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3890" activeTab="1"/>
  </bookViews>
  <sheets>
    <sheet name="Statistika MP2013" sheetId="94" r:id="rId1"/>
    <sheet name="Poradie 2013-pravidl2013" sheetId="97" r:id="rId2"/>
    <sheet name="Poradie 2013-pravidl2014" sheetId="98" r:id="rId3"/>
    <sheet name="Kategórie2013" sheetId="17" r:id="rId4"/>
    <sheet name="Pravidla 2014" sheetId="43" r:id="rId5"/>
  </sheets>
  <definedNames>
    <definedName name="_xlnm._FilterDatabase" localSheetId="1" hidden="1">'Poradie 2013-pravidl2013'!$A$5:$BS$2499</definedName>
    <definedName name="_xlnm._FilterDatabase" localSheetId="2" hidden="1">'Poradie 2013-pravidl2014'!$A$5:$CF$1387</definedName>
    <definedName name="_xlnm.Print_Area" localSheetId="1">'Poradie 2013-pravidl2013'!$B$1:$O$5</definedName>
    <definedName name="_xlnm.Print_Area" localSheetId="2">'Poradie 2013-pravidl2014'!$B$1:$O$5</definedName>
  </definedNames>
  <calcPr calcId="114210"/>
</workbook>
</file>

<file path=xl/calcChain.xml><?xml version="1.0" encoding="utf-8"?>
<calcChain xmlns="http://schemas.openxmlformats.org/spreadsheetml/2006/main">
  <c r="L1386" i="98"/>
  <c r="M1386"/>
  <c r="K1386"/>
  <c r="J1386"/>
  <c r="L1385"/>
  <c r="M1385"/>
  <c r="O1385"/>
  <c r="K1385"/>
  <c r="J1385"/>
  <c r="N1385"/>
  <c r="L1384"/>
  <c r="M1384"/>
  <c r="K1384"/>
  <c r="J1384"/>
  <c r="N1383"/>
  <c r="L1383"/>
  <c r="M1383"/>
  <c r="O1383"/>
  <c r="K1383"/>
  <c r="J1383"/>
  <c r="L1382"/>
  <c r="M1382"/>
  <c r="K1382"/>
  <c r="J1382"/>
  <c r="L1381"/>
  <c r="M1381"/>
  <c r="K1381"/>
  <c r="J1381"/>
  <c r="L1380"/>
  <c r="M1380"/>
  <c r="K1380"/>
  <c r="J1380"/>
  <c r="L1379"/>
  <c r="M1379"/>
  <c r="O1379"/>
  <c r="K1379"/>
  <c r="J1379"/>
  <c r="N1379"/>
  <c r="L1378"/>
  <c r="M1378"/>
  <c r="K1378"/>
  <c r="J1378"/>
  <c r="L1377"/>
  <c r="M1377"/>
  <c r="O1377"/>
  <c r="K1377"/>
  <c r="J1377"/>
  <c r="N1377"/>
  <c r="L1376"/>
  <c r="M1376"/>
  <c r="K1376"/>
  <c r="J1376"/>
  <c r="N1375"/>
  <c r="L1375"/>
  <c r="M1375"/>
  <c r="O1375"/>
  <c r="K1375"/>
  <c r="J1375"/>
  <c r="L1374"/>
  <c r="M1374"/>
  <c r="K1374"/>
  <c r="J1374"/>
  <c r="L1373"/>
  <c r="M1373"/>
  <c r="K1373"/>
  <c r="J1373"/>
  <c r="L1372"/>
  <c r="M1372"/>
  <c r="K1372"/>
  <c r="J1372"/>
  <c r="L1371"/>
  <c r="M1371"/>
  <c r="O1371"/>
  <c r="K1371"/>
  <c r="J1371"/>
  <c r="N1371"/>
  <c r="L1370"/>
  <c r="M1370"/>
  <c r="K1370"/>
  <c r="J1370"/>
  <c r="L1369"/>
  <c r="M1369"/>
  <c r="O1369"/>
  <c r="K1369"/>
  <c r="J1369"/>
  <c r="N1369"/>
  <c r="L1368"/>
  <c r="M1368"/>
  <c r="K1368"/>
  <c r="J1368"/>
  <c r="N1367"/>
  <c r="L1367"/>
  <c r="M1367"/>
  <c r="O1367"/>
  <c r="K1367"/>
  <c r="J1367"/>
  <c r="L1366"/>
  <c r="M1366"/>
  <c r="K1366"/>
  <c r="J1366"/>
  <c r="I1366"/>
  <c r="O1365"/>
  <c r="M1365"/>
  <c r="N1365"/>
  <c r="L1365"/>
  <c r="K1365"/>
  <c r="J1365"/>
  <c r="M1364"/>
  <c r="L1364"/>
  <c r="K1364"/>
  <c r="J1364"/>
  <c r="M1363"/>
  <c r="N1363"/>
  <c r="L1363"/>
  <c r="K1363"/>
  <c r="O1363"/>
  <c r="J1363"/>
  <c r="I1363"/>
  <c r="L1362"/>
  <c r="M1362"/>
  <c r="K1362"/>
  <c r="J1362"/>
  <c r="I1362"/>
  <c r="M1361"/>
  <c r="L1361"/>
  <c r="K1361"/>
  <c r="J1361"/>
  <c r="O1360"/>
  <c r="M1360"/>
  <c r="N1360"/>
  <c r="L1360"/>
  <c r="K1360"/>
  <c r="J1360"/>
  <c r="M1359"/>
  <c r="L1359"/>
  <c r="K1359"/>
  <c r="J1359"/>
  <c r="M1358"/>
  <c r="N1358"/>
  <c r="L1358"/>
  <c r="K1358"/>
  <c r="O1358"/>
  <c r="J1358"/>
  <c r="M1357"/>
  <c r="L1357"/>
  <c r="K1357"/>
  <c r="J1357"/>
  <c r="M1356"/>
  <c r="N1356"/>
  <c r="L1356"/>
  <c r="K1356"/>
  <c r="O1356"/>
  <c r="J1356"/>
  <c r="M1355"/>
  <c r="L1355"/>
  <c r="K1355"/>
  <c r="J1355"/>
  <c r="M1354"/>
  <c r="N1354"/>
  <c r="L1354"/>
  <c r="K1354"/>
  <c r="O1354"/>
  <c r="J1354"/>
  <c r="M1353"/>
  <c r="L1353"/>
  <c r="K1353"/>
  <c r="J1353"/>
  <c r="O1352"/>
  <c r="M1352"/>
  <c r="N1352"/>
  <c r="L1352"/>
  <c r="K1352"/>
  <c r="J1352"/>
  <c r="M1351"/>
  <c r="L1351"/>
  <c r="K1351"/>
  <c r="J1351"/>
  <c r="M1350"/>
  <c r="N1350"/>
  <c r="L1350"/>
  <c r="K1350"/>
  <c r="O1350"/>
  <c r="J1350"/>
  <c r="M1349"/>
  <c r="L1349"/>
  <c r="K1349"/>
  <c r="J1349"/>
  <c r="M1348"/>
  <c r="N1348"/>
  <c r="L1348"/>
  <c r="K1348"/>
  <c r="O1348"/>
  <c r="J1348"/>
  <c r="M1347"/>
  <c r="L1347"/>
  <c r="K1347"/>
  <c r="J1347"/>
  <c r="M1346"/>
  <c r="N1346"/>
  <c r="L1346"/>
  <c r="K1346"/>
  <c r="O1346"/>
  <c r="J1346"/>
  <c r="M1345"/>
  <c r="L1345"/>
  <c r="K1345"/>
  <c r="J1345"/>
  <c r="O1344"/>
  <c r="M1344"/>
  <c r="N1344"/>
  <c r="L1344"/>
  <c r="K1344"/>
  <c r="J1344"/>
  <c r="M1343"/>
  <c r="L1343"/>
  <c r="K1343"/>
  <c r="J1343"/>
  <c r="M1342"/>
  <c r="N1342"/>
  <c r="L1342"/>
  <c r="K1342"/>
  <c r="O1342"/>
  <c r="J1342"/>
  <c r="M1341"/>
  <c r="L1341"/>
  <c r="K1341"/>
  <c r="J1341"/>
  <c r="M1340"/>
  <c r="N1340"/>
  <c r="L1340"/>
  <c r="K1340"/>
  <c r="O1340"/>
  <c r="J1340"/>
  <c r="I1340"/>
  <c r="N1339"/>
  <c r="L1339"/>
  <c r="M1339"/>
  <c r="O1339"/>
  <c r="K1339"/>
  <c r="J1339"/>
  <c r="L1338"/>
  <c r="M1338"/>
  <c r="K1338"/>
  <c r="J1338"/>
  <c r="L1337"/>
  <c r="M1337"/>
  <c r="K1337"/>
  <c r="J1337"/>
  <c r="L1336"/>
  <c r="M1336"/>
  <c r="K1336"/>
  <c r="J1336"/>
  <c r="L1335"/>
  <c r="M1335"/>
  <c r="O1335"/>
  <c r="K1335"/>
  <c r="J1335"/>
  <c r="N1335"/>
  <c r="L1334"/>
  <c r="M1334"/>
  <c r="K1334"/>
  <c r="J1334"/>
  <c r="L1333"/>
  <c r="M1333"/>
  <c r="O1333"/>
  <c r="K1333"/>
  <c r="J1333"/>
  <c r="N1333"/>
  <c r="L1332"/>
  <c r="M1332"/>
  <c r="K1332"/>
  <c r="J1332"/>
  <c r="N1331"/>
  <c r="L1331"/>
  <c r="M1331"/>
  <c r="O1331"/>
  <c r="K1331"/>
  <c r="J1331"/>
  <c r="L1330"/>
  <c r="M1330"/>
  <c r="K1330"/>
  <c r="J1330"/>
  <c r="L1329"/>
  <c r="M1329"/>
  <c r="K1329"/>
  <c r="J1329"/>
  <c r="L1328"/>
  <c r="M1328"/>
  <c r="K1328"/>
  <c r="J1328"/>
  <c r="L1327"/>
  <c r="M1327"/>
  <c r="O1327"/>
  <c r="K1327"/>
  <c r="J1327"/>
  <c r="N1327"/>
  <c r="L1326"/>
  <c r="M1326"/>
  <c r="K1326"/>
  <c r="J1326"/>
  <c r="I1326"/>
  <c r="M1325"/>
  <c r="N1325"/>
  <c r="L1325"/>
  <c r="K1325"/>
  <c r="O1325"/>
  <c r="J1325"/>
  <c r="M1324"/>
  <c r="L1324"/>
  <c r="K1324"/>
  <c r="J1324"/>
  <c r="M1323"/>
  <c r="N1323"/>
  <c r="L1323"/>
  <c r="K1323"/>
  <c r="O1323"/>
  <c r="J1323"/>
  <c r="M1322"/>
  <c r="L1322"/>
  <c r="K1322"/>
  <c r="J1322"/>
  <c r="I1322"/>
  <c r="L1321"/>
  <c r="M1321"/>
  <c r="K1321"/>
  <c r="J1321"/>
  <c r="N1320"/>
  <c r="L1320"/>
  <c r="M1320"/>
  <c r="O1320"/>
  <c r="K1320"/>
  <c r="J1320"/>
  <c r="I1320"/>
  <c r="M1319"/>
  <c r="L1319"/>
  <c r="K1319"/>
  <c r="J1319"/>
  <c r="I1319"/>
  <c r="L1318"/>
  <c r="M1318"/>
  <c r="K1318"/>
  <c r="J1318"/>
  <c r="L1317"/>
  <c r="M1317"/>
  <c r="O1317"/>
  <c r="K1317"/>
  <c r="J1317"/>
  <c r="N1317"/>
  <c r="I1317"/>
  <c r="M1316"/>
  <c r="L1316"/>
  <c r="K1316"/>
  <c r="J1316"/>
  <c r="M1315"/>
  <c r="N1315"/>
  <c r="L1315"/>
  <c r="K1315"/>
  <c r="O1315"/>
  <c r="J1315"/>
  <c r="M1314"/>
  <c r="L1314"/>
  <c r="K1314"/>
  <c r="J1314"/>
  <c r="M1313"/>
  <c r="N1313"/>
  <c r="L1313"/>
  <c r="K1313"/>
  <c r="O1313"/>
  <c r="J1313"/>
  <c r="M1312"/>
  <c r="L1312"/>
  <c r="K1312"/>
  <c r="J1312"/>
  <c r="O1311"/>
  <c r="M1311"/>
  <c r="N1311"/>
  <c r="L1311"/>
  <c r="K1311"/>
  <c r="J1311"/>
  <c r="M1310"/>
  <c r="N1310"/>
  <c r="L1310"/>
  <c r="K1310"/>
  <c r="O1310"/>
  <c r="J1310"/>
  <c r="M1309"/>
  <c r="N1309"/>
  <c r="L1309"/>
  <c r="K1309"/>
  <c r="O1309"/>
  <c r="J1309"/>
  <c r="I1309"/>
  <c r="N1308"/>
  <c r="L1308"/>
  <c r="M1308"/>
  <c r="O1308"/>
  <c r="K1308"/>
  <c r="J1308"/>
  <c r="N1307"/>
  <c r="L1307"/>
  <c r="M1307"/>
  <c r="O1307"/>
  <c r="K1307"/>
  <c r="J1307"/>
  <c r="N1306"/>
  <c r="L1306"/>
  <c r="M1306"/>
  <c r="O1306"/>
  <c r="K1306"/>
  <c r="J1306"/>
  <c r="N1305"/>
  <c r="L1305"/>
  <c r="M1305"/>
  <c r="O1305"/>
  <c r="K1305"/>
  <c r="J1305"/>
  <c r="N1304"/>
  <c r="L1304"/>
  <c r="M1304"/>
  <c r="O1304"/>
  <c r="K1304"/>
  <c r="J1304"/>
  <c r="N1303"/>
  <c r="L1303"/>
  <c r="M1303"/>
  <c r="O1303"/>
  <c r="K1303"/>
  <c r="J1303"/>
  <c r="N1302"/>
  <c r="L1302"/>
  <c r="M1302"/>
  <c r="O1302"/>
  <c r="K1302"/>
  <c r="J1302"/>
  <c r="N1301"/>
  <c r="L1301"/>
  <c r="M1301"/>
  <c r="O1301"/>
  <c r="K1301"/>
  <c r="J1301"/>
  <c r="N1300"/>
  <c r="L1300"/>
  <c r="M1300"/>
  <c r="O1300"/>
  <c r="K1300"/>
  <c r="J1300"/>
  <c r="N1299"/>
  <c r="L1299"/>
  <c r="M1299"/>
  <c r="O1299"/>
  <c r="K1299"/>
  <c r="J1299"/>
  <c r="N1298"/>
  <c r="L1298"/>
  <c r="M1298"/>
  <c r="O1298"/>
  <c r="K1298"/>
  <c r="J1298"/>
  <c r="N1297"/>
  <c r="L1297"/>
  <c r="M1297"/>
  <c r="O1297"/>
  <c r="K1297"/>
  <c r="J1297"/>
  <c r="N1296"/>
  <c r="L1296"/>
  <c r="M1296"/>
  <c r="O1296"/>
  <c r="K1296"/>
  <c r="J1296"/>
  <c r="I1296"/>
  <c r="M1295"/>
  <c r="N1295"/>
  <c r="L1295"/>
  <c r="K1295"/>
  <c r="O1295"/>
  <c r="J1295"/>
  <c r="M1294"/>
  <c r="N1294"/>
  <c r="L1294"/>
  <c r="K1294"/>
  <c r="J1294"/>
  <c r="I1294"/>
  <c r="N1293"/>
  <c r="L1293"/>
  <c r="M1293"/>
  <c r="O1293"/>
  <c r="K1293"/>
  <c r="J1293"/>
  <c r="N1292"/>
  <c r="L1292"/>
  <c r="M1292"/>
  <c r="O1292"/>
  <c r="K1292"/>
  <c r="J1292"/>
  <c r="N1291"/>
  <c r="L1291"/>
  <c r="M1291"/>
  <c r="O1291"/>
  <c r="K1291"/>
  <c r="J1291"/>
  <c r="I1291"/>
  <c r="M1290"/>
  <c r="N1290"/>
  <c r="L1290"/>
  <c r="K1290"/>
  <c r="O1290"/>
  <c r="J1290"/>
  <c r="M1289"/>
  <c r="N1289"/>
  <c r="L1289"/>
  <c r="K1289"/>
  <c r="J1289"/>
  <c r="M1288"/>
  <c r="L1288"/>
  <c r="K1288"/>
  <c r="J1288"/>
  <c r="I1288"/>
  <c r="L1287"/>
  <c r="M1287"/>
  <c r="K1287"/>
  <c r="J1287"/>
  <c r="I1287"/>
  <c r="M1286"/>
  <c r="L1286"/>
  <c r="K1286"/>
  <c r="J1286"/>
  <c r="O1285"/>
  <c r="M1285"/>
  <c r="L1285"/>
  <c r="K1285"/>
  <c r="J1285"/>
  <c r="N1285"/>
  <c r="L1284"/>
  <c r="M1284"/>
  <c r="K1284"/>
  <c r="J1284"/>
  <c r="M1283"/>
  <c r="O1283"/>
  <c r="L1283"/>
  <c r="K1283"/>
  <c r="J1283"/>
  <c r="N1283"/>
  <c r="I1283"/>
  <c r="L1282"/>
  <c r="M1282"/>
  <c r="K1282"/>
  <c r="J1282"/>
  <c r="N1281"/>
  <c r="L1281"/>
  <c r="M1281"/>
  <c r="O1281"/>
  <c r="K1281"/>
  <c r="J1281"/>
  <c r="I1281"/>
  <c r="M1280"/>
  <c r="N1280"/>
  <c r="L1280"/>
  <c r="K1280"/>
  <c r="O1280"/>
  <c r="J1280"/>
  <c r="M1279"/>
  <c r="L1279"/>
  <c r="K1279"/>
  <c r="J1279"/>
  <c r="M1278"/>
  <c r="L1278"/>
  <c r="K1278"/>
  <c r="O1278"/>
  <c r="J1278"/>
  <c r="N1278"/>
  <c r="L1277"/>
  <c r="M1277"/>
  <c r="K1277"/>
  <c r="J1277"/>
  <c r="M1276"/>
  <c r="O1276"/>
  <c r="L1276"/>
  <c r="K1276"/>
  <c r="J1276"/>
  <c r="N1276"/>
  <c r="I1276"/>
  <c r="L1275"/>
  <c r="M1275"/>
  <c r="K1275"/>
  <c r="J1275"/>
  <c r="M1274"/>
  <c r="O1274"/>
  <c r="L1274"/>
  <c r="K1274"/>
  <c r="J1274"/>
  <c r="N1274"/>
  <c r="I1274"/>
  <c r="M1273"/>
  <c r="L1273"/>
  <c r="K1273"/>
  <c r="J1273"/>
  <c r="O1272"/>
  <c r="L1272"/>
  <c r="M1272"/>
  <c r="N1272"/>
  <c r="K1272"/>
  <c r="J1272"/>
  <c r="M1271"/>
  <c r="L1271"/>
  <c r="K1271"/>
  <c r="J1271"/>
  <c r="O1270"/>
  <c r="L1270"/>
  <c r="M1270"/>
  <c r="N1270"/>
  <c r="K1270"/>
  <c r="J1270"/>
  <c r="I1270"/>
  <c r="M1269"/>
  <c r="O1269"/>
  <c r="L1269"/>
  <c r="K1269"/>
  <c r="J1269"/>
  <c r="N1269"/>
  <c r="L1268"/>
  <c r="M1268"/>
  <c r="K1268"/>
  <c r="J1268"/>
  <c r="I1268"/>
  <c r="L1267"/>
  <c r="M1267"/>
  <c r="N1267"/>
  <c r="K1267"/>
  <c r="J1267"/>
  <c r="M1266"/>
  <c r="L1266"/>
  <c r="K1266"/>
  <c r="J1266"/>
  <c r="L1265"/>
  <c r="M1265"/>
  <c r="N1265"/>
  <c r="K1265"/>
  <c r="J1265"/>
  <c r="M1264"/>
  <c r="L1264"/>
  <c r="K1264"/>
  <c r="J1264"/>
  <c r="L1263"/>
  <c r="M1263"/>
  <c r="N1263"/>
  <c r="K1263"/>
  <c r="J1263"/>
  <c r="M1262"/>
  <c r="L1262"/>
  <c r="K1262"/>
  <c r="J1262"/>
  <c r="L1261"/>
  <c r="M1261"/>
  <c r="N1261"/>
  <c r="K1261"/>
  <c r="J1261"/>
  <c r="M1260"/>
  <c r="L1260"/>
  <c r="K1260"/>
  <c r="J1260"/>
  <c r="L1259"/>
  <c r="M1259"/>
  <c r="N1259"/>
  <c r="K1259"/>
  <c r="J1259"/>
  <c r="M1258"/>
  <c r="L1258"/>
  <c r="K1258"/>
  <c r="J1258"/>
  <c r="I1258"/>
  <c r="L1257"/>
  <c r="M1257"/>
  <c r="K1257"/>
  <c r="J1257"/>
  <c r="M1256"/>
  <c r="O1256"/>
  <c r="L1256"/>
  <c r="K1256"/>
  <c r="J1256"/>
  <c r="N1256"/>
  <c r="I1256"/>
  <c r="M1255"/>
  <c r="L1255"/>
  <c r="K1255"/>
  <c r="J1255"/>
  <c r="O1254"/>
  <c r="M1254"/>
  <c r="L1254"/>
  <c r="K1254"/>
  <c r="J1254"/>
  <c r="N1254"/>
  <c r="M1253"/>
  <c r="L1253"/>
  <c r="K1253"/>
  <c r="J1253"/>
  <c r="M1252"/>
  <c r="L1252"/>
  <c r="K1252"/>
  <c r="O1252"/>
  <c r="J1252"/>
  <c r="N1252"/>
  <c r="M1251"/>
  <c r="L1251"/>
  <c r="K1251"/>
  <c r="J1251"/>
  <c r="I1251"/>
  <c r="L1250"/>
  <c r="M1250"/>
  <c r="K1250"/>
  <c r="J1250"/>
  <c r="I1250"/>
  <c r="O1249"/>
  <c r="M1249"/>
  <c r="L1249"/>
  <c r="K1249"/>
  <c r="J1249"/>
  <c r="N1249"/>
  <c r="M1248"/>
  <c r="L1248"/>
  <c r="K1248"/>
  <c r="J1248"/>
  <c r="I1248"/>
  <c r="L1247"/>
  <c r="M1247"/>
  <c r="K1247"/>
  <c r="J1247"/>
  <c r="I1247"/>
  <c r="M1246"/>
  <c r="L1246"/>
  <c r="K1246"/>
  <c r="O1246"/>
  <c r="J1246"/>
  <c r="N1246"/>
  <c r="M1245"/>
  <c r="L1245"/>
  <c r="K1245"/>
  <c r="J1245"/>
  <c r="I1245"/>
  <c r="L1244"/>
  <c r="M1244"/>
  <c r="K1244"/>
  <c r="J1244"/>
  <c r="M1243"/>
  <c r="O1243"/>
  <c r="L1243"/>
  <c r="K1243"/>
  <c r="J1243"/>
  <c r="N1243"/>
  <c r="I1243"/>
  <c r="M1242"/>
  <c r="L1242"/>
  <c r="K1242"/>
  <c r="J1242"/>
  <c r="O1241"/>
  <c r="M1241"/>
  <c r="L1241"/>
  <c r="K1241"/>
  <c r="J1241"/>
  <c r="N1241"/>
  <c r="M1240"/>
  <c r="L1240"/>
  <c r="K1240"/>
  <c r="J1240"/>
  <c r="I1240"/>
  <c r="L1239"/>
  <c r="M1239"/>
  <c r="K1239"/>
  <c r="J1239"/>
  <c r="M1238"/>
  <c r="O1238"/>
  <c r="L1238"/>
  <c r="K1238"/>
  <c r="J1238"/>
  <c r="N1238"/>
  <c r="I1238"/>
  <c r="M1237"/>
  <c r="L1237"/>
  <c r="K1237"/>
  <c r="J1237"/>
  <c r="I1237"/>
  <c r="L1236"/>
  <c r="M1236"/>
  <c r="K1236"/>
  <c r="J1236"/>
  <c r="M1235"/>
  <c r="O1235"/>
  <c r="L1235"/>
  <c r="K1235"/>
  <c r="J1235"/>
  <c r="N1235"/>
  <c r="I1235"/>
  <c r="M1234"/>
  <c r="L1234"/>
  <c r="K1234"/>
  <c r="J1234"/>
  <c r="M1233"/>
  <c r="L1233"/>
  <c r="K1233"/>
  <c r="O1233"/>
  <c r="J1233"/>
  <c r="N1233"/>
  <c r="M1232"/>
  <c r="L1232"/>
  <c r="K1232"/>
  <c r="J1232"/>
  <c r="I1232"/>
  <c r="L1231"/>
  <c r="M1231"/>
  <c r="K1231"/>
  <c r="J1231"/>
  <c r="L1230"/>
  <c r="M1230"/>
  <c r="O1230"/>
  <c r="K1230"/>
  <c r="J1230"/>
  <c r="L1229"/>
  <c r="M1229"/>
  <c r="K1229"/>
  <c r="J1229"/>
  <c r="L1228"/>
  <c r="M1228"/>
  <c r="O1228"/>
  <c r="K1228"/>
  <c r="J1228"/>
  <c r="N1228"/>
  <c r="L1227"/>
  <c r="M1227"/>
  <c r="K1227"/>
  <c r="J1227"/>
  <c r="M1226"/>
  <c r="O1226"/>
  <c r="L1226"/>
  <c r="K1226"/>
  <c r="J1226"/>
  <c r="N1226"/>
  <c r="L1225"/>
  <c r="M1225"/>
  <c r="K1225"/>
  <c r="J1225"/>
  <c r="M1224"/>
  <c r="O1224"/>
  <c r="L1224"/>
  <c r="K1224"/>
  <c r="J1224"/>
  <c r="N1224"/>
  <c r="I1224"/>
  <c r="M1223"/>
  <c r="L1223"/>
  <c r="K1223"/>
  <c r="J1223"/>
  <c r="M1222"/>
  <c r="L1222"/>
  <c r="K1222"/>
  <c r="O1222"/>
  <c r="J1222"/>
  <c r="N1222"/>
  <c r="M1221"/>
  <c r="L1221"/>
  <c r="K1221"/>
  <c r="J1221"/>
  <c r="O1220"/>
  <c r="M1220"/>
  <c r="L1220"/>
  <c r="K1220"/>
  <c r="J1220"/>
  <c r="N1220"/>
  <c r="M1219"/>
  <c r="L1219"/>
  <c r="K1219"/>
  <c r="J1219"/>
  <c r="I1219"/>
  <c r="L1218"/>
  <c r="M1218"/>
  <c r="K1218"/>
  <c r="J1218"/>
  <c r="M1217"/>
  <c r="O1217"/>
  <c r="L1217"/>
  <c r="K1217"/>
  <c r="J1217"/>
  <c r="N1217"/>
  <c r="L1216"/>
  <c r="M1216"/>
  <c r="K1216"/>
  <c r="J1216"/>
  <c r="M1215"/>
  <c r="O1215"/>
  <c r="L1215"/>
  <c r="K1215"/>
  <c r="J1215"/>
  <c r="N1215"/>
  <c r="L1214"/>
  <c r="M1214"/>
  <c r="K1214"/>
  <c r="J1214"/>
  <c r="N1213"/>
  <c r="L1213"/>
  <c r="M1213"/>
  <c r="O1213"/>
  <c r="K1213"/>
  <c r="J1213"/>
  <c r="I1213"/>
  <c r="M1212"/>
  <c r="L1212"/>
  <c r="K1212"/>
  <c r="J1212"/>
  <c r="I1212"/>
  <c r="L1211"/>
  <c r="M1211"/>
  <c r="K1211"/>
  <c r="J1211"/>
  <c r="I1211"/>
  <c r="M1210"/>
  <c r="N1210"/>
  <c r="L1210"/>
  <c r="K1210"/>
  <c r="O1210"/>
  <c r="J1210"/>
  <c r="M1209"/>
  <c r="L1209"/>
  <c r="K1209"/>
  <c r="J1209"/>
  <c r="I1209"/>
  <c r="N1208"/>
  <c r="L1208"/>
  <c r="M1208"/>
  <c r="O1208"/>
  <c r="K1208"/>
  <c r="J1208"/>
  <c r="M1207"/>
  <c r="O1207"/>
  <c r="L1207"/>
  <c r="K1207"/>
  <c r="J1207"/>
  <c r="N1207"/>
  <c r="L1206"/>
  <c r="M1206"/>
  <c r="N1206"/>
  <c r="K1206"/>
  <c r="O1206"/>
  <c r="J1206"/>
  <c r="L1205"/>
  <c r="M1205"/>
  <c r="K1205"/>
  <c r="J1205"/>
  <c r="N1204"/>
  <c r="L1204"/>
  <c r="M1204"/>
  <c r="O1204"/>
  <c r="K1204"/>
  <c r="J1204"/>
  <c r="M1203"/>
  <c r="O1203"/>
  <c r="L1203"/>
  <c r="K1203"/>
  <c r="J1203"/>
  <c r="N1203"/>
  <c r="L1202"/>
  <c r="M1202"/>
  <c r="N1202"/>
  <c r="K1202"/>
  <c r="O1202"/>
  <c r="J1202"/>
  <c r="L1201"/>
  <c r="M1201"/>
  <c r="K1201"/>
  <c r="J1201"/>
  <c r="I1201"/>
  <c r="O1200"/>
  <c r="M1200"/>
  <c r="N1200"/>
  <c r="L1200"/>
  <c r="K1200"/>
  <c r="J1200"/>
  <c r="I1200"/>
  <c r="L1199"/>
  <c r="M1199"/>
  <c r="K1199"/>
  <c r="J1199"/>
  <c r="M1198"/>
  <c r="L1198"/>
  <c r="K1198"/>
  <c r="J1198"/>
  <c r="I1198"/>
  <c r="L1197"/>
  <c r="M1197"/>
  <c r="K1197"/>
  <c r="J1197"/>
  <c r="M1196"/>
  <c r="L1196"/>
  <c r="K1196"/>
  <c r="J1196"/>
  <c r="O1195"/>
  <c r="M1195"/>
  <c r="L1195"/>
  <c r="K1195"/>
  <c r="J1195"/>
  <c r="I1195"/>
  <c r="M1194"/>
  <c r="L1194"/>
  <c r="K1194"/>
  <c r="J1194"/>
  <c r="I1194"/>
  <c r="L1193"/>
  <c r="M1193"/>
  <c r="K1193"/>
  <c r="J1193"/>
  <c r="M1192"/>
  <c r="O1192"/>
  <c r="L1192"/>
  <c r="K1192"/>
  <c r="J1192"/>
  <c r="N1192"/>
  <c r="L1191"/>
  <c r="M1191"/>
  <c r="K1191"/>
  <c r="J1191"/>
  <c r="M1190"/>
  <c r="O1190"/>
  <c r="L1190"/>
  <c r="K1190"/>
  <c r="J1190"/>
  <c r="N1190"/>
  <c r="L1189"/>
  <c r="M1189"/>
  <c r="K1189"/>
  <c r="J1189"/>
  <c r="I1189"/>
  <c r="L1188"/>
  <c r="M1188"/>
  <c r="N1188"/>
  <c r="K1188"/>
  <c r="J1188"/>
  <c r="I1188"/>
  <c r="M1187"/>
  <c r="O1187"/>
  <c r="L1187"/>
  <c r="K1187"/>
  <c r="J1187"/>
  <c r="N1187"/>
  <c r="I1187"/>
  <c r="M1186"/>
  <c r="L1186"/>
  <c r="K1186"/>
  <c r="J1186"/>
  <c r="O1185"/>
  <c r="L1185"/>
  <c r="M1185"/>
  <c r="N1185"/>
  <c r="K1185"/>
  <c r="J1185"/>
  <c r="M1184"/>
  <c r="L1184"/>
  <c r="K1184"/>
  <c r="J1184"/>
  <c r="I1184"/>
  <c r="L1183"/>
  <c r="M1183"/>
  <c r="K1183"/>
  <c r="J1183"/>
  <c r="M1182"/>
  <c r="O1182"/>
  <c r="L1182"/>
  <c r="K1182"/>
  <c r="J1182"/>
  <c r="N1182"/>
  <c r="L1181"/>
  <c r="M1181"/>
  <c r="K1181"/>
  <c r="J1181"/>
  <c r="M1180"/>
  <c r="O1180"/>
  <c r="L1180"/>
  <c r="K1180"/>
  <c r="J1180"/>
  <c r="N1180"/>
  <c r="I1180"/>
  <c r="M1179"/>
  <c r="L1179"/>
  <c r="K1179"/>
  <c r="J1179"/>
  <c r="L1178"/>
  <c r="M1178"/>
  <c r="K1178"/>
  <c r="J1178"/>
  <c r="M1177"/>
  <c r="L1177"/>
  <c r="K1177"/>
  <c r="J1177"/>
  <c r="L1176"/>
  <c r="M1176"/>
  <c r="K1176"/>
  <c r="J1176"/>
  <c r="I1176"/>
  <c r="M1175"/>
  <c r="O1175"/>
  <c r="L1175"/>
  <c r="K1175"/>
  <c r="J1175"/>
  <c r="N1175"/>
  <c r="L1174"/>
  <c r="M1174"/>
  <c r="K1174"/>
  <c r="J1174"/>
  <c r="I1174"/>
  <c r="O1173"/>
  <c r="L1173"/>
  <c r="M1173"/>
  <c r="N1173"/>
  <c r="K1173"/>
  <c r="J1173"/>
  <c r="M1172"/>
  <c r="L1172"/>
  <c r="K1172"/>
  <c r="J1172"/>
  <c r="I1172"/>
  <c r="L1171"/>
  <c r="M1171"/>
  <c r="K1171"/>
  <c r="J1171"/>
  <c r="M1170"/>
  <c r="O1170"/>
  <c r="L1170"/>
  <c r="K1170"/>
  <c r="J1170"/>
  <c r="N1170"/>
  <c r="I1170"/>
  <c r="M1169"/>
  <c r="L1169"/>
  <c r="K1169"/>
  <c r="J1169"/>
  <c r="I1169"/>
  <c r="L1168"/>
  <c r="M1168"/>
  <c r="K1168"/>
  <c r="J1168"/>
  <c r="M1167"/>
  <c r="O1167"/>
  <c r="L1167"/>
  <c r="K1167"/>
  <c r="J1167"/>
  <c r="N1167"/>
  <c r="L1166"/>
  <c r="M1166"/>
  <c r="K1166"/>
  <c r="J1166"/>
  <c r="I1166"/>
  <c r="O1165"/>
  <c r="L1165"/>
  <c r="M1165"/>
  <c r="N1165"/>
  <c r="K1165"/>
  <c r="J1165"/>
  <c r="I1165"/>
  <c r="M1164"/>
  <c r="O1164"/>
  <c r="L1164"/>
  <c r="K1164"/>
  <c r="J1164"/>
  <c r="N1164"/>
  <c r="I1164"/>
  <c r="M1163"/>
  <c r="L1163"/>
  <c r="K1163"/>
  <c r="J1163"/>
  <c r="I1163"/>
  <c r="L1162"/>
  <c r="M1162"/>
  <c r="K1162"/>
  <c r="J1162"/>
  <c r="M1161"/>
  <c r="O1161"/>
  <c r="L1161"/>
  <c r="K1161"/>
  <c r="J1161"/>
  <c r="N1161"/>
  <c r="I1161"/>
  <c r="M1160"/>
  <c r="L1160"/>
  <c r="K1160"/>
  <c r="J1160"/>
  <c r="I1160"/>
  <c r="L1159"/>
  <c r="M1159"/>
  <c r="K1159"/>
  <c r="J1159"/>
  <c r="I1159"/>
  <c r="L1158"/>
  <c r="M1158"/>
  <c r="N1158"/>
  <c r="K1158"/>
  <c r="J1158"/>
  <c r="I1158"/>
  <c r="M1157"/>
  <c r="O1157"/>
  <c r="L1157"/>
  <c r="K1157"/>
  <c r="J1157"/>
  <c r="N1157"/>
  <c r="I1157"/>
  <c r="M1156"/>
  <c r="L1156"/>
  <c r="K1156"/>
  <c r="J1156"/>
  <c r="I1156"/>
  <c r="L1155"/>
  <c r="M1155"/>
  <c r="K1155"/>
  <c r="J1155"/>
  <c r="I1155"/>
  <c r="L1154"/>
  <c r="M1154"/>
  <c r="N1154"/>
  <c r="K1154"/>
  <c r="J1154"/>
  <c r="I1154"/>
  <c r="M1153"/>
  <c r="O1153"/>
  <c r="L1153"/>
  <c r="K1153"/>
  <c r="J1153"/>
  <c r="N1153"/>
  <c r="L1152"/>
  <c r="M1152"/>
  <c r="K1152"/>
  <c r="J1152"/>
  <c r="I1152"/>
  <c r="O1151"/>
  <c r="L1151"/>
  <c r="M1151"/>
  <c r="N1151"/>
  <c r="K1151"/>
  <c r="J1151"/>
  <c r="I1151"/>
  <c r="M1150"/>
  <c r="O1150"/>
  <c r="L1150"/>
  <c r="K1150"/>
  <c r="J1150"/>
  <c r="N1150"/>
  <c r="I1150"/>
  <c r="M1149"/>
  <c r="L1149"/>
  <c r="K1149"/>
  <c r="J1149"/>
  <c r="I1149"/>
  <c r="L1148"/>
  <c r="M1148"/>
  <c r="K1148"/>
  <c r="J1148"/>
  <c r="M1147"/>
  <c r="O1147"/>
  <c r="L1147"/>
  <c r="K1147"/>
  <c r="J1147"/>
  <c r="N1147"/>
  <c r="I1147"/>
  <c r="M1146"/>
  <c r="L1146"/>
  <c r="K1146"/>
  <c r="J1146"/>
  <c r="I1146"/>
  <c r="L1145"/>
  <c r="M1145"/>
  <c r="K1145"/>
  <c r="J1145"/>
  <c r="M1144"/>
  <c r="O1144"/>
  <c r="L1144"/>
  <c r="K1144"/>
  <c r="J1144"/>
  <c r="N1144"/>
  <c r="I1144"/>
  <c r="M1143"/>
  <c r="L1143"/>
  <c r="K1143"/>
  <c r="J1143"/>
  <c r="L1142"/>
  <c r="M1142"/>
  <c r="K1142"/>
  <c r="J1142"/>
  <c r="I1142"/>
  <c r="M1141"/>
  <c r="O1141"/>
  <c r="L1141"/>
  <c r="K1141"/>
  <c r="J1141"/>
  <c r="N1141"/>
  <c r="I1141"/>
  <c r="M1140"/>
  <c r="L1140"/>
  <c r="K1140"/>
  <c r="J1140"/>
  <c r="I1140"/>
  <c r="L1139"/>
  <c r="M1139"/>
  <c r="K1139"/>
  <c r="J1139"/>
  <c r="I1139"/>
  <c r="L1138"/>
  <c r="M1138"/>
  <c r="K1138"/>
  <c r="J1138"/>
  <c r="I1138"/>
  <c r="M1137"/>
  <c r="L1137"/>
  <c r="K1137"/>
  <c r="O1137"/>
  <c r="J1137"/>
  <c r="N1137"/>
  <c r="I1137"/>
  <c r="M1136"/>
  <c r="L1136"/>
  <c r="K1136"/>
  <c r="J1136"/>
  <c r="I1136"/>
  <c r="L1135"/>
  <c r="M1135"/>
  <c r="K1135"/>
  <c r="J1135"/>
  <c r="M1134"/>
  <c r="L1134"/>
  <c r="K1134"/>
  <c r="O1134"/>
  <c r="J1134"/>
  <c r="N1134"/>
  <c r="L1133"/>
  <c r="M1133"/>
  <c r="K1133"/>
  <c r="J1133"/>
  <c r="M1132"/>
  <c r="L1132"/>
  <c r="K1132"/>
  <c r="O1132"/>
  <c r="J1132"/>
  <c r="N1132"/>
  <c r="L1131"/>
  <c r="M1131"/>
  <c r="K1131"/>
  <c r="J1131"/>
  <c r="M1130"/>
  <c r="L1130"/>
  <c r="K1130"/>
  <c r="O1130"/>
  <c r="J1130"/>
  <c r="N1130"/>
  <c r="L1129"/>
  <c r="M1129"/>
  <c r="K1129"/>
  <c r="J1129"/>
  <c r="M1128"/>
  <c r="L1128"/>
  <c r="K1128"/>
  <c r="O1128"/>
  <c r="J1128"/>
  <c r="N1128"/>
  <c r="L1127"/>
  <c r="M1127"/>
  <c r="K1127"/>
  <c r="J1127"/>
  <c r="M1126"/>
  <c r="L1126"/>
  <c r="K1126"/>
  <c r="O1126"/>
  <c r="J1126"/>
  <c r="N1126"/>
  <c r="L1125"/>
  <c r="M1125"/>
  <c r="K1125"/>
  <c r="J1125"/>
  <c r="M1124"/>
  <c r="L1124"/>
  <c r="K1124"/>
  <c r="O1124"/>
  <c r="J1124"/>
  <c r="N1124"/>
  <c r="L1123"/>
  <c r="M1123"/>
  <c r="K1123"/>
  <c r="J1123"/>
  <c r="M1122"/>
  <c r="O1122"/>
  <c r="L1122"/>
  <c r="K1122"/>
  <c r="J1122"/>
  <c r="N1122"/>
  <c r="L1121"/>
  <c r="M1121"/>
  <c r="K1121"/>
  <c r="J1121"/>
  <c r="M1120"/>
  <c r="O1120"/>
  <c r="L1120"/>
  <c r="K1120"/>
  <c r="J1120"/>
  <c r="N1120"/>
  <c r="L1119"/>
  <c r="M1119"/>
  <c r="K1119"/>
  <c r="J1119"/>
  <c r="M1118"/>
  <c r="O1118"/>
  <c r="L1118"/>
  <c r="K1118"/>
  <c r="J1118"/>
  <c r="N1118"/>
  <c r="L1117"/>
  <c r="M1117"/>
  <c r="K1117"/>
  <c r="J1117"/>
  <c r="M1116"/>
  <c r="O1116"/>
  <c r="L1116"/>
  <c r="K1116"/>
  <c r="J1116"/>
  <c r="N1116"/>
  <c r="L1115"/>
  <c r="M1115"/>
  <c r="K1115"/>
  <c r="J1115"/>
  <c r="M1114"/>
  <c r="O1114"/>
  <c r="L1114"/>
  <c r="K1114"/>
  <c r="J1114"/>
  <c r="N1114"/>
  <c r="L1113"/>
  <c r="M1113"/>
  <c r="K1113"/>
  <c r="J1113"/>
  <c r="M1112"/>
  <c r="O1112"/>
  <c r="L1112"/>
  <c r="K1112"/>
  <c r="J1112"/>
  <c r="N1112"/>
  <c r="L1111"/>
  <c r="M1111"/>
  <c r="K1111"/>
  <c r="J1111"/>
  <c r="M1110"/>
  <c r="O1110"/>
  <c r="L1110"/>
  <c r="K1110"/>
  <c r="J1110"/>
  <c r="N1110"/>
  <c r="L1109"/>
  <c r="M1109"/>
  <c r="K1109"/>
  <c r="J1109"/>
  <c r="M1108"/>
  <c r="L1108"/>
  <c r="K1108"/>
  <c r="O1108"/>
  <c r="J1108"/>
  <c r="N1108"/>
  <c r="L1107"/>
  <c r="M1107"/>
  <c r="K1107"/>
  <c r="J1107"/>
  <c r="M1106"/>
  <c r="L1106"/>
  <c r="K1106"/>
  <c r="O1106"/>
  <c r="J1106"/>
  <c r="N1106"/>
  <c r="L1105"/>
  <c r="M1105"/>
  <c r="K1105"/>
  <c r="J1105"/>
  <c r="I1105"/>
  <c r="L1104"/>
  <c r="M1104"/>
  <c r="K1104"/>
  <c r="J1104"/>
  <c r="M1103"/>
  <c r="L1103"/>
  <c r="K1103"/>
  <c r="J1103"/>
  <c r="I1103"/>
  <c r="L1102"/>
  <c r="M1102"/>
  <c r="K1102"/>
  <c r="J1102"/>
  <c r="I1102"/>
  <c r="O1101"/>
  <c r="L1101"/>
  <c r="M1101"/>
  <c r="N1101"/>
  <c r="K1101"/>
  <c r="J1101"/>
  <c r="I1101"/>
  <c r="M1100"/>
  <c r="O1100"/>
  <c r="L1100"/>
  <c r="K1100"/>
  <c r="J1100"/>
  <c r="N1100"/>
  <c r="I1100"/>
  <c r="M1099"/>
  <c r="L1099"/>
  <c r="K1099"/>
  <c r="J1099"/>
  <c r="L1098"/>
  <c r="M1098"/>
  <c r="K1098"/>
  <c r="J1098"/>
  <c r="M1097"/>
  <c r="L1097"/>
  <c r="K1097"/>
  <c r="J1097"/>
  <c r="L1096"/>
  <c r="M1096"/>
  <c r="K1096"/>
  <c r="J1096"/>
  <c r="M1095"/>
  <c r="L1095"/>
  <c r="K1095"/>
  <c r="J1095"/>
  <c r="I1095"/>
  <c r="L1094"/>
  <c r="M1094"/>
  <c r="K1094"/>
  <c r="J1094"/>
  <c r="M1093"/>
  <c r="O1093"/>
  <c r="L1093"/>
  <c r="K1093"/>
  <c r="J1093"/>
  <c r="N1093"/>
  <c r="I1093"/>
  <c r="M1092"/>
  <c r="L1092"/>
  <c r="K1092"/>
  <c r="J1092"/>
  <c r="O1091"/>
  <c r="L1091"/>
  <c r="M1091"/>
  <c r="N1091"/>
  <c r="K1091"/>
  <c r="J1091"/>
  <c r="M1090"/>
  <c r="L1090"/>
  <c r="K1090"/>
  <c r="J1090"/>
  <c r="L1089"/>
  <c r="M1089"/>
  <c r="N1089"/>
  <c r="K1089"/>
  <c r="O1089"/>
  <c r="J1089"/>
  <c r="M1088"/>
  <c r="L1088"/>
  <c r="K1088"/>
  <c r="J1088"/>
  <c r="L1087"/>
  <c r="M1087"/>
  <c r="N1087"/>
  <c r="K1087"/>
  <c r="O1087"/>
  <c r="J1087"/>
  <c r="M1086"/>
  <c r="L1086"/>
  <c r="K1086"/>
  <c r="J1086"/>
  <c r="L1085"/>
  <c r="M1085"/>
  <c r="N1085"/>
  <c r="K1085"/>
  <c r="O1085"/>
  <c r="J1085"/>
  <c r="M1084"/>
  <c r="L1084"/>
  <c r="K1084"/>
  <c r="J1084"/>
  <c r="L1083"/>
  <c r="M1083"/>
  <c r="N1083"/>
  <c r="K1083"/>
  <c r="O1083"/>
  <c r="J1083"/>
  <c r="M1082"/>
  <c r="L1082"/>
  <c r="K1082"/>
  <c r="J1082"/>
  <c r="L1081"/>
  <c r="M1081"/>
  <c r="N1081"/>
  <c r="K1081"/>
  <c r="O1081"/>
  <c r="J1081"/>
  <c r="M1080"/>
  <c r="L1080"/>
  <c r="K1080"/>
  <c r="J1080"/>
  <c r="L1079"/>
  <c r="M1079"/>
  <c r="N1079"/>
  <c r="K1079"/>
  <c r="O1079"/>
  <c r="J1079"/>
  <c r="M1078"/>
  <c r="L1078"/>
  <c r="K1078"/>
  <c r="J1078"/>
  <c r="L1077"/>
  <c r="M1077"/>
  <c r="N1077"/>
  <c r="K1077"/>
  <c r="O1077"/>
  <c r="J1077"/>
  <c r="M1076"/>
  <c r="L1076"/>
  <c r="K1076"/>
  <c r="J1076"/>
  <c r="L1075"/>
  <c r="M1075"/>
  <c r="N1075"/>
  <c r="K1075"/>
  <c r="O1075"/>
  <c r="J1075"/>
  <c r="M1074"/>
  <c r="L1074"/>
  <c r="K1074"/>
  <c r="J1074"/>
  <c r="L1073"/>
  <c r="M1073"/>
  <c r="N1073"/>
  <c r="K1073"/>
  <c r="O1073"/>
  <c r="J1073"/>
  <c r="I1073"/>
  <c r="M1072"/>
  <c r="O1072"/>
  <c r="L1072"/>
  <c r="K1072"/>
  <c r="J1072"/>
  <c r="N1072"/>
  <c r="L1071"/>
  <c r="M1071"/>
  <c r="K1071"/>
  <c r="J1071"/>
  <c r="M1070"/>
  <c r="O1070"/>
  <c r="L1070"/>
  <c r="K1070"/>
  <c r="J1070"/>
  <c r="N1070"/>
  <c r="L1069"/>
  <c r="M1069"/>
  <c r="K1069"/>
  <c r="J1069"/>
  <c r="M1068"/>
  <c r="O1068"/>
  <c r="L1068"/>
  <c r="K1068"/>
  <c r="J1068"/>
  <c r="N1068"/>
  <c r="I1068"/>
  <c r="M1067"/>
  <c r="L1067"/>
  <c r="K1067"/>
  <c r="J1067"/>
  <c r="O1066"/>
  <c r="M1066"/>
  <c r="N1066"/>
  <c r="L1066"/>
  <c r="K1066"/>
  <c r="J1066"/>
  <c r="M1065"/>
  <c r="N1065"/>
  <c r="L1065"/>
  <c r="K1065"/>
  <c r="O1065"/>
  <c r="J1065"/>
  <c r="I1065"/>
  <c r="L1064"/>
  <c r="M1064"/>
  <c r="K1064"/>
  <c r="J1064"/>
  <c r="L1063"/>
  <c r="M1063"/>
  <c r="K1063"/>
  <c r="J1063"/>
  <c r="I1063"/>
  <c r="O1062"/>
  <c r="M1062"/>
  <c r="N1062"/>
  <c r="L1062"/>
  <c r="K1062"/>
  <c r="J1062"/>
  <c r="I1062"/>
  <c r="L1061"/>
  <c r="M1061"/>
  <c r="O1061"/>
  <c r="K1061"/>
  <c r="J1061"/>
  <c r="L1060"/>
  <c r="M1060"/>
  <c r="O1060"/>
  <c r="K1060"/>
  <c r="J1060"/>
  <c r="I1060"/>
  <c r="M1059"/>
  <c r="L1059"/>
  <c r="K1059"/>
  <c r="J1059"/>
  <c r="O1058"/>
  <c r="L1058"/>
  <c r="M1058"/>
  <c r="N1058"/>
  <c r="K1058"/>
  <c r="J1058"/>
  <c r="I1058"/>
  <c r="L1057"/>
  <c r="M1057"/>
  <c r="K1057"/>
  <c r="J1057"/>
  <c r="M1056"/>
  <c r="L1056"/>
  <c r="K1056"/>
  <c r="O1056"/>
  <c r="J1056"/>
  <c r="N1056"/>
  <c r="L1055"/>
  <c r="M1055"/>
  <c r="K1055"/>
  <c r="J1055"/>
  <c r="I1055"/>
  <c r="L1054"/>
  <c r="M1054"/>
  <c r="N1054"/>
  <c r="K1054"/>
  <c r="O1054"/>
  <c r="J1054"/>
  <c r="M1053"/>
  <c r="L1053"/>
  <c r="K1053"/>
  <c r="J1053"/>
  <c r="I1053"/>
  <c r="L1052"/>
  <c r="M1052"/>
  <c r="K1052"/>
  <c r="J1052"/>
  <c r="I1052"/>
  <c r="L1051"/>
  <c r="M1051"/>
  <c r="K1051"/>
  <c r="J1051"/>
  <c r="M1050"/>
  <c r="L1050"/>
  <c r="K1050"/>
  <c r="J1050"/>
  <c r="I1050"/>
  <c r="L1049"/>
  <c r="M1049"/>
  <c r="K1049"/>
  <c r="J1049"/>
  <c r="M1048"/>
  <c r="L1048"/>
  <c r="K1048"/>
  <c r="O1048"/>
  <c r="J1048"/>
  <c r="N1048"/>
  <c r="I1048"/>
  <c r="M1047"/>
  <c r="L1047"/>
  <c r="K1047"/>
  <c r="J1047"/>
  <c r="O1046"/>
  <c r="L1046"/>
  <c r="M1046"/>
  <c r="N1046"/>
  <c r="K1046"/>
  <c r="J1046"/>
  <c r="I1046"/>
  <c r="M1045"/>
  <c r="L1045"/>
  <c r="K1045"/>
  <c r="O1045"/>
  <c r="J1045"/>
  <c r="N1045"/>
  <c r="L1044"/>
  <c r="M1044"/>
  <c r="K1044"/>
  <c r="J1044"/>
  <c r="M1043"/>
  <c r="L1043"/>
  <c r="K1043"/>
  <c r="O1043"/>
  <c r="J1043"/>
  <c r="N1043"/>
  <c r="L1042"/>
  <c r="M1042"/>
  <c r="K1042"/>
  <c r="J1042"/>
  <c r="I1042"/>
  <c r="L1041"/>
  <c r="M1041"/>
  <c r="K1041"/>
  <c r="J1041"/>
  <c r="I1041"/>
  <c r="M1040"/>
  <c r="L1040"/>
  <c r="K1040"/>
  <c r="O1040"/>
  <c r="J1040"/>
  <c r="N1040"/>
  <c r="L1039"/>
  <c r="M1039"/>
  <c r="K1039"/>
  <c r="J1039"/>
  <c r="M1038"/>
  <c r="L1038"/>
  <c r="K1038"/>
  <c r="O1038"/>
  <c r="J1038"/>
  <c r="N1038"/>
  <c r="I1038"/>
  <c r="M1037"/>
  <c r="L1037"/>
  <c r="K1037"/>
  <c r="J1037"/>
  <c r="I1037"/>
  <c r="L1036"/>
  <c r="M1036"/>
  <c r="K1036"/>
  <c r="J1036"/>
  <c r="M1035"/>
  <c r="L1035"/>
  <c r="K1035"/>
  <c r="O1035"/>
  <c r="J1035"/>
  <c r="N1035"/>
  <c r="I1035"/>
  <c r="M1034"/>
  <c r="L1034"/>
  <c r="K1034"/>
  <c r="J1034"/>
  <c r="I1034"/>
  <c r="L1033"/>
  <c r="M1033"/>
  <c r="K1033"/>
  <c r="J1033"/>
  <c r="I1033"/>
  <c r="O1032"/>
  <c r="L1032"/>
  <c r="M1032"/>
  <c r="N1032"/>
  <c r="K1032"/>
  <c r="J1032"/>
  <c r="M1031"/>
  <c r="L1031"/>
  <c r="K1031"/>
  <c r="J1031"/>
  <c r="O1030"/>
  <c r="L1030"/>
  <c r="M1030"/>
  <c r="N1030"/>
  <c r="K1030"/>
  <c r="J1030"/>
  <c r="M1029"/>
  <c r="L1029"/>
  <c r="K1029"/>
  <c r="J1029"/>
  <c r="O1028"/>
  <c r="L1028"/>
  <c r="M1028"/>
  <c r="N1028"/>
  <c r="K1028"/>
  <c r="J1028"/>
  <c r="M1027"/>
  <c r="L1027"/>
  <c r="K1027"/>
  <c r="J1027"/>
  <c r="O1026"/>
  <c r="L1026"/>
  <c r="M1026"/>
  <c r="N1026"/>
  <c r="K1026"/>
  <c r="J1026"/>
  <c r="M1025"/>
  <c r="L1025"/>
  <c r="K1025"/>
  <c r="J1025"/>
  <c r="I1025"/>
  <c r="L1024"/>
  <c r="M1024"/>
  <c r="K1024"/>
  <c r="J1024"/>
  <c r="L1023"/>
  <c r="M1023"/>
  <c r="O1023"/>
  <c r="K1023"/>
  <c r="J1023"/>
  <c r="N1023"/>
  <c r="L1022"/>
  <c r="M1022"/>
  <c r="K1022"/>
  <c r="J1022"/>
  <c r="I1022"/>
  <c r="O1021"/>
  <c r="L1021"/>
  <c r="M1021"/>
  <c r="N1021"/>
  <c r="K1021"/>
  <c r="J1021"/>
  <c r="I1021"/>
  <c r="M1020"/>
  <c r="L1020"/>
  <c r="K1020"/>
  <c r="O1020"/>
  <c r="J1020"/>
  <c r="N1020"/>
  <c r="L1019"/>
  <c r="M1019"/>
  <c r="K1019"/>
  <c r="J1019"/>
  <c r="M1018"/>
  <c r="L1018"/>
  <c r="K1018"/>
  <c r="O1018"/>
  <c r="J1018"/>
  <c r="N1018"/>
  <c r="I1018"/>
  <c r="M1017"/>
  <c r="L1017"/>
  <c r="K1017"/>
  <c r="J1017"/>
  <c r="O1016"/>
  <c r="L1016"/>
  <c r="M1016"/>
  <c r="N1016"/>
  <c r="K1016"/>
  <c r="J1016"/>
  <c r="I1016"/>
  <c r="M1015"/>
  <c r="L1015"/>
  <c r="K1015"/>
  <c r="O1015"/>
  <c r="J1015"/>
  <c r="N1015"/>
  <c r="L1014"/>
  <c r="M1014"/>
  <c r="K1014"/>
  <c r="J1014"/>
  <c r="M1013"/>
  <c r="L1013"/>
  <c r="K1013"/>
  <c r="O1013"/>
  <c r="J1013"/>
  <c r="N1013"/>
  <c r="L1012"/>
  <c r="M1012"/>
  <c r="K1012"/>
  <c r="J1012"/>
  <c r="I1012"/>
  <c r="L1011"/>
  <c r="M1011"/>
  <c r="N1011"/>
  <c r="K1011"/>
  <c r="O1011"/>
  <c r="J1011"/>
  <c r="M1010"/>
  <c r="L1010"/>
  <c r="K1010"/>
  <c r="J1010"/>
  <c r="L1009"/>
  <c r="M1009"/>
  <c r="N1009"/>
  <c r="K1009"/>
  <c r="O1009"/>
  <c r="J1009"/>
  <c r="M1008"/>
  <c r="L1008"/>
  <c r="K1008"/>
  <c r="J1008"/>
  <c r="L1007"/>
  <c r="M1007"/>
  <c r="N1007"/>
  <c r="K1007"/>
  <c r="O1007"/>
  <c r="J1007"/>
  <c r="M1006"/>
  <c r="L1006"/>
  <c r="K1006"/>
  <c r="J1006"/>
  <c r="I1006"/>
  <c r="L1005"/>
  <c r="M1005"/>
  <c r="K1005"/>
  <c r="J1005"/>
  <c r="I1005"/>
  <c r="L1004"/>
  <c r="M1004"/>
  <c r="K1004"/>
  <c r="J1004"/>
  <c r="M1003"/>
  <c r="L1003"/>
  <c r="K1003"/>
  <c r="J1003"/>
  <c r="L1002"/>
  <c r="M1002"/>
  <c r="K1002"/>
  <c r="J1002"/>
  <c r="I1002"/>
  <c r="N1001"/>
  <c r="L1001"/>
  <c r="M1001"/>
  <c r="O1001"/>
  <c r="K1001"/>
  <c r="J1001"/>
  <c r="I1001"/>
  <c r="M1000"/>
  <c r="L1000"/>
  <c r="K1000"/>
  <c r="J1000"/>
  <c r="O999"/>
  <c r="L999"/>
  <c r="M999"/>
  <c r="N999"/>
  <c r="K999"/>
  <c r="J999"/>
  <c r="M998"/>
  <c r="L998"/>
  <c r="K998"/>
  <c r="J998"/>
  <c r="I998"/>
  <c r="L997"/>
  <c r="M997"/>
  <c r="K997"/>
  <c r="J997"/>
  <c r="L996"/>
  <c r="M996"/>
  <c r="O996"/>
  <c r="K996"/>
  <c r="J996"/>
  <c r="N996"/>
  <c r="L995"/>
  <c r="M995"/>
  <c r="K995"/>
  <c r="J995"/>
  <c r="N994"/>
  <c r="L994"/>
  <c r="M994"/>
  <c r="O994"/>
  <c r="K994"/>
  <c r="J994"/>
  <c r="L993"/>
  <c r="M993"/>
  <c r="K993"/>
  <c r="J993"/>
  <c r="I993"/>
  <c r="O992"/>
  <c r="L992"/>
  <c r="M992"/>
  <c r="N992"/>
  <c r="K992"/>
  <c r="J992"/>
  <c r="M991"/>
  <c r="L991"/>
  <c r="K991"/>
  <c r="J991"/>
  <c r="I991"/>
  <c r="L990"/>
  <c r="M990"/>
  <c r="K990"/>
  <c r="J990"/>
  <c r="N989"/>
  <c r="L989"/>
  <c r="M989"/>
  <c r="O989"/>
  <c r="K989"/>
  <c r="J989"/>
  <c r="I989"/>
  <c r="M988"/>
  <c r="L988"/>
  <c r="K988"/>
  <c r="J988"/>
  <c r="O987"/>
  <c r="L987"/>
  <c r="M987"/>
  <c r="N987"/>
  <c r="K987"/>
  <c r="J987"/>
  <c r="M986"/>
  <c r="L986"/>
  <c r="K986"/>
  <c r="J986"/>
  <c r="O985"/>
  <c r="L985"/>
  <c r="M985"/>
  <c r="N985"/>
  <c r="K985"/>
  <c r="J985"/>
  <c r="M984"/>
  <c r="L984"/>
  <c r="K984"/>
  <c r="J984"/>
  <c r="I984"/>
  <c r="L983"/>
  <c r="M983"/>
  <c r="K983"/>
  <c r="J983"/>
  <c r="L982"/>
  <c r="M982"/>
  <c r="O982"/>
  <c r="K982"/>
  <c r="J982"/>
  <c r="N982"/>
  <c r="L981"/>
  <c r="M981"/>
  <c r="K981"/>
  <c r="J981"/>
  <c r="N980"/>
  <c r="L980"/>
  <c r="M980"/>
  <c r="O980"/>
  <c r="K980"/>
  <c r="J980"/>
  <c r="I980"/>
  <c r="M979"/>
  <c r="L979"/>
  <c r="K979"/>
  <c r="J979"/>
  <c r="O978"/>
  <c r="L978"/>
  <c r="M978"/>
  <c r="N978"/>
  <c r="K978"/>
  <c r="J978"/>
  <c r="M977"/>
  <c r="L977"/>
  <c r="K977"/>
  <c r="J977"/>
  <c r="I977"/>
  <c r="L976"/>
  <c r="M976"/>
  <c r="K976"/>
  <c r="J976"/>
  <c r="L975"/>
  <c r="M975"/>
  <c r="O975"/>
  <c r="K975"/>
  <c r="J975"/>
  <c r="N975"/>
  <c r="I975"/>
  <c r="M974"/>
  <c r="L974"/>
  <c r="K974"/>
  <c r="J974"/>
  <c r="L973"/>
  <c r="M973"/>
  <c r="N973"/>
  <c r="K973"/>
  <c r="J973"/>
  <c r="M972"/>
  <c r="L972"/>
  <c r="K972"/>
  <c r="J972"/>
  <c r="L971"/>
  <c r="M971"/>
  <c r="N971"/>
  <c r="K971"/>
  <c r="J971"/>
  <c r="I971"/>
  <c r="L970"/>
  <c r="M970"/>
  <c r="K970"/>
  <c r="J970"/>
  <c r="I970"/>
  <c r="M969"/>
  <c r="L969"/>
  <c r="K969"/>
  <c r="J969"/>
  <c r="I969"/>
  <c r="L968"/>
  <c r="M968"/>
  <c r="K968"/>
  <c r="J968"/>
  <c r="I968"/>
  <c r="O967"/>
  <c r="L967"/>
  <c r="M967"/>
  <c r="N967"/>
  <c r="K967"/>
  <c r="J967"/>
  <c r="M966"/>
  <c r="L966"/>
  <c r="K966"/>
  <c r="J966"/>
  <c r="I966"/>
  <c r="L965"/>
  <c r="M965"/>
  <c r="K965"/>
  <c r="J965"/>
  <c r="I965"/>
  <c r="L964"/>
  <c r="M964"/>
  <c r="N964"/>
  <c r="K964"/>
  <c r="J964"/>
  <c r="I964"/>
  <c r="L963"/>
  <c r="M963"/>
  <c r="K963"/>
  <c r="J963"/>
  <c r="I963"/>
  <c r="M962"/>
  <c r="L962"/>
  <c r="K962"/>
  <c r="J962"/>
  <c r="I962"/>
  <c r="L961"/>
  <c r="M961"/>
  <c r="K961"/>
  <c r="J961"/>
  <c r="N960"/>
  <c r="L960"/>
  <c r="M960"/>
  <c r="O960"/>
  <c r="K960"/>
  <c r="J960"/>
  <c r="I960"/>
  <c r="M959"/>
  <c r="L959"/>
  <c r="K959"/>
  <c r="J959"/>
  <c r="I959"/>
  <c r="L958"/>
  <c r="M958"/>
  <c r="K958"/>
  <c r="J958"/>
  <c r="L957"/>
  <c r="M957"/>
  <c r="O957"/>
  <c r="K957"/>
  <c r="J957"/>
  <c r="N957"/>
  <c r="I957"/>
  <c r="M956"/>
  <c r="L956"/>
  <c r="K956"/>
  <c r="J956"/>
  <c r="L955"/>
  <c r="M955"/>
  <c r="N955"/>
  <c r="K955"/>
  <c r="J955"/>
  <c r="I955"/>
  <c r="L954"/>
  <c r="M954"/>
  <c r="K954"/>
  <c r="J954"/>
  <c r="L953"/>
  <c r="M953"/>
  <c r="K953"/>
  <c r="J953"/>
  <c r="I953"/>
  <c r="L952"/>
  <c r="M952"/>
  <c r="K952"/>
  <c r="J952"/>
  <c r="I952"/>
  <c r="N951"/>
  <c r="L951"/>
  <c r="M951"/>
  <c r="O951"/>
  <c r="K951"/>
  <c r="J951"/>
  <c r="L950"/>
  <c r="M950"/>
  <c r="K950"/>
  <c r="J950"/>
  <c r="I950"/>
  <c r="O949"/>
  <c r="L949"/>
  <c r="M949"/>
  <c r="N949"/>
  <c r="K949"/>
  <c r="J949"/>
  <c r="M948"/>
  <c r="L948"/>
  <c r="K948"/>
  <c r="J948"/>
  <c r="O947"/>
  <c r="L947"/>
  <c r="M947"/>
  <c r="N947"/>
  <c r="K947"/>
  <c r="J947"/>
  <c r="M946"/>
  <c r="L946"/>
  <c r="K946"/>
  <c r="J946"/>
  <c r="O945"/>
  <c r="L945"/>
  <c r="M945"/>
  <c r="N945"/>
  <c r="K945"/>
  <c r="J945"/>
  <c r="M944"/>
  <c r="L944"/>
  <c r="K944"/>
  <c r="J944"/>
  <c r="O943"/>
  <c r="L943"/>
  <c r="M943"/>
  <c r="N943"/>
  <c r="K943"/>
  <c r="J943"/>
  <c r="I943"/>
  <c r="L942"/>
  <c r="M942"/>
  <c r="O942"/>
  <c r="K942"/>
  <c r="J942"/>
  <c r="N942"/>
  <c r="I942"/>
  <c r="M941"/>
  <c r="L941"/>
  <c r="K941"/>
  <c r="J941"/>
  <c r="L940"/>
  <c r="M940"/>
  <c r="N940"/>
  <c r="K940"/>
  <c r="O940"/>
  <c r="J940"/>
  <c r="I940"/>
  <c r="L939"/>
  <c r="M939"/>
  <c r="K939"/>
  <c r="J939"/>
  <c r="L938"/>
  <c r="M938"/>
  <c r="K938"/>
  <c r="J938"/>
  <c r="I938"/>
  <c r="L937"/>
  <c r="M937"/>
  <c r="K937"/>
  <c r="J937"/>
  <c r="M936"/>
  <c r="L936"/>
  <c r="K936"/>
  <c r="J936"/>
  <c r="L935"/>
  <c r="M935"/>
  <c r="K935"/>
  <c r="J935"/>
  <c r="M934"/>
  <c r="L934"/>
  <c r="K934"/>
  <c r="J934"/>
  <c r="L933"/>
  <c r="M933"/>
  <c r="K933"/>
  <c r="J933"/>
  <c r="M932"/>
  <c r="L932"/>
  <c r="K932"/>
  <c r="J932"/>
  <c r="L931"/>
  <c r="M931"/>
  <c r="K931"/>
  <c r="J931"/>
  <c r="M930"/>
  <c r="L930"/>
  <c r="K930"/>
  <c r="J930"/>
  <c r="I930"/>
  <c r="L929"/>
  <c r="M929"/>
  <c r="K929"/>
  <c r="J929"/>
  <c r="I929"/>
  <c r="O928"/>
  <c r="L928"/>
  <c r="M928"/>
  <c r="N928"/>
  <c r="K928"/>
  <c r="J928"/>
  <c r="M927"/>
  <c r="L927"/>
  <c r="K927"/>
  <c r="J927"/>
  <c r="I927"/>
  <c r="L926"/>
  <c r="M926"/>
  <c r="K926"/>
  <c r="J926"/>
  <c r="N925"/>
  <c r="L925"/>
  <c r="M925"/>
  <c r="O925"/>
  <c r="K925"/>
  <c r="J925"/>
  <c r="I925"/>
  <c r="M924"/>
  <c r="L924"/>
  <c r="K924"/>
  <c r="J924"/>
  <c r="I924"/>
  <c r="L923"/>
  <c r="M923"/>
  <c r="K923"/>
  <c r="J923"/>
  <c r="I923"/>
  <c r="L922"/>
  <c r="M922"/>
  <c r="N922"/>
  <c r="K922"/>
  <c r="O922"/>
  <c r="J922"/>
  <c r="I922"/>
  <c r="L921"/>
  <c r="M921"/>
  <c r="K921"/>
  <c r="J921"/>
  <c r="L920"/>
  <c r="M920"/>
  <c r="K920"/>
  <c r="J920"/>
  <c r="I920"/>
  <c r="L919"/>
  <c r="M919"/>
  <c r="K919"/>
  <c r="J919"/>
  <c r="M918"/>
  <c r="L918"/>
  <c r="K918"/>
  <c r="J918"/>
  <c r="L917"/>
  <c r="M917"/>
  <c r="K917"/>
  <c r="J917"/>
  <c r="I917"/>
  <c r="N916"/>
  <c r="L916"/>
  <c r="M916"/>
  <c r="O916"/>
  <c r="K916"/>
  <c r="J916"/>
  <c r="I916"/>
  <c r="M915"/>
  <c r="L915"/>
  <c r="K915"/>
  <c r="J915"/>
  <c r="O914"/>
  <c r="L914"/>
  <c r="M914"/>
  <c r="N914"/>
  <c r="K914"/>
  <c r="J914"/>
  <c r="M913"/>
  <c r="L913"/>
  <c r="K913"/>
  <c r="J913"/>
  <c r="O912"/>
  <c r="L912"/>
  <c r="M912"/>
  <c r="N912"/>
  <c r="K912"/>
  <c r="J912"/>
  <c r="M911"/>
  <c r="L911"/>
  <c r="K911"/>
  <c r="J911"/>
  <c r="I911"/>
  <c r="L910"/>
  <c r="M910"/>
  <c r="K910"/>
  <c r="J910"/>
  <c r="I910"/>
  <c r="L909"/>
  <c r="M909"/>
  <c r="N909"/>
  <c r="K909"/>
  <c r="O909"/>
  <c r="J909"/>
  <c r="I909"/>
  <c r="L908"/>
  <c r="M908"/>
  <c r="K908"/>
  <c r="J908"/>
  <c r="L907"/>
  <c r="M907"/>
  <c r="K907"/>
  <c r="J907"/>
  <c r="I907"/>
  <c r="L906"/>
  <c r="M906"/>
  <c r="K906"/>
  <c r="J906"/>
  <c r="M905"/>
  <c r="L905"/>
  <c r="K905"/>
  <c r="J905"/>
  <c r="L904"/>
  <c r="M904"/>
  <c r="K904"/>
  <c r="J904"/>
  <c r="I904"/>
  <c r="N903"/>
  <c r="L903"/>
  <c r="M903"/>
  <c r="O903"/>
  <c r="K903"/>
  <c r="J903"/>
  <c r="I903"/>
  <c r="M902"/>
  <c r="L902"/>
  <c r="K902"/>
  <c r="J902"/>
  <c r="I902"/>
  <c r="L901"/>
  <c r="M901"/>
  <c r="K901"/>
  <c r="J901"/>
  <c r="I901"/>
  <c r="L900"/>
  <c r="M900"/>
  <c r="N900"/>
  <c r="K900"/>
  <c r="O900"/>
  <c r="J900"/>
  <c r="I900"/>
  <c r="L899"/>
  <c r="M899"/>
  <c r="K899"/>
  <c r="J899"/>
  <c r="I899"/>
  <c r="M898"/>
  <c r="L898"/>
  <c r="K898"/>
  <c r="J898"/>
  <c r="O897"/>
  <c r="L897"/>
  <c r="M897"/>
  <c r="N897"/>
  <c r="K897"/>
  <c r="J897"/>
  <c r="M896"/>
  <c r="L896"/>
  <c r="K896"/>
  <c r="J896"/>
  <c r="O895"/>
  <c r="L895"/>
  <c r="M895"/>
  <c r="N895"/>
  <c r="K895"/>
  <c r="J895"/>
  <c r="I895"/>
  <c r="L894"/>
  <c r="M894"/>
  <c r="O894"/>
  <c r="K894"/>
  <c r="J894"/>
  <c r="N894"/>
  <c r="M893"/>
  <c r="L893"/>
  <c r="K893"/>
  <c r="J893"/>
  <c r="I893"/>
  <c r="L892"/>
  <c r="M892"/>
  <c r="N892"/>
  <c r="K892"/>
  <c r="O892"/>
  <c r="J892"/>
  <c r="M891"/>
  <c r="O891"/>
  <c r="L891"/>
  <c r="K891"/>
  <c r="J891"/>
  <c r="N891"/>
  <c r="I891"/>
  <c r="M890"/>
  <c r="L890"/>
  <c r="K890"/>
  <c r="J890"/>
  <c r="O889"/>
  <c r="L889"/>
  <c r="M889"/>
  <c r="K889"/>
  <c r="J889"/>
  <c r="N889"/>
  <c r="I889"/>
  <c r="M888"/>
  <c r="O888"/>
  <c r="L888"/>
  <c r="K888"/>
  <c r="J888"/>
  <c r="N888"/>
  <c r="L887"/>
  <c r="M887"/>
  <c r="K887"/>
  <c r="J887"/>
  <c r="M886"/>
  <c r="L886"/>
  <c r="K886"/>
  <c r="J886"/>
  <c r="L885"/>
  <c r="M885"/>
  <c r="N885"/>
  <c r="K885"/>
  <c r="J885"/>
  <c r="M884"/>
  <c r="O884"/>
  <c r="L884"/>
  <c r="K884"/>
  <c r="J884"/>
  <c r="O883"/>
  <c r="L883"/>
  <c r="M883"/>
  <c r="N883"/>
  <c r="K883"/>
  <c r="J883"/>
  <c r="I883"/>
  <c r="L882"/>
  <c r="M882"/>
  <c r="K882"/>
  <c r="J882"/>
  <c r="I882"/>
  <c r="M881"/>
  <c r="O881"/>
  <c r="L881"/>
  <c r="K881"/>
  <c r="J881"/>
  <c r="I881"/>
  <c r="M880"/>
  <c r="L880"/>
  <c r="K880"/>
  <c r="J880"/>
  <c r="I880"/>
  <c r="M879"/>
  <c r="L879"/>
  <c r="K879"/>
  <c r="J879"/>
  <c r="M878"/>
  <c r="L878"/>
  <c r="K878"/>
  <c r="O878"/>
  <c r="J878"/>
  <c r="N878"/>
  <c r="L877"/>
  <c r="M877"/>
  <c r="K877"/>
  <c r="J877"/>
  <c r="M876"/>
  <c r="O876"/>
  <c r="L876"/>
  <c r="K876"/>
  <c r="J876"/>
  <c r="I876"/>
  <c r="L875"/>
  <c r="M875"/>
  <c r="K875"/>
  <c r="J875"/>
  <c r="N874"/>
  <c r="L874"/>
  <c r="M874"/>
  <c r="O874"/>
  <c r="K874"/>
  <c r="J874"/>
  <c r="I874"/>
  <c r="M873"/>
  <c r="L873"/>
  <c r="K873"/>
  <c r="O873"/>
  <c r="J873"/>
  <c r="N873"/>
  <c r="I873"/>
  <c r="M872"/>
  <c r="O872"/>
  <c r="L872"/>
  <c r="K872"/>
  <c r="J872"/>
  <c r="I872"/>
  <c r="L871"/>
  <c r="M871"/>
  <c r="K871"/>
  <c r="J871"/>
  <c r="M870"/>
  <c r="O870"/>
  <c r="L870"/>
  <c r="K870"/>
  <c r="J870"/>
  <c r="N870"/>
  <c r="I870"/>
  <c r="M869"/>
  <c r="L869"/>
  <c r="K869"/>
  <c r="J869"/>
  <c r="M868"/>
  <c r="L868"/>
  <c r="K868"/>
  <c r="O868"/>
  <c r="J868"/>
  <c r="N868"/>
  <c r="M867"/>
  <c r="L867"/>
  <c r="K867"/>
  <c r="J867"/>
  <c r="I867"/>
  <c r="L866"/>
  <c r="M866"/>
  <c r="N866"/>
  <c r="K866"/>
  <c r="J866"/>
  <c r="M865"/>
  <c r="O865"/>
  <c r="L865"/>
  <c r="K865"/>
  <c r="J865"/>
  <c r="L864"/>
  <c r="M864"/>
  <c r="N864"/>
  <c r="K864"/>
  <c r="O864"/>
  <c r="J864"/>
  <c r="M863"/>
  <c r="O863"/>
  <c r="L863"/>
  <c r="K863"/>
  <c r="J863"/>
  <c r="N863"/>
  <c r="I863"/>
  <c r="M862"/>
  <c r="L862"/>
  <c r="K862"/>
  <c r="J862"/>
  <c r="I862"/>
  <c r="L861"/>
  <c r="M861"/>
  <c r="N861"/>
  <c r="K861"/>
  <c r="J861"/>
  <c r="M860"/>
  <c r="O860"/>
  <c r="L860"/>
  <c r="K860"/>
  <c r="J860"/>
  <c r="L859"/>
  <c r="M859"/>
  <c r="N859"/>
  <c r="K859"/>
  <c r="O859"/>
  <c r="J859"/>
  <c r="M858"/>
  <c r="O858"/>
  <c r="L858"/>
  <c r="K858"/>
  <c r="J858"/>
  <c r="N858"/>
  <c r="L857"/>
  <c r="M857"/>
  <c r="N857"/>
  <c r="K857"/>
  <c r="J857"/>
  <c r="I857"/>
  <c r="M856"/>
  <c r="L856"/>
  <c r="K856"/>
  <c r="O856"/>
  <c r="J856"/>
  <c r="N856"/>
  <c r="I856"/>
  <c r="M855"/>
  <c r="O855"/>
  <c r="L855"/>
  <c r="K855"/>
  <c r="J855"/>
  <c r="O854"/>
  <c r="L854"/>
  <c r="M854"/>
  <c r="N854"/>
  <c r="K854"/>
  <c r="J854"/>
  <c r="I854"/>
  <c r="M853"/>
  <c r="L853"/>
  <c r="K853"/>
  <c r="O853"/>
  <c r="J853"/>
  <c r="N853"/>
  <c r="L852"/>
  <c r="M852"/>
  <c r="K852"/>
  <c r="J852"/>
  <c r="M851"/>
  <c r="L851"/>
  <c r="K851"/>
  <c r="O851"/>
  <c r="J851"/>
  <c r="N851"/>
  <c r="L850"/>
  <c r="M850"/>
  <c r="K850"/>
  <c r="J850"/>
  <c r="I850"/>
  <c r="L849"/>
  <c r="M849"/>
  <c r="N849"/>
  <c r="K849"/>
  <c r="O849"/>
  <c r="J849"/>
  <c r="M848"/>
  <c r="O848"/>
  <c r="L848"/>
  <c r="K848"/>
  <c r="J848"/>
  <c r="N848"/>
  <c r="I848"/>
  <c r="M847"/>
  <c r="L847"/>
  <c r="K847"/>
  <c r="J847"/>
  <c r="M846"/>
  <c r="L846"/>
  <c r="K846"/>
  <c r="O846"/>
  <c r="J846"/>
  <c r="N846"/>
  <c r="M845"/>
  <c r="L845"/>
  <c r="K845"/>
  <c r="J845"/>
  <c r="M844"/>
  <c r="L844"/>
  <c r="K844"/>
  <c r="O844"/>
  <c r="J844"/>
  <c r="N844"/>
  <c r="I844"/>
  <c r="M843"/>
  <c r="O843"/>
  <c r="L843"/>
  <c r="K843"/>
  <c r="J843"/>
  <c r="I843"/>
  <c r="L842"/>
  <c r="M842"/>
  <c r="K842"/>
  <c r="J842"/>
  <c r="I842"/>
  <c r="O841"/>
  <c r="L841"/>
  <c r="M841"/>
  <c r="N841"/>
  <c r="K841"/>
  <c r="J841"/>
  <c r="I841"/>
  <c r="M840"/>
  <c r="L840"/>
  <c r="K840"/>
  <c r="O840"/>
  <c r="J840"/>
  <c r="N840"/>
  <c r="L839"/>
  <c r="M839"/>
  <c r="K839"/>
  <c r="J839"/>
  <c r="M838"/>
  <c r="L838"/>
  <c r="K838"/>
  <c r="O838"/>
  <c r="J838"/>
  <c r="N838"/>
  <c r="I838"/>
  <c r="M837"/>
  <c r="O837"/>
  <c r="L837"/>
  <c r="K837"/>
  <c r="J837"/>
  <c r="N837"/>
  <c r="L836"/>
  <c r="M836"/>
  <c r="N836"/>
  <c r="K836"/>
  <c r="J836"/>
  <c r="M835"/>
  <c r="O835"/>
  <c r="L835"/>
  <c r="K835"/>
  <c r="J835"/>
  <c r="O834"/>
  <c r="L834"/>
  <c r="M834"/>
  <c r="N834"/>
  <c r="K834"/>
  <c r="J834"/>
  <c r="M833"/>
  <c r="O833"/>
  <c r="L833"/>
  <c r="K833"/>
  <c r="J833"/>
  <c r="N833"/>
  <c r="I833"/>
  <c r="M832"/>
  <c r="L832"/>
  <c r="K832"/>
  <c r="J832"/>
  <c r="M831"/>
  <c r="L831"/>
  <c r="K831"/>
  <c r="O831"/>
  <c r="J831"/>
  <c r="N831"/>
  <c r="I831"/>
  <c r="M830"/>
  <c r="O830"/>
  <c r="L830"/>
  <c r="K830"/>
  <c r="J830"/>
  <c r="I830"/>
  <c r="L829"/>
  <c r="M829"/>
  <c r="K829"/>
  <c r="J829"/>
  <c r="I829"/>
  <c r="O828"/>
  <c r="L828"/>
  <c r="M828"/>
  <c r="N828"/>
  <c r="K828"/>
  <c r="J828"/>
  <c r="I828"/>
  <c r="M827"/>
  <c r="L827"/>
  <c r="K827"/>
  <c r="O827"/>
  <c r="J827"/>
  <c r="N827"/>
  <c r="I827"/>
  <c r="M826"/>
  <c r="O826"/>
  <c r="L826"/>
  <c r="K826"/>
  <c r="J826"/>
  <c r="N826"/>
  <c r="I826"/>
  <c r="M825"/>
  <c r="L825"/>
  <c r="K825"/>
  <c r="J825"/>
  <c r="M824"/>
  <c r="L824"/>
  <c r="K824"/>
  <c r="O824"/>
  <c r="J824"/>
  <c r="N824"/>
  <c r="I824"/>
  <c r="M823"/>
  <c r="O823"/>
  <c r="L823"/>
  <c r="K823"/>
  <c r="J823"/>
  <c r="L822"/>
  <c r="M822"/>
  <c r="N822"/>
  <c r="K822"/>
  <c r="O822"/>
  <c r="J822"/>
  <c r="M821"/>
  <c r="O821"/>
  <c r="L821"/>
  <c r="K821"/>
  <c r="J821"/>
  <c r="N821"/>
  <c r="L820"/>
  <c r="M820"/>
  <c r="N820"/>
  <c r="K820"/>
  <c r="J820"/>
  <c r="M819"/>
  <c r="O819"/>
  <c r="L819"/>
  <c r="K819"/>
  <c r="J819"/>
  <c r="I819"/>
  <c r="L818"/>
  <c r="M818"/>
  <c r="K818"/>
  <c r="J818"/>
  <c r="I818"/>
  <c r="O817"/>
  <c r="L817"/>
  <c r="M817"/>
  <c r="N817"/>
  <c r="K817"/>
  <c r="J817"/>
  <c r="I817"/>
  <c r="M816"/>
  <c r="L816"/>
  <c r="K816"/>
  <c r="O816"/>
  <c r="J816"/>
  <c r="N816"/>
  <c r="L815"/>
  <c r="M815"/>
  <c r="K815"/>
  <c r="J815"/>
  <c r="I815"/>
  <c r="O814"/>
  <c r="L814"/>
  <c r="M814"/>
  <c r="N814"/>
  <c r="K814"/>
  <c r="J814"/>
  <c r="M813"/>
  <c r="O813"/>
  <c r="L813"/>
  <c r="K813"/>
  <c r="J813"/>
  <c r="N813"/>
  <c r="I813"/>
  <c r="M812"/>
  <c r="L812"/>
  <c r="K812"/>
  <c r="J812"/>
  <c r="M811"/>
  <c r="L811"/>
  <c r="K811"/>
  <c r="O811"/>
  <c r="J811"/>
  <c r="N811"/>
  <c r="M810"/>
  <c r="L810"/>
  <c r="K810"/>
  <c r="J810"/>
  <c r="M809"/>
  <c r="L809"/>
  <c r="K809"/>
  <c r="O809"/>
  <c r="J809"/>
  <c r="N809"/>
  <c r="M808"/>
  <c r="L808"/>
  <c r="K808"/>
  <c r="J808"/>
  <c r="I808"/>
  <c r="L807"/>
  <c r="M807"/>
  <c r="K807"/>
  <c r="J807"/>
  <c r="I807"/>
  <c r="O806"/>
  <c r="M806"/>
  <c r="L806"/>
  <c r="K806"/>
  <c r="J806"/>
  <c r="N806"/>
  <c r="M805"/>
  <c r="L805"/>
  <c r="K805"/>
  <c r="J805"/>
  <c r="I805"/>
  <c r="L804"/>
  <c r="M804"/>
  <c r="K804"/>
  <c r="J804"/>
  <c r="I804"/>
  <c r="M803"/>
  <c r="L803"/>
  <c r="K803"/>
  <c r="O803"/>
  <c r="J803"/>
  <c r="N803"/>
  <c r="M802"/>
  <c r="L802"/>
  <c r="K802"/>
  <c r="J802"/>
  <c r="I802"/>
  <c r="L801"/>
  <c r="M801"/>
  <c r="K801"/>
  <c r="J801"/>
  <c r="I801"/>
  <c r="O800"/>
  <c r="M800"/>
  <c r="L800"/>
  <c r="K800"/>
  <c r="J800"/>
  <c r="N800"/>
  <c r="M799"/>
  <c r="L799"/>
  <c r="K799"/>
  <c r="J799"/>
  <c r="M798"/>
  <c r="L798"/>
  <c r="K798"/>
  <c r="O798"/>
  <c r="J798"/>
  <c r="N798"/>
  <c r="M797"/>
  <c r="L797"/>
  <c r="K797"/>
  <c r="J797"/>
  <c r="M796"/>
  <c r="L796"/>
  <c r="K796"/>
  <c r="O796"/>
  <c r="J796"/>
  <c r="N796"/>
  <c r="M795"/>
  <c r="L795"/>
  <c r="K795"/>
  <c r="J795"/>
  <c r="M794"/>
  <c r="L794"/>
  <c r="K794"/>
  <c r="O794"/>
  <c r="J794"/>
  <c r="N794"/>
  <c r="I794"/>
  <c r="M793"/>
  <c r="O793"/>
  <c r="L793"/>
  <c r="K793"/>
  <c r="J793"/>
  <c r="L792"/>
  <c r="M792"/>
  <c r="N792"/>
  <c r="K792"/>
  <c r="O792"/>
  <c r="J792"/>
  <c r="M791"/>
  <c r="O791"/>
  <c r="L791"/>
  <c r="K791"/>
  <c r="J791"/>
  <c r="N791"/>
  <c r="L790"/>
  <c r="M790"/>
  <c r="K790"/>
  <c r="J790"/>
  <c r="M789"/>
  <c r="L789"/>
  <c r="K789"/>
  <c r="J789"/>
  <c r="O788"/>
  <c r="L788"/>
  <c r="M788"/>
  <c r="N788"/>
  <c r="K788"/>
  <c r="J788"/>
  <c r="I788"/>
  <c r="M787"/>
  <c r="L787"/>
  <c r="K787"/>
  <c r="O787"/>
  <c r="J787"/>
  <c r="N787"/>
  <c r="I787"/>
  <c r="M786"/>
  <c r="O786"/>
  <c r="L786"/>
  <c r="K786"/>
  <c r="J786"/>
  <c r="N786"/>
  <c r="L785"/>
  <c r="M785"/>
  <c r="N785"/>
  <c r="K785"/>
  <c r="J785"/>
  <c r="M784"/>
  <c r="O784"/>
  <c r="L784"/>
  <c r="K784"/>
  <c r="J784"/>
  <c r="I784"/>
  <c r="L783"/>
  <c r="M783"/>
  <c r="K783"/>
  <c r="J783"/>
  <c r="M782"/>
  <c r="L782"/>
  <c r="K782"/>
  <c r="O782"/>
  <c r="J782"/>
  <c r="N782"/>
  <c r="L781"/>
  <c r="M781"/>
  <c r="K781"/>
  <c r="J781"/>
  <c r="M780"/>
  <c r="L780"/>
  <c r="K780"/>
  <c r="O780"/>
  <c r="J780"/>
  <c r="N780"/>
  <c r="I780"/>
  <c r="M779"/>
  <c r="O779"/>
  <c r="L779"/>
  <c r="K779"/>
  <c r="J779"/>
  <c r="N779"/>
  <c r="L778"/>
  <c r="M778"/>
  <c r="N778"/>
  <c r="K778"/>
  <c r="J778"/>
  <c r="I778"/>
  <c r="M777"/>
  <c r="L777"/>
  <c r="K777"/>
  <c r="O777"/>
  <c r="J777"/>
  <c r="N777"/>
  <c r="I777"/>
  <c r="M776"/>
  <c r="O776"/>
  <c r="L776"/>
  <c r="K776"/>
  <c r="J776"/>
  <c r="I776"/>
  <c r="L775"/>
  <c r="M775"/>
  <c r="K775"/>
  <c r="J775"/>
  <c r="I775"/>
  <c r="O774"/>
  <c r="L774"/>
  <c r="M774"/>
  <c r="N774"/>
  <c r="K774"/>
  <c r="J774"/>
  <c r="I774"/>
  <c r="M773"/>
  <c r="L773"/>
  <c r="K773"/>
  <c r="O773"/>
  <c r="J773"/>
  <c r="N773"/>
  <c r="L772"/>
  <c r="M772"/>
  <c r="K772"/>
  <c r="J772"/>
  <c r="M771"/>
  <c r="L771"/>
  <c r="K771"/>
  <c r="O771"/>
  <c r="J771"/>
  <c r="N771"/>
  <c r="I771"/>
  <c r="M770"/>
  <c r="O770"/>
  <c r="L770"/>
  <c r="K770"/>
  <c r="J770"/>
  <c r="N770"/>
  <c r="I770"/>
  <c r="M769"/>
  <c r="L769"/>
  <c r="K769"/>
  <c r="J769"/>
  <c r="I769"/>
  <c r="L768"/>
  <c r="M768"/>
  <c r="N768"/>
  <c r="K768"/>
  <c r="J768"/>
  <c r="M767"/>
  <c r="O767"/>
  <c r="L767"/>
  <c r="K767"/>
  <c r="J767"/>
  <c r="L766"/>
  <c r="M766"/>
  <c r="N766"/>
  <c r="K766"/>
  <c r="O766"/>
  <c r="J766"/>
  <c r="I766"/>
  <c r="M765"/>
  <c r="L765"/>
  <c r="K765"/>
  <c r="O765"/>
  <c r="J765"/>
  <c r="N765"/>
  <c r="L764"/>
  <c r="M764"/>
  <c r="K764"/>
  <c r="J764"/>
  <c r="I764"/>
  <c r="L763"/>
  <c r="M763"/>
  <c r="N763"/>
  <c r="K763"/>
  <c r="O763"/>
  <c r="J763"/>
  <c r="M762"/>
  <c r="O762"/>
  <c r="L762"/>
  <c r="K762"/>
  <c r="J762"/>
  <c r="N762"/>
  <c r="I762"/>
  <c r="M761"/>
  <c r="L761"/>
  <c r="K761"/>
  <c r="J761"/>
  <c r="I761"/>
  <c r="L760"/>
  <c r="M760"/>
  <c r="N760"/>
  <c r="K760"/>
  <c r="J760"/>
  <c r="I760"/>
  <c r="M759"/>
  <c r="L759"/>
  <c r="K759"/>
  <c r="O759"/>
  <c r="J759"/>
  <c r="N759"/>
  <c r="M758"/>
  <c r="L758"/>
  <c r="K758"/>
  <c r="J758"/>
  <c r="I758"/>
  <c r="L757"/>
  <c r="M757"/>
  <c r="N757"/>
  <c r="K757"/>
  <c r="J757"/>
  <c r="M756"/>
  <c r="O756"/>
  <c r="L756"/>
  <c r="K756"/>
  <c r="J756"/>
  <c r="I756"/>
  <c r="L755"/>
  <c r="M755"/>
  <c r="K755"/>
  <c r="J755"/>
  <c r="I755"/>
  <c r="O754"/>
  <c r="L754"/>
  <c r="M754"/>
  <c r="N754"/>
  <c r="K754"/>
  <c r="J754"/>
  <c r="M753"/>
  <c r="O753"/>
  <c r="L753"/>
  <c r="K753"/>
  <c r="J753"/>
  <c r="N753"/>
  <c r="L752"/>
  <c r="M752"/>
  <c r="N752"/>
  <c r="K752"/>
  <c r="J752"/>
  <c r="I752"/>
  <c r="M751"/>
  <c r="L751"/>
  <c r="K751"/>
  <c r="O751"/>
  <c r="J751"/>
  <c r="N751"/>
  <c r="M750"/>
  <c r="L750"/>
  <c r="K750"/>
  <c r="J750"/>
  <c r="M749"/>
  <c r="L749"/>
  <c r="K749"/>
  <c r="O749"/>
  <c r="J749"/>
  <c r="N749"/>
  <c r="I749"/>
  <c r="M748"/>
  <c r="L748"/>
  <c r="K748"/>
  <c r="J748"/>
  <c r="I748"/>
  <c r="L747"/>
  <c r="M747"/>
  <c r="K747"/>
  <c r="J747"/>
  <c r="M746"/>
  <c r="L746"/>
  <c r="K746"/>
  <c r="O746"/>
  <c r="J746"/>
  <c r="N746"/>
  <c r="I746"/>
  <c r="M745"/>
  <c r="O745"/>
  <c r="L745"/>
  <c r="K745"/>
  <c r="J745"/>
  <c r="N745"/>
  <c r="L744"/>
  <c r="M744"/>
  <c r="N744"/>
  <c r="K744"/>
  <c r="J744"/>
  <c r="I744"/>
  <c r="M743"/>
  <c r="L743"/>
  <c r="K743"/>
  <c r="O743"/>
  <c r="J743"/>
  <c r="N743"/>
  <c r="M742"/>
  <c r="L742"/>
  <c r="K742"/>
  <c r="J742"/>
  <c r="I742"/>
  <c r="N741"/>
  <c r="L741"/>
  <c r="M741"/>
  <c r="O741"/>
  <c r="K741"/>
  <c r="J741"/>
  <c r="L740"/>
  <c r="M740"/>
  <c r="K740"/>
  <c r="J740"/>
  <c r="I740"/>
  <c r="L739"/>
  <c r="M739"/>
  <c r="K739"/>
  <c r="J739"/>
  <c r="M738"/>
  <c r="O738"/>
  <c r="L738"/>
  <c r="K738"/>
  <c r="J738"/>
  <c r="N738"/>
  <c r="M737"/>
  <c r="L737"/>
  <c r="K737"/>
  <c r="J737"/>
  <c r="O736"/>
  <c r="M736"/>
  <c r="N736"/>
  <c r="L736"/>
  <c r="K736"/>
  <c r="J736"/>
  <c r="I736"/>
  <c r="M735"/>
  <c r="L735"/>
  <c r="K735"/>
  <c r="J735"/>
  <c r="O734"/>
  <c r="L734"/>
  <c r="M734"/>
  <c r="K734"/>
  <c r="J734"/>
  <c r="I734"/>
  <c r="M733"/>
  <c r="L733"/>
  <c r="K733"/>
  <c r="J733"/>
  <c r="L732"/>
  <c r="M732"/>
  <c r="N732"/>
  <c r="K732"/>
  <c r="J732"/>
  <c r="M731"/>
  <c r="O731"/>
  <c r="L731"/>
  <c r="K731"/>
  <c r="J731"/>
  <c r="N731"/>
  <c r="I731"/>
  <c r="L730"/>
  <c r="M730"/>
  <c r="K730"/>
  <c r="J730"/>
  <c r="I730"/>
  <c r="L729"/>
  <c r="M729"/>
  <c r="K729"/>
  <c r="J729"/>
  <c r="M728"/>
  <c r="L728"/>
  <c r="K728"/>
  <c r="O728"/>
  <c r="J728"/>
  <c r="N728"/>
  <c r="M727"/>
  <c r="N727"/>
  <c r="L727"/>
  <c r="K727"/>
  <c r="J727"/>
  <c r="M726"/>
  <c r="L726"/>
  <c r="K726"/>
  <c r="J726"/>
  <c r="I726"/>
  <c r="M725"/>
  <c r="O725"/>
  <c r="L725"/>
  <c r="K725"/>
  <c r="J725"/>
  <c r="I725"/>
  <c r="M724"/>
  <c r="L724"/>
  <c r="K724"/>
  <c r="J724"/>
  <c r="I724"/>
  <c r="N723"/>
  <c r="L723"/>
  <c r="M723"/>
  <c r="O723"/>
  <c r="K723"/>
  <c r="J723"/>
  <c r="I723"/>
  <c r="M722"/>
  <c r="L722"/>
  <c r="K722"/>
  <c r="O722"/>
  <c r="J722"/>
  <c r="N722"/>
  <c r="I722"/>
  <c r="L721"/>
  <c r="M721"/>
  <c r="K721"/>
  <c r="J721"/>
  <c r="I721"/>
  <c r="L720"/>
  <c r="M720"/>
  <c r="N720"/>
  <c r="K720"/>
  <c r="J720"/>
  <c r="M719"/>
  <c r="O719"/>
  <c r="L719"/>
  <c r="K719"/>
  <c r="J719"/>
  <c r="N719"/>
  <c r="I719"/>
  <c r="L718"/>
  <c r="M718"/>
  <c r="K718"/>
  <c r="J718"/>
  <c r="I718"/>
  <c r="L717"/>
  <c r="M717"/>
  <c r="K717"/>
  <c r="J717"/>
  <c r="M716"/>
  <c r="L716"/>
  <c r="K716"/>
  <c r="O716"/>
  <c r="J716"/>
  <c r="N716"/>
  <c r="M715"/>
  <c r="N715"/>
  <c r="L715"/>
  <c r="K715"/>
  <c r="J715"/>
  <c r="M714"/>
  <c r="L714"/>
  <c r="K714"/>
  <c r="J714"/>
  <c r="O713"/>
  <c r="L713"/>
  <c r="M713"/>
  <c r="N713"/>
  <c r="K713"/>
  <c r="J713"/>
  <c r="I713"/>
  <c r="L712"/>
  <c r="M712"/>
  <c r="K712"/>
  <c r="J712"/>
  <c r="I712"/>
  <c r="M711"/>
  <c r="N711"/>
  <c r="L711"/>
  <c r="K711"/>
  <c r="O711"/>
  <c r="J711"/>
  <c r="L710"/>
  <c r="M710"/>
  <c r="K710"/>
  <c r="J710"/>
  <c r="M709"/>
  <c r="L709"/>
  <c r="K709"/>
  <c r="O709"/>
  <c r="J709"/>
  <c r="N709"/>
  <c r="M708"/>
  <c r="N708"/>
  <c r="L708"/>
  <c r="K708"/>
  <c r="J708"/>
  <c r="M707"/>
  <c r="L707"/>
  <c r="K707"/>
  <c r="J707"/>
  <c r="I707"/>
  <c r="M706"/>
  <c r="O706"/>
  <c r="L706"/>
  <c r="K706"/>
  <c r="J706"/>
  <c r="I706"/>
  <c r="M705"/>
  <c r="L705"/>
  <c r="K705"/>
  <c r="J705"/>
  <c r="I705"/>
  <c r="N704"/>
  <c r="L704"/>
  <c r="M704"/>
  <c r="O704"/>
  <c r="K704"/>
  <c r="J704"/>
  <c r="L703"/>
  <c r="M703"/>
  <c r="K703"/>
  <c r="J703"/>
  <c r="I703"/>
  <c r="L702"/>
  <c r="M702"/>
  <c r="N702"/>
  <c r="K702"/>
  <c r="J702"/>
  <c r="M701"/>
  <c r="O701"/>
  <c r="L701"/>
  <c r="K701"/>
  <c r="J701"/>
  <c r="N701"/>
  <c r="M700"/>
  <c r="L700"/>
  <c r="K700"/>
  <c r="J700"/>
  <c r="M699"/>
  <c r="N699"/>
  <c r="L699"/>
  <c r="K699"/>
  <c r="O699"/>
  <c r="J699"/>
  <c r="I699"/>
  <c r="M698"/>
  <c r="L698"/>
  <c r="K698"/>
  <c r="J698"/>
  <c r="O697"/>
  <c r="L697"/>
  <c r="M697"/>
  <c r="N697"/>
  <c r="K697"/>
  <c r="J697"/>
  <c r="M696"/>
  <c r="O696"/>
  <c r="L696"/>
  <c r="K696"/>
  <c r="J696"/>
  <c r="L695"/>
  <c r="M695"/>
  <c r="K695"/>
  <c r="J695"/>
  <c r="M694"/>
  <c r="L694"/>
  <c r="K694"/>
  <c r="J694"/>
  <c r="O693"/>
  <c r="L693"/>
  <c r="M693"/>
  <c r="K693"/>
  <c r="J693"/>
  <c r="L692"/>
  <c r="M692"/>
  <c r="K692"/>
  <c r="J692"/>
  <c r="L691"/>
  <c r="M691"/>
  <c r="O691"/>
  <c r="K691"/>
  <c r="J691"/>
  <c r="I691"/>
  <c r="M690"/>
  <c r="L690"/>
  <c r="K690"/>
  <c r="J690"/>
  <c r="O689"/>
  <c r="M689"/>
  <c r="N689"/>
  <c r="L689"/>
  <c r="K689"/>
  <c r="J689"/>
  <c r="I689"/>
  <c r="N688"/>
  <c r="L688"/>
  <c r="M688"/>
  <c r="O688"/>
  <c r="K688"/>
  <c r="J688"/>
  <c r="L687"/>
  <c r="M687"/>
  <c r="K687"/>
  <c r="J687"/>
  <c r="I687"/>
  <c r="O686"/>
  <c r="M686"/>
  <c r="N686"/>
  <c r="L686"/>
  <c r="K686"/>
  <c r="J686"/>
  <c r="M685"/>
  <c r="L685"/>
  <c r="K685"/>
  <c r="J685"/>
  <c r="I685"/>
  <c r="L684"/>
  <c r="M684"/>
  <c r="K684"/>
  <c r="J684"/>
  <c r="I684"/>
  <c r="O683"/>
  <c r="M683"/>
  <c r="N683"/>
  <c r="L683"/>
  <c r="K683"/>
  <c r="J683"/>
  <c r="M682"/>
  <c r="L682"/>
  <c r="K682"/>
  <c r="J682"/>
  <c r="M681"/>
  <c r="N681"/>
  <c r="L681"/>
  <c r="K681"/>
  <c r="O681"/>
  <c r="J681"/>
  <c r="M680"/>
  <c r="L680"/>
  <c r="K680"/>
  <c r="J680"/>
  <c r="I680"/>
  <c r="L679"/>
  <c r="M679"/>
  <c r="K679"/>
  <c r="J679"/>
  <c r="I679"/>
  <c r="M678"/>
  <c r="N678"/>
  <c r="L678"/>
  <c r="K678"/>
  <c r="J678"/>
  <c r="O677"/>
  <c r="M677"/>
  <c r="N677"/>
  <c r="L677"/>
  <c r="K677"/>
  <c r="J677"/>
  <c r="I677"/>
  <c r="N676"/>
  <c r="L676"/>
  <c r="M676"/>
  <c r="O676"/>
  <c r="K676"/>
  <c r="J676"/>
  <c r="I676"/>
  <c r="M675"/>
  <c r="N675"/>
  <c r="L675"/>
  <c r="K675"/>
  <c r="J675"/>
  <c r="O674"/>
  <c r="M674"/>
  <c r="N674"/>
  <c r="L674"/>
  <c r="K674"/>
  <c r="J674"/>
  <c r="I674"/>
  <c r="N673"/>
  <c r="L673"/>
  <c r="M673"/>
  <c r="O673"/>
  <c r="K673"/>
  <c r="J673"/>
  <c r="N672"/>
  <c r="L672"/>
  <c r="M672"/>
  <c r="O672"/>
  <c r="K672"/>
  <c r="J672"/>
  <c r="N671"/>
  <c r="L671"/>
  <c r="M671"/>
  <c r="O671"/>
  <c r="K671"/>
  <c r="J671"/>
  <c r="I671"/>
  <c r="M670"/>
  <c r="N670"/>
  <c r="L670"/>
  <c r="K670"/>
  <c r="J670"/>
  <c r="O669"/>
  <c r="M669"/>
  <c r="N669"/>
  <c r="L669"/>
  <c r="K669"/>
  <c r="J669"/>
  <c r="M668"/>
  <c r="L668"/>
  <c r="K668"/>
  <c r="J668"/>
  <c r="I668"/>
  <c r="L667"/>
  <c r="M667"/>
  <c r="O667"/>
  <c r="K667"/>
  <c r="J667"/>
  <c r="I667"/>
  <c r="O666"/>
  <c r="M666"/>
  <c r="N666"/>
  <c r="L666"/>
  <c r="K666"/>
  <c r="J666"/>
  <c r="M665"/>
  <c r="L665"/>
  <c r="K665"/>
  <c r="J665"/>
  <c r="O664"/>
  <c r="M664"/>
  <c r="N664"/>
  <c r="L664"/>
  <c r="K664"/>
  <c r="J664"/>
  <c r="I664"/>
  <c r="N663"/>
  <c r="L663"/>
  <c r="M663"/>
  <c r="O663"/>
  <c r="K663"/>
  <c r="J663"/>
  <c r="N662"/>
  <c r="L662"/>
  <c r="M662"/>
  <c r="O662"/>
  <c r="K662"/>
  <c r="J662"/>
  <c r="N661"/>
  <c r="L661"/>
  <c r="M661"/>
  <c r="O661"/>
  <c r="K661"/>
  <c r="J661"/>
  <c r="I661"/>
  <c r="M660"/>
  <c r="L660"/>
  <c r="K660"/>
  <c r="J660"/>
  <c r="I660"/>
  <c r="L659"/>
  <c r="M659"/>
  <c r="O659"/>
  <c r="K659"/>
  <c r="J659"/>
  <c r="I659"/>
  <c r="O658"/>
  <c r="M658"/>
  <c r="N658"/>
  <c r="L658"/>
  <c r="K658"/>
  <c r="J658"/>
  <c r="I658"/>
  <c r="N657"/>
  <c r="L657"/>
  <c r="M657"/>
  <c r="O657"/>
  <c r="K657"/>
  <c r="J657"/>
  <c r="I657"/>
  <c r="M656"/>
  <c r="N656"/>
  <c r="L656"/>
  <c r="K656"/>
  <c r="J656"/>
  <c r="I656"/>
  <c r="L655"/>
  <c r="M655"/>
  <c r="K655"/>
  <c r="J655"/>
  <c r="L654"/>
  <c r="M654"/>
  <c r="K654"/>
  <c r="J654"/>
  <c r="I654"/>
  <c r="O653"/>
  <c r="M653"/>
  <c r="N653"/>
  <c r="L653"/>
  <c r="K653"/>
  <c r="J653"/>
  <c r="M652"/>
  <c r="N652"/>
  <c r="L652"/>
  <c r="K652"/>
  <c r="J652"/>
  <c r="O651"/>
  <c r="M651"/>
  <c r="N651"/>
  <c r="L651"/>
  <c r="K651"/>
  <c r="J651"/>
  <c r="M650"/>
  <c r="L650"/>
  <c r="K650"/>
  <c r="J650"/>
  <c r="O649"/>
  <c r="M649"/>
  <c r="N649"/>
  <c r="L649"/>
  <c r="K649"/>
  <c r="J649"/>
  <c r="M648"/>
  <c r="N648"/>
  <c r="L648"/>
  <c r="K648"/>
  <c r="J648"/>
  <c r="I648"/>
  <c r="L647"/>
  <c r="M647"/>
  <c r="K647"/>
  <c r="J647"/>
  <c r="L646"/>
  <c r="M646"/>
  <c r="K646"/>
  <c r="J646"/>
  <c r="I646"/>
  <c r="O645"/>
  <c r="M645"/>
  <c r="N645"/>
  <c r="L645"/>
  <c r="K645"/>
  <c r="J645"/>
  <c r="M644"/>
  <c r="N644"/>
  <c r="L644"/>
  <c r="K644"/>
  <c r="J644"/>
  <c r="I644"/>
  <c r="L643"/>
  <c r="M643"/>
  <c r="K643"/>
  <c r="J643"/>
  <c r="L642"/>
  <c r="M642"/>
  <c r="K642"/>
  <c r="J642"/>
  <c r="L641"/>
  <c r="M641"/>
  <c r="K641"/>
  <c r="J641"/>
  <c r="L640"/>
  <c r="M640"/>
  <c r="K640"/>
  <c r="J640"/>
  <c r="L639"/>
  <c r="M639"/>
  <c r="K639"/>
  <c r="J639"/>
  <c r="L638"/>
  <c r="M638"/>
  <c r="K638"/>
  <c r="J638"/>
  <c r="I638"/>
  <c r="O637"/>
  <c r="M637"/>
  <c r="N637"/>
  <c r="L637"/>
  <c r="K637"/>
  <c r="J637"/>
  <c r="M636"/>
  <c r="N636"/>
  <c r="L636"/>
  <c r="K636"/>
  <c r="J636"/>
  <c r="O635"/>
  <c r="M635"/>
  <c r="N635"/>
  <c r="L635"/>
  <c r="K635"/>
  <c r="J635"/>
  <c r="M634"/>
  <c r="L634"/>
  <c r="K634"/>
  <c r="J634"/>
  <c r="I634"/>
  <c r="L633"/>
  <c r="M633"/>
  <c r="O633"/>
  <c r="K633"/>
  <c r="J633"/>
  <c r="L632"/>
  <c r="M632"/>
  <c r="O632"/>
  <c r="K632"/>
  <c r="J632"/>
  <c r="I632"/>
  <c r="O631"/>
  <c r="M631"/>
  <c r="N631"/>
  <c r="L631"/>
  <c r="K631"/>
  <c r="J631"/>
  <c r="M630"/>
  <c r="L630"/>
  <c r="K630"/>
  <c r="J630"/>
  <c r="I630"/>
  <c r="L629"/>
  <c r="M629"/>
  <c r="O629"/>
  <c r="K629"/>
  <c r="J629"/>
  <c r="L628"/>
  <c r="M628"/>
  <c r="O628"/>
  <c r="K628"/>
  <c r="J628"/>
  <c r="L627"/>
  <c r="M627"/>
  <c r="O627"/>
  <c r="K627"/>
  <c r="J627"/>
  <c r="L626"/>
  <c r="M626"/>
  <c r="O626"/>
  <c r="K626"/>
  <c r="J626"/>
  <c r="I626"/>
  <c r="O625"/>
  <c r="M625"/>
  <c r="N625"/>
  <c r="L625"/>
  <c r="K625"/>
  <c r="J625"/>
  <c r="M624"/>
  <c r="L624"/>
  <c r="K624"/>
  <c r="J624"/>
  <c r="O623"/>
  <c r="M623"/>
  <c r="N623"/>
  <c r="L623"/>
  <c r="K623"/>
  <c r="J623"/>
  <c r="I623"/>
  <c r="N622"/>
  <c r="L622"/>
  <c r="M622"/>
  <c r="O622"/>
  <c r="K622"/>
  <c r="J622"/>
  <c r="I622"/>
  <c r="M621"/>
  <c r="L621"/>
  <c r="K621"/>
  <c r="J621"/>
  <c r="O620"/>
  <c r="M620"/>
  <c r="N620"/>
  <c r="L620"/>
  <c r="K620"/>
  <c r="J620"/>
  <c r="M619"/>
  <c r="N619"/>
  <c r="L619"/>
  <c r="K619"/>
  <c r="J619"/>
  <c r="O618"/>
  <c r="M618"/>
  <c r="N618"/>
  <c r="L618"/>
  <c r="K618"/>
  <c r="J618"/>
  <c r="M617"/>
  <c r="L617"/>
  <c r="K617"/>
  <c r="J617"/>
  <c r="I617"/>
  <c r="L616"/>
  <c r="M616"/>
  <c r="O616"/>
  <c r="K616"/>
  <c r="J616"/>
  <c r="I616"/>
  <c r="O615"/>
  <c r="M615"/>
  <c r="N615"/>
  <c r="L615"/>
  <c r="K615"/>
  <c r="J615"/>
  <c r="M614"/>
  <c r="L614"/>
  <c r="K614"/>
  <c r="J614"/>
  <c r="O613"/>
  <c r="M613"/>
  <c r="N613"/>
  <c r="L613"/>
  <c r="K613"/>
  <c r="J613"/>
  <c r="M612"/>
  <c r="N612"/>
  <c r="L612"/>
  <c r="K612"/>
  <c r="J612"/>
  <c r="O611"/>
  <c r="M611"/>
  <c r="N611"/>
  <c r="L611"/>
  <c r="K611"/>
  <c r="J611"/>
  <c r="M610"/>
  <c r="L610"/>
  <c r="K610"/>
  <c r="J610"/>
  <c r="O609"/>
  <c r="M609"/>
  <c r="N609"/>
  <c r="L609"/>
  <c r="K609"/>
  <c r="J609"/>
  <c r="M608"/>
  <c r="N608"/>
  <c r="L608"/>
  <c r="K608"/>
  <c r="J608"/>
  <c r="O607"/>
  <c r="M607"/>
  <c r="N607"/>
  <c r="L607"/>
  <c r="K607"/>
  <c r="J607"/>
  <c r="M606"/>
  <c r="L606"/>
  <c r="K606"/>
  <c r="J606"/>
  <c r="O605"/>
  <c r="M605"/>
  <c r="N605"/>
  <c r="L605"/>
  <c r="K605"/>
  <c r="J605"/>
  <c r="M604"/>
  <c r="N604"/>
  <c r="L604"/>
  <c r="K604"/>
  <c r="J604"/>
  <c r="O603"/>
  <c r="M603"/>
  <c r="N603"/>
  <c r="L603"/>
  <c r="K603"/>
  <c r="J603"/>
  <c r="I603"/>
  <c r="N602"/>
  <c r="L602"/>
  <c r="M602"/>
  <c r="O602"/>
  <c r="K602"/>
  <c r="J602"/>
  <c r="I602"/>
  <c r="M601"/>
  <c r="N601"/>
  <c r="L601"/>
  <c r="K601"/>
  <c r="J601"/>
  <c r="O600"/>
  <c r="M600"/>
  <c r="N600"/>
  <c r="L600"/>
  <c r="K600"/>
  <c r="J600"/>
  <c r="I600"/>
  <c r="N599"/>
  <c r="L599"/>
  <c r="M599"/>
  <c r="O599"/>
  <c r="K599"/>
  <c r="J599"/>
  <c r="N598"/>
  <c r="L598"/>
  <c r="M598"/>
  <c r="O598"/>
  <c r="K598"/>
  <c r="J598"/>
  <c r="I598"/>
  <c r="M597"/>
  <c r="N597"/>
  <c r="L597"/>
  <c r="K597"/>
  <c r="J597"/>
  <c r="O596"/>
  <c r="M596"/>
  <c r="N596"/>
  <c r="L596"/>
  <c r="K596"/>
  <c r="J596"/>
  <c r="M595"/>
  <c r="L595"/>
  <c r="K595"/>
  <c r="J595"/>
  <c r="I595"/>
  <c r="L594"/>
  <c r="M594"/>
  <c r="O594"/>
  <c r="K594"/>
  <c r="J594"/>
  <c r="L593"/>
  <c r="M593"/>
  <c r="O593"/>
  <c r="K593"/>
  <c r="J593"/>
  <c r="L592"/>
  <c r="M592"/>
  <c r="O592"/>
  <c r="K592"/>
  <c r="J592"/>
  <c r="I592"/>
  <c r="O591"/>
  <c r="M591"/>
  <c r="N591"/>
  <c r="L591"/>
  <c r="K591"/>
  <c r="J591"/>
  <c r="M590"/>
  <c r="L590"/>
  <c r="K590"/>
  <c r="J590"/>
  <c r="I590"/>
  <c r="L589"/>
  <c r="M589"/>
  <c r="O589"/>
  <c r="K589"/>
  <c r="J589"/>
  <c r="I589"/>
  <c r="O588"/>
  <c r="M588"/>
  <c r="N588"/>
  <c r="L588"/>
  <c r="K588"/>
  <c r="J588"/>
  <c r="I588"/>
  <c r="N587"/>
  <c r="L587"/>
  <c r="M587"/>
  <c r="O587"/>
  <c r="K587"/>
  <c r="J587"/>
  <c r="N586"/>
  <c r="L586"/>
  <c r="M586"/>
  <c r="O586"/>
  <c r="K586"/>
  <c r="J586"/>
  <c r="I586"/>
  <c r="M585"/>
  <c r="N585"/>
  <c r="L585"/>
  <c r="K585"/>
  <c r="J585"/>
  <c r="O584"/>
  <c r="M584"/>
  <c r="N584"/>
  <c r="L584"/>
  <c r="K584"/>
  <c r="J584"/>
  <c r="M583"/>
  <c r="L583"/>
  <c r="K583"/>
  <c r="J583"/>
  <c r="I583"/>
  <c r="L582"/>
  <c r="M582"/>
  <c r="O582"/>
  <c r="K582"/>
  <c r="J582"/>
  <c r="L581"/>
  <c r="M581"/>
  <c r="O581"/>
  <c r="K581"/>
  <c r="J581"/>
  <c r="L580"/>
  <c r="M580"/>
  <c r="O580"/>
  <c r="K580"/>
  <c r="J580"/>
  <c r="L579"/>
  <c r="M579"/>
  <c r="O579"/>
  <c r="K579"/>
  <c r="J579"/>
  <c r="I579"/>
  <c r="O578"/>
  <c r="M578"/>
  <c r="N578"/>
  <c r="L578"/>
  <c r="K578"/>
  <c r="J578"/>
  <c r="M577"/>
  <c r="L577"/>
  <c r="K577"/>
  <c r="J577"/>
  <c r="I577"/>
  <c r="L576"/>
  <c r="M576"/>
  <c r="O576"/>
  <c r="K576"/>
  <c r="J576"/>
  <c r="L575"/>
  <c r="M575"/>
  <c r="O575"/>
  <c r="K575"/>
  <c r="J575"/>
  <c r="L574"/>
  <c r="M574"/>
  <c r="O574"/>
  <c r="K574"/>
  <c r="J574"/>
  <c r="L573"/>
  <c r="M573"/>
  <c r="O573"/>
  <c r="K573"/>
  <c r="J573"/>
  <c r="I573"/>
  <c r="O572"/>
  <c r="M572"/>
  <c r="N572"/>
  <c r="L572"/>
  <c r="K572"/>
  <c r="J572"/>
  <c r="M571"/>
  <c r="L571"/>
  <c r="K571"/>
  <c r="J571"/>
  <c r="I571"/>
  <c r="L570"/>
  <c r="M570"/>
  <c r="O570"/>
  <c r="K570"/>
  <c r="J570"/>
  <c r="L569"/>
  <c r="M569"/>
  <c r="O569"/>
  <c r="K569"/>
  <c r="J569"/>
  <c r="L568"/>
  <c r="M568"/>
  <c r="O568"/>
  <c r="K568"/>
  <c r="J568"/>
  <c r="I568"/>
  <c r="O567"/>
  <c r="M567"/>
  <c r="N567"/>
  <c r="L567"/>
  <c r="K567"/>
  <c r="J567"/>
  <c r="I567"/>
  <c r="N566"/>
  <c r="L566"/>
  <c r="M566"/>
  <c r="O566"/>
  <c r="K566"/>
  <c r="J566"/>
  <c r="N565"/>
  <c r="L565"/>
  <c r="M565"/>
  <c r="O565"/>
  <c r="K565"/>
  <c r="J565"/>
  <c r="N564"/>
  <c r="L564"/>
  <c r="M564"/>
  <c r="O564"/>
  <c r="K564"/>
  <c r="J564"/>
  <c r="N563"/>
  <c r="L563"/>
  <c r="M563"/>
  <c r="O563"/>
  <c r="K563"/>
  <c r="J563"/>
  <c r="I563"/>
  <c r="M562"/>
  <c r="N562"/>
  <c r="L562"/>
  <c r="K562"/>
  <c r="J562"/>
  <c r="O561"/>
  <c r="M561"/>
  <c r="N561"/>
  <c r="L561"/>
  <c r="K561"/>
  <c r="J561"/>
  <c r="I561"/>
  <c r="N560"/>
  <c r="L560"/>
  <c r="M560"/>
  <c r="O560"/>
  <c r="K560"/>
  <c r="J560"/>
  <c r="N559"/>
  <c r="L559"/>
  <c r="M559"/>
  <c r="O559"/>
  <c r="K559"/>
  <c r="J559"/>
  <c r="I559"/>
  <c r="M558"/>
  <c r="N558"/>
  <c r="L558"/>
  <c r="K558"/>
  <c r="J558"/>
  <c r="O557"/>
  <c r="M557"/>
  <c r="N557"/>
  <c r="L557"/>
  <c r="K557"/>
  <c r="J557"/>
  <c r="I557"/>
  <c r="N556"/>
  <c r="L556"/>
  <c r="M556"/>
  <c r="O556"/>
  <c r="K556"/>
  <c r="J556"/>
  <c r="N555"/>
  <c r="L555"/>
  <c r="M555"/>
  <c r="O555"/>
  <c r="K555"/>
  <c r="J555"/>
  <c r="N554"/>
  <c r="L554"/>
  <c r="M554"/>
  <c r="O554"/>
  <c r="K554"/>
  <c r="J554"/>
  <c r="N553"/>
  <c r="L553"/>
  <c r="M553"/>
  <c r="O553"/>
  <c r="K553"/>
  <c r="J553"/>
  <c r="N552"/>
  <c r="L552"/>
  <c r="M552"/>
  <c r="O552"/>
  <c r="K552"/>
  <c r="J552"/>
  <c r="N551"/>
  <c r="L551"/>
  <c r="M551"/>
  <c r="O551"/>
  <c r="K551"/>
  <c r="J551"/>
  <c r="O550"/>
  <c r="L550"/>
  <c r="M550"/>
  <c r="K550"/>
  <c r="J550"/>
  <c r="M549"/>
  <c r="O549"/>
  <c r="L549"/>
  <c r="K549"/>
  <c r="J549"/>
  <c r="I549"/>
  <c r="M548"/>
  <c r="L548"/>
  <c r="K548"/>
  <c r="J548"/>
  <c r="O547"/>
  <c r="M547"/>
  <c r="N547"/>
  <c r="L547"/>
  <c r="K547"/>
  <c r="J547"/>
  <c r="L546"/>
  <c r="M546"/>
  <c r="K546"/>
  <c r="J546"/>
  <c r="I546"/>
  <c r="O545"/>
  <c r="L545"/>
  <c r="M545"/>
  <c r="N545"/>
  <c r="K545"/>
  <c r="J545"/>
  <c r="I545"/>
  <c r="M544"/>
  <c r="L544"/>
  <c r="K544"/>
  <c r="J544"/>
  <c r="O543"/>
  <c r="L543"/>
  <c r="M543"/>
  <c r="N543"/>
  <c r="K543"/>
  <c r="J543"/>
  <c r="I543"/>
  <c r="L542"/>
  <c r="M542"/>
  <c r="K542"/>
  <c r="J542"/>
  <c r="M541"/>
  <c r="L541"/>
  <c r="K541"/>
  <c r="J541"/>
  <c r="O540"/>
  <c r="L540"/>
  <c r="M540"/>
  <c r="N540"/>
  <c r="K540"/>
  <c r="J540"/>
  <c r="I540"/>
  <c r="M539"/>
  <c r="L539"/>
  <c r="K539"/>
  <c r="J539"/>
  <c r="I539"/>
  <c r="L538"/>
  <c r="M538"/>
  <c r="K538"/>
  <c r="J538"/>
  <c r="I538"/>
  <c r="O537"/>
  <c r="M537"/>
  <c r="N537"/>
  <c r="L537"/>
  <c r="K537"/>
  <c r="J537"/>
  <c r="I537"/>
  <c r="N536"/>
  <c r="L536"/>
  <c r="M536"/>
  <c r="O536"/>
  <c r="K536"/>
  <c r="J536"/>
  <c r="L535"/>
  <c r="M535"/>
  <c r="K535"/>
  <c r="J535"/>
  <c r="L534"/>
  <c r="M534"/>
  <c r="O534"/>
  <c r="K534"/>
  <c r="J534"/>
  <c r="L533"/>
  <c r="M533"/>
  <c r="K533"/>
  <c r="J533"/>
  <c r="N532"/>
  <c r="L532"/>
  <c r="M532"/>
  <c r="O532"/>
  <c r="K532"/>
  <c r="J532"/>
  <c r="L531"/>
  <c r="M531"/>
  <c r="K531"/>
  <c r="J531"/>
  <c r="L530"/>
  <c r="M530"/>
  <c r="O530"/>
  <c r="K530"/>
  <c r="J530"/>
  <c r="I530"/>
  <c r="M529"/>
  <c r="L529"/>
  <c r="K529"/>
  <c r="J529"/>
  <c r="I529"/>
  <c r="L528"/>
  <c r="M528"/>
  <c r="K528"/>
  <c r="J528"/>
  <c r="N527"/>
  <c r="L527"/>
  <c r="M527"/>
  <c r="O527"/>
  <c r="K527"/>
  <c r="J527"/>
  <c r="I527"/>
  <c r="M526"/>
  <c r="L526"/>
  <c r="K526"/>
  <c r="J526"/>
  <c r="I526"/>
  <c r="L525"/>
  <c r="M525"/>
  <c r="K525"/>
  <c r="J525"/>
  <c r="L524"/>
  <c r="M524"/>
  <c r="O524"/>
  <c r="K524"/>
  <c r="J524"/>
  <c r="I524"/>
  <c r="M523"/>
  <c r="L523"/>
  <c r="K523"/>
  <c r="J523"/>
  <c r="O522"/>
  <c r="M522"/>
  <c r="N522"/>
  <c r="L522"/>
  <c r="K522"/>
  <c r="J522"/>
  <c r="I522"/>
  <c r="N521"/>
  <c r="L521"/>
  <c r="M521"/>
  <c r="O521"/>
  <c r="K521"/>
  <c r="J521"/>
  <c r="L520"/>
  <c r="M520"/>
  <c r="K520"/>
  <c r="J520"/>
  <c r="L519"/>
  <c r="M519"/>
  <c r="O519"/>
  <c r="K519"/>
  <c r="J519"/>
  <c r="I519"/>
  <c r="M518"/>
  <c r="L518"/>
  <c r="K518"/>
  <c r="J518"/>
  <c r="O517"/>
  <c r="M517"/>
  <c r="N517"/>
  <c r="L517"/>
  <c r="K517"/>
  <c r="J517"/>
  <c r="I517"/>
  <c r="N516"/>
  <c r="L516"/>
  <c r="M516"/>
  <c r="O516"/>
  <c r="K516"/>
  <c r="J516"/>
  <c r="I516"/>
  <c r="M515"/>
  <c r="L515"/>
  <c r="K515"/>
  <c r="J515"/>
  <c r="M514"/>
  <c r="N514"/>
  <c r="L514"/>
  <c r="K514"/>
  <c r="O514"/>
  <c r="J514"/>
  <c r="I514"/>
  <c r="L513"/>
  <c r="M513"/>
  <c r="O513"/>
  <c r="K513"/>
  <c r="J513"/>
  <c r="L512"/>
  <c r="M512"/>
  <c r="K512"/>
  <c r="J512"/>
  <c r="N511"/>
  <c r="L511"/>
  <c r="M511"/>
  <c r="O511"/>
  <c r="K511"/>
  <c r="J511"/>
  <c r="I511"/>
  <c r="M510"/>
  <c r="L510"/>
  <c r="K510"/>
  <c r="J510"/>
  <c r="I510"/>
  <c r="L509"/>
  <c r="M509"/>
  <c r="K509"/>
  <c r="J509"/>
  <c r="I509"/>
  <c r="O508"/>
  <c r="M508"/>
  <c r="N508"/>
  <c r="L508"/>
  <c r="K508"/>
  <c r="J508"/>
  <c r="I508"/>
  <c r="N507"/>
  <c r="L507"/>
  <c r="M507"/>
  <c r="O507"/>
  <c r="K507"/>
  <c r="J507"/>
  <c r="L506"/>
  <c r="M506"/>
  <c r="K506"/>
  <c r="J506"/>
  <c r="L505"/>
  <c r="M505"/>
  <c r="O505"/>
  <c r="K505"/>
  <c r="J505"/>
  <c r="L504"/>
  <c r="M504"/>
  <c r="K504"/>
  <c r="J504"/>
  <c r="N503"/>
  <c r="L503"/>
  <c r="M503"/>
  <c r="O503"/>
  <c r="K503"/>
  <c r="J503"/>
  <c r="L502"/>
  <c r="M502"/>
  <c r="K502"/>
  <c r="J502"/>
  <c r="I502"/>
  <c r="O501"/>
  <c r="M501"/>
  <c r="N501"/>
  <c r="L501"/>
  <c r="K501"/>
  <c r="J501"/>
  <c r="M500"/>
  <c r="L500"/>
  <c r="K500"/>
  <c r="J500"/>
  <c r="M499"/>
  <c r="N499"/>
  <c r="L499"/>
  <c r="K499"/>
  <c r="O499"/>
  <c r="J499"/>
  <c r="I499"/>
  <c r="L498"/>
  <c r="M498"/>
  <c r="O498"/>
  <c r="K498"/>
  <c r="J498"/>
  <c r="I498"/>
  <c r="M497"/>
  <c r="L497"/>
  <c r="K497"/>
  <c r="J497"/>
  <c r="O496"/>
  <c r="M496"/>
  <c r="N496"/>
  <c r="L496"/>
  <c r="K496"/>
  <c r="J496"/>
  <c r="I496"/>
  <c r="N495"/>
  <c r="L495"/>
  <c r="M495"/>
  <c r="O495"/>
  <c r="K495"/>
  <c r="J495"/>
  <c r="L494"/>
  <c r="M494"/>
  <c r="K494"/>
  <c r="J494"/>
  <c r="I494"/>
  <c r="O493"/>
  <c r="M493"/>
  <c r="N493"/>
  <c r="L493"/>
  <c r="K493"/>
  <c r="J493"/>
  <c r="M492"/>
  <c r="L492"/>
  <c r="K492"/>
  <c r="J492"/>
  <c r="M491"/>
  <c r="N491"/>
  <c r="L491"/>
  <c r="K491"/>
  <c r="O491"/>
  <c r="J491"/>
  <c r="I491"/>
  <c r="L490"/>
  <c r="M490"/>
  <c r="O490"/>
  <c r="K490"/>
  <c r="J490"/>
  <c r="L489"/>
  <c r="M489"/>
  <c r="K489"/>
  <c r="J489"/>
  <c r="I489"/>
  <c r="M488"/>
  <c r="N488"/>
  <c r="L488"/>
  <c r="K488"/>
  <c r="O488"/>
  <c r="J488"/>
  <c r="I488"/>
  <c r="L487"/>
  <c r="M487"/>
  <c r="O487"/>
  <c r="K487"/>
  <c r="J487"/>
  <c r="L486"/>
  <c r="M486"/>
  <c r="K486"/>
  <c r="J486"/>
  <c r="I486"/>
  <c r="M485"/>
  <c r="N485"/>
  <c r="L485"/>
  <c r="K485"/>
  <c r="O485"/>
  <c r="J485"/>
  <c r="I485"/>
  <c r="L484"/>
  <c r="M484"/>
  <c r="O484"/>
  <c r="K484"/>
  <c r="J484"/>
  <c r="L483"/>
  <c r="M483"/>
  <c r="K483"/>
  <c r="J483"/>
  <c r="N482"/>
  <c r="L482"/>
  <c r="M482"/>
  <c r="O482"/>
  <c r="K482"/>
  <c r="J482"/>
  <c r="L481"/>
  <c r="M481"/>
  <c r="K481"/>
  <c r="J481"/>
  <c r="I481"/>
  <c r="O480"/>
  <c r="M480"/>
  <c r="N480"/>
  <c r="L480"/>
  <c r="K480"/>
  <c r="J480"/>
  <c r="M479"/>
  <c r="L479"/>
  <c r="K479"/>
  <c r="J479"/>
  <c r="I479"/>
  <c r="L478"/>
  <c r="M478"/>
  <c r="K478"/>
  <c r="J478"/>
  <c r="L477"/>
  <c r="M477"/>
  <c r="O477"/>
  <c r="K477"/>
  <c r="J477"/>
  <c r="L476"/>
  <c r="M476"/>
  <c r="K476"/>
  <c r="J476"/>
  <c r="N475"/>
  <c r="L475"/>
  <c r="M475"/>
  <c r="O475"/>
  <c r="K475"/>
  <c r="J475"/>
  <c r="L474"/>
  <c r="M474"/>
  <c r="K474"/>
  <c r="J474"/>
  <c r="I474"/>
  <c r="O473"/>
  <c r="M473"/>
  <c r="N473"/>
  <c r="L473"/>
  <c r="K473"/>
  <c r="J473"/>
  <c r="M472"/>
  <c r="L472"/>
  <c r="K472"/>
  <c r="J472"/>
  <c r="M471"/>
  <c r="N471"/>
  <c r="L471"/>
  <c r="K471"/>
  <c r="O471"/>
  <c r="J471"/>
  <c r="M470"/>
  <c r="L470"/>
  <c r="K470"/>
  <c r="J470"/>
  <c r="O469"/>
  <c r="M469"/>
  <c r="N469"/>
  <c r="L469"/>
  <c r="K469"/>
  <c r="J469"/>
  <c r="I469"/>
  <c r="N468"/>
  <c r="L468"/>
  <c r="M468"/>
  <c r="O468"/>
  <c r="K468"/>
  <c r="J468"/>
  <c r="L467"/>
  <c r="M467"/>
  <c r="K467"/>
  <c r="J467"/>
  <c r="L466"/>
  <c r="M466"/>
  <c r="O466"/>
  <c r="K466"/>
  <c r="J466"/>
  <c r="I466"/>
  <c r="M465"/>
  <c r="L465"/>
  <c r="K465"/>
  <c r="J465"/>
  <c r="O464"/>
  <c r="M464"/>
  <c r="N464"/>
  <c r="L464"/>
  <c r="K464"/>
  <c r="J464"/>
  <c r="M463"/>
  <c r="L463"/>
  <c r="K463"/>
  <c r="J463"/>
  <c r="M462"/>
  <c r="N462"/>
  <c r="L462"/>
  <c r="K462"/>
  <c r="O462"/>
  <c r="J462"/>
  <c r="M461"/>
  <c r="L461"/>
  <c r="K461"/>
  <c r="J461"/>
  <c r="O460"/>
  <c r="M460"/>
  <c r="N460"/>
  <c r="L460"/>
  <c r="K460"/>
  <c r="J460"/>
  <c r="I460"/>
  <c r="N459"/>
  <c r="L459"/>
  <c r="M459"/>
  <c r="O459"/>
  <c r="K459"/>
  <c r="J459"/>
  <c r="L458"/>
  <c r="M458"/>
  <c r="K458"/>
  <c r="J458"/>
  <c r="L457"/>
  <c r="M457"/>
  <c r="O457"/>
  <c r="K457"/>
  <c r="J457"/>
  <c r="L456"/>
  <c r="M456"/>
  <c r="K456"/>
  <c r="J456"/>
  <c r="I456"/>
  <c r="M455"/>
  <c r="N455"/>
  <c r="L455"/>
  <c r="K455"/>
  <c r="O455"/>
  <c r="J455"/>
  <c r="I455"/>
  <c r="L454"/>
  <c r="M454"/>
  <c r="O454"/>
  <c r="K454"/>
  <c r="J454"/>
  <c r="I454"/>
  <c r="M453"/>
  <c r="L453"/>
  <c r="K453"/>
  <c r="J453"/>
  <c r="I453"/>
  <c r="L452"/>
  <c r="M452"/>
  <c r="K452"/>
  <c r="J452"/>
  <c r="N451"/>
  <c r="L451"/>
  <c r="M451"/>
  <c r="O451"/>
  <c r="K451"/>
  <c r="J451"/>
  <c r="L450"/>
  <c r="M450"/>
  <c r="K450"/>
  <c r="J450"/>
  <c r="L449"/>
  <c r="M449"/>
  <c r="O449"/>
  <c r="K449"/>
  <c r="J449"/>
  <c r="L448"/>
  <c r="M448"/>
  <c r="K448"/>
  <c r="J448"/>
  <c r="N447"/>
  <c r="L447"/>
  <c r="M447"/>
  <c r="O447"/>
  <c r="K447"/>
  <c r="J447"/>
  <c r="L446"/>
  <c r="M446"/>
  <c r="K446"/>
  <c r="J446"/>
  <c r="I446"/>
  <c r="O445"/>
  <c r="M445"/>
  <c r="N445"/>
  <c r="L445"/>
  <c r="K445"/>
  <c r="J445"/>
  <c r="M444"/>
  <c r="L444"/>
  <c r="K444"/>
  <c r="J444"/>
  <c r="I444"/>
  <c r="L443"/>
  <c r="M443"/>
  <c r="K443"/>
  <c r="J443"/>
  <c r="L442"/>
  <c r="M442"/>
  <c r="O442"/>
  <c r="K442"/>
  <c r="J442"/>
  <c r="L441"/>
  <c r="M441"/>
  <c r="K441"/>
  <c r="J441"/>
  <c r="N440"/>
  <c r="L440"/>
  <c r="M440"/>
  <c r="O440"/>
  <c r="K440"/>
  <c r="J440"/>
  <c r="I440"/>
  <c r="M439"/>
  <c r="L439"/>
  <c r="K439"/>
  <c r="J439"/>
  <c r="I439"/>
  <c r="L438"/>
  <c r="M438"/>
  <c r="K438"/>
  <c r="J438"/>
  <c r="L437"/>
  <c r="M437"/>
  <c r="O437"/>
  <c r="K437"/>
  <c r="J437"/>
  <c r="L436"/>
  <c r="M436"/>
  <c r="K436"/>
  <c r="J436"/>
  <c r="N435"/>
  <c r="L435"/>
  <c r="M435"/>
  <c r="O435"/>
  <c r="K435"/>
  <c r="J435"/>
  <c r="L434"/>
  <c r="M434"/>
  <c r="K434"/>
  <c r="J434"/>
  <c r="L433"/>
  <c r="M433"/>
  <c r="O433"/>
  <c r="K433"/>
  <c r="J433"/>
  <c r="L432"/>
  <c r="M432"/>
  <c r="K432"/>
  <c r="J432"/>
  <c r="N431"/>
  <c r="L431"/>
  <c r="M431"/>
  <c r="O431"/>
  <c r="K431"/>
  <c r="J431"/>
  <c r="I431"/>
  <c r="M430"/>
  <c r="L430"/>
  <c r="K430"/>
  <c r="J430"/>
  <c r="M429"/>
  <c r="N429"/>
  <c r="L429"/>
  <c r="K429"/>
  <c r="O429"/>
  <c r="J429"/>
  <c r="M428"/>
  <c r="L428"/>
  <c r="K428"/>
  <c r="J428"/>
  <c r="O427"/>
  <c r="M427"/>
  <c r="N427"/>
  <c r="L427"/>
  <c r="K427"/>
  <c r="J427"/>
  <c r="M426"/>
  <c r="L426"/>
  <c r="K426"/>
  <c r="J426"/>
  <c r="M425"/>
  <c r="N425"/>
  <c r="L425"/>
  <c r="K425"/>
  <c r="O425"/>
  <c r="J425"/>
  <c r="M424"/>
  <c r="L424"/>
  <c r="K424"/>
  <c r="J424"/>
  <c r="O423"/>
  <c r="M423"/>
  <c r="N423"/>
  <c r="L423"/>
  <c r="K423"/>
  <c r="J423"/>
  <c r="M422"/>
  <c r="L422"/>
  <c r="K422"/>
  <c r="J422"/>
  <c r="I422"/>
  <c r="L421"/>
  <c r="M421"/>
  <c r="K421"/>
  <c r="J421"/>
  <c r="L420"/>
  <c r="M420"/>
  <c r="O420"/>
  <c r="K420"/>
  <c r="J420"/>
  <c r="I420"/>
  <c r="M419"/>
  <c r="L419"/>
  <c r="K419"/>
  <c r="J419"/>
  <c r="O418"/>
  <c r="M418"/>
  <c r="N418"/>
  <c r="L418"/>
  <c r="K418"/>
  <c r="J418"/>
  <c r="I418"/>
  <c r="N417"/>
  <c r="L417"/>
  <c r="M417"/>
  <c r="O417"/>
  <c r="K417"/>
  <c r="J417"/>
  <c r="I417"/>
  <c r="M416"/>
  <c r="L416"/>
  <c r="K416"/>
  <c r="J416"/>
  <c r="I416"/>
  <c r="L415"/>
  <c r="M415"/>
  <c r="K415"/>
  <c r="J415"/>
  <c r="L414"/>
  <c r="M414"/>
  <c r="O414"/>
  <c r="K414"/>
  <c r="J414"/>
  <c r="L413"/>
  <c r="M413"/>
  <c r="K413"/>
  <c r="J413"/>
  <c r="N412"/>
  <c r="L412"/>
  <c r="M412"/>
  <c r="O412"/>
  <c r="K412"/>
  <c r="J412"/>
  <c r="I412"/>
  <c r="M411"/>
  <c r="L411"/>
  <c r="K411"/>
  <c r="J411"/>
  <c r="M410"/>
  <c r="N410"/>
  <c r="L410"/>
  <c r="K410"/>
  <c r="O410"/>
  <c r="J410"/>
  <c r="I410"/>
  <c r="L409"/>
  <c r="M409"/>
  <c r="O409"/>
  <c r="K409"/>
  <c r="J409"/>
  <c r="L408"/>
  <c r="M408"/>
  <c r="K408"/>
  <c r="J408"/>
  <c r="N407"/>
  <c r="L407"/>
  <c r="M407"/>
  <c r="O407"/>
  <c r="K407"/>
  <c r="J407"/>
  <c r="L406"/>
  <c r="M406"/>
  <c r="K406"/>
  <c r="J406"/>
  <c r="L405"/>
  <c r="M405"/>
  <c r="O405"/>
  <c r="K405"/>
  <c r="J405"/>
  <c r="L404"/>
  <c r="M404"/>
  <c r="K404"/>
  <c r="J404"/>
  <c r="I404"/>
  <c r="M403"/>
  <c r="N403"/>
  <c r="L403"/>
  <c r="K403"/>
  <c r="O403"/>
  <c r="J403"/>
  <c r="M402"/>
  <c r="L402"/>
  <c r="K402"/>
  <c r="J402"/>
  <c r="O401"/>
  <c r="M401"/>
  <c r="N401"/>
  <c r="L401"/>
  <c r="K401"/>
  <c r="J401"/>
  <c r="I401"/>
  <c r="N400"/>
  <c r="L400"/>
  <c r="M400"/>
  <c r="O400"/>
  <c r="K400"/>
  <c r="J400"/>
  <c r="L399"/>
  <c r="M399"/>
  <c r="K399"/>
  <c r="J399"/>
  <c r="I399"/>
  <c r="O398"/>
  <c r="M398"/>
  <c r="N398"/>
  <c r="L398"/>
  <c r="K398"/>
  <c r="J398"/>
  <c r="I398"/>
  <c r="N397"/>
  <c r="L397"/>
  <c r="M397"/>
  <c r="O397"/>
  <c r="K397"/>
  <c r="J397"/>
  <c r="L396"/>
  <c r="M396"/>
  <c r="K396"/>
  <c r="J396"/>
  <c r="L395"/>
  <c r="M395"/>
  <c r="O395"/>
  <c r="K395"/>
  <c r="J395"/>
  <c r="I395"/>
  <c r="M394"/>
  <c r="L394"/>
  <c r="K394"/>
  <c r="J394"/>
  <c r="O393"/>
  <c r="M393"/>
  <c r="N393"/>
  <c r="L393"/>
  <c r="K393"/>
  <c r="J393"/>
  <c r="M392"/>
  <c r="L392"/>
  <c r="K392"/>
  <c r="J392"/>
  <c r="M391"/>
  <c r="N391"/>
  <c r="L391"/>
  <c r="K391"/>
  <c r="O391"/>
  <c r="J391"/>
  <c r="M390"/>
  <c r="L390"/>
  <c r="K390"/>
  <c r="J390"/>
  <c r="O389"/>
  <c r="M389"/>
  <c r="N389"/>
  <c r="L389"/>
  <c r="K389"/>
  <c r="J389"/>
  <c r="M388"/>
  <c r="L388"/>
  <c r="K388"/>
  <c r="J388"/>
  <c r="M387"/>
  <c r="N387"/>
  <c r="L387"/>
  <c r="K387"/>
  <c r="O387"/>
  <c r="J387"/>
  <c r="M386"/>
  <c r="L386"/>
  <c r="K386"/>
  <c r="J386"/>
  <c r="O385"/>
  <c r="M385"/>
  <c r="N385"/>
  <c r="L385"/>
  <c r="K385"/>
  <c r="J385"/>
  <c r="M384"/>
  <c r="L384"/>
  <c r="K384"/>
  <c r="J384"/>
  <c r="I384"/>
  <c r="L383"/>
  <c r="M383"/>
  <c r="K383"/>
  <c r="J383"/>
  <c r="L382"/>
  <c r="M382"/>
  <c r="O382"/>
  <c r="K382"/>
  <c r="J382"/>
  <c r="L381"/>
  <c r="M381"/>
  <c r="K381"/>
  <c r="J381"/>
  <c r="N380"/>
  <c r="L380"/>
  <c r="M380"/>
  <c r="O380"/>
  <c r="K380"/>
  <c r="J380"/>
  <c r="L379"/>
  <c r="M379"/>
  <c r="K379"/>
  <c r="J379"/>
  <c r="I379"/>
  <c r="O378"/>
  <c r="M378"/>
  <c r="N378"/>
  <c r="L378"/>
  <c r="K378"/>
  <c r="J378"/>
  <c r="I378"/>
  <c r="L377"/>
  <c r="M377"/>
  <c r="O377"/>
  <c r="K377"/>
  <c r="J377"/>
  <c r="L376"/>
  <c r="M376"/>
  <c r="K376"/>
  <c r="J376"/>
  <c r="L375"/>
  <c r="M375"/>
  <c r="O375"/>
  <c r="K375"/>
  <c r="J375"/>
  <c r="L374"/>
  <c r="M374"/>
  <c r="K374"/>
  <c r="J374"/>
  <c r="N373"/>
  <c r="L373"/>
  <c r="M373"/>
  <c r="O373"/>
  <c r="K373"/>
  <c r="J373"/>
  <c r="I373"/>
  <c r="M372"/>
  <c r="L372"/>
  <c r="K372"/>
  <c r="J372"/>
  <c r="M371"/>
  <c r="N371"/>
  <c r="L371"/>
  <c r="K371"/>
  <c r="O371"/>
  <c r="J371"/>
  <c r="I371"/>
  <c r="L370"/>
  <c r="M370"/>
  <c r="O370"/>
  <c r="K370"/>
  <c r="J370"/>
  <c r="L369"/>
  <c r="M369"/>
  <c r="K369"/>
  <c r="J369"/>
  <c r="L368"/>
  <c r="M368"/>
  <c r="O368"/>
  <c r="K368"/>
  <c r="J368"/>
  <c r="L367"/>
  <c r="M367"/>
  <c r="K367"/>
  <c r="J367"/>
  <c r="L366"/>
  <c r="M366"/>
  <c r="O366"/>
  <c r="K366"/>
  <c r="J366"/>
  <c r="I366"/>
  <c r="M365"/>
  <c r="L365"/>
  <c r="K365"/>
  <c r="J365"/>
  <c r="O364"/>
  <c r="M364"/>
  <c r="N364"/>
  <c r="L364"/>
  <c r="K364"/>
  <c r="J364"/>
  <c r="M363"/>
  <c r="L363"/>
  <c r="K363"/>
  <c r="J363"/>
  <c r="I363"/>
  <c r="L362"/>
  <c r="M362"/>
  <c r="K362"/>
  <c r="J362"/>
  <c r="I362"/>
  <c r="O361"/>
  <c r="M361"/>
  <c r="N361"/>
  <c r="L361"/>
  <c r="K361"/>
  <c r="J361"/>
  <c r="I361"/>
  <c r="L360"/>
  <c r="M360"/>
  <c r="O360"/>
  <c r="K360"/>
  <c r="J360"/>
  <c r="L359"/>
  <c r="M359"/>
  <c r="K359"/>
  <c r="J359"/>
  <c r="L358"/>
  <c r="M358"/>
  <c r="O358"/>
  <c r="K358"/>
  <c r="J358"/>
  <c r="L357"/>
  <c r="M357"/>
  <c r="K357"/>
  <c r="J357"/>
  <c r="N356"/>
  <c r="L356"/>
  <c r="M356"/>
  <c r="O356"/>
  <c r="K356"/>
  <c r="J356"/>
  <c r="L355"/>
  <c r="M355"/>
  <c r="K355"/>
  <c r="J355"/>
  <c r="I355"/>
  <c r="O354"/>
  <c r="M354"/>
  <c r="N354"/>
  <c r="L354"/>
  <c r="K354"/>
  <c r="J354"/>
  <c r="I354"/>
  <c r="L353"/>
  <c r="M353"/>
  <c r="O353"/>
  <c r="K353"/>
  <c r="J353"/>
  <c r="I353"/>
  <c r="M352"/>
  <c r="L352"/>
  <c r="K352"/>
  <c r="J352"/>
  <c r="O351"/>
  <c r="M351"/>
  <c r="N351"/>
  <c r="L351"/>
  <c r="K351"/>
  <c r="J351"/>
  <c r="I351"/>
  <c r="L350"/>
  <c r="M350"/>
  <c r="O350"/>
  <c r="K350"/>
  <c r="J350"/>
  <c r="L349"/>
  <c r="M349"/>
  <c r="K349"/>
  <c r="J349"/>
  <c r="N348"/>
  <c r="L348"/>
  <c r="M348"/>
  <c r="O348"/>
  <c r="K348"/>
  <c r="J348"/>
  <c r="L347"/>
  <c r="M347"/>
  <c r="K347"/>
  <c r="J347"/>
  <c r="L346"/>
  <c r="M346"/>
  <c r="O346"/>
  <c r="K346"/>
  <c r="J346"/>
  <c r="I346"/>
  <c r="M345"/>
  <c r="L345"/>
  <c r="K345"/>
  <c r="J345"/>
  <c r="O344"/>
  <c r="M344"/>
  <c r="N344"/>
  <c r="L344"/>
  <c r="K344"/>
  <c r="J344"/>
  <c r="I344"/>
  <c r="L343"/>
  <c r="M343"/>
  <c r="O343"/>
  <c r="K343"/>
  <c r="J343"/>
  <c r="L342"/>
  <c r="M342"/>
  <c r="K342"/>
  <c r="J342"/>
  <c r="L341"/>
  <c r="M341"/>
  <c r="O341"/>
  <c r="K341"/>
  <c r="J341"/>
  <c r="L340"/>
  <c r="M340"/>
  <c r="K340"/>
  <c r="J340"/>
  <c r="I340"/>
  <c r="M339"/>
  <c r="N339"/>
  <c r="L339"/>
  <c r="K339"/>
  <c r="O339"/>
  <c r="J339"/>
  <c r="M338"/>
  <c r="L338"/>
  <c r="K338"/>
  <c r="J338"/>
  <c r="I338"/>
  <c r="L337"/>
  <c r="M337"/>
  <c r="K337"/>
  <c r="J337"/>
  <c r="I337"/>
  <c r="O336"/>
  <c r="M336"/>
  <c r="N336"/>
  <c r="L336"/>
  <c r="K336"/>
  <c r="J336"/>
  <c r="M335"/>
  <c r="L335"/>
  <c r="K335"/>
  <c r="J335"/>
  <c r="I335"/>
  <c r="L334"/>
  <c r="M334"/>
  <c r="K334"/>
  <c r="J334"/>
  <c r="I334"/>
  <c r="M333"/>
  <c r="N333"/>
  <c r="L333"/>
  <c r="K333"/>
  <c r="O333"/>
  <c r="J333"/>
  <c r="I333"/>
  <c r="L332"/>
  <c r="M332"/>
  <c r="O332"/>
  <c r="K332"/>
  <c r="J332"/>
  <c r="L331"/>
  <c r="M331"/>
  <c r="K331"/>
  <c r="J331"/>
  <c r="I331"/>
  <c r="O330"/>
  <c r="M330"/>
  <c r="N330"/>
  <c r="L330"/>
  <c r="K330"/>
  <c r="J330"/>
  <c r="M329"/>
  <c r="L329"/>
  <c r="K329"/>
  <c r="J329"/>
  <c r="O328"/>
  <c r="M328"/>
  <c r="N328"/>
  <c r="L328"/>
  <c r="K328"/>
  <c r="J328"/>
  <c r="M327"/>
  <c r="L327"/>
  <c r="K327"/>
  <c r="J327"/>
  <c r="M326"/>
  <c r="N326"/>
  <c r="L326"/>
  <c r="K326"/>
  <c r="O326"/>
  <c r="J326"/>
  <c r="I326"/>
  <c r="L325"/>
  <c r="M325"/>
  <c r="O325"/>
  <c r="K325"/>
  <c r="J325"/>
  <c r="L324"/>
  <c r="M324"/>
  <c r="K324"/>
  <c r="J324"/>
  <c r="L323"/>
  <c r="M323"/>
  <c r="O323"/>
  <c r="K323"/>
  <c r="J323"/>
  <c r="L322"/>
  <c r="M322"/>
  <c r="K322"/>
  <c r="J322"/>
  <c r="I322"/>
  <c r="O321"/>
  <c r="M321"/>
  <c r="N321"/>
  <c r="L321"/>
  <c r="K321"/>
  <c r="J321"/>
  <c r="M320"/>
  <c r="L320"/>
  <c r="K320"/>
  <c r="J320"/>
  <c r="I320"/>
  <c r="L319"/>
  <c r="M319"/>
  <c r="K319"/>
  <c r="J319"/>
  <c r="L318"/>
  <c r="M318"/>
  <c r="O318"/>
  <c r="K318"/>
  <c r="J318"/>
  <c r="I318"/>
  <c r="M317"/>
  <c r="L317"/>
  <c r="K317"/>
  <c r="J317"/>
  <c r="O316"/>
  <c r="M316"/>
  <c r="N316"/>
  <c r="L316"/>
  <c r="K316"/>
  <c r="J316"/>
  <c r="M315"/>
  <c r="L315"/>
  <c r="K315"/>
  <c r="J315"/>
  <c r="I315"/>
  <c r="L314"/>
  <c r="M314"/>
  <c r="K314"/>
  <c r="J314"/>
  <c r="L313"/>
  <c r="M313"/>
  <c r="O313"/>
  <c r="K313"/>
  <c r="J313"/>
  <c r="L312"/>
  <c r="M312"/>
  <c r="K312"/>
  <c r="J312"/>
  <c r="N311"/>
  <c r="L311"/>
  <c r="M311"/>
  <c r="O311"/>
  <c r="K311"/>
  <c r="J311"/>
  <c r="L310"/>
  <c r="M310"/>
  <c r="K310"/>
  <c r="J310"/>
  <c r="I310"/>
  <c r="O309"/>
  <c r="M309"/>
  <c r="N309"/>
  <c r="L309"/>
  <c r="K309"/>
  <c r="J309"/>
  <c r="M308"/>
  <c r="L308"/>
  <c r="K308"/>
  <c r="J308"/>
  <c r="M307"/>
  <c r="N307"/>
  <c r="L307"/>
  <c r="K307"/>
  <c r="O307"/>
  <c r="J307"/>
  <c r="I307"/>
  <c r="L306"/>
  <c r="M306"/>
  <c r="O306"/>
  <c r="K306"/>
  <c r="J306"/>
  <c r="L305"/>
  <c r="M305"/>
  <c r="K305"/>
  <c r="J305"/>
  <c r="L304"/>
  <c r="M304"/>
  <c r="O304"/>
  <c r="K304"/>
  <c r="J304"/>
  <c r="L303"/>
  <c r="M303"/>
  <c r="K303"/>
  <c r="J303"/>
  <c r="L302"/>
  <c r="M302"/>
  <c r="O302"/>
  <c r="K302"/>
  <c r="J302"/>
  <c r="I302"/>
  <c r="M301"/>
  <c r="L301"/>
  <c r="K301"/>
  <c r="J301"/>
  <c r="I301"/>
  <c r="L300"/>
  <c r="M300"/>
  <c r="K300"/>
  <c r="J300"/>
  <c r="L299"/>
  <c r="M299"/>
  <c r="O299"/>
  <c r="K299"/>
  <c r="J299"/>
  <c r="L298"/>
  <c r="M298"/>
  <c r="K298"/>
  <c r="J298"/>
  <c r="I298"/>
  <c r="O297"/>
  <c r="M297"/>
  <c r="N297"/>
  <c r="L297"/>
  <c r="K297"/>
  <c r="J297"/>
  <c r="M296"/>
  <c r="L296"/>
  <c r="K296"/>
  <c r="J296"/>
  <c r="I296"/>
  <c r="L295"/>
  <c r="M295"/>
  <c r="K295"/>
  <c r="J295"/>
  <c r="L294"/>
  <c r="M294"/>
  <c r="O294"/>
  <c r="K294"/>
  <c r="J294"/>
  <c r="I294"/>
  <c r="M293"/>
  <c r="L293"/>
  <c r="K293"/>
  <c r="J293"/>
  <c r="O292"/>
  <c r="M292"/>
  <c r="N292"/>
  <c r="L292"/>
  <c r="K292"/>
  <c r="J292"/>
  <c r="M291"/>
  <c r="L291"/>
  <c r="K291"/>
  <c r="J291"/>
  <c r="M290"/>
  <c r="N290"/>
  <c r="L290"/>
  <c r="K290"/>
  <c r="O290"/>
  <c r="J290"/>
  <c r="I290"/>
  <c r="L289"/>
  <c r="M289"/>
  <c r="O289"/>
  <c r="K289"/>
  <c r="J289"/>
  <c r="I289"/>
  <c r="M288"/>
  <c r="L288"/>
  <c r="K288"/>
  <c r="J288"/>
  <c r="O287"/>
  <c r="M287"/>
  <c r="N287"/>
  <c r="L287"/>
  <c r="K287"/>
  <c r="J287"/>
  <c r="M286"/>
  <c r="L286"/>
  <c r="K286"/>
  <c r="J286"/>
  <c r="M285"/>
  <c r="N285"/>
  <c r="L285"/>
  <c r="K285"/>
  <c r="O285"/>
  <c r="J285"/>
  <c r="M284"/>
  <c r="L284"/>
  <c r="K284"/>
  <c r="J284"/>
  <c r="I284"/>
  <c r="L283"/>
  <c r="M283"/>
  <c r="K283"/>
  <c r="J283"/>
  <c r="I283"/>
  <c r="M282"/>
  <c r="N282"/>
  <c r="L282"/>
  <c r="K282"/>
  <c r="O282"/>
  <c r="J282"/>
  <c r="M281"/>
  <c r="L281"/>
  <c r="K281"/>
  <c r="J281"/>
  <c r="O280"/>
  <c r="M280"/>
  <c r="N280"/>
  <c r="L280"/>
  <c r="K280"/>
  <c r="J280"/>
  <c r="M279"/>
  <c r="L279"/>
  <c r="K279"/>
  <c r="J279"/>
  <c r="I279"/>
  <c r="L278"/>
  <c r="M278"/>
  <c r="K278"/>
  <c r="J278"/>
  <c r="I278"/>
  <c r="O277"/>
  <c r="M277"/>
  <c r="N277"/>
  <c r="L277"/>
  <c r="K277"/>
  <c r="J277"/>
  <c r="I277"/>
  <c r="N276"/>
  <c r="L276"/>
  <c r="M276"/>
  <c r="O276"/>
  <c r="K276"/>
  <c r="J276"/>
  <c r="I276"/>
  <c r="M275"/>
  <c r="L275"/>
  <c r="K275"/>
  <c r="J275"/>
  <c r="M274"/>
  <c r="N274"/>
  <c r="L274"/>
  <c r="K274"/>
  <c r="O274"/>
  <c r="J274"/>
  <c r="M273"/>
  <c r="L273"/>
  <c r="K273"/>
  <c r="J273"/>
  <c r="I273"/>
  <c r="L272"/>
  <c r="M272"/>
  <c r="K272"/>
  <c r="J272"/>
  <c r="L271"/>
  <c r="M271"/>
  <c r="O271"/>
  <c r="K271"/>
  <c r="J271"/>
  <c r="L270"/>
  <c r="M270"/>
  <c r="K270"/>
  <c r="J270"/>
  <c r="I270"/>
  <c r="O269"/>
  <c r="M269"/>
  <c r="N269"/>
  <c r="L269"/>
  <c r="K269"/>
  <c r="J269"/>
  <c r="I269"/>
  <c r="N268"/>
  <c r="L268"/>
  <c r="M268"/>
  <c r="O268"/>
  <c r="K268"/>
  <c r="J268"/>
  <c r="I268"/>
  <c r="M267"/>
  <c r="L267"/>
  <c r="K267"/>
  <c r="J267"/>
  <c r="I267"/>
  <c r="L266"/>
  <c r="M266"/>
  <c r="K266"/>
  <c r="J266"/>
  <c r="L265"/>
  <c r="M265"/>
  <c r="O265"/>
  <c r="K265"/>
  <c r="J265"/>
  <c r="I265"/>
  <c r="M264"/>
  <c r="L264"/>
  <c r="K264"/>
  <c r="J264"/>
  <c r="O263"/>
  <c r="M263"/>
  <c r="N263"/>
  <c r="L263"/>
  <c r="K263"/>
  <c r="J263"/>
  <c r="I263"/>
  <c r="N262"/>
  <c r="L262"/>
  <c r="M262"/>
  <c r="O262"/>
  <c r="K262"/>
  <c r="J262"/>
  <c r="I262"/>
  <c r="M261"/>
  <c r="L261"/>
  <c r="K261"/>
  <c r="J261"/>
  <c r="M260"/>
  <c r="N260"/>
  <c r="L260"/>
  <c r="K260"/>
  <c r="O260"/>
  <c r="J260"/>
  <c r="I260"/>
  <c r="L259"/>
  <c r="M259"/>
  <c r="O259"/>
  <c r="K259"/>
  <c r="J259"/>
  <c r="I259"/>
  <c r="M258"/>
  <c r="L258"/>
  <c r="K258"/>
  <c r="J258"/>
  <c r="O257"/>
  <c r="M257"/>
  <c r="N257"/>
  <c r="L257"/>
  <c r="K257"/>
  <c r="J257"/>
  <c r="I257"/>
  <c r="L256"/>
  <c r="M256"/>
  <c r="O256"/>
  <c r="K256"/>
  <c r="J256"/>
  <c r="I256"/>
  <c r="M255"/>
  <c r="N255"/>
  <c r="L255"/>
  <c r="K255"/>
  <c r="J255"/>
  <c r="O254"/>
  <c r="M254"/>
  <c r="N254"/>
  <c r="L254"/>
  <c r="K254"/>
  <c r="J254"/>
  <c r="I254"/>
  <c r="L253"/>
  <c r="M253"/>
  <c r="O253"/>
  <c r="K253"/>
  <c r="J253"/>
  <c r="I253"/>
  <c r="M252"/>
  <c r="N252"/>
  <c r="L252"/>
  <c r="K252"/>
  <c r="J252"/>
  <c r="I252"/>
  <c r="L251"/>
  <c r="M251"/>
  <c r="O251"/>
  <c r="K251"/>
  <c r="J251"/>
  <c r="L250"/>
  <c r="M250"/>
  <c r="O250"/>
  <c r="K250"/>
  <c r="J250"/>
  <c r="I250"/>
  <c r="M249"/>
  <c r="N249"/>
  <c r="L249"/>
  <c r="K249"/>
  <c r="J249"/>
  <c r="M248"/>
  <c r="N248"/>
  <c r="L248"/>
  <c r="K248"/>
  <c r="J248"/>
  <c r="O247"/>
  <c r="M247"/>
  <c r="N247"/>
  <c r="L247"/>
  <c r="K247"/>
  <c r="J247"/>
  <c r="I247"/>
  <c r="L246"/>
  <c r="M246"/>
  <c r="O246"/>
  <c r="K246"/>
  <c r="J246"/>
  <c r="I246"/>
  <c r="M245"/>
  <c r="N245"/>
  <c r="L245"/>
  <c r="K245"/>
  <c r="J245"/>
  <c r="I245"/>
  <c r="L244"/>
  <c r="M244"/>
  <c r="O244"/>
  <c r="K244"/>
  <c r="J244"/>
  <c r="I244"/>
  <c r="M243"/>
  <c r="N243"/>
  <c r="L243"/>
  <c r="K243"/>
  <c r="J243"/>
  <c r="I243"/>
  <c r="N242"/>
  <c r="L242"/>
  <c r="M242"/>
  <c r="O242"/>
  <c r="K242"/>
  <c r="J242"/>
  <c r="I242"/>
  <c r="M241"/>
  <c r="N241"/>
  <c r="L241"/>
  <c r="K241"/>
  <c r="J241"/>
  <c r="M240"/>
  <c r="N240"/>
  <c r="L240"/>
  <c r="K240"/>
  <c r="J240"/>
  <c r="I240"/>
  <c r="N239"/>
  <c r="L239"/>
  <c r="M239"/>
  <c r="O239"/>
  <c r="K239"/>
  <c r="J239"/>
  <c r="I239"/>
  <c r="M238"/>
  <c r="N238"/>
  <c r="L238"/>
  <c r="K238"/>
  <c r="J238"/>
  <c r="I238"/>
  <c r="L237"/>
  <c r="M237"/>
  <c r="O237"/>
  <c r="K237"/>
  <c r="J237"/>
  <c r="I237"/>
  <c r="O236"/>
  <c r="M236"/>
  <c r="N236"/>
  <c r="L236"/>
  <c r="K236"/>
  <c r="J236"/>
  <c r="I236"/>
  <c r="L235"/>
  <c r="M235"/>
  <c r="O235"/>
  <c r="K235"/>
  <c r="J235"/>
  <c r="I235"/>
  <c r="M234"/>
  <c r="N234"/>
  <c r="L234"/>
  <c r="K234"/>
  <c r="J234"/>
  <c r="I234"/>
  <c r="L233"/>
  <c r="M233"/>
  <c r="O233"/>
  <c r="K233"/>
  <c r="J233"/>
  <c r="I233"/>
  <c r="M232"/>
  <c r="N232"/>
  <c r="L232"/>
  <c r="K232"/>
  <c r="J232"/>
  <c r="I232"/>
  <c r="N231"/>
  <c r="L231"/>
  <c r="M231"/>
  <c r="O231"/>
  <c r="K231"/>
  <c r="J231"/>
  <c r="I231"/>
  <c r="M230"/>
  <c r="N230"/>
  <c r="L230"/>
  <c r="K230"/>
  <c r="J230"/>
  <c r="M229"/>
  <c r="N229"/>
  <c r="L229"/>
  <c r="K229"/>
  <c r="J229"/>
  <c r="I229"/>
  <c r="N228"/>
  <c r="L228"/>
  <c r="M228"/>
  <c r="O228"/>
  <c r="K228"/>
  <c r="J228"/>
  <c r="I228"/>
  <c r="M227"/>
  <c r="N227"/>
  <c r="L227"/>
  <c r="K227"/>
  <c r="J227"/>
  <c r="I227"/>
  <c r="L226"/>
  <c r="M226"/>
  <c r="O226"/>
  <c r="K226"/>
  <c r="J226"/>
  <c r="I226"/>
  <c r="O225"/>
  <c r="M225"/>
  <c r="N225"/>
  <c r="L225"/>
  <c r="K225"/>
  <c r="J225"/>
  <c r="I225"/>
  <c r="L224"/>
  <c r="M224"/>
  <c r="O224"/>
  <c r="K224"/>
  <c r="J224"/>
  <c r="I224"/>
  <c r="M223"/>
  <c r="N223"/>
  <c r="L223"/>
  <c r="K223"/>
  <c r="J223"/>
  <c r="I223"/>
  <c r="L222"/>
  <c r="M222"/>
  <c r="O222"/>
  <c r="K222"/>
  <c r="J222"/>
  <c r="I222"/>
  <c r="M221"/>
  <c r="N221"/>
  <c r="L221"/>
  <c r="K221"/>
  <c r="J221"/>
  <c r="I221"/>
  <c r="N220"/>
  <c r="L220"/>
  <c r="M220"/>
  <c r="O220"/>
  <c r="K220"/>
  <c r="J220"/>
  <c r="I220"/>
  <c r="M219"/>
  <c r="N219"/>
  <c r="L219"/>
  <c r="K219"/>
  <c r="J219"/>
  <c r="I219"/>
  <c r="L218"/>
  <c r="M218"/>
  <c r="O218"/>
  <c r="K218"/>
  <c r="J218"/>
  <c r="I218"/>
  <c r="O217"/>
  <c r="M217"/>
  <c r="N217"/>
  <c r="L217"/>
  <c r="K217"/>
  <c r="J217"/>
  <c r="M216"/>
  <c r="N216"/>
  <c r="L216"/>
  <c r="K216"/>
  <c r="J216"/>
  <c r="M215"/>
  <c r="N215"/>
  <c r="L215"/>
  <c r="K215"/>
  <c r="J215"/>
  <c r="I215"/>
  <c r="N214"/>
  <c r="L214"/>
  <c r="M214"/>
  <c r="O214"/>
  <c r="K214"/>
  <c r="J214"/>
  <c r="I214"/>
  <c r="M213"/>
  <c r="N213"/>
  <c r="L213"/>
  <c r="K213"/>
  <c r="J213"/>
  <c r="I213"/>
  <c r="L212"/>
  <c r="M212"/>
  <c r="O212"/>
  <c r="K212"/>
  <c r="J212"/>
  <c r="I212"/>
  <c r="O211"/>
  <c r="M211"/>
  <c r="N211"/>
  <c r="L211"/>
  <c r="K211"/>
  <c r="J211"/>
  <c r="I211"/>
  <c r="L210"/>
  <c r="M210"/>
  <c r="O210"/>
  <c r="K210"/>
  <c r="J210"/>
  <c r="I210"/>
  <c r="M209"/>
  <c r="N209"/>
  <c r="L209"/>
  <c r="K209"/>
  <c r="J209"/>
  <c r="I209"/>
  <c r="L208"/>
  <c r="M208"/>
  <c r="O208"/>
  <c r="K208"/>
  <c r="J208"/>
  <c r="I208"/>
  <c r="M207"/>
  <c r="N207"/>
  <c r="L207"/>
  <c r="K207"/>
  <c r="J207"/>
  <c r="I207"/>
  <c r="N206"/>
  <c r="L206"/>
  <c r="M206"/>
  <c r="O206"/>
  <c r="K206"/>
  <c r="J206"/>
  <c r="N205"/>
  <c r="L205"/>
  <c r="M205"/>
  <c r="O205"/>
  <c r="K205"/>
  <c r="J205"/>
  <c r="I205"/>
  <c r="M204"/>
  <c r="N204"/>
  <c r="L204"/>
  <c r="K204"/>
  <c r="J204"/>
  <c r="I204"/>
  <c r="L203"/>
  <c r="M203"/>
  <c r="O203"/>
  <c r="K203"/>
  <c r="J203"/>
  <c r="I203"/>
  <c r="O202"/>
  <c r="M202"/>
  <c r="N202"/>
  <c r="L202"/>
  <c r="K202"/>
  <c r="J202"/>
  <c r="I202"/>
  <c r="L201"/>
  <c r="M201"/>
  <c r="O201"/>
  <c r="K201"/>
  <c r="J201"/>
  <c r="L200"/>
  <c r="M200"/>
  <c r="O200"/>
  <c r="K200"/>
  <c r="J200"/>
  <c r="I200"/>
  <c r="M199"/>
  <c r="N199"/>
  <c r="L199"/>
  <c r="K199"/>
  <c r="J199"/>
  <c r="I199"/>
  <c r="L198"/>
  <c r="M198"/>
  <c r="O198"/>
  <c r="K198"/>
  <c r="J198"/>
  <c r="I198"/>
  <c r="M197"/>
  <c r="N197"/>
  <c r="L197"/>
  <c r="K197"/>
  <c r="J197"/>
  <c r="I197"/>
  <c r="N196"/>
  <c r="L196"/>
  <c r="M196"/>
  <c r="O196"/>
  <c r="K196"/>
  <c r="J196"/>
  <c r="I196"/>
  <c r="M195"/>
  <c r="N195"/>
  <c r="L195"/>
  <c r="K195"/>
  <c r="O195"/>
  <c r="J195"/>
  <c r="I195"/>
  <c r="L194"/>
  <c r="M194"/>
  <c r="O194"/>
  <c r="K194"/>
  <c r="J194"/>
  <c r="I194"/>
  <c r="O193"/>
  <c r="M193"/>
  <c r="N193"/>
  <c r="L193"/>
  <c r="K193"/>
  <c r="J193"/>
  <c r="I193"/>
  <c r="L192"/>
  <c r="M192"/>
  <c r="O192"/>
  <c r="K192"/>
  <c r="J192"/>
  <c r="I192"/>
  <c r="M191"/>
  <c r="N191"/>
  <c r="L191"/>
  <c r="K191"/>
  <c r="J191"/>
  <c r="O190"/>
  <c r="M190"/>
  <c r="N190"/>
  <c r="L190"/>
  <c r="K190"/>
  <c r="J190"/>
  <c r="I190"/>
  <c r="L189"/>
  <c r="M189"/>
  <c r="O189"/>
  <c r="K189"/>
  <c r="J189"/>
  <c r="I189"/>
  <c r="M188"/>
  <c r="N188"/>
  <c r="L188"/>
  <c r="K188"/>
  <c r="J188"/>
  <c r="I188"/>
  <c r="L187"/>
  <c r="M187"/>
  <c r="O187"/>
  <c r="K187"/>
  <c r="J187"/>
  <c r="I187"/>
  <c r="M186"/>
  <c r="N186"/>
  <c r="L186"/>
  <c r="K186"/>
  <c r="J186"/>
  <c r="M185"/>
  <c r="N185"/>
  <c r="L185"/>
  <c r="K185"/>
  <c r="J185"/>
  <c r="I185"/>
  <c r="L184"/>
  <c r="M184"/>
  <c r="O184"/>
  <c r="K184"/>
  <c r="J184"/>
  <c r="I184"/>
  <c r="M183"/>
  <c r="N183"/>
  <c r="L183"/>
  <c r="K183"/>
  <c r="J183"/>
  <c r="I183"/>
  <c r="N182"/>
  <c r="L182"/>
  <c r="M182"/>
  <c r="O182"/>
  <c r="K182"/>
  <c r="J182"/>
  <c r="N181"/>
  <c r="L181"/>
  <c r="M181"/>
  <c r="O181"/>
  <c r="K181"/>
  <c r="J181"/>
  <c r="I181"/>
  <c r="M180"/>
  <c r="N180"/>
  <c r="L180"/>
  <c r="K180"/>
  <c r="J180"/>
  <c r="I180"/>
  <c r="L179"/>
  <c r="M179"/>
  <c r="O179"/>
  <c r="K179"/>
  <c r="J179"/>
  <c r="I179"/>
  <c r="O178"/>
  <c r="M178"/>
  <c r="N178"/>
  <c r="L178"/>
  <c r="K178"/>
  <c r="J178"/>
  <c r="M177"/>
  <c r="N177"/>
  <c r="L177"/>
  <c r="K177"/>
  <c r="J177"/>
  <c r="I177"/>
  <c r="L176"/>
  <c r="M176"/>
  <c r="O176"/>
  <c r="K176"/>
  <c r="J176"/>
  <c r="L175"/>
  <c r="M175"/>
  <c r="O175"/>
  <c r="K175"/>
  <c r="J175"/>
  <c r="L174"/>
  <c r="M174"/>
  <c r="O174"/>
  <c r="K174"/>
  <c r="J174"/>
  <c r="L173"/>
  <c r="M173"/>
  <c r="O173"/>
  <c r="K173"/>
  <c r="J173"/>
  <c r="I173"/>
  <c r="L172"/>
  <c r="M172"/>
  <c r="K172"/>
  <c r="J172"/>
  <c r="I172"/>
  <c r="L171"/>
  <c r="M171"/>
  <c r="O171"/>
  <c r="K171"/>
  <c r="J171"/>
  <c r="I171"/>
  <c r="M170"/>
  <c r="N170"/>
  <c r="L170"/>
  <c r="K170"/>
  <c r="O170"/>
  <c r="J170"/>
  <c r="I170"/>
  <c r="M169"/>
  <c r="O169"/>
  <c r="L169"/>
  <c r="K169"/>
  <c r="J169"/>
  <c r="I169"/>
  <c r="M168"/>
  <c r="N168"/>
  <c r="L168"/>
  <c r="K168"/>
  <c r="J168"/>
  <c r="I168"/>
  <c r="N167"/>
  <c r="L167"/>
  <c r="M167"/>
  <c r="K167"/>
  <c r="O167"/>
  <c r="J167"/>
  <c r="I167"/>
  <c r="M166"/>
  <c r="O166"/>
  <c r="L166"/>
  <c r="K166"/>
  <c r="J166"/>
  <c r="N166"/>
  <c r="I166"/>
  <c r="L165"/>
  <c r="M165"/>
  <c r="K165"/>
  <c r="J165"/>
  <c r="N164"/>
  <c r="L164"/>
  <c r="M164"/>
  <c r="O164"/>
  <c r="K164"/>
  <c r="J164"/>
  <c r="I164"/>
  <c r="M163"/>
  <c r="L163"/>
  <c r="K163"/>
  <c r="O163"/>
  <c r="J163"/>
  <c r="N163"/>
  <c r="I163"/>
  <c r="L162"/>
  <c r="M162"/>
  <c r="K162"/>
  <c r="J162"/>
  <c r="I162"/>
  <c r="M161"/>
  <c r="N161"/>
  <c r="L161"/>
  <c r="K161"/>
  <c r="O161"/>
  <c r="J161"/>
  <c r="M160"/>
  <c r="O160"/>
  <c r="L160"/>
  <c r="K160"/>
  <c r="J160"/>
  <c r="I160"/>
  <c r="L159"/>
  <c r="M159"/>
  <c r="K159"/>
  <c r="J159"/>
  <c r="L158"/>
  <c r="M158"/>
  <c r="K158"/>
  <c r="J158"/>
  <c r="I158"/>
  <c r="M157"/>
  <c r="O157"/>
  <c r="L157"/>
  <c r="K157"/>
  <c r="J157"/>
  <c r="I157"/>
  <c r="L156"/>
  <c r="M156"/>
  <c r="K156"/>
  <c r="J156"/>
  <c r="I156"/>
  <c r="M155"/>
  <c r="N155"/>
  <c r="L155"/>
  <c r="K155"/>
  <c r="O155"/>
  <c r="J155"/>
  <c r="I155"/>
  <c r="L154"/>
  <c r="M154"/>
  <c r="K154"/>
  <c r="J154"/>
  <c r="I154"/>
  <c r="M153"/>
  <c r="O153"/>
  <c r="L153"/>
  <c r="K153"/>
  <c r="J153"/>
  <c r="I153"/>
  <c r="L152"/>
  <c r="M152"/>
  <c r="K152"/>
  <c r="J152"/>
  <c r="I152"/>
  <c r="M151"/>
  <c r="N151"/>
  <c r="L151"/>
  <c r="K151"/>
  <c r="O151"/>
  <c r="J151"/>
  <c r="M150"/>
  <c r="O150"/>
  <c r="L150"/>
  <c r="K150"/>
  <c r="J150"/>
  <c r="I150"/>
  <c r="L149"/>
  <c r="M149"/>
  <c r="K149"/>
  <c r="J149"/>
  <c r="I149"/>
  <c r="M148"/>
  <c r="N148"/>
  <c r="L148"/>
  <c r="K148"/>
  <c r="O148"/>
  <c r="J148"/>
  <c r="I148"/>
  <c r="L147"/>
  <c r="M147"/>
  <c r="K147"/>
  <c r="J147"/>
  <c r="I147"/>
  <c r="M146"/>
  <c r="O146"/>
  <c r="L146"/>
  <c r="K146"/>
  <c r="J146"/>
  <c r="I146"/>
  <c r="L145"/>
  <c r="M145"/>
  <c r="K145"/>
  <c r="J145"/>
  <c r="L144"/>
  <c r="M144"/>
  <c r="K144"/>
  <c r="J144"/>
  <c r="I144"/>
  <c r="M143"/>
  <c r="O143"/>
  <c r="L143"/>
  <c r="K143"/>
  <c r="J143"/>
  <c r="I143"/>
  <c r="L142"/>
  <c r="M142"/>
  <c r="K142"/>
  <c r="J142"/>
  <c r="I142"/>
  <c r="M141"/>
  <c r="N141"/>
  <c r="L141"/>
  <c r="K141"/>
  <c r="O141"/>
  <c r="J141"/>
  <c r="I141"/>
  <c r="L140"/>
  <c r="M140"/>
  <c r="K140"/>
  <c r="J140"/>
  <c r="L139"/>
  <c r="M139"/>
  <c r="K139"/>
  <c r="J139"/>
  <c r="I139"/>
  <c r="M138"/>
  <c r="N138"/>
  <c r="L138"/>
  <c r="K138"/>
  <c r="O138"/>
  <c r="J138"/>
  <c r="I138"/>
  <c r="L137"/>
  <c r="M137"/>
  <c r="K137"/>
  <c r="J137"/>
  <c r="I137"/>
  <c r="M136"/>
  <c r="O136"/>
  <c r="L136"/>
  <c r="K136"/>
  <c r="J136"/>
  <c r="M135"/>
  <c r="N135"/>
  <c r="L135"/>
  <c r="K135"/>
  <c r="O135"/>
  <c r="J135"/>
  <c r="I135"/>
  <c r="L134"/>
  <c r="M134"/>
  <c r="K134"/>
  <c r="J134"/>
  <c r="I134"/>
  <c r="M133"/>
  <c r="O133"/>
  <c r="L133"/>
  <c r="K133"/>
  <c r="J133"/>
  <c r="I133"/>
  <c r="L132"/>
  <c r="M132"/>
  <c r="K132"/>
  <c r="J132"/>
  <c r="I132"/>
  <c r="M131"/>
  <c r="N131"/>
  <c r="L131"/>
  <c r="K131"/>
  <c r="O131"/>
  <c r="J131"/>
  <c r="I131"/>
  <c r="L130"/>
  <c r="M130"/>
  <c r="K130"/>
  <c r="J130"/>
  <c r="I130"/>
  <c r="M129"/>
  <c r="O129"/>
  <c r="L129"/>
  <c r="K129"/>
  <c r="J129"/>
  <c r="I129"/>
  <c r="L128"/>
  <c r="M128"/>
  <c r="K128"/>
  <c r="J128"/>
  <c r="I128"/>
  <c r="M127"/>
  <c r="N127"/>
  <c r="L127"/>
  <c r="K127"/>
  <c r="O127"/>
  <c r="J127"/>
  <c r="M126"/>
  <c r="O126"/>
  <c r="L126"/>
  <c r="K126"/>
  <c r="J126"/>
  <c r="I126"/>
  <c r="L125"/>
  <c r="M125"/>
  <c r="K125"/>
  <c r="J125"/>
  <c r="I125"/>
  <c r="M124"/>
  <c r="N124"/>
  <c r="L124"/>
  <c r="K124"/>
  <c r="O124"/>
  <c r="J124"/>
  <c r="I124"/>
  <c r="L123"/>
  <c r="M123"/>
  <c r="K123"/>
  <c r="J123"/>
  <c r="I123"/>
  <c r="M122"/>
  <c r="O122"/>
  <c r="L122"/>
  <c r="K122"/>
  <c r="J122"/>
  <c r="I122"/>
  <c r="L121"/>
  <c r="M121"/>
  <c r="K121"/>
  <c r="J121"/>
  <c r="I121"/>
  <c r="M120"/>
  <c r="N120"/>
  <c r="L120"/>
  <c r="K120"/>
  <c r="O120"/>
  <c r="J120"/>
  <c r="I120"/>
  <c r="L119"/>
  <c r="M119"/>
  <c r="K119"/>
  <c r="J119"/>
  <c r="I119"/>
  <c r="M118"/>
  <c r="O118"/>
  <c r="L118"/>
  <c r="K118"/>
  <c r="J118"/>
  <c r="I118"/>
  <c r="L117"/>
  <c r="M117"/>
  <c r="K117"/>
  <c r="J117"/>
  <c r="I117"/>
  <c r="M116"/>
  <c r="N116"/>
  <c r="L116"/>
  <c r="K116"/>
  <c r="O116"/>
  <c r="J116"/>
  <c r="I116"/>
  <c r="L115"/>
  <c r="M115"/>
  <c r="K115"/>
  <c r="J115"/>
  <c r="I115"/>
  <c r="M114"/>
  <c r="O114"/>
  <c r="L114"/>
  <c r="K114"/>
  <c r="J114"/>
  <c r="M113"/>
  <c r="N113"/>
  <c r="L113"/>
  <c r="K113"/>
  <c r="O113"/>
  <c r="J113"/>
  <c r="M112"/>
  <c r="O112"/>
  <c r="L112"/>
  <c r="K112"/>
  <c r="J112"/>
  <c r="M111"/>
  <c r="N111"/>
  <c r="L111"/>
  <c r="K111"/>
  <c r="O111"/>
  <c r="J111"/>
  <c r="I111"/>
  <c r="L110"/>
  <c r="M110"/>
  <c r="K110"/>
  <c r="J110"/>
  <c r="I110"/>
  <c r="M109"/>
  <c r="O109"/>
  <c r="L109"/>
  <c r="K109"/>
  <c r="J109"/>
  <c r="I109"/>
  <c r="L108"/>
  <c r="M108"/>
  <c r="K108"/>
  <c r="J108"/>
  <c r="I108"/>
  <c r="M107"/>
  <c r="N107"/>
  <c r="L107"/>
  <c r="K107"/>
  <c r="O107"/>
  <c r="J107"/>
  <c r="M106"/>
  <c r="O106"/>
  <c r="L106"/>
  <c r="K106"/>
  <c r="J106"/>
  <c r="M105"/>
  <c r="N105"/>
  <c r="L105"/>
  <c r="K105"/>
  <c r="O105"/>
  <c r="J105"/>
  <c r="I105"/>
  <c r="L104"/>
  <c r="M104"/>
  <c r="K104"/>
  <c r="J104"/>
  <c r="I104"/>
  <c r="M103"/>
  <c r="O103"/>
  <c r="L103"/>
  <c r="K103"/>
  <c r="J103"/>
  <c r="I103"/>
  <c r="L102"/>
  <c r="M102"/>
  <c r="K102"/>
  <c r="J102"/>
  <c r="I102"/>
  <c r="M101"/>
  <c r="N101"/>
  <c r="L101"/>
  <c r="K101"/>
  <c r="O101"/>
  <c r="J101"/>
  <c r="I101"/>
  <c r="L100"/>
  <c r="M100"/>
  <c r="K100"/>
  <c r="J100"/>
  <c r="L99"/>
  <c r="M99"/>
  <c r="K99"/>
  <c r="J99"/>
  <c r="I99"/>
  <c r="M98"/>
  <c r="N98"/>
  <c r="L98"/>
  <c r="K98"/>
  <c r="O98"/>
  <c r="J98"/>
  <c r="I98"/>
  <c r="L97"/>
  <c r="M97"/>
  <c r="K97"/>
  <c r="J97"/>
  <c r="I97"/>
  <c r="M96"/>
  <c r="O96"/>
  <c r="L96"/>
  <c r="K96"/>
  <c r="J96"/>
  <c r="I96"/>
  <c r="L95"/>
  <c r="M95"/>
  <c r="K95"/>
  <c r="J95"/>
  <c r="I95"/>
  <c r="M94"/>
  <c r="N94"/>
  <c r="L94"/>
  <c r="K94"/>
  <c r="O94"/>
  <c r="J94"/>
  <c r="I94"/>
  <c r="L93"/>
  <c r="M93"/>
  <c r="K93"/>
  <c r="J93"/>
  <c r="I93"/>
  <c r="M92"/>
  <c r="O92"/>
  <c r="L92"/>
  <c r="K92"/>
  <c r="J92"/>
  <c r="I92"/>
  <c r="L91"/>
  <c r="M91"/>
  <c r="K91"/>
  <c r="J91"/>
  <c r="I91"/>
  <c r="M90"/>
  <c r="N90"/>
  <c r="L90"/>
  <c r="K90"/>
  <c r="O90"/>
  <c r="J90"/>
  <c r="I90"/>
  <c r="L89"/>
  <c r="M89"/>
  <c r="K89"/>
  <c r="J89"/>
  <c r="L88"/>
  <c r="M88"/>
  <c r="K88"/>
  <c r="J88"/>
  <c r="I88"/>
  <c r="M87"/>
  <c r="N87"/>
  <c r="L87"/>
  <c r="K87"/>
  <c r="O87"/>
  <c r="J87"/>
  <c r="I87"/>
  <c r="L86"/>
  <c r="M86"/>
  <c r="K86"/>
  <c r="J86"/>
  <c r="I86"/>
  <c r="M85"/>
  <c r="O85"/>
  <c r="L85"/>
  <c r="K85"/>
  <c r="J85"/>
  <c r="I85"/>
  <c r="L84"/>
  <c r="M84"/>
  <c r="K84"/>
  <c r="J84"/>
  <c r="I84"/>
  <c r="M83"/>
  <c r="N83"/>
  <c r="L83"/>
  <c r="K83"/>
  <c r="O83"/>
  <c r="J83"/>
  <c r="M82"/>
  <c r="O82"/>
  <c r="L82"/>
  <c r="K82"/>
  <c r="J82"/>
  <c r="I82"/>
  <c r="L81"/>
  <c r="M81"/>
  <c r="K81"/>
  <c r="J81"/>
  <c r="I81"/>
  <c r="M80"/>
  <c r="N80"/>
  <c r="L80"/>
  <c r="K80"/>
  <c r="O80"/>
  <c r="J80"/>
  <c r="I80"/>
  <c r="L79"/>
  <c r="M79"/>
  <c r="K79"/>
  <c r="J79"/>
  <c r="I79"/>
  <c r="M78"/>
  <c r="O78"/>
  <c r="L78"/>
  <c r="K78"/>
  <c r="J78"/>
  <c r="I78"/>
  <c r="L77"/>
  <c r="M77"/>
  <c r="K77"/>
  <c r="J77"/>
  <c r="I77"/>
  <c r="M76"/>
  <c r="N76"/>
  <c r="L76"/>
  <c r="K76"/>
  <c r="O76"/>
  <c r="J76"/>
  <c r="I76"/>
  <c r="L75"/>
  <c r="M75"/>
  <c r="K75"/>
  <c r="J75"/>
  <c r="I75"/>
  <c r="M74"/>
  <c r="O74"/>
  <c r="L74"/>
  <c r="K74"/>
  <c r="J74"/>
  <c r="I74"/>
  <c r="L73"/>
  <c r="M73"/>
  <c r="K73"/>
  <c r="J73"/>
  <c r="L72"/>
  <c r="M72"/>
  <c r="K72"/>
  <c r="J72"/>
  <c r="I72"/>
  <c r="M71"/>
  <c r="O71"/>
  <c r="L71"/>
  <c r="K71"/>
  <c r="J71"/>
  <c r="M70"/>
  <c r="N70"/>
  <c r="L70"/>
  <c r="K70"/>
  <c r="O70"/>
  <c r="J70"/>
  <c r="I70"/>
  <c r="L69"/>
  <c r="M69"/>
  <c r="K69"/>
  <c r="J69"/>
  <c r="L68"/>
  <c r="M68"/>
  <c r="K68"/>
  <c r="J68"/>
  <c r="I68"/>
  <c r="M67"/>
  <c r="N67"/>
  <c r="L67"/>
  <c r="K67"/>
  <c r="O67"/>
  <c r="J67"/>
  <c r="I67"/>
  <c r="L66"/>
  <c r="M66"/>
  <c r="K66"/>
  <c r="J66"/>
  <c r="I66"/>
  <c r="M65"/>
  <c r="O65"/>
  <c r="L65"/>
  <c r="K65"/>
  <c r="J65"/>
  <c r="I65"/>
  <c r="L64"/>
  <c r="M64"/>
  <c r="K64"/>
  <c r="J64"/>
  <c r="I64"/>
  <c r="M63"/>
  <c r="N63"/>
  <c r="L63"/>
  <c r="K63"/>
  <c r="O63"/>
  <c r="J63"/>
  <c r="M62"/>
  <c r="O62"/>
  <c r="L62"/>
  <c r="K62"/>
  <c r="J62"/>
  <c r="I62"/>
  <c r="L61"/>
  <c r="M61"/>
  <c r="K61"/>
  <c r="J61"/>
  <c r="I61"/>
  <c r="M60"/>
  <c r="N60"/>
  <c r="L60"/>
  <c r="K60"/>
  <c r="O60"/>
  <c r="J60"/>
  <c r="I60"/>
  <c r="L59"/>
  <c r="M59"/>
  <c r="K59"/>
  <c r="J59"/>
  <c r="I59"/>
  <c r="M58"/>
  <c r="O58"/>
  <c r="L58"/>
  <c r="K58"/>
  <c r="J58"/>
  <c r="I58"/>
  <c r="L57"/>
  <c r="M57"/>
  <c r="K57"/>
  <c r="J57"/>
  <c r="I57"/>
  <c r="M56"/>
  <c r="N56"/>
  <c r="L56"/>
  <c r="K56"/>
  <c r="O56"/>
  <c r="J56"/>
  <c r="I56"/>
  <c r="L55"/>
  <c r="M55"/>
  <c r="K55"/>
  <c r="J55"/>
  <c r="I55"/>
  <c r="M54"/>
  <c r="O54"/>
  <c r="L54"/>
  <c r="K54"/>
  <c r="J54"/>
  <c r="I54"/>
  <c r="L53"/>
  <c r="M53"/>
  <c r="K53"/>
  <c r="J53"/>
  <c r="I53"/>
  <c r="M52"/>
  <c r="N52"/>
  <c r="L52"/>
  <c r="K52"/>
  <c r="O52"/>
  <c r="J52"/>
  <c r="I52"/>
  <c r="L51"/>
  <c r="M51"/>
  <c r="K51"/>
  <c r="J51"/>
  <c r="I51"/>
  <c r="M50"/>
  <c r="O50"/>
  <c r="L50"/>
  <c r="K50"/>
  <c r="J50"/>
  <c r="I50"/>
  <c r="L49"/>
  <c r="M49"/>
  <c r="K49"/>
  <c r="J49"/>
  <c r="I49"/>
  <c r="O48"/>
  <c r="M48"/>
  <c r="N48"/>
  <c r="L48"/>
  <c r="K48"/>
  <c r="J48"/>
  <c r="I48"/>
  <c r="L47"/>
  <c r="M47"/>
  <c r="K47"/>
  <c r="J47"/>
  <c r="I47"/>
  <c r="M46"/>
  <c r="O46"/>
  <c r="L46"/>
  <c r="K46"/>
  <c r="J46"/>
  <c r="I46"/>
  <c r="L45"/>
  <c r="M45"/>
  <c r="K45"/>
  <c r="J45"/>
  <c r="I45"/>
  <c r="M44"/>
  <c r="N44"/>
  <c r="L44"/>
  <c r="K44"/>
  <c r="O44"/>
  <c r="J44"/>
  <c r="I44"/>
  <c r="L43"/>
  <c r="M43"/>
  <c r="K43"/>
  <c r="J43"/>
  <c r="I43"/>
  <c r="M42"/>
  <c r="O42"/>
  <c r="L42"/>
  <c r="K42"/>
  <c r="J42"/>
  <c r="I42"/>
  <c r="L41"/>
  <c r="M41"/>
  <c r="K41"/>
  <c r="J41"/>
  <c r="I41"/>
  <c r="M40"/>
  <c r="N40"/>
  <c r="L40"/>
  <c r="K40"/>
  <c r="O40"/>
  <c r="J40"/>
  <c r="I40"/>
  <c r="L39"/>
  <c r="M39"/>
  <c r="K39"/>
  <c r="J39"/>
  <c r="I39"/>
  <c r="M38"/>
  <c r="O38"/>
  <c r="L38"/>
  <c r="K38"/>
  <c r="J38"/>
  <c r="I38"/>
  <c r="L37"/>
  <c r="M37"/>
  <c r="K37"/>
  <c r="J37"/>
  <c r="I37"/>
  <c r="O36"/>
  <c r="M36"/>
  <c r="N36"/>
  <c r="L36"/>
  <c r="K36"/>
  <c r="J36"/>
  <c r="I36"/>
  <c r="L35"/>
  <c r="M35"/>
  <c r="K35"/>
  <c r="J35"/>
  <c r="I35"/>
  <c r="M34"/>
  <c r="O34"/>
  <c r="L34"/>
  <c r="K34"/>
  <c r="J34"/>
  <c r="I34"/>
  <c r="L33"/>
  <c r="M33"/>
  <c r="K33"/>
  <c r="J33"/>
  <c r="I33"/>
  <c r="O32"/>
  <c r="M32"/>
  <c r="N32"/>
  <c r="L32"/>
  <c r="K32"/>
  <c r="J32"/>
  <c r="I32"/>
  <c r="L31"/>
  <c r="M31"/>
  <c r="K31"/>
  <c r="J31"/>
  <c r="I31"/>
  <c r="M30"/>
  <c r="L30"/>
  <c r="K30"/>
  <c r="J30"/>
  <c r="I30"/>
  <c r="L29"/>
  <c r="M29"/>
  <c r="K29"/>
  <c r="J29"/>
  <c r="I29"/>
  <c r="M28"/>
  <c r="N28"/>
  <c r="L28"/>
  <c r="K28"/>
  <c r="O28"/>
  <c r="J28"/>
  <c r="M27"/>
  <c r="L27"/>
  <c r="K27"/>
  <c r="J27"/>
  <c r="I27"/>
  <c r="L26"/>
  <c r="M26"/>
  <c r="K26"/>
  <c r="J26"/>
  <c r="I26"/>
  <c r="M25"/>
  <c r="N25"/>
  <c r="L25"/>
  <c r="K25"/>
  <c r="O25"/>
  <c r="J25"/>
  <c r="I25"/>
  <c r="L24"/>
  <c r="M24"/>
  <c r="O24"/>
  <c r="K24"/>
  <c r="J24"/>
  <c r="I24"/>
  <c r="M23"/>
  <c r="L23"/>
  <c r="K23"/>
  <c r="J23"/>
  <c r="I23"/>
  <c r="L22"/>
  <c r="M22"/>
  <c r="K22"/>
  <c r="J22"/>
  <c r="I22"/>
  <c r="O21"/>
  <c r="M21"/>
  <c r="N21"/>
  <c r="L21"/>
  <c r="K21"/>
  <c r="J21"/>
  <c r="I21"/>
  <c r="L20"/>
  <c r="M20"/>
  <c r="O20"/>
  <c r="K20"/>
  <c r="J20"/>
  <c r="I20"/>
  <c r="M19"/>
  <c r="L19"/>
  <c r="K19"/>
  <c r="J19"/>
  <c r="I19"/>
  <c r="L18"/>
  <c r="M18"/>
  <c r="K18"/>
  <c r="J18"/>
  <c r="I18"/>
  <c r="O17"/>
  <c r="M17"/>
  <c r="N17"/>
  <c r="L17"/>
  <c r="K17"/>
  <c r="J17"/>
  <c r="I17"/>
  <c r="L16"/>
  <c r="M16"/>
  <c r="O16"/>
  <c r="K16"/>
  <c r="J16"/>
  <c r="I16"/>
  <c r="M15"/>
  <c r="L15"/>
  <c r="K15"/>
  <c r="J15"/>
  <c r="I15"/>
  <c r="L14"/>
  <c r="M14"/>
  <c r="K14"/>
  <c r="J14"/>
  <c r="I14"/>
  <c r="M13"/>
  <c r="N13"/>
  <c r="L13"/>
  <c r="K13"/>
  <c r="O13"/>
  <c r="J13"/>
  <c r="I13"/>
  <c r="L12"/>
  <c r="M12"/>
  <c r="O12"/>
  <c r="K12"/>
  <c r="J12"/>
  <c r="I12"/>
  <c r="M11"/>
  <c r="L11"/>
  <c r="K11"/>
  <c r="J11"/>
  <c r="I11"/>
  <c r="L10"/>
  <c r="M10"/>
  <c r="K10"/>
  <c r="J10"/>
  <c r="I10"/>
  <c r="O9"/>
  <c r="M9"/>
  <c r="N9"/>
  <c r="L9"/>
  <c r="K9"/>
  <c r="J9"/>
  <c r="I9"/>
  <c r="L8"/>
  <c r="M8"/>
  <c r="O8"/>
  <c r="K8"/>
  <c r="J8"/>
  <c r="I8"/>
  <c r="M7"/>
  <c r="L7"/>
  <c r="K7"/>
  <c r="J7"/>
  <c r="I7"/>
  <c r="L6"/>
  <c r="M6"/>
  <c r="K6"/>
  <c r="J6"/>
  <c r="CD2"/>
  <c r="CB2"/>
  <c r="CE2"/>
  <c r="BZ2"/>
  <c r="BX2"/>
  <c r="BV2"/>
  <c r="BT2"/>
  <c r="BW2"/>
  <c r="BO2"/>
  <c r="BN2"/>
  <c r="BL2"/>
  <c r="BJ2"/>
  <c r="BH2"/>
  <c r="BK2"/>
  <c r="BF2"/>
  <c r="BD2"/>
  <c r="BB2"/>
  <c r="AZ2"/>
  <c r="BC2"/>
  <c r="BC1"/>
  <c r="AY2"/>
  <c r="AX2"/>
  <c r="AV2"/>
  <c r="AT2"/>
  <c r="AR2"/>
  <c r="AU2"/>
  <c r="AP2"/>
  <c r="AN2"/>
  <c r="AL2"/>
  <c r="AJ2"/>
  <c r="AM2"/>
  <c r="AI2"/>
  <c r="AH2"/>
  <c r="AF2"/>
  <c r="AD2"/>
  <c r="AB2"/>
  <c r="AE2"/>
  <c r="Z2"/>
  <c r="Y2"/>
  <c r="X2"/>
  <c r="V2"/>
  <c r="U2"/>
  <c r="T2"/>
  <c r="W2"/>
  <c r="W1"/>
  <c r="R2"/>
  <c r="Q2"/>
  <c r="P2"/>
  <c r="S2"/>
  <c r="CD1"/>
  <c r="CB1"/>
  <c r="CE1"/>
  <c r="BZ1"/>
  <c r="BX1"/>
  <c r="BW1"/>
  <c r="BV1"/>
  <c r="BT1"/>
  <c r="BN1"/>
  <c r="BL1"/>
  <c r="BO1"/>
  <c r="BJ1"/>
  <c r="BH1"/>
  <c r="BF1"/>
  <c r="BD1"/>
  <c r="BB1"/>
  <c r="AZ1"/>
  <c r="AX1"/>
  <c r="AV1"/>
  <c r="AY1"/>
  <c r="AT1"/>
  <c r="AR1"/>
  <c r="AU1"/>
  <c r="AP1"/>
  <c r="AN1"/>
  <c r="AM1"/>
  <c r="AL1"/>
  <c r="AJ1"/>
  <c r="AH1"/>
  <c r="AF1"/>
  <c r="AI1"/>
  <c r="AD1"/>
  <c r="AB1"/>
  <c r="AE1"/>
  <c r="Z1"/>
  <c r="X1"/>
  <c r="V1"/>
  <c r="T1"/>
  <c r="R1"/>
  <c r="P1"/>
  <c r="M1386" i="97"/>
  <c r="L1386"/>
  <c r="K1386"/>
  <c r="J1386"/>
  <c r="O1385"/>
  <c r="L1385"/>
  <c r="M1385"/>
  <c r="N1385"/>
  <c r="K1385"/>
  <c r="J1385"/>
  <c r="M1384"/>
  <c r="L1384"/>
  <c r="K1384"/>
  <c r="J1384"/>
  <c r="O1383"/>
  <c r="L1383"/>
  <c r="M1383"/>
  <c r="N1383"/>
  <c r="K1383"/>
  <c r="J1383"/>
  <c r="M1382"/>
  <c r="L1382"/>
  <c r="K1382"/>
  <c r="J1382"/>
  <c r="O1381"/>
  <c r="L1381"/>
  <c r="M1381"/>
  <c r="N1381"/>
  <c r="K1381"/>
  <c r="J1381"/>
  <c r="M1380"/>
  <c r="L1380"/>
  <c r="K1380"/>
  <c r="J1380"/>
  <c r="O1379"/>
  <c r="L1379"/>
  <c r="M1379"/>
  <c r="N1379"/>
  <c r="K1379"/>
  <c r="J1379"/>
  <c r="M1378"/>
  <c r="L1378"/>
  <c r="K1378"/>
  <c r="J1378"/>
  <c r="O1377"/>
  <c r="L1377"/>
  <c r="M1377"/>
  <c r="N1377"/>
  <c r="K1377"/>
  <c r="J1377"/>
  <c r="M1376"/>
  <c r="L1376"/>
  <c r="K1376"/>
  <c r="J1376"/>
  <c r="O1375"/>
  <c r="L1375"/>
  <c r="M1375"/>
  <c r="N1375"/>
  <c r="K1375"/>
  <c r="J1375"/>
  <c r="M1374"/>
  <c r="L1374"/>
  <c r="K1374"/>
  <c r="J1374"/>
  <c r="O1373"/>
  <c r="L1373"/>
  <c r="M1373"/>
  <c r="N1373"/>
  <c r="K1373"/>
  <c r="J1373"/>
  <c r="M1372"/>
  <c r="L1372"/>
  <c r="K1372"/>
  <c r="J1372"/>
  <c r="O1371"/>
  <c r="L1371"/>
  <c r="M1371"/>
  <c r="N1371"/>
  <c r="K1371"/>
  <c r="J1371"/>
  <c r="M1370"/>
  <c r="L1370"/>
  <c r="K1370"/>
  <c r="J1370"/>
  <c r="O1369"/>
  <c r="L1369"/>
  <c r="M1369"/>
  <c r="N1369"/>
  <c r="K1369"/>
  <c r="J1369"/>
  <c r="M1368"/>
  <c r="L1368"/>
  <c r="K1368"/>
  <c r="J1368"/>
  <c r="O1367"/>
  <c r="L1367"/>
  <c r="M1367"/>
  <c r="N1367"/>
  <c r="K1367"/>
  <c r="J1367"/>
  <c r="L1366"/>
  <c r="M1366"/>
  <c r="K1366"/>
  <c r="J1366"/>
  <c r="L1365"/>
  <c r="M1365"/>
  <c r="O1365"/>
  <c r="K1365"/>
  <c r="J1365"/>
  <c r="L1364"/>
  <c r="M1364"/>
  <c r="K1364"/>
  <c r="J1364"/>
  <c r="L1363"/>
  <c r="M1363"/>
  <c r="O1363"/>
  <c r="K1363"/>
  <c r="J1363"/>
  <c r="L1362"/>
  <c r="M1362"/>
  <c r="K1362"/>
  <c r="J1362"/>
  <c r="O1361"/>
  <c r="N1361"/>
  <c r="L1361"/>
  <c r="M1361"/>
  <c r="K1361"/>
  <c r="J1361"/>
  <c r="M1360"/>
  <c r="L1360"/>
  <c r="K1360"/>
  <c r="J1360"/>
  <c r="O1359"/>
  <c r="L1359"/>
  <c r="M1359"/>
  <c r="N1359"/>
  <c r="K1359"/>
  <c r="J1359"/>
  <c r="L1358"/>
  <c r="M1358"/>
  <c r="K1358"/>
  <c r="J1358"/>
  <c r="L1357"/>
  <c r="M1357"/>
  <c r="O1357"/>
  <c r="K1357"/>
  <c r="J1357"/>
  <c r="L1356"/>
  <c r="M1356"/>
  <c r="K1356"/>
  <c r="J1356"/>
  <c r="O1355"/>
  <c r="N1355"/>
  <c r="L1355"/>
  <c r="M1355"/>
  <c r="K1355"/>
  <c r="J1355"/>
  <c r="L1354"/>
  <c r="M1354"/>
  <c r="K1354"/>
  <c r="J1354"/>
  <c r="L1353"/>
  <c r="M1353"/>
  <c r="O1353"/>
  <c r="K1353"/>
  <c r="J1353"/>
  <c r="L1352"/>
  <c r="M1352"/>
  <c r="K1352"/>
  <c r="J1352"/>
  <c r="I1352"/>
  <c r="L1351"/>
  <c r="M1351"/>
  <c r="K1351"/>
  <c r="J1351"/>
  <c r="M1350"/>
  <c r="O1350"/>
  <c r="L1350"/>
  <c r="K1350"/>
  <c r="J1350"/>
  <c r="M1349"/>
  <c r="N1349"/>
  <c r="L1349"/>
  <c r="K1349"/>
  <c r="J1349"/>
  <c r="M1348"/>
  <c r="N1348"/>
  <c r="L1348"/>
  <c r="K1348"/>
  <c r="O1348"/>
  <c r="J1348"/>
  <c r="L1347"/>
  <c r="M1347"/>
  <c r="K1347"/>
  <c r="J1347"/>
  <c r="M1346"/>
  <c r="L1346"/>
  <c r="K1346"/>
  <c r="O1346"/>
  <c r="J1346"/>
  <c r="N1346"/>
  <c r="I1346"/>
  <c r="L1345"/>
  <c r="M1345"/>
  <c r="K1345"/>
  <c r="J1345"/>
  <c r="O1344"/>
  <c r="N1344"/>
  <c r="L1344"/>
  <c r="M1344"/>
  <c r="K1344"/>
  <c r="J1344"/>
  <c r="L1343"/>
  <c r="M1343"/>
  <c r="K1343"/>
  <c r="J1343"/>
  <c r="L1342"/>
  <c r="M1342"/>
  <c r="O1342"/>
  <c r="K1342"/>
  <c r="J1342"/>
  <c r="I1342"/>
  <c r="M1341"/>
  <c r="L1341"/>
  <c r="K1341"/>
  <c r="O1341"/>
  <c r="J1341"/>
  <c r="N1341"/>
  <c r="L1340"/>
  <c r="M1340"/>
  <c r="K1340"/>
  <c r="J1340"/>
  <c r="I1340"/>
  <c r="O1339"/>
  <c r="N1339"/>
  <c r="L1339"/>
  <c r="M1339"/>
  <c r="K1339"/>
  <c r="J1339"/>
  <c r="L1338"/>
  <c r="M1338"/>
  <c r="K1338"/>
  <c r="J1338"/>
  <c r="I1338"/>
  <c r="L1337"/>
  <c r="M1337"/>
  <c r="K1337"/>
  <c r="J1337"/>
  <c r="M1336"/>
  <c r="L1336"/>
  <c r="K1336"/>
  <c r="O1336"/>
  <c r="J1336"/>
  <c r="N1336"/>
  <c r="L1335"/>
  <c r="M1335"/>
  <c r="K1335"/>
  <c r="J1335"/>
  <c r="M1334"/>
  <c r="O1334"/>
  <c r="L1334"/>
  <c r="K1334"/>
  <c r="J1334"/>
  <c r="L1333"/>
  <c r="M1333"/>
  <c r="K1333"/>
  <c r="J1333"/>
  <c r="M1332"/>
  <c r="O1332"/>
  <c r="L1332"/>
  <c r="K1332"/>
  <c r="J1332"/>
  <c r="M1331"/>
  <c r="N1331"/>
  <c r="L1331"/>
  <c r="K1331"/>
  <c r="J1331"/>
  <c r="M1330"/>
  <c r="N1330"/>
  <c r="L1330"/>
  <c r="K1330"/>
  <c r="O1330"/>
  <c r="J1330"/>
  <c r="I1330"/>
  <c r="M1329"/>
  <c r="O1329"/>
  <c r="L1329"/>
  <c r="K1329"/>
  <c r="J1329"/>
  <c r="I1329"/>
  <c r="L1328"/>
  <c r="M1328"/>
  <c r="K1328"/>
  <c r="J1328"/>
  <c r="M1327"/>
  <c r="O1327"/>
  <c r="L1327"/>
  <c r="K1327"/>
  <c r="J1327"/>
  <c r="L1326"/>
  <c r="M1326"/>
  <c r="K1326"/>
  <c r="J1326"/>
  <c r="I1326"/>
  <c r="L1325"/>
  <c r="M1325"/>
  <c r="K1325"/>
  <c r="J1325"/>
  <c r="I1325"/>
  <c r="M1324"/>
  <c r="O1324"/>
  <c r="L1324"/>
  <c r="K1324"/>
  <c r="J1324"/>
  <c r="L1323"/>
  <c r="M1323"/>
  <c r="K1323"/>
  <c r="J1323"/>
  <c r="M1322"/>
  <c r="O1322"/>
  <c r="L1322"/>
  <c r="K1322"/>
  <c r="J1322"/>
  <c r="I1322"/>
  <c r="L1321"/>
  <c r="M1321"/>
  <c r="K1321"/>
  <c r="J1321"/>
  <c r="L1320"/>
  <c r="M1320"/>
  <c r="K1320"/>
  <c r="J1320"/>
  <c r="L1319"/>
  <c r="M1319"/>
  <c r="K1319"/>
  <c r="J1319"/>
  <c r="L1318"/>
  <c r="M1318"/>
  <c r="K1318"/>
  <c r="J1318"/>
  <c r="L1317"/>
  <c r="M1317"/>
  <c r="K1317"/>
  <c r="J1317"/>
  <c r="I1317"/>
  <c r="L1316"/>
  <c r="M1316"/>
  <c r="K1316"/>
  <c r="J1316"/>
  <c r="M1315"/>
  <c r="O1315"/>
  <c r="L1315"/>
  <c r="K1315"/>
  <c r="J1315"/>
  <c r="L1314"/>
  <c r="M1314"/>
  <c r="K1314"/>
  <c r="J1314"/>
  <c r="M1313"/>
  <c r="O1313"/>
  <c r="L1313"/>
  <c r="K1313"/>
  <c r="J1313"/>
  <c r="L1312"/>
  <c r="M1312"/>
  <c r="K1312"/>
  <c r="J1312"/>
  <c r="M1311"/>
  <c r="O1311"/>
  <c r="L1311"/>
  <c r="K1311"/>
  <c r="J1311"/>
  <c r="L1310"/>
  <c r="M1310"/>
  <c r="K1310"/>
  <c r="J1310"/>
  <c r="M1309"/>
  <c r="O1309"/>
  <c r="L1309"/>
  <c r="K1309"/>
  <c r="J1309"/>
  <c r="L1308"/>
  <c r="M1308"/>
  <c r="K1308"/>
  <c r="J1308"/>
  <c r="M1307"/>
  <c r="O1307"/>
  <c r="L1307"/>
  <c r="K1307"/>
  <c r="J1307"/>
  <c r="L1306"/>
  <c r="M1306"/>
  <c r="K1306"/>
  <c r="J1306"/>
  <c r="M1305"/>
  <c r="O1305"/>
  <c r="L1305"/>
  <c r="K1305"/>
  <c r="J1305"/>
  <c r="L1304"/>
  <c r="M1304"/>
  <c r="K1304"/>
  <c r="J1304"/>
  <c r="I1304"/>
  <c r="L1303"/>
  <c r="M1303"/>
  <c r="K1303"/>
  <c r="J1303"/>
  <c r="I1303"/>
  <c r="M1302"/>
  <c r="O1302"/>
  <c r="L1302"/>
  <c r="K1302"/>
  <c r="J1302"/>
  <c r="L1301"/>
  <c r="M1301"/>
  <c r="K1301"/>
  <c r="J1301"/>
  <c r="M1300"/>
  <c r="O1300"/>
  <c r="L1300"/>
  <c r="K1300"/>
  <c r="J1300"/>
  <c r="I1300"/>
  <c r="L1299"/>
  <c r="M1299"/>
  <c r="K1299"/>
  <c r="J1299"/>
  <c r="I1299"/>
  <c r="L1298"/>
  <c r="M1298"/>
  <c r="K1298"/>
  <c r="J1298"/>
  <c r="M1297"/>
  <c r="O1297"/>
  <c r="L1297"/>
  <c r="K1297"/>
  <c r="J1297"/>
  <c r="M1296"/>
  <c r="N1296"/>
  <c r="L1296"/>
  <c r="K1296"/>
  <c r="O1296"/>
  <c r="J1296"/>
  <c r="M1295"/>
  <c r="O1295"/>
  <c r="L1295"/>
  <c r="K1295"/>
  <c r="J1295"/>
  <c r="M1294"/>
  <c r="N1294"/>
  <c r="L1294"/>
  <c r="K1294"/>
  <c r="O1294"/>
  <c r="J1294"/>
  <c r="M1293"/>
  <c r="O1293"/>
  <c r="L1293"/>
  <c r="K1293"/>
  <c r="J1293"/>
  <c r="M1292"/>
  <c r="N1292"/>
  <c r="L1292"/>
  <c r="K1292"/>
  <c r="O1292"/>
  <c r="J1292"/>
  <c r="M1291"/>
  <c r="O1291"/>
  <c r="L1291"/>
  <c r="K1291"/>
  <c r="J1291"/>
  <c r="M1290"/>
  <c r="N1290"/>
  <c r="L1290"/>
  <c r="K1290"/>
  <c r="O1290"/>
  <c r="J1290"/>
  <c r="M1289"/>
  <c r="O1289"/>
  <c r="L1289"/>
  <c r="K1289"/>
  <c r="J1289"/>
  <c r="I1289"/>
  <c r="L1288"/>
  <c r="M1288"/>
  <c r="K1288"/>
  <c r="J1288"/>
  <c r="L1287"/>
  <c r="M1287"/>
  <c r="K1287"/>
  <c r="J1287"/>
  <c r="I1287"/>
  <c r="M1286"/>
  <c r="O1286"/>
  <c r="L1286"/>
  <c r="K1286"/>
  <c r="J1286"/>
  <c r="I1286"/>
  <c r="L1285"/>
  <c r="M1285"/>
  <c r="K1285"/>
  <c r="J1285"/>
  <c r="I1285"/>
  <c r="M1284"/>
  <c r="N1284"/>
  <c r="L1284"/>
  <c r="K1284"/>
  <c r="O1284"/>
  <c r="J1284"/>
  <c r="I1284"/>
  <c r="L1283"/>
  <c r="M1283"/>
  <c r="K1283"/>
  <c r="J1283"/>
  <c r="L1282"/>
  <c r="M1282"/>
  <c r="K1282"/>
  <c r="J1282"/>
  <c r="L1281"/>
  <c r="M1281"/>
  <c r="K1281"/>
  <c r="J1281"/>
  <c r="L1280"/>
  <c r="M1280"/>
  <c r="K1280"/>
  <c r="J1280"/>
  <c r="I1280"/>
  <c r="M1279"/>
  <c r="N1279"/>
  <c r="L1279"/>
  <c r="K1279"/>
  <c r="O1279"/>
  <c r="J1279"/>
  <c r="M1278"/>
  <c r="O1278"/>
  <c r="L1278"/>
  <c r="K1278"/>
  <c r="J1278"/>
  <c r="I1278"/>
  <c r="L1277"/>
  <c r="M1277"/>
  <c r="K1277"/>
  <c r="J1277"/>
  <c r="I1277"/>
  <c r="M1276"/>
  <c r="N1276"/>
  <c r="L1276"/>
  <c r="K1276"/>
  <c r="O1276"/>
  <c r="J1276"/>
  <c r="I1276"/>
  <c r="L1275"/>
  <c r="M1275"/>
  <c r="K1275"/>
  <c r="J1275"/>
  <c r="I1275"/>
  <c r="M1274"/>
  <c r="O1274"/>
  <c r="L1274"/>
  <c r="K1274"/>
  <c r="J1274"/>
  <c r="M1273"/>
  <c r="N1273"/>
  <c r="L1273"/>
  <c r="K1273"/>
  <c r="O1273"/>
  <c r="J1273"/>
  <c r="I1273"/>
  <c r="L1272"/>
  <c r="M1272"/>
  <c r="K1272"/>
  <c r="J1272"/>
  <c r="L1271"/>
  <c r="M1271"/>
  <c r="K1271"/>
  <c r="J1271"/>
  <c r="I1271"/>
  <c r="M1270"/>
  <c r="N1270"/>
  <c r="L1270"/>
  <c r="K1270"/>
  <c r="O1270"/>
  <c r="J1270"/>
  <c r="M1269"/>
  <c r="O1269"/>
  <c r="L1269"/>
  <c r="K1269"/>
  <c r="J1269"/>
  <c r="M1268"/>
  <c r="N1268"/>
  <c r="L1268"/>
  <c r="K1268"/>
  <c r="O1268"/>
  <c r="J1268"/>
  <c r="M1267"/>
  <c r="O1267"/>
  <c r="L1267"/>
  <c r="K1267"/>
  <c r="J1267"/>
  <c r="I1267"/>
  <c r="L1266"/>
  <c r="M1266"/>
  <c r="K1266"/>
  <c r="J1266"/>
  <c r="I1266"/>
  <c r="M1265"/>
  <c r="N1265"/>
  <c r="L1265"/>
  <c r="K1265"/>
  <c r="O1265"/>
  <c r="J1265"/>
  <c r="I1265"/>
  <c r="L1264"/>
  <c r="M1264"/>
  <c r="K1264"/>
  <c r="J1264"/>
  <c r="I1264"/>
  <c r="M1263"/>
  <c r="O1263"/>
  <c r="L1263"/>
  <c r="K1263"/>
  <c r="J1263"/>
  <c r="I1263"/>
  <c r="L1262"/>
  <c r="M1262"/>
  <c r="K1262"/>
  <c r="J1262"/>
  <c r="I1262"/>
  <c r="M1261"/>
  <c r="N1261"/>
  <c r="L1261"/>
  <c r="K1261"/>
  <c r="O1261"/>
  <c r="J1261"/>
  <c r="I1261"/>
  <c r="L1260"/>
  <c r="M1260"/>
  <c r="K1260"/>
  <c r="J1260"/>
  <c r="L1259"/>
  <c r="M1259"/>
  <c r="K1259"/>
  <c r="J1259"/>
  <c r="I1259"/>
  <c r="M1258"/>
  <c r="N1258"/>
  <c r="L1258"/>
  <c r="K1258"/>
  <c r="O1258"/>
  <c r="J1258"/>
  <c r="M1257"/>
  <c r="O1257"/>
  <c r="L1257"/>
  <c r="K1257"/>
  <c r="J1257"/>
  <c r="I1257"/>
  <c r="L1256"/>
  <c r="M1256"/>
  <c r="K1256"/>
  <c r="J1256"/>
  <c r="L1255"/>
  <c r="M1255"/>
  <c r="K1255"/>
  <c r="J1255"/>
  <c r="I1255"/>
  <c r="M1254"/>
  <c r="O1254"/>
  <c r="L1254"/>
  <c r="K1254"/>
  <c r="J1254"/>
  <c r="M1253"/>
  <c r="N1253"/>
  <c r="L1253"/>
  <c r="K1253"/>
  <c r="O1253"/>
  <c r="J1253"/>
  <c r="M1252"/>
  <c r="O1252"/>
  <c r="L1252"/>
  <c r="K1252"/>
  <c r="J1252"/>
  <c r="I1252"/>
  <c r="L1251"/>
  <c r="M1251"/>
  <c r="K1251"/>
  <c r="J1251"/>
  <c r="I1251"/>
  <c r="M1250"/>
  <c r="N1250"/>
  <c r="L1250"/>
  <c r="K1250"/>
  <c r="O1250"/>
  <c r="J1250"/>
  <c r="I1250"/>
  <c r="L1249"/>
  <c r="M1249"/>
  <c r="K1249"/>
  <c r="J1249"/>
  <c r="I1249"/>
  <c r="M1248"/>
  <c r="O1248"/>
  <c r="L1248"/>
  <c r="K1248"/>
  <c r="J1248"/>
  <c r="M1247"/>
  <c r="N1247"/>
  <c r="L1247"/>
  <c r="K1247"/>
  <c r="O1247"/>
  <c r="J1247"/>
  <c r="I1247"/>
  <c r="L1246"/>
  <c r="M1246"/>
  <c r="K1246"/>
  <c r="J1246"/>
  <c r="I1246"/>
  <c r="M1245"/>
  <c r="O1245"/>
  <c r="L1245"/>
  <c r="K1245"/>
  <c r="J1245"/>
  <c r="I1245"/>
  <c r="L1244"/>
  <c r="M1244"/>
  <c r="K1244"/>
  <c r="J1244"/>
  <c r="L1243"/>
  <c r="M1243"/>
  <c r="K1243"/>
  <c r="J1243"/>
  <c r="I1243"/>
  <c r="M1242"/>
  <c r="O1242"/>
  <c r="L1242"/>
  <c r="K1242"/>
  <c r="J1242"/>
  <c r="M1241"/>
  <c r="N1241"/>
  <c r="L1241"/>
  <c r="K1241"/>
  <c r="O1241"/>
  <c r="J1241"/>
  <c r="M1240"/>
  <c r="O1240"/>
  <c r="L1240"/>
  <c r="K1240"/>
  <c r="J1240"/>
  <c r="I1240"/>
  <c r="L1239"/>
  <c r="M1239"/>
  <c r="K1239"/>
  <c r="J1239"/>
  <c r="I1239"/>
  <c r="M1238"/>
  <c r="N1238"/>
  <c r="L1238"/>
  <c r="K1238"/>
  <c r="O1238"/>
  <c r="J1238"/>
  <c r="I1238"/>
  <c r="L1237"/>
  <c r="M1237"/>
  <c r="K1237"/>
  <c r="J1237"/>
  <c r="I1237"/>
  <c r="M1236"/>
  <c r="O1236"/>
  <c r="L1236"/>
  <c r="K1236"/>
  <c r="J1236"/>
  <c r="I1236"/>
  <c r="L1235"/>
  <c r="M1235"/>
  <c r="K1235"/>
  <c r="J1235"/>
  <c r="L1234"/>
  <c r="M1234"/>
  <c r="K1234"/>
  <c r="J1234"/>
  <c r="L1233"/>
  <c r="M1233"/>
  <c r="K1233"/>
  <c r="J1233"/>
  <c r="L1232"/>
  <c r="M1232"/>
  <c r="K1232"/>
  <c r="J1232"/>
  <c r="L1231"/>
  <c r="M1231"/>
  <c r="K1231"/>
  <c r="J1231"/>
  <c r="I1231"/>
  <c r="M1230"/>
  <c r="N1230"/>
  <c r="L1230"/>
  <c r="K1230"/>
  <c r="O1230"/>
  <c r="J1230"/>
  <c r="I1230"/>
  <c r="L1229"/>
  <c r="M1229"/>
  <c r="K1229"/>
  <c r="J1229"/>
  <c r="L1228"/>
  <c r="M1228"/>
  <c r="K1228"/>
  <c r="J1228"/>
  <c r="L1227"/>
  <c r="M1227"/>
  <c r="K1227"/>
  <c r="J1227"/>
  <c r="L1226"/>
  <c r="M1226"/>
  <c r="K1226"/>
  <c r="J1226"/>
  <c r="L1225"/>
  <c r="M1225"/>
  <c r="K1225"/>
  <c r="J1225"/>
  <c r="L1224"/>
  <c r="M1224"/>
  <c r="K1224"/>
  <c r="J1224"/>
  <c r="L1223"/>
  <c r="M1223"/>
  <c r="K1223"/>
  <c r="J1223"/>
  <c r="L1222"/>
  <c r="M1222"/>
  <c r="K1222"/>
  <c r="J1222"/>
  <c r="I1222"/>
  <c r="M1221"/>
  <c r="N1221"/>
  <c r="L1221"/>
  <c r="K1221"/>
  <c r="O1221"/>
  <c r="J1221"/>
  <c r="M1220"/>
  <c r="O1220"/>
  <c r="L1220"/>
  <c r="K1220"/>
  <c r="J1220"/>
  <c r="M1219"/>
  <c r="N1219"/>
  <c r="L1219"/>
  <c r="K1219"/>
  <c r="O1219"/>
  <c r="J1219"/>
  <c r="M1218"/>
  <c r="O1218"/>
  <c r="L1218"/>
  <c r="K1218"/>
  <c r="J1218"/>
  <c r="I1218"/>
  <c r="L1217"/>
  <c r="M1217"/>
  <c r="K1217"/>
  <c r="J1217"/>
  <c r="L1216"/>
  <c r="M1216"/>
  <c r="K1216"/>
  <c r="J1216"/>
  <c r="I1216"/>
  <c r="M1215"/>
  <c r="O1215"/>
  <c r="L1215"/>
  <c r="K1215"/>
  <c r="J1215"/>
  <c r="M1214"/>
  <c r="N1214"/>
  <c r="L1214"/>
  <c r="K1214"/>
  <c r="O1214"/>
  <c r="J1214"/>
  <c r="M1213"/>
  <c r="O1213"/>
  <c r="L1213"/>
  <c r="K1213"/>
  <c r="J1213"/>
  <c r="M1212"/>
  <c r="N1212"/>
  <c r="L1212"/>
  <c r="K1212"/>
  <c r="O1212"/>
  <c r="J1212"/>
  <c r="M1211"/>
  <c r="O1211"/>
  <c r="L1211"/>
  <c r="K1211"/>
  <c r="J1211"/>
  <c r="I1211"/>
  <c r="L1210"/>
  <c r="M1210"/>
  <c r="K1210"/>
  <c r="J1210"/>
  <c r="L1209"/>
  <c r="M1209"/>
  <c r="K1209"/>
  <c r="J1209"/>
  <c r="L1208"/>
  <c r="M1208"/>
  <c r="K1208"/>
  <c r="J1208"/>
  <c r="L1207"/>
  <c r="M1207"/>
  <c r="K1207"/>
  <c r="J1207"/>
  <c r="L1206"/>
  <c r="M1206"/>
  <c r="K1206"/>
  <c r="J1206"/>
  <c r="L1205"/>
  <c r="M1205"/>
  <c r="K1205"/>
  <c r="J1205"/>
  <c r="I1205"/>
  <c r="M1204"/>
  <c r="O1204"/>
  <c r="L1204"/>
  <c r="K1204"/>
  <c r="J1204"/>
  <c r="I1204"/>
  <c r="L1203"/>
  <c r="M1203"/>
  <c r="K1203"/>
  <c r="J1203"/>
  <c r="L1202"/>
  <c r="M1202"/>
  <c r="K1202"/>
  <c r="J1202"/>
  <c r="I1202"/>
  <c r="M1201"/>
  <c r="O1201"/>
  <c r="L1201"/>
  <c r="K1201"/>
  <c r="J1201"/>
  <c r="M1200"/>
  <c r="N1200"/>
  <c r="L1200"/>
  <c r="K1200"/>
  <c r="O1200"/>
  <c r="J1200"/>
  <c r="M1199"/>
  <c r="O1199"/>
  <c r="L1199"/>
  <c r="K1199"/>
  <c r="J1199"/>
  <c r="I1199"/>
  <c r="L1198"/>
  <c r="M1198"/>
  <c r="K1198"/>
  <c r="J1198"/>
  <c r="L1197"/>
  <c r="M1197"/>
  <c r="K1197"/>
  <c r="J1197"/>
  <c r="I1197"/>
  <c r="M1196"/>
  <c r="O1196"/>
  <c r="L1196"/>
  <c r="K1196"/>
  <c r="J1196"/>
  <c r="M1195"/>
  <c r="N1195"/>
  <c r="L1195"/>
  <c r="K1195"/>
  <c r="O1195"/>
  <c r="J1195"/>
  <c r="M1194"/>
  <c r="O1194"/>
  <c r="L1194"/>
  <c r="K1194"/>
  <c r="J1194"/>
  <c r="M1193"/>
  <c r="N1193"/>
  <c r="L1193"/>
  <c r="K1193"/>
  <c r="O1193"/>
  <c r="J1193"/>
  <c r="M1192"/>
  <c r="O1192"/>
  <c r="L1192"/>
  <c r="K1192"/>
  <c r="J1192"/>
  <c r="I1192"/>
  <c r="L1191"/>
  <c r="M1191"/>
  <c r="K1191"/>
  <c r="J1191"/>
  <c r="L1190"/>
  <c r="M1190"/>
  <c r="K1190"/>
  <c r="J1190"/>
  <c r="I1190"/>
  <c r="M1189"/>
  <c r="O1189"/>
  <c r="L1189"/>
  <c r="K1189"/>
  <c r="J1189"/>
  <c r="M1188"/>
  <c r="N1188"/>
  <c r="L1188"/>
  <c r="K1188"/>
  <c r="O1188"/>
  <c r="J1188"/>
  <c r="I1188"/>
  <c r="L1187"/>
  <c r="M1187"/>
  <c r="K1187"/>
  <c r="J1187"/>
  <c r="L1186"/>
  <c r="M1186"/>
  <c r="K1186"/>
  <c r="J1186"/>
  <c r="I1186"/>
  <c r="M1185"/>
  <c r="N1185"/>
  <c r="L1185"/>
  <c r="K1185"/>
  <c r="O1185"/>
  <c r="J1185"/>
  <c r="M1184"/>
  <c r="O1184"/>
  <c r="L1184"/>
  <c r="K1184"/>
  <c r="J1184"/>
  <c r="M1183"/>
  <c r="N1183"/>
  <c r="L1183"/>
  <c r="K1183"/>
  <c r="O1183"/>
  <c r="J1183"/>
  <c r="M1182"/>
  <c r="O1182"/>
  <c r="L1182"/>
  <c r="K1182"/>
  <c r="J1182"/>
  <c r="I1182"/>
  <c r="L1181"/>
  <c r="M1181"/>
  <c r="K1181"/>
  <c r="J1181"/>
  <c r="I1181"/>
  <c r="M1180"/>
  <c r="N1180"/>
  <c r="L1180"/>
  <c r="K1180"/>
  <c r="O1180"/>
  <c r="J1180"/>
  <c r="M1179"/>
  <c r="O1179"/>
  <c r="L1179"/>
  <c r="K1179"/>
  <c r="J1179"/>
  <c r="I1179"/>
  <c r="L1178"/>
  <c r="M1178"/>
  <c r="K1178"/>
  <c r="J1178"/>
  <c r="L1177"/>
  <c r="M1177"/>
  <c r="K1177"/>
  <c r="J1177"/>
  <c r="L1176"/>
  <c r="M1176"/>
  <c r="K1176"/>
  <c r="J1176"/>
  <c r="I1176"/>
  <c r="M1175"/>
  <c r="N1175"/>
  <c r="L1175"/>
  <c r="K1175"/>
  <c r="O1175"/>
  <c r="J1175"/>
  <c r="M1174"/>
  <c r="O1174"/>
  <c r="L1174"/>
  <c r="K1174"/>
  <c r="J1174"/>
  <c r="I1174"/>
  <c r="L1173"/>
  <c r="M1173"/>
  <c r="K1173"/>
  <c r="J1173"/>
  <c r="L1172"/>
  <c r="M1172"/>
  <c r="K1172"/>
  <c r="J1172"/>
  <c r="I1172"/>
  <c r="M1171"/>
  <c r="O1171"/>
  <c r="L1171"/>
  <c r="K1171"/>
  <c r="J1171"/>
  <c r="M1170"/>
  <c r="N1170"/>
  <c r="L1170"/>
  <c r="K1170"/>
  <c r="O1170"/>
  <c r="J1170"/>
  <c r="I1170"/>
  <c r="L1169"/>
  <c r="M1169"/>
  <c r="K1169"/>
  <c r="J1169"/>
  <c r="L1168"/>
  <c r="M1168"/>
  <c r="K1168"/>
  <c r="J1168"/>
  <c r="L1167"/>
  <c r="M1167"/>
  <c r="K1167"/>
  <c r="J1167"/>
  <c r="L1166"/>
  <c r="M1166"/>
  <c r="K1166"/>
  <c r="J1166"/>
  <c r="L1165"/>
  <c r="M1165"/>
  <c r="K1165"/>
  <c r="J1165"/>
  <c r="L1164"/>
  <c r="M1164"/>
  <c r="K1164"/>
  <c r="J1164"/>
  <c r="L1163"/>
  <c r="M1163"/>
  <c r="K1163"/>
  <c r="J1163"/>
  <c r="L1162"/>
  <c r="M1162"/>
  <c r="K1162"/>
  <c r="J1162"/>
  <c r="I1162"/>
  <c r="M1161"/>
  <c r="N1161"/>
  <c r="L1161"/>
  <c r="K1161"/>
  <c r="O1161"/>
  <c r="J1161"/>
  <c r="M1160"/>
  <c r="O1160"/>
  <c r="L1160"/>
  <c r="K1160"/>
  <c r="J1160"/>
  <c r="M1159"/>
  <c r="N1159"/>
  <c r="L1159"/>
  <c r="K1159"/>
  <c r="O1159"/>
  <c r="J1159"/>
  <c r="M1158"/>
  <c r="O1158"/>
  <c r="L1158"/>
  <c r="K1158"/>
  <c r="J1158"/>
  <c r="M1157"/>
  <c r="N1157"/>
  <c r="L1157"/>
  <c r="K1157"/>
  <c r="O1157"/>
  <c r="J1157"/>
  <c r="M1156"/>
  <c r="O1156"/>
  <c r="L1156"/>
  <c r="K1156"/>
  <c r="J1156"/>
  <c r="M1155"/>
  <c r="N1155"/>
  <c r="L1155"/>
  <c r="K1155"/>
  <c r="O1155"/>
  <c r="J1155"/>
  <c r="M1154"/>
  <c r="O1154"/>
  <c r="L1154"/>
  <c r="K1154"/>
  <c r="J1154"/>
  <c r="M1153"/>
  <c r="N1153"/>
  <c r="L1153"/>
  <c r="K1153"/>
  <c r="O1153"/>
  <c r="J1153"/>
  <c r="I1153"/>
  <c r="L1152"/>
  <c r="M1152"/>
  <c r="K1152"/>
  <c r="J1152"/>
  <c r="I1152"/>
  <c r="M1151"/>
  <c r="O1151"/>
  <c r="L1151"/>
  <c r="K1151"/>
  <c r="J1151"/>
  <c r="M1150"/>
  <c r="N1150"/>
  <c r="L1150"/>
  <c r="K1150"/>
  <c r="O1150"/>
  <c r="J1150"/>
  <c r="M1149"/>
  <c r="O1149"/>
  <c r="L1149"/>
  <c r="K1149"/>
  <c r="J1149"/>
  <c r="M1148"/>
  <c r="N1148"/>
  <c r="L1148"/>
  <c r="K1148"/>
  <c r="O1148"/>
  <c r="J1148"/>
  <c r="M1147"/>
  <c r="O1147"/>
  <c r="L1147"/>
  <c r="K1147"/>
  <c r="J1147"/>
  <c r="M1146"/>
  <c r="N1146"/>
  <c r="L1146"/>
  <c r="K1146"/>
  <c r="O1146"/>
  <c r="J1146"/>
  <c r="M1145"/>
  <c r="O1145"/>
  <c r="L1145"/>
  <c r="K1145"/>
  <c r="J1145"/>
  <c r="M1144"/>
  <c r="N1144"/>
  <c r="L1144"/>
  <c r="K1144"/>
  <c r="O1144"/>
  <c r="J1144"/>
  <c r="M1143"/>
  <c r="O1143"/>
  <c r="L1143"/>
  <c r="K1143"/>
  <c r="J1143"/>
  <c r="M1142"/>
  <c r="N1142"/>
  <c r="L1142"/>
  <c r="K1142"/>
  <c r="O1142"/>
  <c r="J1142"/>
  <c r="M1141"/>
  <c r="O1141"/>
  <c r="L1141"/>
  <c r="K1141"/>
  <c r="J1141"/>
  <c r="M1140"/>
  <c r="N1140"/>
  <c r="L1140"/>
  <c r="K1140"/>
  <c r="O1140"/>
  <c r="J1140"/>
  <c r="M1139"/>
  <c r="O1139"/>
  <c r="L1139"/>
  <c r="K1139"/>
  <c r="J1139"/>
  <c r="M1138"/>
  <c r="N1138"/>
  <c r="L1138"/>
  <c r="K1138"/>
  <c r="O1138"/>
  <c r="J1138"/>
  <c r="M1137"/>
  <c r="O1137"/>
  <c r="L1137"/>
  <c r="K1137"/>
  <c r="J1137"/>
  <c r="I1137"/>
  <c r="L1136"/>
  <c r="M1136"/>
  <c r="K1136"/>
  <c r="J1136"/>
  <c r="L1135"/>
  <c r="M1135"/>
  <c r="K1135"/>
  <c r="J1135"/>
  <c r="L1134"/>
  <c r="M1134"/>
  <c r="K1134"/>
  <c r="J1134"/>
  <c r="I1134"/>
  <c r="M1133"/>
  <c r="N1133"/>
  <c r="L1133"/>
  <c r="K1133"/>
  <c r="O1133"/>
  <c r="J1133"/>
  <c r="M1132"/>
  <c r="O1132"/>
  <c r="L1132"/>
  <c r="K1132"/>
  <c r="J1132"/>
  <c r="I1132"/>
  <c r="L1131"/>
  <c r="M1131"/>
  <c r="K1131"/>
  <c r="J1131"/>
  <c r="L1130"/>
  <c r="M1130"/>
  <c r="K1130"/>
  <c r="J1130"/>
  <c r="L1129"/>
  <c r="M1129"/>
  <c r="K1129"/>
  <c r="J1129"/>
  <c r="L1128"/>
  <c r="M1128"/>
  <c r="K1128"/>
  <c r="J1128"/>
  <c r="L1127"/>
  <c r="M1127"/>
  <c r="K1127"/>
  <c r="J1127"/>
  <c r="L1126"/>
  <c r="M1126"/>
  <c r="K1126"/>
  <c r="J1126"/>
  <c r="L1125"/>
  <c r="M1125"/>
  <c r="K1125"/>
  <c r="J1125"/>
  <c r="L1124"/>
  <c r="M1124"/>
  <c r="K1124"/>
  <c r="J1124"/>
  <c r="L1123"/>
  <c r="M1123"/>
  <c r="K1123"/>
  <c r="J1123"/>
  <c r="L1122"/>
  <c r="M1122"/>
  <c r="K1122"/>
  <c r="J1122"/>
  <c r="L1121"/>
  <c r="M1121"/>
  <c r="K1121"/>
  <c r="J1121"/>
  <c r="L1120"/>
  <c r="M1120"/>
  <c r="K1120"/>
  <c r="J1120"/>
  <c r="L1119"/>
  <c r="M1119"/>
  <c r="K1119"/>
  <c r="J1119"/>
  <c r="L1118"/>
  <c r="M1118"/>
  <c r="K1118"/>
  <c r="J1118"/>
  <c r="L1117"/>
  <c r="M1117"/>
  <c r="K1117"/>
  <c r="J1117"/>
  <c r="L1116"/>
  <c r="M1116"/>
  <c r="K1116"/>
  <c r="J1116"/>
  <c r="L1115"/>
  <c r="M1115"/>
  <c r="K1115"/>
  <c r="J1115"/>
  <c r="L1114"/>
  <c r="M1114"/>
  <c r="K1114"/>
  <c r="J1114"/>
  <c r="L1113"/>
  <c r="M1113"/>
  <c r="K1113"/>
  <c r="J1113"/>
  <c r="I1113"/>
  <c r="M1112"/>
  <c r="N1112"/>
  <c r="L1112"/>
  <c r="K1112"/>
  <c r="O1112"/>
  <c r="J1112"/>
  <c r="M1111"/>
  <c r="O1111"/>
  <c r="L1111"/>
  <c r="K1111"/>
  <c r="J1111"/>
  <c r="M1110"/>
  <c r="N1110"/>
  <c r="L1110"/>
  <c r="K1110"/>
  <c r="O1110"/>
  <c r="J1110"/>
  <c r="M1109"/>
  <c r="O1109"/>
  <c r="L1109"/>
  <c r="K1109"/>
  <c r="J1109"/>
  <c r="M1108"/>
  <c r="N1108"/>
  <c r="L1108"/>
  <c r="K1108"/>
  <c r="O1108"/>
  <c r="J1108"/>
  <c r="M1107"/>
  <c r="O1107"/>
  <c r="L1107"/>
  <c r="K1107"/>
  <c r="J1107"/>
  <c r="M1106"/>
  <c r="N1106"/>
  <c r="L1106"/>
  <c r="K1106"/>
  <c r="O1106"/>
  <c r="J1106"/>
  <c r="M1105"/>
  <c r="O1105"/>
  <c r="L1105"/>
  <c r="K1105"/>
  <c r="J1105"/>
  <c r="I1105"/>
  <c r="L1104"/>
  <c r="M1104"/>
  <c r="K1104"/>
  <c r="J1104"/>
  <c r="L1103"/>
  <c r="M1103"/>
  <c r="K1103"/>
  <c r="J1103"/>
  <c r="I1103"/>
  <c r="M1102"/>
  <c r="O1102"/>
  <c r="L1102"/>
  <c r="K1102"/>
  <c r="J1102"/>
  <c r="M1101"/>
  <c r="N1101"/>
  <c r="L1101"/>
  <c r="K1101"/>
  <c r="O1101"/>
  <c r="J1101"/>
  <c r="M1100"/>
  <c r="O1100"/>
  <c r="L1100"/>
  <c r="K1100"/>
  <c r="J1100"/>
  <c r="I1100"/>
  <c r="L1099"/>
  <c r="M1099"/>
  <c r="K1099"/>
  <c r="J1099"/>
  <c r="I1099"/>
  <c r="M1098"/>
  <c r="N1098"/>
  <c r="L1098"/>
  <c r="K1098"/>
  <c r="O1098"/>
  <c r="J1098"/>
  <c r="M1097"/>
  <c r="O1097"/>
  <c r="L1097"/>
  <c r="K1097"/>
  <c r="J1097"/>
  <c r="M1096"/>
  <c r="N1096"/>
  <c r="L1096"/>
  <c r="K1096"/>
  <c r="O1096"/>
  <c r="J1096"/>
  <c r="I1096"/>
  <c r="L1095"/>
  <c r="M1095"/>
  <c r="K1095"/>
  <c r="J1095"/>
  <c r="L1094"/>
  <c r="M1094"/>
  <c r="K1094"/>
  <c r="J1094"/>
  <c r="L1093"/>
  <c r="M1093"/>
  <c r="K1093"/>
  <c r="J1093"/>
  <c r="I1093"/>
  <c r="M1092"/>
  <c r="O1092"/>
  <c r="L1092"/>
  <c r="K1092"/>
  <c r="J1092"/>
  <c r="M1091"/>
  <c r="N1091"/>
  <c r="L1091"/>
  <c r="K1091"/>
  <c r="O1091"/>
  <c r="J1091"/>
  <c r="M1090"/>
  <c r="O1090"/>
  <c r="L1090"/>
  <c r="K1090"/>
  <c r="J1090"/>
  <c r="M1089"/>
  <c r="N1089"/>
  <c r="L1089"/>
  <c r="K1089"/>
  <c r="O1089"/>
  <c r="J1089"/>
  <c r="M1088"/>
  <c r="O1088"/>
  <c r="L1088"/>
  <c r="K1088"/>
  <c r="J1088"/>
  <c r="I1088"/>
  <c r="L1087"/>
  <c r="M1087"/>
  <c r="K1087"/>
  <c r="J1087"/>
  <c r="L1086"/>
  <c r="M1086"/>
  <c r="O1086"/>
  <c r="K1086"/>
  <c r="J1086"/>
  <c r="I1086"/>
  <c r="M1085"/>
  <c r="L1085"/>
  <c r="K1085"/>
  <c r="J1085"/>
  <c r="O1084"/>
  <c r="M1084"/>
  <c r="N1084"/>
  <c r="L1084"/>
  <c r="K1084"/>
  <c r="J1084"/>
  <c r="M1083"/>
  <c r="L1083"/>
  <c r="K1083"/>
  <c r="J1083"/>
  <c r="I1083"/>
  <c r="L1082"/>
  <c r="M1082"/>
  <c r="K1082"/>
  <c r="J1082"/>
  <c r="L1081"/>
  <c r="M1081"/>
  <c r="O1081"/>
  <c r="K1081"/>
  <c r="J1081"/>
  <c r="I1081"/>
  <c r="M1080"/>
  <c r="L1080"/>
  <c r="K1080"/>
  <c r="J1080"/>
  <c r="I1080"/>
  <c r="L1079"/>
  <c r="M1079"/>
  <c r="K1079"/>
  <c r="J1079"/>
  <c r="N1078"/>
  <c r="L1078"/>
  <c r="M1078"/>
  <c r="O1078"/>
  <c r="K1078"/>
  <c r="J1078"/>
  <c r="I1078"/>
  <c r="M1077"/>
  <c r="L1077"/>
  <c r="K1077"/>
  <c r="J1077"/>
  <c r="M1076"/>
  <c r="N1076"/>
  <c r="L1076"/>
  <c r="K1076"/>
  <c r="J1076"/>
  <c r="I1076"/>
  <c r="L1075"/>
  <c r="M1075"/>
  <c r="O1075"/>
  <c r="K1075"/>
  <c r="J1075"/>
  <c r="L1074"/>
  <c r="M1074"/>
  <c r="O1074"/>
  <c r="K1074"/>
  <c r="J1074"/>
  <c r="L1073"/>
  <c r="M1073"/>
  <c r="O1073"/>
  <c r="K1073"/>
  <c r="J1073"/>
  <c r="L1072"/>
  <c r="M1072"/>
  <c r="O1072"/>
  <c r="K1072"/>
  <c r="J1072"/>
  <c r="L1071"/>
  <c r="M1071"/>
  <c r="O1071"/>
  <c r="K1071"/>
  <c r="J1071"/>
  <c r="L1070"/>
  <c r="M1070"/>
  <c r="O1070"/>
  <c r="K1070"/>
  <c r="J1070"/>
  <c r="L1069"/>
  <c r="M1069"/>
  <c r="O1069"/>
  <c r="K1069"/>
  <c r="J1069"/>
  <c r="L1068"/>
  <c r="M1068"/>
  <c r="O1068"/>
  <c r="K1068"/>
  <c r="J1068"/>
  <c r="L1067"/>
  <c r="M1067"/>
  <c r="O1067"/>
  <c r="K1067"/>
  <c r="J1067"/>
  <c r="I1067"/>
  <c r="O1066"/>
  <c r="M1066"/>
  <c r="N1066"/>
  <c r="L1066"/>
  <c r="K1066"/>
  <c r="J1066"/>
  <c r="M1065"/>
  <c r="N1065"/>
  <c r="L1065"/>
  <c r="K1065"/>
  <c r="J1065"/>
  <c r="I1065"/>
  <c r="L1064"/>
  <c r="M1064"/>
  <c r="O1064"/>
  <c r="K1064"/>
  <c r="J1064"/>
  <c r="L1063"/>
  <c r="M1063"/>
  <c r="O1063"/>
  <c r="K1063"/>
  <c r="J1063"/>
  <c r="I1063"/>
  <c r="O1062"/>
  <c r="M1062"/>
  <c r="N1062"/>
  <c r="L1062"/>
  <c r="K1062"/>
  <c r="J1062"/>
  <c r="I1062"/>
  <c r="N1061"/>
  <c r="L1061"/>
  <c r="M1061"/>
  <c r="O1061"/>
  <c r="K1061"/>
  <c r="J1061"/>
  <c r="N1060"/>
  <c r="L1060"/>
  <c r="M1060"/>
  <c r="O1060"/>
  <c r="K1060"/>
  <c r="J1060"/>
  <c r="N1059"/>
  <c r="L1059"/>
  <c r="M1059"/>
  <c r="O1059"/>
  <c r="K1059"/>
  <c r="J1059"/>
  <c r="L1058"/>
  <c r="M1058"/>
  <c r="K1058"/>
  <c r="J1058"/>
  <c r="L1057"/>
  <c r="M1057"/>
  <c r="K1057"/>
  <c r="O1057"/>
  <c r="J1057"/>
  <c r="N1057"/>
  <c r="I1057"/>
  <c r="M1056"/>
  <c r="O1056"/>
  <c r="L1056"/>
  <c r="K1056"/>
  <c r="J1056"/>
  <c r="N1056"/>
  <c r="L1055"/>
  <c r="M1055"/>
  <c r="K1055"/>
  <c r="J1055"/>
  <c r="M1054"/>
  <c r="O1054"/>
  <c r="L1054"/>
  <c r="K1054"/>
  <c r="J1054"/>
  <c r="L1053"/>
  <c r="M1053"/>
  <c r="K1053"/>
  <c r="J1053"/>
  <c r="M1052"/>
  <c r="N1052"/>
  <c r="L1052"/>
  <c r="K1052"/>
  <c r="J1052"/>
  <c r="M1051"/>
  <c r="N1051"/>
  <c r="L1051"/>
  <c r="K1051"/>
  <c r="J1051"/>
  <c r="I1051"/>
  <c r="N1050"/>
  <c r="L1050"/>
  <c r="M1050"/>
  <c r="O1050"/>
  <c r="K1050"/>
  <c r="J1050"/>
  <c r="I1050"/>
  <c r="M1049"/>
  <c r="O1049"/>
  <c r="L1049"/>
  <c r="K1049"/>
  <c r="J1049"/>
  <c r="N1049"/>
  <c r="L1048"/>
  <c r="M1048"/>
  <c r="K1048"/>
  <c r="J1048"/>
  <c r="M1047"/>
  <c r="O1047"/>
  <c r="L1047"/>
  <c r="K1047"/>
  <c r="J1047"/>
  <c r="L1046"/>
  <c r="M1046"/>
  <c r="K1046"/>
  <c r="J1046"/>
  <c r="M1045"/>
  <c r="N1045"/>
  <c r="L1045"/>
  <c r="K1045"/>
  <c r="J1045"/>
  <c r="M1044"/>
  <c r="N1044"/>
  <c r="L1044"/>
  <c r="K1044"/>
  <c r="J1044"/>
  <c r="M1043"/>
  <c r="N1043"/>
  <c r="L1043"/>
  <c r="K1043"/>
  <c r="O1043"/>
  <c r="J1043"/>
  <c r="L1042"/>
  <c r="M1042"/>
  <c r="K1042"/>
  <c r="J1042"/>
  <c r="I1042"/>
  <c r="O1041"/>
  <c r="L1041"/>
  <c r="M1041"/>
  <c r="N1041"/>
  <c r="K1041"/>
  <c r="J1041"/>
  <c r="L1040"/>
  <c r="M1040"/>
  <c r="K1040"/>
  <c r="J1040"/>
  <c r="L1039"/>
  <c r="M1039"/>
  <c r="O1039"/>
  <c r="K1039"/>
  <c r="J1039"/>
  <c r="I1039"/>
  <c r="M1038"/>
  <c r="L1038"/>
  <c r="K1038"/>
  <c r="O1038"/>
  <c r="J1038"/>
  <c r="N1038"/>
  <c r="L1037"/>
  <c r="M1037"/>
  <c r="K1037"/>
  <c r="J1037"/>
  <c r="I1037"/>
  <c r="O1036"/>
  <c r="L1036"/>
  <c r="M1036"/>
  <c r="K1036"/>
  <c r="J1036"/>
  <c r="N1036"/>
  <c r="I1036"/>
  <c r="M1035"/>
  <c r="O1035"/>
  <c r="L1035"/>
  <c r="K1035"/>
  <c r="J1035"/>
  <c r="O1034"/>
  <c r="M1034"/>
  <c r="N1034"/>
  <c r="L1034"/>
  <c r="K1034"/>
  <c r="J1034"/>
  <c r="M1033"/>
  <c r="N1033"/>
  <c r="L1033"/>
  <c r="K1033"/>
  <c r="J1033"/>
  <c r="M1032"/>
  <c r="N1032"/>
  <c r="L1032"/>
  <c r="K1032"/>
  <c r="J1032"/>
  <c r="M1031"/>
  <c r="L1031"/>
  <c r="K1031"/>
  <c r="O1031"/>
  <c r="J1031"/>
  <c r="N1031"/>
  <c r="L1030"/>
  <c r="M1030"/>
  <c r="K1030"/>
  <c r="J1030"/>
  <c r="M1029"/>
  <c r="O1029"/>
  <c r="L1029"/>
  <c r="K1029"/>
  <c r="J1029"/>
  <c r="N1029"/>
  <c r="L1028"/>
  <c r="M1028"/>
  <c r="K1028"/>
  <c r="J1028"/>
  <c r="I1028"/>
  <c r="N1027"/>
  <c r="L1027"/>
  <c r="M1027"/>
  <c r="O1027"/>
  <c r="K1027"/>
  <c r="J1027"/>
  <c r="M1026"/>
  <c r="O1026"/>
  <c r="L1026"/>
  <c r="K1026"/>
  <c r="J1026"/>
  <c r="N1026"/>
  <c r="L1025"/>
  <c r="M1025"/>
  <c r="N1025"/>
  <c r="K1025"/>
  <c r="O1025"/>
  <c r="J1025"/>
  <c r="L1024"/>
  <c r="M1024"/>
  <c r="K1024"/>
  <c r="J1024"/>
  <c r="N1023"/>
  <c r="L1023"/>
  <c r="M1023"/>
  <c r="O1023"/>
  <c r="K1023"/>
  <c r="J1023"/>
  <c r="M1022"/>
  <c r="O1022"/>
  <c r="L1022"/>
  <c r="K1022"/>
  <c r="J1022"/>
  <c r="N1022"/>
  <c r="L1021"/>
  <c r="M1021"/>
  <c r="K1021"/>
  <c r="O1021"/>
  <c r="J1021"/>
  <c r="N1021"/>
  <c r="L1020"/>
  <c r="M1020"/>
  <c r="K1020"/>
  <c r="J1020"/>
  <c r="N1019"/>
  <c r="L1019"/>
  <c r="M1019"/>
  <c r="O1019"/>
  <c r="K1019"/>
  <c r="J1019"/>
  <c r="I1019"/>
  <c r="M1018"/>
  <c r="L1018"/>
  <c r="K1018"/>
  <c r="O1018"/>
  <c r="J1018"/>
  <c r="N1018"/>
  <c r="I1018"/>
  <c r="L1017"/>
  <c r="M1017"/>
  <c r="K1017"/>
  <c r="J1017"/>
  <c r="I1017"/>
  <c r="L1016"/>
  <c r="M1016"/>
  <c r="K1016"/>
  <c r="J1016"/>
  <c r="M1015"/>
  <c r="O1015"/>
  <c r="L1015"/>
  <c r="K1015"/>
  <c r="J1015"/>
  <c r="N1015"/>
  <c r="I1015"/>
  <c r="L1014"/>
  <c r="M1014"/>
  <c r="K1014"/>
  <c r="J1014"/>
  <c r="N1013"/>
  <c r="L1013"/>
  <c r="M1013"/>
  <c r="O1013"/>
  <c r="K1013"/>
  <c r="J1013"/>
  <c r="L1012"/>
  <c r="M1012"/>
  <c r="K1012"/>
  <c r="J1012"/>
  <c r="N1011"/>
  <c r="L1011"/>
  <c r="M1011"/>
  <c r="K1011"/>
  <c r="O1011"/>
  <c r="J1011"/>
  <c r="I1011"/>
  <c r="M1010"/>
  <c r="O1010"/>
  <c r="L1010"/>
  <c r="K1010"/>
  <c r="J1010"/>
  <c r="N1010"/>
  <c r="I1010"/>
  <c r="L1009"/>
  <c r="M1009"/>
  <c r="K1009"/>
  <c r="J1009"/>
  <c r="N1008"/>
  <c r="L1008"/>
  <c r="M1008"/>
  <c r="O1008"/>
  <c r="K1008"/>
  <c r="J1008"/>
  <c r="I1008"/>
  <c r="M1007"/>
  <c r="L1007"/>
  <c r="K1007"/>
  <c r="O1007"/>
  <c r="J1007"/>
  <c r="N1007"/>
  <c r="I1007"/>
  <c r="L1006"/>
  <c r="M1006"/>
  <c r="K1006"/>
  <c r="J1006"/>
  <c r="N1005"/>
  <c r="L1005"/>
  <c r="M1005"/>
  <c r="K1005"/>
  <c r="O1005"/>
  <c r="J1005"/>
  <c r="L1004"/>
  <c r="M1004"/>
  <c r="K1004"/>
  <c r="J1004"/>
  <c r="N1003"/>
  <c r="L1003"/>
  <c r="M1003"/>
  <c r="O1003"/>
  <c r="K1003"/>
  <c r="J1003"/>
  <c r="L1002"/>
  <c r="M1002"/>
  <c r="K1002"/>
  <c r="J1002"/>
  <c r="I1002"/>
  <c r="M1001"/>
  <c r="O1001"/>
  <c r="L1001"/>
  <c r="K1001"/>
  <c r="J1001"/>
  <c r="I1001"/>
  <c r="L1000"/>
  <c r="M1000"/>
  <c r="K1000"/>
  <c r="J1000"/>
  <c r="I1000"/>
  <c r="M999"/>
  <c r="N999"/>
  <c r="L999"/>
  <c r="K999"/>
  <c r="O999"/>
  <c r="J999"/>
  <c r="M998"/>
  <c r="O998"/>
  <c r="L998"/>
  <c r="K998"/>
  <c r="J998"/>
  <c r="I998"/>
  <c r="L997"/>
  <c r="M997"/>
  <c r="K997"/>
  <c r="J997"/>
  <c r="I997"/>
  <c r="M996"/>
  <c r="N996"/>
  <c r="L996"/>
  <c r="K996"/>
  <c r="O996"/>
  <c r="J996"/>
  <c r="I996"/>
  <c r="L995"/>
  <c r="M995"/>
  <c r="K995"/>
  <c r="J995"/>
  <c r="L994"/>
  <c r="M994"/>
  <c r="K994"/>
  <c r="J994"/>
  <c r="I994"/>
  <c r="M993"/>
  <c r="N993"/>
  <c r="L993"/>
  <c r="K993"/>
  <c r="O993"/>
  <c r="J993"/>
  <c r="M992"/>
  <c r="O992"/>
  <c r="L992"/>
  <c r="K992"/>
  <c r="J992"/>
  <c r="M991"/>
  <c r="N991"/>
  <c r="L991"/>
  <c r="K991"/>
  <c r="O991"/>
  <c r="J991"/>
  <c r="M990"/>
  <c r="O990"/>
  <c r="L990"/>
  <c r="K990"/>
  <c r="J990"/>
  <c r="M989"/>
  <c r="N989"/>
  <c r="L989"/>
  <c r="K989"/>
  <c r="O989"/>
  <c r="J989"/>
  <c r="I989"/>
  <c r="L988"/>
  <c r="M988"/>
  <c r="K988"/>
  <c r="J988"/>
  <c r="L987"/>
  <c r="M987"/>
  <c r="K987"/>
  <c r="J987"/>
  <c r="I987"/>
  <c r="M986"/>
  <c r="N986"/>
  <c r="L986"/>
  <c r="K986"/>
  <c r="O986"/>
  <c r="J986"/>
  <c r="I986"/>
  <c r="L985"/>
  <c r="M985"/>
  <c r="K985"/>
  <c r="J985"/>
  <c r="L984"/>
  <c r="M984"/>
  <c r="K984"/>
  <c r="J984"/>
  <c r="L983"/>
  <c r="M983"/>
  <c r="K983"/>
  <c r="J983"/>
  <c r="L982"/>
  <c r="M982"/>
  <c r="K982"/>
  <c r="J982"/>
  <c r="L981"/>
  <c r="M981"/>
  <c r="K981"/>
  <c r="J981"/>
  <c r="L980"/>
  <c r="M980"/>
  <c r="K980"/>
  <c r="J980"/>
  <c r="L979"/>
  <c r="M979"/>
  <c r="K979"/>
  <c r="J979"/>
  <c r="I979"/>
  <c r="M978"/>
  <c r="O978"/>
  <c r="L978"/>
  <c r="K978"/>
  <c r="J978"/>
  <c r="I978"/>
  <c r="L977"/>
  <c r="M977"/>
  <c r="K977"/>
  <c r="J977"/>
  <c r="I977"/>
  <c r="M976"/>
  <c r="N976"/>
  <c r="L976"/>
  <c r="K976"/>
  <c r="O976"/>
  <c r="J976"/>
  <c r="I976"/>
  <c r="L975"/>
  <c r="M975"/>
  <c r="K975"/>
  <c r="J975"/>
  <c r="L974"/>
  <c r="M974"/>
  <c r="K974"/>
  <c r="J974"/>
  <c r="L973"/>
  <c r="M973"/>
  <c r="K973"/>
  <c r="J973"/>
  <c r="L972"/>
  <c r="M972"/>
  <c r="K972"/>
  <c r="J972"/>
  <c r="L971"/>
  <c r="M971"/>
  <c r="K971"/>
  <c r="J971"/>
  <c r="I971"/>
  <c r="M970"/>
  <c r="O970"/>
  <c r="L970"/>
  <c r="K970"/>
  <c r="J970"/>
  <c r="M969"/>
  <c r="N969"/>
  <c r="L969"/>
  <c r="K969"/>
  <c r="O969"/>
  <c r="J969"/>
  <c r="M968"/>
  <c r="O968"/>
  <c r="L968"/>
  <c r="K968"/>
  <c r="J968"/>
  <c r="M967"/>
  <c r="N967"/>
  <c r="L967"/>
  <c r="K967"/>
  <c r="O967"/>
  <c r="J967"/>
  <c r="I967"/>
  <c r="L966"/>
  <c r="M966"/>
  <c r="K966"/>
  <c r="J966"/>
  <c r="L965"/>
  <c r="M965"/>
  <c r="K965"/>
  <c r="J965"/>
  <c r="L964"/>
  <c r="M964"/>
  <c r="K964"/>
  <c r="J964"/>
  <c r="L963"/>
  <c r="M963"/>
  <c r="K963"/>
  <c r="J963"/>
  <c r="I963"/>
  <c r="M962"/>
  <c r="N962"/>
  <c r="L962"/>
  <c r="K962"/>
  <c r="O962"/>
  <c r="J962"/>
  <c r="M961"/>
  <c r="O961"/>
  <c r="L961"/>
  <c r="K961"/>
  <c r="J961"/>
  <c r="M960"/>
  <c r="N960"/>
  <c r="L960"/>
  <c r="K960"/>
  <c r="O960"/>
  <c r="J960"/>
  <c r="I960"/>
  <c r="L959"/>
  <c r="M959"/>
  <c r="K959"/>
  <c r="J959"/>
  <c r="L958"/>
  <c r="M958"/>
  <c r="K958"/>
  <c r="J958"/>
  <c r="M957"/>
  <c r="O957"/>
  <c r="L957"/>
  <c r="K957"/>
  <c r="J957"/>
  <c r="N957"/>
  <c r="L956"/>
  <c r="M956"/>
  <c r="K956"/>
  <c r="J956"/>
  <c r="M955"/>
  <c r="O955"/>
  <c r="L955"/>
  <c r="K955"/>
  <c r="J955"/>
  <c r="N955"/>
  <c r="L954"/>
  <c r="M954"/>
  <c r="K954"/>
  <c r="J954"/>
  <c r="M953"/>
  <c r="O953"/>
  <c r="L953"/>
  <c r="K953"/>
  <c r="J953"/>
  <c r="N953"/>
  <c r="L952"/>
  <c r="M952"/>
  <c r="K952"/>
  <c r="J952"/>
  <c r="I952"/>
  <c r="M951"/>
  <c r="L951"/>
  <c r="K951"/>
  <c r="O951"/>
  <c r="J951"/>
  <c r="N951"/>
  <c r="M950"/>
  <c r="O950"/>
  <c r="L950"/>
  <c r="K950"/>
  <c r="J950"/>
  <c r="M949"/>
  <c r="L949"/>
  <c r="K949"/>
  <c r="O949"/>
  <c r="J949"/>
  <c r="N949"/>
  <c r="I949"/>
  <c r="M948"/>
  <c r="O948"/>
  <c r="L948"/>
  <c r="K948"/>
  <c r="J948"/>
  <c r="N948"/>
  <c r="I948"/>
  <c r="M947"/>
  <c r="O947"/>
  <c r="L947"/>
  <c r="K947"/>
  <c r="J947"/>
  <c r="I947"/>
  <c r="L946"/>
  <c r="M946"/>
  <c r="K946"/>
  <c r="J946"/>
  <c r="M945"/>
  <c r="O945"/>
  <c r="L945"/>
  <c r="K945"/>
  <c r="J945"/>
  <c r="N945"/>
  <c r="L944"/>
  <c r="M944"/>
  <c r="K944"/>
  <c r="J944"/>
  <c r="M943"/>
  <c r="O943"/>
  <c r="L943"/>
  <c r="K943"/>
  <c r="J943"/>
  <c r="N943"/>
  <c r="I943"/>
  <c r="M942"/>
  <c r="O942"/>
  <c r="L942"/>
  <c r="K942"/>
  <c r="J942"/>
  <c r="M941"/>
  <c r="N941"/>
  <c r="L941"/>
  <c r="K941"/>
  <c r="O941"/>
  <c r="J941"/>
  <c r="I941"/>
  <c r="M940"/>
  <c r="O940"/>
  <c r="L940"/>
  <c r="K940"/>
  <c r="J940"/>
  <c r="N940"/>
  <c r="L939"/>
  <c r="M939"/>
  <c r="K939"/>
  <c r="J939"/>
  <c r="I939"/>
  <c r="M938"/>
  <c r="L938"/>
  <c r="K938"/>
  <c r="O938"/>
  <c r="J938"/>
  <c r="N938"/>
  <c r="I938"/>
  <c r="M937"/>
  <c r="O937"/>
  <c r="L937"/>
  <c r="K937"/>
  <c r="J937"/>
  <c r="N937"/>
  <c r="L936"/>
  <c r="M936"/>
  <c r="K936"/>
  <c r="J936"/>
  <c r="M935"/>
  <c r="O935"/>
  <c r="L935"/>
  <c r="K935"/>
  <c r="J935"/>
  <c r="N935"/>
  <c r="L934"/>
  <c r="M934"/>
  <c r="K934"/>
  <c r="J934"/>
  <c r="M933"/>
  <c r="O933"/>
  <c r="L933"/>
  <c r="K933"/>
  <c r="J933"/>
  <c r="N933"/>
  <c r="L932"/>
  <c r="M932"/>
  <c r="K932"/>
  <c r="J932"/>
  <c r="M931"/>
  <c r="O931"/>
  <c r="L931"/>
  <c r="K931"/>
  <c r="J931"/>
  <c r="N931"/>
  <c r="L930"/>
  <c r="M930"/>
  <c r="K930"/>
  <c r="J930"/>
  <c r="M929"/>
  <c r="O929"/>
  <c r="L929"/>
  <c r="K929"/>
  <c r="J929"/>
  <c r="N929"/>
  <c r="L928"/>
  <c r="M928"/>
  <c r="K928"/>
  <c r="J928"/>
  <c r="M927"/>
  <c r="O927"/>
  <c r="L927"/>
  <c r="K927"/>
  <c r="J927"/>
  <c r="N927"/>
  <c r="L926"/>
  <c r="M926"/>
  <c r="K926"/>
  <c r="J926"/>
  <c r="I926"/>
  <c r="L925"/>
  <c r="M925"/>
  <c r="K925"/>
  <c r="J925"/>
  <c r="I925"/>
  <c r="M924"/>
  <c r="O924"/>
  <c r="L924"/>
  <c r="K924"/>
  <c r="J924"/>
  <c r="N924"/>
  <c r="I924"/>
  <c r="M923"/>
  <c r="O923"/>
  <c r="L923"/>
  <c r="K923"/>
  <c r="J923"/>
  <c r="I923"/>
  <c r="L922"/>
  <c r="M922"/>
  <c r="K922"/>
  <c r="J922"/>
  <c r="M921"/>
  <c r="O921"/>
  <c r="L921"/>
  <c r="K921"/>
  <c r="J921"/>
  <c r="N921"/>
  <c r="L920"/>
  <c r="M920"/>
  <c r="K920"/>
  <c r="J920"/>
  <c r="M919"/>
  <c r="O919"/>
  <c r="L919"/>
  <c r="K919"/>
  <c r="J919"/>
  <c r="N919"/>
  <c r="L918"/>
  <c r="M918"/>
  <c r="K918"/>
  <c r="J918"/>
  <c r="M917"/>
  <c r="O917"/>
  <c r="L917"/>
  <c r="K917"/>
  <c r="J917"/>
  <c r="N917"/>
  <c r="I917"/>
  <c r="M916"/>
  <c r="O916"/>
  <c r="L916"/>
  <c r="K916"/>
  <c r="J916"/>
  <c r="L915"/>
  <c r="M915"/>
  <c r="K915"/>
  <c r="J915"/>
  <c r="M914"/>
  <c r="O914"/>
  <c r="L914"/>
  <c r="K914"/>
  <c r="J914"/>
  <c r="L913"/>
  <c r="M913"/>
  <c r="K913"/>
  <c r="J913"/>
  <c r="M912"/>
  <c r="O912"/>
  <c r="L912"/>
  <c r="K912"/>
  <c r="J912"/>
  <c r="L911"/>
  <c r="M911"/>
  <c r="K911"/>
  <c r="J911"/>
  <c r="M910"/>
  <c r="O910"/>
  <c r="L910"/>
  <c r="K910"/>
  <c r="J910"/>
  <c r="I910"/>
  <c r="L909"/>
  <c r="M909"/>
  <c r="K909"/>
  <c r="J909"/>
  <c r="M908"/>
  <c r="O908"/>
  <c r="L908"/>
  <c r="K908"/>
  <c r="J908"/>
  <c r="N908"/>
  <c r="L907"/>
  <c r="M907"/>
  <c r="K907"/>
  <c r="J907"/>
  <c r="M906"/>
  <c r="O906"/>
  <c r="L906"/>
  <c r="K906"/>
  <c r="J906"/>
  <c r="N906"/>
  <c r="L905"/>
  <c r="M905"/>
  <c r="K905"/>
  <c r="J905"/>
  <c r="M904"/>
  <c r="O904"/>
  <c r="L904"/>
  <c r="K904"/>
  <c r="J904"/>
  <c r="N904"/>
  <c r="L903"/>
  <c r="M903"/>
  <c r="K903"/>
  <c r="J903"/>
  <c r="M902"/>
  <c r="O902"/>
  <c r="L902"/>
  <c r="K902"/>
  <c r="J902"/>
  <c r="N902"/>
  <c r="I902"/>
  <c r="M901"/>
  <c r="O901"/>
  <c r="L901"/>
  <c r="K901"/>
  <c r="J901"/>
  <c r="L900"/>
  <c r="M900"/>
  <c r="K900"/>
  <c r="J900"/>
  <c r="I900"/>
  <c r="M899"/>
  <c r="O899"/>
  <c r="L899"/>
  <c r="K899"/>
  <c r="J899"/>
  <c r="N899"/>
  <c r="L898"/>
  <c r="M898"/>
  <c r="K898"/>
  <c r="J898"/>
  <c r="M897"/>
  <c r="O897"/>
  <c r="L897"/>
  <c r="K897"/>
  <c r="J897"/>
  <c r="N897"/>
  <c r="L896"/>
  <c r="M896"/>
  <c r="K896"/>
  <c r="J896"/>
  <c r="M895"/>
  <c r="O895"/>
  <c r="L895"/>
  <c r="K895"/>
  <c r="J895"/>
  <c r="N895"/>
  <c r="L894"/>
  <c r="M894"/>
  <c r="K894"/>
  <c r="J894"/>
  <c r="M893"/>
  <c r="O893"/>
  <c r="L893"/>
  <c r="K893"/>
  <c r="J893"/>
  <c r="N893"/>
  <c r="L892"/>
  <c r="M892"/>
  <c r="K892"/>
  <c r="J892"/>
  <c r="M891"/>
  <c r="O891"/>
  <c r="L891"/>
  <c r="K891"/>
  <c r="J891"/>
  <c r="N891"/>
  <c r="I891"/>
  <c r="M890"/>
  <c r="O890"/>
  <c r="L890"/>
  <c r="K890"/>
  <c r="J890"/>
  <c r="L889"/>
  <c r="M889"/>
  <c r="K889"/>
  <c r="J889"/>
  <c r="M888"/>
  <c r="O888"/>
  <c r="L888"/>
  <c r="K888"/>
  <c r="J888"/>
  <c r="L887"/>
  <c r="M887"/>
  <c r="K887"/>
  <c r="J887"/>
  <c r="M886"/>
  <c r="O886"/>
  <c r="L886"/>
  <c r="K886"/>
  <c r="J886"/>
  <c r="L885"/>
  <c r="M885"/>
  <c r="K885"/>
  <c r="J885"/>
  <c r="M884"/>
  <c r="O884"/>
  <c r="L884"/>
  <c r="K884"/>
  <c r="J884"/>
  <c r="L883"/>
  <c r="M883"/>
  <c r="K883"/>
  <c r="J883"/>
  <c r="M882"/>
  <c r="O882"/>
  <c r="L882"/>
  <c r="K882"/>
  <c r="J882"/>
  <c r="L881"/>
  <c r="M881"/>
  <c r="K881"/>
  <c r="J881"/>
  <c r="M880"/>
  <c r="O880"/>
  <c r="L880"/>
  <c r="K880"/>
  <c r="J880"/>
  <c r="L879"/>
  <c r="M879"/>
  <c r="K879"/>
  <c r="J879"/>
  <c r="I879"/>
  <c r="M878"/>
  <c r="O878"/>
  <c r="L878"/>
  <c r="K878"/>
  <c r="J878"/>
  <c r="N878"/>
  <c r="I878"/>
  <c r="M877"/>
  <c r="O877"/>
  <c r="L877"/>
  <c r="K877"/>
  <c r="J877"/>
  <c r="L876"/>
  <c r="M876"/>
  <c r="K876"/>
  <c r="J876"/>
  <c r="M875"/>
  <c r="O875"/>
  <c r="L875"/>
  <c r="K875"/>
  <c r="J875"/>
  <c r="L874"/>
  <c r="M874"/>
  <c r="K874"/>
  <c r="J874"/>
  <c r="I874"/>
  <c r="M873"/>
  <c r="L873"/>
  <c r="K873"/>
  <c r="O873"/>
  <c r="J873"/>
  <c r="N873"/>
  <c r="L872"/>
  <c r="M872"/>
  <c r="K872"/>
  <c r="J872"/>
  <c r="M871"/>
  <c r="L871"/>
  <c r="K871"/>
  <c r="O871"/>
  <c r="J871"/>
  <c r="N871"/>
  <c r="I871"/>
  <c r="M870"/>
  <c r="O870"/>
  <c r="L870"/>
  <c r="K870"/>
  <c r="J870"/>
  <c r="L869"/>
  <c r="M869"/>
  <c r="K869"/>
  <c r="J869"/>
  <c r="I869"/>
  <c r="M868"/>
  <c r="L868"/>
  <c r="K868"/>
  <c r="O868"/>
  <c r="J868"/>
  <c r="N868"/>
  <c r="L867"/>
  <c r="M867"/>
  <c r="K867"/>
  <c r="J867"/>
  <c r="M866"/>
  <c r="L866"/>
  <c r="K866"/>
  <c r="O866"/>
  <c r="J866"/>
  <c r="N866"/>
  <c r="L865"/>
  <c r="M865"/>
  <c r="K865"/>
  <c r="J865"/>
  <c r="M864"/>
  <c r="L864"/>
  <c r="K864"/>
  <c r="O864"/>
  <c r="J864"/>
  <c r="N864"/>
  <c r="I864"/>
  <c r="M863"/>
  <c r="O863"/>
  <c r="L863"/>
  <c r="K863"/>
  <c r="J863"/>
  <c r="L862"/>
  <c r="M862"/>
  <c r="K862"/>
  <c r="J862"/>
  <c r="M861"/>
  <c r="O861"/>
  <c r="L861"/>
  <c r="K861"/>
  <c r="J861"/>
  <c r="L860"/>
  <c r="M860"/>
  <c r="K860"/>
  <c r="J860"/>
  <c r="M859"/>
  <c r="O859"/>
  <c r="L859"/>
  <c r="K859"/>
  <c r="J859"/>
  <c r="L858"/>
  <c r="M858"/>
  <c r="K858"/>
  <c r="J858"/>
  <c r="M857"/>
  <c r="O857"/>
  <c r="L857"/>
  <c r="K857"/>
  <c r="J857"/>
  <c r="L856"/>
  <c r="M856"/>
  <c r="K856"/>
  <c r="J856"/>
  <c r="I856"/>
  <c r="M855"/>
  <c r="L855"/>
  <c r="K855"/>
  <c r="O855"/>
  <c r="J855"/>
  <c r="N855"/>
  <c r="L854"/>
  <c r="M854"/>
  <c r="K854"/>
  <c r="J854"/>
  <c r="M853"/>
  <c r="L853"/>
  <c r="K853"/>
  <c r="O853"/>
  <c r="J853"/>
  <c r="N853"/>
  <c r="L852"/>
  <c r="M852"/>
  <c r="K852"/>
  <c r="J852"/>
  <c r="I852"/>
  <c r="L851"/>
  <c r="M851"/>
  <c r="K851"/>
  <c r="J851"/>
  <c r="I851"/>
  <c r="M850"/>
  <c r="L850"/>
  <c r="K850"/>
  <c r="O850"/>
  <c r="J850"/>
  <c r="N850"/>
  <c r="I850"/>
  <c r="M849"/>
  <c r="O849"/>
  <c r="L849"/>
  <c r="K849"/>
  <c r="J849"/>
  <c r="L848"/>
  <c r="M848"/>
  <c r="K848"/>
  <c r="J848"/>
  <c r="M847"/>
  <c r="O847"/>
  <c r="L847"/>
  <c r="K847"/>
  <c r="J847"/>
  <c r="L846"/>
  <c r="M846"/>
  <c r="K846"/>
  <c r="J846"/>
  <c r="M845"/>
  <c r="O845"/>
  <c r="L845"/>
  <c r="K845"/>
  <c r="J845"/>
  <c r="L844"/>
  <c r="M844"/>
  <c r="K844"/>
  <c r="J844"/>
  <c r="I844"/>
  <c r="M843"/>
  <c r="L843"/>
  <c r="K843"/>
  <c r="O843"/>
  <c r="J843"/>
  <c r="N843"/>
  <c r="L842"/>
  <c r="M842"/>
  <c r="K842"/>
  <c r="J842"/>
  <c r="I842"/>
  <c r="L841"/>
  <c r="M841"/>
  <c r="K841"/>
  <c r="J841"/>
  <c r="I841"/>
  <c r="M840"/>
  <c r="L840"/>
  <c r="K840"/>
  <c r="O840"/>
  <c r="J840"/>
  <c r="N840"/>
  <c r="L839"/>
  <c r="M839"/>
  <c r="K839"/>
  <c r="J839"/>
  <c r="M838"/>
  <c r="L838"/>
  <c r="K838"/>
  <c r="O838"/>
  <c r="J838"/>
  <c r="N838"/>
  <c r="I838"/>
  <c r="M837"/>
  <c r="O837"/>
  <c r="L837"/>
  <c r="K837"/>
  <c r="J837"/>
  <c r="L836"/>
  <c r="M836"/>
  <c r="K836"/>
  <c r="J836"/>
  <c r="I836"/>
  <c r="M835"/>
  <c r="L835"/>
  <c r="K835"/>
  <c r="O835"/>
  <c r="J835"/>
  <c r="N835"/>
  <c r="L834"/>
  <c r="M834"/>
  <c r="K834"/>
  <c r="J834"/>
  <c r="M833"/>
  <c r="L833"/>
  <c r="K833"/>
  <c r="O833"/>
  <c r="J833"/>
  <c r="N833"/>
  <c r="L832"/>
  <c r="M832"/>
  <c r="K832"/>
  <c r="J832"/>
  <c r="M831"/>
  <c r="L831"/>
  <c r="K831"/>
  <c r="O831"/>
  <c r="J831"/>
  <c r="N831"/>
  <c r="L830"/>
  <c r="M830"/>
  <c r="K830"/>
  <c r="J830"/>
  <c r="M829"/>
  <c r="L829"/>
  <c r="K829"/>
  <c r="O829"/>
  <c r="J829"/>
  <c r="N829"/>
  <c r="L828"/>
  <c r="M828"/>
  <c r="K828"/>
  <c r="J828"/>
  <c r="I828"/>
  <c r="L827"/>
  <c r="M827"/>
  <c r="K827"/>
  <c r="J827"/>
  <c r="M826"/>
  <c r="O826"/>
  <c r="L826"/>
  <c r="K826"/>
  <c r="J826"/>
  <c r="L825"/>
  <c r="M825"/>
  <c r="K825"/>
  <c r="J825"/>
  <c r="M824"/>
  <c r="O824"/>
  <c r="L824"/>
  <c r="K824"/>
  <c r="J824"/>
  <c r="L823"/>
  <c r="M823"/>
  <c r="K823"/>
  <c r="J823"/>
  <c r="I823"/>
  <c r="M822"/>
  <c r="L822"/>
  <c r="K822"/>
  <c r="O822"/>
  <c r="J822"/>
  <c r="N822"/>
  <c r="L821"/>
  <c r="M821"/>
  <c r="K821"/>
  <c r="J821"/>
  <c r="I821"/>
  <c r="L820"/>
  <c r="M820"/>
  <c r="K820"/>
  <c r="J820"/>
  <c r="I820"/>
  <c r="M819"/>
  <c r="L819"/>
  <c r="K819"/>
  <c r="O819"/>
  <c r="J819"/>
  <c r="N819"/>
  <c r="I819"/>
  <c r="M818"/>
  <c r="O818"/>
  <c r="L818"/>
  <c r="K818"/>
  <c r="J818"/>
  <c r="I818"/>
  <c r="L817"/>
  <c r="M817"/>
  <c r="K817"/>
  <c r="J817"/>
  <c r="M816"/>
  <c r="L816"/>
  <c r="K816"/>
  <c r="O816"/>
  <c r="J816"/>
  <c r="N816"/>
  <c r="L815"/>
  <c r="M815"/>
  <c r="K815"/>
  <c r="J815"/>
  <c r="I815"/>
  <c r="L814"/>
  <c r="M814"/>
  <c r="K814"/>
  <c r="J814"/>
  <c r="M813"/>
  <c r="O813"/>
  <c r="L813"/>
  <c r="K813"/>
  <c r="J813"/>
  <c r="L812"/>
  <c r="M812"/>
  <c r="K812"/>
  <c r="J812"/>
  <c r="I812"/>
  <c r="M811"/>
  <c r="L811"/>
  <c r="K811"/>
  <c r="O811"/>
  <c r="J811"/>
  <c r="N811"/>
  <c r="L810"/>
  <c r="M810"/>
  <c r="K810"/>
  <c r="J810"/>
  <c r="M809"/>
  <c r="L809"/>
  <c r="K809"/>
  <c r="O809"/>
  <c r="J809"/>
  <c r="N809"/>
  <c r="I809"/>
  <c r="M808"/>
  <c r="O808"/>
  <c r="L808"/>
  <c r="K808"/>
  <c r="J808"/>
  <c r="L807"/>
  <c r="M807"/>
  <c r="K807"/>
  <c r="J807"/>
  <c r="M806"/>
  <c r="O806"/>
  <c r="L806"/>
  <c r="K806"/>
  <c r="J806"/>
  <c r="I806"/>
  <c r="L805"/>
  <c r="M805"/>
  <c r="K805"/>
  <c r="J805"/>
  <c r="I805"/>
  <c r="L804"/>
  <c r="M804"/>
  <c r="K804"/>
  <c r="J804"/>
  <c r="I804"/>
  <c r="M803"/>
  <c r="L803"/>
  <c r="K803"/>
  <c r="O803"/>
  <c r="J803"/>
  <c r="N803"/>
  <c r="I803"/>
  <c r="M802"/>
  <c r="O802"/>
  <c r="L802"/>
  <c r="K802"/>
  <c r="J802"/>
  <c r="L801"/>
  <c r="M801"/>
  <c r="K801"/>
  <c r="J801"/>
  <c r="I801"/>
  <c r="M800"/>
  <c r="L800"/>
  <c r="K800"/>
  <c r="O800"/>
  <c r="J800"/>
  <c r="N800"/>
  <c r="L799"/>
  <c r="M799"/>
  <c r="K799"/>
  <c r="J799"/>
  <c r="M798"/>
  <c r="L798"/>
  <c r="K798"/>
  <c r="O798"/>
  <c r="J798"/>
  <c r="N798"/>
  <c r="I798"/>
  <c r="M797"/>
  <c r="O797"/>
  <c r="L797"/>
  <c r="K797"/>
  <c r="J797"/>
  <c r="I797"/>
  <c r="L796"/>
  <c r="M796"/>
  <c r="K796"/>
  <c r="J796"/>
  <c r="M795"/>
  <c r="L795"/>
  <c r="K795"/>
  <c r="O795"/>
  <c r="J795"/>
  <c r="N795"/>
  <c r="L794"/>
  <c r="M794"/>
  <c r="K794"/>
  <c r="J794"/>
  <c r="M793"/>
  <c r="L793"/>
  <c r="K793"/>
  <c r="O793"/>
  <c r="J793"/>
  <c r="N793"/>
  <c r="I793"/>
  <c r="M792"/>
  <c r="O792"/>
  <c r="L792"/>
  <c r="K792"/>
  <c r="J792"/>
  <c r="I792"/>
  <c r="L791"/>
  <c r="M791"/>
  <c r="K791"/>
  <c r="J791"/>
  <c r="M790"/>
  <c r="L790"/>
  <c r="K790"/>
  <c r="O790"/>
  <c r="J790"/>
  <c r="N790"/>
  <c r="L789"/>
  <c r="M789"/>
  <c r="K789"/>
  <c r="J789"/>
  <c r="I789"/>
  <c r="L788"/>
  <c r="M788"/>
  <c r="K788"/>
  <c r="J788"/>
  <c r="M787"/>
  <c r="O787"/>
  <c r="L787"/>
  <c r="K787"/>
  <c r="J787"/>
  <c r="I787"/>
  <c r="L786"/>
  <c r="M786"/>
  <c r="K786"/>
  <c r="J786"/>
  <c r="M785"/>
  <c r="L785"/>
  <c r="K785"/>
  <c r="O785"/>
  <c r="J785"/>
  <c r="N785"/>
  <c r="I785"/>
  <c r="M784"/>
  <c r="O784"/>
  <c r="L784"/>
  <c r="K784"/>
  <c r="J784"/>
  <c r="I784"/>
  <c r="L783"/>
  <c r="M783"/>
  <c r="K783"/>
  <c r="J783"/>
  <c r="L782"/>
  <c r="M782"/>
  <c r="K782"/>
  <c r="J782"/>
  <c r="L781"/>
  <c r="M781"/>
  <c r="K781"/>
  <c r="J781"/>
  <c r="I781"/>
  <c r="L780"/>
  <c r="M780"/>
  <c r="K780"/>
  <c r="J780"/>
  <c r="M779"/>
  <c r="O779"/>
  <c r="L779"/>
  <c r="K779"/>
  <c r="J779"/>
  <c r="L778"/>
  <c r="M778"/>
  <c r="K778"/>
  <c r="J778"/>
  <c r="M777"/>
  <c r="O777"/>
  <c r="L777"/>
  <c r="K777"/>
  <c r="J777"/>
  <c r="I777"/>
  <c r="L776"/>
  <c r="M776"/>
  <c r="K776"/>
  <c r="J776"/>
  <c r="I776"/>
  <c r="L775"/>
  <c r="M775"/>
  <c r="K775"/>
  <c r="J775"/>
  <c r="M774"/>
  <c r="O774"/>
  <c r="L774"/>
  <c r="K774"/>
  <c r="J774"/>
  <c r="I774"/>
  <c r="L773"/>
  <c r="M773"/>
  <c r="K773"/>
  <c r="J773"/>
  <c r="I773"/>
  <c r="L772"/>
  <c r="M772"/>
  <c r="K772"/>
  <c r="J772"/>
  <c r="M771"/>
  <c r="O771"/>
  <c r="L771"/>
  <c r="K771"/>
  <c r="J771"/>
  <c r="L770"/>
  <c r="M770"/>
  <c r="K770"/>
  <c r="J770"/>
  <c r="I770"/>
  <c r="L769"/>
  <c r="M769"/>
  <c r="K769"/>
  <c r="J769"/>
  <c r="L768"/>
  <c r="M768"/>
  <c r="K768"/>
  <c r="J768"/>
  <c r="L767"/>
  <c r="M767"/>
  <c r="K767"/>
  <c r="J767"/>
  <c r="L766"/>
  <c r="M766"/>
  <c r="K766"/>
  <c r="J766"/>
  <c r="L765"/>
  <c r="M765"/>
  <c r="K765"/>
  <c r="J765"/>
  <c r="L764"/>
  <c r="M764"/>
  <c r="K764"/>
  <c r="J764"/>
  <c r="I764"/>
  <c r="L763"/>
  <c r="M763"/>
  <c r="K763"/>
  <c r="J763"/>
  <c r="M762"/>
  <c r="O762"/>
  <c r="L762"/>
  <c r="K762"/>
  <c r="J762"/>
  <c r="L761"/>
  <c r="M761"/>
  <c r="K761"/>
  <c r="J761"/>
  <c r="I761"/>
  <c r="L760"/>
  <c r="M760"/>
  <c r="K760"/>
  <c r="J760"/>
  <c r="L759"/>
  <c r="M759"/>
  <c r="K759"/>
  <c r="J759"/>
  <c r="L758"/>
  <c r="M758"/>
  <c r="K758"/>
  <c r="J758"/>
  <c r="I758"/>
  <c r="M757"/>
  <c r="O757"/>
  <c r="L757"/>
  <c r="K757"/>
  <c r="J757"/>
  <c r="L756"/>
  <c r="M756"/>
  <c r="K756"/>
  <c r="J756"/>
  <c r="I756"/>
  <c r="L755"/>
  <c r="M755"/>
  <c r="K755"/>
  <c r="J755"/>
  <c r="L754"/>
  <c r="M754"/>
  <c r="K754"/>
  <c r="J754"/>
  <c r="L753"/>
  <c r="M753"/>
  <c r="K753"/>
  <c r="J753"/>
  <c r="I753"/>
  <c r="M752"/>
  <c r="O752"/>
  <c r="L752"/>
  <c r="K752"/>
  <c r="J752"/>
  <c r="I752"/>
  <c r="L751"/>
  <c r="M751"/>
  <c r="K751"/>
  <c r="J751"/>
  <c r="L750"/>
  <c r="M750"/>
  <c r="K750"/>
  <c r="J750"/>
  <c r="I750"/>
  <c r="M749"/>
  <c r="O749"/>
  <c r="L749"/>
  <c r="K749"/>
  <c r="J749"/>
  <c r="L748"/>
  <c r="M748"/>
  <c r="K748"/>
  <c r="J748"/>
  <c r="M747"/>
  <c r="O747"/>
  <c r="L747"/>
  <c r="K747"/>
  <c r="J747"/>
  <c r="I747"/>
  <c r="L746"/>
  <c r="M746"/>
  <c r="K746"/>
  <c r="J746"/>
  <c r="I746"/>
  <c r="L745"/>
  <c r="M745"/>
  <c r="K745"/>
  <c r="J745"/>
  <c r="I745"/>
  <c r="L744"/>
  <c r="M744"/>
  <c r="K744"/>
  <c r="J744"/>
  <c r="I744"/>
  <c r="M743"/>
  <c r="O743"/>
  <c r="L743"/>
  <c r="K743"/>
  <c r="J743"/>
  <c r="L742"/>
  <c r="M742"/>
  <c r="K742"/>
  <c r="J742"/>
  <c r="I742"/>
  <c r="L741"/>
  <c r="M741"/>
  <c r="K741"/>
  <c r="J741"/>
  <c r="L740"/>
  <c r="M740"/>
  <c r="K740"/>
  <c r="J740"/>
  <c r="L739"/>
  <c r="M739"/>
  <c r="K739"/>
  <c r="J739"/>
  <c r="I739"/>
  <c r="M738"/>
  <c r="O738"/>
  <c r="L738"/>
  <c r="K738"/>
  <c r="J738"/>
  <c r="I738"/>
  <c r="L737"/>
  <c r="M737"/>
  <c r="K737"/>
  <c r="J737"/>
  <c r="I737"/>
  <c r="L736"/>
  <c r="M736"/>
  <c r="K736"/>
  <c r="J736"/>
  <c r="M735"/>
  <c r="O735"/>
  <c r="L735"/>
  <c r="K735"/>
  <c r="J735"/>
  <c r="L734"/>
  <c r="M734"/>
  <c r="K734"/>
  <c r="J734"/>
  <c r="I734"/>
  <c r="L733"/>
  <c r="M733"/>
  <c r="K733"/>
  <c r="J733"/>
  <c r="L732"/>
  <c r="M732"/>
  <c r="K732"/>
  <c r="J732"/>
  <c r="I732"/>
  <c r="L731"/>
  <c r="M731"/>
  <c r="K731"/>
  <c r="J731"/>
  <c r="M730"/>
  <c r="O730"/>
  <c r="L730"/>
  <c r="K730"/>
  <c r="J730"/>
  <c r="L729"/>
  <c r="M729"/>
  <c r="K729"/>
  <c r="J729"/>
  <c r="I729"/>
  <c r="L728"/>
  <c r="M728"/>
  <c r="K728"/>
  <c r="J728"/>
  <c r="L727"/>
  <c r="M727"/>
  <c r="K727"/>
  <c r="J727"/>
  <c r="L726"/>
  <c r="M726"/>
  <c r="K726"/>
  <c r="J726"/>
  <c r="I726"/>
  <c r="M725"/>
  <c r="O725"/>
  <c r="L725"/>
  <c r="K725"/>
  <c r="J725"/>
  <c r="I725"/>
  <c r="L724"/>
  <c r="M724"/>
  <c r="K724"/>
  <c r="J724"/>
  <c r="I724"/>
  <c r="L723"/>
  <c r="M723"/>
  <c r="K723"/>
  <c r="J723"/>
  <c r="I723"/>
  <c r="L722"/>
  <c r="M722"/>
  <c r="K722"/>
  <c r="J722"/>
  <c r="L721"/>
  <c r="M721"/>
  <c r="K721"/>
  <c r="J721"/>
  <c r="I721"/>
  <c r="L720"/>
  <c r="M720"/>
  <c r="K720"/>
  <c r="J720"/>
  <c r="M719"/>
  <c r="O719"/>
  <c r="L719"/>
  <c r="K719"/>
  <c r="J719"/>
  <c r="I719"/>
  <c r="L718"/>
  <c r="M718"/>
  <c r="K718"/>
  <c r="J718"/>
  <c r="I718"/>
  <c r="L717"/>
  <c r="M717"/>
  <c r="K717"/>
  <c r="J717"/>
  <c r="M716"/>
  <c r="O716"/>
  <c r="L716"/>
  <c r="K716"/>
  <c r="J716"/>
  <c r="L715"/>
  <c r="M715"/>
  <c r="K715"/>
  <c r="J715"/>
  <c r="I715"/>
  <c r="L714"/>
  <c r="M714"/>
  <c r="K714"/>
  <c r="J714"/>
  <c r="L713"/>
  <c r="M713"/>
  <c r="K713"/>
  <c r="J713"/>
  <c r="L712"/>
  <c r="M712"/>
  <c r="K712"/>
  <c r="J712"/>
  <c r="L711"/>
  <c r="M711"/>
  <c r="K711"/>
  <c r="J711"/>
  <c r="I711"/>
  <c r="L710"/>
  <c r="M710"/>
  <c r="K710"/>
  <c r="J710"/>
  <c r="I710"/>
  <c r="L709"/>
  <c r="M709"/>
  <c r="K709"/>
  <c r="J709"/>
  <c r="L708"/>
  <c r="M708"/>
  <c r="K708"/>
  <c r="J708"/>
  <c r="L707"/>
  <c r="M707"/>
  <c r="K707"/>
  <c r="J707"/>
  <c r="L706"/>
  <c r="M706"/>
  <c r="K706"/>
  <c r="J706"/>
  <c r="L705"/>
  <c r="M705"/>
  <c r="K705"/>
  <c r="J705"/>
  <c r="L704"/>
  <c r="M704"/>
  <c r="K704"/>
  <c r="J704"/>
  <c r="I704"/>
  <c r="L703"/>
  <c r="M703"/>
  <c r="K703"/>
  <c r="J703"/>
  <c r="I703"/>
  <c r="L702"/>
  <c r="M702"/>
  <c r="K702"/>
  <c r="J702"/>
  <c r="I702"/>
  <c r="M701"/>
  <c r="O701"/>
  <c r="L701"/>
  <c r="K701"/>
  <c r="J701"/>
  <c r="L700"/>
  <c r="M700"/>
  <c r="K700"/>
  <c r="J700"/>
  <c r="M699"/>
  <c r="O699"/>
  <c r="L699"/>
  <c r="K699"/>
  <c r="J699"/>
  <c r="I699"/>
  <c r="L698"/>
  <c r="M698"/>
  <c r="K698"/>
  <c r="J698"/>
  <c r="I698"/>
  <c r="L697"/>
  <c r="M697"/>
  <c r="K697"/>
  <c r="J697"/>
  <c r="M696"/>
  <c r="O696"/>
  <c r="L696"/>
  <c r="K696"/>
  <c r="J696"/>
  <c r="L695"/>
  <c r="M695"/>
  <c r="K695"/>
  <c r="J695"/>
  <c r="M694"/>
  <c r="O694"/>
  <c r="L694"/>
  <c r="K694"/>
  <c r="J694"/>
  <c r="I694"/>
  <c r="L693"/>
  <c r="M693"/>
  <c r="K693"/>
  <c r="J693"/>
  <c r="L692"/>
  <c r="M692"/>
  <c r="K692"/>
  <c r="J692"/>
  <c r="L691"/>
  <c r="M691"/>
  <c r="K691"/>
  <c r="J691"/>
  <c r="L690"/>
  <c r="M690"/>
  <c r="K690"/>
  <c r="J690"/>
  <c r="L689"/>
  <c r="M689"/>
  <c r="K689"/>
  <c r="J689"/>
  <c r="L688"/>
  <c r="M688"/>
  <c r="K688"/>
  <c r="J688"/>
  <c r="L687"/>
  <c r="M687"/>
  <c r="K687"/>
  <c r="J687"/>
  <c r="L686"/>
  <c r="M686"/>
  <c r="K686"/>
  <c r="J686"/>
  <c r="L685"/>
  <c r="M685"/>
  <c r="K685"/>
  <c r="J685"/>
  <c r="I685"/>
  <c r="L684"/>
  <c r="M684"/>
  <c r="K684"/>
  <c r="J684"/>
  <c r="M683"/>
  <c r="O683"/>
  <c r="L683"/>
  <c r="K683"/>
  <c r="J683"/>
  <c r="I683"/>
  <c r="L682"/>
  <c r="M682"/>
  <c r="K682"/>
  <c r="J682"/>
  <c r="I682"/>
  <c r="L681"/>
  <c r="M681"/>
  <c r="K681"/>
  <c r="J681"/>
  <c r="M680"/>
  <c r="O680"/>
  <c r="L680"/>
  <c r="K680"/>
  <c r="J680"/>
  <c r="L679"/>
  <c r="M679"/>
  <c r="K679"/>
  <c r="J679"/>
  <c r="M678"/>
  <c r="O678"/>
  <c r="L678"/>
  <c r="K678"/>
  <c r="J678"/>
  <c r="L677"/>
  <c r="M677"/>
  <c r="K677"/>
  <c r="J677"/>
  <c r="M676"/>
  <c r="O676"/>
  <c r="L676"/>
  <c r="K676"/>
  <c r="J676"/>
  <c r="L675"/>
  <c r="M675"/>
  <c r="K675"/>
  <c r="J675"/>
  <c r="M674"/>
  <c r="O674"/>
  <c r="L674"/>
  <c r="K674"/>
  <c r="J674"/>
  <c r="I674"/>
  <c r="L673"/>
  <c r="M673"/>
  <c r="K673"/>
  <c r="J673"/>
  <c r="I673"/>
  <c r="L672"/>
  <c r="M672"/>
  <c r="K672"/>
  <c r="J672"/>
  <c r="M671"/>
  <c r="O671"/>
  <c r="L671"/>
  <c r="K671"/>
  <c r="J671"/>
  <c r="I671"/>
  <c r="L670"/>
  <c r="M670"/>
  <c r="K670"/>
  <c r="J670"/>
  <c r="L669"/>
  <c r="M669"/>
  <c r="K669"/>
  <c r="J669"/>
  <c r="I669"/>
  <c r="M668"/>
  <c r="O668"/>
  <c r="L668"/>
  <c r="K668"/>
  <c r="J668"/>
  <c r="L667"/>
  <c r="M667"/>
  <c r="K667"/>
  <c r="J667"/>
  <c r="I667"/>
  <c r="L666"/>
  <c r="M666"/>
  <c r="K666"/>
  <c r="J666"/>
  <c r="I666"/>
  <c r="M665"/>
  <c r="O665"/>
  <c r="L665"/>
  <c r="K665"/>
  <c r="J665"/>
  <c r="L664"/>
  <c r="M664"/>
  <c r="K664"/>
  <c r="J664"/>
  <c r="M663"/>
  <c r="O663"/>
  <c r="L663"/>
  <c r="K663"/>
  <c r="J663"/>
  <c r="I663"/>
  <c r="L662"/>
  <c r="M662"/>
  <c r="K662"/>
  <c r="J662"/>
  <c r="L661"/>
  <c r="M661"/>
  <c r="K661"/>
  <c r="J661"/>
  <c r="I661"/>
  <c r="M660"/>
  <c r="O660"/>
  <c r="L660"/>
  <c r="K660"/>
  <c r="J660"/>
  <c r="L659"/>
  <c r="M659"/>
  <c r="K659"/>
  <c r="J659"/>
  <c r="I659"/>
  <c r="L658"/>
  <c r="M658"/>
  <c r="K658"/>
  <c r="J658"/>
  <c r="L657"/>
  <c r="M657"/>
  <c r="K657"/>
  <c r="J657"/>
  <c r="L656"/>
  <c r="M656"/>
  <c r="K656"/>
  <c r="J656"/>
  <c r="I656"/>
  <c r="M655"/>
  <c r="O655"/>
  <c r="L655"/>
  <c r="K655"/>
  <c r="J655"/>
  <c r="L654"/>
  <c r="M654"/>
  <c r="K654"/>
  <c r="J654"/>
  <c r="I654"/>
  <c r="L653"/>
  <c r="M653"/>
  <c r="K653"/>
  <c r="J653"/>
  <c r="I653"/>
  <c r="M652"/>
  <c r="O652"/>
  <c r="L652"/>
  <c r="K652"/>
  <c r="J652"/>
  <c r="I652"/>
  <c r="L651"/>
  <c r="M651"/>
  <c r="K651"/>
  <c r="J651"/>
  <c r="L650"/>
  <c r="M650"/>
  <c r="K650"/>
  <c r="J650"/>
  <c r="L649"/>
  <c r="M649"/>
  <c r="K649"/>
  <c r="J649"/>
  <c r="I649"/>
  <c r="L648"/>
  <c r="M648"/>
  <c r="K648"/>
  <c r="J648"/>
  <c r="M647"/>
  <c r="O647"/>
  <c r="L647"/>
  <c r="K647"/>
  <c r="J647"/>
  <c r="I647"/>
  <c r="L646"/>
  <c r="M646"/>
  <c r="K646"/>
  <c r="J646"/>
  <c r="I646"/>
  <c r="L645"/>
  <c r="M645"/>
  <c r="K645"/>
  <c r="J645"/>
  <c r="M644"/>
  <c r="O644"/>
  <c r="L644"/>
  <c r="K644"/>
  <c r="J644"/>
  <c r="I644"/>
  <c r="L643"/>
  <c r="M643"/>
  <c r="K643"/>
  <c r="J643"/>
  <c r="I643"/>
  <c r="L642"/>
  <c r="M642"/>
  <c r="K642"/>
  <c r="J642"/>
  <c r="M641"/>
  <c r="O641"/>
  <c r="L641"/>
  <c r="K641"/>
  <c r="J641"/>
  <c r="L640"/>
  <c r="M640"/>
  <c r="K640"/>
  <c r="J640"/>
  <c r="I640"/>
  <c r="L639"/>
  <c r="M639"/>
  <c r="K639"/>
  <c r="J639"/>
  <c r="I639"/>
  <c r="M638"/>
  <c r="O638"/>
  <c r="L638"/>
  <c r="K638"/>
  <c r="J638"/>
  <c r="I638"/>
  <c r="L637"/>
  <c r="M637"/>
  <c r="K637"/>
  <c r="J637"/>
  <c r="I637"/>
  <c r="L636"/>
  <c r="M636"/>
  <c r="K636"/>
  <c r="J636"/>
  <c r="M635"/>
  <c r="O635"/>
  <c r="L635"/>
  <c r="K635"/>
  <c r="J635"/>
  <c r="L634"/>
  <c r="M634"/>
  <c r="K634"/>
  <c r="J634"/>
  <c r="M633"/>
  <c r="O633"/>
  <c r="L633"/>
  <c r="K633"/>
  <c r="J633"/>
  <c r="I633"/>
  <c r="L632"/>
  <c r="M632"/>
  <c r="K632"/>
  <c r="J632"/>
  <c r="L631"/>
  <c r="M631"/>
  <c r="K631"/>
  <c r="J631"/>
  <c r="I631"/>
  <c r="M630"/>
  <c r="O630"/>
  <c r="L630"/>
  <c r="K630"/>
  <c r="J630"/>
  <c r="L629"/>
  <c r="M629"/>
  <c r="K629"/>
  <c r="J629"/>
  <c r="I629"/>
  <c r="L628"/>
  <c r="M628"/>
  <c r="K628"/>
  <c r="J628"/>
  <c r="L627"/>
  <c r="M627"/>
  <c r="K627"/>
  <c r="J627"/>
  <c r="I627"/>
  <c r="L626"/>
  <c r="M626"/>
  <c r="K626"/>
  <c r="J626"/>
  <c r="I626"/>
  <c r="L625"/>
  <c r="M625"/>
  <c r="O625"/>
  <c r="K625"/>
  <c r="J625"/>
  <c r="I625"/>
  <c r="M624"/>
  <c r="L624"/>
  <c r="K624"/>
  <c r="J624"/>
  <c r="L623"/>
  <c r="M623"/>
  <c r="N623"/>
  <c r="K623"/>
  <c r="J623"/>
  <c r="M622"/>
  <c r="L622"/>
  <c r="K622"/>
  <c r="J622"/>
  <c r="L621"/>
  <c r="M621"/>
  <c r="N621"/>
  <c r="K621"/>
  <c r="J621"/>
  <c r="I621"/>
  <c r="L620"/>
  <c r="M620"/>
  <c r="O620"/>
  <c r="K620"/>
  <c r="J620"/>
  <c r="I620"/>
  <c r="M619"/>
  <c r="L619"/>
  <c r="K619"/>
  <c r="J619"/>
  <c r="I619"/>
  <c r="L618"/>
  <c r="M618"/>
  <c r="K618"/>
  <c r="J618"/>
  <c r="I618"/>
  <c r="L617"/>
  <c r="M617"/>
  <c r="N617"/>
  <c r="K617"/>
  <c r="J617"/>
  <c r="M616"/>
  <c r="L616"/>
  <c r="K616"/>
  <c r="J616"/>
  <c r="L615"/>
  <c r="M615"/>
  <c r="N615"/>
  <c r="K615"/>
  <c r="J615"/>
  <c r="M614"/>
  <c r="L614"/>
  <c r="K614"/>
  <c r="J614"/>
  <c r="I614"/>
  <c r="L613"/>
  <c r="M613"/>
  <c r="K613"/>
  <c r="J613"/>
  <c r="I613"/>
  <c r="L612"/>
  <c r="M612"/>
  <c r="N612"/>
  <c r="K612"/>
  <c r="J612"/>
  <c r="I612"/>
  <c r="L611"/>
  <c r="M611"/>
  <c r="O611"/>
  <c r="K611"/>
  <c r="J611"/>
  <c r="L610"/>
  <c r="M610"/>
  <c r="K610"/>
  <c r="J610"/>
  <c r="L609"/>
  <c r="M609"/>
  <c r="O609"/>
  <c r="K609"/>
  <c r="J609"/>
  <c r="L608"/>
  <c r="M608"/>
  <c r="K608"/>
  <c r="J608"/>
  <c r="N607"/>
  <c r="L607"/>
  <c r="M607"/>
  <c r="K607"/>
  <c r="O607"/>
  <c r="J607"/>
  <c r="I607"/>
  <c r="M606"/>
  <c r="O606"/>
  <c r="L606"/>
  <c r="K606"/>
  <c r="J606"/>
  <c r="L605"/>
  <c r="M605"/>
  <c r="K605"/>
  <c r="J605"/>
  <c r="I605"/>
  <c r="O604"/>
  <c r="L604"/>
  <c r="M604"/>
  <c r="N604"/>
  <c r="K604"/>
  <c r="J604"/>
  <c r="I604"/>
  <c r="M603"/>
  <c r="O603"/>
  <c r="L603"/>
  <c r="K603"/>
  <c r="J603"/>
  <c r="L602"/>
  <c r="M602"/>
  <c r="K602"/>
  <c r="J602"/>
  <c r="I602"/>
  <c r="N601"/>
  <c r="L601"/>
  <c r="M601"/>
  <c r="O601"/>
  <c r="K601"/>
  <c r="J601"/>
  <c r="I601"/>
  <c r="M600"/>
  <c r="N600"/>
  <c r="L600"/>
  <c r="K600"/>
  <c r="O600"/>
  <c r="J600"/>
  <c r="I600"/>
  <c r="M599"/>
  <c r="O599"/>
  <c r="L599"/>
  <c r="K599"/>
  <c r="J599"/>
  <c r="L598"/>
  <c r="M598"/>
  <c r="N598"/>
  <c r="K598"/>
  <c r="O598"/>
  <c r="J598"/>
  <c r="L597"/>
  <c r="M597"/>
  <c r="K597"/>
  <c r="J597"/>
  <c r="I597"/>
  <c r="O596"/>
  <c r="M596"/>
  <c r="N596"/>
  <c r="L596"/>
  <c r="K596"/>
  <c r="J596"/>
  <c r="I596"/>
  <c r="L595"/>
  <c r="M595"/>
  <c r="N595"/>
  <c r="K595"/>
  <c r="J595"/>
  <c r="L594"/>
  <c r="M594"/>
  <c r="K594"/>
  <c r="J594"/>
  <c r="L593"/>
  <c r="M593"/>
  <c r="K593"/>
  <c r="O593"/>
  <c r="J593"/>
  <c r="N593"/>
  <c r="L592"/>
  <c r="M592"/>
  <c r="K592"/>
  <c r="J592"/>
  <c r="L591"/>
  <c r="M591"/>
  <c r="N591"/>
  <c r="K591"/>
  <c r="J591"/>
  <c r="I591"/>
  <c r="M590"/>
  <c r="L590"/>
  <c r="K590"/>
  <c r="O590"/>
  <c r="J590"/>
  <c r="N590"/>
  <c r="I590"/>
  <c r="L589"/>
  <c r="M589"/>
  <c r="K589"/>
  <c r="J589"/>
  <c r="I589"/>
  <c r="L588"/>
  <c r="M588"/>
  <c r="K588"/>
  <c r="J588"/>
  <c r="M587"/>
  <c r="O587"/>
  <c r="L587"/>
  <c r="K587"/>
  <c r="J587"/>
  <c r="L586"/>
  <c r="M586"/>
  <c r="K586"/>
  <c r="J586"/>
  <c r="I586"/>
  <c r="L585"/>
  <c r="M585"/>
  <c r="K585"/>
  <c r="J585"/>
  <c r="L584"/>
  <c r="M584"/>
  <c r="K584"/>
  <c r="J584"/>
  <c r="I584"/>
  <c r="L583"/>
  <c r="M583"/>
  <c r="K583"/>
  <c r="J583"/>
  <c r="M582"/>
  <c r="O582"/>
  <c r="L582"/>
  <c r="K582"/>
  <c r="J582"/>
  <c r="I582"/>
  <c r="L581"/>
  <c r="M581"/>
  <c r="K581"/>
  <c r="J581"/>
  <c r="L580"/>
  <c r="M580"/>
  <c r="K580"/>
  <c r="J580"/>
  <c r="L579"/>
  <c r="M579"/>
  <c r="K579"/>
  <c r="J579"/>
  <c r="L578"/>
  <c r="M578"/>
  <c r="K578"/>
  <c r="J578"/>
  <c r="L577"/>
  <c r="M577"/>
  <c r="K577"/>
  <c r="J577"/>
  <c r="I577"/>
  <c r="L576"/>
  <c r="M576"/>
  <c r="K576"/>
  <c r="J576"/>
  <c r="M575"/>
  <c r="O575"/>
  <c r="L575"/>
  <c r="K575"/>
  <c r="J575"/>
  <c r="I575"/>
  <c r="L574"/>
  <c r="M574"/>
  <c r="K574"/>
  <c r="J574"/>
  <c r="I574"/>
  <c r="M573"/>
  <c r="N573"/>
  <c r="L573"/>
  <c r="K573"/>
  <c r="O573"/>
  <c r="J573"/>
  <c r="M572"/>
  <c r="O572"/>
  <c r="L572"/>
  <c r="K572"/>
  <c r="J572"/>
  <c r="M571"/>
  <c r="N571"/>
  <c r="L571"/>
  <c r="K571"/>
  <c r="O571"/>
  <c r="J571"/>
  <c r="M570"/>
  <c r="O570"/>
  <c r="L570"/>
  <c r="K570"/>
  <c r="J570"/>
  <c r="M569"/>
  <c r="N569"/>
  <c r="L569"/>
  <c r="K569"/>
  <c r="O569"/>
  <c r="J569"/>
  <c r="M568"/>
  <c r="O568"/>
  <c r="L568"/>
  <c r="K568"/>
  <c r="J568"/>
  <c r="M567"/>
  <c r="N567"/>
  <c r="L567"/>
  <c r="K567"/>
  <c r="O567"/>
  <c r="J567"/>
  <c r="I567"/>
  <c r="L566"/>
  <c r="M566"/>
  <c r="K566"/>
  <c r="J566"/>
  <c r="I566"/>
  <c r="M565"/>
  <c r="O565"/>
  <c r="L565"/>
  <c r="K565"/>
  <c r="J565"/>
  <c r="M564"/>
  <c r="N564"/>
  <c r="L564"/>
  <c r="K564"/>
  <c r="O564"/>
  <c r="J564"/>
  <c r="I564"/>
  <c r="L563"/>
  <c r="M563"/>
  <c r="K563"/>
  <c r="J563"/>
  <c r="I563"/>
  <c r="M562"/>
  <c r="O562"/>
  <c r="L562"/>
  <c r="K562"/>
  <c r="J562"/>
  <c r="I562"/>
  <c r="L561"/>
  <c r="M561"/>
  <c r="K561"/>
  <c r="J561"/>
  <c r="L560"/>
  <c r="M560"/>
  <c r="K560"/>
  <c r="J560"/>
  <c r="I560"/>
  <c r="M559"/>
  <c r="O559"/>
  <c r="L559"/>
  <c r="K559"/>
  <c r="J559"/>
  <c r="L558"/>
  <c r="M558"/>
  <c r="K558"/>
  <c r="J558"/>
  <c r="M557"/>
  <c r="O557"/>
  <c r="L557"/>
  <c r="K557"/>
  <c r="J557"/>
  <c r="M556"/>
  <c r="N556"/>
  <c r="L556"/>
  <c r="K556"/>
  <c r="O556"/>
  <c r="J556"/>
  <c r="M555"/>
  <c r="O555"/>
  <c r="L555"/>
  <c r="K555"/>
  <c r="J555"/>
  <c r="M554"/>
  <c r="N554"/>
  <c r="L554"/>
  <c r="K554"/>
  <c r="O554"/>
  <c r="J554"/>
  <c r="M553"/>
  <c r="O553"/>
  <c r="L553"/>
  <c r="K553"/>
  <c r="J553"/>
  <c r="M552"/>
  <c r="N552"/>
  <c r="L552"/>
  <c r="K552"/>
  <c r="O552"/>
  <c r="J552"/>
  <c r="M551"/>
  <c r="O551"/>
  <c r="L551"/>
  <c r="K551"/>
  <c r="J551"/>
  <c r="M550"/>
  <c r="N550"/>
  <c r="L550"/>
  <c r="K550"/>
  <c r="O550"/>
  <c r="J550"/>
  <c r="M549"/>
  <c r="O549"/>
  <c r="L549"/>
  <c r="K549"/>
  <c r="J549"/>
  <c r="M548"/>
  <c r="N548"/>
  <c r="L548"/>
  <c r="K548"/>
  <c r="O548"/>
  <c r="J548"/>
  <c r="M547"/>
  <c r="O547"/>
  <c r="L547"/>
  <c r="K547"/>
  <c r="J547"/>
  <c r="I547"/>
  <c r="L546"/>
  <c r="M546"/>
  <c r="K546"/>
  <c r="J546"/>
  <c r="L545"/>
  <c r="M545"/>
  <c r="K545"/>
  <c r="J545"/>
  <c r="L544"/>
  <c r="M544"/>
  <c r="K544"/>
  <c r="J544"/>
  <c r="I544"/>
  <c r="M543"/>
  <c r="N543"/>
  <c r="L543"/>
  <c r="K543"/>
  <c r="O543"/>
  <c r="J543"/>
  <c r="I543"/>
  <c r="L542"/>
  <c r="M542"/>
  <c r="K542"/>
  <c r="J542"/>
  <c r="L541"/>
  <c r="M541"/>
  <c r="K541"/>
  <c r="J541"/>
  <c r="L540"/>
  <c r="M540"/>
  <c r="K540"/>
  <c r="J540"/>
  <c r="I540"/>
  <c r="M539"/>
  <c r="O539"/>
  <c r="L539"/>
  <c r="K539"/>
  <c r="J539"/>
  <c r="M538"/>
  <c r="N538"/>
  <c r="L538"/>
  <c r="K538"/>
  <c r="O538"/>
  <c r="J538"/>
  <c r="I538"/>
  <c r="L537"/>
  <c r="M537"/>
  <c r="K537"/>
  <c r="J537"/>
  <c r="L536"/>
  <c r="M536"/>
  <c r="K536"/>
  <c r="J536"/>
  <c r="I536"/>
  <c r="M535"/>
  <c r="N535"/>
  <c r="L535"/>
  <c r="K535"/>
  <c r="O535"/>
  <c r="J535"/>
  <c r="M534"/>
  <c r="O534"/>
  <c r="L534"/>
  <c r="K534"/>
  <c r="J534"/>
  <c r="M533"/>
  <c r="N533"/>
  <c r="L533"/>
  <c r="K533"/>
  <c r="O533"/>
  <c r="J533"/>
  <c r="M532"/>
  <c r="O532"/>
  <c r="L532"/>
  <c r="K532"/>
  <c r="J532"/>
  <c r="M531"/>
  <c r="N531"/>
  <c r="L531"/>
  <c r="K531"/>
  <c r="O531"/>
  <c r="J531"/>
  <c r="M530"/>
  <c r="O530"/>
  <c r="L530"/>
  <c r="K530"/>
  <c r="J530"/>
  <c r="I530"/>
  <c r="L529"/>
  <c r="M529"/>
  <c r="K529"/>
  <c r="J529"/>
  <c r="I529"/>
  <c r="M528"/>
  <c r="N528"/>
  <c r="L528"/>
  <c r="K528"/>
  <c r="O528"/>
  <c r="J528"/>
  <c r="M527"/>
  <c r="O527"/>
  <c r="L527"/>
  <c r="K527"/>
  <c r="J527"/>
  <c r="I527"/>
  <c r="L526"/>
  <c r="M526"/>
  <c r="K526"/>
  <c r="J526"/>
  <c r="L525"/>
  <c r="M525"/>
  <c r="K525"/>
  <c r="J525"/>
  <c r="I525"/>
  <c r="M524"/>
  <c r="O524"/>
  <c r="L524"/>
  <c r="K524"/>
  <c r="J524"/>
  <c r="I524"/>
  <c r="L523"/>
  <c r="M523"/>
  <c r="K523"/>
  <c r="J523"/>
  <c r="I523"/>
  <c r="M522"/>
  <c r="N522"/>
  <c r="L522"/>
  <c r="K522"/>
  <c r="O522"/>
  <c r="J522"/>
  <c r="I522"/>
  <c r="L521"/>
  <c r="M521"/>
  <c r="K521"/>
  <c r="J521"/>
  <c r="I521"/>
  <c r="M520"/>
  <c r="O520"/>
  <c r="L520"/>
  <c r="K520"/>
  <c r="J520"/>
  <c r="I520"/>
  <c r="L519"/>
  <c r="M519"/>
  <c r="K519"/>
  <c r="J519"/>
  <c r="I519"/>
  <c r="M518"/>
  <c r="N518"/>
  <c r="L518"/>
  <c r="K518"/>
  <c r="O518"/>
  <c r="J518"/>
  <c r="I518"/>
  <c r="L517"/>
  <c r="M517"/>
  <c r="K517"/>
  <c r="J517"/>
  <c r="L516"/>
  <c r="M516"/>
  <c r="K516"/>
  <c r="J516"/>
  <c r="I516"/>
  <c r="M515"/>
  <c r="N515"/>
  <c r="L515"/>
  <c r="K515"/>
  <c r="O515"/>
  <c r="J515"/>
  <c r="M514"/>
  <c r="O514"/>
  <c r="L514"/>
  <c r="K514"/>
  <c r="J514"/>
  <c r="M513"/>
  <c r="N513"/>
  <c r="L513"/>
  <c r="K513"/>
  <c r="O513"/>
  <c r="J513"/>
  <c r="M512"/>
  <c r="O512"/>
  <c r="L512"/>
  <c r="K512"/>
  <c r="J512"/>
  <c r="M511"/>
  <c r="N511"/>
  <c r="L511"/>
  <c r="K511"/>
  <c r="O511"/>
  <c r="J511"/>
  <c r="M510"/>
  <c r="O510"/>
  <c r="L510"/>
  <c r="K510"/>
  <c r="J510"/>
  <c r="M509"/>
  <c r="N509"/>
  <c r="L509"/>
  <c r="K509"/>
  <c r="O509"/>
  <c r="J509"/>
  <c r="I509"/>
  <c r="L508"/>
  <c r="M508"/>
  <c r="K508"/>
  <c r="J508"/>
  <c r="L507"/>
  <c r="M507"/>
  <c r="K507"/>
  <c r="J507"/>
  <c r="I507"/>
  <c r="M506"/>
  <c r="N506"/>
  <c r="L506"/>
  <c r="K506"/>
  <c r="O506"/>
  <c r="J506"/>
  <c r="M505"/>
  <c r="O505"/>
  <c r="L505"/>
  <c r="K505"/>
  <c r="J505"/>
  <c r="M504"/>
  <c r="N504"/>
  <c r="L504"/>
  <c r="K504"/>
  <c r="O504"/>
  <c r="J504"/>
  <c r="I504"/>
  <c r="L503"/>
  <c r="M503"/>
  <c r="K503"/>
  <c r="J503"/>
  <c r="L502"/>
  <c r="M502"/>
  <c r="K502"/>
  <c r="J502"/>
  <c r="L501"/>
  <c r="M501"/>
  <c r="K501"/>
  <c r="J501"/>
  <c r="I501"/>
  <c r="M500"/>
  <c r="O500"/>
  <c r="L500"/>
  <c r="K500"/>
  <c r="J500"/>
  <c r="I500"/>
  <c r="L499"/>
  <c r="M499"/>
  <c r="K499"/>
  <c r="J499"/>
  <c r="I499"/>
  <c r="M498"/>
  <c r="N498"/>
  <c r="L498"/>
  <c r="K498"/>
  <c r="O498"/>
  <c r="J498"/>
  <c r="M497"/>
  <c r="O497"/>
  <c r="L497"/>
  <c r="K497"/>
  <c r="J497"/>
  <c r="M496"/>
  <c r="N496"/>
  <c r="L496"/>
  <c r="K496"/>
  <c r="O496"/>
  <c r="J496"/>
  <c r="M495"/>
  <c r="O495"/>
  <c r="L495"/>
  <c r="K495"/>
  <c r="J495"/>
  <c r="M494"/>
  <c r="N494"/>
  <c r="L494"/>
  <c r="K494"/>
  <c r="O494"/>
  <c r="J494"/>
  <c r="I494"/>
  <c r="L493"/>
  <c r="M493"/>
  <c r="K493"/>
  <c r="J493"/>
  <c r="L492"/>
  <c r="M492"/>
  <c r="K492"/>
  <c r="J492"/>
  <c r="I492"/>
  <c r="M491"/>
  <c r="N491"/>
  <c r="L491"/>
  <c r="K491"/>
  <c r="O491"/>
  <c r="J491"/>
  <c r="M490"/>
  <c r="O490"/>
  <c r="L490"/>
  <c r="K490"/>
  <c r="J490"/>
  <c r="I490"/>
  <c r="L489"/>
  <c r="M489"/>
  <c r="K489"/>
  <c r="J489"/>
  <c r="I489"/>
  <c r="M488"/>
  <c r="N488"/>
  <c r="L488"/>
  <c r="K488"/>
  <c r="O488"/>
  <c r="J488"/>
  <c r="I488"/>
  <c r="L487"/>
  <c r="M487"/>
  <c r="K487"/>
  <c r="J487"/>
  <c r="I487"/>
  <c r="M486"/>
  <c r="O486"/>
  <c r="L486"/>
  <c r="K486"/>
  <c r="J486"/>
  <c r="M485"/>
  <c r="N485"/>
  <c r="L485"/>
  <c r="K485"/>
  <c r="O485"/>
  <c r="J485"/>
  <c r="M484"/>
  <c r="O484"/>
  <c r="L484"/>
  <c r="K484"/>
  <c r="J484"/>
  <c r="M483"/>
  <c r="N483"/>
  <c r="L483"/>
  <c r="K483"/>
  <c r="O483"/>
  <c r="J483"/>
  <c r="M482"/>
  <c r="O482"/>
  <c r="L482"/>
  <c r="K482"/>
  <c r="J482"/>
  <c r="I482"/>
  <c r="L481"/>
  <c r="M481"/>
  <c r="K481"/>
  <c r="J481"/>
  <c r="L480"/>
  <c r="M480"/>
  <c r="K480"/>
  <c r="J480"/>
  <c r="I480"/>
  <c r="M479"/>
  <c r="O479"/>
  <c r="L479"/>
  <c r="K479"/>
  <c r="J479"/>
  <c r="M478"/>
  <c r="N478"/>
  <c r="L478"/>
  <c r="K478"/>
  <c r="O478"/>
  <c r="J478"/>
  <c r="I478"/>
  <c r="L477"/>
  <c r="M477"/>
  <c r="K477"/>
  <c r="J477"/>
  <c r="L476"/>
  <c r="M476"/>
  <c r="K476"/>
  <c r="J476"/>
  <c r="I476"/>
  <c r="M475"/>
  <c r="N475"/>
  <c r="L475"/>
  <c r="K475"/>
  <c r="O475"/>
  <c r="J475"/>
  <c r="M474"/>
  <c r="O474"/>
  <c r="L474"/>
  <c r="K474"/>
  <c r="J474"/>
  <c r="I474"/>
  <c r="L473"/>
  <c r="M473"/>
  <c r="K473"/>
  <c r="J473"/>
  <c r="I473"/>
  <c r="M472"/>
  <c r="N472"/>
  <c r="L472"/>
  <c r="K472"/>
  <c r="O472"/>
  <c r="J472"/>
  <c r="I472"/>
  <c r="L471"/>
  <c r="M471"/>
  <c r="K471"/>
  <c r="J471"/>
  <c r="I471"/>
  <c r="M470"/>
  <c r="O470"/>
  <c r="L470"/>
  <c r="K470"/>
  <c r="J470"/>
  <c r="M469"/>
  <c r="N469"/>
  <c r="L469"/>
  <c r="K469"/>
  <c r="O469"/>
  <c r="J469"/>
  <c r="M468"/>
  <c r="O468"/>
  <c r="L468"/>
  <c r="K468"/>
  <c r="J468"/>
  <c r="I468"/>
  <c r="L467"/>
  <c r="M467"/>
  <c r="K467"/>
  <c r="J467"/>
  <c r="I467"/>
  <c r="M466"/>
  <c r="N466"/>
  <c r="L466"/>
  <c r="K466"/>
  <c r="O466"/>
  <c r="J466"/>
  <c r="I466"/>
  <c r="L465"/>
  <c r="M465"/>
  <c r="K465"/>
  <c r="J465"/>
  <c r="I465"/>
  <c r="M464"/>
  <c r="O464"/>
  <c r="L464"/>
  <c r="K464"/>
  <c r="J464"/>
  <c r="M463"/>
  <c r="N463"/>
  <c r="L463"/>
  <c r="K463"/>
  <c r="O463"/>
  <c r="J463"/>
  <c r="M462"/>
  <c r="O462"/>
  <c r="L462"/>
  <c r="K462"/>
  <c r="J462"/>
  <c r="I462"/>
  <c r="L461"/>
  <c r="M461"/>
  <c r="K461"/>
  <c r="J461"/>
  <c r="L460"/>
  <c r="M460"/>
  <c r="K460"/>
  <c r="J460"/>
  <c r="L459"/>
  <c r="M459"/>
  <c r="K459"/>
  <c r="J459"/>
  <c r="L458"/>
  <c r="M458"/>
  <c r="K458"/>
  <c r="J458"/>
  <c r="L457"/>
  <c r="M457"/>
  <c r="K457"/>
  <c r="J457"/>
  <c r="I457"/>
  <c r="M456"/>
  <c r="N456"/>
  <c r="L456"/>
  <c r="K456"/>
  <c r="O456"/>
  <c r="J456"/>
  <c r="M455"/>
  <c r="O455"/>
  <c r="L455"/>
  <c r="K455"/>
  <c r="J455"/>
  <c r="I455"/>
  <c r="L454"/>
  <c r="M454"/>
  <c r="K454"/>
  <c r="J454"/>
  <c r="I454"/>
  <c r="M453"/>
  <c r="N453"/>
  <c r="L453"/>
  <c r="K453"/>
  <c r="O453"/>
  <c r="J453"/>
  <c r="I453"/>
  <c r="L452"/>
  <c r="M452"/>
  <c r="K452"/>
  <c r="J452"/>
  <c r="I452"/>
  <c r="M451"/>
  <c r="O451"/>
  <c r="L451"/>
  <c r="K451"/>
  <c r="J451"/>
  <c r="I451"/>
  <c r="L450"/>
  <c r="M450"/>
  <c r="K450"/>
  <c r="J450"/>
  <c r="I450"/>
  <c r="M449"/>
  <c r="N449"/>
  <c r="L449"/>
  <c r="K449"/>
  <c r="O449"/>
  <c r="J449"/>
  <c r="M448"/>
  <c r="O448"/>
  <c r="L448"/>
  <c r="K448"/>
  <c r="J448"/>
  <c r="I448"/>
  <c r="L447"/>
  <c r="M447"/>
  <c r="K447"/>
  <c r="J447"/>
  <c r="L446"/>
  <c r="M446"/>
  <c r="K446"/>
  <c r="J446"/>
  <c r="L445"/>
  <c r="M445"/>
  <c r="K445"/>
  <c r="J445"/>
  <c r="L444"/>
  <c r="M444"/>
  <c r="K444"/>
  <c r="J444"/>
  <c r="L443"/>
  <c r="M443"/>
  <c r="K443"/>
  <c r="J443"/>
  <c r="L442"/>
  <c r="M442"/>
  <c r="K442"/>
  <c r="J442"/>
  <c r="L441"/>
  <c r="M441"/>
  <c r="K441"/>
  <c r="J441"/>
  <c r="L440"/>
  <c r="M440"/>
  <c r="K440"/>
  <c r="J440"/>
  <c r="L439"/>
  <c r="M439"/>
  <c r="K439"/>
  <c r="J439"/>
  <c r="I439"/>
  <c r="M438"/>
  <c r="N438"/>
  <c r="L438"/>
  <c r="K438"/>
  <c r="O438"/>
  <c r="J438"/>
  <c r="I438"/>
  <c r="L437"/>
  <c r="M437"/>
  <c r="K437"/>
  <c r="J437"/>
  <c r="I437"/>
  <c r="M436"/>
  <c r="O436"/>
  <c r="L436"/>
  <c r="K436"/>
  <c r="J436"/>
  <c r="M435"/>
  <c r="N435"/>
  <c r="L435"/>
  <c r="K435"/>
  <c r="O435"/>
  <c r="J435"/>
  <c r="I435"/>
  <c r="L434"/>
  <c r="M434"/>
  <c r="K434"/>
  <c r="J434"/>
  <c r="L433"/>
  <c r="M433"/>
  <c r="K433"/>
  <c r="J433"/>
  <c r="I433"/>
  <c r="M432"/>
  <c r="N432"/>
  <c r="L432"/>
  <c r="K432"/>
  <c r="O432"/>
  <c r="J432"/>
  <c r="M431"/>
  <c r="O431"/>
  <c r="L431"/>
  <c r="K431"/>
  <c r="J431"/>
  <c r="I431"/>
  <c r="L430"/>
  <c r="M430"/>
  <c r="K430"/>
  <c r="J430"/>
  <c r="L429"/>
  <c r="M429"/>
  <c r="K429"/>
  <c r="J429"/>
  <c r="I429"/>
  <c r="M428"/>
  <c r="O428"/>
  <c r="L428"/>
  <c r="K428"/>
  <c r="J428"/>
  <c r="M427"/>
  <c r="N427"/>
  <c r="L427"/>
  <c r="K427"/>
  <c r="O427"/>
  <c r="J427"/>
  <c r="M426"/>
  <c r="O426"/>
  <c r="L426"/>
  <c r="K426"/>
  <c r="J426"/>
  <c r="M425"/>
  <c r="N425"/>
  <c r="L425"/>
  <c r="K425"/>
  <c r="O425"/>
  <c r="J425"/>
  <c r="M424"/>
  <c r="O424"/>
  <c r="L424"/>
  <c r="K424"/>
  <c r="J424"/>
  <c r="M423"/>
  <c r="N423"/>
  <c r="L423"/>
  <c r="K423"/>
  <c r="O423"/>
  <c r="J423"/>
  <c r="M422"/>
  <c r="O422"/>
  <c r="L422"/>
  <c r="K422"/>
  <c r="J422"/>
  <c r="I422"/>
  <c r="L421"/>
  <c r="M421"/>
  <c r="K421"/>
  <c r="J421"/>
  <c r="L420"/>
  <c r="M420"/>
  <c r="K420"/>
  <c r="J420"/>
  <c r="I420"/>
  <c r="M419"/>
  <c r="O419"/>
  <c r="L419"/>
  <c r="K419"/>
  <c r="J419"/>
  <c r="M418"/>
  <c r="N418"/>
  <c r="L418"/>
  <c r="K418"/>
  <c r="O418"/>
  <c r="J418"/>
  <c r="M417"/>
  <c r="O417"/>
  <c r="L417"/>
  <c r="K417"/>
  <c r="J417"/>
  <c r="M416"/>
  <c r="N416"/>
  <c r="L416"/>
  <c r="K416"/>
  <c r="O416"/>
  <c r="J416"/>
  <c r="I416"/>
  <c r="L415"/>
  <c r="M415"/>
  <c r="K415"/>
  <c r="J415"/>
  <c r="I415"/>
  <c r="M414"/>
  <c r="O414"/>
  <c r="L414"/>
  <c r="K414"/>
  <c r="J414"/>
  <c r="M413"/>
  <c r="N413"/>
  <c r="L413"/>
  <c r="K413"/>
  <c r="O413"/>
  <c r="J413"/>
  <c r="I413"/>
  <c r="L412"/>
  <c r="M412"/>
  <c r="K412"/>
  <c r="J412"/>
  <c r="I412"/>
  <c r="M411"/>
  <c r="O411"/>
  <c r="L411"/>
  <c r="K411"/>
  <c r="J411"/>
  <c r="I411"/>
  <c r="L410"/>
  <c r="M410"/>
  <c r="K410"/>
  <c r="J410"/>
  <c r="L409"/>
  <c r="M409"/>
  <c r="K409"/>
  <c r="J409"/>
  <c r="L408"/>
  <c r="M408"/>
  <c r="K408"/>
  <c r="J408"/>
  <c r="L407"/>
  <c r="M407"/>
  <c r="K407"/>
  <c r="J407"/>
  <c r="L406"/>
  <c r="M406"/>
  <c r="K406"/>
  <c r="J406"/>
  <c r="L405"/>
  <c r="M405"/>
  <c r="K405"/>
  <c r="J405"/>
  <c r="I405"/>
  <c r="M404"/>
  <c r="O404"/>
  <c r="L404"/>
  <c r="K404"/>
  <c r="J404"/>
  <c r="M403"/>
  <c r="N403"/>
  <c r="L403"/>
  <c r="K403"/>
  <c r="O403"/>
  <c r="J403"/>
  <c r="I403"/>
  <c r="L402"/>
  <c r="M402"/>
  <c r="K402"/>
  <c r="J402"/>
  <c r="I402"/>
  <c r="M401"/>
  <c r="O401"/>
  <c r="L401"/>
  <c r="K401"/>
  <c r="J401"/>
  <c r="I401"/>
  <c r="L400"/>
  <c r="M400"/>
  <c r="K400"/>
  <c r="J400"/>
  <c r="L399"/>
  <c r="M399"/>
  <c r="K399"/>
  <c r="J399"/>
  <c r="L398"/>
  <c r="M398"/>
  <c r="K398"/>
  <c r="J398"/>
  <c r="L397"/>
  <c r="M397"/>
  <c r="K397"/>
  <c r="J397"/>
  <c r="I397"/>
  <c r="M396"/>
  <c r="O396"/>
  <c r="L396"/>
  <c r="K396"/>
  <c r="J396"/>
  <c r="M395"/>
  <c r="N395"/>
  <c r="L395"/>
  <c r="K395"/>
  <c r="O395"/>
  <c r="J395"/>
  <c r="I395"/>
  <c r="L394"/>
  <c r="M394"/>
  <c r="K394"/>
  <c r="J394"/>
  <c r="L393"/>
  <c r="M393"/>
  <c r="K393"/>
  <c r="J393"/>
  <c r="L392"/>
  <c r="M392"/>
  <c r="K392"/>
  <c r="J392"/>
  <c r="I392"/>
  <c r="M391"/>
  <c r="O391"/>
  <c r="L391"/>
  <c r="K391"/>
  <c r="J391"/>
  <c r="M390"/>
  <c r="N390"/>
  <c r="L390"/>
  <c r="K390"/>
  <c r="O390"/>
  <c r="J390"/>
  <c r="M389"/>
  <c r="O389"/>
  <c r="L389"/>
  <c r="K389"/>
  <c r="J389"/>
  <c r="M388"/>
  <c r="N388"/>
  <c r="L388"/>
  <c r="K388"/>
  <c r="O388"/>
  <c r="J388"/>
  <c r="I388"/>
  <c r="L387"/>
  <c r="M387"/>
  <c r="K387"/>
  <c r="J387"/>
  <c r="L386"/>
  <c r="M386"/>
  <c r="K386"/>
  <c r="J386"/>
  <c r="L385"/>
  <c r="M385"/>
  <c r="K385"/>
  <c r="J385"/>
  <c r="I385"/>
  <c r="M384"/>
  <c r="O384"/>
  <c r="L384"/>
  <c r="K384"/>
  <c r="J384"/>
  <c r="M383"/>
  <c r="N383"/>
  <c r="L383"/>
  <c r="K383"/>
  <c r="O383"/>
  <c r="J383"/>
  <c r="M382"/>
  <c r="O382"/>
  <c r="L382"/>
  <c r="K382"/>
  <c r="J382"/>
  <c r="I382"/>
  <c r="L381"/>
  <c r="M381"/>
  <c r="K381"/>
  <c r="J381"/>
  <c r="L380"/>
  <c r="M380"/>
  <c r="K380"/>
  <c r="J380"/>
  <c r="L379"/>
  <c r="M379"/>
  <c r="K379"/>
  <c r="J379"/>
  <c r="L378"/>
  <c r="M378"/>
  <c r="K378"/>
  <c r="J378"/>
  <c r="L377"/>
  <c r="M377"/>
  <c r="K377"/>
  <c r="J377"/>
  <c r="L376"/>
  <c r="M376"/>
  <c r="K376"/>
  <c r="J376"/>
  <c r="L375"/>
  <c r="M375"/>
  <c r="K375"/>
  <c r="J375"/>
  <c r="L374"/>
  <c r="M374"/>
  <c r="K374"/>
  <c r="J374"/>
  <c r="I374"/>
  <c r="M373"/>
  <c r="O373"/>
  <c r="L373"/>
  <c r="K373"/>
  <c r="J373"/>
  <c r="M372"/>
  <c r="N372"/>
  <c r="L372"/>
  <c r="K372"/>
  <c r="O372"/>
  <c r="J372"/>
  <c r="M371"/>
  <c r="O371"/>
  <c r="L371"/>
  <c r="K371"/>
  <c r="J371"/>
  <c r="M370"/>
  <c r="N370"/>
  <c r="L370"/>
  <c r="K370"/>
  <c r="O370"/>
  <c r="J370"/>
  <c r="I370"/>
  <c r="L369"/>
  <c r="M369"/>
  <c r="K369"/>
  <c r="J369"/>
  <c r="L368"/>
  <c r="M368"/>
  <c r="K368"/>
  <c r="J368"/>
  <c r="L367"/>
  <c r="M367"/>
  <c r="K367"/>
  <c r="J367"/>
  <c r="L366"/>
  <c r="M366"/>
  <c r="K366"/>
  <c r="J366"/>
  <c r="I366"/>
  <c r="M365"/>
  <c r="N365"/>
  <c r="L365"/>
  <c r="K365"/>
  <c r="O365"/>
  <c r="J365"/>
  <c r="I365"/>
  <c r="L364"/>
  <c r="M364"/>
  <c r="K364"/>
  <c r="J364"/>
  <c r="L363"/>
  <c r="M363"/>
  <c r="K363"/>
  <c r="J363"/>
  <c r="L362"/>
  <c r="M362"/>
  <c r="K362"/>
  <c r="J362"/>
  <c r="I362"/>
  <c r="M361"/>
  <c r="O361"/>
  <c r="L361"/>
  <c r="K361"/>
  <c r="J361"/>
  <c r="I361"/>
  <c r="L360"/>
  <c r="M360"/>
  <c r="K360"/>
  <c r="J360"/>
  <c r="L359"/>
  <c r="M359"/>
  <c r="K359"/>
  <c r="J359"/>
  <c r="I359"/>
  <c r="M358"/>
  <c r="O358"/>
  <c r="L358"/>
  <c r="K358"/>
  <c r="J358"/>
  <c r="L357"/>
  <c r="M357"/>
  <c r="K357"/>
  <c r="J357"/>
  <c r="M356"/>
  <c r="O356"/>
  <c r="L356"/>
  <c r="K356"/>
  <c r="J356"/>
  <c r="M355"/>
  <c r="N355"/>
  <c r="L355"/>
  <c r="K355"/>
  <c r="O355"/>
  <c r="J355"/>
  <c r="M354"/>
  <c r="O354"/>
  <c r="L354"/>
  <c r="K354"/>
  <c r="J354"/>
  <c r="M353"/>
  <c r="N353"/>
  <c r="L353"/>
  <c r="K353"/>
  <c r="O353"/>
  <c r="J353"/>
  <c r="I353"/>
  <c r="L352"/>
  <c r="M352"/>
  <c r="K352"/>
  <c r="J352"/>
  <c r="L351"/>
  <c r="M351"/>
  <c r="K351"/>
  <c r="J351"/>
  <c r="L350"/>
  <c r="M350"/>
  <c r="K350"/>
  <c r="J350"/>
  <c r="L349"/>
  <c r="M349"/>
  <c r="K349"/>
  <c r="J349"/>
  <c r="L348"/>
  <c r="M348"/>
  <c r="K348"/>
  <c r="J348"/>
  <c r="L347"/>
  <c r="M347"/>
  <c r="K347"/>
  <c r="J347"/>
  <c r="L346"/>
  <c r="M346"/>
  <c r="K346"/>
  <c r="J346"/>
  <c r="L345"/>
  <c r="M345"/>
  <c r="K345"/>
  <c r="J345"/>
  <c r="I345"/>
  <c r="L344"/>
  <c r="M344"/>
  <c r="K344"/>
  <c r="J344"/>
  <c r="I344"/>
  <c r="L343"/>
  <c r="M343"/>
  <c r="K343"/>
  <c r="J343"/>
  <c r="L342"/>
  <c r="M342"/>
  <c r="K342"/>
  <c r="J342"/>
  <c r="L341"/>
  <c r="M341"/>
  <c r="K341"/>
  <c r="J341"/>
  <c r="I341"/>
  <c r="M340"/>
  <c r="O340"/>
  <c r="L340"/>
  <c r="K340"/>
  <c r="J340"/>
  <c r="I340"/>
  <c r="L339"/>
  <c r="M339"/>
  <c r="K339"/>
  <c r="J339"/>
  <c r="I339"/>
  <c r="L338"/>
  <c r="M338"/>
  <c r="K338"/>
  <c r="J338"/>
  <c r="I338"/>
  <c r="L337"/>
  <c r="M337"/>
  <c r="K337"/>
  <c r="J337"/>
  <c r="L336"/>
  <c r="M336"/>
  <c r="K336"/>
  <c r="J336"/>
  <c r="L335"/>
  <c r="M335"/>
  <c r="K335"/>
  <c r="J335"/>
  <c r="L334"/>
  <c r="M334"/>
  <c r="K334"/>
  <c r="J334"/>
  <c r="I334"/>
  <c r="L333"/>
  <c r="M333"/>
  <c r="K333"/>
  <c r="J333"/>
  <c r="M332"/>
  <c r="O332"/>
  <c r="L332"/>
  <c r="K332"/>
  <c r="J332"/>
  <c r="I332"/>
  <c r="L331"/>
  <c r="M331"/>
  <c r="K331"/>
  <c r="J331"/>
  <c r="I331"/>
  <c r="L330"/>
  <c r="M330"/>
  <c r="K330"/>
  <c r="J330"/>
  <c r="M329"/>
  <c r="O329"/>
  <c r="L329"/>
  <c r="K329"/>
  <c r="J329"/>
  <c r="I329"/>
  <c r="L328"/>
  <c r="M328"/>
  <c r="K328"/>
  <c r="J328"/>
  <c r="I328"/>
  <c r="M327"/>
  <c r="N327"/>
  <c r="L327"/>
  <c r="K327"/>
  <c r="O327"/>
  <c r="J327"/>
  <c r="I327"/>
  <c r="L326"/>
  <c r="M326"/>
  <c r="K326"/>
  <c r="J326"/>
  <c r="I326"/>
  <c r="M325"/>
  <c r="O325"/>
  <c r="L325"/>
  <c r="K325"/>
  <c r="J325"/>
  <c r="L324"/>
  <c r="M324"/>
  <c r="K324"/>
  <c r="J324"/>
  <c r="I324"/>
  <c r="L323"/>
  <c r="M323"/>
  <c r="K323"/>
  <c r="J323"/>
  <c r="L322"/>
  <c r="M322"/>
  <c r="K322"/>
  <c r="J322"/>
  <c r="I322"/>
  <c r="L321"/>
  <c r="M321"/>
  <c r="K321"/>
  <c r="J321"/>
  <c r="I321"/>
  <c r="L320"/>
  <c r="M320"/>
  <c r="K320"/>
  <c r="J320"/>
  <c r="L319"/>
  <c r="M319"/>
  <c r="K319"/>
  <c r="J319"/>
  <c r="I319"/>
  <c r="L318"/>
  <c r="M318"/>
  <c r="K318"/>
  <c r="J318"/>
  <c r="I318"/>
  <c r="L317"/>
  <c r="M317"/>
  <c r="K317"/>
  <c r="J317"/>
  <c r="I317"/>
  <c r="M316"/>
  <c r="O316"/>
  <c r="L316"/>
  <c r="K316"/>
  <c r="J316"/>
  <c r="I316"/>
  <c r="L315"/>
  <c r="M315"/>
  <c r="K315"/>
  <c r="J315"/>
  <c r="I315"/>
  <c r="L314"/>
  <c r="M314"/>
  <c r="K314"/>
  <c r="J314"/>
  <c r="I314"/>
  <c r="L313"/>
  <c r="M313"/>
  <c r="K313"/>
  <c r="J313"/>
  <c r="I313"/>
  <c r="M312"/>
  <c r="O312"/>
  <c r="L312"/>
  <c r="K312"/>
  <c r="J312"/>
  <c r="L311"/>
  <c r="M311"/>
  <c r="K311"/>
  <c r="J311"/>
  <c r="I311"/>
  <c r="L310"/>
  <c r="M310"/>
  <c r="K310"/>
  <c r="J310"/>
  <c r="L309"/>
  <c r="M309"/>
  <c r="K309"/>
  <c r="J309"/>
  <c r="L308"/>
  <c r="M308"/>
  <c r="K308"/>
  <c r="J308"/>
  <c r="I308"/>
  <c r="M307"/>
  <c r="O307"/>
  <c r="L307"/>
  <c r="K307"/>
  <c r="J307"/>
  <c r="I307"/>
  <c r="L306"/>
  <c r="M306"/>
  <c r="K306"/>
  <c r="J306"/>
  <c r="L305"/>
  <c r="M305"/>
  <c r="K305"/>
  <c r="J305"/>
  <c r="I305"/>
  <c r="M304"/>
  <c r="O304"/>
  <c r="L304"/>
  <c r="K304"/>
  <c r="J304"/>
  <c r="I304"/>
  <c r="L303"/>
  <c r="M303"/>
  <c r="K303"/>
  <c r="J303"/>
  <c r="I303"/>
  <c r="L302"/>
  <c r="M302"/>
  <c r="K302"/>
  <c r="J302"/>
  <c r="I302"/>
  <c r="L301"/>
  <c r="M301"/>
  <c r="K301"/>
  <c r="J301"/>
  <c r="L300"/>
  <c r="M300"/>
  <c r="K300"/>
  <c r="J300"/>
  <c r="L299"/>
  <c r="M299"/>
  <c r="K299"/>
  <c r="J299"/>
  <c r="L298"/>
  <c r="M298"/>
  <c r="K298"/>
  <c r="J298"/>
  <c r="I298"/>
  <c r="L297"/>
  <c r="M297"/>
  <c r="K297"/>
  <c r="J297"/>
  <c r="M296"/>
  <c r="O296"/>
  <c r="L296"/>
  <c r="K296"/>
  <c r="J296"/>
  <c r="L295"/>
  <c r="M295"/>
  <c r="K295"/>
  <c r="J295"/>
  <c r="I295"/>
  <c r="L294"/>
  <c r="M294"/>
  <c r="K294"/>
  <c r="J294"/>
  <c r="L293"/>
  <c r="M293"/>
  <c r="K293"/>
  <c r="J293"/>
  <c r="I293"/>
  <c r="L292"/>
  <c r="M292"/>
  <c r="K292"/>
  <c r="J292"/>
  <c r="I292"/>
  <c r="M291"/>
  <c r="L291"/>
  <c r="K291"/>
  <c r="O291"/>
  <c r="J291"/>
  <c r="N291"/>
  <c r="I291"/>
  <c r="M290"/>
  <c r="O290"/>
  <c r="L290"/>
  <c r="K290"/>
  <c r="J290"/>
  <c r="I290"/>
  <c r="L289"/>
  <c r="M289"/>
  <c r="K289"/>
  <c r="J289"/>
  <c r="I289"/>
  <c r="L288"/>
  <c r="M288"/>
  <c r="K288"/>
  <c r="J288"/>
  <c r="I288"/>
  <c r="M287"/>
  <c r="L287"/>
  <c r="K287"/>
  <c r="O287"/>
  <c r="J287"/>
  <c r="N287"/>
  <c r="I287"/>
  <c r="M286"/>
  <c r="O286"/>
  <c r="L286"/>
  <c r="K286"/>
  <c r="J286"/>
  <c r="I286"/>
  <c r="L285"/>
  <c r="M285"/>
  <c r="K285"/>
  <c r="J285"/>
  <c r="M284"/>
  <c r="L284"/>
  <c r="K284"/>
  <c r="O284"/>
  <c r="J284"/>
  <c r="N284"/>
  <c r="L283"/>
  <c r="M283"/>
  <c r="K283"/>
  <c r="J283"/>
  <c r="I283"/>
  <c r="L282"/>
  <c r="M282"/>
  <c r="K282"/>
  <c r="J282"/>
  <c r="M281"/>
  <c r="O281"/>
  <c r="L281"/>
  <c r="K281"/>
  <c r="J281"/>
  <c r="I281"/>
  <c r="L280"/>
  <c r="M280"/>
  <c r="K280"/>
  <c r="J280"/>
  <c r="I280"/>
  <c r="L279"/>
  <c r="M279"/>
  <c r="K279"/>
  <c r="J279"/>
  <c r="I279"/>
  <c r="M278"/>
  <c r="L278"/>
  <c r="K278"/>
  <c r="O278"/>
  <c r="J278"/>
  <c r="N278"/>
  <c r="I278"/>
  <c r="M277"/>
  <c r="O277"/>
  <c r="L277"/>
  <c r="K277"/>
  <c r="J277"/>
  <c r="I277"/>
  <c r="L276"/>
  <c r="M276"/>
  <c r="K276"/>
  <c r="J276"/>
  <c r="I276"/>
  <c r="L275"/>
  <c r="M275"/>
  <c r="K275"/>
  <c r="J275"/>
  <c r="I275"/>
  <c r="M274"/>
  <c r="L274"/>
  <c r="K274"/>
  <c r="O274"/>
  <c r="J274"/>
  <c r="N274"/>
  <c r="I274"/>
  <c r="M273"/>
  <c r="O273"/>
  <c r="L273"/>
  <c r="K273"/>
  <c r="J273"/>
  <c r="I273"/>
  <c r="L272"/>
  <c r="M272"/>
  <c r="K272"/>
  <c r="J272"/>
  <c r="M271"/>
  <c r="L271"/>
  <c r="K271"/>
  <c r="O271"/>
  <c r="J271"/>
  <c r="N271"/>
  <c r="I271"/>
  <c r="M270"/>
  <c r="O270"/>
  <c r="L270"/>
  <c r="K270"/>
  <c r="J270"/>
  <c r="I270"/>
  <c r="L269"/>
  <c r="M269"/>
  <c r="K269"/>
  <c r="J269"/>
  <c r="L268"/>
  <c r="M268"/>
  <c r="K268"/>
  <c r="J268"/>
  <c r="I268"/>
  <c r="M267"/>
  <c r="O267"/>
  <c r="L267"/>
  <c r="K267"/>
  <c r="J267"/>
  <c r="L266"/>
  <c r="M266"/>
  <c r="K266"/>
  <c r="J266"/>
  <c r="I266"/>
  <c r="L265"/>
  <c r="M265"/>
  <c r="K265"/>
  <c r="J265"/>
  <c r="L264"/>
  <c r="M264"/>
  <c r="K264"/>
  <c r="J264"/>
  <c r="I264"/>
  <c r="L263"/>
  <c r="M263"/>
  <c r="K263"/>
  <c r="J263"/>
  <c r="I263"/>
  <c r="M262"/>
  <c r="L262"/>
  <c r="K262"/>
  <c r="O262"/>
  <c r="J262"/>
  <c r="N262"/>
  <c r="L261"/>
  <c r="M261"/>
  <c r="K261"/>
  <c r="J261"/>
  <c r="I261"/>
  <c r="L260"/>
  <c r="M260"/>
  <c r="K260"/>
  <c r="J260"/>
  <c r="I260"/>
  <c r="M259"/>
  <c r="L259"/>
  <c r="K259"/>
  <c r="O259"/>
  <c r="J259"/>
  <c r="N259"/>
  <c r="L258"/>
  <c r="M258"/>
  <c r="K258"/>
  <c r="J258"/>
  <c r="M257"/>
  <c r="L257"/>
  <c r="K257"/>
  <c r="O257"/>
  <c r="J257"/>
  <c r="N257"/>
  <c r="I257"/>
  <c r="M256"/>
  <c r="O256"/>
  <c r="L256"/>
  <c r="K256"/>
  <c r="J256"/>
  <c r="I256"/>
  <c r="L255"/>
  <c r="M255"/>
  <c r="K255"/>
  <c r="J255"/>
  <c r="I255"/>
  <c r="L254"/>
  <c r="M254"/>
  <c r="K254"/>
  <c r="J254"/>
  <c r="I254"/>
  <c r="M253"/>
  <c r="L253"/>
  <c r="K253"/>
  <c r="O253"/>
  <c r="J253"/>
  <c r="N253"/>
  <c r="L252"/>
  <c r="M252"/>
  <c r="K252"/>
  <c r="J252"/>
  <c r="I252"/>
  <c r="L251"/>
  <c r="M251"/>
  <c r="K251"/>
  <c r="J251"/>
  <c r="M250"/>
  <c r="O250"/>
  <c r="L250"/>
  <c r="K250"/>
  <c r="J250"/>
  <c r="I250"/>
  <c r="L249"/>
  <c r="M249"/>
  <c r="K249"/>
  <c r="J249"/>
  <c r="I249"/>
  <c r="L248"/>
  <c r="M248"/>
  <c r="K248"/>
  <c r="J248"/>
  <c r="I248"/>
  <c r="M247"/>
  <c r="O247"/>
  <c r="L247"/>
  <c r="K247"/>
  <c r="J247"/>
  <c r="N247"/>
  <c r="L246"/>
  <c r="M246"/>
  <c r="K246"/>
  <c r="J246"/>
  <c r="I246"/>
  <c r="L245"/>
  <c r="M245"/>
  <c r="K245"/>
  <c r="J245"/>
  <c r="I245"/>
  <c r="M244"/>
  <c r="O244"/>
  <c r="L244"/>
  <c r="K244"/>
  <c r="J244"/>
  <c r="N244"/>
  <c r="I244"/>
  <c r="M243"/>
  <c r="O243"/>
  <c r="L243"/>
  <c r="K243"/>
  <c r="J243"/>
  <c r="I243"/>
  <c r="L242"/>
  <c r="M242"/>
  <c r="K242"/>
  <c r="J242"/>
  <c r="I242"/>
  <c r="L241"/>
  <c r="M241"/>
  <c r="K241"/>
  <c r="J241"/>
  <c r="I241"/>
  <c r="M240"/>
  <c r="O240"/>
  <c r="L240"/>
  <c r="K240"/>
  <c r="J240"/>
  <c r="N240"/>
  <c r="I240"/>
  <c r="M239"/>
  <c r="O239"/>
  <c r="L239"/>
  <c r="K239"/>
  <c r="J239"/>
  <c r="I239"/>
  <c r="L238"/>
  <c r="M238"/>
  <c r="K238"/>
  <c r="J238"/>
  <c r="I238"/>
  <c r="L237"/>
  <c r="M237"/>
  <c r="K237"/>
  <c r="J237"/>
  <c r="M236"/>
  <c r="O236"/>
  <c r="L236"/>
  <c r="K236"/>
  <c r="J236"/>
  <c r="I236"/>
  <c r="L235"/>
  <c r="M235"/>
  <c r="K235"/>
  <c r="J235"/>
  <c r="M234"/>
  <c r="O234"/>
  <c r="L234"/>
  <c r="K234"/>
  <c r="J234"/>
  <c r="N234"/>
  <c r="I234"/>
  <c r="M233"/>
  <c r="O233"/>
  <c r="L233"/>
  <c r="K233"/>
  <c r="J233"/>
  <c r="I233"/>
  <c r="L232"/>
  <c r="M232"/>
  <c r="K232"/>
  <c r="J232"/>
  <c r="I232"/>
  <c r="L231"/>
  <c r="M231"/>
  <c r="K231"/>
  <c r="J231"/>
  <c r="I231"/>
  <c r="M230"/>
  <c r="O230"/>
  <c r="L230"/>
  <c r="K230"/>
  <c r="J230"/>
  <c r="N230"/>
  <c r="I230"/>
  <c r="M229"/>
  <c r="O229"/>
  <c r="L229"/>
  <c r="K229"/>
  <c r="J229"/>
  <c r="M228"/>
  <c r="L228"/>
  <c r="K228"/>
  <c r="O228"/>
  <c r="J228"/>
  <c r="N228"/>
  <c r="M227"/>
  <c r="O227"/>
  <c r="L227"/>
  <c r="K227"/>
  <c r="J227"/>
  <c r="I227"/>
  <c r="L226"/>
  <c r="M226"/>
  <c r="K226"/>
  <c r="J226"/>
  <c r="I226"/>
  <c r="M225"/>
  <c r="L225"/>
  <c r="K225"/>
  <c r="O225"/>
  <c r="J225"/>
  <c r="N225"/>
  <c r="I225"/>
  <c r="M224"/>
  <c r="O224"/>
  <c r="L224"/>
  <c r="K224"/>
  <c r="J224"/>
  <c r="N224"/>
  <c r="I224"/>
  <c r="M223"/>
  <c r="O223"/>
  <c r="L223"/>
  <c r="K223"/>
  <c r="J223"/>
  <c r="I223"/>
  <c r="L222"/>
  <c r="M222"/>
  <c r="K222"/>
  <c r="J222"/>
  <c r="I222"/>
  <c r="M221"/>
  <c r="L221"/>
  <c r="K221"/>
  <c r="O221"/>
  <c r="J221"/>
  <c r="N221"/>
  <c r="I221"/>
  <c r="M220"/>
  <c r="O220"/>
  <c r="L220"/>
  <c r="K220"/>
  <c r="J220"/>
  <c r="N220"/>
  <c r="I220"/>
  <c r="M219"/>
  <c r="O219"/>
  <c r="L219"/>
  <c r="K219"/>
  <c r="J219"/>
  <c r="I219"/>
  <c r="L218"/>
  <c r="M218"/>
  <c r="K218"/>
  <c r="J218"/>
  <c r="I218"/>
  <c r="M217"/>
  <c r="L217"/>
  <c r="K217"/>
  <c r="O217"/>
  <c r="J217"/>
  <c r="N217"/>
  <c r="I217"/>
  <c r="M216"/>
  <c r="O216"/>
  <c r="L216"/>
  <c r="K216"/>
  <c r="J216"/>
  <c r="N216"/>
  <c r="I216"/>
  <c r="M215"/>
  <c r="O215"/>
  <c r="L215"/>
  <c r="K215"/>
  <c r="J215"/>
  <c r="I215"/>
  <c r="L214"/>
  <c r="M214"/>
  <c r="K214"/>
  <c r="J214"/>
  <c r="M213"/>
  <c r="O213"/>
  <c r="L213"/>
  <c r="K213"/>
  <c r="J213"/>
  <c r="N213"/>
  <c r="I213"/>
  <c r="M212"/>
  <c r="O212"/>
  <c r="L212"/>
  <c r="K212"/>
  <c r="J212"/>
  <c r="I212"/>
  <c r="L211"/>
  <c r="M211"/>
  <c r="K211"/>
  <c r="J211"/>
  <c r="I211"/>
  <c r="M210"/>
  <c r="N210"/>
  <c r="L210"/>
  <c r="K210"/>
  <c r="O210"/>
  <c r="J210"/>
  <c r="M209"/>
  <c r="O209"/>
  <c r="L209"/>
  <c r="K209"/>
  <c r="J209"/>
  <c r="I209"/>
  <c r="L208"/>
  <c r="M208"/>
  <c r="K208"/>
  <c r="J208"/>
  <c r="I208"/>
  <c r="M207"/>
  <c r="N207"/>
  <c r="L207"/>
  <c r="K207"/>
  <c r="O207"/>
  <c r="J207"/>
  <c r="M206"/>
  <c r="O206"/>
  <c r="L206"/>
  <c r="K206"/>
  <c r="J206"/>
  <c r="I206"/>
  <c r="L205"/>
  <c r="M205"/>
  <c r="K205"/>
  <c r="J205"/>
  <c r="L204"/>
  <c r="M204"/>
  <c r="K204"/>
  <c r="J204"/>
  <c r="I204"/>
  <c r="M203"/>
  <c r="O203"/>
  <c r="L203"/>
  <c r="K203"/>
  <c r="J203"/>
  <c r="M202"/>
  <c r="N202"/>
  <c r="L202"/>
  <c r="K202"/>
  <c r="O202"/>
  <c r="J202"/>
  <c r="M201"/>
  <c r="O201"/>
  <c r="L201"/>
  <c r="K201"/>
  <c r="J201"/>
  <c r="I201"/>
  <c r="L200"/>
  <c r="M200"/>
  <c r="K200"/>
  <c r="J200"/>
  <c r="I200"/>
  <c r="M199"/>
  <c r="N199"/>
  <c r="L199"/>
  <c r="K199"/>
  <c r="O199"/>
  <c r="J199"/>
  <c r="I199"/>
  <c r="L198"/>
  <c r="M198"/>
  <c r="K198"/>
  <c r="J198"/>
  <c r="L197"/>
  <c r="M197"/>
  <c r="K197"/>
  <c r="J197"/>
  <c r="I197"/>
  <c r="M196"/>
  <c r="N196"/>
  <c r="L196"/>
  <c r="K196"/>
  <c r="O196"/>
  <c r="J196"/>
  <c r="I196"/>
  <c r="M195"/>
  <c r="O195"/>
  <c r="L195"/>
  <c r="K195"/>
  <c r="J195"/>
  <c r="N195"/>
  <c r="I195"/>
  <c r="M194"/>
  <c r="O194"/>
  <c r="L194"/>
  <c r="K194"/>
  <c r="J194"/>
  <c r="I194"/>
  <c r="L193"/>
  <c r="M193"/>
  <c r="K193"/>
  <c r="J193"/>
  <c r="I193"/>
  <c r="M192"/>
  <c r="N192"/>
  <c r="L192"/>
  <c r="K192"/>
  <c r="O192"/>
  <c r="J192"/>
  <c r="I192"/>
  <c r="M191"/>
  <c r="O191"/>
  <c r="L191"/>
  <c r="K191"/>
  <c r="J191"/>
  <c r="N191"/>
  <c r="I191"/>
  <c r="M190"/>
  <c r="O190"/>
  <c r="L190"/>
  <c r="K190"/>
  <c r="J190"/>
  <c r="I190"/>
  <c r="L189"/>
  <c r="M189"/>
  <c r="K189"/>
  <c r="J189"/>
  <c r="I189"/>
  <c r="M188"/>
  <c r="N188"/>
  <c r="L188"/>
  <c r="K188"/>
  <c r="O188"/>
  <c r="J188"/>
  <c r="I188"/>
  <c r="M187"/>
  <c r="O187"/>
  <c r="L187"/>
  <c r="K187"/>
  <c r="J187"/>
  <c r="N187"/>
  <c r="L186"/>
  <c r="M186"/>
  <c r="K186"/>
  <c r="J186"/>
  <c r="I186"/>
  <c r="M185"/>
  <c r="L185"/>
  <c r="K185"/>
  <c r="O185"/>
  <c r="J185"/>
  <c r="N185"/>
  <c r="I185"/>
  <c r="M184"/>
  <c r="O184"/>
  <c r="L184"/>
  <c r="K184"/>
  <c r="J184"/>
  <c r="N184"/>
  <c r="I184"/>
  <c r="M183"/>
  <c r="O183"/>
  <c r="L183"/>
  <c r="K183"/>
  <c r="J183"/>
  <c r="M182"/>
  <c r="L182"/>
  <c r="K182"/>
  <c r="O182"/>
  <c r="J182"/>
  <c r="N182"/>
  <c r="I182"/>
  <c r="M181"/>
  <c r="O181"/>
  <c r="L181"/>
  <c r="K181"/>
  <c r="J181"/>
  <c r="N181"/>
  <c r="I181"/>
  <c r="M180"/>
  <c r="O180"/>
  <c r="L180"/>
  <c r="K180"/>
  <c r="J180"/>
  <c r="I180"/>
  <c r="L179"/>
  <c r="M179"/>
  <c r="K179"/>
  <c r="J179"/>
  <c r="I179"/>
  <c r="M178"/>
  <c r="L178"/>
  <c r="K178"/>
  <c r="O178"/>
  <c r="J178"/>
  <c r="N178"/>
  <c r="I178"/>
  <c r="M177"/>
  <c r="O177"/>
  <c r="L177"/>
  <c r="K177"/>
  <c r="J177"/>
  <c r="N177"/>
  <c r="I177"/>
  <c r="M176"/>
  <c r="O176"/>
  <c r="L176"/>
  <c r="K176"/>
  <c r="J176"/>
  <c r="M175"/>
  <c r="N175"/>
  <c r="L175"/>
  <c r="K175"/>
  <c r="O175"/>
  <c r="J175"/>
  <c r="I175"/>
  <c r="M174"/>
  <c r="O174"/>
  <c r="L174"/>
  <c r="K174"/>
  <c r="J174"/>
  <c r="N174"/>
  <c r="L173"/>
  <c r="M173"/>
  <c r="K173"/>
  <c r="J173"/>
  <c r="I173"/>
  <c r="M172"/>
  <c r="L172"/>
  <c r="K172"/>
  <c r="O172"/>
  <c r="J172"/>
  <c r="N172"/>
  <c r="I172"/>
  <c r="M171"/>
  <c r="O171"/>
  <c r="L171"/>
  <c r="K171"/>
  <c r="J171"/>
  <c r="N171"/>
  <c r="I171"/>
  <c r="M170"/>
  <c r="O170"/>
  <c r="L170"/>
  <c r="K170"/>
  <c r="J170"/>
  <c r="I170"/>
  <c r="L169"/>
  <c r="M169"/>
  <c r="K169"/>
  <c r="J169"/>
  <c r="M168"/>
  <c r="O168"/>
  <c r="L168"/>
  <c r="K168"/>
  <c r="J168"/>
  <c r="N168"/>
  <c r="L167"/>
  <c r="M167"/>
  <c r="K167"/>
  <c r="J167"/>
  <c r="M166"/>
  <c r="O166"/>
  <c r="L166"/>
  <c r="K166"/>
  <c r="J166"/>
  <c r="N166"/>
  <c r="I166"/>
  <c r="M165"/>
  <c r="O165"/>
  <c r="L165"/>
  <c r="K165"/>
  <c r="J165"/>
  <c r="I165"/>
  <c r="L164"/>
  <c r="M164"/>
  <c r="K164"/>
  <c r="J164"/>
  <c r="I164"/>
  <c r="M163"/>
  <c r="L163"/>
  <c r="K163"/>
  <c r="O163"/>
  <c r="J163"/>
  <c r="N163"/>
  <c r="I163"/>
  <c r="M162"/>
  <c r="O162"/>
  <c r="L162"/>
  <c r="K162"/>
  <c r="J162"/>
  <c r="N162"/>
  <c r="L161"/>
  <c r="M161"/>
  <c r="K161"/>
  <c r="J161"/>
  <c r="M160"/>
  <c r="O160"/>
  <c r="L160"/>
  <c r="K160"/>
  <c r="J160"/>
  <c r="N160"/>
  <c r="I160"/>
  <c r="M159"/>
  <c r="O159"/>
  <c r="L159"/>
  <c r="K159"/>
  <c r="J159"/>
  <c r="I159"/>
  <c r="L158"/>
  <c r="M158"/>
  <c r="K158"/>
  <c r="J158"/>
  <c r="I158"/>
  <c r="M157"/>
  <c r="L157"/>
  <c r="K157"/>
  <c r="O157"/>
  <c r="J157"/>
  <c r="N157"/>
  <c r="I157"/>
  <c r="M156"/>
  <c r="O156"/>
  <c r="L156"/>
  <c r="K156"/>
  <c r="J156"/>
  <c r="N156"/>
  <c r="L155"/>
  <c r="M155"/>
  <c r="K155"/>
  <c r="J155"/>
  <c r="I155"/>
  <c r="M154"/>
  <c r="L154"/>
  <c r="K154"/>
  <c r="O154"/>
  <c r="J154"/>
  <c r="N154"/>
  <c r="I154"/>
  <c r="M153"/>
  <c r="O153"/>
  <c r="L153"/>
  <c r="K153"/>
  <c r="J153"/>
  <c r="N153"/>
  <c r="I153"/>
  <c r="M152"/>
  <c r="O152"/>
  <c r="L152"/>
  <c r="K152"/>
  <c r="J152"/>
  <c r="I152"/>
  <c r="L151"/>
  <c r="M151"/>
  <c r="K151"/>
  <c r="J151"/>
  <c r="I151"/>
  <c r="M150"/>
  <c r="L150"/>
  <c r="K150"/>
  <c r="O150"/>
  <c r="J150"/>
  <c r="N150"/>
  <c r="I150"/>
  <c r="M149"/>
  <c r="O149"/>
  <c r="L149"/>
  <c r="K149"/>
  <c r="J149"/>
  <c r="N149"/>
  <c r="I149"/>
  <c r="M148"/>
  <c r="O148"/>
  <c r="L148"/>
  <c r="K148"/>
  <c r="J148"/>
  <c r="I148"/>
  <c r="L147"/>
  <c r="M147"/>
  <c r="K147"/>
  <c r="J147"/>
  <c r="I147"/>
  <c r="M146"/>
  <c r="L146"/>
  <c r="K146"/>
  <c r="O146"/>
  <c r="J146"/>
  <c r="N146"/>
  <c r="I146"/>
  <c r="M145"/>
  <c r="O145"/>
  <c r="L145"/>
  <c r="K145"/>
  <c r="J145"/>
  <c r="N145"/>
  <c r="I145"/>
  <c r="M144"/>
  <c r="O144"/>
  <c r="L144"/>
  <c r="K144"/>
  <c r="J144"/>
  <c r="I144"/>
  <c r="L143"/>
  <c r="M143"/>
  <c r="K143"/>
  <c r="J143"/>
  <c r="M142"/>
  <c r="O142"/>
  <c r="L142"/>
  <c r="K142"/>
  <c r="J142"/>
  <c r="N142"/>
  <c r="I142"/>
  <c r="M141"/>
  <c r="O141"/>
  <c r="L141"/>
  <c r="K141"/>
  <c r="J141"/>
  <c r="I141"/>
  <c r="L140"/>
  <c r="M140"/>
  <c r="K140"/>
  <c r="J140"/>
  <c r="I140"/>
  <c r="M139"/>
  <c r="L139"/>
  <c r="K139"/>
  <c r="O139"/>
  <c r="J139"/>
  <c r="N139"/>
  <c r="I139"/>
  <c r="M138"/>
  <c r="O138"/>
  <c r="L138"/>
  <c r="K138"/>
  <c r="J138"/>
  <c r="N138"/>
  <c r="L137"/>
  <c r="M137"/>
  <c r="K137"/>
  <c r="J137"/>
  <c r="I137"/>
  <c r="M136"/>
  <c r="L136"/>
  <c r="K136"/>
  <c r="O136"/>
  <c r="J136"/>
  <c r="N136"/>
  <c r="I136"/>
  <c r="M135"/>
  <c r="O135"/>
  <c r="L135"/>
  <c r="K135"/>
  <c r="J135"/>
  <c r="N135"/>
  <c r="I135"/>
  <c r="M134"/>
  <c r="O134"/>
  <c r="L134"/>
  <c r="K134"/>
  <c r="J134"/>
  <c r="I134"/>
  <c r="L133"/>
  <c r="M133"/>
  <c r="K133"/>
  <c r="J133"/>
  <c r="I133"/>
  <c r="M132"/>
  <c r="L132"/>
  <c r="K132"/>
  <c r="O132"/>
  <c r="J132"/>
  <c r="N132"/>
  <c r="I132"/>
  <c r="M131"/>
  <c r="O131"/>
  <c r="L131"/>
  <c r="K131"/>
  <c r="J131"/>
  <c r="N131"/>
  <c r="I131"/>
  <c r="M130"/>
  <c r="O130"/>
  <c r="L130"/>
  <c r="K130"/>
  <c r="J130"/>
  <c r="L129"/>
  <c r="M129"/>
  <c r="K129"/>
  <c r="J129"/>
  <c r="M128"/>
  <c r="O128"/>
  <c r="L128"/>
  <c r="K128"/>
  <c r="J128"/>
  <c r="M127"/>
  <c r="L127"/>
  <c r="K127"/>
  <c r="O127"/>
  <c r="J127"/>
  <c r="N127"/>
  <c r="I127"/>
  <c r="M126"/>
  <c r="O126"/>
  <c r="L126"/>
  <c r="K126"/>
  <c r="J126"/>
  <c r="N126"/>
  <c r="I126"/>
  <c r="M125"/>
  <c r="O125"/>
  <c r="L125"/>
  <c r="K125"/>
  <c r="J125"/>
  <c r="I125"/>
  <c r="L124"/>
  <c r="M124"/>
  <c r="K124"/>
  <c r="J124"/>
  <c r="I124"/>
  <c r="M123"/>
  <c r="L123"/>
  <c r="K123"/>
  <c r="O123"/>
  <c r="J123"/>
  <c r="N123"/>
  <c r="M122"/>
  <c r="O122"/>
  <c r="L122"/>
  <c r="K122"/>
  <c r="J122"/>
  <c r="I122"/>
  <c r="L121"/>
  <c r="M121"/>
  <c r="K121"/>
  <c r="J121"/>
  <c r="I121"/>
  <c r="M120"/>
  <c r="L120"/>
  <c r="K120"/>
  <c r="O120"/>
  <c r="J120"/>
  <c r="N120"/>
  <c r="M119"/>
  <c r="O119"/>
  <c r="L119"/>
  <c r="K119"/>
  <c r="J119"/>
  <c r="I119"/>
  <c r="L118"/>
  <c r="M118"/>
  <c r="K118"/>
  <c r="J118"/>
  <c r="I118"/>
  <c r="M117"/>
  <c r="L117"/>
  <c r="K117"/>
  <c r="O117"/>
  <c r="J117"/>
  <c r="N117"/>
  <c r="I117"/>
  <c r="M116"/>
  <c r="O116"/>
  <c r="L116"/>
  <c r="K116"/>
  <c r="J116"/>
  <c r="N116"/>
  <c r="I116"/>
  <c r="M115"/>
  <c r="O115"/>
  <c r="L115"/>
  <c r="K115"/>
  <c r="J115"/>
  <c r="I115"/>
  <c r="L114"/>
  <c r="M114"/>
  <c r="K114"/>
  <c r="J114"/>
  <c r="I114"/>
  <c r="M113"/>
  <c r="L113"/>
  <c r="K113"/>
  <c r="O113"/>
  <c r="J113"/>
  <c r="N113"/>
  <c r="I113"/>
  <c r="M112"/>
  <c r="O112"/>
  <c r="L112"/>
  <c r="K112"/>
  <c r="J112"/>
  <c r="N112"/>
  <c r="I112"/>
  <c r="M111"/>
  <c r="O111"/>
  <c r="L111"/>
  <c r="K111"/>
  <c r="J111"/>
  <c r="I111"/>
  <c r="L110"/>
  <c r="M110"/>
  <c r="K110"/>
  <c r="J110"/>
  <c r="I110"/>
  <c r="M109"/>
  <c r="L109"/>
  <c r="K109"/>
  <c r="O109"/>
  <c r="J109"/>
  <c r="N109"/>
  <c r="I109"/>
  <c r="M108"/>
  <c r="O108"/>
  <c r="L108"/>
  <c r="K108"/>
  <c r="J108"/>
  <c r="N108"/>
  <c r="I108"/>
  <c r="M107"/>
  <c r="O107"/>
  <c r="L107"/>
  <c r="K107"/>
  <c r="J107"/>
  <c r="I107"/>
  <c r="L106"/>
  <c r="M106"/>
  <c r="K106"/>
  <c r="J106"/>
  <c r="I106"/>
  <c r="M105"/>
  <c r="L105"/>
  <c r="K105"/>
  <c r="O105"/>
  <c r="J105"/>
  <c r="N105"/>
  <c r="I105"/>
  <c r="M104"/>
  <c r="O104"/>
  <c r="L104"/>
  <c r="K104"/>
  <c r="J104"/>
  <c r="N104"/>
  <c r="I104"/>
  <c r="M103"/>
  <c r="O103"/>
  <c r="L103"/>
  <c r="K103"/>
  <c r="J103"/>
  <c r="I103"/>
  <c r="L102"/>
  <c r="M102"/>
  <c r="K102"/>
  <c r="J102"/>
  <c r="I102"/>
  <c r="M101"/>
  <c r="L101"/>
  <c r="K101"/>
  <c r="O101"/>
  <c r="J101"/>
  <c r="N101"/>
  <c r="I101"/>
  <c r="M100"/>
  <c r="O100"/>
  <c r="L100"/>
  <c r="K100"/>
  <c r="J100"/>
  <c r="N100"/>
  <c r="L99"/>
  <c r="M99"/>
  <c r="K99"/>
  <c r="J99"/>
  <c r="I99"/>
  <c r="M98"/>
  <c r="L98"/>
  <c r="K98"/>
  <c r="O98"/>
  <c r="J98"/>
  <c r="N98"/>
  <c r="I98"/>
  <c r="M97"/>
  <c r="O97"/>
  <c r="L97"/>
  <c r="K97"/>
  <c r="J97"/>
  <c r="N97"/>
  <c r="L96"/>
  <c r="M96"/>
  <c r="K96"/>
  <c r="J96"/>
  <c r="I96"/>
  <c r="M95"/>
  <c r="L95"/>
  <c r="K95"/>
  <c r="O95"/>
  <c r="J95"/>
  <c r="N95"/>
  <c r="M94"/>
  <c r="O94"/>
  <c r="L94"/>
  <c r="K94"/>
  <c r="J94"/>
  <c r="I94"/>
  <c r="L93"/>
  <c r="M93"/>
  <c r="K93"/>
  <c r="J93"/>
  <c r="I93"/>
  <c r="M92"/>
  <c r="L92"/>
  <c r="K92"/>
  <c r="O92"/>
  <c r="J92"/>
  <c r="N92"/>
  <c r="I92"/>
  <c r="M91"/>
  <c r="O91"/>
  <c r="L91"/>
  <c r="K91"/>
  <c r="J91"/>
  <c r="N91"/>
  <c r="L90"/>
  <c r="M90"/>
  <c r="K90"/>
  <c r="J90"/>
  <c r="I90"/>
  <c r="M89"/>
  <c r="L89"/>
  <c r="K89"/>
  <c r="O89"/>
  <c r="J89"/>
  <c r="N89"/>
  <c r="I89"/>
  <c r="M88"/>
  <c r="O88"/>
  <c r="L88"/>
  <c r="K88"/>
  <c r="J88"/>
  <c r="N88"/>
  <c r="L87"/>
  <c r="M87"/>
  <c r="K87"/>
  <c r="J87"/>
  <c r="I87"/>
  <c r="M86"/>
  <c r="L86"/>
  <c r="K86"/>
  <c r="O86"/>
  <c r="J86"/>
  <c r="N86"/>
  <c r="M85"/>
  <c r="O85"/>
  <c r="L85"/>
  <c r="K85"/>
  <c r="J85"/>
  <c r="I85"/>
  <c r="L84"/>
  <c r="M84"/>
  <c r="K84"/>
  <c r="J84"/>
  <c r="I84"/>
  <c r="M83"/>
  <c r="L83"/>
  <c r="K83"/>
  <c r="O83"/>
  <c r="J83"/>
  <c r="N83"/>
  <c r="I83"/>
  <c r="M82"/>
  <c r="O82"/>
  <c r="L82"/>
  <c r="K82"/>
  <c r="J82"/>
  <c r="N82"/>
  <c r="I82"/>
  <c r="M81"/>
  <c r="O81"/>
  <c r="L81"/>
  <c r="K81"/>
  <c r="J81"/>
  <c r="I81"/>
  <c r="L80"/>
  <c r="M80"/>
  <c r="K80"/>
  <c r="J80"/>
  <c r="I80"/>
  <c r="M79"/>
  <c r="L79"/>
  <c r="K79"/>
  <c r="O79"/>
  <c r="J79"/>
  <c r="N79"/>
  <c r="I79"/>
  <c r="M78"/>
  <c r="O78"/>
  <c r="L78"/>
  <c r="K78"/>
  <c r="J78"/>
  <c r="N78"/>
  <c r="I78"/>
  <c r="M77"/>
  <c r="O77"/>
  <c r="L77"/>
  <c r="K77"/>
  <c r="J77"/>
  <c r="I77"/>
  <c r="L76"/>
  <c r="M76"/>
  <c r="K76"/>
  <c r="J76"/>
  <c r="I76"/>
  <c r="M75"/>
  <c r="L75"/>
  <c r="K75"/>
  <c r="O75"/>
  <c r="J75"/>
  <c r="N75"/>
  <c r="M74"/>
  <c r="O74"/>
  <c r="L74"/>
  <c r="K74"/>
  <c r="J74"/>
  <c r="I74"/>
  <c r="L73"/>
  <c r="M73"/>
  <c r="K73"/>
  <c r="J73"/>
  <c r="I73"/>
  <c r="M72"/>
  <c r="L72"/>
  <c r="K72"/>
  <c r="O72"/>
  <c r="J72"/>
  <c r="N72"/>
  <c r="I72"/>
  <c r="M71"/>
  <c r="O71"/>
  <c r="L71"/>
  <c r="K71"/>
  <c r="J71"/>
  <c r="N71"/>
  <c r="I71"/>
  <c r="M70"/>
  <c r="O70"/>
  <c r="L70"/>
  <c r="K70"/>
  <c r="J70"/>
  <c r="M69"/>
  <c r="L69"/>
  <c r="K69"/>
  <c r="O69"/>
  <c r="J69"/>
  <c r="N69"/>
  <c r="I69"/>
  <c r="M68"/>
  <c r="O68"/>
  <c r="L68"/>
  <c r="K68"/>
  <c r="J68"/>
  <c r="N68"/>
  <c r="I68"/>
  <c r="M67"/>
  <c r="O67"/>
  <c r="L67"/>
  <c r="K67"/>
  <c r="J67"/>
  <c r="I67"/>
  <c r="L66"/>
  <c r="M66"/>
  <c r="K66"/>
  <c r="J66"/>
  <c r="I66"/>
  <c r="M65"/>
  <c r="L65"/>
  <c r="K65"/>
  <c r="O65"/>
  <c r="J65"/>
  <c r="N65"/>
  <c r="I65"/>
  <c r="M64"/>
  <c r="O64"/>
  <c r="L64"/>
  <c r="K64"/>
  <c r="J64"/>
  <c r="N64"/>
  <c r="I64"/>
  <c r="M63"/>
  <c r="O63"/>
  <c r="L63"/>
  <c r="K63"/>
  <c r="J63"/>
  <c r="I63"/>
  <c r="L62"/>
  <c r="M62"/>
  <c r="K62"/>
  <c r="J62"/>
  <c r="I62"/>
  <c r="M61"/>
  <c r="L61"/>
  <c r="K61"/>
  <c r="O61"/>
  <c r="J61"/>
  <c r="N61"/>
  <c r="I61"/>
  <c r="M60"/>
  <c r="O60"/>
  <c r="L60"/>
  <c r="K60"/>
  <c r="J60"/>
  <c r="N60"/>
  <c r="I60"/>
  <c r="M59"/>
  <c r="O59"/>
  <c r="L59"/>
  <c r="K59"/>
  <c r="J59"/>
  <c r="I59"/>
  <c r="L58"/>
  <c r="M58"/>
  <c r="K58"/>
  <c r="J58"/>
  <c r="I58"/>
  <c r="M57"/>
  <c r="L57"/>
  <c r="K57"/>
  <c r="O57"/>
  <c r="J57"/>
  <c r="N57"/>
  <c r="I57"/>
  <c r="M56"/>
  <c r="O56"/>
  <c r="L56"/>
  <c r="K56"/>
  <c r="J56"/>
  <c r="N56"/>
  <c r="I56"/>
  <c r="M55"/>
  <c r="O55"/>
  <c r="L55"/>
  <c r="K55"/>
  <c r="J55"/>
  <c r="I55"/>
  <c r="L54"/>
  <c r="M54"/>
  <c r="K54"/>
  <c r="J54"/>
  <c r="I54"/>
  <c r="M53"/>
  <c r="L53"/>
  <c r="K53"/>
  <c r="O53"/>
  <c r="J53"/>
  <c r="N53"/>
  <c r="I53"/>
  <c r="M52"/>
  <c r="O52"/>
  <c r="L52"/>
  <c r="K52"/>
  <c r="J52"/>
  <c r="N52"/>
  <c r="I52"/>
  <c r="M51"/>
  <c r="O51"/>
  <c r="L51"/>
  <c r="K51"/>
  <c r="J51"/>
  <c r="I51"/>
  <c r="L50"/>
  <c r="M50"/>
  <c r="K50"/>
  <c r="J50"/>
  <c r="I50"/>
  <c r="M49"/>
  <c r="L49"/>
  <c r="K49"/>
  <c r="O49"/>
  <c r="J49"/>
  <c r="N49"/>
  <c r="I49"/>
  <c r="M48"/>
  <c r="O48"/>
  <c r="L48"/>
  <c r="K48"/>
  <c r="J48"/>
  <c r="N48"/>
  <c r="I48"/>
  <c r="M47"/>
  <c r="L47"/>
  <c r="K47"/>
  <c r="J47"/>
  <c r="I47"/>
  <c r="L46"/>
  <c r="M46"/>
  <c r="K46"/>
  <c r="J46"/>
  <c r="I46"/>
  <c r="O45"/>
  <c r="N45"/>
  <c r="M45"/>
  <c r="L45"/>
  <c r="K45"/>
  <c r="J45"/>
  <c r="I45"/>
  <c r="N44"/>
  <c r="M44"/>
  <c r="O44"/>
  <c r="L44"/>
  <c r="K44"/>
  <c r="J44"/>
  <c r="I44"/>
  <c r="M43"/>
  <c r="L43"/>
  <c r="K43"/>
  <c r="J43"/>
  <c r="M42"/>
  <c r="L42"/>
  <c r="K42"/>
  <c r="O42"/>
  <c r="J42"/>
  <c r="N42"/>
  <c r="I42"/>
  <c r="N41"/>
  <c r="M41"/>
  <c r="O41"/>
  <c r="L41"/>
  <c r="K41"/>
  <c r="J41"/>
  <c r="I41"/>
  <c r="M40"/>
  <c r="L40"/>
  <c r="K40"/>
  <c r="J40"/>
  <c r="I40"/>
  <c r="L39"/>
  <c r="M39"/>
  <c r="N39"/>
  <c r="K39"/>
  <c r="J39"/>
  <c r="I39"/>
  <c r="M38"/>
  <c r="L38"/>
  <c r="K38"/>
  <c r="O38"/>
  <c r="J38"/>
  <c r="N38"/>
  <c r="I38"/>
  <c r="M37"/>
  <c r="O37"/>
  <c r="L37"/>
  <c r="K37"/>
  <c r="J37"/>
  <c r="L36"/>
  <c r="M36"/>
  <c r="N36"/>
  <c r="K36"/>
  <c r="J36"/>
  <c r="I36"/>
  <c r="O35"/>
  <c r="N35"/>
  <c r="M35"/>
  <c r="L35"/>
  <c r="K35"/>
  <c r="J35"/>
  <c r="I35"/>
  <c r="M34"/>
  <c r="O34"/>
  <c r="L34"/>
  <c r="K34"/>
  <c r="J34"/>
  <c r="I34"/>
  <c r="M33"/>
  <c r="L33"/>
  <c r="K33"/>
  <c r="J33"/>
  <c r="I33"/>
  <c r="L32"/>
  <c r="M32"/>
  <c r="N32"/>
  <c r="K32"/>
  <c r="J32"/>
  <c r="I32"/>
  <c r="M31"/>
  <c r="L31"/>
  <c r="K31"/>
  <c r="O31"/>
  <c r="J31"/>
  <c r="N31"/>
  <c r="I31"/>
  <c r="M30"/>
  <c r="O30"/>
  <c r="L30"/>
  <c r="K30"/>
  <c r="J30"/>
  <c r="I30"/>
  <c r="M29"/>
  <c r="L29"/>
  <c r="K29"/>
  <c r="J29"/>
  <c r="I29"/>
  <c r="O28"/>
  <c r="L28"/>
  <c r="M28"/>
  <c r="N28"/>
  <c r="K28"/>
  <c r="J28"/>
  <c r="I28"/>
  <c r="M27"/>
  <c r="O27"/>
  <c r="L27"/>
  <c r="K27"/>
  <c r="J27"/>
  <c r="I27"/>
  <c r="L26"/>
  <c r="M26"/>
  <c r="K26"/>
  <c r="J26"/>
  <c r="I26"/>
  <c r="M25"/>
  <c r="N25"/>
  <c r="L25"/>
  <c r="K25"/>
  <c r="J25"/>
  <c r="I25"/>
  <c r="L24"/>
  <c r="M24"/>
  <c r="K24"/>
  <c r="J24"/>
  <c r="I24"/>
  <c r="L23"/>
  <c r="M23"/>
  <c r="K23"/>
  <c r="J23"/>
  <c r="I23"/>
  <c r="M22"/>
  <c r="L22"/>
  <c r="K22"/>
  <c r="O22"/>
  <c r="J22"/>
  <c r="N22"/>
  <c r="I22"/>
  <c r="M21"/>
  <c r="O21"/>
  <c r="L21"/>
  <c r="K21"/>
  <c r="J21"/>
  <c r="I21"/>
  <c r="L20"/>
  <c r="M20"/>
  <c r="K20"/>
  <c r="J20"/>
  <c r="I20"/>
  <c r="L19"/>
  <c r="M19"/>
  <c r="K19"/>
  <c r="J19"/>
  <c r="I19"/>
  <c r="O18"/>
  <c r="N18"/>
  <c r="M18"/>
  <c r="L18"/>
  <c r="K18"/>
  <c r="J18"/>
  <c r="I18"/>
  <c r="M17"/>
  <c r="O17"/>
  <c r="L17"/>
  <c r="K17"/>
  <c r="J17"/>
  <c r="I17"/>
  <c r="L16"/>
  <c r="M16"/>
  <c r="K16"/>
  <c r="J16"/>
  <c r="I16"/>
  <c r="L15"/>
  <c r="M15"/>
  <c r="K15"/>
  <c r="J15"/>
  <c r="I15"/>
  <c r="O14"/>
  <c r="N14"/>
  <c r="M14"/>
  <c r="L14"/>
  <c r="K14"/>
  <c r="J14"/>
  <c r="I14"/>
  <c r="M13"/>
  <c r="O13"/>
  <c r="L13"/>
  <c r="K13"/>
  <c r="J13"/>
  <c r="I13"/>
  <c r="L12"/>
  <c r="M12"/>
  <c r="K12"/>
  <c r="J12"/>
  <c r="I12"/>
  <c r="L11"/>
  <c r="M11"/>
  <c r="K11"/>
  <c r="J11"/>
  <c r="I11"/>
  <c r="O10"/>
  <c r="N10"/>
  <c r="M10"/>
  <c r="L10"/>
  <c r="K10"/>
  <c r="J10"/>
  <c r="I10"/>
  <c r="M9"/>
  <c r="O9"/>
  <c r="L9"/>
  <c r="K9"/>
  <c r="J9"/>
  <c r="I9"/>
  <c r="L8"/>
  <c r="M8"/>
  <c r="K8"/>
  <c r="J8"/>
  <c r="M7"/>
  <c r="L7"/>
  <c r="K7"/>
  <c r="O7"/>
  <c r="J7"/>
  <c r="N7"/>
  <c r="I7"/>
  <c r="M6"/>
  <c r="O6"/>
  <c r="L6"/>
  <c r="K6"/>
  <c r="J6"/>
  <c r="I6"/>
  <c r="BL2"/>
  <c r="BI2"/>
  <c r="BF2"/>
  <c r="AZ2"/>
  <c r="AW2"/>
  <c r="AT2"/>
  <c r="AQ2"/>
  <c r="AN2"/>
  <c r="AK2"/>
  <c r="AH2"/>
  <c r="AE2"/>
  <c r="AB2"/>
  <c r="Y2"/>
  <c r="V2"/>
  <c r="S2"/>
  <c r="P2"/>
  <c r="N23"/>
  <c r="O23"/>
  <c r="O24"/>
  <c r="N24"/>
  <c r="O26"/>
  <c r="N26"/>
  <c r="O8"/>
  <c r="N8"/>
  <c r="N11"/>
  <c r="O11"/>
  <c r="O12"/>
  <c r="N12"/>
  <c r="N15"/>
  <c r="O15"/>
  <c r="O16"/>
  <c r="N16"/>
  <c r="N19"/>
  <c r="O19"/>
  <c r="O20"/>
  <c r="N20"/>
  <c r="O29"/>
  <c r="N29"/>
  <c r="N46"/>
  <c r="O46"/>
  <c r="N50"/>
  <c r="O50"/>
  <c r="N66"/>
  <c r="O66"/>
  <c r="N84"/>
  <c r="O84"/>
  <c r="N96"/>
  <c r="O96"/>
  <c r="N110"/>
  <c r="O110"/>
  <c r="N124"/>
  <c r="O124"/>
  <c r="N133"/>
  <c r="O133"/>
  <c r="N140"/>
  <c r="O140"/>
  <c r="N147"/>
  <c r="O147"/>
  <c r="N161"/>
  <c r="O161"/>
  <c r="N173"/>
  <c r="O173"/>
  <c r="N186"/>
  <c r="O186"/>
  <c r="N193"/>
  <c r="O193"/>
  <c r="O204"/>
  <c r="N204"/>
  <c r="N208"/>
  <c r="O208"/>
  <c r="N222"/>
  <c r="O222"/>
  <c r="O241"/>
  <c r="N241"/>
  <c r="N242"/>
  <c r="O242"/>
  <c r="O275"/>
  <c r="N275"/>
  <c r="N276"/>
  <c r="O276"/>
  <c r="O294"/>
  <c r="N294"/>
  <c r="O295"/>
  <c r="N295"/>
  <c r="O301"/>
  <c r="N301"/>
  <c r="O302"/>
  <c r="N302"/>
  <c r="N303"/>
  <c r="O303"/>
  <c r="N306"/>
  <c r="O306"/>
  <c r="N309"/>
  <c r="O309"/>
  <c r="O317"/>
  <c r="N317"/>
  <c r="O318"/>
  <c r="N318"/>
  <c r="N319"/>
  <c r="O319"/>
  <c r="O337"/>
  <c r="N337"/>
  <c r="O338"/>
  <c r="N338"/>
  <c r="N339"/>
  <c r="O339"/>
  <c r="N342"/>
  <c r="O342"/>
  <c r="O348"/>
  <c r="N348"/>
  <c r="O352"/>
  <c r="N352"/>
  <c r="O357"/>
  <c r="N357"/>
  <c r="O359"/>
  <c r="N359"/>
  <c r="O362"/>
  <c r="N362"/>
  <c r="O369"/>
  <c r="N369"/>
  <c r="N375"/>
  <c r="O375"/>
  <c r="N379"/>
  <c r="O379"/>
  <c r="O394"/>
  <c r="N394"/>
  <c r="N398"/>
  <c r="O398"/>
  <c r="O405"/>
  <c r="N405"/>
  <c r="O409"/>
  <c r="N409"/>
  <c r="O412"/>
  <c r="N412"/>
  <c r="O442"/>
  <c r="N442"/>
  <c r="O446"/>
  <c r="N446"/>
  <c r="N450"/>
  <c r="O450"/>
  <c r="O460"/>
  <c r="N460"/>
  <c r="O465"/>
  <c r="N465"/>
  <c r="N476"/>
  <c r="O476"/>
  <c r="O480"/>
  <c r="N480"/>
  <c r="O487"/>
  <c r="N487"/>
  <c r="N523"/>
  <c r="O523"/>
  <c r="N526"/>
  <c r="O526"/>
  <c r="O542"/>
  <c r="N542"/>
  <c r="O545"/>
  <c r="N545"/>
  <c r="O566"/>
  <c r="N566"/>
  <c r="O578"/>
  <c r="N578"/>
  <c r="O585"/>
  <c r="N585"/>
  <c r="O586"/>
  <c r="N586"/>
  <c r="N605"/>
  <c r="O605"/>
  <c r="N608"/>
  <c r="O608"/>
  <c r="N6"/>
  <c r="N9"/>
  <c r="N13"/>
  <c r="N17"/>
  <c r="N21"/>
  <c r="O25"/>
  <c r="N27"/>
  <c r="N34"/>
  <c r="O36"/>
  <c r="O47"/>
  <c r="N47"/>
  <c r="N62"/>
  <c r="O62"/>
  <c r="N73"/>
  <c r="O73"/>
  <c r="N80"/>
  <c r="O80"/>
  <c r="N87"/>
  <c r="O87"/>
  <c r="N99"/>
  <c r="O99"/>
  <c r="N106"/>
  <c r="O106"/>
  <c r="N143"/>
  <c r="O143"/>
  <c r="N164"/>
  <c r="O164"/>
  <c r="N169"/>
  <c r="O169"/>
  <c r="N189"/>
  <c r="O189"/>
  <c r="N211"/>
  <c r="O211"/>
  <c r="N218"/>
  <c r="O218"/>
  <c r="O231"/>
  <c r="N231"/>
  <c r="N232"/>
  <c r="O232"/>
  <c r="N269"/>
  <c r="O269"/>
  <c r="N285"/>
  <c r="O285"/>
  <c r="O292"/>
  <c r="N292"/>
  <c r="N293"/>
  <c r="O293"/>
  <c r="N300"/>
  <c r="O300"/>
  <c r="O305"/>
  <c r="N305"/>
  <c r="O308"/>
  <c r="N308"/>
  <c r="N336"/>
  <c r="O336"/>
  <c r="O341"/>
  <c r="N341"/>
  <c r="N347"/>
  <c r="O347"/>
  <c r="N351"/>
  <c r="O351"/>
  <c r="N368"/>
  <c r="O368"/>
  <c r="O374"/>
  <c r="N374"/>
  <c r="O378"/>
  <c r="N378"/>
  <c r="O387"/>
  <c r="N387"/>
  <c r="N393"/>
  <c r="O393"/>
  <c r="O397"/>
  <c r="N397"/>
  <c r="N408"/>
  <c r="O408"/>
  <c r="O415"/>
  <c r="N415"/>
  <c r="N421"/>
  <c r="O421"/>
  <c r="N430"/>
  <c r="O430"/>
  <c r="O434"/>
  <c r="N434"/>
  <c r="N441"/>
  <c r="O441"/>
  <c r="N445"/>
  <c r="O445"/>
  <c r="O452"/>
  <c r="N452"/>
  <c r="N459"/>
  <c r="O459"/>
  <c r="N467"/>
  <c r="O467"/>
  <c r="N489"/>
  <c r="O489"/>
  <c r="O493"/>
  <c r="N493"/>
  <c r="O503"/>
  <c r="N503"/>
  <c r="O508"/>
  <c r="N508"/>
  <c r="O517"/>
  <c r="N517"/>
  <c r="O525"/>
  <c r="N525"/>
  <c r="N529"/>
  <c r="O529"/>
  <c r="O537"/>
  <c r="N537"/>
  <c r="N541"/>
  <c r="O541"/>
  <c r="N544"/>
  <c r="O544"/>
  <c r="N574"/>
  <c r="O574"/>
  <c r="O576"/>
  <c r="N576"/>
  <c r="N577"/>
  <c r="O577"/>
  <c r="N581"/>
  <c r="O581"/>
  <c r="O583"/>
  <c r="N583"/>
  <c r="N584"/>
  <c r="O584"/>
  <c r="O594"/>
  <c r="N594"/>
  <c r="N30"/>
  <c r="O32"/>
  <c r="N37"/>
  <c r="O39"/>
  <c r="N58"/>
  <c r="O58"/>
  <c r="N76"/>
  <c r="O76"/>
  <c r="N90"/>
  <c r="O90"/>
  <c r="N102"/>
  <c r="O102"/>
  <c r="N118"/>
  <c r="O118"/>
  <c r="O129"/>
  <c r="N129"/>
  <c r="N155"/>
  <c r="O155"/>
  <c r="N167"/>
  <c r="O167"/>
  <c r="O198"/>
  <c r="N198"/>
  <c r="N214"/>
  <c r="O214"/>
  <c r="N235"/>
  <c r="O235"/>
  <c r="O237"/>
  <c r="N237"/>
  <c r="N238"/>
  <c r="O238"/>
  <c r="O245"/>
  <c r="N245"/>
  <c r="N246"/>
  <c r="O246"/>
  <c r="O248"/>
  <c r="N248"/>
  <c r="N249"/>
  <c r="O249"/>
  <c r="O251"/>
  <c r="N251"/>
  <c r="N252"/>
  <c r="O252"/>
  <c r="O254"/>
  <c r="N254"/>
  <c r="N255"/>
  <c r="O255"/>
  <c r="O265"/>
  <c r="N265"/>
  <c r="O266"/>
  <c r="N266"/>
  <c r="O268"/>
  <c r="N268"/>
  <c r="N272"/>
  <c r="O272"/>
  <c r="O279"/>
  <c r="N279"/>
  <c r="N280"/>
  <c r="O280"/>
  <c r="O282"/>
  <c r="N282"/>
  <c r="N283"/>
  <c r="O283"/>
  <c r="O299"/>
  <c r="N299"/>
  <c r="O323"/>
  <c r="N323"/>
  <c r="O324"/>
  <c r="N324"/>
  <c r="O326"/>
  <c r="N326"/>
  <c r="O335"/>
  <c r="N335"/>
  <c r="O346"/>
  <c r="N346"/>
  <c r="O350"/>
  <c r="N350"/>
  <c r="O364"/>
  <c r="N364"/>
  <c r="O367"/>
  <c r="N367"/>
  <c r="N377"/>
  <c r="O377"/>
  <c r="N381"/>
  <c r="O381"/>
  <c r="N386"/>
  <c r="O386"/>
  <c r="O392"/>
  <c r="N392"/>
  <c r="N400"/>
  <c r="O400"/>
  <c r="O407"/>
  <c r="N407"/>
  <c r="O420"/>
  <c r="N420"/>
  <c r="O429"/>
  <c r="N429"/>
  <c r="N433"/>
  <c r="O433"/>
  <c r="O437"/>
  <c r="N437"/>
  <c r="O440"/>
  <c r="N440"/>
  <c r="O444"/>
  <c r="N444"/>
  <c r="N454"/>
  <c r="O454"/>
  <c r="O458"/>
  <c r="N458"/>
  <c r="O471"/>
  <c r="N471"/>
  <c r="N492"/>
  <c r="O492"/>
  <c r="N499"/>
  <c r="O499"/>
  <c r="N502"/>
  <c r="O502"/>
  <c r="N507"/>
  <c r="O507"/>
  <c r="N516"/>
  <c r="O516"/>
  <c r="N519"/>
  <c r="O519"/>
  <c r="N536"/>
  <c r="O536"/>
  <c r="O540"/>
  <c r="N540"/>
  <c r="N561"/>
  <c r="O561"/>
  <c r="O580"/>
  <c r="N580"/>
  <c r="O597"/>
  <c r="N597"/>
  <c r="O33"/>
  <c r="N33"/>
  <c r="O40"/>
  <c r="N40"/>
  <c r="O43"/>
  <c r="N43"/>
  <c r="N54"/>
  <c r="O54"/>
  <c r="N93"/>
  <c r="O93"/>
  <c r="N114"/>
  <c r="O114"/>
  <c r="N121"/>
  <c r="O121"/>
  <c r="N137"/>
  <c r="O137"/>
  <c r="N151"/>
  <c r="O151"/>
  <c r="N158"/>
  <c r="O158"/>
  <c r="N179"/>
  <c r="O179"/>
  <c r="N197"/>
  <c r="O197"/>
  <c r="N200"/>
  <c r="O200"/>
  <c r="N205"/>
  <c r="O205"/>
  <c r="N226"/>
  <c r="O226"/>
  <c r="N258"/>
  <c r="O258"/>
  <c r="O260"/>
  <c r="N260"/>
  <c r="N261"/>
  <c r="O261"/>
  <c r="O263"/>
  <c r="N263"/>
  <c r="N264"/>
  <c r="O264"/>
  <c r="O288"/>
  <c r="N288"/>
  <c r="N289"/>
  <c r="O289"/>
  <c r="O297"/>
  <c r="N297"/>
  <c r="N298"/>
  <c r="O298"/>
  <c r="O310"/>
  <c r="N310"/>
  <c r="O311"/>
  <c r="N311"/>
  <c r="O313"/>
  <c r="N313"/>
  <c r="O314"/>
  <c r="N314"/>
  <c r="N315"/>
  <c r="O315"/>
  <c r="O320"/>
  <c r="N320"/>
  <c r="O321"/>
  <c r="N321"/>
  <c r="N322"/>
  <c r="O322"/>
  <c r="N328"/>
  <c r="O328"/>
  <c r="O330"/>
  <c r="N330"/>
  <c r="N331"/>
  <c r="O331"/>
  <c r="O333"/>
  <c r="N333"/>
  <c r="N334"/>
  <c r="O334"/>
  <c r="O343"/>
  <c r="N343"/>
  <c r="O344"/>
  <c r="N344"/>
  <c r="N345"/>
  <c r="O345"/>
  <c r="N349"/>
  <c r="O349"/>
  <c r="N360"/>
  <c r="O360"/>
  <c r="N363"/>
  <c r="O363"/>
  <c r="N366"/>
  <c r="O366"/>
  <c r="O376"/>
  <c r="N376"/>
  <c r="O380"/>
  <c r="N380"/>
  <c r="O385"/>
  <c r="N385"/>
  <c r="O399"/>
  <c r="N399"/>
  <c r="O402"/>
  <c r="N402"/>
  <c r="N406"/>
  <c r="O406"/>
  <c r="N410"/>
  <c r="O410"/>
  <c r="N439"/>
  <c r="O439"/>
  <c r="N443"/>
  <c r="O443"/>
  <c r="N447"/>
  <c r="O447"/>
  <c r="N457"/>
  <c r="O457"/>
  <c r="N461"/>
  <c r="O461"/>
  <c r="N473"/>
  <c r="O473"/>
  <c r="O477"/>
  <c r="N477"/>
  <c r="N481"/>
  <c r="O481"/>
  <c r="O501"/>
  <c r="N501"/>
  <c r="O521"/>
  <c r="N521"/>
  <c r="N546"/>
  <c r="O546"/>
  <c r="O558"/>
  <c r="N558"/>
  <c r="O560"/>
  <c r="N560"/>
  <c r="O563"/>
  <c r="N563"/>
  <c r="N579"/>
  <c r="O579"/>
  <c r="O588"/>
  <c r="N588"/>
  <c r="O589"/>
  <c r="N589"/>
  <c r="O592"/>
  <c r="N592"/>
  <c r="N602"/>
  <c r="O602"/>
  <c r="O591"/>
  <c r="O595"/>
  <c r="N606"/>
  <c r="O614"/>
  <c r="N614"/>
  <c r="O615"/>
  <c r="O616"/>
  <c r="N616"/>
  <c r="O617"/>
  <c r="N618"/>
  <c r="O618"/>
  <c r="N625"/>
  <c r="O626"/>
  <c r="N626"/>
  <c r="N627"/>
  <c r="O627"/>
  <c r="O650"/>
  <c r="N650"/>
  <c r="O653"/>
  <c r="N653"/>
  <c r="O654"/>
  <c r="N654"/>
  <c r="O656"/>
  <c r="N656"/>
  <c r="N670"/>
  <c r="O670"/>
  <c r="O672"/>
  <c r="N672"/>
  <c r="N673"/>
  <c r="O673"/>
  <c r="O675"/>
  <c r="N675"/>
  <c r="O686"/>
  <c r="N686"/>
  <c r="O690"/>
  <c r="N690"/>
  <c r="O697"/>
  <c r="N697"/>
  <c r="N698"/>
  <c r="O698"/>
  <c r="O700"/>
  <c r="N700"/>
  <c r="O702"/>
  <c r="N702"/>
  <c r="O703"/>
  <c r="N703"/>
  <c r="N704"/>
  <c r="O704"/>
  <c r="N708"/>
  <c r="O708"/>
  <c r="O714"/>
  <c r="N714"/>
  <c r="O715"/>
  <c r="N715"/>
  <c r="O731"/>
  <c r="N731"/>
  <c r="N732"/>
  <c r="O732"/>
  <c r="N751"/>
  <c r="O751"/>
  <c r="N754"/>
  <c r="O754"/>
  <c r="O763"/>
  <c r="N763"/>
  <c r="N764"/>
  <c r="O764"/>
  <c r="N768"/>
  <c r="O768"/>
  <c r="O782"/>
  <c r="N782"/>
  <c r="N786"/>
  <c r="O786"/>
  <c r="O788"/>
  <c r="N788"/>
  <c r="N789"/>
  <c r="O789"/>
  <c r="N794"/>
  <c r="O794"/>
  <c r="N799"/>
  <c r="O799"/>
  <c r="O801"/>
  <c r="N801"/>
  <c r="O814"/>
  <c r="N814"/>
  <c r="N815"/>
  <c r="O815"/>
  <c r="O825"/>
  <c r="N825"/>
  <c r="N834"/>
  <c r="O834"/>
  <c r="O836"/>
  <c r="N836"/>
  <c r="N839"/>
  <c r="O839"/>
  <c r="O841"/>
  <c r="N841"/>
  <c r="N842"/>
  <c r="O842"/>
  <c r="O844"/>
  <c r="N844"/>
  <c r="O860"/>
  <c r="N860"/>
  <c r="O883"/>
  <c r="N883"/>
  <c r="N894"/>
  <c r="O894"/>
  <c r="N907"/>
  <c r="O907"/>
  <c r="N920"/>
  <c r="O920"/>
  <c r="N928"/>
  <c r="O928"/>
  <c r="N936"/>
  <c r="O936"/>
  <c r="N952"/>
  <c r="O952"/>
  <c r="O959"/>
  <c r="N959"/>
  <c r="O964"/>
  <c r="N964"/>
  <c r="N974"/>
  <c r="O974"/>
  <c r="N977"/>
  <c r="O977"/>
  <c r="N980"/>
  <c r="O980"/>
  <c r="N984"/>
  <c r="O984"/>
  <c r="N987"/>
  <c r="O987"/>
  <c r="N994"/>
  <c r="O994"/>
  <c r="N997"/>
  <c r="O997"/>
  <c r="O1006"/>
  <c r="N1006"/>
  <c r="O1024"/>
  <c r="N1024"/>
  <c r="N1037"/>
  <c r="O1037"/>
  <c r="O1058"/>
  <c r="N1058"/>
  <c r="O619"/>
  <c r="N619"/>
  <c r="O636"/>
  <c r="N636"/>
  <c r="N637"/>
  <c r="O637"/>
  <c r="O642"/>
  <c r="N642"/>
  <c r="N643"/>
  <c r="O643"/>
  <c r="O645"/>
  <c r="N645"/>
  <c r="N646"/>
  <c r="O646"/>
  <c r="O648"/>
  <c r="N648"/>
  <c r="N649"/>
  <c r="O649"/>
  <c r="N662"/>
  <c r="O662"/>
  <c r="O664"/>
  <c r="N664"/>
  <c r="O666"/>
  <c r="N666"/>
  <c r="O667"/>
  <c r="N667"/>
  <c r="O669"/>
  <c r="N669"/>
  <c r="O681"/>
  <c r="N681"/>
  <c r="N682"/>
  <c r="O682"/>
  <c r="O684"/>
  <c r="N684"/>
  <c r="N685"/>
  <c r="O685"/>
  <c r="N689"/>
  <c r="O689"/>
  <c r="N693"/>
  <c r="O693"/>
  <c r="O695"/>
  <c r="N695"/>
  <c r="O707"/>
  <c r="N707"/>
  <c r="N713"/>
  <c r="O713"/>
  <c r="O728"/>
  <c r="N728"/>
  <c r="O729"/>
  <c r="N729"/>
  <c r="O741"/>
  <c r="N741"/>
  <c r="O742"/>
  <c r="N742"/>
  <c r="O744"/>
  <c r="N744"/>
  <c r="O745"/>
  <c r="N745"/>
  <c r="N746"/>
  <c r="O746"/>
  <c r="O748"/>
  <c r="N748"/>
  <c r="O750"/>
  <c r="N750"/>
  <c r="O753"/>
  <c r="N753"/>
  <c r="O760"/>
  <c r="N760"/>
  <c r="O761"/>
  <c r="N761"/>
  <c r="O767"/>
  <c r="N767"/>
  <c r="O780"/>
  <c r="N780"/>
  <c r="N781"/>
  <c r="O781"/>
  <c r="O804"/>
  <c r="N804"/>
  <c r="N805"/>
  <c r="O805"/>
  <c r="O807"/>
  <c r="N807"/>
  <c r="N810"/>
  <c r="O810"/>
  <c r="O812"/>
  <c r="N812"/>
  <c r="O820"/>
  <c r="N820"/>
  <c r="N821"/>
  <c r="O821"/>
  <c r="O823"/>
  <c r="N823"/>
  <c r="N832"/>
  <c r="O832"/>
  <c r="O858"/>
  <c r="N858"/>
  <c r="O876"/>
  <c r="N876"/>
  <c r="O881"/>
  <c r="N881"/>
  <c r="O889"/>
  <c r="N889"/>
  <c r="N892"/>
  <c r="O892"/>
  <c r="N905"/>
  <c r="O905"/>
  <c r="O915"/>
  <c r="N915"/>
  <c r="N918"/>
  <c r="O918"/>
  <c r="O925"/>
  <c r="N925"/>
  <c r="N926"/>
  <c r="O926"/>
  <c r="N934"/>
  <c r="O934"/>
  <c r="N939"/>
  <c r="O939"/>
  <c r="N946"/>
  <c r="O946"/>
  <c r="N958"/>
  <c r="O958"/>
  <c r="N963"/>
  <c r="O963"/>
  <c r="O973"/>
  <c r="N973"/>
  <c r="O979"/>
  <c r="N979"/>
  <c r="O983"/>
  <c r="N983"/>
  <c r="N1000"/>
  <c r="O1000"/>
  <c r="O1004"/>
  <c r="N1004"/>
  <c r="O1009"/>
  <c r="N1009"/>
  <c r="O1014"/>
  <c r="N1014"/>
  <c r="N1016"/>
  <c r="O1016"/>
  <c r="O1017"/>
  <c r="N1017"/>
  <c r="N1048"/>
  <c r="O1048"/>
  <c r="N1055"/>
  <c r="O1055"/>
  <c r="N51"/>
  <c r="N55"/>
  <c r="N59"/>
  <c r="N63"/>
  <c r="N67"/>
  <c r="N70"/>
  <c r="N74"/>
  <c r="N77"/>
  <c r="N81"/>
  <c r="N85"/>
  <c r="N94"/>
  <c r="N103"/>
  <c r="N107"/>
  <c r="N111"/>
  <c r="N115"/>
  <c r="N119"/>
  <c r="N122"/>
  <c r="N125"/>
  <c r="N128"/>
  <c r="N130"/>
  <c r="N134"/>
  <c r="N141"/>
  <c r="N144"/>
  <c r="N148"/>
  <c r="N152"/>
  <c r="N159"/>
  <c r="N165"/>
  <c r="N170"/>
  <c r="N176"/>
  <c r="N180"/>
  <c r="N183"/>
  <c r="N190"/>
  <c r="N194"/>
  <c r="N201"/>
  <c r="N203"/>
  <c r="N206"/>
  <c r="N209"/>
  <c r="N212"/>
  <c r="N215"/>
  <c r="N219"/>
  <c r="N223"/>
  <c r="N227"/>
  <c r="N229"/>
  <c r="N233"/>
  <c r="N236"/>
  <c r="N239"/>
  <c r="N243"/>
  <c r="N250"/>
  <c r="N256"/>
  <c r="N267"/>
  <c r="N270"/>
  <c r="N273"/>
  <c r="N277"/>
  <c r="N281"/>
  <c r="N286"/>
  <c r="N290"/>
  <c r="N296"/>
  <c r="N304"/>
  <c r="N307"/>
  <c r="N312"/>
  <c r="N316"/>
  <c r="N325"/>
  <c r="N329"/>
  <c r="N332"/>
  <c r="N340"/>
  <c r="N354"/>
  <c r="N356"/>
  <c r="N358"/>
  <c r="N361"/>
  <c r="N371"/>
  <c r="N373"/>
  <c r="N382"/>
  <c r="N384"/>
  <c r="N389"/>
  <c r="N391"/>
  <c r="N396"/>
  <c r="N401"/>
  <c r="N404"/>
  <c r="N411"/>
  <c r="N414"/>
  <c r="N417"/>
  <c r="N419"/>
  <c r="N422"/>
  <c r="N424"/>
  <c r="N426"/>
  <c r="N428"/>
  <c r="N431"/>
  <c r="N436"/>
  <c r="N448"/>
  <c r="N451"/>
  <c r="N455"/>
  <c r="N462"/>
  <c r="N464"/>
  <c r="N468"/>
  <c r="N470"/>
  <c r="N474"/>
  <c r="N479"/>
  <c r="N482"/>
  <c r="N484"/>
  <c r="N486"/>
  <c r="N490"/>
  <c r="N495"/>
  <c r="N497"/>
  <c r="N500"/>
  <c r="N505"/>
  <c r="N510"/>
  <c r="N512"/>
  <c r="N514"/>
  <c r="N520"/>
  <c r="N524"/>
  <c r="N527"/>
  <c r="N530"/>
  <c r="N532"/>
  <c r="N534"/>
  <c r="N539"/>
  <c r="N547"/>
  <c r="N549"/>
  <c r="N551"/>
  <c r="N553"/>
  <c r="N555"/>
  <c r="N557"/>
  <c r="N559"/>
  <c r="N562"/>
  <c r="N565"/>
  <c r="N568"/>
  <c r="N570"/>
  <c r="N572"/>
  <c r="N575"/>
  <c r="N582"/>
  <c r="N587"/>
  <c r="N599"/>
  <c r="N603"/>
  <c r="N609"/>
  <c r="N610"/>
  <c r="O610"/>
  <c r="N611"/>
  <c r="N620"/>
  <c r="N632"/>
  <c r="O632"/>
  <c r="O634"/>
  <c r="N634"/>
  <c r="O639"/>
  <c r="N639"/>
  <c r="O640"/>
  <c r="N640"/>
  <c r="O658"/>
  <c r="N658"/>
  <c r="O659"/>
  <c r="N659"/>
  <c r="O661"/>
  <c r="N661"/>
  <c r="O679"/>
  <c r="N679"/>
  <c r="O688"/>
  <c r="N688"/>
  <c r="O692"/>
  <c r="N692"/>
  <c r="N706"/>
  <c r="O706"/>
  <c r="O712"/>
  <c r="N712"/>
  <c r="O722"/>
  <c r="N722"/>
  <c r="O723"/>
  <c r="N723"/>
  <c r="N724"/>
  <c r="O724"/>
  <c r="N727"/>
  <c r="O727"/>
  <c r="O736"/>
  <c r="N736"/>
  <c r="N737"/>
  <c r="O737"/>
  <c r="N740"/>
  <c r="O740"/>
  <c r="N759"/>
  <c r="O759"/>
  <c r="N766"/>
  <c r="O766"/>
  <c r="O772"/>
  <c r="N772"/>
  <c r="N773"/>
  <c r="O773"/>
  <c r="O775"/>
  <c r="N775"/>
  <c r="N776"/>
  <c r="O776"/>
  <c r="O778"/>
  <c r="N778"/>
  <c r="N830"/>
  <c r="O830"/>
  <c r="O848"/>
  <c r="N848"/>
  <c r="N854"/>
  <c r="O854"/>
  <c r="O856"/>
  <c r="N856"/>
  <c r="N867"/>
  <c r="O867"/>
  <c r="O869"/>
  <c r="N869"/>
  <c r="N872"/>
  <c r="O872"/>
  <c r="O874"/>
  <c r="N874"/>
  <c r="O879"/>
  <c r="N879"/>
  <c r="O887"/>
  <c r="N887"/>
  <c r="N898"/>
  <c r="O898"/>
  <c r="O900"/>
  <c r="N900"/>
  <c r="N903"/>
  <c r="O903"/>
  <c r="O913"/>
  <c r="N913"/>
  <c r="N932"/>
  <c r="O932"/>
  <c r="N944"/>
  <c r="O944"/>
  <c r="N956"/>
  <c r="O956"/>
  <c r="O966"/>
  <c r="N966"/>
  <c r="N972"/>
  <c r="O972"/>
  <c r="N982"/>
  <c r="O982"/>
  <c r="O1002"/>
  <c r="N1002"/>
  <c r="O1012"/>
  <c r="N1012"/>
  <c r="O1020"/>
  <c r="N1020"/>
  <c r="N1030"/>
  <c r="O1030"/>
  <c r="N1046"/>
  <c r="O1046"/>
  <c r="N1053"/>
  <c r="O1053"/>
  <c r="O612"/>
  <c r="N613"/>
  <c r="O613"/>
  <c r="O621"/>
  <c r="O622"/>
  <c r="N622"/>
  <c r="O623"/>
  <c r="O624"/>
  <c r="N624"/>
  <c r="O628"/>
  <c r="N628"/>
  <c r="O629"/>
  <c r="N629"/>
  <c r="O631"/>
  <c r="N631"/>
  <c r="N651"/>
  <c r="O651"/>
  <c r="N657"/>
  <c r="O657"/>
  <c r="O677"/>
  <c r="N677"/>
  <c r="N687"/>
  <c r="O687"/>
  <c r="N691"/>
  <c r="O691"/>
  <c r="O705"/>
  <c r="N705"/>
  <c r="O709"/>
  <c r="N709"/>
  <c r="O710"/>
  <c r="N710"/>
  <c r="N711"/>
  <c r="O711"/>
  <c r="O717"/>
  <c r="N717"/>
  <c r="N718"/>
  <c r="O718"/>
  <c r="O720"/>
  <c r="N720"/>
  <c r="N721"/>
  <c r="O721"/>
  <c r="O726"/>
  <c r="N726"/>
  <c r="O733"/>
  <c r="N733"/>
  <c r="O734"/>
  <c r="N734"/>
  <c r="O739"/>
  <c r="N739"/>
  <c r="O755"/>
  <c r="N755"/>
  <c r="O756"/>
  <c r="N756"/>
  <c r="O758"/>
  <c r="N758"/>
  <c r="O765"/>
  <c r="N765"/>
  <c r="O769"/>
  <c r="N769"/>
  <c r="O770"/>
  <c r="N770"/>
  <c r="N783"/>
  <c r="O783"/>
  <c r="N791"/>
  <c r="O791"/>
  <c r="N796"/>
  <c r="O796"/>
  <c r="N817"/>
  <c r="O817"/>
  <c r="O827"/>
  <c r="N827"/>
  <c r="N828"/>
  <c r="O828"/>
  <c r="O846"/>
  <c r="N846"/>
  <c r="O851"/>
  <c r="N851"/>
  <c r="N852"/>
  <c r="O852"/>
  <c r="O862"/>
  <c r="N862"/>
  <c r="N865"/>
  <c r="O865"/>
  <c r="O885"/>
  <c r="N885"/>
  <c r="N896"/>
  <c r="O896"/>
  <c r="N909"/>
  <c r="O909"/>
  <c r="O911"/>
  <c r="N911"/>
  <c r="N922"/>
  <c r="O922"/>
  <c r="N930"/>
  <c r="O930"/>
  <c r="N954"/>
  <c r="O954"/>
  <c r="N965"/>
  <c r="O965"/>
  <c r="O971"/>
  <c r="N971"/>
  <c r="O975"/>
  <c r="N975"/>
  <c r="O981"/>
  <c r="N981"/>
  <c r="O985"/>
  <c r="N985"/>
  <c r="O988"/>
  <c r="N988"/>
  <c r="O995"/>
  <c r="N995"/>
  <c r="N1028"/>
  <c r="O1028"/>
  <c r="O1040"/>
  <c r="N1040"/>
  <c r="N1042"/>
  <c r="O1042"/>
  <c r="O1033"/>
  <c r="O1045"/>
  <c r="O1052"/>
  <c r="N1063"/>
  <c r="N1064"/>
  <c r="N1067"/>
  <c r="N1068"/>
  <c r="N1069"/>
  <c r="N1070"/>
  <c r="N1071"/>
  <c r="N1072"/>
  <c r="N1073"/>
  <c r="N1074"/>
  <c r="N1075"/>
  <c r="N1081"/>
  <c r="O1083"/>
  <c r="N1083"/>
  <c r="N1095"/>
  <c r="O1095"/>
  <c r="O1115"/>
  <c r="N1115"/>
  <c r="O1119"/>
  <c r="N1119"/>
  <c r="O1123"/>
  <c r="N1123"/>
  <c r="O1127"/>
  <c r="N1127"/>
  <c r="O1131"/>
  <c r="N1131"/>
  <c r="N1135"/>
  <c r="O1135"/>
  <c r="N1152"/>
  <c r="O1152"/>
  <c r="N1163"/>
  <c r="O1163"/>
  <c r="N1167"/>
  <c r="O1167"/>
  <c r="O1208"/>
  <c r="N1208"/>
  <c r="N1225"/>
  <c r="O1225"/>
  <c r="N1229"/>
  <c r="O1229"/>
  <c r="N1232"/>
  <c r="O1232"/>
  <c r="N1243"/>
  <c r="O1243"/>
  <c r="N1246"/>
  <c r="O1246"/>
  <c r="N1264"/>
  <c r="O1264"/>
  <c r="O1280"/>
  <c r="N1280"/>
  <c r="O1308"/>
  <c r="N1308"/>
  <c r="O1316"/>
  <c r="N1316"/>
  <c r="O1317"/>
  <c r="N1317"/>
  <c r="O1321"/>
  <c r="N1321"/>
  <c r="O1323"/>
  <c r="N1323"/>
  <c r="N1325"/>
  <c r="O1325"/>
  <c r="O1326"/>
  <c r="N1326"/>
  <c r="N1333"/>
  <c r="O1333"/>
  <c r="O1085"/>
  <c r="N1085"/>
  <c r="O1087"/>
  <c r="N1087"/>
  <c r="O1094"/>
  <c r="N1094"/>
  <c r="O1099"/>
  <c r="N1099"/>
  <c r="O1104"/>
  <c r="N1104"/>
  <c r="N1114"/>
  <c r="O1114"/>
  <c r="N1118"/>
  <c r="O1118"/>
  <c r="N1122"/>
  <c r="O1122"/>
  <c r="N1126"/>
  <c r="O1126"/>
  <c r="N1130"/>
  <c r="O1130"/>
  <c r="O1134"/>
  <c r="N1134"/>
  <c r="O1162"/>
  <c r="N1162"/>
  <c r="O1166"/>
  <c r="N1166"/>
  <c r="O1178"/>
  <c r="N1178"/>
  <c r="N1207"/>
  <c r="O1207"/>
  <c r="O1224"/>
  <c r="N1224"/>
  <c r="O1228"/>
  <c r="N1228"/>
  <c r="O1231"/>
  <c r="N1231"/>
  <c r="O1235"/>
  <c r="N1235"/>
  <c r="N1249"/>
  <c r="O1249"/>
  <c r="O1266"/>
  <c r="N1266"/>
  <c r="N1272"/>
  <c r="O1272"/>
  <c r="N1283"/>
  <c r="O1283"/>
  <c r="O1306"/>
  <c r="N1306"/>
  <c r="O1314"/>
  <c r="N1314"/>
  <c r="N1320"/>
  <c r="O1320"/>
  <c r="N1351"/>
  <c r="O1351"/>
  <c r="O1352"/>
  <c r="N1352"/>
  <c r="O1358"/>
  <c r="N1358"/>
  <c r="O1362"/>
  <c r="N1362"/>
  <c r="O1366"/>
  <c r="N1366"/>
  <c r="N630"/>
  <c r="N633"/>
  <c r="N635"/>
  <c r="N638"/>
  <c r="N641"/>
  <c r="N644"/>
  <c r="N647"/>
  <c r="N652"/>
  <c r="N655"/>
  <c r="N660"/>
  <c r="N663"/>
  <c r="N665"/>
  <c r="N668"/>
  <c r="N671"/>
  <c r="N674"/>
  <c r="N676"/>
  <c r="N678"/>
  <c r="N680"/>
  <c r="N683"/>
  <c r="N694"/>
  <c r="N696"/>
  <c r="N699"/>
  <c r="N701"/>
  <c r="N716"/>
  <c r="N719"/>
  <c r="N725"/>
  <c r="N730"/>
  <c r="N735"/>
  <c r="N738"/>
  <c r="N743"/>
  <c r="N747"/>
  <c r="N749"/>
  <c r="N752"/>
  <c r="N757"/>
  <c r="N762"/>
  <c r="N771"/>
  <c r="N774"/>
  <c r="N777"/>
  <c r="N779"/>
  <c r="N784"/>
  <c r="N787"/>
  <c r="N792"/>
  <c r="N797"/>
  <c r="N802"/>
  <c r="N806"/>
  <c r="N808"/>
  <c r="N813"/>
  <c r="N818"/>
  <c r="N824"/>
  <c r="N826"/>
  <c r="N837"/>
  <c r="N845"/>
  <c r="N847"/>
  <c r="N849"/>
  <c r="N857"/>
  <c r="N859"/>
  <c r="N861"/>
  <c r="N863"/>
  <c r="N870"/>
  <c r="N875"/>
  <c r="N877"/>
  <c r="N880"/>
  <c r="N882"/>
  <c r="N884"/>
  <c r="N886"/>
  <c r="N888"/>
  <c r="N890"/>
  <c r="N901"/>
  <c r="N910"/>
  <c r="N912"/>
  <c r="N914"/>
  <c r="N916"/>
  <c r="N923"/>
  <c r="N942"/>
  <c r="N947"/>
  <c r="N950"/>
  <c r="N961"/>
  <c r="N968"/>
  <c r="N970"/>
  <c r="N978"/>
  <c r="N990"/>
  <c r="N992"/>
  <c r="N998"/>
  <c r="N1001"/>
  <c r="O1032"/>
  <c r="N1035"/>
  <c r="N1039"/>
  <c r="O1044"/>
  <c r="N1047"/>
  <c r="O1051"/>
  <c r="N1054"/>
  <c r="O1065"/>
  <c r="O1076"/>
  <c r="O1077"/>
  <c r="N1077"/>
  <c r="O1079"/>
  <c r="N1079"/>
  <c r="N1086"/>
  <c r="N1093"/>
  <c r="O1093"/>
  <c r="N1103"/>
  <c r="O1103"/>
  <c r="O1113"/>
  <c r="N1113"/>
  <c r="O1117"/>
  <c r="N1117"/>
  <c r="O1121"/>
  <c r="N1121"/>
  <c r="O1125"/>
  <c r="N1125"/>
  <c r="O1129"/>
  <c r="N1129"/>
  <c r="N1165"/>
  <c r="O1165"/>
  <c r="N1169"/>
  <c r="O1169"/>
  <c r="O1173"/>
  <c r="N1173"/>
  <c r="N1177"/>
  <c r="O1177"/>
  <c r="O1181"/>
  <c r="N1181"/>
  <c r="N1187"/>
  <c r="O1187"/>
  <c r="O1191"/>
  <c r="N1191"/>
  <c r="O1198"/>
  <c r="N1198"/>
  <c r="O1203"/>
  <c r="N1203"/>
  <c r="O1206"/>
  <c r="N1206"/>
  <c r="O1210"/>
  <c r="N1210"/>
  <c r="O1217"/>
  <c r="N1217"/>
  <c r="N1223"/>
  <c r="O1223"/>
  <c r="N1227"/>
  <c r="O1227"/>
  <c r="N1234"/>
  <c r="O1234"/>
  <c r="N1237"/>
  <c r="O1237"/>
  <c r="O1251"/>
  <c r="N1251"/>
  <c r="O1256"/>
  <c r="N1256"/>
  <c r="N1260"/>
  <c r="O1260"/>
  <c r="O1271"/>
  <c r="N1271"/>
  <c r="N1275"/>
  <c r="O1275"/>
  <c r="O1282"/>
  <c r="N1282"/>
  <c r="O1285"/>
  <c r="N1285"/>
  <c r="O1288"/>
  <c r="N1288"/>
  <c r="O1298"/>
  <c r="N1298"/>
  <c r="O1299"/>
  <c r="N1299"/>
  <c r="O1301"/>
  <c r="N1301"/>
  <c r="N1303"/>
  <c r="O1303"/>
  <c r="O1304"/>
  <c r="N1304"/>
  <c r="O1312"/>
  <c r="N1312"/>
  <c r="O1319"/>
  <c r="N1319"/>
  <c r="N1337"/>
  <c r="O1337"/>
  <c r="O1338"/>
  <c r="N1338"/>
  <c r="O1343"/>
  <c r="N1343"/>
  <c r="O1345"/>
  <c r="N1345"/>
  <c r="N1347"/>
  <c r="O1347"/>
  <c r="O1080"/>
  <c r="N1080"/>
  <c r="O1082"/>
  <c r="N1082"/>
  <c r="N1116"/>
  <c r="O1116"/>
  <c r="N1120"/>
  <c r="O1120"/>
  <c r="N1124"/>
  <c r="O1124"/>
  <c r="N1128"/>
  <c r="O1128"/>
  <c r="O1136"/>
  <c r="N1136"/>
  <c r="O1164"/>
  <c r="N1164"/>
  <c r="O1168"/>
  <c r="N1168"/>
  <c r="N1172"/>
  <c r="O1172"/>
  <c r="O1176"/>
  <c r="N1176"/>
  <c r="O1186"/>
  <c r="N1186"/>
  <c r="N1190"/>
  <c r="O1190"/>
  <c r="N1197"/>
  <c r="O1197"/>
  <c r="N1202"/>
  <c r="O1202"/>
  <c r="N1205"/>
  <c r="O1205"/>
  <c r="N1209"/>
  <c r="O1209"/>
  <c r="N1216"/>
  <c r="O1216"/>
  <c r="O1222"/>
  <c r="N1222"/>
  <c r="O1226"/>
  <c r="N1226"/>
  <c r="O1233"/>
  <c r="N1233"/>
  <c r="O1239"/>
  <c r="N1239"/>
  <c r="O1244"/>
  <c r="N1244"/>
  <c r="N1255"/>
  <c r="O1255"/>
  <c r="O1259"/>
  <c r="N1259"/>
  <c r="O1262"/>
  <c r="N1262"/>
  <c r="O1277"/>
  <c r="N1277"/>
  <c r="N1281"/>
  <c r="O1281"/>
  <c r="N1287"/>
  <c r="O1287"/>
  <c r="O1310"/>
  <c r="N1310"/>
  <c r="N1318"/>
  <c r="O1318"/>
  <c r="N1328"/>
  <c r="O1328"/>
  <c r="N1335"/>
  <c r="O1335"/>
  <c r="N1340"/>
  <c r="O1340"/>
  <c r="O1354"/>
  <c r="N1354"/>
  <c r="O1356"/>
  <c r="N1356"/>
  <c r="O1364"/>
  <c r="N1364"/>
  <c r="N1088"/>
  <c r="N1090"/>
  <c r="N1092"/>
  <c r="N1097"/>
  <c r="N1100"/>
  <c r="N1102"/>
  <c r="N1105"/>
  <c r="N1107"/>
  <c r="N1109"/>
  <c r="N1111"/>
  <c r="N1132"/>
  <c r="N1137"/>
  <c r="N1139"/>
  <c r="N1141"/>
  <c r="N1143"/>
  <c r="N1145"/>
  <c r="N1147"/>
  <c r="N1149"/>
  <c r="N1151"/>
  <c r="N1154"/>
  <c r="N1156"/>
  <c r="N1158"/>
  <c r="N1160"/>
  <c r="N1171"/>
  <c r="N1174"/>
  <c r="N1179"/>
  <c r="N1182"/>
  <c r="N1184"/>
  <c r="N1189"/>
  <c r="N1192"/>
  <c r="N1194"/>
  <c r="N1196"/>
  <c r="N1199"/>
  <c r="N1201"/>
  <c r="N1204"/>
  <c r="N1211"/>
  <c r="N1213"/>
  <c r="N1215"/>
  <c r="N1218"/>
  <c r="N1220"/>
  <c r="N1236"/>
  <c r="N1240"/>
  <c r="N1242"/>
  <c r="N1245"/>
  <c r="N1248"/>
  <c r="N1252"/>
  <c r="N1254"/>
  <c r="N1257"/>
  <c r="N1263"/>
  <c r="N1267"/>
  <c r="N1269"/>
  <c r="N1274"/>
  <c r="N1278"/>
  <c r="N1286"/>
  <c r="N1289"/>
  <c r="N1291"/>
  <c r="N1293"/>
  <c r="N1295"/>
  <c r="N1297"/>
  <c r="N1300"/>
  <c r="N1302"/>
  <c r="N1305"/>
  <c r="N1307"/>
  <c r="N1309"/>
  <c r="N1311"/>
  <c r="N1313"/>
  <c r="N1315"/>
  <c r="N1322"/>
  <c r="N1324"/>
  <c r="N1327"/>
  <c r="N1329"/>
  <c r="O1331"/>
  <c r="N1334"/>
  <c r="O1349"/>
  <c r="N1363"/>
  <c r="AQ2" i="98"/>
  <c r="AQ1"/>
  <c r="N6"/>
  <c r="O6"/>
  <c r="N10"/>
  <c r="O10"/>
  <c r="N14"/>
  <c r="O14"/>
  <c r="N18"/>
  <c r="O18"/>
  <c r="N22"/>
  <c r="O22"/>
  <c r="N26"/>
  <c r="O26"/>
  <c r="N37"/>
  <c r="O37"/>
  <c r="N45"/>
  <c r="O45"/>
  <c r="O51"/>
  <c r="N51"/>
  <c r="O59"/>
  <c r="N59"/>
  <c r="N68"/>
  <c r="O68"/>
  <c r="O72"/>
  <c r="N72"/>
  <c r="O75"/>
  <c r="N75"/>
  <c r="N84"/>
  <c r="O84"/>
  <c r="N95"/>
  <c r="O95"/>
  <c r="N108"/>
  <c r="O108"/>
  <c r="O119"/>
  <c r="N119"/>
  <c r="N128"/>
  <c r="O128"/>
  <c r="O137"/>
  <c r="N137"/>
  <c r="O140"/>
  <c r="N140"/>
  <c r="N152"/>
  <c r="O152"/>
  <c r="O165"/>
  <c r="N165"/>
  <c r="N1332" i="97"/>
  <c r="N1342"/>
  <c r="N1350"/>
  <c r="N1353"/>
  <c r="N1357"/>
  <c r="N1365"/>
  <c r="BK1" i="98"/>
  <c r="S1"/>
  <c r="BG2"/>
  <c r="BG1"/>
  <c r="O7"/>
  <c r="N7"/>
  <c r="O11"/>
  <c r="N11"/>
  <c r="O15"/>
  <c r="N15"/>
  <c r="O19"/>
  <c r="N19"/>
  <c r="O23"/>
  <c r="N23"/>
  <c r="O27"/>
  <c r="N27"/>
  <c r="N33"/>
  <c r="O33"/>
  <c r="O39"/>
  <c r="N39"/>
  <c r="O47"/>
  <c r="N47"/>
  <c r="N53"/>
  <c r="O53"/>
  <c r="N61"/>
  <c r="O61"/>
  <c r="N77"/>
  <c r="O77"/>
  <c r="O86"/>
  <c r="N86"/>
  <c r="O89"/>
  <c r="N89"/>
  <c r="O97"/>
  <c r="N97"/>
  <c r="O100"/>
  <c r="N100"/>
  <c r="O110"/>
  <c r="N110"/>
  <c r="N121"/>
  <c r="O121"/>
  <c r="O130"/>
  <c r="N130"/>
  <c r="N139"/>
  <c r="O139"/>
  <c r="N142"/>
  <c r="O142"/>
  <c r="N145"/>
  <c r="O145"/>
  <c r="O154"/>
  <c r="N154"/>
  <c r="N172"/>
  <c r="O172"/>
  <c r="AA2"/>
  <c r="CA2"/>
  <c r="CA1"/>
  <c r="N8"/>
  <c r="N12"/>
  <c r="N16"/>
  <c r="N20"/>
  <c r="N24"/>
  <c r="N29"/>
  <c r="O29"/>
  <c r="O35"/>
  <c r="N35"/>
  <c r="N41"/>
  <c r="O41"/>
  <c r="O55"/>
  <c r="N55"/>
  <c r="N64"/>
  <c r="O64"/>
  <c r="O79"/>
  <c r="N79"/>
  <c r="N88"/>
  <c r="O88"/>
  <c r="N91"/>
  <c r="O91"/>
  <c r="N99"/>
  <c r="O99"/>
  <c r="N102"/>
  <c r="O102"/>
  <c r="O115"/>
  <c r="N115"/>
  <c r="O123"/>
  <c r="N123"/>
  <c r="N132"/>
  <c r="O132"/>
  <c r="O144"/>
  <c r="N144"/>
  <c r="O147"/>
  <c r="N147"/>
  <c r="N156"/>
  <c r="O156"/>
  <c r="N159"/>
  <c r="O159"/>
  <c r="O1360" i="97"/>
  <c r="N1360"/>
  <c r="O1368"/>
  <c r="N1368"/>
  <c r="O1370"/>
  <c r="N1370"/>
  <c r="O1372"/>
  <c r="N1372"/>
  <c r="O1374"/>
  <c r="N1374"/>
  <c r="O1376"/>
  <c r="N1376"/>
  <c r="O1378"/>
  <c r="N1378"/>
  <c r="O1380"/>
  <c r="N1380"/>
  <c r="O1382"/>
  <c r="N1382"/>
  <c r="O1384"/>
  <c r="N1384"/>
  <c r="O1386"/>
  <c r="N1386"/>
  <c r="AA1" i="98"/>
  <c r="O30"/>
  <c r="N30"/>
  <c r="O31"/>
  <c r="N31"/>
  <c r="O43"/>
  <c r="N43"/>
  <c r="N49"/>
  <c r="O49"/>
  <c r="N57"/>
  <c r="O57"/>
  <c r="O66"/>
  <c r="N66"/>
  <c r="O69"/>
  <c r="N69"/>
  <c r="N73"/>
  <c r="O73"/>
  <c r="N81"/>
  <c r="O81"/>
  <c r="O93"/>
  <c r="N93"/>
  <c r="O104"/>
  <c r="N104"/>
  <c r="N117"/>
  <c r="O117"/>
  <c r="N125"/>
  <c r="O125"/>
  <c r="O134"/>
  <c r="N134"/>
  <c r="N149"/>
  <c r="O149"/>
  <c r="O158"/>
  <c r="N158"/>
  <c r="O162"/>
  <c r="N162"/>
  <c r="O168"/>
  <c r="O177"/>
  <c r="O180"/>
  <c r="N184"/>
  <c r="N187"/>
  <c r="N198"/>
  <c r="O204"/>
  <c r="N208"/>
  <c r="O213"/>
  <c r="O216"/>
  <c r="O219"/>
  <c r="N222"/>
  <c r="O227"/>
  <c r="O230"/>
  <c r="N233"/>
  <c r="O238"/>
  <c r="O241"/>
  <c r="N244"/>
  <c r="N250"/>
  <c r="N251"/>
  <c r="O261"/>
  <c r="N261"/>
  <c r="N265"/>
  <c r="O267"/>
  <c r="N267"/>
  <c r="O275"/>
  <c r="N275"/>
  <c r="O279"/>
  <c r="N279"/>
  <c r="O286"/>
  <c r="N286"/>
  <c r="O291"/>
  <c r="N291"/>
  <c r="N302"/>
  <c r="O308"/>
  <c r="N308"/>
  <c r="N312"/>
  <c r="O312"/>
  <c r="N313"/>
  <c r="O315"/>
  <c r="N315"/>
  <c r="O327"/>
  <c r="N327"/>
  <c r="N334"/>
  <c r="O334"/>
  <c r="N340"/>
  <c r="O340"/>
  <c r="N341"/>
  <c r="N349"/>
  <c r="O349"/>
  <c r="N350"/>
  <c r="N357"/>
  <c r="O357"/>
  <c r="N358"/>
  <c r="N366"/>
  <c r="O372"/>
  <c r="N372"/>
  <c r="N374"/>
  <c r="O374"/>
  <c r="N375"/>
  <c r="N381"/>
  <c r="O381"/>
  <c r="N382"/>
  <c r="O384"/>
  <c r="N384"/>
  <c r="O392"/>
  <c r="N392"/>
  <c r="N408"/>
  <c r="O408"/>
  <c r="N409"/>
  <c r="O426"/>
  <c r="N426"/>
  <c r="N436"/>
  <c r="O436"/>
  <c r="N437"/>
  <c r="O439"/>
  <c r="N439"/>
  <c r="N441"/>
  <c r="O441"/>
  <c r="N442"/>
  <c r="O444"/>
  <c r="N444"/>
  <c r="N448"/>
  <c r="O448"/>
  <c r="N449"/>
  <c r="N454"/>
  <c r="O463"/>
  <c r="N463"/>
  <c r="O472"/>
  <c r="N472"/>
  <c r="N476"/>
  <c r="O476"/>
  <c r="N477"/>
  <c r="O479"/>
  <c r="N479"/>
  <c r="N483"/>
  <c r="O483"/>
  <c r="N484"/>
  <c r="N489"/>
  <c r="O489"/>
  <c r="N490"/>
  <c r="O500"/>
  <c r="N500"/>
  <c r="N504"/>
  <c r="O504"/>
  <c r="N505"/>
  <c r="O515"/>
  <c r="N515"/>
  <c r="N519"/>
  <c r="N530"/>
  <c r="O539"/>
  <c r="N539"/>
  <c r="O542"/>
  <c r="N542"/>
  <c r="N610"/>
  <c r="O610"/>
  <c r="N617"/>
  <c r="O617"/>
  <c r="N630"/>
  <c r="O630"/>
  <c r="O641"/>
  <c r="N641"/>
  <c r="O646"/>
  <c r="N646"/>
  <c r="N668"/>
  <c r="O668"/>
  <c r="O680"/>
  <c r="N680"/>
  <c r="N705"/>
  <c r="O705"/>
  <c r="N739"/>
  <c r="O739"/>
  <c r="O758"/>
  <c r="N758"/>
  <c r="O258"/>
  <c r="N258"/>
  <c r="O281"/>
  <c r="N281"/>
  <c r="O288"/>
  <c r="N288"/>
  <c r="O293"/>
  <c r="N293"/>
  <c r="N295"/>
  <c r="O295"/>
  <c r="N310"/>
  <c r="O310"/>
  <c r="O317"/>
  <c r="N317"/>
  <c r="N319"/>
  <c r="O319"/>
  <c r="O329"/>
  <c r="N329"/>
  <c r="O335"/>
  <c r="N335"/>
  <c r="O345"/>
  <c r="N345"/>
  <c r="N347"/>
  <c r="O347"/>
  <c r="N355"/>
  <c r="O355"/>
  <c r="N362"/>
  <c r="O362"/>
  <c r="N379"/>
  <c r="O379"/>
  <c r="O386"/>
  <c r="N386"/>
  <c r="O394"/>
  <c r="N394"/>
  <c r="N396"/>
  <c r="O396"/>
  <c r="O402"/>
  <c r="N402"/>
  <c r="N406"/>
  <c r="O406"/>
  <c r="N415"/>
  <c r="O415"/>
  <c r="O419"/>
  <c r="N419"/>
  <c r="N421"/>
  <c r="O421"/>
  <c r="O428"/>
  <c r="N428"/>
  <c r="N434"/>
  <c r="O434"/>
  <c r="N446"/>
  <c r="O446"/>
  <c r="N458"/>
  <c r="O458"/>
  <c r="O465"/>
  <c r="N465"/>
  <c r="N467"/>
  <c r="O467"/>
  <c r="N474"/>
  <c r="O474"/>
  <c r="N481"/>
  <c r="O481"/>
  <c r="O497"/>
  <c r="N497"/>
  <c r="N502"/>
  <c r="O502"/>
  <c r="N509"/>
  <c r="O509"/>
  <c r="O523"/>
  <c r="N523"/>
  <c r="N525"/>
  <c r="O525"/>
  <c r="N535"/>
  <c r="O535"/>
  <c r="O541"/>
  <c r="N541"/>
  <c r="O544"/>
  <c r="N544"/>
  <c r="N583"/>
  <c r="O583"/>
  <c r="N624"/>
  <c r="O624"/>
  <c r="N634"/>
  <c r="O634"/>
  <c r="O640"/>
  <c r="N640"/>
  <c r="N650"/>
  <c r="O650"/>
  <c r="N717"/>
  <c r="O717"/>
  <c r="O718"/>
  <c r="N718"/>
  <c r="O783"/>
  <c r="N783"/>
  <c r="O815"/>
  <c r="N815"/>
  <c r="O829"/>
  <c r="N829"/>
  <c r="O852"/>
  <c r="N852"/>
  <c r="N34"/>
  <c r="N38"/>
  <c r="N42"/>
  <c r="N46"/>
  <c r="N50"/>
  <c r="N54"/>
  <c r="N58"/>
  <c r="N62"/>
  <c r="N65"/>
  <c r="N71"/>
  <c r="N74"/>
  <c r="N78"/>
  <c r="N82"/>
  <c r="N85"/>
  <c r="N92"/>
  <c r="N96"/>
  <c r="N103"/>
  <c r="N106"/>
  <c r="N109"/>
  <c r="N112"/>
  <c r="N114"/>
  <c r="N118"/>
  <c r="N122"/>
  <c r="N126"/>
  <c r="N129"/>
  <c r="N133"/>
  <c r="N136"/>
  <c r="N143"/>
  <c r="N146"/>
  <c r="N150"/>
  <c r="N153"/>
  <c r="N157"/>
  <c r="N160"/>
  <c r="N169"/>
  <c r="N171"/>
  <c r="N173"/>
  <c r="N174"/>
  <c r="N175"/>
  <c r="N176"/>
  <c r="N179"/>
  <c r="O185"/>
  <c r="O188"/>
  <c r="O191"/>
  <c r="N194"/>
  <c r="O199"/>
  <c r="N203"/>
  <c r="O209"/>
  <c r="N212"/>
  <c r="N218"/>
  <c r="O223"/>
  <c r="N226"/>
  <c r="O234"/>
  <c r="N237"/>
  <c r="O245"/>
  <c r="O248"/>
  <c r="O252"/>
  <c r="O255"/>
  <c r="N259"/>
  <c r="N272"/>
  <c r="O272"/>
  <c r="N283"/>
  <c r="O283"/>
  <c r="N289"/>
  <c r="N294"/>
  <c r="O296"/>
  <c r="N296"/>
  <c r="N300"/>
  <c r="O300"/>
  <c r="N305"/>
  <c r="O305"/>
  <c r="N306"/>
  <c r="N318"/>
  <c r="O320"/>
  <c r="N320"/>
  <c r="N324"/>
  <c r="O324"/>
  <c r="N325"/>
  <c r="N331"/>
  <c r="O331"/>
  <c r="N332"/>
  <c r="N337"/>
  <c r="O337"/>
  <c r="N346"/>
  <c r="O352"/>
  <c r="N352"/>
  <c r="O363"/>
  <c r="N363"/>
  <c r="N369"/>
  <c r="O369"/>
  <c r="N370"/>
  <c r="O388"/>
  <c r="N388"/>
  <c r="N395"/>
  <c r="N404"/>
  <c r="O404"/>
  <c r="N405"/>
  <c r="O411"/>
  <c r="N411"/>
  <c r="N413"/>
  <c r="O413"/>
  <c r="N414"/>
  <c r="O416"/>
  <c r="N416"/>
  <c r="N420"/>
  <c r="O422"/>
  <c r="N422"/>
  <c r="O430"/>
  <c r="N430"/>
  <c r="N432"/>
  <c r="O432"/>
  <c r="N433"/>
  <c r="N452"/>
  <c r="O452"/>
  <c r="N456"/>
  <c r="O456"/>
  <c r="N457"/>
  <c r="N466"/>
  <c r="N486"/>
  <c r="O486"/>
  <c r="N487"/>
  <c r="O492"/>
  <c r="N492"/>
  <c r="N498"/>
  <c r="O510"/>
  <c r="N510"/>
  <c r="N512"/>
  <c r="O512"/>
  <c r="N513"/>
  <c r="N524"/>
  <c r="O526"/>
  <c r="N526"/>
  <c r="N528"/>
  <c r="O528"/>
  <c r="N533"/>
  <c r="O533"/>
  <c r="N534"/>
  <c r="N546"/>
  <c r="O546"/>
  <c r="N577"/>
  <c r="O577"/>
  <c r="N590"/>
  <c r="O590"/>
  <c r="N595"/>
  <c r="O595"/>
  <c r="N606"/>
  <c r="O606"/>
  <c r="N614"/>
  <c r="O614"/>
  <c r="N621"/>
  <c r="O621"/>
  <c r="O639"/>
  <c r="N639"/>
  <c r="O643"/>
  <c r="N643"/>
  <c r="O655"/>
  <c r="N655"/>
  <c r="N665"/>
  <c r="O665"/>
  <c r="O714"/>
  <c r="N714"/>
  <c r="N729"/>
  <c r="O729"/>
  <c r="O730"/>
  <c r="N730"/>
  <c r="O748"/>
  <c r="N748"/>
  <c r="O772"/>
  <c r="N772"/>
  <c r="O781"/>
  <c r="N781"/>
  <c r="N807"/>
  <c r="O807"/>
  <c r="O183"/>
  <c r="O186"/>
  <c r="N189"/>
  <c r="N192"/>
  <c r="O197"/>
  <c r="N200"/>
  <c r="N201"/>
  <c r="O207"/>
  <c r="N210"/>
  <c r="O215"/>
  <c r="O221"/>
  <c r="N224"/>
  <c r="O229"/>
  <c r="O232"/>
  <c r="N235"/>
  <c r="O240"/>
  <c r="O243"/>
  <c r="N246"/>
  <c r="O249"/>
  <c r="N253"/>
  <c r="N256"/>
  <c r="O264"/>
  <c r="N264"/>
  <c r="N266"/>
  <c r="O266"/>
  <c r="N270"/>
  <c r="O270"/>
  <c r="N271"/>
  <c r="O273"/>
  <c r="N273"/>
  <c r="N278"/>
  <c r="O278"/>
  <c r="O284"/>
  <c r="N284"/>
  <c r="N298"/>
  <c r="O298"/>
  <c r="N299"/>
  <c r="O301"/>
  <c r="N301"/>
  <c r="N303"/>
  <c r="O303"/>
  <c r="N304"/>
  <c r="N314"/>
  <c r="O314"/>
  <c r="N322"/>
  <c r="O322"/>
  <c r="N323"/>
  <c r="O338"/>
  <c r="N338"/>
  <c r="N342"/>
  <c r="O342"/>
  <c r="N343"/>
  <c r="N353"/>
  <c r="N359"/>
  <c r="O359"/>
  <c r="N360"/>
  <c r="O365"/>
  <c r="N365"/>
  <c r="N367"/>
  <c r="O367"/>
  <c r="N368"/>
  <c r="N376"/>
  <c r="O376"/>
  <c r="N377"/>
  <c r="N383"/>
  <c r="O383"/>
  <c r="O390"/>
  <c r="N390"/>
  <c r="N399"/>
  <c r="O399"/>
  <c r="O424"/>
  <c r="N424"/>
  <c r="N438"/>
  <c r="O438"/>
  <c r="N443"/>
  <c r="O443"/>
  <c r="N450"/>
  <c r="O450"/>
  <c r="O453"/>
  <c r="N453"/>
  <c r="O461"/>
  <c r="N461"/>
  <c r="O470"/>
  <c r="N470"/>
  <c r="N478"/>
  <c r="O478"/>
  <c r="N494"/>
  <c r="O494"/>
  <c r="N506"/>
  <c r="O506"/>
  <c r="O518"/>
  <c r="N518"/>
  <c r="N520"/>
  <c r="O520"/>
  <c r="O529"/>
  <c r="N529"/>
  <c r="N531"/>
  <c r="O531"/>
  <c r="N538"/>
  <c r="O538"/>
  <c r="N548"/>
  <c r="O548"/>
  <c r="N550"/>
  <c r="N571"/>
  <c r="O571"/>
  <c r="O638"/>
  <c r="N638"/>
  <c r="O642"/>
  <c r="N642"/>
  <c r="O647"/>
  <c r="N647"/>
  <c r="O654"/>
  <c r="N654"/>
  <c r="N660"/>
  <c r="O660"/>
  <c r="O687"/>
  <c r="N687"/>
  <c r="O726"/>
  <c r="N726"/>
  <c r="N801"/>
  <c r="O801"/>
  <c r="N549"/>
  <c r="O558"/>
  <c r="O562"/>
  <c r="N568"/>
  <c r="N569"/>
  <c r="N570"/>
  <c r="N573"/>
  <c r="N574"/>
  <c r="N575"/>
  <c r="N576"/>
  <c r="N579"/>
  <c r="N580"/>
  <c r="N581"/>
  <c r="N582"/>
  <c r="O585"/>
  <c r="N589"/>
  <c r="N592"/>
  <c r="N593"/>
  <c r="N594"/>
  <c r="O597"/>
  <c r="O601"/>
  <c r="O604"/>
  <c r="O608"/>
  <c r="O612"/>
  <c r="N616"/>
  <c r="O619"/>
  <c r="N626"/>
  <c r="N627"/>
  <c r="N628"/>
  <c r="N629"/>
  <c r="N632"/>
  <c r="N633"/>
  <c r="O636"/>
  <c r="O644"/>
  <c r="O648"/>
  <c r="O652"/>
  <c r="O656"/>
  <c r="N659"/>
  <c r="N667"/>
  <c r="O670"/>
  <c r="O675"/>
  <c r="O678"/>
  <c r="O679"/>
  <c r="N679"/>
  <c r="O685"/>
  <c r="N685"/>
  <c r="N691"/>
  <c r="N700"/>
  <c r="O700"/>
  <c r="O702"/>
  <c r="O703"/>
  <c r="N703"/>
  <c r="O712"/>
  <c r="N712"/>
  <c r="O735"/>
  <c r="N735"/>
  <c r="O747"/>
  <c r="N747"/>
  <c r="O755"/>
  <c r="N755"/>
  <c r="O789"/>
  <c r="N789"/>
  <c r="O797"/>
  <c r="N797"/>
  <c r="O842"/>
  <c r="N842"/>
  <c r="O682"/>
  <c r="N682"/>
  <c r="N693"/>
  <c r="O695"/>
  <c r="N695"/>
  <c r="O698"/>
  <c r="N698"/>
  <c r="N737"/>
  <c r="O737"/>
  <c r="O740"/>
  <c r="N740"/>
  <c r="O761"/>
  <c r="N761"/>
  <c r="O764"/>
  <c r="N764"/>
  <c r="O775"/>
  <c r="N775"/>
  <c r="O818"/>
  <c r="N818"/>
  <c r="O850"/>
  <c r="N850"/>
  <c r="O684"/>
  <c r="N684"/>
  <c r="O690"/>
  <c r="N690"/>
  <c r="O692"/>
  <c r="N692"/>
  <c r="O694"/>
  <c r="N694"/>
  <c r="O707"/>
  <c r="N707"/>
  <c r="N710"/>
  <c r="O710"/>
  <c r="O720"/>
  <c r="O721"/>
  <c r="N721"/>
  <c r="N724"/>
  <c r="O724"/>
  <c r="O732"/>
  <c r="O733"/>
  <c r="N733"/>
  <c r="N734"/>
  <c r="O742"/>
  <c r="N742"/>
  <c r="O750"/>
  <c r="N750"/>
  <c r="O769"/>
  <c r="N769"/>
  <c r="N790"/>
  <c r="O790"/>
  <c r="N804"/>
  <c r="O804"/>
  <c r="O810"/>
  <c r="N810"/>
  <c r="O839"/>
  <c r="N839"/>
  <c r="N823"/>
  <c r="N830"/>
  <c r="N843"/>
  <c r="N860"/>
  <c r="O861"/>
  <c r="N865"/>
  <c r="O866"/>
  <c r="N871"/>
  <c r="O871"/>
  <c r="O875"/>
  <c r="N875"/>
  <c r="N884"/>
  <c r="O885"/>
  <c r="O886"/>
  <c r="N886"/>
  <c r="O902"/>
  <c r="N902"/>
  <c r="N906"/>
  <c r="O906"/>
  <c r="O911"/>
  <c r="N911"/>
  <c r="O913"/>
  <c r="N913"/>
  <c r="O915"/>
  <c r="N915"/>
  <c r="N919"/>
  <c r="O919"/>
  <c r="N933"/>
  <c r="O933"/>
  <c r="O969"/>
  <c r="N969"/>
  <c r="O970"/>
  <c r="N970"/>
  <c r="O1034"/>
  <c r="N1034"/>
  <c r="O1063"/>
  <c r="N1063"/>
  <c r="N1094"/>
  <c r="O1094"/>
  <c r="N1096"/>
  <c r="O1096"/>
  <c r="O795"/>
  <c r="N795"/>
  <c r="O799"/>
  <c r="N799"/>
  <c r="O802"/>
  <c r="N802"/>
  <c r="O805"/>
  <c r="N805"/>
  <c r="O808"/>
  <c r="N808"/>
  <c r="O812"/>
  <c r="N812"/>
  <c r="O847"/>
  <c r="N847"/>
  <c r="O862"/>
  <c r="N862"/>
  <c r="O867"/>
  <c r="N867"/>
  <c r="N877"/>
  <c r="O877"/>
  <c r="N890"/>
  <c r="O890"/>
  <c r="N904"/>
  <c r="O904"/>
  <c r="N917"/>
  <c r="O917"/>
  <c r="O927"/>
  <c r="N927"/>
  <c r="N929"/>
  <c r="O929"/>
  <c r="N931"/>
  <c r="O931"/>
  <c r="O939"/>
  <c r="N939"/>
  <c r="O954"/>
  <c r="N954"/>
  <c r="N1004"/>
  <c r="O1004"/>
  <c r="O1248"/>
  <c r="N1248"/>
  <c r="O1271"/>
  <c r="N1271"/>
  <c r="O1273"/>
  <c r="N1273"/>
  <c r="N1284"/>
  <c r="O1284"/>
  <c r="O1322"/>
  <c r="N1322"/>
  <c r="O1330"/>
  <c r="N1330"/>
  <c r="O1353"/>
  <c r="N1353"/>
  <c r="O1374"/>
  <c r="N1374"/>
  <c r="N696"/>
  <c r="N706"/>
  <c r="O708"/>
  <c r="O715"/>
  <c r="N725"/>
  <c r="O727"/>
  <c r="O744"/>
  <c r="O752"/>
  <c r="N756"/>
  <c r="O757"/>
  <c r="O760"/>
  <c r="N767"/>
  <c r="O768"/>
  <c r="N776"/>
  <c r="O778"/>
  <c r="N784"/>
  <c r="O785"/>
  <c r="N793"/>
  <c r="N819"/>
  <c r="O820"/>
  <c r="N835"/>
  <c r="O836"/>
  <c r="N855"/>
  <c r="O857"/>
  <c r="N872"/>
  <c r="N876"/>
  <c r="N881"/>
  <c r="O882"/>
  <c r="N882"/>
  <c r="N893"/>
  <c r="O893"/>
  <c r="N937"/>
  <c r="O937"/>
  <c r="O944"/>
  <c r="N944"/>
  <c r="O946"/>
  <c r="N946"/>
  <c r="O948"/>
  <c r="N948"/>
  <c r="N950"/>
  <c r="O950"/>
  <c r="N952"/>
  <c r="O952"/>
  <c r="O962"/>
  <c r="N962"/>
  <c r="O963"/>
  <c r="N963"/>
  <c r="N1002"/>
  <c r="O1002"/>
  <c r="O825"/>
  <c r="N825"/>
  <c r="O832"/>
  <c r="N832"/>
  <c r="O845"/>
  <c r="N845"/>
  <c r="O869"/>
  <c r="N869"/>
  <c r="N879"/>
  <c r="O879"/>
  <c r="N887"/>
  <c r="O887"/>
  <c r="O896"/>
  <c r="N896"/>
  <c r="O898"/>
  <c r="N898"/>
  <c r="O899"/>
  <c r="N899"/>
  <c r="O908"/>
  <c r="N908"/>
  <c r="O921"/>
  <c r="N921"/>
  <c r="N935"/>
  <c r="O935"/>
  <c r="O991"/>
  <c r="N991"/>
  <c r="N993"/>
  <c r="O993"/>
  <c r="O1017"/>
  <c r="N1017"/>
  <c r="N1041"/>
  <c r="O1041"/>
  <c r="N1049"/>
  <c r="O1049"/>
  <c r="N1051"/>
  <c r="O1051"/>
  <c r="N1142"/>
  <c r="O1142"/>
  <c r="N1152"/>
  <c r="O1152"/>
  <c r="N1176"/>
  <c r="O1176"/>
  <c r="N1197"/>
  <c r="O1197"/>
  <c r="O1199"/>
  <c r="N1199"/>
  <c r="O924"/>
  <c r="N924"/>
  <c r="N926"/>
  <c r="O926"/>
  <c r="O959"/>
  <c r="N959"/>
  <c r="N961"/>
  <c r="O961"/>
  <c r="O966"/>
  <c r="N966"/>
  <c r="N968"/>
  <c r="O968"/>
  <c r="O977"/>
  <c r="N977"/>
  <c r="O979"/>
  <c r="N979"/>
  <c r="N981"/>
  <c r="O981"/>
  <c r="O984"/>
  <c r="N984"/>
  <c r="O986"/>
  <c r="N986"/>
  <c r="O988"/>
  <c r="N988"/>
  <c r="N990"/>
  <c r="O990"/>
  <c r="N995"/>
  <c r="O995"/>
  <c r="O998"/>
  <c r="N998"/>
  <c r="O1000"/>
  <c r="N1000"/>
  <c r="N1022"/>
  <c r="O1022"/>
  <c r="O1025"/>
  <c r="N1025"/>
  <c r="O1027"/>
  <c r="N1027"/>
  <c r="O1029"/>
  <c r="N1029"/>
  <c r="O1031"/>
  <c r="N1031"/>
  <c r="N1033"/>
  <c r="O1033"/>
  <c r="N1039"/>
  <c r="O1039"/>
  <c r="O1047"/>
  <c r="N1047"/>
  <c r="N1059"/>
  <c r="O1059"/>
  <c r="O1064"/>
  <c r="N1064"/>
  <c r="N1098"/>
  <c r="O1098"/>
  <c r="N1162"/>
  <c r="O1162"/>
  <c r="N1178"/>
  <c r="O1178"/>
  <c r="O905"/>
  <c r="N905"/>
  <c r="N907"/>
  <c r="O907"/>
  <c r="O918"/>
  <c r="N918"/>
  <c r="N920"/>
  <c r="O920"/>
  <c r="O930"/>
  <c r="N930"/>
  <c r="O932"/>
  <c r="N932"/>
  <c r="O934"/>
  <c r="N934"/>
  <c r="O936"/>
  <c r="N936"/>
  <c r="N938"/>
  <c r="O938"/>
  <c r="N953"/>
  <c r="O953"/>
  <c r="O1003"/>
  <c r="N1003"/>
  <c r="N1005"/>
  <c r="O1005"/>
  <c r="N1019"/>
  <c r="O1019"/>
  <c r="N1036"/>
  <c r="O1036"/>
  <c r="N1042"/>
  <c r="O1042"/>
  <c r="N1044"/>
  <c r="O1044"/>
  <c r="O1050"/>
  <c r="N1050"/>
  <c r="N1052"/>
  <c r="O1052"/>
  <c r="O1067"/>
  <c r="N1067"/>
  <c r="N1102"/>
  <c r="O1102"/>
  <c r="N1104"/>
  <c r="O1104"/>
  <c r="N1138"/>
  <c r="O1138"/>
  <c r="N1148"/>
  <c r="O1148"/>
  <c r="N1168"/>
  <c r="O1168"/>
  <c r="N880"/>
  <c r="O880"/>
  <c r="N901"/>
  <c r="O901"/>
  <c r="N910"/>
  <c r="O910"/>
  <c r="N923"/>
  <c r="O923"/>
  <c r="O941"/>
  <c r="N941"/>
  <c r="O955"/>
  <c r="O956"/>
  <c r="N956"/>
  <c r="N958"/>
  <c r="O958"/>
  <c r="O964"/>
  <c r="N965"/>
  <c r="O965"/>
  <c r="O971"/>
  <c r="O972"/>
  <c r="N972"/>
  <c r="O973"/>
  <c r="O974"/>
  <c r="N974"/>
  <c r="N976"/>
  <c r="O976"/>
  <c r="N983"/>
  <c r="O983"/>
  <c r="N997"/>
  <c r="O997"/>
  <c r="O1006"/>
  <c r="N1006"/>
  <c r="O1008"/>
  <c r="N1008"/>
  <c r="O1010"/>
  <c r="N1010"/>
  <c r="N1012"/>
  <c r="O1012"/>
  <c r="N1014"/>
  <c r="O1014"/>
  <c r="N1024"/>
  <c r="O1024"/>
  <c r="O1037"/>
  <c r="N1037"/>
  <c r="O1053"/>
  <c r="N1053"/>
  <c r="N1055"/>
  <c r="O1055"/>
  <c r="O1057"/>
  <c r="N1057"/>
  <c r="N1166"/>
  <c r="O1166"/>
  <c r="O1219"/>
  <c r="N1219"/>
  <c r="O1074"/>
  <c r="N1074"/>
  <c r="O1076"/>
  <c r="N1076"/>
  <c r="O1078"/>
  <c r="N1078"/>
  <c r="O1080"/>
  <c r="N1080"/>
  <c r="O1082"/>
  <c r="N1082"/>
  <c r="O1084"/>
  <c r="N1084"/>
  <c r="O1086"/>
  <c r="N1086"/>
  <c r="O1088"/>
  <c r="N1088"/>
  <c r="O1090"/>
  <c r="N1090"/>
  <c r="O1092"/>
  <c r="N1092"/>
  <c r="O1146"/>
  <c r="N1146"/>
  <c r="O1156"/>
  <c r="N1156"/>
  <c r="O1160"/>
  <c r="N1160"/>
  <c r="O1172"/>
  <c r="N1172"/>
  <c r="N1174"/>
  <c r="O1174"/>
  <c r="O1184"/>
  <c r="N1184"/>
  <c r="O1186"/>
  <c r="N1186"/>
  <c r="O1194"/>
  <c r="N1194"/>
  <c r="N1236"/>
  <c r="O1236"/>
  <c r="O1255"/>
  <c r="N1255"/>
  <c r="N1069"/>
  <c r="O1069"/>
  <c r="N1071"/>
  <c r="O1071"/>
  <c r="O1095"/>
  <c r="N1095"/>
  <c r="O1097"/>
  <c r="N1097"/>
  <c r="O1099"/>
  <c r="N1099"/>
  <c r="O1103"/>
  <c r="N1103"/>
  <c r="N1105"/>
  <c r="O1105"/>
  <c r="N1107"/>
  <c r="O1107"/>
  <c r="N1109"/>
  <c r="O1109"/>
  <c r="N1111"/>
  <c r="O1111"/>
  <c r="N1113"/>
  <c r="O1113"/>
  <c r="N1115"/>
  <c r="O1115"/>
  <c r="N1117"/>
  <c r="O1117"/>
  <c r="N1119"/>
  <c r="O1119"/>
  <c r="N1121"/>
  <c r="O1121"/>
  <c r="N1123"/>
  <c r="O1123"/>
  <c r="N1125"/>
  <c r="O1125"/>
  <c r="N1127"/>
  <c r="O1127"/>
  <c r="N1129"/>
  <c r="O1129"/>
  <c r="N1131"/>
  <c r="O1131"/>
  <c r="N1133"/>
  <c r="O1133"/>
  <c r="N1135"/>
  <c r="O1135"/>
  <c r="N1139"/>
  <c r="O1139"/>
  <c r="O1143"/>
  <c r="N1143"/>
  <c r="O1149"/>
  <c r="N1149"/>
  <c r="O1163"/>
  <c r="N1163"/>
  <c r="O1169"/>
  <c r="N1169"/>
  <c r="O1177"/>
  <c r="N1177"/>
  <c r="O1179"/>
  <c r="N1179"/>
  <c r="O1196"/>
  <c r="N1196"/>
  <c r="O1198"/>
  <c r="N1198"/>
  <c r="O1205"/>
  <c r="N1205"/>
  <c r="N1060"/>
  <c r="N1061"/>
  <c r="O1136"/>
  <c r="N1136"/>
  <c r="O1140"/>
  <c r="N1140"/>
  <c r="N1145"/>
  <c r="O1145"/>
  <c r="O1154"/>
  <c r="N1155"/>
  <c r="O1155"/>
  <c r="O1158"/>
  <c r="N1159"/>
  <c r="O1159"/>
  <c r="N1171"/>
  <c r="O1171"/>
  <c r="N1181"/>
  <c r="O1181"/>
  <c r="N1183"/>
  <c r="O1183"/>
  <c r="O1188"/>
  <c r="N1189"/>
  <c r="O1189"/>
  <c r="N1191"/>
  <c r="O1191"/>
  <c r="N1193"/>
  <c r="O1193"/>
  <c r="O1201"/>
  <c r="N1201"/>
  <c r="O1242"/>
  <c r="N1242"/>
  <c r="N1195"/>
  <c r="O1212"/>
  <c r="N1212"/>
  <c r="N1214"/>
  <c r="O1214"/>
  <c r="N1216"/>
  <c r="O1216"/>
  <c r="N1218"/>
  <c r="O1218"/>
  <c r="N1225"/>
  <c r="O1225"/>
  <c r="N1227"/>
  <c r="O1227"/>
  <c r="O1234"/>
  <c r="N1234"/>
  <c r="O1240"/>
  <c r="N1240"/>
  <c r="N1247"/>
  <c r="O1247"/>
  <c r="O1253"/>
  <c r="N1253"/>
  <c r="N1279"/>
  <c r="O1279"/>
  <c r="O1282"/>
  <c r="N1282"/>
  <c r="O1312"/>
  <c r="N1312"/>
  <c r="O1345"/>
  <c r="N1345"/>
  <c r="O1366"/>
  <c r="N1366"/>
  <c r="O1209"/>
  <c r="N1209"/>
  <c r="O1221"/>
  <c r="N1221"/>
  <c r="N1231"/>
  <c r="O1231"/>
  <c r="O1237"/>
  <c r="N1237"/>
  <c r="N1244"/>
  <c r="O1244"/>
  <c r="N1250"/>
  <c r="O1250"/>
  <c r="N1257"/>
  <c r="O1257"/>
  <c r="O1275"/>
  <c r="N1275"/>
  <c r="N1286"/>
  <c r="O1286"/>
  <c r="O1287"/>
  <c r="N1287"/>
  <c r="O1329"/>
  <c r="N1329"/>
  <c r="O1338"/>
  <c r="N1338"/>
  <c r="O1361"/>
  <c r="N1361"/>
  <c r="O1362"/>
  <c r="N1362"/>
  <c r="O1373"/>
  <c r="N1373"/>
  <c r="O1382"/>
  <c r="N1382"/>
  <c r="N1211"/>
  <c r="O1211"/>
  <c r="O1223"/>
  <c r="N1223"/>
  <c r="N1229"/>
  <c r="O1229"/>
  <c r="N1230"/>
  <c r="O1232"/>
  <c r="N1232"/>
  <c r="N1239"/>
  <c r="O1239"/>
  <c r="O1245"/>
  <c r="N1245"/>
  <c r="O1251"/>
  <c r="N1251"/>
  <c r="O1258"/>
  <c r="N1258"/>
  <c r="O1259"/>
  <c r="O1260"/>
  <c r="N1260"/>
  <c r="O1261"/>
  <c r="O1262"/>
  <c r="N1262"/>
  <c r="O1263"/>
  <c r="O1264"/>
  <c r="N1264"/>
  <c r="O1265"/>
  <c r="O1266"/>
  <c r="N1266"/>
  <c r="O1267"/>
  <c r="N1268"/>
  <c r="O1268"/>
  <c r="N1277"/>
  <c r="O1277"/>
  <c r="N1288"/>
  <c r="O1288"/>
  <c r="O1337"/>
  <c r="N1337"/>
  <c r="O1381"/>
  <c r="N1381"/>
  <c r="O1319"/>
  <c r="N1319"/>
  <c r="O1321"/>
  <c r="N1321"/>
  <c r="O1332"/>
  <c r="N1332"/>
  <c r="O1343"/>
  <c r="N1343"/>
  <c r="O1351"/>
  <c r="N1351"/>
  <c r="O1359"/>
  <c r="N1359"/>
  <c r="O1364"/>
  <c r="N1364"/>
  <c r="O1368"/>
  <c r="N1368"/>
  <c r="O1376"/>
  <c r="N1376"/>
  <c r="O1384"/>
  <c r="N1384"/>
  <c r="O1314"/>
  <c r="N1314"/>
  <c r="O1324"/>
  <c r="N1324"/>
  <c r="O1328"/>
  <c r="N1328"/>
  <c r="O1336"/>
  <c r="N1336"/>
  <c r="O1347"/>
  <c r="N1347"/>
  <c r="O1355"/>
  <c r="N1355"/>
  <c r="O1372"/>
  <c r="N1372"/>
  <c r="O1380"/>
  <c r="N1380"/>
  <c r="O1289"/>
  <c r="O1294"/>
  <c r="O1316"/>
  <c r="N1316"/>
  <c r="O1318"/>
  <c r="N1318"/>
  <c r="O1326"/>
  <c r="N1326"/>
  <c r="O1334"/>
  <c r="N1334"/>
  <c r="O1341"/>
  <c r="N1341"/>
  <c r="O1349"/>
  <c r="N1349"/>
  <c r="O1357"/>
  <c r="N1357"/>
  <c r="O1370"/>
  <c r="N1370"/>
  <c r="O1378"/>
  <c r="N1378"/>
  <c r="O1386"/>
  <c r="N1386"/>
  <c r="J9" i="17"/>
  <c r="J8"/>
  <c r="J7"/>
  <c r="J6"/>
  <c r="J5"/>
  <c r="H9"/>
  <c r="G9"/>
  <c r="H6"/>
  <c r="G6"/>
  <c r="H5"/>
  <c r="G5"/>
  <c r="E7"/>
  <c r="H7"/>
  <c r="D7"/>
  <c r="G7"/>
  <c r="E8"/>
  <c r="H8"/>
  <c r="D8"/>
  <c r="G8"/>
</calcChain>
</file>

<file path=xl/comments1.xml><?xml version="1.0" encoding="utf-8"?>
<comments xmlns="http://schemas.openxmlformats.org/spreadsheetml/2006/main">
  <authors>
    <author>.</author>
  </authors>
  <commentList>
    <comment ref="P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Q2" authorId="0">
      <text>
        <r>
          <rPr>
            <sz val="9"/>
            <color indexed="81"/>
            <rFont val="Tahoma"/>
            <family val="2"/>
            <charset val="238"/>
          </rPr>
          <t>pocet bodov za pretek</t>
        </r>
      </text>
    </comment>
    <comment ref="R2" authorId="0">
      <text>
        <r>
          <rPr>
            <sz val="9"/>
            <color indexed="81"/>
            <rFont val="Tahoma"/>
            <family val="2"/>
            <charset val="238"/>
          </rPr>
          <t>dlzka preteku</t>
        </r>
      </text>
    </comment>
    <comment ref="BC3" authorId="0">
      <text>
        <r>
          <rPr>
            <b/>
            <sz val="9"/>
            <color indexed="81"/>
            <rFont val="Tahoma"/>
            <family val="2"/>
            <charset val="238"/>
          </rPr>
          <t>Preteky sa neuskutočnili</t>
        </r>
      </text>
    </comment>
    <comment ref="BI3" authorId="0">
      <text>
        <r>
          <rPr>
            <b/>
            <sz val="9"/>
            <color indexed="81"/>
            <rFont val="Tahoma"/>
            <family val="2"/>
            <charset val="238"/>
          </rPr>
          <t>.:</t>
        </r>
        <r>
          <rPr>
            <sz val="9"/>
            <color indexed="81"/>
            <rFont val="Tahoma"/>
            <family val="2"/>
            <charset val="238"/>
          </rPr>
          <t xml:space="preserve">
Klenovský kros nebol súčasťou MP 2013</t>
        </r>
      </text>
    </comment>
    <comment ref="L4" authorId="0">
      <text>
        <r>
          <rPr>
            <sz val="9"/>
            <color indexed="81"/>
            <rFont val="Tahoma"/>
            <family val="2"/>
            <charset val="238"/>
          </rPr>
          <t>Pri vypocte poctu absolvovanycg pretekov treba sat pozor aby v bunkach, kde nie je cas (t.j. Bezec na tom preteku nebol) nezostal vypocet, inak to funkcia COUNTA zapocita ako pretek</t>
        </r>
      </text>
    </comment>
    <comment ref="BO4" authorId="0">
      <text>
        <r>
          <rPr>
            <sz val="9"/>
            <color indexed="81"/>
            <rFont val="Tahoma"/>
            <family val="2"/>
            <charset val="238"/>
          </rPr>
          <t>minimalny pocet pretekov</t>
        </r>
      </text>
    </comment>
    <comment ref="BR4" authorId="0">
      <text>
        <r>
          <rPr>
            <sz val="9"/>
            <color indexed="81"/>
            <rFont val="Tahoma"/>
            <family val="2"/>
            <charset val="238"/>
          </rPr>
          <t xml:space="preserve">minimalny pocet pretekov
</t>
        </r>
      </text>
    </comment>
    <comment ref="B21" authorId="0">
      <text>
        <r>
          <rPr>
            <sz val="9"/>
            <color indexed="81"/>
            <rFont val="Tahoma"/>
            <family val="2"/>
            <charset val="238"/>
          </rPr>
          <t>mimo súťaž</t>
        </r>
      </text>
    </comment>
  </commentList>
</comments>
</file>

<file path=xl/comments2.xml><?xml version="1.0" encoding="utf-8"?>
<comments xmlns="http://schemas.openxmlformats.org/spreadsheetml/2006/main">
  <authors>
    <author>.</author>
  </authors>
  <commentList>
    <comment ref="P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Q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R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S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T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U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V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W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X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Y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Z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A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B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C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D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E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F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G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H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I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J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K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L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M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N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O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P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Q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R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S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T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U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V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AW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AX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AY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AZ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A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B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BC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BD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E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F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BG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BH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I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J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BK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BL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M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N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BO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BT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U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V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BW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BX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BY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BZ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CA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CB1" authorId="0">
      <text>
        <r>
          <rPr>
            <b/>
            <sz val="9"/>
            <color indexed="81"/>
            <rFont val="Tahoma"/>
            <family val="2"/>
            <charset val="238"/>
          </rPr>
          <t>najhorsi čas</t>
        </r>
      </text>
    </comment>
    <comment ref="CC1" authorId="0">
      <text>
        <r>
          <rPr>
            <sz val="9"/>
            <color indexed="81"/>
            <rFont val="Tahoma"/>
            <family val="2"/>
            <charset val="238"/>
          </rPr>
          <t>minimálny počet bodov</t>
        </r>
      </text>
    </comment>
    <comment ref="CD1" authorId="0">
      <text>
        <r>
          <rPr>
            <b/>
            <sz val="9"/>
            <color indexed="81"/>
            <rFont val="Tahoma"/>
            <family val="2"/>
            <charset val="238"/>
          </rPr>
          <t>najhorsi čas
koef. vek</t>
        </r>
      </text>
    </comment>
    <comment ref="CE1" authorId="0">
      <text>
        <r>
          <rPr>
            <sz val="9"/>
            <color indexed="81"/>
            <rFont val="Tahoma"/>
            <family val="2"/>
            <charset val="238"/>
          </rPr>
          <t xml:space="preserve">pocet bodov za najhorsi cas
</t>
        </r>
      </text>
    </comment>
    <comment ref="P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Q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R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S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T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U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V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W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X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Y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Z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A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B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C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D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E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F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G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H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I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J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K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L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M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N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O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P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Q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R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S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T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U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V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AW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AX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AY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AZ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A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B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BC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BD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E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F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BG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BH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I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J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BK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BL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M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N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BO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BT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U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V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BW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BX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BY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BZ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CA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CB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</t>
        </r>
      </text>
    </comment>
    <comment ref="CC2" authorId="0">
      <text>
        <r>
          <rPr>
            <sz val="9"/>
            <color indexed="81"/>
            <rFont val="Tahoma"/>
            <family val="2"/>
            <charset val="238"/>
          </rPr>
          <t>maximalny pocet bodov</t>
        </r>
      </text>
    </comment>
    <comment ref="CD2" authorId="0">
      <text>
        <r>
          <rPr>
            <b/>
            <sz val="9"/>
            <color indexed="10"/>
            <rFont val="Tahoma"/>
            <family val="2"/>
            <charset val="238"/>
          </rPr>
          <t>priemer 3 najlepsich casov - koef vek</t>
        </r>
      </text>
    </comment>
    <comment ref="CE2" authorId="0">
      <text>
        <r>
          <rPr>
            <sz val="9"/>
            <color indexed="81"/>
            <rFont val="Tahoma"/>
            <family val="2"/>
            <charset val="238"/>
          </rPr>
          <t xml:space="preserve">casovy interval za jeden bod
</t>
        </r>
      </text>
    </comment>
    <comment ref="L4" authorId="0">
      <text>
        <r>
          <rPr>
            <sz val="9"/>
            <color indexed="81"/>
            <rFont val="Tahoma"/>
            <family val="2"/>
            <charset val="238"/>
          </rPr>
          <t>Pri vypocte poctu absolvovanycg pretekov treba sat pozor aby v bunkach, kde nie je cas (t.j. Bezec na tom preteku nebol) nezostal vypocet, inak to funkcia COUNTA zapocita ako pretek</t>
        </r>
      </text>
    </comment>
    <comment ref="CF5" authorId="0">
      <text>
        <r>
          <rPr>
            <b/>
            <sz val="9"/>
            <color indexed="81"/>
            <rFont val="Tahoma"/>
            <family val="2"/>
            <charset val="238"/>
          </rPr>
          <t>Pre spravne hladanie musi byt tabulka "Poradie 2013-pravidl2013-vypoct" utriedena podla stlpca A - Kluc (priezvisko+meno+rocnik)</t>
        </r>
      </text>
    </comment>
    <comment ref="B16" authorId="0">
      <text>
        <r>
          <rPr>
            <sz val="9"/>
            <color indexed="81"/>
            <rFont val="Tahoma"/>
            <family val="2"/>
            <charset val="238"/>
          </rPr>
          <t>mimo súťaž</t>
        </r>
      </text>
    </comment>
  </commentList>
</comments>
</file>

<file path=xl/comments3.xml><?xml version="1.0" encoding="utf-8"?>
<comments xmlns="http://schemas.openxmlformats.org/spreadsheetml/2006/main">
  <authors>
    <author>.</author>
  </authors>
  <commentList>
    <comment ref="E16" authorId="0">
      <text>
        <r>
          <rPr>
            <sz val="9"/>
            <color indexed="81"/>
            <rFont val="Tahoma"/>
            <charset val="1"/>
          </rPr>
          <t>pouzite pre vyhodnotenie Malokarpatskeho pohara - koef.vek, pre vsetky behy</t>
        </r>
      </text>
    </comment>
    <comment ref="K16" authorId="0">
      <text>
        <r>
          <rPr>
            <sz val="9"/>
            <color indexed="81"/>
            <rFont val="Tahoma"/>
            <charset val="1"/>
          </rPr>
          <t>Pozn. tieto iste koeficienty pre maraton su pouzivane pre prepocet maratonskych casov na stranke www.42195.sk</t>
        </r>
      </text>
    </comment>
    <comment ref="A18" authorId="0">
      <text>
        <r>
          <rPr>
            <sz val="9"/>
            <color indexed="81"/>
            <rFont val="Tahoma"/>
            <family val="2"/>
            <charset val="238"/>
          </rPr>
          <t>doplnil p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>doplnil p</t>
        </r>
      </text>
    </comment>
  </commentList>
</comments>
</file>

<file path=xl/sharedStrings.xml><?xml version="1.0" encoding="utf-8"?>
<sst xmlns="http://schemas.openxmlformats.org/spreadsheetml/2006/main" count="17312" uniqueCount="2571">
  <si>
    <t>BSLG-ZV</t>
  </si>
  <si>
    <t>Zbyněk</t>
  </si>
  <si>
    <t>Bajtek</t>
  </si>
  <si>
    <t>beh.benadin</t>
  </si>
  <si>
    <t>Ravinger</t>
  </si>
  <si>
    <t>Bezanka</t>
  </si>
  <si>
    <t>BK Malženice</t>
  </si>
  <si>
    <t>Hrapkova</t>
  </si>
  <si>
    <t>Gunar</t>
  </si>
  <si>
    <t>DUDLÁK</t>
  </si>
  <si>
    <t>Združenie Mórica Beňovského</t>
  </si>
  <si>
    <t>Laco</t>
  </si>
  <si>
    <t>Čo ti z nosa nevypadne to akoby nebolo</t>
  </si>
  <si>
    <t>Radek</t>
  </si>
  <si>
    <t>Dočkal</t>
  </si>
  <si>
    <t>Rila Team - BRNO / CZ</t>
  </si>
  <si>
    <t>Fišera</t>
  </si>
  <si>
    <t>SK Chvojkovice Brod</t>
  </si>
  <si>
    <t>jozef</t>
  </si>
  <si>
    <t>paluš</t>
  </si>
  <si>
    <t>Fisera</t>
  </si>
  <si>
    <t>Procházka</t>
  </si>
  <si>
    <t>Nutrilite team</t>
  </si>
  <si>
    <t>Trenčan</t>
  </si>
  <si>
    <t>SpoločenstvoLadislava Hanusa</t>
  </si>
  <si>
    <t>Beňo</t>
  </si>
  <si>
    <t>meno</t>
  </si>
  <si>
    <t>priezvisko</t>
  </si>
  <si>
    <t>mária</t>
  </si>
  <si>
    <t>Hamza</t>
  </si>
  <si>
    <t>Svajda</t>
  </si>
  <si>
    <t>M</t>
  </si>
  <si>
    <t>M40</t>
  </si>
  <si>
    <t>M50</t>
  </si>
  <si>
    <t>Jky</t>
  </si>
  <si>
    <t>J</t>
  </si>
  <si>
    <t>Z</t>
  </si>
  <si>
    <t>M60</t>
  </si>
  <si>
    <t>NW Z</t>
  </si>
  <si>
    <t>NW M</t>
  </si>
  <si>
    <t>Z50</t>
  </si>
  <si>
    <t>Bajciova</t>
  </si>
  <si>
    <t>MK Temperance</t>
  </si>
  <si>
    <t>Cross Coutry Club Rača</t>
  </si>
  <si>
    <t>Myjava</t>
  </si>
  <si>
    <t>1. KOLO</t>
  </si>
  <si>
    <t>2. KOLO</t>
  </si>
  <si>
    <t>3. KOLO</t>
  </si>
  <si>
    <t>4. KOLO</t>
  </si>
  <si>
    <t>5. KOLO</t>
  </si>
  <si>
    <t>Pocet bodov (pred odpoctom)</t>
  </si>
  <si>
    <t>Pocet absolvovanych pretekov</t>
  </si>
  <si>
    <t>Odpocet?</t>
  </si>
  <si>
    <t>Suma 5 pretekov s najvyssou hodnotou</t>
  </si>
  <si>
    <t>Poradie celkom</t>
  </si>
  <si>
    <t>Poradie v kategorii</t>
  </si>
  <si>
    <t>klub</t>
  </si>
  <si>
    <t>rok</t>
  </si>
  <si>
    <t>pohlavie</t>
  </si>
  <si>
    <t>kat.</t>
  </si>
  <si>
    <t>Body vsetky</t>
  </si>
  <si>
    <t>Pocet pretekov</t>
  </si>
  <si>
    <t>Body 5pretekov</t>
  </si>
  <si>
    <t>Cas</t>
  </si>
  <si>
    <t>Body</t>
  </si>
  <si>
    <t>www.exe.sk</t>
  </si>
  <si>
    <t>Oslej</t>
  </si>
  <si>
    <t>Dusan</t>
  </si>
  <si>
    <t>Sitek</t>
  </si>
  <si>
    <t>Cyril</t>
  </si>
  <si>
    <t>Denisa</t>
  </si>
  <si>
    <t>Pecha</t>
  </si>
  <si>
    <t>Raca</t>
  </si>
  <si>
    <t>Kurta</t>
  </si>
  <si>
    <t>Hajduk</t>
  </si>
  <si>
    <t>Nevaril</t>
  </si>
  <si>
    <t>Stano</t>
  </si>
  <si>
    <t>Poprad</t>
  </si>
  <si>
    <t>TRNAVA</t>
  </si>
  <si>
    <t>Hazucha</t>
  </si>
  <si>
    <t>bratislava</t>
  </si>
  <si>
    <t>Nitra</t>
  </si>
  <si>
    <t>Hierweg</t>
  </si>
  <si>
    <t>Kobra Bratislava</t>
  </si>
  <si>
    <t>behame.sk</t>
  </si>
  <si>
    <t>Marnota</t>
  </si>
  <si>
    <t>Banska Bystrica</t>
  </si>
  <si>
    <t>Marcela</t>
  </si>
  <si>
    <t>Bartos</t>
  </si>
  <si>
    <t>Oto</t>
  </si>
  <si>
    <t>Roverservis</t>
  </si>
  <si>
    <t>Szullo</t>
  </si>
  <si>
    <t>Pedersen</t>
  </si>
  <si>
    <t>Blahut</t>
  </si>
  <si>
    <t>Kaufmann</t>
  </si>
  <si>
    <t>Kerna</t>
  </si>
  <si>
    <t>Zuna</t>
  </si>
  <si>
    <t>Jostein</t>
  </si>
  <si>
    <t>Slovinec</t>
  </si>
  <si>
    <t>Duda</t>
  </si>
  <si>
    <t>Leskovsky</t>
  </si>
  <si>
    <t>Laudis</t>
  </si>
  <si>
    <t>Lojkovic</t>
  </si>
  <si>
    <t xml:space="preserve">Martin </t>
  </si>
  <si>
    <t>Kategórie</t>
  </si>
  <si>
    <t>počet rokov</t>
  </si>
  <si>
    <t>0-18</t>
  </si>
  <si>
    <t>19-39</t>
  </si>
  <si>
    <t>40-49</t>
  </si>
  <si>
    <t>50-59</t>
  </si>
  <si>
    <t>60-viac</t>
  </si>
  <si>
    <t>Nezávislosť BA</t>
  </si>
  <si>
    <t>Železná studnička</t>
  </si>
  <si>
    <t>Black Swan Athletes Bratislava</t>
  </si>
  <si>
    <t>Balaz team Ostrava</t>
  </si>
  <si>
    <t>HK Slávia Zvolen</t>
  </si>
  <si>
    <t>REDE</t>
  </si>
  <si>
    <t>RE/MAX Right Way</t>
  </si>
  <si>
    <t>IB-SERVIS Rohožník</t>
  </si>
  <si>
    <t>Iron runners</t>
  </si>
  <si>
    <t>djLesky</t>
  </si>
  <si>
    <t>Sám za seba, Pezinok</t>
  </si>
  <si>
    <t>Mafimbo</t>
  </si>
  <si>
    <t>1954-1963</t>
  </si>
  <si>
    <t>1964-1973</t>
  </si>
  <si>
    <t>1974-1994</t>
  </si>
  <si>
    <t>mladší-1995</t>
  </si>
  <si>
    <t>od</t>
  </si>
  <si>
    <t>do</t>
  </si>
  <si>
    <t>1953 a starší</t>
  </si>
  <si>
    <t>Z40</t>
  </si>
  <si>
    <t>Stoličná</t>
  </si>
  <si>
    <t>Vrábel</t>
  </si>
  <si>
    <t>Piešťany</t>
  </si>
  <si>
    <t>ZSE RUN</t>
  </si>
  <si>
    <t>Hunčár</t>
  </si>
  <si>
    <t>Slovo života</t>
  </si>
  <si>
    <t>Petruľák</t>
  </si>
  <si>
    <t>Dlhé diely</t>
  </si>
  <si>
    <t>Krkoška</t>
  </si>
  <si>
    <t>Klobučník</t>
  </si>
  <si>
    <t>Pätoprstý</t>
  </si>
  <si>
    <t>Tulejová</t>
  </si>
  <si>
    <t>ŠKP Bratislava</t>
  </si>
  <si>
    <t>SK Strba</t>
  </si>
  <si>
    <t>Ovrtal</t>
  </si>
  <si>
    <t>Bordáč</t>
  </si>
  <si>
    <t>športservis</t>
  </si>
  <si>
    <t>Kušnierová</t>
  </si>
  <si>
    <t>Sedláček</t>
  </si>
  <si>
    <t>runforfun/Bratislava</t>
  </si>
  <si>
    <t>Modra Králová</t>
  </si>
  <si>
    <t>Pintér</t>
  </si>
  <si>
    <t>M&amp;T Slovensko</t>
  </si>
  <si>
    <t>Gubáň</t>
  </si>
  <si>
    <t>Ready2Run club</t>
  </si>
  <si>
    <t>HK Trilkinson</t>
  </si>
  <si>
    <t>BMRC</t>
  </si>
  <si>
    <t>Szűcs</t>
  </si>
  <si>
    <t>Pročka</t>
  </si>
  <si>
    <t>Harangoyó</t>
  </si>
  <si>
    <t>Lívia</t>
  </si>
  <si>
    <t>Polakovičová</t>
  </si>
  <si>
    <t>Loopbacks</t>
  </si>
  <si>
    <t>Hancková</t>
  </si>
  <si>
    <t>Strelecký</t>
  </si>
  <si>
    <t>Fried</t>
  </si>
  <si>
    <t>Riečanský</t>
  </si>
  <si>
    <t>Vernárska</t>
  </si>
  <si>
    <t>Samobežka</t>
  </si>
  <si>
    <t>Nike Eurovea running team</t>
  </si>
  <si>
    <t>tomas</t>
  </si>
  <si>
    <t>meluch</t>
  </si>
  <si>
    <t>Lubomír</t>
  </si>
  <si>
    <t>Bednárová</t>
  </si>
  <si>
    <t>Slávik</t>
  </si>
  <si>
    <t>Chorvátsky Grob</t>
  </si>
  <si>
    <t>Krčmári</t>
  </si>
  <si>
    <t>TKS Šaľa</t>
  </si>
  <si>
    <t>Bábela</t>
  </si>
  <si>
    <t>Slovak Forest Gump Klub</t>
  </si>
  <si>
    <t>Rychlíková</t>
  </si>
  <si>
    <t>Svetlana</t>
  </si>
  <si>
    <t>Mikulášová</t>
  </si>
  <si>
    <t>Fáberová</t>
  </si>
  <si>
    <t>Piják</t>
  </si>
  <si>
    <t>Nemček</t>
  </si>
  <si>
    <t>MAC Rača</t>
  </si>
  <si>
    <t>Benco</t>
  </si>
  <si>
    <t>Trubiroha</t>
  </si>
  <si>
    <t>Skalník</t>
  </si>
  <si>
    <t>Slamka</t>
  </si>
  <si>
    <t>XC13</t>
  </si>
  <si>
    <t>Capík</t>
  </si>
  <si>
    <t>Hlubocký</t>
  </si>
  <si>
    <t>Lucas</t>
  </si>
  <si>
    <t>Christos</t>
  </si>
  <si>
    <t>Three Rabbits Rača</t>
  </si>
  <si>
    <t>Hraboš</t>
  </si>
  <si>
    <t>TJ RAPID Bratislava</t>
  </si>
  <si>
    <t>CKS</t>
  </si>
  <si>
    <t>Petrjánošová</t>
  </si>
  <si>
    <t>Pobjecký</t>
  </si>
  <si>
    <t>CKK Smolenice</t>
  </si>
  <si>
    <t>Krížik</t>
  </si>
  <si>
    <t>brezovsky</t>
  </si>
  <si>
    <t>DKNB</t>
  </si>
  <si>
    <t>Ervín</t>
  </si>
  <si>
    <t>Engerau</t>
  </si>
  <si>
    <t>Bežovská</t>
  </si>
  <si>
    <t>Pálka</t>
  </si>
  <si>
    <t>Bubu Running Club</t>
  </si>
  <si>
    <t>bratgislava</t>
  </si>
  <si>
    <t>Hübner</t>
  </si>
  <si>
    <t>Štekauer</t>
  </si>
  <si>
    <t>BBS Bratislava</t>
  </si>
  <si>
    <t>Novotný</t>
  </si>
  <si>
    <t>Baláž</t>
  </si>
  <si>
    <t>Walking momuments</t>
  </si>
  <si>
    <t>Laurinec</t>
  </si>
  <si>
    <t>Norway</t>
  </si>
  <si>
    <t>Turčan</t>
  </si>
  <si>
    <t>Žiar nad Hronom</t>
  </si>
  <si>
    <t>Padyatra</t>
  </si>
  <si>
    <t>Komák</t>
  </si>
  <si>
    <t>Surovčeková</t>
  </si>
  <si>
    <t>Stražan</t>
  </si>
  <si>
    <t>Rača</t>
  </si>
  <si>
    <t>Porubanec</t>
  </si>
  <si>
    <t>Ski Lokomotíva Bratislava</t>
  </si>
  <si>
    <t>Alexanderčíková</t>
  </si>
  <si>
    <t>Lorenz</t>
  </si>
  <si>
    <t>Stoličný</t>
  </si>
  <si>
    <t>Miro</t>
  </si>
  <si>
    <t>Beklemdžiev</t>
  </si>
  <si>
    <t>M50/Z50</t>
  </si>
  <si>
    <t>M40/Z40</t>
  </si>
  <si>
    <t>M/Z</t>
  </si>
  <si>
    <t>M60/Z60</t>
  </si>
  <si>
    <t>J/Jky</t>
  </si>
  <si>
    <t>Aktuálny rok</t>
  </si>
  <si>
    <t>Body koef-vek</t>
  </si>
  <si>
    <r>
      <t xml:space="preserve">Pocet bodov </t>
    </r>
    <r>
      <rPr>
        <b/>
        <sz val="11"/>
        <color indexed="10"/>
        <rFont val="Calibri"/>
        <family val="2"/>
        <charset val="238"/>
      </rPr>
      <t>koef vek</t>
    </r>
    <r>
      <rPr>
        <b/>
        <sz val="11"/>
        <rFont val="Calibri"/>
        <family val="2"/>
        <charset val="238"/>
      </rPr>
      <t xml:space="preserve"> (pred odpoctom)</t>
    </r>
  </si>
  <si>
    <r>
      <t xml:space="preserve">Suma 5 pretekov s najvyssou hodnotou </t>
    </r>
    <r>
      <rPr>
        <b/>
        <sz val="11"/>
        <color indexed="10"/>
        <rFont val="Calibri"/>
        <family val="2"/>
        <charset val="238"/>
      </rPr>
      <t>koef-vek</t>
    </r>
  </si>
  <si>
    <r>
      <t xml:space="preserve">Body </t>
    </r>
    <r>
      <rPr>
        <b/>
        <sz val="11"/>
        <color indexed="10"/>
        <rFont val="Calibri"/>
        <family val="2"/>
        <charset val="238"/>
      </rPr>
      <t>koef-vek</t>
    </r>
  </si>
  <si>
    <r>
      <t xml:space="preserve">Body 5pretekov </t>
    </r>
    <r>
      <rPr>
        <b/>
        <sz val="11"/>
        <color indexed="10"/>
        <rFont val="Calibri"/>
        <family val="2"/>
        <charset val="238"/>
      </rPr>
      <t>koef-vek</t>
    </r>
  </si>
  <si>
    <r>
      <t>Body vsetky</t>
    </r>
    <r>
      <rPr>
        <b/>
        <sz val="11"/>
        <color indexed="10"/>
        <rFont val="Calibri"/>
        <family val="2"/>
        <charset val="238"/>
      </rPr>
      <t xml:space="preserve"> koef vek</t>
    </r>
  </si>
  <si>
    <t/>
  </si>
  <si>
    <t>AŠK GRAFOBAL SKALICA</t>
  </si>
  <si>
    <t>1970</t>
  </si>
  <si>
    <t>BEHAME.SK</t>
  </si>
  <si>
    <t>1990</t>
  </si>
  <si>
    <t>1984</t>
  </si>
  <si>
    <t>SPARTAK MYJAVA</t>
  </si>
  <si>
    <t>1967</t>
  </si>
  <si>
    <t>BREZOVÁ POD BRADLOM</t>
  </si>
  <si>
    <t>1976</t>
  </si>
  <si>
    <t>POVAŽAN PRUSKÉ</t>
  </si>
  <si>
    <t>1981</t>
  </si>
  <si>
    <t>MILOTICE</t>
  </si>
  <si>
    <t>1965</t>
  </si>
  <si>
    <t>MYJAVA</t>
  </si>
  <si>
    <t>1987</t>
  </si>
  <si>
    <t>AŠK SLÁVIA TRNAVA</t>
  </si>
  <si>
    <t>1986</t>
  </si>
  <si>
    <t>ŽSR - ŽST TRENČÍN</t>
  </si>
  <si>
    <t>1993</t>
  </si>
  <si>
    <t>1989</t>
  </si>
  <si>
    <t>FEŠÁK TEAM TRNAVA</t>
  </si>
  <si>
    <t>1972</t>
  </si>
  <si>
    <t>DMT TRENČÍN</t>
  </si>
  <si>
    <t>1962</t>
  </si>
  <si>
    <t>PREDMIER</t>
  </si>
  <si>
    <t>LIPOV</t>
  </si>
  <si>
    <t>ŠK JABLONICA</t>
  </si>
  <si>
    <t>1985</t>
  </si>
  <si>
    <t>THREE RABBITS RAČA</t>
  </si>
  <si>
    <t>HORNÉ OREŠANY</t>
  </si>
  <si>
    <t>1975</t>
  </si>
  <si>
    <t>1974</t>
  </si>
  <si>
    <t>RADOŠOVCE</t>
  </si>
  <si>
    <t>1957</t>
  </si>
  <si>
    <t>GALANTA</t>
  </si>
  <si>
    <t>1980</t>
  </si>
  <si>
    <t>1992</t>
  </si>
  <si>
    <t>1996</t>
  </si>
  <si>
    <t>NEREGISTROVANÝ</t>
  </si>
  <si>
    <t>1995</t>
  </si>
  <si>
    <t>BEHPEZINKOM.COM</t>
  </si>
  <si>
    <t>BK VIKTORIA HORNÉ OREŠANY</t>
  </si>
  <si>
    <t>1991</t>
  </si>
  <si>
    <t>1966</t>
  </si>
  <si>
    <t>PRIEVIDZA</t>
  </si>
  <si>
    <t>1949</t>
  </si>
  <si>
    <t>1964</t>
  </si>
  <si>
    <t>1979</t>
  </si>
  <si>
    <t>BK PYXIDA ČIERNE KĽAČANY</t>
  </si>
  <si>
    <t>1950</t>
  </si>
  <si>
    <t>BEH PEZINKOM.COM</t>
  </si>
  <si>
    <t>1973</t>
  </si>
  <si>
    <t>BRATISLAVA</t>
  </si>
  <si>
    <t>1983</t>
  </si>
  <si>
    <t>1969</t>
  </si>
  <si>
    <t>AK BOJNIČKY</t>
  </si>
  <si>
    <t>1994</t>
  </si>
  <si>
    <t>BĚŽECKÝ KLUB HODONÍN</t>
  </si>
  <si>
    <t>ŠAĽA</t>
  </si>
  <si>
    <t>PFUK-BRATISLAVA</t>
  </si>
  <si>
    <t>1977</t>
  </si>
  <si>
    <t>1978</t>
  </si>
  <si>
    <t>VTJ TRENČÍN</t>
  </si>
  <si>
    <t>1971</t>
  </si>
  <si>
    <t>TRAKOVICE</t>
  </si>
  <si>
    <t>AK JUNIOR HOLÍČ</t>
  </si>
  <si>
    <t>MADUNICE</t>
  </si>
  <si>
    <t>OÚ DEMJATA</t>
  </si>
  <si>
    <t>1942</t>
  </si>
  <si>
    <t>ŠK MODRANKA</t>
  </si>
  <si>
    <t>1988</t>
  </si>
  <si>
    <t>VINOHRADY NAD VÁHOM</t>
  </si>
  <si>
    <t>KRB PARTIZÁNSKE</t>
  </si>
  <si>
    <t>1948</t>
  </si>
  <si>
    <t>ŠKP ČADCA</t>
  </si>
  <si>
    <t>1961</t>
  </si>
  <si>
    <t>DRIETOMA</t>
  </si>
  <si>
    <t>BÁHOŇ</t>
  </si>
  <si>
    <t>GBELSKÍ STRÝCI</t>
  </si>
  <si>
    <t>CÍFER</t>
  </si>
  <si>
    <t>RUN FOR FUN BRATISLAVA</t>
  </si>
  <si>
    <t>LARINX TEAM BRATISLAVA</t>
  </si>
  <si>
    <t>2002</t>
  </si>
  <si>
    <t>NEDOŽERY</t>
  </si>
  <si>
    <t>1952</t>
  </si>
  <si>
    <t>1959</t>
  </si>
  <si>
    <t>MAC DUBNICA NAD VÁHOM</t>
  </si>
  <si>
    <t>1947</t>
  </si>
  <si>
    <t>PYXIDA ČIERNE KĽAČANY</t>
  </si>
  <si>
    <t>1968</t>
  </si>
  <si>
    <t>BA - KARLOVA VES</t>
  </si>
  <si>
    <t>SENEC</t>
  </si>
  <si>
    <t>1956</t>
  </si>
  <si>
    <t>TESCO RUNNING TEAM</t>
  </si>
  <si>
    <t>NIKE PLUS BRATISLAVA</t>
  </si>
  <si>
    <t>HOSPITALITY TRIATHLON TRNAVA</t>
  </si>
  <si>
    <t>1982</t>
  </si>
  <si>
    <t>1955</t>
  </si>
  <si>
    <t>SEREĎ</t>
  </si>
  <si>
    <t>ČASTÁ</t>
  </si>
  <si>
    <t>SKI KLUB RÝCHLA BEŽKA</t>
  </si>
  <si>
    <t>DOLNÉ OREŠANY</t>
  </si>
  <si>
    <t>KRIŽOVANY</t>
  </si>
  <si>
    <t>LOŠONEC</t>
  </si>
  <si>
    <t>1997</t>
  </si>
  <si>
    <t>SUCHÁ NAD PARNOU</t>
  </si>
  <si>
    <t>KOŠICE</t>
  </si>
  <si>
    <t>1958</t>
  </si>
  <si>
    <t>1954</t>
  </si>
  <si>
    <t>ŠINTAVA</t>
  </si>
  <si>
    <t>RUN FOR FUN</t>
  </si>
  <si>
    <t>MAIND.SK</t>
  </si>
  <si>
    <t>AJ MY SME BEH :)</t>
  </si>
  <si>
    <t>KACM</t>
  </si>
  <si>
    <t>119.</t>
  </si>
  <si>
    <t>ZŠK VRBOVÉ</t>
  </si>
  <si>
    <t>ŠK BUČANY</t>
  </si>
  <si>
    <t>1963</t>
  </si>
  <si>
    <t>SLÁVIA TRNAVA</t>
  </si>
  <si>
    <t>IC TATRUN</t>
  </si>
  <si>
    <t>PROCS ŠAĽA</t>
  </si>
  <si>
    <t>ADA WASTE</t>
  </si>
  <si>
    <t>TRENČÍN</t>
  </si>
  <si>
    <t>ŽILINA</t>
  </si>
  <si>
    <t>DRAHOVCE</t>
  </si>
  <si>
    <t>HROM DO PIECKY !!!</t>
  </si>
  <si>
    <t>BARDEJOV</t>
  </si>
  <si>
    <t>TSS TRNAVA</t>
  </si>
  <si>
    <t>1960</t>
  </si>
  <si>
    <t>AŠK FÉNIX BRATISLAVA</t>
  </si>
  <si>
    <t>JOGING KLUB TRNAVA</t>
  </si>
  <si>
    <t>1951</t>
  </si>
  <si>
    <t>BS ZVOLEN</t>
  </si>
  <si>
    <t>1943</t>
  </si>
  <si>
    <t>MALACKY</t>
  </si>
  <si>
    <t>LOMOZ HORNÉ OREŠANY</t>
  </si>
  <si>
    <t>RUŽINDOL</t>
  </si>
  <si>
    <t>IRISH PUB BŘECLAV</t>
  </si>
  <si>
    <t>JOGGING KLUB DUBNICA NAD VÁHOM</t>
  </si>
  <si>
    <t>BK MALŽENICE</t>
  </si>
  <si>
    <t>BUDMERICE</t>
  </si>
  <si>
    <t>1940</t>
  </si>
  <si>
    <t>DLHÁ</t>
  </si>
  <si>
    <t>TRSTÍN</t>
  </si>
  <si>
    <t>BUCKLE UP</t>
  </si>
  <si>
    <t>1953</t>
  </si>
  <si>
    <t>BA RAČA</t>
  </si>
  <si>
    <t>BBS BRATISLAVA</t>
  </si>
  <si>
    <t>TT 13</t>
  </si>
  <si>
    <t>SAMSUNG GALANTA</t>
  </si>
  <si>
    <t>CHLPOSI</t>
  </si>
  <si>
    <t>ZTŠČ PRIEVIDZA</t>
  </si>
  <si>
    <t>1944</t>
  </si>
  <si>
    <t>BK HODONÍN</t>
  </si>
  <si>
    <t>1945</t>
  </si>
  <si>
    <t>SBK WIKY KYJOV</t>
  </si>
  <si>
    <t>BASTILA GYM</t>
  </si>
  <si>
    <t>HLOHOVEC</t>
  </si>
  <si>
    <t>HORNÉ OREŠANY TRIPLETS</t>
  </si>
  <si>
    <t>S - TEAM BRATISLAVA</t>
  </si>
  <si>
    <t>NITRA</t>
  </si>
  <si>
    <t>FEŠÁK TEAM</t>
  </si>
  <si>
    <t>PIEŠŤANY</t>
  </si>
  <si>
    <t>BERNOLÁKOVO</t>
  </si>
  <si>
    <t>1999</t>
  </si>
  <si>
    <t>LOPI</t>
  </si>
  <si>
    <t>JOGGING DUBNICA</t>
  </si>
  <si>
    <t>STRÁNÍ</t>
  </si>
  <si>
    <t>MERCHANT ŠAĽA</t>
  </si>
  <si>
    <t>STRMÝ VŔŠOK</t>
  </si>
  <si>
    <t>BEZ REGISTRÁCIE</t>
  </si>
  <si>
    <t>ŠK PRE RADOSŤ</t>
  </si>
  <si>
    <t>FCOM</t>
  </si>
  <si>
    <t>1939</t>
  </si>
  <si>
    <t>ŠPAČINCE</t>
  </si>
  <si>
    <t>OBEC PRIETRŽ</t>
  </si>
  <si>
    <t>POVAŽSKÝ CUKOR POVAŽSKÁ TEPLÁ</t>
  </si>
  <si>
    <t>ROHLIK GA KLUB</t>
  </si>
  <si>
    <t>ŠUFLIKANTI &amp; TLČHUBOVIA</t>
  </si>
  <si>
    <t>BK NOVÁ SCÉNA</t>
  </si>
  <si>
    <t>IC TATRAN</t>
  </si>
  <si>
    <t>OPICE</t>
  </si>
  <si>
    <t>AMK NOVÉ ZÁMKY</t>
  </si>
  <si>
    <t>BSC BRATISLAVA</t>
  </si>
  <si>
    <t>MBK TYRNAVIA TRNAVA</t>
  </si>
  <si>
    <t>TRIAX BRATISLAVA</t>
  </si>
  <si>
    <t>I - RIDERS</t>
  </si>
  <si>
    <t>ŠPORT LUDUS TRNAVA</t>
  </si>
  <si>
    <t>PLAVECKÝ MIKULÁŠ</t>
  </si>
  <si>
    <t>HANDLOVÁ</t>
  </si>
  <si>
    <t>1936</t>
  </si>
  <si>
    <t>DAR - OBEC GÁŇ</t>
  </si>
  <si>
    <t>FOKLE A FUSAKLE BRATISLAVA</t>
  </si>
  <si>
    <t>ČACHTICE</t>
  </si>
  <si>
    <t>TJ DOLNÁ KRUPÁ</t>
  </si>
  <si>
    <t>POVODIE VÁHU ŠAĽA</t>
  </si>
  <si>
    <t>1946</t>
  </si>
  <si>
    <t>POPPY HANDMADE ATELIER</t>
  </si>
  <si>
    <t>TORO TEAM PRIEVIDZA</t>
  </si>
  <si>
    <t>KLUB DÔCHODCOV TRNAVA</t>
  </si>
  <si>
    <t>1937</t>
  </si>
  <si>
    <t>BK 2000 KLAČANY</t>
  </si>
  <si>
    <t>1935</t>
  </si>
  <si>
    <t>DANONE</t>
  </si>
  <si>
    <t>1941</t>
  </si>
  <si>
    <t>SLOVENSKÝ BEŽECKÝ SPOLOK TURANY</t>
  </si>
  <si>
    <t>111AAA</t>
  </si>
  <si>
    <t>v Horných Orešanoch</t>
  </si>
  <si>
    <t>Adamča</t>
  </si>
  <si>
    <t>Badinská</t>
  </si>
  <si>
    <t>Balážová</t>
  </si>
  <si>
    <t>Zlatka</t>
  </si>
  <si>
    <t>Balgová</t>
  </si>
  <si>
    <t>Balošák</t>
  </si>
  <si>
    <t>Balošáková</t>
  </si>
  <si>
    <t>Banárová</t>
  </si>
  <si>
    <t>Slavomíra</t>
  </si>
  <si>
    <t>Barančíková</t>
  </si>
  <si>
    <t>Helena</t>
  </si>
  <si>
    <t>Bašista</t>
  </si>
  <si>
    <t>Vincent</t>
  </si>
  <si>
    <t>Bašovský</t>
  </si>
  <si>
    <t>Baťo</t>
  </si>
  <si>
    <t>Baumgartner</t>
  </si>
  <si>
    <t>Benka</t>
  </si>
  <si>
    <t>Benovič</t>
  </si>
  <si>
    <t>Blažo</t>
  </si>
  <si>
    <t>Boháček</t>
  </si>
  <si>
    <t>Boskovič</t>
  </si>
  <si>
    <t>Boskovičová</t>
  </si>
  <si>
    <t>Dáša</t>
  </si>
  <si>
    <t>Braniša</t>
  </si>
  <si>
    <t>Cabadaj</t>
  </si>
  <si>
    <t>Cagáň</t>
  </si>
  <si>
    <t>Csejtey</t>
  </si>
  <si>
    <t>Csejteyová</t>
  </si>
  <si>
    <t>Csiba</t>
  </si>
  <si>
    <t>Cyprian</t>
  </si>
  <si>
    <t>Čačka</t>
  </si>
  <si>
    <t>Čajkovič</t>
  </si>
  <si>
    <t>Čavojský</t>
  </si>
  <si>
    <t>Čerňák</t>
  </si>
  <si>
    <t>Jurij</t>
  </si>
  <si>
    <t>Datko</t>
  </si>
  <si>
    <t>Demeter</t>
  </si>
  <si>
    <t>Dinžík</t>
  </si>
  <si>
    <t>Dittrich</t>
  </si>
  <si>
    <t>Drítomský</t>
  </si>
  <si>
    <t>Drobný</t>
  </si>
  <si>
    <t>Drotován</t>
  </si>
  <si>
    <t>Dřizga</t>
  </si>
  <si>
    <t>Dubnický</t>
  </si>
  <si>
    <t>Dúbrováyová</t>
  </si>
  <si>
    <t>Dudáš</t>
  </si>
  <si>
    <t>Dzurinda</t>
  </si>
  <si>
    <t>Džubarová</t>
  </si>
  <si>
    <t>Fančovič</t>
  </si>
  <si>
    <t>Farkašová</t>
  </si>
  <si>
    <t>Fašung</t>
  </si>
  <si>
    <t>Ferenc</t>
  </si>
  <si>
    <t>Ferenczy</t>
  </si>
  <si>
    <t>Dezider</t>
  </si>
  <si>
    <t>Fomenko</t>
  </si>
  <si>
    <t>Gajanec</t>
  </si>
  <si>
    <t>Gíč</t>
  </si>
  <si>
    <t>Hajro</t>
  </si>
  <si>
    <t>Hančík</t>
  </si>
  <si>
    <t>Harčaríková</t>
  </si>
  <si>
    <t>Hečko</t>
  </si>
  <si>
    <t>Alexander</t>
  </si>
  <si>
    <t>Herbec</t>
  </si>
  <si>
    <t>Hladík</t>
  </si>
  <si>
    <t>Hlávka</t>
  </si>
  <si>
    <t>Hodáň</t>
  </si>
  <si>
    <t>Holický</t>
  </si>
  <si>
    <t>Hradňanský</t>
  </si>
  <si>
    <t>Hríbik</t>
  </si>
  <si>
    <t>Hrtan</t>
  </si>
  <si>
    <t>Maťo</t>
  </si>
  <si>
    <t>Hudák</t>
  </si>
  <si>
    <t>Hudáková</t>
  </si>
  <si>
    <t>Jitka</t>
  </si>
  <si>
    <t>Hudeková</t>
  </si>
  <si>
    <t>Hupko</t>
  </si>
  <si>
    <t>Hužovič</t>
  </si>
  <si>
    <t>Metod</t>
  </si>
  <si>
    <t>Chabadová</t>
  </si>
  <si>
    <t>Mirka</t>
  </si>
  <si>
    <t>Chnapko</t>
  </si>
  <si>
    <t>Chobodická</t>
  </si>
  <si>
    <t>Chocholáček</t>
  </si>
  <si>
    <t>Blažej</t>
  </si>
  <si>
    <t>Chríbik</t>
  </si>
  <si>
    <t>Chrvalová</t>
  </si>
  <si>
    <t>Indrišková</t>
  </si>
  <si>
    <t>Petronela</t>
  </si>
  <si>
    <t>Izsák</t>
  </si>
  <si>
    <t>Jamborová</t>
  </si>
  <si>
    <t>Kristína</t>
  </si>
  <si>
    <t>Jánošík</t>
  </si>
  <si>
    <t>Janovský</t>
  </si>
  <si>
    <t>Zdeněk</t>
  </si>
  <si>
    <t>Kadlec</t>
  </si>
  <si>
    <t>Petr</t>
  </si>
  <si>
    <t>Kapoš</t>
  </si>
  <si>
    <t>Kapošová</t>
  </si>
  <si>
    <t>Kapusta</t>
  </si>
  <si>
    <t>Kardoš</t>
  </si>
  <si>
    <t>Klimek</t>
  </si>
  <si>
    <t>Klimešová</t>
  </si>
  <si>
    <t>Jana St.</t>
  </si>
  <si>
    <t>Kocák</t>
  </si>
  <si>
    <t>Ferdinand</t>
  </si>
  <si>
    <t>Kocián</t>
  </si>
  <si>
    <t>Konštantín</t>
  </si>
  <si>
    <t>Kocúriková</t>
  </si>
  <si>
    <t>Kočí</t>
  </si>
  <si>
    <t>Kočiová</t>
  </si>
  <si>
    <t>Komarňanský</t>
  </si>
  <si>
    <t>Koníček</t>
  </si>
  <si>
    <t>Kopáčik</t>
  </si>
  <si>
    <t>Košík</t>
  </si>
  <si>
    <t>Kotlár</t>
  </si>
  <si>
    <t>Kovács</t>
  </si>
  <si>
    <t>Kovácsová</t>
  </si>
  <si>
    <t>Kovačocy</t>
  </si>
  <si>
    <t>Kováčová</t>
  </si>
  <si>
    <t>Kozárová</t>
  </si>
  <si>
    <t>Kozmer</t>
  </si>
  <si>
    <t>Jarolím</t>
  </si>
  <si>
    <t>Kožár</t>
  </si>
  <si>
    <t>Krajčírovič</t>
  </si>
  <si>
    <t>Krajčovič</t>
  </si>
  <si>
    <t>Krištofiak</t>
  </si>
  <si>
    <t>Vendelín</t>
  </si>
  <si>
    <t>Križák</t>
  </si>
  <si>
    <t>Krkeň</t>
  </si>
  <si>
    <t>Krnáčová</t>
  </si>
  <si>
    <t>Soňa</t>
  </si>
  <si>
    <t>Krošláková</t>
  </si>
  <si>
    <t>Kršiak</t>
  </si>
  <si>
    <t>Kubinec</t>
  </si>
  <si>
    <t>Kubisová</t>
  </si>
  <si>
    <t>Darina</t>
  </si>
  <si>
    <t>Kucharík</t>
  </si>
  <si>
    <t>Legnavský</t>
  </si>
  <si>
    <t>Lehocký</t>
  </si>
  <si>
    <t>Lelkes</t>
  </si>
  <si>
    <t>Lenčucha</t>
  </si>
  <si>
    <t>Lengyelová</t>
  </si>
  <si>
    <t>Libiak</t>
  </si>
  <si>
    <t>Lieskovský</t>
  </si>
  <si>
    <t>Lisycký</t>
  </si>
  <si>
    <t>Litvák</t>
  </si>
  <si>
    <t>Jason Samuel</t>
  </si>
  <si>
    <t>Lopatka</t>
  </si>
  <si>
    <t>Luhový</t>
  </si>
  <si>
    <t>Malíšek</t>
  </si>
  <si>
    <t>Malý</t>
  </si>
  <si>
    <t>Manduchová</t>
  </si>
  <si>
    <t>Marcinčin</t>
  </si>
  <si>
    <t>Marčišová</t>
  </si>
  <si>
    <t>Michala</t>
  </si>
  <si>
    <t>Matúšová</t>
  </si>
  <si>
    <t>Medvecký</t>
  </si>
  <si>
    <t>Mesíček</t>
  </si>
  <si>
    <t>Miho</t>
  </si>
  <si>
    <t>Mikula</t>
  </si>
  <si>
    <t>Miškeřík</t>
  </si>
  <si>
    <t>Moravec</t>
  </si>
  <si>
    <t>Mrva</t>
  </si>
  <si>
    <t>Mužila</t>
  </si>
  <si>
    <t>Nižňan</t>
  </si>
  <si>
    <t>Nižner</t>
  </si>
  <si>
    <t>Ochaba</t>
  </si>
  <si>
    <t>Orihel</t>
  </si>
  <si>
    <t>Oroš</t>
  </si>
  <si>
    <t>Adrián</t>
  </si>
  <si>
    <t>Orth</t>
  </si>
  <si>
    <t>Páleník</t>
  </si>
  <si>
    <t>Palkovič</t>
  </si>
  <si>
    <t>Palkovičová</t>
  </si>
  <si>
    <t>Pauček</t>
  </si>
  <si>
    <t>Pavle</t>
  </si>
  <si>
    <t>Pelech</t>
  </si>
  <si>
    <t>Petöcz</t>
  </si>
  <si>
    <t>Petro</t>
  </si>
  <si>
    <t>Petrovič</t>
  </si>
  <si>
    <t>Plačková</t>
  </si>
  <si>
    <t>Plešivka</t>
  </si>
  <si>
    <t>Podmanická</t>
  </si>
  <si>
    <t>Mira</t>
  </si>
  <si>
    <t>Poláčik</t>
  </si>
  <si>
    <t>Portášik</t>
  </si>
  <si>
    <t>Portašíková</t>
  </si>
  <si>
    <t>Porubský</t>
  </si>
  <si>
    <t>Pribulová</t>
  </si>
  <si>
    <t>Puškár</t>
  </si>
  <si>
    <t>Reindl</t>
  </si>
  <si>
    <t>Remiš</t>
  </si>
  <si>
    <t>Remišová</t>
  </si>
  <si>
    <t>Rendek</t>
  </si>
  <si>
    <t>Repová</t>
  </si>
  <si>
    <t>Rumin</t>
  </si>
  <si>
    <t>Rúžek</t>
  </si>
  <si>
    <t>Rydvanová</t>
  </si>
  <si>
    <t>Tereza</t>
  </si>
  <si>
    <t>Samec</t>
  </si>
  <si>
    <t>Milan St.</t>
  </si>
  <si>
    <t>Sandorová</t>
  </si>
  <si>
    <t>Santa</t>
  </si>
  <si>
    <t>Sasko</t>
  </si>
  <si>
    <t>Selecký</t>
  </si>
  <si>
    <t>Schón</t>
  </si>
  <si>
    <t>Schuster</t>
  </si>
  <si>
    <t>Skačan</t>
  </si>
  <si>
    <t>Sklenář</t>
  </si>
  <si>
    <t>Slafkovská</t>
  </si>
  <si>
    <t>Soľár</t>
  </si>
  <si>
    <t>Stacho</t>
  </si>
  <si>
    <t>Stachová</t>
  </si>
  <si>
    <t>Ida</t>
  </si>
  <si>
    <t>Stolárik</t>
  </si>
  <si>
    <t>Šaštínská</t>
  </si>
  <si>
    <t>Šintál</t>
  </si>
  <si>
    <t>Školek</t>
  </si>
  <si>
    <t>Škreňo</t>
  </si>
  <si>
    <t>Špajdel</t>
  </si>
  <si>
    <t>Šulko</t>
  </si>
  <si>
    <t>Dávid</t>
  </si>
  <si>
    <t>Švaňa</t>
  </si>
  <si>
    <t>Švihoriková</t>
  </si>
  <si>
    <t>Tomič</t>
  </si>
  <si>
    <t>Török</t>
  </si>
  <si>
    <t>Tučániová</t>
  </si>
  <si>
    <t>Uhliar</t>
  </si>
  <si>
    <t>Urbanovič</t>
  </si>
  <si>
    <t>Vajdečka</t>
  </si>
  <si>
    <t>Vargová</t>
  </si>
  <si>
    <t>Varmuža</t>
  </si>
  <si>
    <t>Vaško</t>
  </si>
  <si>
    <t>Volek</t>
  </si>
  <si>
    <t>Vondráček</t>
  </si>
  <si>
    <t>Vrabliková</t>
  </si>
  <si>
    <t>Vladimíra</t>
  </si>
  <si>
    <t>Vrták</t>
  </si>
  <si>
    <t>Vydarený</t>
  </si>
  <si>
    <t>Závadová</t>
  </si>
  <si>
    <t>Zímová</t>
  </si>
  <si>
    <t>Žalud</t>
  </si>
  <si>
    <t>Z60</t>
  </si>
  <si>
    <t>Klčová</t>
  </si>
  <si>
    <t>Vadovičová</t>
  </si>
  <si>
    <t>Valúch</t>
  </si>
  <si>
    <t>Kristian</t>
  </si>
  <si>
    <t>Moravany</t>
  </si>
  <si>
    <t xml:space="preserve"> </t>
  </si>
  <si>
    <t>Leopoldov</t>
  </si>
  <si>
    <t>Limbach</t>
  </si>
  <si>
    <t>Horná Ves</t>
  </si>
  <si>
    <t>Veľké Bierovce</t>
  </si>
  <si>
    <t>Žilina</t>
  </si>
  <si>
    <t>Nové Mesto nad Váhom</t>
  </si>
  <si>
    <t>BK Viktória Horné Orešany</t>
  </si>
  <si>
    <t>Senec</t>
  </si>
  <si>
    <t>Fokle a Fusakle</t>
  </si>
  <si>
    <t>Dubová</t>
  </si>
  <si>
    <t>Smolenice</t>
  </si>
  <si>
    <t>Pustá Ves</t>
  </si>
  <si>
    <t>Dechtice</t>
  </si>
  <si>
    <t>Pod Rovencom</t>
  </si>
  <si>
    <t>Zlaté Moravce</t>
  </si>
  <si>
    <t>Moravany nad Váhom</t>
  </si>
  <si>
    <t>Bórová</t>
  </si>
  <si>
    <t>6. KOLO</t>
  </si>
  <si>
    <t>Nikodém</t>
  </si>
  <si>
    <t>Bičian</t>
  </si>
  <si>
    <t>Bojčok</t>
  </si>
  <si>
    <t>Dimitri</t>
  </si>
  <si>
    <t>Vasil</t>
  </si>
  <si>
    <t>Danociová</t>
  </si>
  <si>
    <t>Sverana</t>
  </si>
  <si>
    <t>Dohňanský</t>
  </si>
  <si>
    <t>Ferencz</t>
  </si>
  <si>
    <t>Franko</t>
  </si>
  <si>
    <t>Gorek</t>
  </si>
  <si>
    <t>Haspra</t>
  </si>
  <si>
    <t>Horňáková</t>
  </si>
  <si>
    <t>Hrotek</t>
  </si>
  <si>
    <t>Kovácz</t>
  </si>
  <si>
    <t>Křenová</t>
  </si>
  <si>
    <t>Kubický</t>
  </si>
  <si>
    <t>Lenčeš</t>
  </si>
  <si>
    <t>Minarovič</t>
  </si>
  <si>
    <t>Pánisová</t>
  </si>
  <si>
    <t>Pavlíček</t>
  </si>
  <si>
    <t>Andróz</t>
  </si>
  <si>
    <t>Racheň</t>
  </si>
  <si>
    <t>Sabó</t>
  </si>
  <si>
    <t>Július</t>
  </si>
  <si>
    <t>Slabý</t>
  </si>
  <si>
    <t>Slovák</t>
  </si>
  <si>
    <t>Šoka</t>
  </si>
  <si>
    <t>Valko</t>
  </si>
  <si>
    <t>Varačka</t>
  </si>
  <si>
    <t>Vlha</t>
  </si>
  <si>
    <t>Zachar</t>
  </si>
  <si>
    <t>Gábor</t>
  </si>
  <si>
    <t>Bronislav</t>
  </si>
  <si>
    <t>Marcel</t>
  </si>
  <si>
    <t>Peťo</t>
  </si>
  <si>
    <t>Lokomotiva Zvolen</t>
  </si>
  <si>
    <t>Adrian</t>
  </si>
  <si>
    <t>Hasiči Fiľakovo</t>
  </si>
  <si>
    <t>Nemak</t>
  </si>
  <si>
    <t>Janka</t>
  </si>
  <si>
    <t>Bajári</t>
  </si>
  <si>
    <t>Vise</t>
  </si>
  <si>
    <t>Bajčiová</t>
  </si>
  <si>
    <t>Bečák</t>
  </si>
  <si>
    <t>Camelup Bb</t>
  </si>
  <si>
    <t>Berzáková</t>
  </si>
  <si>
    <t>Lck Stráňavy</t>
  </si>
  <si>
    <t>Bezák</t>
  </si>
  <si>
    <t>Bánovce Nad Bebravou</t>
  </si>
  <si>
    <t>Brűnn</t>
  </si>
  <si>
    <t>Mkl Kremnica</t>
  </si>
  <si>
    <t>Čižnár</t>
  </si>
  <si>
    <t>Handlová</t>
  </si>
  <si>
    <t>Ďurian</t>
  </si>
  <si>
    <t>Elba Kremnica</t>
  </si>
  <si>
    <t>Dvorsky</t>
  </si>
  <si>
    <t>Žiar Nad Hronom</t>
  </si>
  <si>
    <t>Gregorcová</t>
  </si>
  <si>
    <t>Banská Bystrica</t>
  </si>
  <si>
    <t>Horvát</t>
  </si>
  <si>
    <t>Inter Horna Ves</t>
  </si>
  <si>
    <t>Hrúza</t>
  </si>
  <si>
    <t>Tj Bs Kremnica</t>
  </si>
  <si>
    <t>Tj Biela Stopa</t>
  </si>
  <si>
    <t>Jurčišin</t>
  </si>
  <si>
    <t>Kamenský</t>
  </si>
  <si>
    <t>Liptovský Peter</t>
  </si>
  <si>
    <t>Kapšo</t>
  </si>
  <si>
    <t>Kavec</t>
  </si>
  <si>
    <t>Maratón Klub Rajec</t>
  </si>
  <si>
    <t>Konc</t>
  </si>
  <si>
    <t>Konečný</t>
  </si>
  <si>
    <t>Kráľová Pri Senci</t>
  </si>
  <si>
    <t>Koška</t>
  </si>
  <si>
    <t>Krajči</t>
  </si>
  <si>
    <t>Krajniaková</t>
  </si>
  <si>
    <t>Kruppa</t>
  </si>
  <si>
    <t>Kbbs Turčianske Teplice</t>
  </si>
  <si>
    <t>Kubík</t>
  </si>
  <si>
    <t>Marathon Bb Team</t>
  </si>
  <si>
    <t>Lipták</t>
  </si>
  <si>
    <t>Lovčičan</t>
  </si>
  <si>
    <t>Nemak Slovakia Žiar Nad Hrono</t>
  </si>
  <si>
    <t>Maršík</t>
  </si>
  <si>
    <t>Brezno</t>
  </si>
  <si>
    <t>Matulík</t>
  </si>
  <si>
    <t>Kremnica</t>
  </si>
  <si>
    <t>Miko</t>
  </si>
  <si>
    <t>Nemec</t>
  </si>
  <si>
    <t>Zelezna Studnicka Ba</t>
  </si>
  <si>
    <t>Pischko</t>
  </si>
  <si>
    <t>Schmidt</t>
  </si>
  <si>
    <t>Elba A.S. Kremnica</t>
  </si>
  <si>
    <t>Suchý</t>
  </si>
  <si>
    <t>Hk Abc Bratislava</t>
  </si>
  <si>
    <t>Šillík</t>
  </si>
  <si>
    <t>Bk Sliač</t>
  </si>
  <si>
    <t>Škutilova</t>
  </si>
  <si>
    <t>Tomahogh</t>
  </si>
  <si>
    <t>Kbbs Turcianske Teplice</t>
  </si>
  <si>
    <t>Čiga-Biga Marathon Team</t>
  </si>
  <si>
    <t>Valocka</t>
  </si>
  <si>
    <t>Tj Biela Stopa Kremnica</t>
  </si>
  <si>
    <t>Višňovský</t>
  </si>
  <si>
    <t>Volenský</t>
  </si>
  <si>
    <t>Vozár</t>
  </si>
  <si>
    <t>Vrbický</t>
  </si>
  <si>
    <t>Fujerik</t>
  </si>
  <si>
    <t>Čiga-Biga Team Marathon</t>
  </si>
  <si>
    <t>Kamenčík</t>
  </si>
  <si>
    <t>Triatlonteam Trnava</t>
  </si>
  <si>
    <t>Sýkorová</t>
  </si>
  <si>
    <t>7. KOLO</t>
  </si>
  <si>
    <r>
      <t>4)</t>
    </r>
    <r>
      <rPr>
        <sz val="7"/>
        <color indexed="56"/>
        <rFont val="Times New Roman"/>
        <family val="1"/>
        <charset val="238"/>
      </rPr>
      <t xml:space="preserve"> </t>
    </r>
    <r>
      <rPr>
        <sz val="11"/>
        <color indexed="56"/>
        <rFont val="Calibri"/>
        <family val="2"/>
        <charset val="238"/>
      </rPr>
      <t>NWalkeri su tiez uvedeni vo vyhodnocovani MP, ale nebude hodnotena kategoria NW samostatne v ramci Malokarpatskeho pohara, budu uvedeni iba v absolutnom poradi</t>
    </r>
  </si>
  <si>
    <t>Poradie v kategorii
(M/Z)</t>
  </si>
  <si>
    <t>Lopušný</t>
  </si>
  <si>
    <t>SportDiag Team</t>
  </si>
  <si>
    <t>Šípoš</t>
  </si>
  <si>
    <t>P'art of Heart</t>
  </si>
  <si>
    <t>Run For Fun</t>
  </si>
  <si>
    <t>Zdenko</t>
  </si>
  <si>
    <t>Tichý</t>
  </si>
  <si>
    <t>Brno</t>
  </si>
  <si>
    <t>Ilečko</t>
  </si>
  <si>
    <t>Klinko</t>
  </si>
  <si>
    <t>behame .sk</t>
  </si>
  <si>
    <t>Ambrus</t>
  </si>
  <si>
    <t>i-riders</t>
  </si>
  <si>
    <t>Chrappa</t>
  </si>
  <si>
    <t>CK Svaty Jur</t>
  </si>
  <si>
    <t>Havrilla</t>
  </si>
  <si>
    <t>Mulitsportt eam</t>
  </si>
  <si>
    <t>Kotleba</t>
  </si>
  <si>
    <t>Pávoví Nurminátori</t>
  </si>
  <si>
    <t>Vanek</t>
  </si>
  <si>
    <t>Ivánek</t>
  </si>
  <si>
    <t>Stránsky</t>
  </si>
  <si>
    <t>Matiašovský</t>
  </si>
  <si>
    <t>Marly</t>
  </si>
  <si>
    <t>Hybben</t>
  </si>
  <si>
    <t>Pressburg</t>
  </si>
  <si>
    <t>Staník</t>
  </si>
  <si>
    <t>Kiňo</t>
  </si>
  <si>
    <t>tj wocelar vo2 max</t>
  </si>
  <si>
    <t>Mikluš</t>
  </si>
  <si>
    <t>Rapid Bratislava</t>
  </si>
  <si>
    <t>Michalička</t>
  </si>
  <si>
    <t>Cykloclub Apolo Bratislava</t>
  </si>
  <si>
    <t>Ctibor</t>
  </si>
  <si>
    <t>Brezák</t>
  </si>
  <si>
    <t>VK Iuventa</t>
  </si>
  <si>
    <t>Papánek</t>
  </si>
  <si>
    <t>Chovanec</t>
  </si>
  <si>
    <t>BA dnv</t>
  </si>
  <si>
    <t>Földeš</t>
  </si>
  <si>
    <t>Machan</t>
  </si>
  <si>
    <t>Skala</t>
  </si>
  <si>
    <t>Vršanský</t>
  </si>
  <si>
    <t>Cheben</t>
  </si>
  <si>
    <t>Slezak</t>
  </si>
  <si>
    <t>Stupava :-)</t>
  </si>
  <si>
    <t>Cisár</t>
  </si>
  <si>
    <t>Triklub FTVS Bratislava</t>
  </si>
  <si>
    <t>Kazmir</t>
  </si>
  <si>
    <t>Pisár</t>
  </si>
  <si>
    <t>[taf]birds</t>
  </si>
  <si>
    <t>Rybanský</t>
  </si>
  <si>
    <t>Lutišanová</t>
  </si>
  <si>
    <t>Kovař</t>
  </si>
  <si>
    <t>Borčin</t>
  </si>
  <si>
    <t>Devínska Nová Ves</t>
  </si>
  <si>
    <t>Jajcay</t>
  </si>
  <si>
    <t>NIKE running</t>
  </si>
  <si>
    <t>Hudec</t>
  </si>
  <si>
    <t>Sudor</t>
  </si>
  <si>
    <t>Fungáč</t>
  </si>
  <si>
    <t>MajSa</t>
  </si>
  <si>
    <t>Ďurišová</t>
  </si>
  <si>
    <t>Farum</t>
  </si>
  <si>
    <t>Révayová</t>
  </si>
  <si>
    <t>Ratkovský</t>
  </si>
  <si>
    <t>Šembera</t>
  </si>
  <si>
    <t>Soltys</t>
  </si>
  <si>
    <t>Guričanová</t>
  </si>
  <si>
    <t>Krasnany</t>
  </si>
  <si>
    <t>Aj MY sme BEH :)</t>
  </si>
  <si>
    <t>Mocková</t>
  </si>
  <si>
    <t>Pročková</t>
  </si>
  <si>
    <t>Sitár</t>
  </si>
  <si>
    <t>Rajec</t>
  </si>
  <si>
    <t>PUSH THE LIMITS</t>
  </si>
  <si>
    <t>Kotlárik</t>
  </si>
  <si>
    <t>Gécz</t>
  </si>
  <si>
    <t>Tareková</t>
  </si>
  <si>
    <t>Godal</t>
  </si>
  <si>
    <t>Gülhan</t>
  </si>
  <si>
    <t>Ördögh</t>
  </si>
  <si>
    <t>Karcel</t>
  </si>
  <si>
    <t>Ingrid</t>
  </si>
  <si>
    <t>8. KOLO</t>
  </si>
  <si>
    <t>Ulutekín</t>
  </si>
  <si>
    <t>Orszaghová</t>
  </si>
  <si>
    <t>Matisová</t>
  </si>
  <si>
    <t>Marková</t>
  </si>
  <si>
    <t>M NW</t>
  </si>
  <si>
    <t>Z NW</t>
  </si>
  <si>
    <t>Černický</t>
  </si>
  <si>
    <t>Ruzicka</t>
  </si>
  <si>
    <r>
      <t>Vypocet bodov podla aktualnych pravidiel bodovania (v2013)</t>
    </r>
    <r>
      <rPr>
        <b/>
        <sz val="12"/>
        <color indexed="10"/>
        <rFont val="Calibri"/>
        <family val="2"/>
        <charset val="238"/>
      </rPr>
      <t xml:space="preserve"> &amp; poradie bez pouzitia koeficientu vek</t>
    </r>
  </si>
  <si>
    <t>HO JAMES Bobrovec</t>
  </si>
  <si>
    <t>GOPR Kandahar</t>
  </si>
  <si>
    <t>Horoklub UMB Banská Bystrica</t>
  </si>
  <si>
    <t>TJ Tatran Gerlachov</t>
  </si>
  <si>
    <t>Stará Turá</t>
  </si>
  <si>
    <t>HO TJ Sokol Žilina</t>
  </si>
  <si>
    <t>HK Polička</t>
  </si>
  <si>
    <t>TKN Tatra team</t>
  </si>
  <si>
    <t>HK Tatrín Ružomberok</t>
  </si>
  <si>
    <t>TJ Veterná Poruba</t>
  </si>
  <si>
    <t>HO Třinec</t>
  </si>
  <si>
    <t>Sokol Telgárt</t>
  </si>
  <si>
    <t>ŠK skialpinizmus.sk</t>
  </si>
  <si>
    <t>HK Tatranec Dubnica</t>
  </si>
  <si>
    <t>HK Skoba Trnava</t>
  </si>
  <si>
    <t>Lipany</t>
  </si>
  <si>
    <t>TKN Tatra Team</t>
  </si>
  <si>
    <t>JAMES Dolný Kubín</t>
  </si>
  <si>
    <t>HK Manín Pov. Bystrica</t>
  </si>
  <si>
    <t>JAMES Kysuce</t>
  </si>
  <si>
    <t>HO Baník Karviná</t>
  </si>
  <si>
    <t>HO Sokol Žilina</t>
  </si>
  <si>
    <t>TJ Lodenica Piešťany</t>
  </si>
  <si>
    <t>Extreme Sportteam VT</t>
  </si>
  <si>
    <t>Nový Jičín</t>
  </si>
  <si>
    <t>James Kysuce Čadca</t>
  </si>
  <si>
    <t>HK Rozlomity Košice</t>
  </si>
  <si>
    <t>Rožňava</t>
  </si>
  <si>
    <t>JAMES Klub Spiš</t>
  </si>
  <si>
    <t>Horské Sporty Zlín</t>
  </si>
  <si>
    <t>HK SKI FUN ALP</t>
  </si>
  <si>
    <t>Horoklub BB</t>
  </si>
  <si>
    <t>HO AK Svit</t>
  </si>
  <si>
    <t>Gemerský Sad</t>
  </si>
  <si>
    <t>KPPZ LIZARDS</t>
  </si>
  <si>
    <t>HO Karviná</t>
  </si>
  <si>
    <t>skialpinizmus.sk</t>
  </si>
  <si>
    <t>HO Metropol Košice</t>
  </si>
  <si>
    <t>HK Nová Baňa</t>
  </si>
  <si>
    <t>Kysuce</t>
  </si>
  <si>
    <t>SK Žiarska dolina</t>
  </si>
  <si>
    <t>HK Žula</t>
  </si>
  <si>
    <t>JAMES Trenčín</t>
  </si>
  <si>
    <t>Čibo dostal arašid</t>
  </si>
  <si>
    <t>HK Zadiel</t>
  </si>
  <si>
    <t>Košice</t>
  </si>
  <si>
    <t>Metropol Košice</t>
  </si>
  <si>
    <t>HK Extrém Bratislava</t>
  </si>
  <si>
    <t>JAMES</t>
  </si>
  <si>
    <t>ŠKP Košice</t>
  </si>
  <si>
    <t>KW Zakopane</t>
  </si>
  <si>
    <t>Malinô Skialp</t>
  </si>
  <si>
    <t>Skialp Bobrovec</t>
  </si>
  <si>
    <t>HK UMB Banská Bystrica</t>
  </si>
  <si>
    <t>TKG Vertical</t>
  </si>
  <si>
    <t>HK Climbers Uh. Hradište</t>
  </si>
  <si>
    <t>CK OB Blansko</t>
  </si>
  <si>
    <t>Alpín klub Lokomotíva BA</t>
  </si>
  <si>
    <t>JAKI BYKE</t>
  </si>
  <si>
    <t>ŠK Matterhorn Púchov</t>
  </si>
  <si>
    <t>JAMES Žochar Topolčany</t>
  </si>
  <si>
    <t>HK Uherské Hradiště</t>
  </si>
  <si>
    <t>TJ Medzev</t>
  </si>
  <si>
    <t>JAMES Solčany</t>
  </si>
  <si>
    <t>Vital GYM</t>
  </si>
  <si>
    <t>TJ Metropol Košice</t>
  </si>
  <si>
    <t>Klub horolezců Hortez Olomouc</t>
  </si>
  <si>
    <t>CAP Prešov</t>
  </si>
  <si>
    <t>Široké</t>
  </si>
  <si>
    <t>Prepletaj nôžkami Bardejov</t>
  </si>
  <si>
    <t>Maras Team</t>
  </si>
  <si>
    <t>9. KOLO</t>
  </si>
  <si>
    <t>Aleksander</t>
  </si>
  <si>
    <t>Bedřich</t>
  </si>
  <si>
    <t>Jacek</t>
  </si>
  <si>
    <t>Szymek</t>
  </si>
  <si>
    <t>Vladim</t>
  </si>
  <si>
    <t>Adamove</t>
  </si>
  <si>
    <t>Antolík</t>
  </si>
  <si>
    <t>Belák</t>
  </si>
  <si>
    <t>Binder</t>
  </si>
  <si>
    <t>Boltvan</t>
  </si>
  <si>
    <t>Borski</t>
  </si>
  <si>
    <t>Bruncko</t>
  </si>
  <si>
    <t>Bukovinský</t>
  </si>
  <si>
    <t>Bulejčík</t>
  </si>
  <si>
    <t>Buš</t>
  </si>
  <si>
    <t>Davidov</t>
  </si>
  <si>
    <t>Džugan</t>
  </si>
  <si>
    <t>Gal</t>
  </si>
  <si>
    <t>Gašparovič</t>
  </si>
  <si>
    <t>Heštera</t>
  </si>
  <si>
    <t>Hinca</t>
  </si>
  <si>
    <t>Holovič</t>
  </si>
  <si>
    <t>Hoza</t>
  </si>
  <si>
    <t>Chromec</t>
  </si>
  <si>
    <t>Jambrich</t>
  </si>
  <si>
    <t>Jaš</t>
  </si>
  <si>
    <t>Jedryka</t>
  </si>
  <si>
    <t>Joščák</t>
  </si>
  <si>
    <t>Jurčík</t>
  </si>
  <si>
    <t>Kačer</t>
  </si>
  <si>
    <t>Kalas</t>
  </si>
  <si>
    <t>Knap</t>
  </si>
  <si>
    <t>Kuiš</t>
  </si>
  <si>
    <t>Kurka</t>
  </si>
  <si>
    <t>Kuzmiak</t>
  </si>
  <si>
    <t>Macíček</t>
  </si>
  <si>
    <t>Macuš</t>
  </si>
  <si>
    <t>Madaj</t>
  </si>
  <si>
    <t>Malek</t>
  </si>
  <si>
    <t>Mazal</t>
  </si>
  <si>
    <t>Mikuštiak</t>
  </si>
  <si>
    <t>Milo</t>
  </si>
  <si>
    <t>Mitaľ</t>
  </si>
  <si>
    <t>Mizera</t>
  </si>
  <si>
    <t>Nutil</t>
  </si>
  <si>
    <t>Orviský</t>
  </si>
  <si>
    <t>Pavligovský</t>
  </si>
  <si>
    <t>Pavlinský</t>
  </si>
  <si>
    <t>Pawlus</t>
  </si>
  <si>
    <t>Polovka</t>
  </si>
  <si>
    <t>Pryszcz</t>
  </si>
  <si>
    <t>Przeczek</t>
  </si>
  <si>
    <t>Pšenek</t>
  </si>
  <si>
    <t>Rybár</t>
  </si>
  <si>
    <t>Ryša</t>
  </si>
  <si>
    <t>Sawicki</t>
  </si>
  <si>
    <t>Seker</t>
  </si>
  <si>
    <t>Sliž</t>
  </si>
  <si>
    <t>Stančík</t>
  </si>
  <si>
    <t>Stanko</t>
  </si>
  <si>
    <t>Valuš</t>
  </si>
  <si>
    <t>Volnár</t>
  </si>
  <si>
    <t>Zebracki</t>
  </si>
  <si>
    <t>Žuffa</t>
  </si>
  <si>
    <t>Belko</t>
  </si>
  <si>
    <t>Beňačková</t>
  </si>
  <si>
    <t>Beržinská</t>
  </si>
  <si>
    <t>Bruncková</t>
  </si>
  <si>
    <t>Danková</t>
  </si>
  <si>
    <t>Dokoupil</t>
  </si>
  <si>
    <t>Vítězslav</t>
  </si>
  <si>
    <t>Dolečková</t>
  </si>
  <si>
    <t>Iva</t>
  </si>
  <si>
    <t>Figura</t>
  </si>
  <si>
    <t>Anna Maria</t>
  </si>
  <si>
    <t>Gasienica-Roj</t>
  </si>
  <si>
    <t>Grácik</t>
  </si>
  <si>
    <t>Hiklová</t>
  </si>
  <si>
    <t>Jahnová</t>
  </si>
  <si>
    <t>Janoško</t>
  </si>
  <si>
    <t>Kapurníková</t>
  </si>
  <si>
    <t>Kirdaj</t>
  </si>
  <si>
    <t>Madajová</t>
  </si>
  <si>
    <t>Mazúrková</t>
  </si>
  <si>
    <t>Michalík</t>
  </si>
  <si>
    <t>Myslivec</t>
  </si>
  <si>
    <t>Neupauer</t>
  </si>
  <si>
    <t>Orviská</t>
  </si>
  <si>
    <t>Pěgřimek</t>
  </si>
  <si>
    <t>Přikryl</t>
  </si>
  <si>
    <t>Donald</t>
  </si>
  <si>
    <t>Rafanidesová</t>
  </si>
  <si>
    <t>Izabela</t>
  </si>
  <si>
    <t>Škrovánková</t>
  </si>
  <si>
    <t>Sobek</t>
  </si>
  <si>
    <t>Štec</t>
  </si>
  <si>
    <t>Stepinska</t>
  </si>
  <si>
    <t>Joanna</t>
  </si>
  <si>
    <t>Ternényová</t>
  </si>
  <si>
    <t>Tomečko</t>
  </si>
  <si>
    <t>Ulbricht</t>
  </si>
  <si>
    <t>Vrabeľ</t>
  </si>
  <si>
    <t>X</t>
  </si>
  <si>
    <t>Kořenek</t>
  </si>
  <si>
    <t>15 km</t>
  </si>
  <si>
    <t>Mlynárčik</t>
  </si>
  <si>
    <t>Fox On The Run , Hôrka</t>
  </si>
  <si>
    <t>Almáši</t>
  </si>
  <si>
    <t>Trtek</t>
  </si>
  <si>
    <t>Liptovský Ondrej</t>
  </si>
  <si>
    <t>Šteffek</t>
  </si>
  <si>
    <t>Malacky</t>
  </si>
  <si>
    <t>Bohuš</t>
  </si>
  <si>
    <t>Mišovič</t>
  </si>
  <si>
    <t>Poledna</t>
  </si>
  <si>
    <t>Max šport.sk</t>
  </si>
  <si>
    <t>Vozník</t>
  </si>
  <si>
    <t>Prvá stavebná sporiteľňa</t>
  </si>
  <si>
    <t>Bazovský</t>
  </si>
  <si>
    <t>Marekova</t>
  </si>
  <si>
    <t>COWBOYS RACING TEAM</t>
  </si>
  <si>
    <t>Uher</t>
  </si>
  <si>
    <t>Pavelka</t>
  </si>
  <si>
    <t>Bojničky</t>
  </si>
  <si>
    <t xml:space="preserve">Matej </t>
  </si>
  <si>
    <t>Sterk</t>
  </si>
  <si>
    <t>Steskál</t>
  </si>
  <si>
    <t>EXPRESKA / Bratislava</t>
  </si>
  <si>
    <t>Karin</t>
  </si>
  <si>
    <t>Kaczorova</t>
  </si>
  <si>
    <t>Medved</t>
  </si>
  <si>
    <t>Body PRO</t>
  </si>
  <si>
    <t>Ulík</t>
  </si>
  <si>
    <t>Born to Run / Hlohovec</t>
  </si>
  <si>
    <t>Sri Chinmoy maraton Team</t>
  </si>
  <si>
    <t>Ervin</t>
  </si>
  <si>
    <t>Szucs</t>
  </si>
  <si>
    <t>Gálik</t>
  </si>
  <si>
    <t>HAIN</t>
  </si>
  <si>
    <t>hecko</t>
  </si>
  <si>
    <t>Naď</t>
  </si>
  <si>
    <t>Pračková</t>
  </si>
  <si>
    <t>Ráztočno</t>
  </si>
  <si>
    <t>Župíková</t>
  </si>
  <si>
    <t>Hlucháň</t>
  </si>
  <si>
    <t>BHVet</t>
  </si>
  <si>
    <t>Pranjal</t>
  </si>
  <si>
    <t>Milovník</t>
  </si>
  <si>
    <t>Hromkovic</t>
  </si>
  <si>
    <t>Nezavislost</t>
  </si>
  <si>
    <t>Zelina</t>
  </si>
  <si>
    <t>Schichorová</t>
  </si>
  <si>
    <t>Biegowinki Zwiwrzgnec</t>
  </si>
  <si>
    <t>Gotz</t>
  </si>
  <si>
    <t>Trencin</t>
  </si>
  <si>
    <t>Zelenak</t>
  </si>
  <si>
    <t>Chorvatsky Grob</t>
  </si>
  <si>
    <t>Mark</t>
  </si>
  <si>
    <t>VK Tatran / Bratislava</t>
  </si>
  <si>
    <t xml:space="preserve">Štefan </t>
  </si>
  <si>
    <t>Walterová</t>
  </si>
  <si>
    <t xml:space="preserve">Hana </t>
  </si>
  <si>
    <t>Mlynárčiková</t>
  </si>
  <si>
    <t>Fox On The Run, Hôrka</t>
  </si>
  <si>
    <t>Adámek</t>
  </si>
  <si>
    <t>MATOsports</t>
  </si>
  <si>
    <t>Galamboš</t>
  </si>
  <si>
    <t>Pakan</t>
  </si>
  <si>
    <t>Juričko</t>
  </si>
  <si>
    <t>beham 5.mesiac</t>
  </si>
  <si>
    <t>Alena</t>
  </si>
  <si>
    <t>Darvašová</t>
  </si>
  <si>
    <t xml:space="preserve">Katarina </t>
  </si>
  <si>
    <t>Markova</t>
  </si>
  <si>
    <t>Harum</t>
  </si>
  <si>
    <t>Rusovce</t>
  </si>
  <si>
    <t>Pácalová</t>
  </si>
  <si>
    <t>Most pri Bratislave</t>
  </si>
  <si>
    <t xml:space="preserve">Mikuláš </t>
  </si>
  <si>
    <t>Roberto</t>
  </si>
  <si>
    <t>Martini</t>
  </si>
  <si>
    <t>talianske velvyslanectvo</t>
  </si>
  <si>
    <t>Bryan</t>
  </si>
  <si>
    <t>Paddler Club</t>
  </si>
  <si>
    <t xml:space="preserve">Vladimira </t>
  </si>
  <si>
    <t>Herichova</t>
  </si>
  <si>
    <t>Žitňanová</t>
  </si>
  <si>
    <t>ŠK Vazka</t>
  </si>
  <si>
    <t>poppy handmade atelier</t>
  </si>
  <si>
    <t>Danečko</t>
  </si>
  <si>
    <t>Fruhwaldova</t>
  </si>
  <si>
    <t>Paddler</t>
  </si>
  <si>
    <t>10. KOLO</t>
  </si>
  <si>
    <t>Pocet ucastnikov na behoch MP</t>
  </si>
  <si>
    <t>spolu</t>
  </si>
  <si>
    <t>Muzi</t>
  </si>
  <si>
    <t>Zeny</t>
  </si>
  <si>
    <t>spolu
bezci nad 40</t>
  </si>
  <si>
    <t>kat
do 39</t>
  </si>
  <si>
    <t>kat
J</t>
  </si>
  <si>
    <t>kat
nad 40</t>
  </si>
  <si>
    <t>kat
nad 50</t>
  </si>
  <si>
    <t>kat
nad 60</t>
  </si>
  <si>
    <t>kat
NW</t>
  </si>
  <si>
    <t>Pocet absolvovanych pretekov ucastnikmi v ramci behov MP</t>
  </si>
  <si>
    <t>Štatistiky Malokarpatského pohára 2013</t>
  </si>
  <si>
    <t>Spolu</t>
  </si>
  <si>
    <t>Priemerny pocet pretekov na 1 ucastnika</t>
  </si>
  <si>
    <t>Pocet ucastnikov</t>
  </si>
  <si>
    <t>Koeficenty vek WMA</t>
  </si>
  <si>
    <t>vek</t>
  </si>
  <si>
    <t>MUŽI</t>
  </si>
  <si>
    <t>ŽENY</t>
  </si>
  <si>
    <t>Pocet ucastnikov v jednotlivych kolach MP</t>
  </si>
  <si>
    <t>I.kolo</t>
  </si>
  <si>
    <t>2.kolo</t>
  </si>
  <si>
    <t>3.kolo</t>
  </si>
  <si>
    <t>4.kolo</t>
  </si>
  <si>
    <t>5.kolo</t>
  </si>
  <si>
    <t>6.kolo</t>
  </si>
  <si>
    <t>7.kolo</t>
  </si>
  <si>
    <t>8.kolo</t>
  </si>
  <si>
    <t>9.kolo</t>
  </si>
  <si>
    <t>10.kolo</t>
  </si>
  <si>
    <t>11.kolo</t>
  </si>
  <si>
    <t>Maraton</t>
  </si>
  <si>
    <t>Konečné poradie Malokarpatskeho pohara v horskom behu 2013 po 11. kole</t>
  </si>
  <si>
    <t>Posledny</t>
  </si>
  <si>
    <r>
      <t xml:space="preserve">Suma 5 pretekov s najvyssou hodnotou </t>
    </r>
    <r>
      <rPr>
        <b/>
        <sz val="11"/>
        <color indexed="10"/>
        <rFont val="Calibri"/>
        <family val="2"/>
        <charset val="238"/>
      </rPr>
      <t>koef-vek</t>
    </r>
  </si>
  <si>
    <r>
      <t xml:space="preserve">Body 5pretekov </t>
    </r>
    <r>
      <rPr>
        <b/>
        <sz val="11"/>
        <color indexed="10"/>
        <rFont val="Calibri"/>
        <family val="2"/>
        <charset val="238"/>
      </rPr>
      <t>koef-vek</t>
    </r>
  </si>
  <si>
    <r>
      <t xml:space="preserve">Čas
</t>
    </r>
    <r>
      <rPr>
        <b/>
        <sz val="11"/>
        <color indexed="10"/>
        <rFont val="Calibri"/>
        <family val="2"/>
        <charset val="238"/>
      </rPr>
      <t>koef-vek</t>
    </r>
  </si>
  <si>
    <t>Konečné poradie Malokarpatskeho pohara v horskom behu 2013</t>
  </si>
  <si>
    <t>v1.1</t>
  </si>
  <si>
    <t>http://www.masterstrack.sk/sites/default/files/M_SR_veteránov_2013_Propozície.pdf</t>
  </si>
  <si>
    <t>“Poradie pretekárov v každej disciplíne (spolu pre všetky kategórie) sa stanoví podľa hodnoty prepočítaného výkonu podľa ročných koeficientov WMA.”</t>
  </si>
  <si>
    <t>http://www.masterstrack.sk/en/node/1531</t>
  </si>
  <si>
    <t>Info o “age factors” WMA:</t>
  </si>
  <si>
    <t>http://www.wcchallenge.org/age_grading.htm</t>
  </si>
  <si>
    <t>http://en.wikipedia.org/wiki/Masters_athletics</t>
  </si>
  <si>
    <t>http://www.world-masters-athletics.org/news/163-age-factors-qmodel-2010q</t>
  </si>
  <si>
    <t>Dalsie info:</t>
  </si>
  <si>
    <t>O koeficientoch WMA na drahe:</t>
  </si>
  <si>
    <t>http://www.atletika.cz/clenska-sekce/veterani/koeficienty/</t>
  </si>
  <si>
    <t>http://www.masterstrack.sk/en/node/9</t>
  </si>
  <si>
    <t>Marathon BB Tour robi aj lesne behy a behy mimo drahy (maju tam aj orientak, MTB, cross behy) a tiez to prepocitavaju cez WMA koeficienty:</t>
  </si>
  <si>
    <t>http://www.marathonbb.com/marathon-bb-tour-body-informacie.menu</t>
  </si>
  <si>
    <t>“4.Dosiahnuté časy na jednotlivých podujatiach budú pre potreby hodnotenia Marathon BB Tour prepočítavané pomocou koeficientov WMA age grading tables”</t>
  </si>
  <si>
    <t>http://www.howardgrubb.co.uk/athletics/wmalookup06.html</t>
  </si>
  <si>
    <t>http://www.howardgrubb.co.uk/athletics/data/wavacalc10.xls</t>
  </si>
  <si>
    <t>Tabulky pre behy na ceste:</t>
  </si>
  <si>
    <t>http://home.roadrunner.com/~alanjones/MaleRoadStd2010.xls</t>
  </si>
  <si>
    <t>http://home.roadrunner.com/~alanjones/AgeGrade.html</t>
  </si>
  <si>
    <t>Dalsie linky:</t>
  </si>
  <si>
    <t>https://www.google.co.uk/search?hl=en&amp;q=age+factors+marathon+wma&amp;meta=&amp;rlz=</t>
  </si>
  <si>
    <t>a</t>
  </si>
  <si>
    <t>https://www.google.co.uk/search?hl=en&amp;q=age+factors+cross+wma&amp;meta=&amp;rlz=</t>
  </si>
  <si>
    <t>“Kalkulacka” a koeficienty v Exceli (su tam aj behy na ceste):</t>
  </si>
  <si>
    <t>Majstrovstva Slovenska veteranov v atletike - pouzivaju koeficient prepoctu vykonov vs. vek “rocne koeficienty WMA” (WMA = Svetova veteranska asociacia)</t>
  </si>
  <si>
    <t>20 km</t>
  </si>
  <si>
    <t>25 km</t>
  </si>
  <si>
    <t>http://home.roadrunner.com/~alanjones/FemaleRoadStd2010.xls</t>
  </si>
  <si>
    <t>WMA (Svetova veteranska asociacia) určuje koeficienty pre každú atletickú disciplínu podľa veku, ktorými sa dosiahnutý výkon prepočítava.</t>
  </si>
  <si>
    <t xml:space="preserve"> Cross Country Kamzik-Baba-Kamzik 53km
(230 bodov)</t>
  </si>
  <si>
    <t>Cross Country 
Baba-Kamzik 26km
(220 bodov)</t>
  </si>
  <si>
    <t>Cross Country 
Raca-Kamzik 16km
(200 bodov)</t>
  </si>
  <si>
    <t>Krasnanska kuria jar
17km
(200 bodov)</t>
  </si>
  <si>
    <t>Malakarpatsky CrossMarathon (Lamackov memorial) 42,2km
(220 bodov)</t>
  </si>
  <si>
    <t>Račiansky kros
15km
(200 bodov)</t>
  </si>
  <si>
    <t>Malokarpatský Dračí kros - 15km
(190 bodov)</t>
  </si>
  <si>
    <t>Krasnanska Kuria jesen
17km
(200 bodov)</t>
  </si>
  <si>
    <t>Run &amp; walk - Biela stopa Kremnica
42km
(220 bodov)</t>
  </si>
  <si>
    <t>Run &amp; walk - Biela stopa Kremnica
21km
(200 bodov)</t>
  </si>
  <si>
    <t>Beh okolo Marhatu 
11km
(190 bodov)</t>
  </si>
  <si>
    <t xml:space="preserve">Pezinok - Klub pezinských alkoholikov </t>
  </si>
  <si>
    <t>Tokár</t>
  </si>
  <si>
    <t xml:space="preserve">Šušky Hrušky </t>
  </si>
  <si>
    <t>Hruška</t>
  </si>
  <si>
    <t>Juel Trnava</t>
  </si>
  <si>
    <t xml:space="preserve">BK Viktória Horné Orešany </t>
  </si>
  <si>
    <t>Šifer</t>
  </si>
  <si>
    <t xml:space="preserve">Trnava - Gefko Slovakia </t>
  </si>
  <si>
    <t xml:space="preserve">Brezová </t>
  </si>
  <si>
    <t xml:space="preserve">Piešťany </t>
  </si>
  <si>
    <t xml:space="preserve">Bratislava </t>
  </si>
  <si>
    <t>Anita</t>
  </si>
  <si>
    <t>Bartoš</t>
  </si>
  <si>
    <t>Straška</t>
  </si>
  <si>
    <t>Miček</t>
  </si>
  <si>
    <t>Seitler</t>
  </si>
  <si>
    <t>Kopčík</t>
  </si>
  <si>
    <t>Tarkoš</t>
  </si>
  <si>
    <t>Orlický</t>
  </si>
  <si>
    <t>Šimalčík</t>
  </si>
  <si>
    <t>Čapoš</t>
  </si>
  <si>
    <t>Bogár</t>
  </si>
  <si>
    <t>Loučka</t>
  </si>
  <si>
    <t>Podhorský</t>
  </si>
  <si>
    <t>Osuský</t>
  </si>
  <si>
    <t>Vnenčáková</t>
  </si>
  <si>
    <t>Filová</t>
  </si>
  <si>
    <t>Križanová</t>
  </si>
  <si>
    <t>Husky Trnava</t>
  </si>
  <si>
    <t>Hrnčiarovce</t>
  </si>
  <si>
    <t>Hospitality Triathlon Team</t>
  </si>
  <si>
    <t>Boxík Trnava</t>
  </si>
  <si>
    <t>Triatlon Vrbové</t>
  </si>
  <si>
    <t>Triatlonteam trnava</t>
  </si>
  <si>
    <t>Triatlon team Trnava</t>
  </si>
  <si>
    <t>Hornooresanske vrsky
10,665 km
(170 bodov)</t>
  </si>
  <si>
    <t>11. KOLO</t>
  </si>
  <si>
    <r>
      <t xml:space="preserve">Klenovský kros
16 km
(190 bodov)
</t>
    </r>
    <r>
      <rPr>
        <b/>
        <i/>
        <sz val="11"/>
        <rFont val="Calibri"/>
        <family val="2"/>
        <charset val="238"/>
      </rPr>
      <t>nepočítaný do MP 2013</t>
    </r>
  </si>
  <si>
    <r>
      <t xml:space="preserve">Memorial I.Prokopa 
19 km
(200 bodov)
</t>
    </r>
    <r>
      <rPr>
        <b/>
        <i/>
        <sz val="11"/>
        <rFont val="Calibri"/>
        <family val="2"/>
        <charset val="238"/>
      </rPr>
      <t>nekonal sa</t>
    </r>
  </si>
  <si>
    <t>BRATISLAVA MARATHON RUNNING TEAM</t>
  </si>
  <si>
    <t>Foltín</t>
  </si>
  <si>
    <t>Zsolt</t>
  </si>
  <si>
    <t>Lengyel</t>
  </si>
  <si>
    <t>Rybansky</t>
  </si>
  <si>
    <t>Triax</t>
  </si>
  <si>
    <t>filip</t>
  </si>
  <si>
    <t>petrla</t>
  </si>
  <si>
    <t>KAJAKSLAVIA</t>
  </si>
  <si>
    <t>Boor</t>
  </si>
  <si>
    <t>pokorny</t>
  </si>
  <si>
    <t>jojo team</t>
  </si>
  <si>
    <t>Môc</t>
  </si>
  <si>
    <t>RTT klub</t>
  </si>
  <si>
    <t>Ozvold</t>
  </si>
  <si>
    <t>Košec</t>
  </si>
  <si>
    <t>Kaktus bike Bratislava</t>
  </si>
  <si>
    <t>BK pilsner urquell DUBRAVKA</t>
  </si>
  <si>
    <t>Jovankovič</t>
  </si>
  <si>
    <t>Kubrický</t>
  </si>
  <si>
    <t>Kamendy</t>
  </si>
  <si>
    <t>Pecsuk</t>
  </si>
  <si>
    <t>Kajakslavia Bratislava</t>
  </si>
  <si>
    <t>Diogo</t>
  </si>
  <si>
    <t>Luz</t>
  </si>
  <si>
    <t>Individual</t>
  </si>
  <si>
    <t>Krivosudsky</t>
  </si>
  <si>
    <t xml:space="preserve">3NT </t>
  </si>
  <si>
    <t>hornik</t>
  </si>
  <si>
    <t>slimáčik na plny plyn</t>
  </si>
  <si>
    <t>Zúbrik</t>
  </si>
  <si>
    <t>Dobrá krajina</t>
  </si>
  <si>
    <t>Holič</t>
  </si>
  <si>
    <t>khg</t>
  </si>
  <si>
    <t>Berger</t>
  </si>
  <si>
    <t>Sokol</t>
  </si>
  <si>
    <t>Kornel</t>
  </si>
  <si>
    <t>Kovacs</t>
  </si>
  <si>
    <t>Hospitality triathlon team</t>
  </si>
  <si>
    <t>Tvrdoň</t>
  </si>
  <si>
    <t>Vetrak</t>
  </si>
  <si>
    <t>Skanderova</t>
  </si>
  <si>
    <t>Kvetakova</t>
  </si>
  <si>
    <t>Čambál</t>
  </si>
  <si>
    <t>Mihal</t>
  </si>
  <si>
    <t>Madagaskar</t>
  </si>
  <si>
    <t>Zohor</t>
  </si>
  <si>
    <t>Terpak</t>
  </si>
  <si>
    <t>Karaffova</t>
  </si>
  <si>
    <t>Krajčík</t>
  </si>
  <si>
    <t>MTB KOLECKO</t>
  </si>
  <si>
    <t>Červenka</t>
  </si>
  <si>
    <t>Starý Ružinov</t>
  </si>
  <si>
    <t>Vladimir</t>
  </si>
  <si>
    <t>Fejdi</t>
  </si>
  <si>
    <t>Schlumberger</t>
  </si>
  <si>
    <t>Piešťanský</t>
  </si>
  <si>
    <t>havran</t>
  </si>
  <si>
    <t>Hlusek</t>
  </si>
  <si>
    <t>Karlák</t>
  </si>
  <si>
    <t>Verbeník</t>
  </si>
  <si>
    <t>Černý</t>
  </si>
  <si>
    <t>Šutara</t>
  </si>
  <si>
    <t>...</t>
  </si>
  <si>
    <t>Vídenský</t>
  </si>
  <si>
    <t>Haba</t>
  </si>
  <si>
    <t>Daxner</t>
  </si>
  <si>
    <t>Pohorelská Maša</t>
  </si>
  <si>
    <t>veronika</t>
  </si>
  <si>
    <t>topolska</t>
  </si>
  <si>
    <t>Milos</t>
  </si>
  <si>
    <t>Belzar</t>
  </si>
  <si>
    <t>Marček</t>
  </si>
  <si>
    <t xml:space="preserve">Makarska Riviera Stupava </t>
  </si>
  <si>
    <t>Cibik</t>
  </si>
  <si>
    <t>Gábriš</t>
  </si>
  <si>
    <t>stupava</t>
  </si>
  <si>
    <t>Horváthová</t>
  </si>
  <si>
    <t>Hudzík</t>
  </si>
  <si>
    <t>branislav</t>
  </si>
  <si>
    <t>bohun</t>
  </si>
  <si>
    <t>slovensky grob</t>
  </si>
  <si>
    <t>ľudovít</t>
  </si>
  <si>
    <t>Blahuta</t>
  </si>
  <si>
    <t>nonema</t>
  </si>
  <si>
    <t>Uhrín</t>
  </si>
  <si>
    <t>Rasťo</t>
  </si>
  <si>
    <t>Sýkora</t>
  </si>
  <si>
    <t>Kubenkova</t>
  </si>
  <si>
    <t>Lozorno</t>
  </si>
  <si>
    <t>Vaclavik</t>
  </si>
  <si>
    <t>ASBIS</t>
  </si>
  <si>
    <t>Didier</t>
  </si>
  <si>
    <t>Rogasik</t>
  </si>
  <si>
    <t>lukas</t>
  </si>
  <si>
    <t>taufer</t>
  </si>
  <si>
    <t>Okálová</t>
  </si>
  <si>
    <t>ProCyclingChevrolet BA</t>
  </si>
  <si>
    <t>Špaleková</t>
  </si>
  <si>
    <t>HK BTC / Bratislava</t>
  </si>
  <si>
    <t>Špalek</t>
  </si>
  <si>
    <t>Aďo</t>
  </si>
  <si>
    <t>Dušana</t>
  </si>
  <si>
    <t>Julius</t>
  </si>
  <si>
    <t>Kralovansky</t>
  </si>
  <si>
    <t>Malakarpatsky CrossMarathon (Lamackov memorial) 42,2km
(200 bodov)</t>
  </si>
  <si>
    <t>Run &amp; walk - Biela stopa Kremnica
42km
(200 bodov)</t>
  </si>
  <si>
    <t>Beh okolo Marhatu 
11km
(200 bodov)</t>
  </si>
  <si>
    <t>Malokarpatský Dračí kros - 15km
(200 bodov)</t>
  </si>
  <si>
    <t>Klenovský kros
16 km
(200 bodov)
nepočítaný do MP 2013</t>
  </si>
  <si>
    <t>Hornooresanske vrsky
10,665 km
(200 bodov)</t>
  </si>
  <si>
    <r>
      <t xml:space="preserve">Cross Country 
Baba-Kamzik 26km
</t>
    </r>
    <r>
      <rPr>
        <b/>
        <sz val="9"/>
        <rFont val="Calibri"/>
        <family val="2"/>
        <charset val="238"/>
      </rPr>
      <t>Majstrovstvá Slovenska v lesnom behu</t>
    </r>
    <r>
      <rPr>
        <b/>
        <sz val="11"/>
        <rFont val="Calibri"/>
        <family val="2"/>
        <charset val="238"/>
      </rPr>
      <t xml:space="preserve">
(220 bodov)</t>
    </r>
  </si>
  <si>
    <r>
      <t xml:space="preserve">Cross Country 
Baba-Kamzik 16km
</t>
    </r>
    <r>
      <rPr>
        <b/>
        <sz val="9"/>
        <rFont val="Calibri"/>
        <family val="2"/>
        <charset val="238"/>
      </rPr>
      <t>Majstrovstvá Slovenska v lesnom behu</t>
    </r>
    <r>
      <rPr>
        <b/>
        <sz val="11"/>
        <rFont val="Calibri"/>
        <family val="2"/>
        <charset val="238"/>
      </rPr>
      <t xml:space="preserve">
(220 bodov)</t>
    </r>
  </si>
  <si>
    <r>
      <t xml:space="preserve">Cross Country 
Baba-Kamzik 53 km
</t>
    </r>
    <r>
      <rPr>
        <b/>
        <sz val="9"/>
        <rFont val="Calibri"/>
        <family val="2"/>
        <charset val="238"/>
      </rPr>
      <t>Majstrovstvá Slovenska v lesnom behu</t>
    </r>
    <r>
      <rPr>
        <b/>
        <sz val="11"/>
        <rFont val="Calibri"/>
        <family val="2"/>
        <charset val="238"/>
      </rPr>
      <t xml:space="preserve">
(220 bodov)</t>
    </r>
  </si>
  <si>
    <t>Psotkov 
memorial
2 etapy - ekv.20 km
(200 bodov)</t>
  </si>
  <si>
    <t>Psotkov 
memorial 
3 etapy - ekv.30 km
(200 bodov)</t>
  </si>
  <si>
    <t>Čas
koef-vek</t>
  </si>
  <si>
    <t>Cestné behy (WMA koeficienty pre rok 2010 z http://home.roadrunner.com/~alanjones/AgeGrade.html)</t>
  </si>
  <si>
    <t>v MP pouzite tieto koef.</t>
  </si>
  <si>
    <t>Psotkov 
memorial 
3 etapy - ekv.30 km
(220 bodov)</t>
  </si>
  <si>
    <t>Lamac - Stupava
17.5 km 
(200 bodov)</t>
  </si>
  <si>
    <t>Lamac - Stupava 17.5km 
(200 bodov)</t>
  </si>
  <si>
    <t>-</t>
  </si>
  <si>
    <r>
      <t>Vypocet bodov podla novych pravidiel bodovania (v2014)</t>
    </r>
    <r>
      <rPr>
        <b/>
        <sz val="12"/>
        <color indexed="10"/>
        <rFont val="Calibri"/>
        <family val="2"/>
        <charset val="238"/>
      </rPr>
      <t xml:space="preserve"> &amp; poradie s pouzitim koeficientu vek WMA, pocet bodov/pretek rovnaky</t>
    </r>
  </si>
  <si>
    <t xml:space="preserve">R&amp;W spolu: </t>
  </si>
  <si>
    <t>Muži</t>
  </si>
  <si>
    <t>Ženy</t>
  </si>
  <si>
    <t>Body 5 pretekov</t>
  </si>
  <si>
    <t>Body 5 pretekov v2014</t>
  </si>
  <si>
    <t>Pocet ucastnikov podla kategorii - vsetci ucastnici</t>
  </si>
  <si>
    <t>Pocet ucastnikov podla kategorii - ucastnici, ktori absolvovali viac ako 1 beh</t>
  </si>
  <si>
    <t>Priemer body/pretek</t>
  </si>
  <si>
    <t>Spolu (bez Kk)</t>
  </si>
  <si>
    <t>Spolu
(s Kk)</t>
  </si>
  <si>
    <t xml:space="preserve">PM spolu: </t>
  </si>
  <si>
    <t xml:space="preserve">BK spolu: </t>
  </si>
  <si>
    <t>Sumar odbeh. km</t>
  </si>
  <si>
    <t>Priemer sumcas/sumkm</t>
  </si>
  <si>
    <t>Sucet km</t>
  </si>
  <si>
    <t>Najvyšší počet odbehnutych km</t>
  </si>
  <si>
    <t>Najvyšší priemerný počet bodov/pretek (zo všetkých absolvovanych pretekov; pre bežcov, ktorí absolvovali minimálne 3 preteky)</t>
  </si>
  <si>
    <t>Najvyšší počet odbehnutych minut</t>
  </si>
  <si>
    <t>Sumar odbehn.minut</t>
  </si>
  <si>
    <t>Priemerný čas/km</t>
  </si>
  <si>
    <t>Najnižší priemerný čas/km (najrýchlejšie priemerné tempo; zo všetkých absolvovaných pretekov; pre bežcov, ktorí absolvovali minimálne 5 pretekov)</t>
  </si>
  <si>
    <t>Počet km</t>
  </si>
  <si>
    <t>Počet pretekov</t>
  </si>
  <si>
    <t>Neoficialne poradie s bodmi pridelovanymi podla pomeru dosiahnutého casu k najlepsim casom a s prepoctom casov cez koeficienty veku WMA (skusobna verzia pravidiel v2014)</t>
  </si>
  <si>
    <t>Memorial I.Prokopa 
19 km
(200 bodov)
nekonal sa</t>
  </si>
  <si>
    <t>Klenovský kros
16 km
(190 bodov)
nepočítaný do MP 2013</t>
  </si>
  <si>
    <t>v Oresanoch u 1 bezca neboli udaje o kategorii</t>
  </si>
  <si>
    <t>body/pretek</t>
  </si>
  <si>
    <t>koef-vek - pouzite v MP pravidla 2013</t>
  </si>
  <si>
    <t>pouzite v MP pravidla 2014</t>
  </si>
  <si>
    <t>1) Preteky majú rovnaky pocet bodov - 200 - bez ohladu na ich dlzku (s výnimkou majstrovskych pretekov - Majstrovstiev Slovenska, tam je +10% standardnej bodovej hodnoty preteku, t.j. 220)</t>
  </si>
  <si>
    <t>3) Poradie je robené cez koeficient vek, podla koeficientov WMA (Svetova veteranska asociacia) - vid tabulka Kategorie - a bude vyhlasované len jedno poradie pre zeny a jedno pre muzov, nebudu vyhlasovane poradia v jednotlivych kategoriach</t>
  </si>
  <si>
    <t>Najvyšší počet bodov (body zo všetkých absolvovaných pretekov)</t>
  </si>
  <si>
    <r>
      <t xml:space="preserve">Absolutné poradie MP 2013 </t>
    </r>
    <r>
      <rPr>
        <b/>
        <i/>
        <sz val="10"/>
        <color indexed="8"/>
        <rFont val="Calibri"/>
        <family val="2"/>
        <charset val="238"/>
      </rPr>
      <t>(pre poradie v jednotlivých kategóriach viď záložka Poradie 2013-pravidl2013)</t>
    </r>
  </si>
  <si>
    <r>
      <t xml:space="preserve">2) Bodovanie je robené porovnanim casu bezca s priemerom casov prvych troch bezcov*). Priemerny cas prvych troch bezcov (AT3) = maximalny pocet bodov za preteky. Body pre ostatnych bezcov su pocitane porovnanim dosiahnutych jednotlivych bezcov s AT3. Poznamka: Minimalny pocet bodov je 1 bod t.j. bezec nemoze ziskat menej ako 1 bod - je to kvoli tomu, aby neboli zaporne pocty bodov
</t>
    </r>
    <r>
      <rPr>
        <sz val="9"/>
        <color indexed="56"/>
        <rFont val="Calibri"/>
        <family val="2"/>
        <charset val="238"/>
      </rPr>
      <t>*) Toto je zmena oproti pravidla 2013, kde boli casy zaokruhlovane na minuty nadol a strata 1 minuty po zaokruhleni casu znamenala stratu 1 bod. Zmena nastala kvoli tomu, ze strata 10 minut na dlhom behu nie je to iste ako strata 10 minut u kratsieho beh a preto by rozdiel 10 minut nemal znamenat rovnaku stratu 10 bodov ako to bolo u pravidiel 2013.</t>
    </r>
  </si>
  <si>
    <t>Sucet časov (hh:mm:ss)</t>
  </si>
  <si>
    <r>
      <t>Pripravované pravidlá 2014</t>
    </r>
    <r>
      <rPr>
        <b/>
        <sz val="11"/>
        <color indexed="8"/>
        <rFont val="Calibri"/>
        <family val="2"/>
        <charset val="238"/>
      </rPr>
      <t>, zmeny oproti pravidlám 2013 (pravidlá sa ešte môžu do zaciatku sezony 2014 zmenit):</t>
    </r>
  </si>
  <si>
    <t>ročník</t>
  </si>
  <si>
    <t>Matúš</t>
  </si>
  <si>
    <t>Trnovec</t>
  </si>
  <si>
    <t>SK VAZKA Bratislava</t>
  </si>
  <si>
    <t>Štefan</t>
  </si>
  <si>
    <t>Štefina</t>
  </si>
  <si>
    <t>Tomáš</t>
  </si>
  <si>
    <t>Kamrla</t>
  </si>
  <si>
    <t>Salomon Racing</t>
  </si>
  <si>
    <t>Trenčín</t>
  </si>
  <si>
    <t>Gabriela</t>
  </si>
  <si>
    <t>Adidas Be Cool Running team</t>
  </si>
  <si>
    <t>Matej</t>
  </si>
  <si>
    <t>Dubnica nad Váhom</t>
  </si>
  <si>
    <t>Pavol</t>
  </si>
  <si>
    <t>Kupec</t>
  </si>
  <si>
    <t>NIPAMA</t>
  </si>
  <si>
    <t>Giertli</t>
  </si>
  <si>
    <t>Čierny Balog - Dobroč</t>
  </si>
  <si>
    <t>Kristián</t>
  </si>
  <si>
    <t>Pikna</t>
  </si>
  <si>
    <t>Šk Vital Bratislava</t>
  </si>
  <si>
    <t>Heretík</t>
  </si>
  <si>
    <t>TTT</t>
  </si>
  <si>
    <t>Ivan</t>
  </si>
  <si>
    <t>Pavlík</t>
  </si>
  <si>
    <t>AK Spartak Dubnica</t>
  </si>
  <si>
    <t>Peter</t>
  </si>
  <si>
    <t>Dečo</t>
  </si>
  <si>
    <t>Slávia UK Bratislava</t>
  </si>
  <si>
    <t>Katarína</t>
  </si>
  <si>
    <t>Drahovská</t>
  </si>
  <si>
    <t>ŠBR Piešťany</t>
  </si>
  <si>
    <t>Andrej</t>
  </si>
  <si>
    <t>Červeňan</t>
  </si>
  <si>
    <t>BEHAME.sk</t>
  </si>
  <si>
    <t>Dušan</t>
  </si>
  <si>
    <t>Osif</t>
  </si>
  <si>
    <t>pre Duda</t>
  </si>
  <si>
    <t>Zuzana</t>
  </si>
  <si>
    <t>Bibzová</t>
  </si>
  <si>
    <t>Modra</t>
  </si>
  <si>
    <t>Juraj</t>
  </si>
  <si>
    <t>Pospíšil</t>
  </si>
  <si>
    <t>Drupy</t>
  </si>
  <si>
    <t>Stanislav</t>
  </si>
  <si>
    <t>Bočinec</t>
  </si>
  <si>
    <t>Horobezci Dubnica n/V</t>
  </si>
  <si>
    <t>Ľubomír</t>
  </si>
  <si>
    <t>Karaba</t>
  </si>
  <si>
    <t>TJ Dynamo DK</t>
  </si>
  <si>
    <t>Zdeno</t>
  </si>
  <si>
    <t>Štefunko</t>
  </si>
  <si>
    <t>Jedáleň GAMA</t>
  </si>
  <si>
    <t>Tadeáš</t>
  </si>
  <si>
    <t>Drahovský</t>
  </si>
  <si>
    <t>Marek</t>
  </si>
  <si>
    <t>Pirhala</t>
  </si>
  <si>
    <t>Accenture Runners Club</t>
  </si>
  <si>
    <t>Frantisek</t>
  </si>
  <si>
    <t>Cibira</t>
  </si>
  <si>
    <t>Hronovce</t>
  </si>
  <si>
    <t>vladislav</t>
  </si>
  <si>
    <t>fodor</t>
  </si>
  <si>
    <t>Bratislava</t>
  </si>
  <si>
    <t>Milan</t>
  </si>
  <si>
    <t>Barger</t>
  </si>
  <si>
    <t>Exit Klub</t>
  </si>
  <si>
    <t>Marian</t>
  </si>
  <si>
    <t>Vokel</t>
  </si>
  <si>
    <t>Horňák</t>
  </si>
  <si>
    <t>GEOWORK</t>
  </si>
  <si>
    <t>FC Petržalka</t>
  </si>
  <si>
    <t>Romana</t>
  </si>
  <si>
    <t>Komarnanska</t>
  </si>
  <si>
    <t>3NT</t>
  </si>
  <si>
    <t>Vladimír</t>
  </si>
  <si>
    <t>Ronec</t>
  </si>
  <si>
    <t>Jogging klub Dubnica nad Váhom</t>
  </si>
  <si>
    <t>Tomas</t>
  </si>
  <si>
    <t>Pompura</t>
  </si>
  <si>
    <t>Pavel</t>
  </si>
  <si>
    <t>Hraško</t>
  </si>
  <si>
    <t>ŠK Impulz Bratislava</t>
  </si>
  <si>
    <t>Babača</t>
  </si>
  <si>
    <t>Veronika</t>
  </si>
  <si>
    <t>Miroslav</t>
  </si>
  <si>
    <t>Kresanek</t>
  </si>
  <si>
    <t>Petrzalka</t>
  </si>
  <si>
    <t>Michal</t>
  </si>
  <si>
    <t>Harkabuzik</t>
  </si>
  <si>
    <t>Šk pre Radosť</t>
  </si>
  <si>
    <t>Zigo</t>
  </si>
  <si>
    <t>Anton</t>
  </si>
  <si>
    <t>Dobrodenka</t>
  </si>
  <si>
    <t>ZKS Dulov</t>
  </si>
  <si>
    <t>Kubovič</t>
  </si>
  <si>
    <t>HKP bežiaci advokáti</t>
  </si>
  <si>
    <t>Uchal</t>
  </si>
  <si>
    <t>Varga</t>
  </si>
  <si>
    <t>Štefánik</t>
  </si>
  <si>
    <t>Fedor</t>
  </si>
  <si>
    <t>Šrobár</t>
  </si>
  <si>
    <t>Hvizdák</t>
  </si>
  <si>
    <t>Martin</t>
  </si>
  <si>
    <t>Vlasko</t>
  </si>
  <si>
    <t>Schnelle Slimaken</t>
  </si>
  <si>
    <t>Adam</t>
  </si>
  <si>
    <t>Konrad</t>
  </si>
  <si>
    <t>Jan</t>
  </si>
  <si>
    <t>Kuciak</t>
  </si>
  <si>
    <t>Eva</t>
  </si>
  <si>
    <t>Kulková</t>
  </si>
  <si>
    <t>Dominik</t>
  </si>
  <si>
    <t>Hopiak</t>
  </si>
  <si>
    <t>Crossfit BA</t>
  </si>
  <si>
    <t>Ďuračka</t>
  </si>
  <si>
    <t>Zubrik</t>
  </si>
  <si>
    <t>Kováč</t>
  </si>
  <si>
    <t>Ladislav</t>
  </si>
  <si>
    <t>Chňapek</t>
  </si>
  <si>
    <t xml:space="preserve">Katarína </t>
  </si>
  <si>
    <t>Zuzka</t>
  </si>
  <si>
    <t>Ondrášiková</t>
  </si>
  <si>
    <t>Dkrativo</t>
  </si>
  <si>
    <t>Viera</t>
  </si>
  <si>
    <t>Ján</t>
  </si>
  <si>
    <t>Ciklamini</t>
  </si>
  <si>
    <t>Korec</t>
  </si>
  <si>
    <t>Gura</t>
  </si>
  <si>
    <t>Trnava</t>
  </si>
  <si>
    <t>Putala</t>
  </si>
  <si>
    <t>Branislav</t>
  </si>
  <si>
    <t>Lukáč</t>
  </si>
  <si>
    <t>Snina</t>
  </si>
  <si>
    <t>Kvačkaj</t>
  </si>
  <si>
    <t>Stupava</t>
  </si>
  <si>
    <t>Rogel</t>
  </si>
  <si>
    <t>Sportdiag Team</t>
  </si>
  <si>
    <t>Fatul</t>
  </si>
  <si>
    <t>BA - Rača</t>
  </si>
  <si>
    <t>Surový</t>
  </si>
  <si>
    <t>MTB Kolečko</t>
  </si>
  <si>
    <t>Rusnák</t>
  </si>
  <si>
    <t>Petrilak</t>
  </si>
  <si>
    <t>Anext</t>
  </si>
  <si>
    <t>Krajčír</t>
  </si>
  <si>
    <t>exsportman</t>
  </si>
  <si>
    <t>katarina</t>
  </si>
  <si>
    <t>belzarova</t>
  </si>
  <si>
    <t>Štefek</t>
  </si>
  <si>
    <t>REALIZ SPORT TEAM</t>
  </si>
  <si>
    <t>Dolák</t>
  </si>
  <si>
    <t>Lýdia</t>
  </si>
  <si>
    <t>Marián</t>
  </si>
  <si>
    <t>Fabián</t>
  </si>
  <si>
    <t>The Little Gym</t>
  </si>
  <si>
    <t>Róbert</t>
  </si>
  <si>
    <t>Vlášek</t>
  </si>
  <si>
    <t>Šoška</t>
  </si>
  <si>
    <t>Cetelem</t>
  </si>
  <si>
    <t>Matus</t>
  </si>
  <si>
    <t>Ivanecky</t>
  </si>
  <si>
    <t>Dulova Ves</t>
  </si>
  <si>
    <t>Radoslav</t>
  </si>
  <si>
    <t>Sirota</t>
  </si>
  <si>
    <t>Luboš</t>
  </si>
  <si>
    <t>Klokner</t>
  </si>
  <si>
    <t>Hollý</t>
  </si>
  <si>
    <t>Monarch Karate</t>
  </si>
  <si>
    <t>Marianna</t>
  </si>
  <si>
    <t>Paulíková</t>
  </si>
  <si>
    <t>Vigaš</t>
  </si>
  <si>
    <t>Lukyová</t>
  </si>
  <si>
    <t>Bajči</t>
  </si>
  <si>
    <t>Georgia Expedition 2013</t>
  </si>
  <si>
    <t>Nezávislosť Bratislava</t>
  </si>
  <si>
    <t>Ľuboš</t>
  </si>
  <si>
    <t>Hrčka</t>
  </si>
  <si>
    <t>Olejárová</t>
  </si>
  <si>
    <t>Liptovský Mikuláš</t>
  </si>
  <si>
    <t>Stankovic</t>
  </si>
  <si>
    <t>WILD RUNNERS</t>
  </si>
  <si>
    <t>Kolcún</t>
  </si>
  <si>
    <t>JVKAP</t>
  </si>
  <si>
    <t>Radovan</t>
  </si>
  <si>
    <t>Blažíček</t>
  </si>
  <si>
    <t>VWcult Sport Team</t>
  </si>
  <si>
    <t>Roth</t>
  </si>
  <si>
    <t>Pakši</t>
  </si>
  <si>
    <t>Ales</t>
  </si>
  <si>
    <t>Diko</t>
  </si>
  <si>
    <t>Manik</t>
  </si>
  <si>
    <t>1. Slovenský squash klub Bratislava</t>
  </si>
  <si>
    <t>Emilia</t>
  </si>
  <si>
    <t>Šoltesova</t>
  </si>
  <si>
    <t>Jaroslav</t>
  </si>
  <si>
    <t>Šuščák</t>
  </si>
  <si>
    <t>Vojtko</t>
  </si>
  <si>
    <t>SK Bosa noha</t>
  </si>
  <si>
    <t>Rakús</t>
  </si>
  <si>
    <t>Kryha Bratislava</t>
  </si>
  <si>
    <t>Lucia</t>
  </si>
  <si>
    <t>Halvonova</t>
  </si>
  <si>
    <t>Realiz sport team  ba</t>
  </si>
  <si>
    <t>Petra</t>
  </si>
  <si>
    <t>Bartošová</t>
  </si>
  <si>
    <t>Valiček</t>
  </si>
  <si>
    <t>Obalservis Košice</t>
  </si>
  <si>
    <t>Ambróz</t>
  </si>
  <si>
    <t>Lenka</t>
  </si>
  <si>
    <t>Petríková</t>
  </si>
  <si>
    <t>Bratislavapaintball.sk</t>
  </si>
  <si>
    <t>Chňapeková</t>
  </si>
  <si>
    <t>Šmotlák</t>
  </si>
  <si>
    <t>exe.sk</t>
  </si>
  <si>
    <t>Zeman</t>
  </si>
  <si>
    <t>BK Vajnory</t>
  </si>
  <si>
    <t>Hozdek</t>
  </si>
  <si>
    <t>Považská Bystrica</t>
  </si>
  <si>
    <t>Štrbák</t>
  </si>
  <si>
    <t>Mikuláš</t>
  </si>
  <si>
    <t>Šabo</t>
  </si>
  <si>
    <t>Run ELI</t>
  </si>
  <si>
    <t xml:space="preserve">alexandra </t>
  </si>
  <si>
    <t xml:space="preserve">piskunova </t>
  </si>
  <si>
    <t>mango travel</t>
  </si>
  <si>
    <t>Nizner</t>
  </si>
  <si>
    <t>Ježko</t>
  </si>
  <si>
    <t>Natália</t>
  </si>
  <si>
    <t>Svrčková</t>
  </si>
  <si>
    <t>Buček</t>
  </si>
  <si>
    <t>Kajak Slávia Bratislava</t>
  </si>
  <si>
    <t>Štubniak</t>
  </si>
  <si>
    <t>Ekonomická univerzita v Bratislave</t>
  </si>
  <si>
    <t>Igor</t>
  </si>
  <si>
    <t>Diečanský</t>
  </si>
  <si>
    <t>Nováková</t>
  </si>
  <si>
    <t>Pressburg Hulvats</t>
  </si>
  <si>
    <t>Valachová</t>
  </si>
  <si>
    <t>Zvolen</t>
  </si>
  <si>
    <t>Mariana</t>
  </si>
  <si>
    <t>Vašková</t>
  </si>
  <si>
    <t>karol</t>
  </si>
  <si>
    <t>kňava</t>
  </si>
  <si>
    <t>Rudolf</t>
  </si>
  <si>
    <t>Priecinsky</t>
  </si>
  <si>
    <t>HKP Running Team</t>
  </si>
  <si>
    <t>Robert</t>
  </si>
  <si>
    <t>Sopko</t>
  </si>
  <si>
    <t>Niko</t>
  </si>
  <si>
    <t>Barbora</t>
  </si>
  <si>
    <t>Kovacikova</t>
  </si>
  <si>
    <t>Slimaci na plny plyn</t>
  </si>
  <si>
    <t>Richard</t>
  </si>
  <si>
    <t>Čerhit</t>
  </si>
  <si>
    <t>solobezka</t>
  </si>
  <si>
    <t>Ondrej</t>
  </si>
  <si>
    <t>Alek</t>
  </si>
  <si>
    <t>Binden</t>
  </si>
  <si>
    <t>Bukovac</t>
  </si>
  <si>
    <t>Fáber</t>
  </si>
  <si>
    <t>Suchá nad Parnou</t>
  </si>
  <si>
    <t>Florence</t>
  </si>
  <si>
    <t>Mignot</t>
  </si>
  <si>
    <t>Pavuk</t>
  </si>
  <si>
    <t>Spieder team Levice</t>
  </si>
  <si>
    <t>Erik</t>
  </si>
  <si>
    <t>Kassovic</t>
  </si>
  <si>
    <t>Ivana</t>
  </si>
  <si>
    <t>Fiamin</t>
  </si>
  <si>
    <t>Slávia STU Bratislava</t>
  </si>
  <si>
    <t>Mášik</t>
  </si>
  <si>
    <t>Šulková</t>
  </si>
  <si>
    <t>Boris</t>
  </si>
  <si>
    <t>Kotman</t>
  </si>
  <si>
    <t>martin</t>
  </si>
  <si>
    <t>ciz</t>
  </si>
  <si>
    <t>Piestany</t>
  </si>
  <si>
    <t>Rakovanová</t>
  </si>
  <si>
    <t>Sportovci z Tehelnej</t>
  </si>
  <si>
    <t>Rohal</t>
  </si>
  <si>
    <t>Hudy sport</t>
  </si>
  <si>
    <t>Plesník</t>
  </si>
  <si>
    <t>Spoznavam.sk</t>
  </si>
  <si>
    <t>Bizoň</t>
  </si>
  <si>
    <t>CK Svätý Jur</t>
  </si>
  <si>
    <t>Glaus</t>
  </si>
  <si>
    <t>Klub dun. vodákov</t>
  </si>
  <si>
    <t>Diana</t>
  </si>
  <si>
    <t>Krasňany</t>
  </si>
  <si>
    <t>Dana</t>
  </si>
  <si>
    <t>Nižňanská</t>
  </si>
  <si>
    <t>Topoľčianky</t>
  </si>
  <si>
    <t>Ján Filip</t>
  </si>
  <si>
    <t>Kotora</t>
  </si>
  <si>
    <t>Klub dun.vodákov</t>
  </si>
  <si>
    <t>Muniya</t>
  </si>
  <si>
    <t>Hašková</t>
  </si>
  <si>
    <t>Sri Chinmoy Marathon Team</t>
  </si>
  <si>
    <t>Zuzčák</t>
  </si>
  <si>
    <t>ŠAK SPŠ Trnava</t>
  </si>
  <si>
    <t>Porubčan</t>
  </si>
  <si>
    <t>Vendo</t>
  </si>
  <si>
    <t>Bugáň</t>
  </si>
  <si>
    <t>Dubnica</t>
  </si>
  <si>
    <t>vladimir</t>
  </si>
  <si>
    <t>kokavec</t>
  </si>
  <si>
    <t>Hutyra</t>
  </si>
  <si>
    <t>TJ SPARTAK MYJAVA</t>
  </si>
  <si>
    <t>Jánoš</t>
  </si>
  <si>
    <t>BK UP Malacky</t>
  </si>
  <si>
    <t>Kubiš</t>
  </si>
  <si>
    <t>CK Stupava</t>
  </si>
  <si>
    <t>Loic</t>
  </si>
  <si>
    <t>Jezeqwel</t>
  </si>
  <si>
    <t>Móžiová</t>
  </si>
  <si>
    <t>Emil</t>
  </si>
  <si>
    <t>DURAJ</t>
  </si>
  <si>
    <t>VK Tatran</t>
  </si>
  <si>
    <t>Michaela</t>
  </si>
  <si>
    <t>Kovářová</t>
  </si>
  <si>
    <t>Jela</t>
  </si>
  <si>
    <t>Furuczová</t>
  </si>
  <si>
    <t>Hatala</t>
  </si>
  <si>
    <t>BBK</t>
  </si>
  <si>
    <t>Filip</t>
  </si>
  <si>
    <t>Modransky skialpinisty</t>
  </si>
  <si>
    <t>Janiga</t>
  </si>
  <si>
    <t>VK TATRAN Karlova Ves</t>
  </si>
  <si>
    <t>Renáta</t>
  </si>
  <si>
    <t>Druzba Piestany</t>
  </si>
  <si>
    <t>Polťák</t>
  </si>
  <si>
    <t>new-wave multisport</t>
  </si>
  <si>
    <t>Ivo</t>
  </si>
  <si>
    <t>Aj my sme beh :)</t>
  </si>
  <si>
    <t>Maroš</t>
  </si>
  <si>
    <t>Dvorský</t>
  </si>
  <si>
    <t>Kajak Slávia</t>
  </si>
  <si>
    <t>SANTRAIN</t>
  </si>
  <si>
    <t>Gauthier</t>
  </si>
  <si>
    <t>CVC FRANCE</t>
  </si>
  <si>
    <t>Ondrejka</t>
  </si>
  <si>
    <t>Emília</t>
  </si>
  <si>
    <t>Šantová</t>
  </si>
  <si>
    <t>Timotej</t>
  </si>
  <si>
    <t>Pažitný</t>
  </si>
  <si>
    <t>AŠK Pezinok</t>
  </si>
  <si>
    <t>Piroščák</t>
  </si>
  <si>
    <t>Jana</t>
  </si>
  <si>
    <t>Mihalikova</t>
  </si>
  <si>
    <t>Bardejov</t>
  </si>
  <si>
    <t>Nagy</t>
  </si>
  <si>
    <t>Adriana</t>
  </si>
  <si>
    <t>Csolleyova</t>
  </si>
  <si>
    <t>TRIA Stockerau</t>
  </si>
  <si>
    <t>Obertáš</t>
  </si>
  <si>
    <t>MolFit</t>
  </si>
  <si>
    <t>Józsa</t>
  </si>
  <si>
    <t>HK Filozof</t>
  </si>
  <si>
    <t>Vojtech</t>
  </si>
  <si>
    <t>Kubek</t>
  </si>
  <si>
    <t>Hanes</t>
  </si>
  <si>
    <t xml:space="preserve">Monika </t>
  </si>
  <si>
    <t xml:space="preserve">Palečková </t>
  </si>
  <si>
    <t>Ahoj</t>
  </si>
  <si>
    <t>Ďurovec</t>
  </si>
  <si>
    <t>Dubnica n/V</t>
  </si>
  <si>
    <t>Bohumeľ</t>
  </si>
  <si>
    <t>ORCA</t>
  </si>
  <si>
    <t>Hevesi</t>
  </si>
  <si>
    <t>Invalida Club Dúbravka</t>
  </si>
  <si>
    <t>Daniel</t>
  </si>
  <si>
    <t>Glanc</t>
  </si>
  <si>
    <t>Daniel fičí vš. Zničí!</t>
  </si>
  <si>
    <t>Obrtál</t>
  </si>
  <si>
    <t>Lamačské stíhačky</t>
  </si>
  <si>
    <t>Jozef</t>
  </si>
  <si>
    <t>Polák</t>
  </si>
  <si>
    <t>Doľany</t>
  </si>
  <si>
    <t>Žiara</t>
  </si>
  <si>
    <t>R.T.T. Klub</t>
  </si>
  <si>
    <t>Dalian</t>
  </si>
  <si>
    <t>Ranua</t>
  </si>
  <si>
    <t>Južná Afrika</t>
  </si>
  <si>
    <t>Tešovičová</t>
  </si>
  <si>
    <t>Pro Cycling Chevrolet</t>
  </si>
  <si>
    <t>Székely</t>
  </si>
  <si>
    <t>Gym. L. Novomeského</t>
  </si>
  <si>
    <t>peter</t>
  </si>
  <si>
    <t>šteller</t>
  </si>
  <si>
    <t>senec</t>
  </si>
  <si>
    <t>Kalma</t>
  </si>
  <si>
    <t>Fitcamp</t>
  </si>
  <si>
    <t>František</t>
  </si>
  <si>
    <t>Zuščák</t>
  </si>
  <si>
    <t>DELL</t>
  </si>
  <si>
    <t>Demčák</t>
  </si>
  <si>
    <t xml:space="preserve">Marcela </t>
  </si>
  <si>
    <t>Karol</t>
  </si>
  <si>
    <t>Sroka</t>
  </si>
  <si>
    <t>Bernolákovo</t>
  </si>
  <si>
    <t>Mario</t>
  </si>
  <si>
    <t>Schrenkel</t>
  </si>
  <si>
    <t>RUNSHOP</t>
  </si>
  <si>
    <t>Blažek</t>
  </si>
  <si>
    <t>MarathonBB Team</t>
  </si>
  <si>
    <t xml:space="preserve">Sean </t>
  </si>
  <si>
    <t>LePouttre</t>
  </si>
  <si>
    <t>Rastislav</t>
  </si>
  <si>
    <t>Jurik</t>
  </si>
  <si>
    <t>Schwarz</t>
  </si>
  <si>
    <t>michal</t>
  </si>
  <si>
    <t>stasik</t>
  </si>
  <si>
    <t>Marcis</t>
  </si>
  <si>
    <t>Lukáš</t>
  </si>
  <si>
    <t>Novák</t>
  </si>
  <si>
    <t>Sopúch</t>
  </si>
  <si>
    <t>Národný maratón Bratislava</t>
  </si>
  <si>
    <t>Jakabovič</t>
  </si>
  <si>
    <t>Nebeský</t>
  </si>
  <si>
    <t>Železná studnička Bratislava</t>
  </si>
  <si>
    <t>Maly</t>
  </si>
  <si>
    <t>GTS</t>
  </si>
  <si>
    <t>Roman</t>
  </si>
  <si>
    <t>Priesol</t>
  </si>
  <si>
    <t>Sivoková</t>
  </si>
  <si>
    <t>Vlastimil</t>
  </si>
  <si>
    <t>Kafoňek</t>
  </si>
  <si>
    <t>Silvia</t>
  </si>
  <si>
    <t>Szárazová</t>
  </si>
  <si>
    <t>Zemne</t>
  </si>
  <si>
    <t>Demovič</t>
  </si>
  <si>
    <t>KOBRA Bratislava</t>
  </si>
  <si>
    <t>Roland</t>
  </si>
  <si>
    <t>Spál</t>
  </si>
  <si>
    <t>Midnight Runner</t>
  </si>
  <si>
    <t>Slavomir</t>
  </si>
  <si>
    <t>Kimerling</t>
  </si>
  <si>
    <t>INQ Bratislava</t>
  </si>
  <si>
    <t>Cvik</t>
  </si>
  <si>
    <t>BCG</t>
  </si>
  <si>
    <t>Lorinčík</t>
  </si>
  <si>
    <t>1. Slov.squash klub BA</t>
  </si>
  <si>
    <t>Dej</t>
  </si>
  <si>
    <t>Kysuce team</t>
  </si>
  <si>
    <t>Móži</t>
  </si>
  <si>
    <t>Vadkertiová</t>
  </si>
  <si>
    <t>AC Nové Zámky</t>
  </si>
  <si>
    <t>Binderová</t>
  </si>
  <si>
    <t>Dalibor</t>
  </si>
  <si>
    <t>Nedelka</t>
  </si>
  <si>
    <t>Oravkin</t>
  </si>
  <si>
    <t>žiadne</t>
  </si>
  <si>
    <t>Samuel</t>
  </si>
  <si>
    <t>Imriska</t>
  </si>
  <si>
    <t>Naturfreunde Wien</t>
  </si>
  <si>
    <t>Fumac</t>
  </si>
  <si>
    <t>Vrbicky</t>
  </si>
  <si>
    <t>SK PARBAT</t>
  </si>
  <si>
    <t>roman</t>
  </si>
  <si>
    <t xml:space="preserve">BK Slimáci </t>
  </si>
  <si>
    <t>Jaromír</t>
  </si>
  <si>
    <t>Ščepka</t>
  </si>
  <si>
    <t>Inlinebss.sk</t>
  </si>
  <si>
    <t>Dobšovič</t>
  </si>
  <si>
    <t>KRB Dolné Oresany</t>
  </si>
  <si>
    <t xml:space="preserve">Alexander </t>
  </si>
  <si>
    <t>Sejna</t>
  </si>
  <si>
    <t>SK Arching</t>
  </si>
  <si>
    <t>Jakub</t>
  </si>
  <si>
    <t>Kuvik</t>
  </si>
  <si>
    <t xml:space="preserve">Adrian </t>
  </si>
  <si>
    <t>Gunár</t>
  </si>
  <si>
    <t>HK Skifunalp</t>
  </si>
  <si>
    <t>Gajdoš</t>
  </si>
  <si>
    <t>Hosp. triathlon team</t>
  </si>
  <si>
    <t>Golian</t>
  </si>
  <si>
    <t>Štefuca</t>
  </si>
  <si>
    <t>Králik</t>
  </si>
  <si>
    <t>Tibor</t>
  </si>
  <si>
    <t>Švarda</t>
  </si>
  <si>
    <t>Otrubová</t>
  </si>
  <si>
    <t>Sportdiag team</t>
  </si>
  <si>
    <t>Kirchner</t>
  </si>
  <si>
    <t>Michalec</t>
  </si>
  <si>
    <t>Tesco Running Team</t>
  </si>
  <si>
    <t>Sramko</t>
  </si>
  <si>
    <t>Finka</t>
  </si>
  <si>
    <t>Stefan</t>
  </si>
  <si>
    <t>Dobrev</t>
  </si>
  <si>
    <t>Monika</t>
  </si>
  <si>
    <t>Filipova</t>
  </si>
  <si>
    <t>Čebovce</t>
  </si>
  <si>
    <t>Miklian</t>
  </si>
  <si>
    <t>Ondreas</t>
  </si>
  <si>
    <t>Skialp.klub Ziar.dolina</t>
  </si>
  <si>
    <t>Jombík</t>
  </si>
  <si>
    <t>SEAL IT</t>
  </si>
  <si>
    <t>Braňo</t>
  </si>
  <si>
    <t>Drgoňa</t>
  </si>
  <si>
    <t>TJ WOCELAR</t>
  </si>
  <si>
    <t>Bažalík</t>
  </si>
  <si>
    <t>Cross Country Rača</t>
  </si>
  <si>
    <t>Jarkovský</t>
  </si>
  <si>
    <t>ZSE Run</t>
  </si>
  <si>
    <t>Horansky</t>
  </si>
  <si>
    <t>Pupkovci</t>
  </si>
  <si>
    <t>Baďura</t>
  </si>
  <si>
    <t>Hrúzik</t>
  </si>
  <si>
    <t>Karel</t>
  </si>
  <si>
    <t>Karelova</t>
  </si>
  <si>
    <t>Harvančík</t>
  </si>
  <si>
    <t>Dopravoprojekt runteam</t>
  </si>
  <si>
    <t>Filiač</t>
  </si>
  <si>
    <t>Adidas Sportdiag Team</t>
  </si>
  <si>
    <t>Šafarik</t>
  </si>
  <si>
    <t>Železná Studnička BA</t>
  </si>
  <si>
    <t>Oľga</t>
  </si>
  <si>
    <t>Kosibová</t>
  </si>
  <si>
    <t>Dolné Orešany</t>
  </si>
  <si>
    <t>Margita</t>
  </si>
  <si>
    <t>Hulmanová</t>
  </si>
  <si>
    <t>Botka</t>
  </si>
  <si>
    <t>Vráble</t>
  </si>
  <si>
    <t>Lebibe Gülhan</t>
  </si>
  <si>
    <t>ULUTEKIN</t>
  </si>
  <si>
    <t>Bulik</t>
  </si>
  <si>
    <t>Jogging klub Dub.n.Váh</t>
  </si>
  <si>
    <t xml:space="preserve">Maroš </t>
  </si>
  <si>
    <t>HOZA</t>
  </si>
  <si>
    <t>Dopr.krídlo Kuchyňa</t>
  </si>
  <si>
    <t>Christian</t>
  </si>
  <si>
    <t>Toennesen</t>
  </si>
  <si>
    <t>Hruza</t>
  </si>
  <si>
    <t>Biela stopa Kremnica</t>
  </si>
  <si>
    <t>Valentovič</t>
  </si>
  <si>
    <t>ondrej</t>
  </si>
  <si>
    <t>Smolár</t>
  </si>
  <si>
    <t>SOITRON</t>
  </si>
  <si>
    <t>henrich</t>
  </si>
  <si>
    <t>prsek</t>
  </si>
  <si>
    <t>Megabooks</t>
  </si>
  <si>
    <t>Marko</t>
  </si>
  <si>
    <t>Kristina</t>
  </si>
  <si>
    <t>Smižanský</t>
  </si>
  <si>
    <t>Špánik</t>
  </si>
  <si>
    <t>VK IUVENTA</t>
  </si>
  <si>
    <t>Blahová</t>
  </si>
  <si>
    <t>Triatlon Team Trnava</t>
  </si>
  <si>
    <t xml:space="preserve">Michal </t>
  </si>
  <si>
    <t>Masiar</t>
  </si>
  <si>
    <t>Kuka</t>
  </si>
  <si>
    <t>Poledne</t>
  </si>
  <si>
    <t>RC LITOL</t>
  </si>
  <si>
    <t>Dano</t>
  </si>
  <si>
    <t>Martinec</t>
  </si>
  <si>
    <t>Pasečný</t>
  </si>
  <si>
    <t>2ka krajinní architekti</t>
  </si>
  <si>
    <t>Hromadka</t>
  </si>
  <si>
    <t>Chronto team</t>
  </si>
  <si>
    <t>Rozsár</t>
  </si>
  <si>
    <t>Geografi</t>
  </si>
  <si>
    <t>Miloš</t>
  </si>
  <si>
    <t>Brnčal</t>
  </si>
  <si>
    <t>Triaxx</t>
  </si>
  <si>
    <t>run for fun</t>
  </si>
  <si>
    <t>Gabriel</t>
  </si>
  <si>
    <t>Pécsi</t>
  </si>
  <si>
    <t>Svaty Jur</t>
  </si>
  <si>
    <t xml:space="preserve">Peter </t>
  </si>
  <si>
    <t>Rajsky</t>
  </si>
  <si>
    <t>Koliba Bratislava</t>
  </si>
  <si>
    <t>Fundarek</t>
  </si>
  <si>
    <t>rysava jalovica</t>
  </si>
  <si>
    <t>Marton</t>
  </si>
  <si>
    <t>ŠK Cabanos</t>
  </si>
  <si>
    <t xml:space="preserve">juraj </t>
  </si>
  <si>
    <t>kascak</t>
  </si>
  <si>
    <t>tech.sluzby senica</t>
  </si>
  <si>
    <t>Jamriskova</t>
  </si>
  <si>
    <t>Erich</t>
  </si>
  <si>
    <t>Hulman</t>
  </si>
  <si>
    <t>Hora</t>
  </si>
  <si>
    <t>Dunajská Lužná</t>
  </si>
  <si>
    <t>Mária</t>
  </si>
  <si>
    <t>Stanovičová</t>
  </si>
  <si>
    <t>Honeywell Partizánske</t>
  </si>
  <si>
    <t>Bakič</t>
  </si>
  <si>
    <t>Bratislava Rača</t>
  </si>
  <si>
    <t>Veselovsky</t>
  </si>
  <si>
    <t>D80s - NFB</t>
  </si>
  <si>
    <t>Fero</t>
  </si>
  <si>
    <t>Stefanicka</t>
  </si>
  <si>
    <t>Marianka</t>
  </si>
  <si>
    <t>Balogh</t>
  </si>
  <si>
    <t>Partizánske</t>
  </si>
  <si>
    <t>Pifková</t>
  </si>
  <si>
    <t>BA</t>
  </si>
  <si>
    <t>Macko</t>
  </si>
  <si>
    <t>MKŠK Modra</t>
  </si>
  <si>
    <t>Kostka</t>
  </si>
  <si>
    <t>CCRally</t>
  </si>
  <si>
    <t>Tibenský</t>
  </si>
  <si>
    <t>RunForFun</t>
  </si>
  <si>
    <t>BAKYTA</t>
  </si>
  <si>
    <t>Čintala</t>
  </si>
  <si>
    <t>Gemeran</t>
  </si>
  <si>
    <t>Likavský</t>
  </si>
  <si>
    <t>Jamriska</t>
  </si>
  <si>
    <t>Pokojný</t>
  </si>
  <si>
    <t>kimijan</t>
  </si>
  <si>
    <t>Baričič</t>
  </si>
  <si>
    <t>Viničné</t>
  </si>
  <si>
    <t>Urbanic</t>
  </si>
  <si>
    <t>Gregor</t>
  </si>
  <si>
    <t>Čerevka</t>
  </si>
  <si>
    <t>Homola</t>
  </si>
  <si>
    <t>Homola Team</t>
  </si>
  <si>
    <t>Bartek</t>
  </si>
  <si>
    <t>Kubicki</t>
  </si>
  <si>
    <t>Kozacy</t>
  </si>
  <si>
    <t>Polóny</t>
  </si>
  <si>
    <t>Čierna Voda</t>
  </si>
  <si>
    <t>Dobrovodský</t>
  </si>
  <si>
    <t>Bežiace čučoriedky</t>
  </si>
  <si>
    <t>Nowak</t>
  </si>
  <si>
    <t>Henc</t>
  </si>
  <si>
    <t>žáčok</t>
  </si>
  <si>
    <t>Bujna</t>
  </si>
  <si>
    <t>Mrzak BA</t>
  </si>
  <si>
    <t>Dorozlo</t>
  </si>
  <si>
    <t>Košalko</t>
  </si>
  <si>
    <t>I.S.D.D. plus</t>
  </si>
  <si>
    <t>Barcaj</t>
  </si>
  <si>
    <t>Rompf</t>
  </si>
  <si>
    <t>Bohuslav</t>
  </si>
  <si>
    <t>Corič</t>
  </si>
  <si>
    <t>SL</t>
  </si>
  <si>
    <t>Hurban</t>
  </si>
  <si>
    <t>Svat</t>
  </si>
  <si>
    <t>BK Apollo</t>
  </si>
  <si>
    <t>Vaclav</t>
  </si>
  <si>
    <t>Linda</t>
  </si>
  <si>
    <t>kubik</t>
  </si>
  <si>
    <t>Simon sro</t>
  </si>
  <si>
    <t>Rehák</t>
  </si>
  <si>
    <t>Nová Dubnica</t>
  </si>
  <si>
    <t>Zaiček</t>
  </si>
  <si>
    <t>KOLÁRIK</t>
  </si>
  <si>
    <t>U2 Myjava</t>
  </si>
  <si>
    <t>Sloboda</t>
  </si>
  <si>
    <t>Hana</t>
  </si>
  <si>
    <t>Kubišová</t>
  </si>
  <si>
    <t>Harhovský</t>
  </si>
  <si>
    <t>Katarina</t>
  </si>
  <si>
    <t>Staffenova</t>
  </si>
  <si>
    <t>Geronimo.sk</t>
  </si>
  <si>
    <t>Lenčéš</t>
  </si>
  <si>
    <t>Strangers</t>
  </si>
  <si>
    <t>Szloboda</t>
  </si>
  <si>
    <t>ŠK pre Radosť</t>
  </si>
  <si>
    <t>Šimko</t>
  </si>
  <si>
    <t>HBC Iepurii DNV</t>
  </si>
  <si>
    <t>Josef</t>
  </si>
  <si>
    <t>Oborný</t>
  </si>
  <si>
    <t>AO Slávia UK BA</t>
  </si>
  <si>
    <t>Stohl</t>
  </si>
  <si>
    <t>Šimkanin</t>
  </si>
  <si>
    <t>Prominidac</t>
  </si>
  <si>
    <t>Jankovič</t>
  </si>
  <si>
    <t>cyklovylet.blogspot.com</t>
  </si>
  <si>
    <t>Emanuel</t>
  </si>
  <si>
    <t>Oravec</t>
  </si>
  <si>
    <t>BA-blesk</t>
  </si>
  <si>
    <t>pavel</t>
  </si>
  <si>
    <t>olle</t>
  </si>
  <si>
    <t>HASIČI Bratislava</t>
  </si>
  <si>
    <t>Zverka</t>
  </si>
  <si>
    <t>FABORY-SLOVAKIA</t>
  </si>
  <si>
    <t>Mojtová</t>
  </si>
  <si>
    <t>Slavomír</t>
  </si>
  <si>
    <t>Uličný</t>
  </si>
  <si>
    <t>Ražňany</t>
  </si>
  <si>
    <t>Kaššovic</t>
  </si>
  <si>
    <t>OMV</t>
  </si>
  <si>
    <t>Sásik</t>
  </si>
  <si>
    <t>SLSP</t>
  </si>
  <si>
    <t>Šipoš</t>
  </si>
  <si>
    <t>Dopravoprojekt run team</t>
  </si>
  <si>
    <t>Gargalovic</t>
  </si>
  <si>
    <t>Sabinov</t>
  </si>
  <si>
    <t>Blunár</t>
  </si>
  <si>
    <t>Havana Club</t>
  </si>
  <si>
    <t>Miloslav</t>
  </si>
  <si>
    <t>Šebela</t>
  </si>
  <si>
    <t>IRONic</t>
  </si>
  <si>
    <t>miroslav</t>
  </si>
  <si>
    <t>frič</t>
  </si>
  <si>
    <t>Šala</t>
  </si>
  <si>
    <t>Živna</t>
  </si>
  <si>
    <t>Belo</t>
  </si>
  <si>
    <t>Štora</t>
  </si>
  <si>
    <t>Magdalena</t>
  </si>
  <si>
    <t>London</t>
  </si>
  <si>
    <t>Teleky</t>
  </si>
  <si>
    <t>ŠKK Dolný Kubín</t>
  </si>
  <si>
    <t>Downtown</t>
  </si>
  <si>
    <t>Turistický klub Štart</t>
  </si>
  <si>
    <t>Valachovič</t>
  </si>
  <si>
    <t>AC Malacky</t>
  </si>
  <si>
    <t>Kubala</t>
  </si>
  <si>
    <t>Vlado</t>
  </si>
  <si>
    <t>Ceniga</t>
  </si>
  <si>
    <t>HO Iames Bratislava</t>
  </si>
  <si>
    <t>Kamil</t>
  </si>
  <si>
    <t>Bartoň</t>
  </si>
  <si>
    <t>Retest</t>
  </si>
  <si>
    <t>andrej</t>
  </si>
  <si>
    <t>juris</t>
  </si>
  <si>
    <t>ZSE Running Team</t>
  </si>
  <si>
    <t>Sís</t>
  </si>
  <si>
    <t>DOBROTKA</t>
  </si>
  <si>
    <t>Malé Bedzany</t>
  </si>
  <si>
    <t>Neradovič</t>
  </si>
  <si>
    <t>Trenujeme.sk</t>
  </si>
  <si>
    <t>Katka</t>
  </si>
  <si>
    <t>Matavová</t>
  </si>
  <si>
    <t>Spišská Belá</t>
  </si>
  <si>
    <t>Kmeťo</t>
  </si>
  <si>
    <t>Lubomir</t>
  </si>
  <si>
    <t>Figmik</t>
  </si>
  <si>
    <t>Janina</t>
  </si>
  <si>
    <t>Baronova</t>
  </si>
  <si>
    <t>SMTA-Nitra</t>
  </si>
  <si>
    <t>Pezinok</t>
  </si>
  <si>
    <t>Viola</t>
  </si>
  <si>
    <t>Downtown Bratislava</t>
  </si>
  <si>
    <t>individualny bezec</t>
  </si>
  <si>
    <t>Miroslava</t>
  </si>
  <si>
    <t>Kunovská</t>
  </si>
  <si>
    <t>Fešák Team Trnava</t>
  </si>
  <si>
    <t>Erika</t>
  </si>
  <si>
    <t>Bališová</t>
  </si>
  <si>
    <t>KST Spartak Trnava</t>
  </si>
  <si>
    <t>Janíková</t>
  </si>
  <si>
    <t xml:space="preserve">Ľubomír </t>
  </si>
  <si>
    <t>Bučko</t>
  </si>
  <si>
    <t>Vazovan</t>
  </si>
  <si>
    <t>ZAJO BOJO</t>
  </si>
  <si>
    <t>Hudeček</t>
  </si>
  <si>
    <t>Výboch</t>
  </si>
  <si>
    <t>Dunajská Streda</t>
  </si>
  <si>
    <t>Mikulas</t>
  </si>
  <si>
    <t>Valent</t>
  </si>
  <si>
    <t>Victory fitness</t>
  </si>
  <si>
    <t>Milošovičová</t>
  </si>
  <si>
    <t>Avengers - Čataj</t>
  </si>
  <si>
    <t>Tatiana</t>
  </si>
  <si>
    <t>Komorná</t>
  </si>
  <si>
    <t>Kapustová</t>
  </si>
  <si>
    <t>Nicol</t>
  </si>
  <si>
    <t>Tomečková</t>
  </si>
  <si>
    <t>Bohunický</t>
  </si>
  <si>
    <t>BK Dolná Krupá</t>
  </si>
  <si>
    <t>Hančár</t>
  </si>
  <si>
    <t>Snežienky - Čataj</t>
  </si>
  <si>
    <t xml:space="preserve">Zuzana </t>
  </si>
  <si>
    <t>Krištínová</t>
  </si>
  <si>
    <t>Borinka</t>
  </si>
  <si>
    <t>Lubica</t>
  </si>
  <si>
    <t>Adamkovicova</t>
  </si>
  <si>
    <t>Astmatici SK</t>
  </si>
  <si>
    <t>Fitzek</t>
  </si>
  <si>
    <t>Kriška</t>
  </si>
  <si>
    <t>Kubica</t>
  </si>
  <si>
    <t>Slovanet</t>
  </si>
  <si>
    <t>Kretter</t>
  </si>
  <si>
    <t>Blanka</t>
  </si>
  <si>
    <t>Nagyová</t>
  </si>
  <si>
    <t>Martina</t>
  </si>
  <si>
    <t>Boška</t>
  </si>
  <si>
    <t>Eduard</t>
  </si>
  <si>
    <t>Winkler</t>
  </si>
  <si>
    <t>žiadny</t>
  </si>
  <si>
    <t xml:space="preserve">Mark  </t>
  </si>
  <si>
    <t>Lichtner</t>
  </si>
  <si>
    <t xml:space="preserve">Tricksters Lacrosse </t>
  </si>
  <si>
    <t>Babčák</t>
  </si>
  <si>
    <t>Andrea</t>
  </si>
  <si>
    <t>Záhumenská</t>
  </si>
  <si>
    <t>Tupý</t>
  </si>
  <si>
    <t>Hulala</t>
  </si>
  <si>
    <t>Rajcok</t>
  </si>
  <si>
    <t>Petrík</t>
  </si>
  <si>
    <t>Šramko</t>
  </si>
  <si>
    <t>Leoš</t>
  </si>
  <si>
    <t>Heumann</t>
  </si>
  <si>
    <t>Cíbik</t>
  </si>
  <si>
    <t>Julény</t>
  </si>
  <si>
    <t>Priganc</t>
  </si>
  <si>
    <t>Asbis</t>
  </si>
  <si>
    <t>Kolener</t>
  </si>
  <si>
    <t>VÚB BANKA</t>
  </si>
  <si>
    <t>Vataj</t>
  </si>
  <si>
    <t>ivo</t>
  </si>
  <si>
    <t>klinka</t>
  </si>
  <si>
    <t>bk wolf</t>
  </si>
  <si>
    <t>Mazan</t>
  </si>
  <si>
    <t>Komarno</t>
  </si>
  <si>
    <t>Jacko</t>
  </si>
  <si>
    <t>Nové Zámky</t>
  </si>
  <si>
    <t>Borka</t>
  </si>
  <si>
    <t>Thomasová</t>
  </si>
  <si>
    <t>Žofkin Klub Krasňany</t>
  </si>
  <si>
    <t>Bibza</t>
  </si>
  <si>
    <t>Mareček</t>
  </si>
  <si>
    <t>Kollar</t>
  </si>
  <si>
    <t>NBFSRY</t>
  </si>
  <si>
    <t>Jurčovič</t>
  </si>
  <si>
    <t>Milet</t>
  </si>
  <si>
    <t xml:space="preserve">Vladimír </t>
  </si>
  <si>
    <t>Alex</t>
  </si>
  <si>
    <t>Norbert</t>
  </si>
  <si>
    <t>Diossy</t>
  </si>
  <si>
    <t>ŽSR OZŽ Bratislava</t>
  </si>
  <si>
    <t>UNKASR bike-team</t>
  </si>
  <si>
    <t>Javorský</t>
  </si>
  <si>
    <t>Júlia</t>
  </si>
  <si>
    <t>Sobinovská</t>
  </si>
  <si>
    <t>Matys</t>
  </si>
  <si>
    <t>Mitosinka</t>
  </si>
  <si>
    <t>Papp</t>
  </si>
  <si>
    <t>ANASOFT</t>
  </si>
  <si>
    <t>Floris</t>
  </si>
  <si>
    <t>DG</t>
  </si>
  <si>
    <t>Schiffer</t>
  </si>
  <si>
    <t>GEFCO Trnava</t>
  </si>
  <si>
    <t>Daniela</t>
  </si>
  <si>
    <t>Kuruczová</t>
  </si>
  <si>
    <t>Bellterm</t>
  </si>
  <si>
    <t>Synaková</t>
  </si>
  <si>
    <t>TO DG - skupina Biela Orava</t>
  </si>
  <si>
    <t>Šubrt</t>
  </si>
  <si>
    <t>Bryndzové halušky</t>
  </si>
  <si>
    <t>Synak</t>
  </si>
  <si>
    <t>Kubicka</t>
  </si>
  <si>
    <t>DIR-TEAM Slovensko</t>
  </si>
  <si>
    <t>Slávka</t>
  </si>
  <si>
    <t>Pocciová</t>
  </si>
  <si>
    <t>Frič</t>
  </si>
  <si>
    <t>SQ</t>
  </si>
  <si>
    <t xml:space="preserve">Denisa </t>
  </si>
  <si>
    <t>Lovecká</t>
  </si>
  <si>
    <t>Patrik</t>
  </si>
  <si>
    <t>Partl</t>
  </si>
  <si>
    <t>marcel</t>
  </si>
  <si>
    <t>jedlička</t>
  </si>
  <si>
    <t>Verček</t>
  </si>
  <si>
    <t>Toth</t>
  </si>
  <si>
    <t>Prievoz</t>
  </si>
  <si>
    <t>Benjamín</t>
  </si>
  <si>
    <t>Barčin</t>
  </si>
  <si>
    <t>Helcman</t>
  </si>
  <si>
    <t>Na skusoch</t>
  </si>
  <si>
    <t>Ondrejička</t>
  </si>
  <si>
    <t>Solo Ružinov</t>
  </si>
  <si>
    <t>Vladislav</t>
  </si>
  <si>
    <t>Kurucz</t>
  </si>
  <si>
    <t>Molnár</t>
  </si>
  <si>
    <t>pavol</t>
  </si>
  <si>
    <t>juhás</t>
  </si>
  <si>
    <t>nové mesto</t>
  </si>
  <si>
    <t>Tóth</t>
  </si>
  <si>
    <t>Ľudovít</t>
  </si>
  <si>
    <t>Ódor</t>
  </si>
  <si>
    <t>RRZ</t>
  </si>
  <si>
    <t>Tóthová</t>
  </si>
  <si>
    <t>Krčmárik</t>
  </si>
  <si>
    <t>Bilik</t>
  </si>
  <si>
    <t>Zaťko</t>
  </si>
  <si>
    <t>MMX Team</t>
  </si>
  <si>
    <t>Urmanič</t>
  </si>
  <si>
    <t>Koval</t>
  </si>
  <si>
    <t>Papranec</t>
  </si>
  <si>
    <t>HK.SKIFUNALP</t>
  </si>
  <si>
    <t>Sabo</t>
  </si>
  <si>
    <t>PIPUsport</t>
  </si>
  <si>
    <t>Blonski</t>
  </si>
  <si>
    <t>Studio 001</t>
  </si>
  <si>
    <t>Végh</t>
  </si>
  <si>
    <t>www.nw-sc.eu</t>
  </si>
  <si>
    <t>Viliam</t>
  </si>
  <si>
    <t>Méhes</t>
  </si>
  <si>
    <t>Firefighter veteran DS</t>
  </si>
  <si>
    <t>Voigt</t>
  </si>
  <si>
    <t>Hrabovský</t>
  </si>
  <si>
    <t>Koškovce</t>
  </si>
  <si>
    <t>Horváth</t>
  </si>
  <si>
    <t>Hoďa</t>
  </si>
  <si>
    <t>Eliška</t>
  </si>
  <si>
    <t>Damián</t>
  </si>
  <si>
    <t>Beňa</t>
  </si>
  <si>
    <t>Naďa</t>
  </si>
  <si>
    <t>Špániková</t>
  </si>
  <si>
    <t>VK Karlova Ves</t>
  </si>
  <si>
    <t>Beničák</t>
  </si>
  <si>
    <t>Antónia</t>
  </si>
  <si>
    <t>Môciková</t>
  </si>
  <si>
    <t>Radôšťanová</t>
  </si>
  <si>
    <t>Nikol</t>
  </si>
  <si>
    <t>Kafúnová</t>
  </si>
  <si>
    <t>Vytrisalova</t>
  </si>
  <si>
    <t>Kamila</t>
  </si>
  <si>
    <t>Filipová</t>
  </si>
  <si>
    <t>Jurčiak</t>
  </si>
  <si>
    <t>Denis</t>
  </si>
  <si>
    <t>Karas</t>
  </si>
  <si>
    <t>GAMČA++</t>
  </si>
  <si>
    <t>Pecník</t>
  </si>
  <si>
    <t>Paragraf Bratislava</t>
  </si>
  <si>
    <t>Blažena</t>
  </si>
  <si>
    <t>Orošová</t>
  </si>
  <si>
    <t>Tomus</t>
  </si>
  <si>
    <t>Trhači asfaltu</t>
  </si>
  <si>
    <t>Ušák</t>
  </si>
  <si>
    <t>Polakovič</t>
  </si>
  <si>
    <t>Kačo</t>
  </si>
  <si>
    <t>Držík</t>
  </si>
  <si>
    <t>ŠK Bratislava-Vrakuňa</t>
  </si>
  <si>
    <t>Jakabovičová</t>
  </si>
  <si>
    <t>Augustín</t>
  </si>
  <si>
    <t>Tatrabanka</t>
  </si>
  <si>
    <t>Lapšanský</t>
  </si>
  <si>
    <t>Kirtania-Šenkvice</t>
  </si>
  <si>
    <t>Mazur</t>
  </si>
  <si>
    <t>Slávia TU ZV</t>
  </si>
  <si>
    <t>Šnirc</t>
  </si>
  <si>
    <t>ISDD</t>
  </si>
  <si>
    <t>Krššák</t>
  </si>
  <si>
    <t>Úradníček</t>
  </si>
  <si>
    <t>Mach</t>
  </si>
  <si>
    <t>Bernáth</t>
  </si>
  <si>
    <t>Minarik</t>
  </si>
  <si>
    <t>COMM-PASS</t>
  </si>
  <si>
    <t>Knapova</t>
  </si>
  <si>
    <t>Šmeringai</t>
  </si>
  <si>
    <t>Breder</t>
  </si>
  <si>
    <t xml:space="preserve">Kristína </t>
  </si>
  <si>
    <t>Lalíková</t>
  </si>
  <si>
    <t>Elena</t>
  </si>
  <si>
    <t>Anna</t>
  </si>
  <si>
    <t>Lineková</t>
  </si>
  <si>
    <t>Bilú</t>
  </si>
  <si>
    <t>havana Club</t>
  </si>
  <si>
    <t>Pour</t>
  </si>
  <si>
    <t>Štetinová</t>
  </si>
  <si>
    <t>Mário</t>
  </si>
  <si>
    <t>Zahradník</t>
  </si>
  <si>
    <t>Renčko</t>
  </si>
  <si>
    <t>Nikodem</t>
  </si>
  <si>
    <t>Kameništiak</t>
  </si>
  <si>
    <t>Hrmo</t>
  </si>
  <si>
    <t>Veolia Banská Bystrica</t>
  </si>
  <si>
    <t>Plačko</t>
  </si>
  <si>
    <t>Brezová pod Bradlom</t>
  </si>
  <si>
    <t>Cíferský</t>
  </si>
  <si>
    <t>ŠK Panter Trnava</t>
  </si>
  <si>
    <t>Judita</t>
  </si>
  <si>
    <t>Smatanova</t>
  </si>
  <si>
    <t>Holečková</t>
  </si>
  <si>
    <t>Lenčéšová</t>
  </si>
  <si>
    <t>PVK Bratislava</t>
  </si>
  <si>
    <t>Markech</t>
  </si>
  <si>
    <t>Kaktus Bike Team Bratislava (Marrianka)</t>
  </si>
  <si>
    <t>René</t>
  </si>
  <si>
    <t>Mráz</t>
  </si>
  <si>
    <t>Cross Country Club Rača</t>
  </si>
  <si>
    <t>Kačmarčík</t>
  </si>
  <si>
    <t>ŠportRysy</t>
  </si>
  <si>
    <t>Ľubomíra</t>
  </si>
  <si>
    <t>Paľovová</t>
  </si>
  <si>
    <t>Pliešovce</t>
  </si>
  <si>
    <t>Paľov</t>
  </si>
  <si>
    <t>Evin</t>
  </si>
  <si>
    <t>Partizán Bardejov</t>
  </si>
  <si>
    <t>Radko</t>
  </si>
  <si>
    <t>Štulrajter</t>
  </si>
  <si>
    <t>Sventek</t>
  </si>
  <si>
    <t>ŠKP Čadca</t>
  </si>
  <si>
    <t>Habánek</t>
  </si>
  <si>
    <t>Keri</t>
  </si>
  <si>
    <t>kajakslavia</t>
  </si>
  <si>
    <t>Skladaný</t>
  </si>
  <si>
    <t>klub karate Atlant Nitra</t>
  </si>
  <si>
    <t>AŠK Slávia Trnava</t>
  </si>
  <si>
    <t>Feik</t>
  </si>
  <si>
    <t>Geriatrix Rudlová</t>
  </si>
  <si>
    <t>Gustáv</t>
  </si>
  <si>
    <t>Lidkoping VSK</t>
  </si>
  <si>
    <t>STANISLAV</t>
  </si>
  <si>
    <t>DURIGA</t>
  </si>
  <si>
    <t>Potočný</t>
  </si>
  <si>
    <t>Klub dunajských vodákov</t>
  </si>
  <si>
    <t xml:space="preserve">Roman </t>
  </si>
  <si>
    <t>Pafko</t>
  </si>
  <si>
    <t xml:space="preserve">Marína </t>
  </si>
  <si>
    <t>Bartoňová</t>
  </si>
  <si>
    <t>Janine</t>
  </si>
  <si>
    <t>Lacho</t>
  </si>
  <si>
    <t>Štefeková</t>
  </si>
  <si>
    <t>Bednáriková</t>
  </si>
  <si>
    <t>Gába</t>
  </si>
  <si>
    <t>Namer</t>
  </si>
  <si>
    <t>TRIKLUB FTVŠ Bratislava</t>
  </si>
  <si>
    <t>Krno</t>
  </si>
  <si>
    <t>Košeca</t>
  </si>
  <si>
    <t>DUDLÁKOVÁ</t>
  </si>
  <si>
    <t>Zdr.Mórica Beňovského</t>
  </si>
  <si>
    <t>Pundžáková</t>
  </si>
  <si>
    <t>Ima</t>
  </si>
  <si>
    <t>Benča</t>
  </si>
  <si>
    <t>Horné Hámre</t>
  </si>
  <si>
    <t>Gažovič</t>
  </si>
  <si>
    <t>MZVaEZ SR</t>
  </si>
  <si>
    <t>Dinga</t>
  </si>
  <si>
    <t>CrossCountryClub Rača</t>
  </si>
  <si>
    <t>Wiebauer</t>
  </si>
  <si>
    <t>www.sansport.sk</t>
  </si>
  <si>
    <t>Drahoš</t>
  </si>
  <si>
    <t>Horné Orešany</t>
  </si>
  <si>
    <t>Polakovicova</t>
  </si>
  <si>
    <t>Hraj Na Tie Nohy</t>
  </si>
  <si>
    <t>Lietavec</t>
  </si>
  <si>
    <t>KST Špačinse</t>
  </si>
  <si>
    <t>Vnenčák</t>
  </si>
  <si>
    <t>PP</t>
  </si>
  <si>
    <t xml:space="preserve">Gabriel </t>
  </si>
  <si>
    <t>Izsak</t>
  </si>
  <si>
    <t>Monster-minimus team Šaľa</t>
  </si>
  <si>
    <t>Ružek</t>
  </si>
  <si>
    <t>Bellay</t>
  </si>
  <si>
    <t>Skalica</t>
  </si>
  <si>
    <t>Spiška</t>
  </si>
  <si>
    <t>Pegas Remata</t>
  </si>
  <si>
    <t>Fontány</t>
  </si>
  <si>
    <t>matuš</t>
  </si>
  <si>
    <t>školnik</t>
  </si>
  <si>
    <t>Muranska Huta</t>
  </si>
  <si>
    <t>Okruhlica</t>
  </si>
  <si>
    <t>Nezavislost BA</t>
  </si>
  <si>
    <t>Vrzba</t>
  </si>
  <si>
    <t>Pivné Kvasinky</t>
  </si>
  <si>
    <t>marek</t>
  </si>
  <si>
    <t>orlik</t>
  </si>
  <si>
    <t>Realizsportteam</t>
  </si>
  <si>
    <t>Ronald</t>
  </si>
  <si>
    <t>Hudek</t>
  </si>
  <si>
    <t>ROHLIK GA</t>
  </si>
  <si>
    <t>BohuVďaka CC</t>
  </si>
  <si>
    <t>Loškár</t>
  </si>
  <si>
    <t>Zemplínské Hradište</t>
  </si>
  <si>
    <t>Izakovičová</t>
  </si>
  <si>
    <t>Jakubec</t>
  </si>
  <si>
    <t>Zazit</t>
  </si>
  <si>
    <t>Miklánek</t>
  </si>
  <si>
    <t>AŠK Stavár</t>
  </si>
  <si>
    <t>David</t>
  </si>
  <si>
    <t>Penati</t>
  </si>
  <si>
    <t>Lihosit</t>
  </si>
  <si>
    <t>Karak</t>
  </si>
  <si>
    <t>Atletický klub Baník Prievidza</t>
  </si>
  <si>
    <t>Daňo</t>
  </si>
  <si>
    <t>Sedmerovec</t>
  </si>
  <si>
    <t>Bednar</t>
  </si>
  <si>
    <t>HK Salora</t>
  </si>
  <si>
    <t>Čermák</t>
  </si>
  <si>
    <t>TK Start Bratislava</t>
  </si>
  <si>
    <t>Tlášek</t>
  </si>
  <si>
    <t>Psota</t>
  </si>
  <si>
    <t>Marta</t>
  </si>
  <si>
    <t>Školník</t>
  </si>
  <si>
    <t>Prachar</t>
  </si>
  <si>
    <t>Fujerík</t>
  </si>
  <si>
    <t>čiga-biga team marathon</t>
  </si>
  <si>
    <t>Babjak</t>
  </si>
  <si>
    <t>Krížom-Krážom</t>
  </si>
  <si>
    <t>Viktor</t>
  </si>
  <si>
    <t>Hofer</t>
  </si>
  <si>
    <t>Šoporňa</t>
  </si>
  <si>
    <t>Mecele</t>
  </si>
  <si>
    <t>Slovalco Žiar n/Hr.</t>
  </si>
  <si>
    <t>Valach</t>
  </si>
</sst>
</file>

<file path=xl/styles.xml><?xml version="1.0" encoding="utf-8"?>
<styleSheet xmlns="http://schemas.openxmlformats.org/spreadsheetml/2006/main">
  <numFmts count="7">
    <numFmt numFmtId="164" formatCode="[$-F400]h:mm:ss\ AM/PM"/>
    <numFmt numFmtId="165" formatCode="h:mm:ss;@"/>
    <numFmt numFmtId="166" formatCode="mm:ss.0;@"/>
    <numFmt numFmtId="167" formatCode="[h]:mm:ss;@"/>
    <numFmt numFmtId="168" formatCode="0.000"/>
    <numFmt numFmtId="169" formatCode="0.0000"/>
    <numFmt numFmtId="170" formatCode="0.0"/>
  </numFmts>
  <fonts count="49"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i/>
      <sz val="11"/>
      <name val="Calibri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b/>
      <sz val="11"/>
      <color indexed="10"/>
      <name val="Calibri"/>
      <family val="2"/>
      <charset val="238"/>
    </font>
    <font>
      <b/>
      <sz val="9"/>
      <color indexed="10"/>
      <name val="Tahoma"/>
      <family val="2"/>
      <charset val="238"/>
    </font>
    <font>
      <b/>
      <sz val="11"/>
      <color indexed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6"/>
      <name val="Calibri"/>
      <family val="2"/>
      <charset val="238"/>
    </font>
    <font>
      <sz val="7"/>
      <color indexed="56"/>
      <name val="Times New Roman"/>
      <family val="1"/>
      <charset val="238"/>
    </font>
    <font>
      <sz val="11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sz val="20"/>
      <name val="Calibri"/>
      <family val="2"/>
      <charset val="238"/>
    </font>
    <font>
      <b/>
      <sz val="12"/>
      <color indexed="10"/>
      <name val="Calibri"/>
      <family val="2"/>
      <charset val="238"/>
    </font>
    <font>
      <sz val="10"/>
      <name val="Arial"/>
      <family val="2"/>
      <charset val="238"/>
    </font>
    <font>
      <i/>
      <sz val="11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b/>
      <sz val="16"/>
      <name val="Calibri"/>
      <family val="2"/>
      <charset val="238"/>
    </font>
    <font>
      <sz val="12"/>
      <name val="Arial"/>
      <family val="2"/>
      <charset val="238"/>
    </font>
    <font>
      <sz val="8"/>
      <color indexed="8"/>
      <name val="Calibri"/>
      <family val="2"/>
      <charset val="238"/>
    </font>
    <font>
      <sz val="9"/>
      <color indexed="81"/>
      <name val="Tahoma"/>
      <charset val="1"/>
    </font>
    <font>
      <b/>
      <sz val="9"/>
      <name val="Calibri"/>
      <family val="2"/>
      <charset val="238"/>
    </font>
    <font>
      <sz val="9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i/>
      <sz val="11"/>
      <color indexed="8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8"/>
      <color indexed="10"/>
      <name val="Calibri"/>
      <family val="2"/>
      <charset val="238"/>
    </font>
    <font>
      <sz val="9"/>
      <color indexed="56"/>
      <name val="Calibri"/>
      <family val="2"/>
      <charset val="238"/>
    </font>
    <font>
      <b/>
      <sz val="14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indexed="10"/>
      <name val="Calibri"/>
      <family val="2"/>
      <charset val="238"/>
    </font>
    <font>
      <b/>
      <sz val="16"/>
      <color indexed="10"/>
      <name val="Calibri"/>
      <family val="2"/>
      <charset val="238"/>
    </font>
    <font>
      <b/>
      <sz val="11"/>
      <color indexed="23"/>
      <name val="Calibri"/>
      <family val="2"/>
      <charset val="238"/>
    </font>
    <font>
      <b/>
      <i/>
      <sz val="11"/>
      <color indexed="23"/>
      <name val="Calibri"/>
      <family val="2"/>
      <charset val="238"/>
    </font>
    <font>
      <sz val="11"/>
      <color indexed="23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10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10" fillId="0" borderId="0"/>
    <xf numFmtId="0" fontId="17" fillId="0" borderId="0"/>
    <xf numFmtId="0" fontId="48" fillId="0" borderId="0"/>
    <xf numFmtId="0" fontId="48" fillId="0" borderId="0"/>
    <xf numFmtId="0" fontId="21" fillId="0" borderId="0"/>
    <xf numFmtId="0" fontId="48" fillId="0" borderId="0"/>
    <xf numFmtId="0" fontId="25" fillId="0" borderId="0"/>
    <xf numFmtId="0" fontId="6" fillId="0" borderId="0"/>
    <xf numFmtId="0" fontId="8" fillId="0" borderId="0"/>
  </cellStyleXfs>
  <cellXfs count="316">
    <xf numFmtId="0" fontId="0" fillId="0" borderId="0" xfId="0"/>
    <xf numFmtId="0" fontId="0" fillId="0" borderId="0" xfId="0" applyAlignment="1">
      <alignment vertical="center"/>
    </xf>
    <xf numFmtId="0" fontId="3" fillId="0" borderId="1" xfId="0" applyFont="1" applyFill="1" applyBorder="1"/>
    <xf numFmtId="1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165" fontId="3" fillId="0" borderId="1" xfId="0" applyNumberFormat="1" applyFont="1" applyFill="1" applyBorder="1"/>
    <xf numFmtId="165" fontId="3" fillId="2" borderId="1" xfId="0" applyNumberFormat="1" applyFont="1" applyFill="1" applyBorder="1"/>
    <xf numFmtId="1" fontId="3" fillId="2" borderId="1" xfId="0" applyNumberFormat="1" applyFont="1" applyFill="1" applyBorder="1"/>
    <xf numFmtId="1" fontId="3" fillId="0" borderId="1" xfId="0" applyNumberFormat="1" applyFont="1" applyFill="1" applyBorder="1"/>
    <xf numFmtId="166" fontId="3" fillId="0" borderId="1" xfId="0" applyNumberFormat="1" applyFont="1" applyFill="1" applyBorder="1"/>
    <xf numFmtId="164" fontId="3" fillId="0" borderId="1" xfId="0" applyNumberFormat="1" applyFont="1" applyFill="1" applyBorder="1"/>
    <xf numFmtId="165" fontId="3" fillId="0" borderId="2" xfId="0" applyNumberFormat="1" applyFont="1" applyFill="1" applyBorder="1"/>
    <xf numFmtId="1" fontId="3" fillId="2" borderId="2" xfId="0" applyNumberFormat="1" applyFont="1" applyFill="1" applyBorder="1"/>
    <xf numFmtId="1" fontId="3" fillId="0" borderId="2" xfId="0" applyNumberFormat="1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1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1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 shrinkToFit="1"/>
    </xf>
    <xf numFmtId="0" fontId="4" fillId="3" borderId="1" xfId="0" applyFont="1" applyFill="1" applyBorder="1" applyAlignment="1">
      <alignment horizontal="center" wrapText="1" shrinkToFit="1"/>
    </xf>
    <xf numFmtId="1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Border="1" applyAlignment="1">
      <alignment horizontal="left" wrapText="1"/>
    </xf>
    <xf numFmtId="0" fontId="4" fillId="0" borderId="1" xfId="0" applyFont="1" applyBorder="1" applyAlignment="1">
      <alignment horizontal="right" wrapText="1"/>
    </xf>
    <xf numFmtId="165" fontId="4" fillId="4" borderId="1" xfId="0" applyNumberFormat="1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165" fontId="4" fillId="5" borderId="1" xfId="0" applyNumberFormat="1" applyFont="1" applyFill="1" applyBorder="1" applyAlignment="1">
      <alignment wrapText="1"/>
    </xf>
    <xf numFmtId="1" fontId="4" fillId="5" borderId="1" xfId="0" applyNumberFormat="1" applyFont="1" applyFill="1" applyBorder="1" applyAlignment="1">
      <alignment wrapText="1"/>
    </xf>
    <xf numFmtId="165" fontId="4" fillId="6" borderId="1" xfId="0" applyNumberFormat="1" applyFont="1" applyFill="1" applyBorder="1" applyAlignment="1">
      <alignment wrapText="1"/>
    </xf>
    <xf numFmtId="1" fontId="4" fillId="6" borderId="1" xfId="0" applyNumberFormat="1" applyFont="1" applyFill="1" applyBorder="1" applyAlignment="1">
      <alignment wrapText="1"/>
    </xf>
    <xf numFmtId="0" fontId="4" fillId="7" borderId="1" xfId="0" applyFont="1" applyFill="1" applyBorder="1" applyAlignment="1">
      <alignment wrapText="1"/>
    </xf>
    <xf numFmtId="165" fontId="4" fillId="8" borderId="1" xfId="0" applyNumberFormat="1" applyFont="1" applyFill="1" applyBorder="1" applyAlignment="1">
      <alignment wrapText="1"/>
    </xf>
    <xf numFmtId="1" fontId="4" fillId="8" borderId="1" xfId="0" applyNumberFormat="1" applyFont="1" applyFill="1" applyBorder="1" applyAlignment="1">
      <alignment wrapText="1"/>
    </xf>
    <xf numFmtId="166" fontId="4" fillId="9" borderId="1" xfId="0" applyNumberFormat="1" applyFont="1" applyFill="1" applyBorder="1" applyAlignment="1">
      <alignment wrapText="1"/>
    </xf>
    <xf numFmtId="0" fontId="4" fillId="9" borderId="1" xfId="0" applyFont="1" applyFill="1" applyBorder="1" applyAlignment="1">
      <alignment wrapText="1"/>
    </xf>
    <xf numFmtId="164" fontId="4" fillId="10" borderId="1" xfId="0" applyNumberFormat="1" applyFont="1" applyFill="1" applyBorder="1" applyAlignment="1">
      <alignment wrapText="1"/>
    </xf>
    <xf numFmtId="1" fontId="4" fillId="10" borderId="1" xfId="0" applyNumberFormat="1" applyFont="1" applyFill="1" applyBorder="1" applyAlignment="1">
      <alignment wrapText="1"/>
    </xf>
    <xf numFmtId="165" fontId="4" fillId="11" borderId="1" xfId="0" applyNumberFormat="1" applyFont="1" applyFill="1" applyBorder="1" applyAlignment="1">
      <alignment wrapText="1"/>
    </xf>
    <xf numFmtId="1" fontId="4" fillId="11" borderId="1" xfId="0" applyNumberFormat="1" applyFont="1" applyFill="1" applyBorder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4" fillId="12" borderId="1" xfId="0" applyFont="1" applyFill="1" applyBorder="1" applyAlignment="1">
      <alignment wrapText="1"/>
    </xf>
    <xf numFmtId="0" fontId="4" fillId="13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3" fillId="0" borderId="1" xfId="0" applyFont="1" applyBorder="1"/>
    <xf numFmtId="1" fontId="5" fillId="0" borderId="1" xfId="0" applyNumberFormat="1" applyFont="1" applyFill="1" applyBorder="1"/>
    <xf numFmtId="0" fontId="5" fillId="0" borderId="1" xfId="0" applyFont="1" applyFill="1" applyBorder="1"/>
    <xf numFmtId="0" fontId="5" fillId="0" borderId="1" xfId="0" applyFont="1" applyBorder="1" applyAlignment="1">
      <alignment horizontal="right"/>
    </xf>
    <xf numFmtId="1" fontId="5" fillId="3" borderId="1" xfId="0" applyNumberFormat="1" applyFont="1" applyFill="1" applyBorder="1"/>
    <xf numFmtId="165" fontId="3" fillId="4" borderId="1" xfId="0" applyNumberFormat="1" applyFont="1" applyFill="1" applyBorder="1"/>
    <xf numFmtId="0" fontId="3" fillId="4" borderId="1" xfId="0" applyFont="1" applyFill="1" applyBorder="1"/>
    <xf numFmtId="165" fontId="3" fillId="5" borderId="1" xfId="0" applyNumberFormat="1" applyFont="1" applyFill="1" applyBorder="1"/>
    <xf numFmtId="1" fontId="3" fillId="5" borderId="1" xfId="0" applyNumberFormat="1" applyFont="1" applyFill="1" applyBorder="1"/>
    <xf numFmtId="165" fontId="3" fillId="6" borderId="1" xfId="0" applyNumberFormat="1" applyFont="1" applyFill="1" applyBorder="1"/>
    <xf numFmtId="1" fontId="3" fillId="6" borderId="1" xfId="0" applyNumberFormat="1" applyFont="1" applyFill="1" applyBorder="1"/>
    <xf numFmtId="1" fontId="3" fillId="9" borderId="1" xfId="0" applyNumberFormat="1" applyFont="1" applyFill="1" applyBorder="1"/>
    <xf numFmtId="0" fontId="0" fillId="7" borderId="1" xfId="0" applyFont="1" applyFill="1" applyBorder="1"/>
    <xf numFmtId="165" fontId="3" fillId="8" borderId="1" xfId="0" applyNumberFormat="1" applyFont="1" applyFill="1" applyBorder="1"/>
    <xf numFmtId="1" fontId="3" fillId="8" borderId="1" xfId="0" applyNumberFormat="1" applyFont="1" applyFill="1" applyBorder="1"/>
    <xf numFmtId="165" fontId="0" fillId="8" borderId="1" xfId="0" applyNumberFormat="1" applyFont="1" applyFill="1" applyBorder="1"/>
    <xf numFmtId="1" fontId="0" fillId="8" borderId="1" xfId="0" applyNumberFormat="1" applyFont="1" applyFill="1" applyBorder="1"/>
    <xf numFmtId="165" fontId="0" fillId="11" borderId="1" xfId="0" applyNumberFormat="1" applyFont="1" applyFill="1" applyBorder="1"/>
    <xf numFmtId="1" fontId="0" fillId="11" borderId="1" xfId="0" applyNumberFormat="1" applyFont="1" applyFill="1" applyBorder="1"/>
    <xf numFmtId="0" fontId="0" fillId="12" borderId="1" xfId="0" applyFont="1" applyFill="1" applyBorder="1"/>
    <xf numFmtId="0" fontId="0" fillId="13" borderId="1" xfId="0" applyFont="1" applyFill="1" applyBorder="1"/>
    <xf numFmtId="165" fontId="0" fillId="9" borderId="1" xfId="0" applyNumberFormat="1" applyFill="1" applyBorder="1"/>
    <xf numFmtId="1" fontId="0" fillId="9" borderId="1" xfId="0" applyNumberFormat="1" applyFill="1" applyBorder="1"/>
    <xf numFmtId="0" fontId="3" fillId="0" borderId="1" xfId="0" applyFont="1" applyBorder="1" applyAlignment="1">
      <alignment horizontal="right"/>
    </xf>
    <xf numFmtId="164" fontId="0" fillId="3" borderId="1" xfId="0" applyNumberFormat="1" applyFont="1" applyFill="1" applyBorder="1"/>
    <xf numFmtId="0" fontId="0" fillId="3" borderId="1" xfId="0" applyFont="1" applyFill="1" applyBorder="1"/>
    <xf numFmtId="0" fontId="0" fillId="5" borderId="1" xfId="0" applyFont="1" applyFill="1" applyBorder="1"/>
    <xf numFmtId="0" fontId="7" fillId="0" borderId="1" xfId="1" applyBorder="1" applyAlignment="1" applyProtection="1"/>
    <xf numFmtId="166" fontId="3" fillId="9" borderId="1" xfId="0" applyNumberFormat="1" applyFont="1" applyFill="1" applyBorder="1"/>
    <xf numFmtId="164" fontId="0" fillId="10" borderId="1" xfId="0" applyNumberFormat="1" applyFont="1" applyFill="1" applyBorder="1"/>
    <xf numFmtId="1" fontId="0" fillId="10" borderId="1" xfId="0" applyNumberFormat="1" applyFont="1" applyFill="1" applyBorder="1"/>
    <xf numFmtId="0" fontId="1" fillId="0" borderId="1" xfId="12" applyFont="1" applyFill="1" applyBorder="1" applyAlignment="1">
      <alignment wrapText="1"/>
    </xf>
    <xf numFmtId="0" fontId="1" fillId="0" borderId="1" xfId="12" applyNumberFormat="1" applyFont="1" applyFill="1" applyBorder="1" applyAlignment="1">
      <alignment horizontal="right" wrapText="1"/>
    </xf>
    <xf numFmtId="0" fontId="0" fillId="0" borderId="1" xfId="0" applyNumberFormat="1" applyFont="1" applyBorder="1" applyAlignment="1">
      <alignment horizontal="right"/>
    </xf>
    <xf numFmtId="0" fontId="0" fillId="0" borderId="1" xfId="0" applyBorder="1"/>
    <xf numFmtId="0" fontId="1" fillId="0" borderId="1" xfId="12" applyFont="1" applyFill="1" applyBorder="1" applyAlignment="1">
      <alignment horizontal="right" wrapText="1"/>
    </xf>
    <xf numFmtId="1" fontId="3" fillId="0" borderId="1" xfId="0" applyNumberFormat="1" applyFont="1" applyBorder="1" applyAlignment="1">
      <alignment horizontal="right"/>
    </xf>
    <xf numFmtId="0" fontId="2" fillId="0" borderId="0" xfId="0" applyFont="1"/>
    <xf numFmtId="0" fontId="3" fillId="0" borderId="1" xfId="0" applyFont="1" applyFill="1" applyBorder="1" applyAlignment="1"/>
    <xf numFmtId="0" fontId="4" fillId="0" borderId="1" xfId="0" applyFont="1" applyBorder="1" applyAlignment="1"/>
    <xf numFmtId="0" fontId="0" fillId="0" borderId="1" xfId="0" applyFont="1" applyBorder="1" applyAlignment="1"/>
    <xf numFmtId="0" fontId="1" fillId="0" borderId="1" xfId="12" applyFont="1" applyFill="1" applyBorder="1" applyAlignment="1"/>
    <xf numFmtId="0" fontId="0" fillId="0" borderId="1" xfId="0" applyBorder="1" applyAlignment="1"/>
    <xf numFmtId="0" fontId="0" fillId="0" borderId="1" xfId="12" applyFont="1" applyFill="1" applyBorder="1" applyAlignment="1"/>
    <xf numFmtId="0" fontId="3" fillId="0" borderId="1" xfId="0" applyFont="1" applyBorder="1" applyAlignment="1"/>
    <xf numFmtId="0" fontId="2" fillId="0" borderId="0" xfId="0" applyFont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3" fillId="0" borderId="2" xfId="0" applyFont="1" applyFill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horizontal="right"/>
    </xf>
    <xf numFmtId="0" fontId="14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horizontal="left" vertical="center" indent="5"/>
    </xf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2" fontId="5" fillId="0" borderId="1" xfId="0" applyNumberFormat="1" applyFont="1" applyFill="1" applyBorder="1"/>
    <xf numFmtId="2" fontId="5" fillId="3" borderId="1" xfId="0" applyNumberFormat="1" applyFont="1" applyFill="1" applyBorder="1"/>
    <xf numFmtId="0" fontId="2" fillId="3" borderId="0" xfId="0" applyFont="1" applyFill="1"/>
    <xf numFmtId="0" fontId="0" fillId="0" borderId="1" xfId="12" applyFont="1" applyFill="1" applyBorder="1" applyAlignment="1">
      <alignment wrapText="1"/>
    </xf>
    <xf numFmtId="0" fontId="19" fillId="0" borderId="1" xfId="0" applyFont="1" applyFill="1" applyBorder="1"/>
    <xf numFmtId="164" fontId="3" fillId="0" borderId="2" xfId="0" applyNumberFormat="1" applyFont="1" applyFill="1" applyBorder="1"/>
    <xf numFmtId="164" fontId="4" fillId="12" borderId="1" xfId="0" applyNumberFormat="1" applyFont="1" applyFill="1" applyBorder="1" applyAlignment="1">
      <alignment wrapText="1"/>
    </xf>
    <xf numFmtId="164" fontId="0" fillId="12" borderId="1" xfId="0" applyNumberFormat="1" applyFont="1" applyFill="1" applyBorder="1"/>
    <xf numFmtId="165" fontId="3" fillId="3" borderId="1" xfId="0" applyNumberFormat="1" applyFont="1" applyFill="1" applyBorder="1"/>
    <xf numFmtId="0" fontId="3" fillId="0" borderId="1" xfId="0" applyFont="1" applyFill="1" applyBorder="1" applyAlignment="1">
      <alignment horizontal="right" wrapText="1"/>
    </xf>
    <xf numFmtId="1" fontId="22" fillId="0" borderId="1" xfId="0" applyNumberFormat="1" applyFont="1" applyFill="1" applyBorder="1"/>
    <xf numFmtId="0" fontId="22" fillId="0" borderId="1" xfId="0" applyFont="1" applyFill="1" applyBorder="1"/>
    <xf numFmtId="0" fontId="3" fillId="0" borderId="1" xfId="0" applyFont="1" applyBorder="1" applyAlignment="1">
      <alignment horizontal="right" wrapText="1"/>
    </xf>
    <xf numFmtId="0" fontId="3" fillId="0" borderId="5" xfId="0" applyFont="1" applyFill="1" applyBorder="1" applyAlignment="1">
      <alignment horizontal="right" wrapText="1"/>
    </xf>
    <xf numFmtId="0" fontId="3" fillId="0" borderId="0" xfId="0" applyFont="1" applyFill="1" applyBorder="1"/>
    <xf numFmtId="0" fontId="4" fillId="3" borderId="1" xfId="0" applyFont="1" applyFill="1" applyBorder="1"/>
    <xf numFmtId="0" fontId="2" fillId="5" borderId="0" xfId="0" applyFont="1" applyFill="1"/>
    <xf numFmtId="0" fontId="0" fillId="5" borderId="0" xfId="0" applyFill="1"/>
    <xf numFmtId="1" fontId="22" fillId="0" borderId="1" xfId="0" applyNumberFormat="1" applyFont="1" applyBorder="1" applyAlignment="1">
      <alignment horizontal="right"/>
    </xf>
    <xf numFmtId="0" fontId="22" fillId="0" borderId="1" xfId="0" applyFont="1" applyBorder="1" applyAlignment="1">
      <alignment horizontal="right"/>
    </xf>
    <xf numFmtId="0" fontId="23" fillId="5" borderId="0" xfId="0" applyFont="1" applyFill="1"/>
    <xf numFmtId="0" fontId="0" fillId="0" borderId="0" xfId="0" applyAlignment="1">
      <alignment horizontal="right" vertical="center"/>
    </xf>
    <xf numFmtId="2" fontId="3" fillId="9" borderId="1" xfId="0" applyNumberFormat="1" applyFont="1" applyFill="1" applyBorder="1"/>
    <xf numFmtId="165" fontId="3" fillId="3" borderId="1" xfId="0" applyNumberFormat="1" applyFont="1" applyFill="1" applyBorder="1" applyAlignment="1">
      <alignment horizontal="right" wrapText="1"/>
    </xf>
    <xf numFmtId="0" fontId="7" fillId="0" borderId="0" xfId="1" applyAlignment="1" applyProtection="1"/>
    <xf numFmtId="0" fontId="13" fillId="0" borderId="0" xfId="0" applyFont="1" applyAlignment="1">
      <alignment horizontal="left"/>
    </xf>
    <xf numFmtId="0" fontId="23" fillId="0" borderId="0" xfId="0" applyFont="1"/>
    <xf numFmtId="0" fontId="26" fillId="0" borderId="0" xfId="0" applyFont="1" applyAlignment="1">
      <alignment horizontal="right" wrapText="1"/>
    </xf>
    <xf numFmtId="2" fontId="3" fillId="0" borderId="1" xfId="0" applyNumberFormat="1" applyFont="1" applyFill="1" applyBorder="1"/>
    <xf numFmtId="165" fontId="3" fillId="9" borderId="1" xfId="0" applyNumberFormat="1" applyFont="1" applyFill="1" applyBorder="1"/>
    <xf numFmtId="0" fontId="29" fillId="0" borderId="0" xfId="0" applyFont="1"/>
    <xf numFmtId="21" fontId="0" fillId="0" borderId="0" xfId="0" applyNumberFormat="1"/>
    <xf numFmtId="0" fontId="30" fillId="0" borderId="1" xfId="0" quotePrefix="1" applyFont="1" applyBorder="1" applyAlignment="1">
      <alignment horizontal="right"/>
    </xf>
    <xf numFmtId="0" fontId="31" fillId="0" borderId="1" xfId="0" applyFont="1" applyFill="1" applyBorder="1" applyAlignment="1">
      <alignment horizontal="right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1" fontId="22" fillId="0" borderId="0" xfId="0" applyNumberFormat="1" applyFont="1" applyBorder="1" applyAlignment="1">
      <alignment horizontal="right"/>
    </xf>
    <xf numFmtId="0" fontId="33" fillId="5" borderId="0" xfId="0" applyFont="1" applyFill="1" applyBorder="1"/>
    <xf numFmtId="0" fontId="0" fillId="5" borderId="0" xfId="0" applyFill="1" applyBorder="1"/>
    <xf numFmtId="0" fontId="29" fillId="0" borderId="0" xfId="0" applyFont="1" applyBorder="1" applyAlignment="1">
      <alignment horizontal="right"/>
    </xf>
    <xf numFmtId="0" fontId="29" fillId="0" borderId="0" xfId="0" applyFont="1" applyBorder="1" applyAlignment="1">
      <alignment horizontal="left"/>
    </xf>
    <xf numFmtId="0" fontId="32" fillId="0" borderId="0" xfId="0" applyFont="1" applyBorder="1" applyAlignment="1">
      <alignment horizontal="right"/>
    </xf>
    <xf numFmtId="169" fontId="3" fillId="0" borderId="1" xfId="0" applyNumberFormat="1" applyFont="1" applyFill="1" applyBorder="1"/>
    <xf numFmtId="1" fontId="4" fillId="0" borderId="1" xfId="0" applyNumberFormat="1" applyFont="1" applyBorder="1" applyAlignment="1">
      <alignment wrapText="1"/>
    </xf>
    <xf numFmtId="2" fontId="3" fillId="0" borderId="1" xfId="0" applyNumberFormat="1" applyFont="1" applyBorder="1"/>
    <xf numFmtId="2" fontId="0" fillId="0" borderId="0" xfId="0" applyNumberFormat="1" applyBorder="1"/>
    <xf numFmtId="2" fontId="0" fillId="0" borderId="0" xfId="0" applyNumberFormat="1"/>
    <xf numFmtId="0" fontId="4" fillId="3" borderId="2" xfId="0" applyFont="1" applyFill="1" applyBorder="1"/>
    <xf numFmtId="0" fontId="22" fillId="0" borderId="0" xfId="0" applyFont="1" applyBorder="1" applyAlignment="1">
      <alignment horizontal="right"/>
    </xf>
    <xf numFmtId="165" fontId="3" fillId="3" borderId="5" xfId="0" applyNumberFormat="1" applyFont="1" applyFill="1" applyBorder="1" applyAlignment="1">
      <alignment horizontal="right" wrapText="1"/>
    </xf>
    <xf numFmtId="170" fontId="3" fillId="2" borderId="2" xfId="0" applyNumberFormat="1" applyFont="1" applyFill="1" applyBorder="1"/>
    <xf numFmtId="168" fontId="3" fillId="2" borderId="2" xfId="0" applyNumberFormat="1" applyFont="1" applyFill="1" applyBorder="1"/>
    <xf numFmtId="167" fontId="3" fillId="0" borderId="2" xfId="0" applyNumberFormat="1" applyFont="1" applyFill="1" applyBorder="1"/>
    <xf numFmtId="167" fontId="3" fillId="0" borderId="1" xfId="0" applyNumberFormat="1" applyFont="1" applyBorder="1"/>
    <xf numFmtId="168" fontId="0" fillId="0" borderId="0" xfId="0" applyNumberFormat="1" applyBorder="1"/>
    <xf numFmtId="167" fontId="0" fillId="0" borderId="0" xfId="0" applyNumberFormat="1" applyBorder="1"/>
    <xf numFmtId="0" fontId="0" fillId="0" borderId="0" xfId="0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0" xfId="0" applyFill="1" applyBorder="1"/>
    <xf numFmtId="0" fontId="32" fillId="0" borderId="0" xfId="0" applyFont="1"/>
    <xf numFmtId="1" fontId="5" fillId="0" borderId="2" xfId="0" applyNumberFormat="1" applyFont="1" applyBorder="1" applyAlignment="1">
      <alignment horizontal="right"/>
    </xf>
    <xf numFmtId="0" fontId="34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1" fontId="5" fillId="0" borderId="0" xfId="0" applyNumberFormat="1" applyFont="1" applyBorder="1" applyAlignment="1">
      <alignment horizontal="right"/>
    </xf>
    <xf numFmtId="0" fontId="2" fillId="0" borderId="0" xfId="0" applyFont="1" applyBorder="1"/>
    <xf numFmtId="0" fontId="13" fillId="0" borderId="0" xfId="0" applyFont="1"/>
    <xf numFmtId="0" fontId="35" fillId="0" borderId="0" xfId="0" applyFont="1"/>
    <xf numFmtId="0" fontId="2" fillId="0" borderId="0" xfId="0" applyFont="1" applyAlignment="1">
      <alignment horizontal="right" vertical="center"/>
    </xf>
    <xf numFmtId="0" fontId="24" fillId="0" borderId="0" xfId="0" applyFont="1" applyFill="1" applyBorder="1"/>
    <xf numFmtId="0" fontId="37" fillId="3" borderId="0" xfId="0" applyFont="1" applyFill="1"/>
    <xf numFmtId="0" fontId="3" fillId="2" borderId="1" xfId="0" applyFont="1" applyFill="1" applyBorder="1"/>
    <xf numFmtId="0" fontId="40" fillId="3" borderId="1" xfId="0" applyFont="1" applyFill="1" applyBorder="1"/>
    <xf numFmtId="0" fontId="41" fillId="3" borderId="1" xfId="0" applyFont="1" applyFill="1" applyBorder="1"/>
    <xf numFmtId="0" fontId="41" fillId="3" borderId="1" xfId="0" applyFont="1" applyFill="1" applyBorder="1" applyAlignment="1"/>
    <xf numFmtId="1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2" fontId="3" fillId="2" borderId="2" xfId="0" applyNumberFormat="1" applyFont="1" applyFill="1" applyBorder="1"/>
    <xf numFmtId="165" fontId="4" fillId="14" borderId="1" xfId="0" applyNumberFormat="1" applyFont="1" applyFill="1" applyBorder="1" applyAlignment="1">
      <alignment wrapText="1"/>
    </xf>
    <xf numFmtId="1" fontId="4" fillId="14" borderId="1" xfId="0" applyNumberFormat="1" applyFont="1" applyFill="1" applyBorder="1" applyAlignment="1">
      <alignment wrapText="1"/>
    </xf>
    <xf numFmtId="0" fontId="4" fillId="15" borderId="1" xfId="0" applyFont="1" applyFill="1" applyBorder="1" applyAlignment="1">
      <alignment wrapText="1"/>
    </xf>
    <xf numFmtId="2" fontId="4" fillId="0" borderId="1" xfId="0" applyNumberFormat="1" applyFont="1" applyBorder="1" applyAlignment="1">
      <alignment wrapText="1"/>
    </xf>
    <xf numFmtId="169" fontId="4" fillId="0" borderId="1" xfId="0" applyNumberFormat="1" applyFont="1" applyBorder="1" applyAlignment="1">
      <alignment wrapText="1"/>
    </xf>
    <xf numFmtId="0" fontId="42" fillId="0" borderId="1" xfId="0" applyFont="1" applyBorder="1"/>
    <xf numFmtId="1" fontId="43" fillId="3" borderId="1" xfId="0" applyNumberFormat="1" applyFont="1" applyFill="1" applyBorder="1"/>
    <xf numFmtId="165" fontId="38" fillId="4" borderId="1" xfId="0" applyNumberFormat="1" applyFont="1" applyFill="1" applyBorder="1"/>
    <xf numFmtId="0" fontId="38" fillId="4" borderId="1" xfId="0" applyFont="1" applyFill="1" applyBorder="1"/>
    <xf numFmtId="0" fontId="44" fillId="4" borderId="1" xfId="0" applyFont="1" applyFill="1" applyBorder="1"/>
    <xf numFmtId="165" fontId="38" fillId="5" borderId="1" xfId="0" applyNumberFormat="1" applyFont="1" applyFill="1" applyBorder="1"/>
    <xf numFmtId="1" fontId="38" fillId="5" borderId="1" xfId="0" applyNumberFormat="1" applyFont="1" applyFill="1" applyBorder="1"/>
    <xf numFmtId="1" fontId="44" fillId="5" borderId="1" xfId="0" applyNumberFormat="1" applyFont="1" applyFill="1" applyBorder="1"/>
    <xf numFmtId="165" fontId="38" fillId="6" borderId="1" xfId="0" applyNumberFormat="1" applyFont="1" applyFill="1" applyBorder="1"/>
    <xf numFmtId="1" fontId="38" fillId="6" borderId="1" xfId="0" applyNumberFormat="1" applyFont="1" applyFill="1" applyBorder="1"/>
    <xf numFmtId="1" fontId="44" fillId="6" borderId="1" xfId="0" applyNumberFormat="1" applyFont="1" applyFill="1" applyBorder="1"/>
    <xf numFmtId="164" fontId="38" fillId="9" borderId="1" xfId="0" applyNumberFormat="1" applyFont="1" applyFill="1" applyBorder="1"/>
    <xf numFmtId="1" fontId="38" fillId="9" borderId="1" xfId="0" applyNumberFormat="1" applyFont="1" applyFill="1" applyBorder="1"/>
    <xf numFmtId="1" fontId="44" fillId="9" borderId="1" xfId="0" applyNumberFormat="1" applyFont="1" applyFill="1" applyBorder="1"/>
    <xf numFmtId="21" fontId="45" fillId="7" borderId="1" xfId="0" applyNumberFormat="1" applyFont="1" applyFill="1" applyBorder="1"/>
    <xf numFmtId="0" fontId="38" fillId="7" borderId="1" xfId="0" applyFont="1" applyFill="1" applyBorder="1"/>
    <xf numFmtId="0" fontId="44" fillId="7" borderId="1" xfId="0" applyFont="1" applyFill="1" applyBorder="1"/>
    <xf numFmtId="165" fontId="38" fillId="8" borderId="1" xfId="0" applyNumberFormat="1" applyFont="1" applyFill="1" applyBorder="1"/>
    <xf numFmtId="1" fontId="38" fillId="8" borderId="1" xfId="0" applyNumberFormat="1" applyFont="1" applyFill="1" applyBorder="1"/>
    <xf numFmtId="1" fontId="44" fillId="8" borderId="1" xfId="0" applyNumberFormat="1" applyFont="1" applyFill="1" applyBorder="1"/>
    <xf numFmtId="1" fontId="44" fillId="10" borderId="1" xfId="0" applyNumberFormat="1" applyFont="1" applyFill="1" applyBorder="1"/>
    <xf numFmtId="165" fontId="38" fillId="11" borderId="1" xfId="0" applyNumberFormat="1" applyFont="1" applyFill="1" applyBorder="1"/>
    <xf numFmtId="1" fontId="38" fillId="11" borderId="1" xfId="0" applyNumberFormat="1" applyFont="1" applyFill="1" applyBorder="1"/>
    <xf numFmtId="1" fontId="44" fillId="11" borderId="1" xfId="0" applyNumberFormat="1" applyFont="1" applyFill="1" applyBorder="1"/>
    <xf numFmtId="164" fontId="38" fillId="3" borderId="1" xfId="0" applyNumberFormat="1" applyFont="1" applyFill="1" applyBorder="1" applyAlignment="1">
      <alignment horizontal="right"/>
    </xf>
    <xf numFmtId="0" fontId="38" fillId="3" borderId="1" xfId="0" applyFont="1" applyFill="1" applyBorder="1" applyAlignment="1">
      <alignment horizontal="right"/>
    </xf>
    <xf numFmtId="0" fontId="44" fillId="3" borderId="1" xfId="0" applyFont="1" applyFill="1" applyBorder="1" applyAlignment="1">
      <alignment horizontal="right"/>
    </xf>
    <xf numFmtId="0" fontId="38" fillId="13" borderId="1" xfId="0" applyFont="1" applyFill="1" applyBorder="1"/>
    <xf numFmtId="0" fontId="44" fillId="13" borderId="1" xfId="0" applyFont="1" applyFill="1" applyBorder="1"/>
    <xf numFmtId="164" fontId="38" fillId="5" borderId="1" xfId="0" applyNumberFormat="1" applyFont="1" applyFill="1" applyBorder="1" applyAlignment="1">
      <alignment horizontal="right"/>
    </xf>
    <xf numFmtId="165" fontId="0" fillId="14" borderId="1" xfId="0" applyNumberFormat="1" applyFill="1" applyBorder="1"/>
    <xf numFmtId="1" fontId="0" fillId="14" borderId="1" xfId="0" applyNumberFormat="1" applyFill="1" applyBorder="1"/>
    <xf numFmtId="167" fontId="3" fillId="15" borderId="1" xfId="0" applyNumberFormat="1" applyFont="1" applyFill="1" applyBorder="1"/>
    <xf numFmtId="2" fontId="38" fillId="15" borderId="1" xfId="0" applyNumberFormat="1" applyFont="1" applyFill="1" applyBorder="1"/>
    <xf numFmtId="2" fontId="44" fillId="15" borderId="1" xfId="0" applyNumberFormat="1" applyFont="1" applyFill="1" applyBorder="1"/>
    <xf numFmtId="169" fontId="3" fillId="0" borderId="1" xfId="0" applyNumberFormat="1" applyFont="1" applyBorder="1"/>
    <xf numFmtId="0" fontId="38" fillId="13" borderId="1" xfId="0" applyFont="1" applyFill="1" applyBorder="1" applyAlignment="1">
      <alignment horizontal="right"/>
    </xf>
    <xf numFmtId="1" fontId="46" fillId="5" borderId="1" xfId="0" applyNumberFormat="1" applyFont="1" applyFill="1" applyBorder="1"/>
    <xf numFmtId="49" fontId="38" fillId="13" borderId="1" xfId="0" applyNumberFormat="1" applyFont="1" applyFill="1" applyBorder="1" applyAlignment="1">
      <alignment horizontal="right"/>
    </xf>
    <xf numFmtId="49" fontId="38" fillId="13" borderId="1" xfId="0" applyNumberFormat="1" applyFont="1" applyFill="1" applyBorder="1"/>
    <xf numFmtId="49" fontId="44" fillId="13" borderId="1" xfId="0" applyNumberFormat="1" applyFont="1" applyFill="1" applyBorder="1"/>
    <xf numFmtId="164" fontId="38" fillId="10" borderId="1" xfId="0" applyNumberFormat="1" applyFont="1" applyFill="1" applyBorder="1" applyAlignment="1">
      <alignment horizontal="right"/>
    </xf>
    <xf numFmtId="1" fontId="38" fillId="10" borderId="1" xfId="0" applyNumberFormat="1" applyFont="1" applyFill="1" applyBorder="1" applyAlignment="1">
      <alignment horizontal="right"/>
    </xf>
    <xf numFmtId="164" fontId="38" fillId="12" borderId="1" xfId="0" applyNumberFormat="1" applyFont="1" applyFill="1" applyBorder="1"/>
    <xf numFmtId="0" fontId="38" fillId="12" borderId="1" xfId="0" applyFont="1" applyFill="1" applyBorder="1"/>
    <xf numFmtId="165" fontId="38" fillId="14" borderId="1" xfId="0" applyNumberFormat="1" applyFont="1" applyFill="1" applyBorder="1"/>
    <xf numFmtId="1" fontId="38" fillId="14" borderId="1" xfId="0" applyNumberFormat="1" applyFont="1" applyFill="1" applyBorder="1"/>
    <xf numFmtId="2" fontId="3" fillId="8" borderId="1" xfId="0" applyNumberFormat="1" applyFont="1" applyFill="1" applyBorder="1"/>
    <xf numFmtId="169" fontId="3" fillId="8" borderId="1" xfId="0" applyNumberFormat="1" applyFont="1" applyFill="1" applyBorder="1"/>
    <xf numFmtId="0" fontId="3" fillId="15" borderId="1" xfId="0" applyFont="1" applyFill="1" applyBorder="1"/>
    <xf numFmtId="0" fontId="38" fillId="0" borderId="1" xfId="0" applyFont="1" applyFill="1" applyBorder="1"/>
    <xf numFmtId="2" fontId="38" fillId="0" borderId="1" xfId="0" applyNumberFormat="1" applyFont="1" applyFill="1" applyBorder="1"/>
    <xf numFmtId="0" fontId="38" fillId="3" borderId="1" xfId="0" applyFont="1" applyFill="1" applyBorder="1"/>
    <xf numFmtId="165" fontId="38" fillId="0" borderId="1" xfId="0" applyNumberFormat="1" applyFont="1" applyFill="1" applyBorder="1"/>
    <xf numFmtId="0" fontId="38" fillId="0" borderId="3" xfId="0" applyFont="1" applyFill="1" applyBorder="1"/>
    <xf numFmtId="0" fontId="39" fillId="0" borderId="1" xfId="0" applyFont="1" applyBorder="1" applyAlignment="1"/>
    <xf numFmtId="0" fontId="39" fillId="3" borderId="1" xfId="0" applyFont="1" applyFill="1" applyBorder="1" applyAlignment="1">
      <alignment horizontal="center" wrapText="1" shrinkToFit="1"/>
    </xf>
    <xf numFmtId="0" fontId="39" fillId="3" borderId="1" xfId="0" applyFont="1" applyFill="1" applyBorder="1" applyAlignment="1">
      <alignment horizontal="center" wrapText="1"/>
    </xf>
    <xf numFmtId="1" fontId="39" fillId="14" borderId="1" xfId="0" applyNumberFormat="1" applyFont="1" applyFill="1" applyBorder="1" applyAlignment="1">
      <alignment wrapText="1"/>
    </xf>
    <xf numFmtId="0" fontId="39" fillId="15" borderId="1" xfId="0" applyFont="1" applyFill="1" applyBorder="1" applyAlignment="1">
      <alignment wrapText="1"/>
    </xf>
    <xf numFmtId="2" fontId="42" fillId="0" borderId="1" xfId="0" applyNumberFormat="1" applyFont="1" applyBorder="1"/>
    <xf numFmtId="2" fontId="47" fillId="3" borderId="1" xfId="0" applyNumberFormat="1" applyFont="1" applyFill="1" applyBorder="1"/>
    <xf numFmtId="2" fontId="38" fillId="8" borderId="1" xfId="0" applyNumberFormat="1" applyFont="1" applyFill="1" applyBorder="1"/>
    <xf numFmtId="2" fontId="38" fillId="9" borderId="1" xfId="0" applyNumberFormat="1" applyFont="1" applyFill="1" applyBorder="1"/>
    <xf numFmtId="1" fontId="44" fillId="10" borderId="1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>
      <alignment horizontal="right"/>
    </xf>
    <xf numFmtId="0" fontId="44" fillId="12" borderId="1" xfId="0" applyFont="1" applyFill="1" applyBorder="1"/>
    <xf numFmtId="2" fontId="38" fillId="5" borderId="1" xfId="0" applyNumberFormat="1" applyFont="1" applyFill="1" applyBorder="1"/>
    <xf numFmtId="2" fontId="38" fillId="14" borderId="1" xfId="0" applyNumberFormat="1" applyFont="1" applyFill="1" applyBorder="1"/>
    <xf numFmtId="2" fontId="38" fillId="11" borderId="1" xfId="0" applyNumberFormat="1" applyFont="1" applyFill="1" applyBorder="1"/>
    <xf numFmtId="0" fontId="38" fillId="5" borderId="1" xfId="0" applyFont="1" applyFill="1" applyBorder="1"/>
    <xf numFmtId="0" fontId="44" fillId="5" borderId="1" xfId="0" applyFont="1" applyFill="1" applyBorder="1"/>
    <xf numFmtId="2" fontId="38" fillId="6" borderId="1" xfId="0" applyNumberFormat="1" applyFont="1" applyFill="1" applyBorder="1"/>
    <xf numFmtId="168" fontId="38" fillId="5" borderId="1" xfId="0" applyNumberFormat="1" applyFont="1" applyFill="1" applyBorder="1"/>
    <xf numFmtId="2" fontId="38" fillId="10" borderId="1" xfId="0" applyNumberFormat="1" applyFont="1" applyFill="1" applyBorder="1" applyAlignment="1">
      <alignment horizontal="right"/>
    </xf>
    <xf numFmtId="2" fontId="0" fillId="14" borderId="1" xfId="0" applyNumberFormat="1" applyFill="1" applyBorder="1"/>
    <xf numFmtId="1" fontId="47" fillId="3" borderId="1" xfId="0" applyNumberFormat="1" applyFont="1" applyFill="1" applyBorder="1"/>
    <xf numFmtId="0" fontId="38" fillId="15" borderId="1" xfId="0" applyFont="1" applyFill="1" applyBorder="1"/>
    <xf numFmtId="165" fontId="3" fillId="3" borderId="3" xfId="0" applyNumberFormat="1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65" fontId="3" fillId="3" borderId="4" xfId="0" applyNumberFormat="1" applyFont="1" applyFill="1" applyBorder="1" applyAlignment="1">
      <alignment horizontal="center" wrapText="1"/>
    </xf>
    <xf numFmtId="0" fontId="4" fillId="10" borderId="7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165" fontId="4" fillId="0" borderId="11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center" wrapText="1"/>
    </xf>
    <xf numFmtId="0" fontId="4" fillId="9" borderId="7" xfId="0" applyFont="1" applyFill="1" applyBorder="1" applyAlignment="1">
      <alignment horizontal="center" wrapText="1"/>
    </xf>
    <xf numFmtId="0" fontId="4" fillId="9" borderId="8" xfId="0" applyFont="1" applyFill="1" applyBorder="1" applyAlignment="1">
      <alignment horizontal="center" wrapText="1"/>
    </xf>
    <xf numFmtId="0" fontId="4" fillId="9" borderId="9" xfId="0" applyFont="1" applyFill="1" applyBorder="1" applyAlignment="1">
      <alignment horizontal="center" wrapText="1"/>
    </xf>
    <xf numFmtId="0" fontId="4" fillId="8" borderId="7" xfId="0" applyFont="1" applyFill="1" applyBorder="1" applyAlignment="1">
      <alignment horizontal="center" wrapText="1"/>
    </xf>
    <xf numFmtId="0" fontId="2" fillId="8" borderId="8" xfId="0" applyFont="1" applyFill="1" applyBorder="1" applyAlignment="1">
      <alignment horizontal="center" wrapText="1"/>
    </xf>
    <xf numFmtId="0" fontId="4" fillId="4" borderId="16" xfId="0" applyFont="1" applyFill="1" applyBorder="1" applyAlignment="1">
      <alignment horizontal="center" wrapText="1"/>
    </xf>
    <xf numFmtId="165" fontId="4" fillId="5" borderId="7" xfId="0" applyNumberFormat="1" applyFont="1" applyFill="1" applyBorder="1" applyAlignment="1">
      <alignment horizontal="center" wrapText="1"/>
    </xf>
    <xf numFmtId="0" fontId="4" fillId="5" borderId="8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center" wrapText="1"/>
    </xf>
    <xf numFmtId="0" fontId="4" fillId="6" borderId="8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4" fillId="14" borderId="7" xfId="0" applyFont="1" applyFill="1" applyBorder="1" applyAlignment="1">
      <alignment horizontal="center" wrapText="1"/>
    </xf>
    <xf numFmtId="0" fontId="4" fillId="14" borderId="8" xfId="0" applyFont="1" applyFill="1" applyBorder="1" applyAlignment="1">
      <alignment horizontal="center" wrapText="1"/>
    </xf>
    <xf numFmtId="0" fontId="0" fillId="14" borderId="9" xfId="0" applyFill="1" applyBorder="1" applyAlignment="1">
      <alignment horizontal="center" wrapText="1"/>
    </xf>
    <xf numFmtId="0" fontId="4" fillId="15" borderId="13" xfId="0" applyFont="1" applyFill="1" applyBorder="1" applyAlignment="1">
      <alignment horizontal="center" wrapText="1"/>
    </xf>
    <xf numFmtId="0" fontId="4" fillId="15" borderId="14" xfId="0" applyFont="1" applyFill="1" applyBorder="1" applyAlignment="1">
      <alignment horizontal="center" wrapText="1"/>
    </xf>
    <xf numFmtId="0" fontId="4" fillId="15" borderId="15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13" borderId="7" xfId="0" applyFont="1" applyFill="1" applyBorder="1" applyAlignment="1">
      <alignment horizontal="center" wrapText="1"/>
    </xf>
    <xf numFmtId="0" fontId="4" fillId="13" borderId="8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1" borderId="7" xfId="0" applyFont="1" applyFill="1" applyBorder="1" applyAlignment="1">
      <alignment horizontal="center" wrapText="1"/>
    </xf>
    <xf numFmtId="0" fontId="4" fillId="11" borderId="8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4" fillId="12" borderId="8" xfId="0" applyFont="1" applyFill="1" applyBorder="1" applyAlignment="1">
      <alignment horizontal="center" wrapText="1"/>
    </xf>
    <xf numFmtId="0" fontId="0" fillId="0" borderId="12" xfId="0" applyFill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wrapText="1"/>
    </xf>
  </cellXfs>
  <cellStyles count="13">
    <cellStyle name="Hyperlink" xfId="1" builtinId="8"/>
    <cellStyle name="Normal" xfId="0" builtinId="0"/>
    <cellStyle name="Normal 10" xfId="2"/>
    <cellStyle name="Normal 2" xfId="3"/>
    <cellStyle name="Normal 3" xfId="4"/>
    <cellStyle name="Normal 4" xfId="5"/>
    <cellStyle name="Normal 5" xfId="6"/>
    <cellStyle name="Normal 6" xfId="7"/>
    <cellStyle name="Normal 7" xfId="8"/>
    <cellStyle name="Normal 8" xfId="9"/>
    <cellStyle name="Normal 9" xfId="10"/>
    <cellStyle name="normálne 2" xfId="11"/>
    <cellStyle name="normálne_Hárok1" xfId="12"/>
  </cellStyles>
  <dxfs count="5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xe.sk/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xe.sk/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home.roadrunner.com/~alanjones/MaleRoadStd2010.xls" TargetMode="External"/><Relationship Id="rId1" Type="http://schemas.openxmlformats.org/officeDocument/2006/relationships/hyperlink" Target="http://home.roadrunner.com/~alanjones/FemaleRoadStd2010.xls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</sheetPr>
  <dimension ref="B2:U92"/>
  <sheetViews>
    <sheetView workbookViewId="0"/>
  </sheetViews>
  <sheetFormatPr defaultRowHeight="15"/>
  <cols>
    <col min="3" max="3" width="10.7109375" customWidth="1"/>
    <col min="4" max="4" width="11.140625" customWidth="1"/>
    <col min="5" max="6" width="10.5703125" customWidth="1"/>
    <col min="7" max="7" width="13.85546875" customWidth="1"/>
    <col min="8" max="8" width="12" customWidth="1"/>
    <col min="9" max="9" width="12.85546875" customWidth="1"/>
    <col min="12" max="12" width="13.85546875" customWidth="1"/>
    <col min="21" max="21" width="8.85546875" customWidth="1"/>
  </cols>
  <sheetData>
    <row r="2" spans="2:12" ht="21">
      <c r="B2" s="173" t="s">
        <v>1210</v>
      </c>
    </row>
    <row r="4" spans="2:12">
      <c r="B4" s="125" t="s">
        <v>1474</v>
      </c>
      <c r="C4" s="122"/>
      <c r="D4" s="122"/>
      <c r="E4" s="122"/>
      <c r="F4" s="122"/>
      <c r="G4" s="122"/>
      <c r="H4" s="122"/>
      <c r="I4" s="122"/>
    </row>
    <row r="5" spans="2:12">
      <c r="B5" s="165" t="s">
        <v>1442</v>
      </c>
      <c r="C5" s="86"/>
      <c r="D5" s="86"/>
      <c r="E5" s="166" t="s">
        <v>1444</v>
      </c>
      <c r="F5" s="86"/>
      <c r="G5" s="86"/>
      <c r="H5" s="167" t="s">
        <v>1443</v>
      </c>
      <c r="I5" s="86"/>
      <c r="J5" s="86"/>
      <c r="K5" s="166" t="s">
        <v>1444</v>
      </c>
    </row>
    <row r="6" spans="2:12">
      <c r="B6" s="168">
        <v>1</v>
      </c>
      <c r="C6" s="169" t="s">
        <v>1765</v>
      </c>
      <c r="D6" s="169" t="s">
        <v>1567</v>
      </c>
      <c r="E6" s="169">
        <v>1036</v>
      </c>
      <c r="F6" s="169"/>
      <c r="G6" s="169"/>
      <c r="H6" s="168">
        <v>1</v>
      </c>
      <c r="I6" s="169" t="s">
        <v>201</v>
      </c>
      <c r="J6" s="169" t="s">
        <v>1907</v>
      </c>
      <c r="K6" s="169">
        <v>934</v>
      </c>
      <c r="L6" s="95"/>
    </row>
    <row r="7" spans="2:12">
      <c r="B7" s="168">
        <v>2</v>
      </c>
      <c r="C7" s="169" t="s">
        <v>2451</v>
      </c>
      <c r="D7" s="169" t="s">
        <v>1582</v>
      </c>
      <c r="E7" s="169">
        <v>1010</v>
      </c>
      <c r="F7" s="169"/>
      <c r="G7" s="169"/>
      <c r="H7" s="168">
        <v>2</v>
      </c>
      <c r="I7" s="169" t="s">
        <v>1997</v>
      </c>
      <c r="J7" s="169" t="s">
        <v>1996</v>
      </c>
      <c r="K7" s="169">
        <v>871</v>
      </c>
      <c r="L7" s="95"/>
    </row>
    <row r="8" spans="2:12">
      <c r="B8" s="168">
        <v>3</v>
      </c>
      <c r="C8" s="169" t="s">
        <v>2442</v>
      </c>
      <c r="D8" s="169" t="s">
        <v>1582</v>
      </c>
      <c r="E8" s="169">
        <v>992</v>
      </c>
      <c r="F8" s="169"/>
      <c r="G8" s="169"/>
      <c r="H8" s="168">
        <v>3</v>
      </c>
      <c r="I8" s="169" t="s">
        <v>164</v>
      </c>
      <c r="J8" s="169" t="s">
        <v>2558</v>
      </c>
      <c r="K8" s="169">
        <v>844</v>
      </c>
      <c r="L8" s="95"/>
    </row>
    <row r="9" spans="2:12">
      <c r="B9" s="141"/>
      <c r="C9" s="95"/>
      <c r="D9" s="95"/>
      <c r="E9" s="95"/>
      <c r="F9" s="95"/>
      <c r="G9" s="95"/>
      <c r="H9" s="95"/>
      <c r="I9" s="95"/>
      <c r="J9" s="95"/>
      <c r="K9" s="95"/>
      <c r="L9" s="95"/>
    </row>
    <row r="10" spans="2:12">
      <c r="B10" s="142" t="s">
        <v>1473</v>
      </c>
      <c r="C10" s="143"/>
      <c r="D10" s="143"/>
      <c r="E10" s="143"/>
      <c r="F10" s="143"/>
      <c r="G10" s="95"/>
      <c r="H10" s="95"/>
      <c r="I10" s="95"/>
      <c r="J10" s="95"/>
      <c r="K10" s="95"/>
      <c r="L10" s="95"/>
    </row>
    <row r="11" spans="2:12">
      <c r="B11" s="141" t="s">
        <v>1442</v>
      </c>
      <c r="C11" s="95"/>
      <c r="D11" s="95"/>
      <c r="E11" s="144" t="s">
        <v>60</v>
      </c>
      <c r="F11" s="145" t="s">
        <v>61</v>
      </c>
      <c r="G11" s="95"/>
      <c r="H11" s="146" t="s">
        <v>1443</v>
      </c>
      <c r="I11" s="95"/>
      <c r="J11" s="95"/>
      <c r="K11" s="144" t="s">
        <v>60</v>
      </c>
      <c r="L11" s="144" t="s">
        <v>61</v>
      </c>
    </row>
    <row r="12" spans="2:12">
      <c r="B12" s="141">
        <v>1</v>
      </c>
      <c r="C12" s="95" t="s">
        <v>2560</v>
      </c>
      <c r="D12" s="95" t="s">
        <v>1534</v>
      </c>
      <c r="E12" s="95">
        <v>1485</v>
      </c>
      <c r="F12" s="95">
        <v>9</v>
      </c>
      <c r="G12" s="95"/>
      <c r="H12" s="141">
        <v>1</v>
      </c>
      <c r="I12" s="95" t="s">
        <v>201</v>
      </c>
      <c r="J12" s="95" t="s">
        <v>1907</v>
      </c>
      <c r="K12" s="95">
        <v>1250</v>
      </c>
      <c r="L12" s="95">
        <v>7</v>
      </c>
    </row>
    <row r="13" spans="2:12">
      <c r="B13" s="141">
        <v>2</v>
      </c>
      <c r="C13" s="95" t="s">
        <v>2079</v>
      </c>
      <c r="D13" s="95" t="s">
        <v>1567</v>
      </c>
      <c r="E13" s="95">
        <v>1452</v>
      </c>
      <c r="F13" s="95">
        <v>8</v>
      </c>
      <c r="G13" s="95"/>
      <c r="H13" s="141">
        <v>2</v>
      </c>
      <c r="I13" s="95" t="s">
        <v>2223</v>
      </c>
      <c r="J13" s="95" t="s">
        <v>1488</v>
      </c>
      <c r="K13" s="95">
        <v>1158</v>
      </c>
      <c r="L13" s="95">
        <v>7</v>
      </c>
    </row>
    <row r="14" spans="2:12">
      <c r="B14" s="141">
        <v>3</v>
      </c>
      <c r="C14" s="95" t="s">
        <v>2527</v>
      </c>
      <c r="D14" s="95" t="s">
        <v>1526</v>
      </c>
      <c r="E14" s="95">
        <v>1450</v>
      </c>
      <c r="F14" s="95">
        <v>9</v>
      </c>
      <c r="G14" s="95"/>
      <c r="H14" s="141">
        <v>3</v>
      </c>
      <c r="I14" s="95" t="s">
        <v>164</v>
      </c>
      <c r="J14" s="95" t="s">
        <v>2558</v>
      </c>
      <c r="K14" s="95">
        <v>1098</v>
      </c>
      <c r="L14" s="95">
        <v>7</v>
      </c>
    </row>
    <row r="15" spans="2:12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</row>
    <row r="16" spans="2:12">
      <c r="B16" s="142" t="s">
        <v>1457</v>
      </c>
      <c r="C16" s="143"/>
      <c r="D16" s="143"/>
      <c r="E16" s="143"/>
      <c r="F16" s="143"/>
      <c r="G16" s="143"/>
      <c r="H16" s="143"/>
      <c r="I16" s="143"/>
      <c r="J16" s="143"/>
      <c r="K16" s="95"/>
      <c r="L16" s="95"/>
    </row>
    <row r="17" spans="2:13">
      <c r="B17" s="141" t="s">
        <v>1442</v>
      </c>
      <c r="C17" s="95"/>
      <c r="D17" s="95"/>
      <c r="E17" s="144" t="s">
        <v>1468</v>
      </c>
      <c r="F17" s="144" t="s">
        <v>60</v>
      </c>
      <c r="G17" s="162" t="s">
        <v>61</v>
      </c>
      <c r="H17" s="146" t="s">
        <v>1443</v>
      </c>
      <c r="I17" s="95"/>
      <c r="J17" s="95"/>
      <c r="K17" s="144" t="s">
        <v>1468</v>
      </c>
      <c r="L17" s="144" t="s">
        <v>60</v>
      </c>
      <c r="M17" s="145" t="s">
        <v>61</v>
      </c>
    </row>
    <row r="18" spans="2:13">
      <c r="B18" s="141">
        <v>1</v>
      </c>
      <c r="C18" s="95" t="s">
        <v>132</v>
      </c>
      <c r="D18" s="95" t="s">
        <v>1582</v>
      </c>
      <c r="E18" s="150">
        <v>215</v>
      </c>
      <c r="F18" s="95">
        <v>645</v>
      </c>
      <c r="G18" s="161">
        <v>3</v>
      </c>
      <c r="H18" s="141">
        <v>1</v>
      </c>
      <c r="I18" s="95" t="s">
        <v>699</v>
      </c>
      <c r="J18" s="95" t="s">
        <v>1808</v>
      </c>
      <c r="K18" s="151">
        <v>192</v>
      </c>
      <c r="L18" s="95">
        <v>576</v>
      </c>
      <c r="M18" s="95">
        <v>3</v>
      </c>
    </row>
    <row r="19" spans="2:13">
      <c r="B19" s="141">
        <v>2</v>
      </c>
      <c r="C19" s="95" t="s">
        <v>2469</v>
      </c>
      <c r="D19" s="95" t="s">
        <v>2231</v>
      </c>
      <c r="E19" s="150">
        <v>208.66666666666666</v>
      </c>
      <c r="F19" s="95">
        <v>626</v>
      </c>
      <c r="G19" s="161">
        <v>3</v>
      </c>
      <c r="H19" s="141">
        <v>2</v>
      </c>
      <c r="I19" s="95" t="s">
        <v>1509</v>
      </c>
      <c r="J19" s="95" t="s">
        <v>1508</v>
      </c>
      <c r="K19" s="151">
        <v>188.75</v>
      </c>
      <c r="L19" s="95">
        <v>755</v>
      </c>
      <c r="M19" s="95">
        <v>4</v>
      </c>
    </row>
    <row r="20" spans="2:13">
      <c r="B20" s="141">
        <v>3</v>
      </c>
      <c r="C20" s="95" t="s">
        <v>1765</v>
      </c>
      <c r="D20" s="95" t="s">
        <v>1567</v>
      </c>
      <c r="E20" s="150">
        <v>205.83333333333334</v>
      </c>
      <c r="F20" s="95">
        <v>1235</v>
      </c>
      <c r="G20" s="161">
        <v>6</v>
      </c>
      <c r="H20" s="141">
        <v>3</v>
      </c>
      <c r="I20" s="95" t="s">
        <v>1863</v>
      </c>
      <c r="J20" s="95" t="s">
        <v>1767</v>
      </c>
      <c r="K20" s="151">
        <v>185.5</v>
      </c>
      <c r="L20" s="95">
        <v>742</v>
      </c>
      <c r="M20" s="95">
        <v>4</v>
      </c>
    </row>
    <row r="21" spans="2:13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</row>
    <row r="22" spans="2:13">
      <c r="B22" s="142" t="s">
        <v>1456</v>
      </c>
      <c r="C22" s="143"/>
      <c r="D22" s="143"/>
      <c r="E22" s="143"/>
      <c r="F22" s="143"/>
      <c r="G22" s="95"/>
      <c r="H22" s="95"/>
      <c r="I22" s="95"/>
      <c r="J22" s="95"/>
      <c r="K22" s="95"/>
      <c r="L22" s="95"/>
    </row>
    <row r="23" spans="2:13">
      <c r="B23" s="141" t="s">
        <v>1442</v>
      </c>
      <c r="C23" s="95"/>
      <c r="D23" s="95"/>
      <c r="E23" s="144" t="s">
        <v>1455</v>
      </c>
      <c r="F23" s="145" t="s">
        <v>61</v>
      </c>
      <c r="G23" s="95"/>
      <c r="H23" s="146" t="s">
        <v>1443</v>
      </c>
      <c r="I23" s="95"/>
      <c r="J23" s="95"/>
      <c r="K23" s="144" t="s">
        <v>1455</v>
      </c>
      <c r="L23" s="144" t="s">
        <v>61</v>
      </c>
    </row>
    <row r="24" spans="2:13">
      <c r="B24" s="141">
        <v>1</v>
      </c>
      <c r="C24" s="95" t="s">
        <v>2560</v>
      </c>
      <c r="D24" s="95" t="s">
        <v>1534</v>
      </c>
      <c r="E24" s="159">
        <v>244.36500000000001</v>
      </c>
      <c r="F24" s="95">
        <v>9</v>
      </c>
      <c r="G24" s="95"/>
      <c r="H24" s="141">
        <v>1</v>
      </c>
      <c r="I24" s="95" t="s">
        <v>201</v>
      </c>
      <c r="J24" s="95" t="s">
        <v>1907</v>
      </c>
      <c r="K24" s="159">
        <v>206.2</v>
      </c>
      <c r="L24" s="95">
        <v>7</v>
      </c>
    </row>
    <row r="25" spans="2:13">
      <c r="B25" s="141">
        <v>2</v>
      </c>
      <c r="C25" s="95" t="s">
        <v>2527</v>
      </c>
      <c r="D25" s="95" t="s">
        <v>1526</v>
      </c>
      <c r="E25" s="159">
        <v>225.36500000000001</v>
      </c>
      <c r="F25" s="95">
        <v>9</v>
      </c>
      <c r="G25" s="95"/>
      <c r="H25" s="141">
        <v>2</v>
      </c>
      <c r="I25" s="95" t="s">
        <v>164</v>
      </c>
      <c r="J25" s="95" t="s">
        <v>2558</v>
      </c>
      <c r="K25" s="159">
        <v>170.36500000000001</v>
      </c>
      <c r="L25" s="95">
        <v>7</v>
      </c>
    </row>
    <row r="26" spans="2:13">
      <c r="B26" s="141">
        <v>3</v>
      </c>
      <c r="C26" s="95" t="s">
        <v>1830</v>
      </c>
      <c r="D26" s="95" t="s">
        <v>2545</v>
      </c>
      <c r="E26" s="159">
        <v>206.2</v>
      </c>
      <c r="F26" s="95">
        <v>7</v>
      </c>
      <c r="G26" s="95"/>
      <c r="H26" s="141">
        <v>3</v>
      </c>
      <c r="I26" s="95" t="s">
        <v>2223</v>
      </c>
      <c r="J26" s="95" t="s">
        <v>1488</v>
      </c>
      <c r="K26" s="159">
        <v>118.5</v>
      </c>
      <c r="L26" s="95">
        <v>7</v>
      </c>
    </row>
    <row r="27" spans="2:13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2:13">
      <c r="B28" s="142" t="s">
        <v>1458</v>
      </c>
      <c r="C28" s="143"/>
      <c r="D28" s="143"/>
      <c r="E28" s="143"/>
      <c r="F28" s="143"/>
      <c r="G28" s="95"/>
      <c r="H28" s="95"/>
      <c r="I28" s="95"/>
      <c r="J28" s="95"/>
      <c r="K28" s="95"/>
      <c r="L28" s="95"/>
    </row>
    <row r="29" spans="2:13">
      <c r="B29" s="141" t="s">
        <v>1442</v>
      </c>
      <c r="C29" s="95"/>
      <c r="D29" s="95"/>
      <c r="E29" s="144" t="s">
        <v>1476</v>
      </c>
      <c r="F29" s="145" t="s">
        <v>61</v>
      </c>
      <c r="G29" s="95"/>
      <c r="H29" s="146" t="s">
        <v>1443</v>
      </c>
      <c r="I29" s="95"/>
      <c r="J29" s="95"/>
      <c r="K29" s="144" t="s">
        <v>1476</v>
      </c>
      <c r="L29" s="144" t="s">
        <v>61</v>
      </c>
    </row>
    <row r="30" spans="2:13">
      <c r="B30" s="141">
        <v>1</v>
      </c>
      <c r="C30" s="95" t="s">
        <v>2527</v>
      </c>
      <c r="D30" s="95" t="s">
        <v>1526</v>
      </c>
      <c r="E30" s="160">
        <v>1.0496875000000001</v>
      </c>
      <c r="F30" s="95">
        <v>9</v>
      </c>
      <c r="G30" s="95"/>
      <c r="H30" s="141">
        <v>1</v>
      </c>
      <c r="I30" s="95" t="s">
        <v>201</v>
      </c>
      <c r="J30" s="95" t="s">
        <v>1907</v>
      </c>
      <c r="K30" s="160">
        <v>0.82560185185185198</v>
      </c>
      <c r="L30" s="95">
        <v>7</v>
      </c>
    </row>
    <row r="31" spans="2:13">
      <c r="B31" s="141">
        <v>2</v>
      </c>
      <c r="C31" s="95" t="s">
        <v>2560</v>
      </c>
      <c r="D31" s="95" t="s">
        <v>1534</v>
      </c>
      <c r="E31" s="160">
        <v>1.0140393518518518</v>
      </c>
      <c r="F31" s="95">
        <v>9</v>
      </c>
      <c r="G31" s="95"/>
      <c r="H31" s="141">
        <v>2</v>
      </c>
      <c r="I31" s="95" t="s">
        <v>164</v>
      </c>
      <c r="J31" s="95" t="s">
        <v>2558</v>
      </c>
      <c r="K31" s="160">
        <v>0.75121527777777786</v>
      </c>
      <c r="L31" s="95">
        <v>7</v>
      </c>
    </row>
    <row r="32" spans="2:13">
      <c r="B32" s="141">
        <v>3</v>
      </c>
      <c r="C32" s="95" t="s">
        <v>2535</v>
      </c>
      <c r="D32" s="95" t="s">
        <v>2534</v>
      </c>
      <c r="E32" s="160">
        <v>0.80915509259259266</v>
      </c>
      <c r="F32" s="95">
        <v>7</v>
      </c>
      <c r="G32" s="95"/>
      <c r="H32" s="141">
        <v>3</v>
      </c>
      <c r="I32" s="95" t="s">
        <v>2400</v>
      </c>
      <c r="J32" s="95" t="s">
        <v>2399</v>
      </c>
      <c r="K32" s="160">
        <v>0.58562499999999995</v>
      </c>
      <c r="L32" s="95">
        <v>6</v>
      </c>
    </row>
    <row r="33" spans="2:21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</row>
    <row r="34" spans="2:21">
      <c r="B34" s="142" t="s">
        <v>1461</v>
      </c>
      <c r="C34" s="143"/>
      <c r="D34" s="143"/>
      <c r="E34" s="143"/>
      <c r="F34" s="143"/>
      <c r="G34" s="143"/>
      <c r="H34" s="143"/>
      <c r="I34" s="143"/>
      <c r="J34" s="143"/>
      <c r="K34" s="143"/>
      <c r="L34" s="143"/>
    </row>
    <row r="35" spans="2:21">
      <c r="B35" s="141" t="s">
        <v>1442</v>
      </c>
      <c r="C35" s="95"/>
      <c r="D35" s="95"/>
      <c r="E35" s="144" t="s">
        <v>1460</v>
      </c>
      <c r="F35" s="144" t="s">
        <v>1462</v>
      </c>
      <c r="G35" s="162" t="s">
        <v>1463</v>
      </c>
      <c r="H35" s="146" t="s">
        <v>1443</v>
      </c>
      <c r="I35" s="95"/>
      <c r="J35" s="95"/>
      <c r="K35" s="144" t="s">
        <v>1460</v>
      </c>
      <c r="L35" s="144" t="s">
        <v>1462</v>
      </c>
      <c r="M35" s="145" t="s">
        <v>1463</v>
      </c>
    </row>
    <row r="36" spans="2:21">
      <c r="B36" s="141">
        <v>1</v>
      </c>
      <c r="C36" s="95" t="s">
        <v>2442</v>
      </c>
      <c r="D36" s="95" t="s">
        <v>1582</v>
      </c>
      <c r="E36" s="160">
        <v>2.915740083040463E-3</v>
      </c>
      <c r="F36" s="159">
        <v>119.66499999999999</v>
      </c>
      <c r="G36" s="161">
        <v>5</v>
      </c>
      <c r="H36" s="141">
        <v>1</v>
      </c>
      <c r="I36" s="95" t="s">
        <v>1997</v>
      </c>
      <c r="J36" s="95" t="s">
        <v>1996</v>
      </c>
      <c r="K36" s="160">
        <v>3.8832325628648471E-3</v>
      </c>
      <c r="L36" s="159">
        <v>101.16499999999999</v>
      </c>
      <c r="M36" s="163">
        <v>6</v>
      </c>
    </row>
    <row r="37" spans="2:21">
      <c r="B37" s="141">
        <v>2</v>
      </c>
      <c r="C37" s="95" t="s">
        <v>1765</v>
      </c>
      <c r="D37" s="95" t="s">
        <v>1567</v>
      </c>
      <c r="E37" s="160">
        <v>2.9822111513687598E-3</v>
      </c>
      <c r="F37" s="159">
        <v>147.19999999999999</v>
      </c>
      <c r="G37" s="161">
        <v>6</v>
      </c>
      <c r="H37" s="141">
        <v>2</v>
      </c>
      <c r="I37" s="95" t="s">
        <v>201</v>
      </c>
      <c r="J37" s="95" t="s">
        <v>1907</v>
      </c>
      <c r="K37" s="160">
        <v>4.0038887092718337E-3</v>
      </c>
      <c r="L37" s="159">
        <v>206.2</v>
      </c>
      <c r="M37" s="163">
        <v>7</v>
      </c>
    </row>
    <row r="38" spans="2:21">
      <c r="B38" s="141">
        <v>3</v>
      </c>
      <c r="C38" s="95" t="s">
        <v>1763</v>
      </c>
      <c r="D38" s="95" t="s">
        <v>1484</v>
      </c>
      <c r="E38" s="160">
        <v>3.1774547288911598E-3</v>
      </c>
      <c r="F38" s="159">
        <v>110.86500000000001</v>
      </c>
      <c r="G38" s="161">
        <v>5</v>
      </c>
      <c r="H38" s="141">
        <v>3</v>
      </c>
      <c r="I38" s="95" t="s">
        <v>2182</v>
      </c>
      <c r="J38" s="95" t="s">
        <v>2181</v>
      </c>
      <c r="K38" s="160">
        <v>4.0844383796932657E-3</v>
      </c>
      <c r="L38" s="159">
        <v>83.664999999999992</v>
      </c>
      <c r="M38" s="163">
        <v>5</v>
      </c>
    </row>
    <row r="39" spans="2:21">
      <c r="B39" s="141"/>
      <c r="C39" s="95"/>
      <c r="D39" s="95"/>
      <c r="E39" s="160"/>
      <c r="F39" s="159"/>
      <c r="G39" s="161"/>
      <c r="H39" s="141"/>
      <c r="I39" s="95"/>
      <c r="J39" s="95"/>
      <c r="K39" s="160"/>
      <c r="L39" s="159"/>
      <c r="M39" s="163"/>
    </row>
    <row r="40" spans="2:21">
      <c r="B40" s="142" t="s">
        <v>1464</v>
      </c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22"/>
      <c r="N40" s="122"/>
    </row>
    <row r="41" spans="2:21">
      <c r="B41" s="141" t="s">
        <v>1442</v>
      </c>
      <c r="C41" s="95"/>
      <c r="D41" s="95"/>
      <c r="E41" s="162" t="s">
        <v>1445</v>
      </c>
      <c r="F41" s="145"/>
      <c r="G41" s="95"/>
      <c r="H41" s="146" t="s">
        <v>1443</v>
      </c>
      <c r="I41" s="95"/>
      <c r="J41" s="95"/>
      <c r="K41" s="162" t="s">
        <v>1445</v>
      </c>
      <c r="L41" s="95"/>
    </row>
    <row r="42" spans="2:21">
      <c r="B42" s="141">
        <v>1</v>
      </c>
      <c r="C42" s="95" t="s">
        <v>2442</v>
      </c>
      <c r="D42" s="95" t="s">
        <v>1582</v>
      </c>
      <c r="E42" s="95">
        <v>1026.6799999999998</v>
      </c>
      <c r="F42" s="95"/>
      <c r="G42" s="95"/>
      <c r="H42" s="141">
        <v>1</v>
      </c>
      <c r="I42" s="95" t="s">
        <v>201</v>
      </c>
      <c r="J42" s="95" t="s">
        <v>1907</v>
      </c>
      <c r="K42" s="95">
        <v>826.51</v>
      </c>
      <c r="L42" s="95"/>
    </row>
    <row r="43" spans="2:21">
      <c r="B43" s="141">
        <v>2</v>
      </c>
      <c r="C43" s="95" t="s">
        <v>1765</v>
      </c>
      <c r="D43" s="95" t="s">
        <v>1567</v>
      </c>
      <c r="E43" s="95">
        <v>997.62999999999988</v>
      </c>
      <c r="F43" s="95"/>
      <c r="G43" s="95"/>
      <c r="H43" s="141">
        <v>2</v>
      </c>
      <c r="I43" s="95" t="s">
        <v>1509</v>
      </c>
      <c r="J43" s="95" t="s">
        <v>1508</v>
      </c>
      <c r="K43" s="95">
        <v>726.19</v>
      </c>
      <c r="L43" s="95"/>
    </row>
    <row r="44" spans="2:21">
      <c r="B44" s="141">
        <v>3</v>
      </c>
      <c r="C44" s="95" t="s">
        <v>2451</v>
      </c>
      <c r="D44" s="95" t="s">
        <v>1582</v>
      </c>
      <c r="E44" s="95">
        <v>997.28</v>
      </c>
      <c r="F44" s="95"/>
      <c r="G44" s="95"/>
      <c r="H44" s="141">
        <v>3</v>
      </c>
      <c r="I44" s="95" t="s">
        <v>1997</v>
      </c>
      <c r="J44" s="95" t="s">
        <v>1996</v>
      </c>
      <c r="K44" s="95">
        <v>703.18999999999994</v>
      </c>
      <c r="L44" s="95"/>
    </row>
    <row r="45" spans="2:21">
      <c r="B45" s="141"/>
      <c r="C45" s="95"/>
      <c r="D45" s="95"/>
      <c r="E45" s="95"/>
      <c r="F45" s="95"/>
      <c r="G45" s="141"/>
      <c r="H45" s="95"/>
      <c r="I45" s="95"/>
      <c r="J45" s="95"/>
      <c r="K45" s="95"/>
      <c r="L45" s="95"/>
    </row>
    <row r="46" spans="2:21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</row>
    <row r="47" spans="2:21">
      <c r="B47" s="125" t="s">
        <v>1218</v>
      </c>
      <c r="C47" s="122"/>
      <c r="D47" s="122"/>
      <c r="E47" s="122"/>
      <c r="F47" s="122"/>
    </row>
    <row r="48" spans="2:21" ht="30">
      <c r="B48" s="152"/>
      <c r="C48" s="267" t="s">
        <v>1219</v>
      </c>
      <c r="D48" s="268"/>
      <c r="E48" s="269"/>
      <c r="F48" s="128" t="s">
        <v>1220</v>
      </c>
      <c r="G48" s="128" t="s">
        <v>1221</v>
      </c>
      <c r="H48" s="128" t="s">
        <v>1222</v>
      </c>
      <c r="I48" s="128" t="s">
        <v>1223</v>
      </c>
      <c r="J48" s="128" t="s">
        <v>1224</v>
      </c>
      <c r="K48" s="267" t="s">
        <v>1225</v>
      </c>
      <c r="L48" s="270"/>
      <c r="M48" s="128" t="s">
        <v>1226</v>
      </c>
      <c r="N48" s="267" t="s">
        <v>1227</v>
      </c>
      <c r="O48" s="270"/>
      <c r="P48" s="128" t="s">
        <v>1107</v>
      </c>
      <c r="Q48" s="128" t="s">
        <v>1228</v>
      </c>
      <c r="R48" s="128" t="s">
        <v>1107</v>
      </c>
      <c r="S48" s="128" t="s">
        <v>1229</v>
      </c>
      <c r="T48" s="128" t="s">
        <v>1449</v>
      </c>
      <c r="U48" s="154" t="s">
        <v>1450</v>
      </c>
    </row>
    <row r="49" spans="2:21">
      <c r="B49" s="141" t="s">
        <v>1200</v>
      </c>
      <c r="C49">
        <v>74</v>
      </c>
      <c r="D49">
        <v>316</v>
      </c>
      <c r="E49">
        <v>132</v>
      </c>
      <c r="F49">
        <v>120</v>
      </c>
      <c r="G49">
        <v>34</v>
      </c>
      <c r="H49">
        <v>102</v>
      </c>
      <c r="I49">
        <v>238</v>
      </c>
      <c r="J49">
        <v>49</v>
      </c>
      <c r="K49">
        <v>51</v>
      </c>
      <c r="L49">
        <v>9</v>
      </c>
      <c r="M49">
        <v>152</v>
      </c>
      <c r="N49">
        <v>84</v>
      </c>
      <c r="O49">
        <v>25</v>
      </c>
      <c r="P49">
        <v>0</v>
      </c>
      <c r="Q49">
        <v>109</v>
      </c>
      <c r="R49">
        <v>61</v>
      </c>
      <c r="S49">
        <v>172</v>
      </c>
      <c r="T49">
        <v>1667</v>
      </c>
      <c r="U49">
        <v>1728</v>
      </c>
    </row>
    <row r="50" spans="2:21">
      <c r="B50" s="153" t="s">
        <v>1201</v>
      </c>
      <c r="C50">
        <v>7</v>
      </c>
      <c r="D50">
        <v>48</v>
      </c>
      <c r="E50">
        <v>65</v>
      </c>
      <c r="F50">
        <v>27</v>
      </c>
      <c r="G50">
        <v>4</v>
      </c>
      <c r="H50">
        <v>15</v>
      </c>
      <c r="I50">
        <v>61</v>
      </c>
      <c r="J50">
        <v>12</v>
      </c>
      <c r="K50">
        <v>7</v>
      </c>
      <c r="L50">
        <v>1</v>
      </c>
      <c r="M50">
        <v>38</v>
      </c>
      <c r="N50">
        <v>0</v>
      </c>
      <c r="O50">
        <v>21</v>
      </c>
      <c r="P50">
        <v>0</v>
      </c>
      <c r="Q50">
        <v>34</v>
      </c>
      <c r="R50">
        <v>11</v>
      </c>
      <c r="S50">
        <v>29</v>
      </c>
      <c r="T50">
        <v>369</v>
      </c>
      <c r="U50">
        <v>380</v>
      </c>
    </row>
    <row r="51" spans="2:21">
      <c r="B51" s="153" t="s">
        <v>1211</v>
      </c>
      <c r="C51">
        <v>81</v>
      </c>
      <c r="D51">
        <v>364</v>
      </c>
      <c r="E51">
        <v>197</v>
      </c>
      <c r="F51">
        <v>147</v>
      </c>
      <c r="G51">
        <v>38</v>
      </c>
      <c r="H51">
        <v>117</v>
      </c>
      <c r="I51">
        <v>300</v>
      </c>
      <c r="J51">
        <v>61</v>
      </c>
      <c r="K51">
        <v>58</v>
      </c>
      <c r="L51">
        <v>10</v>
      </c>
      <c r="M51">
        <v>190</v>
      </c>
      <c r="N51">
        <v>84</v>
      </c>
      <c r="O51">
        <v>46</v>
      </c>
      <c r="P51">
        <v>0</v>
      </c>
      <c r="Q51">
        <v>143</v>
      </c>
      <c r="R51">
        <v>72</v>
      </c>
      <c r="S51">
        <v>201</v>
      </c>
      <c r="T51">
        <v>2037</v>
      </c>
      <c r="U51">
        <v>2109</v>
      </c>
    </row>
    <row r="52" spans="2:21" ht="68.25">
      <c r="C52" s="132" t="s">
        <v>1267</v>
      </c>
      <c r="D52" s="132" t="s">
        <v>1268</v>
      </c>
      <c r="E52" s="132" t="s">
        <v>1269</v>
      </c>
      <c r="F52" s="132" t="s">
        <v>1270</v>
      </c>
      <c r="G52" s="132" t="s">
        <v>1271</v>
      </c>
      <c r="H52" s="132" t="s">
        <v>1272</v>
      </c>
      <c r="I52" s="132" t="s">
        <v>1313</v>
      </c>
      <c r="J52" s="132" t="s">
        <v>1277</v>
      </c>
      <c r="K52" s="132" t="s">
        <v>1276</v>
      </c>
      <c r="L52" s="132" t="s">
        <v>1275</v>
      </c>
      <c r="M52" s="132" t="s">
        <v>1274</v>
      </c>
      <c r="N52" s="132" t="s">
        <v>1436</v>
      </c>
      <c r="O52" s="132" t="s">
        <v>1431</v>
      </c>
      <c r="P52" s="132" t="s">
        <v>1465</v>
      </c>
      <c r="Q52" s="132" t="s">
        <v>1273</v>
      </c>
      <c r="R52" s="132" t="s">
        <v>1466</v>
      </c>
      <c r="S52" s="132" t="s">
        <v>1437</v>
      </c>
    </row>
    <row r="53" spans="2:21">
      <c r="D53" s="139" t="s">
        <v>1452</v>
      </c>
      <c r="E53" s="140">
        <v>642</v>
      </c>
      <c r="K53" s="139" t="s">
        <v>1441</v>
      </c>
      <c r="L53" s="140">
        <v>68</v>
      </c>
      <c r="N53" t="s">
        <v>1451</v>
      </c>
      <c r="O53" s="101">
        <v>130</v>
      </c>
    </row>
    <row r="55" spans="2:21">
      <c r="B55" s="125" t="s">
        <v>1446</v>
      </c>
      <c r="C55" s="121"/>
      <c r="D55" s="125"/>
      <c r="E55" s="125"/>
      <c r="F55" s="125"/>
    </row>
    <row r="56" spans="2:21">
      <c r="B56" s="120" t="s">
        <v>1198</v>
      </c>
      <c r="C56" s="113"/>
      <c r="D56" s="113"/>
      <c r="E56" s="98"/>
      <c r="F56" s="98"/>
      <c r="G56" s="99"/>
      <c r="H56" s="99"/>
      <c r="I56" s="99"/>
      <c r="J56" s="99"/>
    </row>
    <row r="57" spans="2:21" ht="45">
      <c r="B57" s="85"/>
      <c r="C57" s="114" t="s">
        <v>1199</v>
      </c>
      <c r="D57" s="114" t="s">
        <v>1204</v>
      </c>
      <c r="E57" s="114" t="s">
        <v>1203</v>
      </c>
      <c r="F57" s="114" t="s">
        <v>1202</v>
      </c>
      <c r="G57" s="114" t="s">
        <v>1205</v>
      </c>
      <c r="H57" s="117" t="s">
        <v>1206</v>
      </c>
      <c r="I57" s="117" t="s">
        <v>1207</v>
      </c>
      <c r="J57" s="118" t="s">
        <v>1208</v>
      </c>
    </row>
    <row r="58" spans="2:21">
      <c r="B58" s="123" t="s">
        <v>1200</v>
      </c>
      <c r="C58" s="49">
        <v>1108</v>
      </c>
      <c r="D58" s="49">
        <v>14</v>
      </c>
      <c r="E58" s="49">
        <v>626</v>
      </c>
      <c r="F58" s="115">
        <v>432</v>
      </c>
      <c r="G58" s="49">
        <v>260</v>
      </c>
      <c r="H58" s="49">
        <v>109</v>
      </c>
      <c r="I58" s="49">
        <v>63</v>
      </c>
      <c r="J58" s="49">
        <v>36</v>
      </c>
    </row>
    <row r="59" spans="2:21">
      <c r="B59" s="124" t="s">
        <v>1201</v>
      </c>
      <c r="C59" s="49">
        <v>246</v>
      </c>
      <c r="D59" s="49">
        <v>4</v>
      </c>
      <c r="E59" s="49">
        <v>141</v>
      </c>
      <c r="F59" s="115">
        <v>52</v>
      </c>
      <c r="G59" s="49">
        <v>41</v>
      </c>
      <c r="H59" s="49">
        <v>7</v>
      </c>
      <c r="I59" s="49">
        <v>4</v>
      </c>
      <c r="J59" s="49">
        <v>49</v>
      </c>
    </row>
    <row r="60" spans="2:21">
      <c r="B60" s="124" t="s">
        <v>1211</v>
      </c>
      <c r="C60" s="49">
        <v>1354</v>
      </c>
      <c r="D60" s="49">
        <v>18</v>
      </c>
      <c r="E60" s="49">
        <v>767</v>
      </c>
      <c r="F60" s="115">
        <v>484</v>
      </c>
      <c r="G60" s="49">
        <v>301</v>
      </c>
      <c r="H60" s="49">
        <v>116</v>
      </c>
      <c r="I60" s="49">
        <v>67</v>
      </c>
      <c r="J60" s="49">
        <v>85</v>
      </c>
    </row>
    <row r="61" spans="2:21">
      <c r="B61" s="72"/>
      <c r="C61" s="49"/>
      <c r="D61" s="49"/>
      <c r="E61" s="49"/>
      <c r="F61" s="115"/>
      <c r="G61" s="2"/>
      <c r="H61" s="2"/>
      <c r="I61" s="2"/>
      <c r="J61" s="119"/>
    </row>
    <row r="62" spans="2:21">
      <c r="B62" s="120" t="s">
        <v>1209</v>
      </c>
      <c r="C62" s="113"/>
      <c r="D62" s="113"/>
      <c r="E62" s="98"/>
      <c r="F62" s="98"/>
      <c r="G62" s="98"/>
      <c r="H62" s="98"/>
      <c r="I62" s="99"/>
      <c r="J62" s="99"/>
    </row>
    <row r="63" spans="2:21" ht="45">
      <c r="B63" s="85"/>
      <c r="C63" s="114" t="s">
        <v>1199</v>
      </c>
      <c r="D63" s="114" t="s">
        <v>1204</v>
      </c>
      <c r="E63" s="114" t="s">
        <v>1203</v>
      </c>
      <c r="F63" s="114" t="s">
        <v>1202</v>
      </c>
      <c r="G63" s="114" t="s">
        <v>1205</v>
      </c>
      <c r="H63" s="117" t="s">
        <v>1206</v>
      </c>
      <c r="I63" s="117" t="s">
        <v>1207</v>
      </c>
      <c r="J63" s="118" t="s">
        <v>1208</v>
      </c>
    </row>
    <row r="64" spans="2:21">
      <c r="B64" s="123" t="s">
        <v>1200</v>
      </c>
      <c r="C64" s="116">
        <v>1667</v>
      </c>
      <c r="D64" s="49">
        <v>22</v>
      </c>
      <c r="E64" s="49">
        <v>931</v>
      </c>
      <c r="F64" s="115">
        <v>666</v>
      </c>
      <c r="G64" s="49">
        <v>401</v>
      </c>
      <c r="H64" s="49">
        <v>169</v>
      </c>
      <c r="I64" s="49">
        <v>96</v>
      </c>
      <c r="J64" s="49">
        <v>48</v>
      </c>
    </row>
    <row r="65" spans="2:12">
      <c r="B65" s="124" t="s">
        <v>1201</v>
      </c>
      <c r="C65" s="49">
        <v>369</v>
      </c>
      <c r="D65" s="49">
        <v>6</v>
      </c>
      <c r="E65" s="49">
        <v>222</v>
      </c>
      <c r="F65" s="115">
        <v>82</v>
      </c>
      <c r="G65" s="49">
        <v>71</v>
      </c>
      <c r="H65" s="49">
        <v>7</v>
      </c>
      <c r="I65" s="49">
        <v>4</v>
      </c>
      <c r="J65" s="49">
        <v>59</v>
      </c>
    </row>
    <row r="66" spans="2:12">
      <c r="B66" s="124" t="s">
        <v>1211</v>
      </c>
      <c r="C66" s="49">
        <v>2036</v>
      </c>
      <c r="D66" s="49">
        <v>28</v>
      </c>
      <c r="E66" s="49">
        <v>1153</v>
      </c>
      <c r="F66" s="115">
        <v>748</v>
      </c>
      <c r="G66" s="49">
        <v>472</v>
      </c>
      <c r="H66" s="49">
        <v>176</v>
      </c>
      <c r="I66" s="49">
        <v>100</v>
      </c>
      <c r="J66" s="49">
        <v>107</v>
      </c>
      <c r="L66" t="s">
        <v>1467</v>
      </c>
    </row>
    <row r="68" spans="2:12">
      <c r="B68" s="120" t="s">
        <v>1212</v>
      </c>
      <c r="C68" s="113"/>
      <c r="D68" s="113"/>
      <c r="E68" s="98"/>
      <c r="F68" s="98"/>
      <c r="G68" s="98"/>
      <c r="H68" s="98"/>
      <c r="I68" s="99"/>
      <c r="J68" s="99"/>
    </row>
    <row r="69" spans="2:12" ht="45">
      <c r="B69" s="85"/>
      <c r="C69" s="114" t="s">
        <v>1199</v>
      </c>
      <c r="D69" s="114" t="s">
        <v>1204</v>
      </c>
      <c r="E69" s="114" t="s">
        <v>1203</v>
      </c>
      <c r="F69" s="114" t="s">
        <v>1202</v>
      </c>
      <c r="G69" s="114" t="s">
        <v>1205</v>
      </c>
      <c r="H69" s="117" t="s">
        <v>1206</v>
      </c>
      <c r="I69" s="117" t="s">
        <v>1207</v>
      </c>
      <c r="J69" s="118" t="s">
        <v>1208</v>
      </c>
    </row>
    <row r="70" spans="2:12">
      <c r="B70" s="123" t="s">
        <v>1200</v>
      </c>
      <c r="C70" s="116">
        <v>1.5049999999999999</v>
      </c>
      <c r="D70" s="116">
        <v>1.571</v>
      </c>
      <c r="E70" s="116">
        <v>1.4870000000000001</v>
      </c>
      <c r="F70" s="116">
        <v>1.542</v>
      </c>
      <c r="G70" s="116">
        <v>1.542</v>
      </c>
      <c r="H70" s="116">
        <v>1.55</v>
      </c>
      <c r="I70" s="116">
        <v>1.524</v>
      </c>
      <c r="J70" s="116">
        <v>1.333</v>
      </c>
      <c r="L70" s="164"/>
    </row>
    <row r="71" spans="2:12">
      <c r="B71" s="124" t="s">
        <v>1201</v>
      </c>
      <c r="C71" s="116">
        <v>1.5</v>
      </c>
      <c r="D71" s="116">
        <v>1.5</v>
      </c>
      <c r="E71" s="116">
        <v>1.5740000000000001</v>
      </c>
      <c r="F71" s="116">
        <v>1.577</v>
      </c>
      <c r="G71" s="116">
        <v>1.732</v>
      </c>
      <c r="H71" s="116">
        <v>1</v>
      </c>
      <c r="I71" s="116">
        <v>1</v>
      </c>
      <c r="J71" s="116">
        <v>1.204</v>
      </c>
      <c r="L71" s="164"/>
    </row>
    <row r="72" spans="2:12">
      <c r="B72" s="124" t="s">
        <v>1211</v>
      </c>
      <c r="C72" s="116">
        <v>1.504</v>
      </c>
      <c r="D72" s="116">
        <v>1.556</v>
      </c>
      <c r="E72" s="116">
        <v>1.5029999999999999</v>
      </c>
      <c r="F72" s="116">
        <v>1.5449999999999999</v>
      </c>
      <c r="G72" s="116">
        <v>1.5680000000000001</v>
      </c>
      <c r="H72" s="116">
        <v>1.5169999999999999</v>
      </c>
      <c r="I72" s="116">
        <v>1.4930000000000001</v>
      </c>
      <c r="J72" s="116">
        <v>1.2589999999999999</v>
      </c>
      <c r="L72" s="164"/>
    </row>
    <row r="75" spans="2:12">
      <c r="B75" s="125" t="s">
        <v>1447</v>
      </c>
      <c r="C75" s="122"/>
      <c r="D75" s="122"/>
      <c r="E75" s="122"/>
      <c r="F75" s="122"/>
      <c r="G75" s="122"/>
      <c r="H75" s="122"/>
    </row>
    <row r="76" spans="2:12">
      <c r="B76" s="120" t="s">
        <v>1213</v>
      </c>
      <c r="C76" s="113"/>
      <c r="D76" s="113"/>
      <c r="E76" s="98"/>
      <c r="F76" s="98"/>
      <c r="G76" s="99"/>
      <c r="H76" s="99"/>
      <c r="I76" s="99"/>
      <c r="J76" s="99"/>
    </row>
    <row r="77" spans="2:12" ht="45">
      <c r="B77" s="85"/>
      <c r="C77" s="114" t="s">
        <v>1199</v>
      </c>
      <c r="D77" s="114" t="s">
        <v>1204</v>
      </c>
      <c r="E77" s="114" t="s">
        <v>1203</v>
      </c>
      <c r="F77" s="114" t="s">
        <v>1202</v>
      </c>
      <c r="G77" s="114" t="s">
        <v>1205</v>
      </c>
      <c r="H77" s="117" t="s">
        <v>1206</v>
      </c>
      <c r="I77" s="117" t="s">
        <v>1207</v>
      </c>
      <c r="J77" s="118" t="s">
        <v>1208</v>
      </c>
    </row>
    <row r="78" spans="2:12">
      <c r="B78" s="123" t="s">
        <v>1200</v>
      </c>
      <c r="C78" s="49">
        <v>285</v>
      </c>
      <c r="D78" s="49">
        <v>3</v>
      </c>
      <c r="E78" s="49">
        <v>162</v>
      </c>
      <c r="F78" s="115">
        <v>113</v>
      </c>
      <c r="G78" s="49">
        <v>72</v>
      </c>
      <c r="H78" s="49">
        <v>28</v>
      </c>
      <c r="I78" s="49">
        <v>13</v>
      </c>
      <c r="J78" s="49">
        <v>7</v>
      </c>
    </row>
    <row r="79" spans="2:12">
      <c r="B79" s="124" t="s">
        <v>1201</v>
      </c>
      <c r="C79" s="49">
        <v>56</v>
      </c>
      <c r="D79" s="49">
        <v>2</v>
      </c>
      <c r="E79" s="49">
        <v>36</v>
      </c>
      <c r="F79" s="115">
        <v>11</v>
      </c>
      <c r="G79" s="49">
        <v>11</v>
      </c>
      <c r="H79" s="49">
        <v>0</v>
      </c>
      <c r="I79" s="49">
        <v>0</v>
      </c>
      <c r="J79" s="49">
        <v>7</v>
      </c>
    </row>
    <row r="80" spans="2:12">
      <c r="B80" s="124" t="s">
        <v>1211</v>
      </c>
      <c r="C80" s="49">
        <v>341</v>
      </c>
      <c r="D80" s="49">
        <v>5</v>
      </c>
      <c r="E80" s="49">
        <v>198</v>
      </c>
      <c r="F80" s="115">
        <v>124</v>
      </c>
      <c r="G80" s="49">
        <v>83</v>
      </c>
      <c r="H80" s="49">
        <v>28</v>
      </c>
      <c r="I80" s="49">
        <v>13</v>
      </c>
      <c r="J80" s="49">
        <v>14</v>
      </c>
    </row>
    <row r="81" spans="2:10">
      <c r="B81" s="72"/>
      <c r="C81" s="49"/>
      <c r="D81" s="49"/>
      <c r="E81" s="49"/>
      <c r="F81" s="115"/>
      <c r="G81" s="2"/>
      <c r="H81" s="2"/>
      <c r="I81" s="2"/>
      <c r="J81" s="119"/>
    </row>
    <row r="82" spans="2:10">
      <c r="B82" s="120" t="s">
        <v>51</v>
      </c>
      <c r="C82" s="113"/>
      <c r="D82" s="113"/>
      <c r="E82" s="98"/>
      <c r="F82" s="98"/>
      <c r="G82" s="98"/>
      <c r="H82" s="98"/>
      <c r="I82" s="99"/>
      <c r="J82" s="99"/>
    </row>
    <row r="83" spans="2:10" ht="45">
      <c r="B83" s="85"/>
      <c r="C83" s="114" t="s">
        <v>1199</v>
      </c>
      <c r="D83" s="114" t="s">
        <v>1204</v>
      </c>
      <c r="E83" s="114" t="s">
        <v>1203</v>
      </c>
      <c r="F83" s="114" t="s">
        <v>1202</v>
      </c>
      <c r="G83" s="114" t="s">
        <v>1205</v>
      </c>
      <c r="H83" s="117" t="s">
        <v>1206</v>
      </c>
      <c r="I83" s="117" t="s">
        <v>1207</v>
      </c>
      <c r="J83" s="118" t="s">
        <v>1208</v>
      </c>
    </row>
    <row r="84" spans="2:10">
      <c r="B84" s="123" t="s">
        <v>1200</v>
      </c>
      <c r="C84" s="116">
        <v>844</v>
      </c>
      <c r="D84" s="116">
        <v>11</v>
      </c>
      <c r="E84" s="116">
        <v>467</v>
      </c>
      <c r="F84" s="115">
        <v>347</v>
      </c>
      <c r="G84" s="116">
        <v>213</v>
      </c>
      <c r="H84" s="116">
        <v>88</v>
      </c>
      <c r="I84" s="116">
        <v>46</v>
      </c>
      <c r="J84" s="116">
        <v>19</v>
      </c>
    </row>
    <row r="85" spans="2:10">
      <c r="B85" s="124" t="s">
        <v>1201</v>
      </c>
      <c r="C85" s="116">
        <v>179</v>
      </c>
      <c r="D85" s="116">
        <v>4</v>
      </c>
      <c r="E85" s="116">
        <v>117</v>
      </c>
      <c r="F85" s="115">
        <v>41</v>
      </c>
      <c r="G85" s="116">
        <v>41</v>
      </c>
      <c r="H85" s="116">
        <v>0</v>
      </c>
      <c r="I85" s="116">
        <v>0</v>
      </c>
      <c r="J85" s="116">
        <v>17</v>
      </c>
    </row>
    <row r="86" spans="2:10">
      <c r="B86" s="124" t="s">
        <v>1211</v>
      </c>
      <c r="C86" s="49">
        <v>1023</v>
      </c>
      <c r="D86" s="49">
        <v>15</v>
      </c>
      <c r="E86" s="49">
        <v>584</v>
      </c>
      <c r="F86" s="115">
        <v>388</v>
      </c>
      <c r="G86" s="49">
        <v>254</v>
      </c>
      <c r="H86" s="49">
        <v>88</v>
      </c>
      <c r="I86" s="49">
        <v>46</v>
      </c>
      <c r="J86" s="49">
        <v>36</v>
      </c>
    </row>
    <row r="88" spans="2:10">
      <c r="B88" s="120" t="s">
        <v>1212</v>
      </c>
      <c r="C88" s="113"/>
      <c r="D88" s="113"/>
      <c r="E88" s="98"/>
      <c r="F88" s="98"/>
      <c r="G88" s="98"/>
      <c r="H88" s="98"/>
      <c r="I88" s="99"/>
      <c r="J88" s="99"/>
    </row>
    <row r="89" spans="2:10" ht="45">
      <c r="B89" s="85"/>
      <c r="C89" s="114" t="s">
        <v>1199</v>
      </c>
      <c r="D89" s="114" t="s">
        <v>1204</v>
      </c>
      <c r="E89" s="114" t="s">
        <v>1203</v>
      </c>
      <c r="F89" s="114" t="s">
        <v>1202</v>
      </c>
      <c r="G89" s="114" t="s">
        <v>1205</v>
      </c>
      <c r="H89" s="117" t="s">
        <v>1206</v>
      </c>
      <c r="I89" s="117" t="s">
        <v>1207</v>
      </c>
      <c r="J89" s="118" t="s">
        <v>1208</v>
      </c>
    </row>
    <row r="90" spans="2:10">
      <c r="B90" s="123" t="s">
        <v>1200</v>
      </c>
      <c r="C90" s="116">
        <v>2.9609999999999999</v>
      </c>
      <c r="D90" s="116">
        <v>3.6669999999999998</v>
      </c>
      <c r="E90" s="116">
        <v>2.883</v>
      </c>
      <c r="F90" s="116">
        <v>3.0710000000000002</v>
      </c>
      <c r="G90" s="116">
        <v>2.9580000000000002</v>
      </c>
      <c r="H90" s="116">
        <v>3.1429999999999998</v>
      </c>
      <c r="I90" s="116">
        <v>3.5379999999999998</v>
      </c>
      <c r="J90" s="116">
        <v>2.714</v>
      </c>
    </row>
    <row r="91" spans="2:10">
      <c r="B91" s="124" t="s">
        <v>1201</v>
      </c>
      <c r="C91" s="116">
        <v>3.1960000000000002</v>
      </c>
      <c r="D91" s="116">
        <v>2</v>
      </c>
      <c r="E91" s="116">
        <v>3.25</v>
      </c>
      <c r="F91" s="116">
        <v>3.7269999999999999</v>
      </c>
      <c r="G91" s="116">
        <v>3.7269999999999999</v>
      </c>
      <c r="H91" s="116" t="s">
        <v>247</v>
      </c>
      <c r="I91" s="116" t="s">
        <v>247</v>
      </c>
      <c r="J91" s="116">
        <v>2.4289999999999998</v>
      </c>
    </row>
    <row r="92" spans="2:10">
      <c r="B92" s="124" t="s">
        <v>1211</v>
      </c>
      <c r="C92" s="116">
        <v>3</v>
      </c>
      <c r="D92" s="116">
        <v>3</v>
      </c>
      <c r="E92" s="116">
        <v>2.9489999999999998</v>
      </c>
      <c r="F92" s="116">
        <v>3.129</v>
      </c>
      <c r="G92" s="116">
        <v>3.06</v>
      </c>
      <c r="H92" s="116">
        <v>3.1429999999999998</v>
      </c>
      <c r="I92" s="116">
        <v>3.5379999999999998</v>
      </c>
      <c r="J92" s="116">
        <v>2.5710000000000002</v>
      </c>
    </row>
  </sheetData>
  <mergeCells count="3">
    <mergeCell ref="C48:E48"/>
    <mergeCell ref="K48:L48"/>
    <mergeCell ref="N48:O48"/>
  </mergeCells>
  <phoneticPr fontId="0" type="noConversion"/>
  <conditionalFormatting sqref="H57:J57">
    <cfRule type="containsText" dxfId="49" priority="17" stopIfTrue="1" operator="containsText" text="ano">
      <formula>NOT(ISERROR(SEARCH("ano",H57)))</formula>
    </cfRule>
  </conditionalFormatting>
  <conditionalFormatting sqref="I62">
    <cfRule type="containsText" dxfId="48" priority="16" stopIfTrue="1" operator="containsText" text="ano">
      <formula>NOT(ISERROR(SEARCH("ano",I62)))</formula>
    </cfRule>
  </conditionalFormatting>
  <conditionalFormatting sqref="H63:J63">
    <cfRule type="containsText" dxfId="47" priority="15" stopIfTrue="1" operator="containsText" text="ano">
      <formula>NOT(ISERROR(SEARCH("ano",H63)))</formula>
    </cfRule>
  </conditionalFormatting>
  <conditionalFormatting sqref="J62">
    <cfRule type="containsText" dxfId="46" priority="14" stopIfTrue="1" operator="containsText" text="ano">
      <formula>NOT(ISERROR(SEARCH("ano",J62)))</formula>
    </cfRule>
  </conditionalFormatting>
  <conditionalFormatting sqref="G56:J56">
    <cfRule type="containsText" dxfId="45" priority="13" stopIfTrue="1" operator="containsText" text="ano">
      <formula>NOT(ISERROR(SEARCH("ano",G56)))</formula>
    </cfRule>
  </conditionalFormatting>
  <conditionalFormatting sqref="I68">
    <cfRule type="containsText" dxfId="44" priority="12" stopIfTrue="1" operator="containsText" text="ano">
      <formula>NOT(ISERROR(SEARCH("ano",I68)))</formula>
    </cfRule>
  </conditionalFormatting>
  <conditionalFormatting sqref="H69:J69">
    <cfRule type="containsText" dxfId="43" priority="11" stopIfTrue="1" operator="containsText" text="ano">
      <formula>NOT(ISERROR(SEARCH("ano",H69)))</formula>
    </cfRule>
  </conditionalFormatting>
  <conditionalFormatting sqref="J68">
    <cfRule type="containsText" dxfId="42" priority="10" stopIfTrue="1" operator="containsText" text="ano">
      <formula>NOT(ISERROR(SEARCH("ano",J68)))</formula>
    </cfRule>
  </conditionalFormatting>
  <conditionalFormatting sqref="H77:J77">
    <cfRule type="containsText" dxfId="41" priority="9" stopIfTrue="1" operator="containsText" text="ano">
      <formula>NOT(ISERROR(SEARCH("ano",H77)))</formula>
    </cfRule>
  </conditionalFormatting>
  <conditionalFormatting sqref="I82">
    <cfRule type="containsText" dxfId="40" priority="8" stopIfTrue="1" operator="containsText" text="ano">
      <formula>NOT(ISERROR(SEARCH("ano",I82)))</formula>
    </cfRule>
  </conditionalFormatting>
  <conditionalFormatting sqref="H83:J83">
    <cfRule type="containsText" dxfId="39" priority="7" stopIfTrue="1" operator="containsText" text="ano">
      <formula>NOT(ISERROR(SEARCH("ano",H83)))</formula>
    </cfRule>
  </conditionalFormatting>
  <conditionalFormatting sqref="J82">
    <cfRule type="containsText" dxfId="38" priority="6" stopIfTrue="1" operator="containsText" text="ano">
      <formula>NOT(ISERROR(SEARCH("ano",J82)))</formula>
    </cfRule>
  </conditionalFormatting>
  <conditionalFormatting sqref="G76:J76">
    <cfRule type="containsText" dxfId="37" priority="5" stopIfTrue="1" operator="containsText" text="ano">
      <formula>NOT(ISERROR(SEARCH("ano",G76)))</formula>
    </cfRule>
  </conditionalFormatting>
  <conditionalFormatting sqref="I88">
    <cfRule type="containsText" dxfId="36" priority="4" stopIfTrue="1" operator="containsText" text="ano">
      <formula>NOT(ISERROR(SEARCH("ano",I88)))</formula>
    </cfRule>
  </conditionalFormatting>
  <conditionalFormatting sqref="H89:J89">
    <cfRule type="containsText" dxfId="35" priority="3" stopIfTrue="1" operator="containsText" text="ano">
      <formula>NOT(ISERROR(SEARCH("ano",H89)))</formula>
    </cfRule>
  </conditionalFormatting>
  <conditionalFormatting sqref="J88">
    <cfRule type="containsText" dxfId="34" priority="2" stopIfTrue="1" operator="containsText" text="ano">
      <formula>NOT(ISERROR(SEARCH("ano",J88)))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7"/>
  <dimension ref="A1:BS3719"/>
  <sheetViews>
    <sheetView tabSelected="1" zoomScale="85" zoomScaleNormal="85" workbookViewId="0">
      <pane xSplit="15" ySplit="5" topLeftCell="P6" activePane="bottomRight" state="frozen"/>
      <selection pane="topRight"/>
      <selection pane="bottomLeft"/>
      <selection pane="bottomRight"/>
    </sheetView>
  </sheetViews>
  <sheetFormatPr defaultRowHeight="15"/>
  <cols>
    <col min="1" max="1" width="9.5703125" style="49" customWidth="1"/>
    <col min="2" max="2" width="7.85546875" style="2" customWidth="1"/>
    <col min="3" max="3" width="8.5703125" style="2" customWidth="1"/>
    <col min="4" max="4" width="14.85546875" style="49" customWidth="1"/>
    <col min="5" max="5" width="11.85546875" style="49" customWidth="1"/>
    <col min="6" max="6" width="28" style="93" customWidth="1"/>
    <col min="7" max="7" width="6.28515625" style="85" customWidth="1"/>
    <col min="8" max="8" width="4.140625" style="49" customWidth="1"/>
    <col min="9" max="9" width="7" style="49" bestFit="1" customWidth="1"/>
    <col min="10" max="10" width="9.7109375" style="2" customWidth="1"/>
    <col min="11" max="11" width="9.85546875" style="49" hidden="1" customWidth="1"/>
    <col min="12" max="12" width="8.5703125" style="2" customWidth="1"/>
    <col min="13" max="13" width="9.140625" style="72"/>
    <col min="14" max="14" width="11.5703125" style="72" customWidth="1"/>
    <col min="15" max="15" width="11.85546875" style="98" hidden="1" customWidth="1"/>
    <col min="16" max="16" width="7.140625" style="54" bestFit="1" customWidth="1"/>
    <col min="17" max="17" width="6.28515625" style="55" customWidth="1"/>
    <col min="18" max="18" width="6.28515625" style="55" hidden="1" customWidth="1"/>
    <col min="19" max="19" width="7.140625" style="56" bestFit="1" customWidth="1"/>
    <col min="20" max="20" width="6.5703125" style="57" customWidth="1"/>
    <col min="21" max="21" width="6.5703125" style="57" hidden="1" customWidth="1"/>
    <col min="22" max="22" width="7.140625" style="58" bestFit="1" customWidth="1"/>
    <col min="23" max="23" width="8" style="59" bestFit="1" customWidth="1"/>
    <col min="24" max="24" width="8.85546875" style="59" hidden="1" customWidth="1"/>
    <col min="25" max="25" width="7.140625" style="77" bestFit="1" customWidth="1"/>
    <col min="26" max="26" width="6.28515625" style="60" customWidth="1"/>
    <col min="27" max="27" width="6.28515625" style="60" hidden="1" customWidth="1"/>
    <col min="28" max="28" width="7.140625" style="61" bestFit="1" customWidth="1"/>
    <col min="29" max="29" width="9.42578125" style="61" customWidth="1"/>
    <col min="30" max="30" width="9.42578125" style="61" hidden="1" customWidth="1"/>
    <col min="31" max="31" width="7.140625" style="77" bestFit="1" customWidth="1"/>
    <col min="32" max="32" width="6.28515625" style="60" customWidth="1"/>
    <col min="33" max="33" width="6.28515625" style="60" hidden="1" customWidth="1"/>
    <col min="34" max="34" width="7.140625" style="62" bestFit="1" customWidth="1"/>
    <col min="35" max="35" width="6.28515625" style="63" customWidth="1"/>
    <col min="36" max="36" width="7" style="63" hidden="1" customWidth="1"/>
    <col min="37" max="37" width="7.140625" style="77" bestFit="1" customWidth="1"/>
    <col min="38" max="38" width="6.28515625" style="60" customWidth="1"/>
    <col min="39" max="39" width="6.28515625" style="60" hidden="1" customWidth="1"/>
    <col min="40" max="40" width="7.140625" style="78" bestFit="1" customWidth="1"/>
    <col min="41" max="41" width="6.28515625" style="79" customWidth="1"/>
    <col min="42" max="42" width="6.28515625" style="79" hidden="1" customWidth="1"/>
    <col min="43" max="43" width="7.140625" style="64" bestFit="1" customWidth="1"/>
    <col min="44" max="44" width="6.28515625" style="65" customWidth="1"/>
    <col min="45" max="45" width="6.28515625" style="65" hidden="1" customWidth="1"/>
    <col min="46" max="46" width="7.140625" style="66" bestFit="1" customWidth="1"/>
    <col min="47" max="47" width="8" style="67" bestFit="1" customWidth="1"/>
    <col min="48" max="48" width="8.140625" style="67" hidden="1" customWidth="1"/>
    <col min="49" max="49" width="7.7109375" style="73" bestFit="1" customWidth="1"/>
    <col min="50" max="50" width="6.28515625" style="74" customWidth="1"/>
    <col min="51" max="51" width="6.28515625" style="74" hidden="1" customWidth="1"/>
    <col min="52" max="52" width="7.140625" style="112" bestFit="1" customWidth="1"/>
    <col min="53" max="53" width="6.28515625" style="68" customWidth="1"/>
    <col min="54" max="54" width="6.28515625" style="68" hidden="1" customWidth="1"/>
    <col min="55" max="55" width="6.7109375" style="69" bestFit="1" customWidth="1"/>
    <col min="56" max="56" width="6.28515625" style="69" customWidth="1"/>
    <col min="57" max="57" width="6.28515625" style="69" hidden="1" customWidth="1"/>
    <col min="58" max="58" width="8.140625" style="75" customWidth="1"/>
    <col min="59" max="59" width="6.28515625" style="75" customWidth="1"/>
    <col min="60" max="60" width="6.28515625" style="75" hidden="1" customWidth="1"/>
    <col min="61" max="61" width="7.140625" style="70" bestFit="1" customWidth="1"/>
    <col min="62" max="62" width="6.28515625" style="71" customWidth="1"/>
    <col min="63" max="63" width="6.28515625" style="71" hidden="1" customWidth="1"/>
    <col min="64" max="64" width="7.140625" style="238" bestFit="1" customWidth="1"/>
    <col min="65" max="65" width="7" style="238" customWidth="1"/>
    <col min="66" max="66" width="6.5703125" style="238" hidden="1" customWidth="1"/>
    <col min="67" max="67" width="9.140625" style="149"/>
    <col min="68" max="68" width="9.140625" style="49"/>
    <col min="69" max="69" width="10.140625" style="49" customWidth="1"/>
    <col min="70" max="70" width="10.7109375" style="49" customWidth="1"/>
    <col min="71" max="71" width="9.140625" style="224"/>
    <col min="72" max="16384" width="9.140625" style="49"/>
  </cols>
  <sheetData>
    <row r="1" spans="1:71" s="2" customFormat="1" ht="26.25">
      <c r="A1" s="2" t="s">
        <v>1237</v>
      </c>
      <c r="B1" s="109" t="s">
        <v>1236</v>
      </c>
      <c r="F1" s="87"/>
      <c r="G1" s="3"/>
      <c r="M1" s="4"/>
      <c r="N1" s="4"/>
      <c r="P1" s="5"/>
      <c r="S1" s="6"/>
      <c r="T1" s="7"/>
      <c r="U1" s="7"/>
      <c r="V1" s="6"/>
      <c r="W1" s="7"/>
      <c r="X1" s="7"/>
      <c r="Y1" s="9"/>
      <c r="Z1" s="8"/>
      <c r="AA1" s="8"/>
      <c r="AE1" s="9"/>
      <c r="AF1" s="8"/>
      <c r="AG1" s="8"/>
      <c r="AH1" s="6"/>
      <c r="AI1" s="7"/>
      <c r="AJ1" s="7"/>
      <c r="AK1" s="9"/>
      <c r="AL1" s="8"/>
      <c r="AM1" s="8"/>
      <c r="AN1" s="10"/>
      <c r="AO1" s="8"/>
      <c r="AP1" s="8"/>
      <c r="AQ1" s="5"/>
      <c r="AR1" s="8"/>
      <c r="AS1" s="8"/>
      <c r="AT1" s="5"/>
      <c r="AU1" s="8"/>
      <c r="AV1" s="8"/>
      <c r="AW1" s="10"/>
      <c r="AZ1" s="10"/>
      <c r="BI1" s="5"/>
      <c r="BJ1" s="8"/>
      <c r="BK1" s="8"/>
      <c r="BL1" s="175"/>
      <c r="BM1" s="175"/>
      <c r="BN1" s="175"/>
      <c r="BO1" s="133"/>
      <c r="BS1" s="147"/>
    </row>
    <row r="2" spans="1:71" s="2" customFormat="1" ht="21.75" thickBot="1">
      <c r="B2" s="176" t="s">
        <v>932</v>
      </c>
      <c r="C2" s="177"/>
      <c r="D2" s="177"/>
      <c r="E2" s="177"/>
      <c r="F2" s="178"/>
      <c r="G2" s="179"/>
      <c r="H2" s="180"/>
      <c r="I2" s="180"/>
      <c r="J2" s="180"/>
      <c r="K2" s="180"/>
      <c r="L2" s="180"/>
      <c r="M2" s="181"/>
      <c r="N2" s="182"/>
      <c r="P2" s="11">
        <f>(SMALL((P6:P2937),1)+SMALL((P6:P2937),2)+SMALL((P6:P2937),3))/3</f>
        <v>0.17953703703703705</v>
      </c>
      <c r="Q2" s="12">
        <v>230</v>
      </c>
      <c r="R2" s="2">
        <v>53</v>
      </c>
      <c r="S2" s="11">
        <f>(SMALL((S6:S2937),1)+SMALL((S6:S2937),2)+SMALL((S6:S2937),3))/3</f>
        <v>7.5621141975308656E-2</v>
      </c>
      <c r="T2" s="12">
        <v>220</v>
      </c>
      <c r="U2" s="12">
        <v>26</v>
      </c>
      <c r="V2" s="11">
        <f>(SMALL((V6:V2937),1)+SMALL((V6:V2937),2)+SMALL((V6:V2937),3))/3</f>
        <v>4.8939043209876541E-2</v>
      </c>
      <c r="W2" s="12">
        <v>200</v>
      </c>
      <c r="X2" s="12">
        <v>16</v>
      </c>
      <c r="Y2" s="11">
        <f>(SMALL((Y6:Y2937),1)+SMALL((Y6:Y2937),2)+SMALL((Y6:Y2937),3))/3</f>
        <v>4.8402777777777774E-2</v>
      </c>
      <c r="Z2" s="12">
        <v>200</v>
      </c>
      <c r="AA2" s="12">
        <v>17</v>
      </c>
      <c r="AB2" s="11">
        <f>(SMALL((AB6:AB2937),1)+SMALL((AB6:AB2937),2)+SMALL((AB6:AB2937),3))/3</f>
        <v>0.1433564814814815</v>
      </c>
      <c r="AC2" s="12">
        <v>220</v>
      </c>
      <c r="AD2" s="155">
        <v>42.2</v>
      </c>
      <c r="AE2" s="11">
        <f>(SMALL((AE6:AE2937),1)+SMALL((AE6:AE2937),2)+SMALL((AE6:AE2937),3))/3</f>
        <v>4.4980709876543214E-2</v>
      </c>
      <c r="AF2" s="12">
        <v>200</v>
      </c>
      <c r="AG2" s="12">
        <v>15</v>
      </c>
      <c r="AH2" s="11">
        <f>(SMALL((AH6:AH2937),1)+SMALL((AH6:AH2937),2)+SMALL((AH6:AH2937),3))/3</f>
        <v>2.5524691358024692E-2</v>
      </c>
      <c r="AI2" s="12">
        <v>170</v>
      </c>
      <c r="AJ2" s="156">
        <v>10.664999999999999</v>
      </c>
      <c r="AK2" s="11">
        <f>(SMALL((AK6:AK2937),1)+SMALL((AK6:AK2937),2)+SMALL((AK6:AK2937),3))/3</f>
        <v>3.3657407407407407E-2</v>
      </c>
      <c r="AL2" s="12">
        <v>190</v>
      </c>
      <c r="AM2" s="12">
        <v>11</v>
      </c>
      <c r="AN2" s="11">
        <f>(SMALL((AN6:AN2937),1)+SMALL((AN6:AN2937),2)+SMALL((AN6:AN2937),3))/3</f>
        <v>6.2129629629629625E-2</v>
      </c>
      <c r="AO2" s="12">
        <v>200</v>
      </c>
      <c r="AP2" s="12">
        <v>21</v>
      </c>
      <c r="AQ2" s="11">
        <f>(SMALL((AQ6:AQ2937),1)+SMALL((AQ6:AQ2937),2)+SMALL((AQ6:AQ2937),3))/3</f>
        <v>0.15572530864197529</v>
      </c>
      <c r="AR2" s="12">
        <v>220</v>
      </c>
      <c r="AS2" s="12">
        <v>42</v>
      </c>
      <c r="AT2" s="11">
        <f>(SMALL((AT6:AT2937),1)+SMALL((AT6:AT2937),2)+SMALL((AT6:AT2937),3))/3</f>
        <v>4.89699074074074E-2</v>
      </c>
      <c r="AU2" s="12">
        <v>200</v>
      </c>
      <c r="AV2" s="13">
        <v>17</v>
      </c>
      <c r="AW2" s="11">
        <f>(SMALL((AW6:AW2937),1)+SMALL((AW6:AW2937),2)+SMALL((AW6:AW2937),3))/3</f>
        <v>5.9814814814814821E-2</v>
      </c>
      <c r="AX2" s="12">
        <v>220</v>
      </c>
      <c r="AY2" s="97">
        <v>30</v>
      </c>
      <c r="AZ2" s="110">
        <f>(SMALL((AZ6:AZ2937),1)+SMALL((AZ6:AZ2937),2)+SMALL((AZ6:AZ2937),3))/3</f>
        <v>5.2322530864197532E-2</v>
      </c>
      <c r="BA2" s="12">
        <v>200</v>
      </c>
      <c r="BB2" s="97">
        <v>20</v>
      </c>
      <c r="BC2" s="11"/>
      <c r="BE2" s="97"/>
      <c r="BF2" s="110">
        <f>(SMALL((BF6:BF2937),1)+SMALL((BF6:BF2937),2)+SMALL((BF6:BF2937),3))/3</f>
        <v>4.4876543209876545E-2</v>
      </c>
      <c r="BG2" s="12">
        <v>190</v>
      </c>
      <c r="BH2" s="97">
        <v>15</v>
      </c>
      <c r="BI2" s="110">
        <f>(SMALL((BI6:BI2937),1)+SMALL((BI6:BI2937),2)+SMALL((BI6:BI2937),3))/3</f>
        <v>4.8977623456790124E-2</v>
      </c>
      <c r="BJ2" s="12">
        <v>190</v>
      </c>
      <c r="BK2" s="13">
        <v>16</v>
      </c>
      <c r="BL2" s="110">
        <f>(SMALL((BL6:BL2937),1)+SMALL((BL6:BL2937),2)+SMALL((BL6:BL2937),3))/3</f>
        <v>4.7623456790123454E-2</v>
      </c>
      <c r="BM2" s="12">
        <v>200</v>
      </c>
      <c r="BN2" s="183">
        <v>17.5</v>
      </c>
      <c r="BO2" s="133"/>
      <c r="BS2" s="147"/>
    </row>
    <row r="3" spans="1:71" s="2" customFormat="1" ht="15.75" thickBot="1">
      <c r="O3" s="14"/>
      <c r="P3" s="277" t="s">
        <v>45</v>
      </c>
      <c r="Q3" s="278"/>
      <c r="R3" s="278"/>
      <c r="S3" s="278"/>
      <c r="T3" s="278"/>
      <c r="U3" s="278"/>
      <c r="V3" s="278"/>
      <c r="W3" s="278"/>
      <c r="X3" s="276"/>
      <c r="Y3" s="274" t="s">
        <v>46</v>
      </c>
      <c r="Z3" s="275"/>
      <c r="AA3" s="276"/>
      <c r="AB3" s="274" t="s">
        <v>47</v>
      </c>
      <c r="AC3" s="275"/>
      <c r="AD3" s="279"/>
      <c r="AE3" s="274" t="s">
        <v>48</v>
      </c>
      <c r="AF3" s="275"/>
      <c r="AG3" s="276"/>
      <c r="AH3" s="274" t="s">
        <v>49</v>
      </c>
      <c r="AI3" s="275"/>
      <c r="AJ3" s="276"/>
      <c r="AK3" s="274" t="s">
        <v>722</v>
      </c>
      <c r="AL3" s="275"/>
      <c r="AM3" s="276"/>
      <c r="AN3" s="274" t="s">
        <v>836</v>
      </c>
      <c r="AO3" s="275"/>
      <c r="AP3" s="292"/>
      <c r="AQ3" s="292"/>
      <c r="AR3" s="292"/>
      <c r="AS3" s="276"/>
      <c r="AT3" s="274" t="s">
        <v>923</v>
      </c>
      <c r="AU3" s="275"/>
      <c r="AV3" s="279"/>
      <c r="AW3" s="274" t="s">
        <v>1004</v>
      </c>
      <c r="AX3" s="275"/>
      <c r="AY3" s="292"/>
      <c r="AZ3" s="292"/>
      <c r="BA3" s="292"/>
      <c r="BB3" s="276"/>
      <c r="BC3" s="274" t="s">
        <v>1107</v>
      </c>
      <c r="BD3" s="275"/>
      <c r="BE3" s="276"/>
      <c r="BF3" s="274" t="s">
        <v>1197</v>
      </c>
      <c r="BG3" s="275"/>
      <c r="BH3" s="276"/>
      <c r="BI3" s="274" t="s">
        <v>1107</v>
      </c>
      <c r="BJ3" s="275"/>
      <c r="BK3" s="276"/>
      <c r="BL3" s="299" t="s">
        <v>1314</v>
      </c>
      <c r="BM3" s="300"/>
      <c r="BN3" s="301"/>
      <c r="BO3" s="133"/>
      <c r="BS3" s="147"/>
    </row>
    <row r="4" spans="1:71" s="18" customFormat="1" ht="78" customHeight="1">
      <c r="B4" s="16"/>
      <c r="C4" s="17"/>
      <c r="F4" s="88"/>
      <c r="G4" s="19"/>
      <c r="J4" s="17" t="s">
        <v>50</v>
      </c>
      <c r="K4" s="17" t="s">
        <v>242</v>
      </c>
      <c r="L4" s="21" t="s">
        <v>51</v>
      </c>
      <c r="M4" s="20" t="s">
        <v>52</v>
      </c>
      <c r="N4" s="22" t="s">
        <v>53</v>
      </c>
      <c r="O4" s="22" t="s">
        <v>243</v>
      </c>
      <c r="P4" s="287" t="s">
        <v>1267</v>
      </c>
      <c r="Q4" s="287"/>
      <c r="R4" s="287"/>
      <c r="S4" s="288" t="s">
        <v>1268</v>
      </c>
      <c r="T4" s="289"/>
      <c r="U4" s="273"/>
      <c r="V4" s="290" t="s">
        <v>1269</v>
      </c>
      <c r="W4" s="291"/>
      <c r="X4" s="273"/>
      <c r="Y4" s="282" t="s">
        <v>1270</v>
      </c>
      <c r="Z4" s="283"/>
      <c r="AA4" s="273"/>
      <c r="AB4" s="280" t="s">
        <v>1271</v>
      </c>
      <c r="AC4" s="281"/>
      <c r="AD4" s="273"/>
      <c r="AE4" s="282" t="s">
        <v>1272</v>
      </c>
      <c r="AF4" s="283"/>
      <c r="AG4" s="284"/>
      <c r="AH4" s="285" t="s">
        <v>1313</v>
      </c>
      <c r="AI4" s="286"/>
      <c r="AJ4" s="273"/>
      <c r="AK4" s="282" t="s">
        <v>1277</v>
      </c>
      <c r="AL4" s="283"/>
      <c r="AM4" s="273"/>
      <c r="AN4" s="271" t="s">
        <v>1276</v>
      </c>
      <c r="AO4" s="272"/>
      <c r="AP4" s="273"/>
      <c r="AQ4" s="285" t="s">
        <v>1275</v>
      </c>
      <c r="AR4" s="306"/>
      <c r="AS4" s="273"/>
      <c r="AT4" s="307" t="s">
        <v>1274</v>
      </c>
      <c r="AU4" s="308"/>
      <c r="AV4" s="273"/>
      <c r="AW4" s="309" t="s">
        <v>1436</v>
      </c>
      <c r="AX4" s="310"/>
      <c r="AY4" s="273"/>
      <c r="AZ4" s="311" t="s">
        <v>1431</v>
      </c>
      <c r="BA4" s="312"/>
      <c r="BB4" s="273"/>
      <c r="BC4" s="302" t="s">
        <v>1316</v>
      </c>
      <c r="BD4" s="303"/>
      <c r="BE4" s="273"/>
      <c r="BF4" s="304" t="s">
        <v>1273</v>
      </c>
      <c r="BG4" s="289"/>
      <c r="BH4" s="305"/>
      <c r="BI4" s="293" t="s">
        <v>1315</v>
      </c>
      <c r="BJ4" s="294"/>
      <c r="BK4" s="295"/>
      <c r="BL4" s="296" t="s">
        <v>1437</v>
      </c>
      <c r="BM4" s="297"/>
      <c r="BN4" s="298"/>
      <c r="BO4" s="148">
        <v>3</v>
      </c>
      <c r="BR4" s="18">
        <v>5</v>
      </c>
      <c r="BS4" s="147"/>
    </row>
    <row r="5" spans="1:71" s="18" customFormat="1" ht="65.25" customHeight="1">
      <c r="B5" s="23" t="s">
        <v>54</v>
      </c>
      <c r="C5" s="24" t="s">
        <v>55</v>
      </c>
      <c r="D5" s="18" t="s">
        <v>27</v>
      </c>
      <c r="E5" s="18" t="s">
        <v>26</v>
      </c>
      <c r="F5" s="88" t="s">
        <v>56</v>
      </c>
      <c r="G5" s="25" t="s">
        <v>57</v>
      </c>
      <c r="H5" s="18" t="s">
        <v>58</v>
      </c>
      <c r="I5" s="18" t="s">
        <v>59</v>
      </c>
      <c r="J5" s="17" t="s">
        <v>60</v>
      </c>
      <c r="K5" s="17" t="s">
        <v>246</v>
      </c>
      <c r="L5" s="24" t="s">
        <v>61</v>
      </c>
      <c r="M5" s="26" t="s">
        <v>52</v>
      </c>
      <c r="N5" s="104" t="s">
        <v>62</v>
      </c>
      <c r="O5" s="104" t="s">
        <v>245</v>
      </c>
      <c r="P5" s="27" t="s">
        <v>63</v>
      </c>
      <c r="Q5" s="28" t="s">
        <v>64</v>
      </c>
      <c r="R5" s="28" t="s">
        <v>244</v>
      </c>
      <c r="S5" s="29" t="s">
        <v>63</v>
      </c>
      <c r="T5" s="30" t="s">
        <v>64</v>
      </c>
      <c r="U5" s="30" t="s">
        <v>241</v>
      </c>
      <c r="V5" s="31" t="s">
        <v>63</v>
      </c>
      <c r="W5" s="32" t="s">
        <v>64</v>
      </c>
      <c r="X5" s="32" t="s">
        <v>241</v>
      </c>
      <c r="Y5" s="36" t="s">
        <v>63</v>
      </c>
      <c r="Z5" s="37" t="s">
        <v>64</v>
      </c>
      <c r="AA5" s="37" t="s">
        <v>241</v>
      </c>
      <c r="AB5" s="33" t="s">
        <v>63</v>
      </c>
      <c r="AC5" s="33" t="s">
        <v>64</v>
      </c>
      <c r="AD5" s="33" t="s">
        <v>241</v>
      </c>
      <c r="AE5" s="36" t="s">
        <v>63</v>
      </c>
      <c r="AF5" s="37" t="s">
        <v>64</v>
      </c>
      <c r="AG5" s="37" t="s">
        <v>241</v>
      </c>
      <c r="AH5" s="34" t="s">
        <v>63</v>
      </c>
      <c r="AI5" s="35" t="s">
        <v>64</v>
      </c>
      <c r="AJ5" s="35" t="s">
        <v>241</v>
      </c>
      <c r="AK5" s="36" t="s">
        <v>63</v>
      </c>
      <c r="AL5" s="37" t="s">
        <v>64</v>
      </c>
      <c r="AM5" s="37" t="s">
        <v>241</v>
      </c>
      <c r="AN5" s="38" t="s">
        <v>63</v>
      </c>
      <c r="AO5" s="39" t="s">
        <v>64</v>
      </c>
      <c r="AP5" s="39" t="s">
        <v>241</v>
      </c>
      <c r="AQ5" s="34" t="s">
        <v>63</v>
      </c>
      <c r="AR5" s="35" t="s">
        <v>64</v>
      </c>
      <c r="AS5" s="35" t="s">
        <v>241</v>
      </c>
      <c r="AT5" s="40" t="s">
        <v>63</v>
      </c>
      <c r="AU5" s="41" t="s">
        <v>64</v>
      </c>
      <c r="AV5" s="41" t="s">
        <v>241</v>
      </c>
      <c r="AW5" s="42" t="s">
        <v>63</v>
      </c>
      <c r="AX5" s="43" t="s">
        <v>64</v>
      </c>
      <c r="AY5" s="43" t="s">
        <v>241</v>
      </c>
      <c r="AZ5" s="111" t="s">
        <v>63</v>
      </c>
      <c r="BA5" s="44" t="s">
        <v>64</v>
      </c>
      <c r="BB5" s="44" t="s">
        <v>241</v>
      </c>
      <c r="BC5" s="45" t="s">
        <v>63</v>
      </c>
      <c r="BD5" s="45" t="s">
        <v>64</v>
      </c>
      <c r="BE5" s="45" t="s">
        <v>241</v>
      </c>
      <c r="BF5" s="46" t="s">
        <v>63</v>
      </c>
      <c r="BG5" s="46" t="s">
        <v>64</v>
      </c>
      <c r="BH5" s="46" t="s">
        <v>241</v>
      </c>
      <c r="BI5" s="184" t="s">
        <v>63</v>
      </c>
      <c r="BJ5" s="185" t="s">
        <v>64</v>
      </c>
      <c r="BK5" s="185" t="s">
        <v>241</v>
      </c>
      <c r="BL5" s="186" t="s">
        <v>63</v>
      </c>
      <c r="BM5" s="186" t="s">
        <v>64</v>
      </c>
      <c r="BN5" s="186" t="s">
        <v>241</v>
      </c>
      <c r="BO5" s="187" t="s">
        <v>1448</v>
      </c>
      <c r="BP5" s="18" t="s">
        <v>1453</v>
      </c>
      <c r="BQ5" s="18" t="s">
        <v>1459</v>
      </c>
      <c r="BR5" s="18" t="s">
        <v>1454</v>
      </c>
      <c r="BS5" s="188" t="s">
        <v>1232</v>
      </c>
    </row>
    <row r="6" spans="1:71" ht="15" customHeight="1">
      <c r="B6" s="2">
        <v>1</v>
      </c>
      <c r="C6" s="2">
        <v>1</v>
      </c>
      <c r="D6" s="47" t="s">
        <v>1765</v>
      </c>
      <c r="E6" s="47" t="s">
        <v>1567</v>
      </c>
      <c r="F6" s="89" t="s">
        <v>1766</v>
      </c>
      <c r="G6" s="48">
        <v>1983</v>
      </c>
      <c r="H6" s="49" t="s">
        <v>31</v>
      </c>
      <c r="I6" s="2" t="str">
        <f>IF(G6&lt;=1953,"M60",IF(G6&lt;=1963,"M50",IF(G6&lt;=1973,"M40","M")))</f>
        <v>M</v>
      </c>
      <c r="J6" s="50">
        <f t="shared" ref="J6:J69" si="0">SUMIF($P$5:$BR$5,"Body",P6:BR6)</f>
        <v>1235</v>
      </c>
      <c r="K6" s="189">
        <f t="shared" ref="K6:K69" si="1">SUMIF($P$5:$BR$5,"Body koef-vek",P6:BR6)</f>
        <v>1235</v>
      </c>
      <c r="L6" s="51">
        <f t="shared" ref="L6:L69" si="2">COUNT(Q6,T6,W6,Z6,AC6,AF6,AI6,AL6,AO6,AR6,AU6,AX6,BA6,BD6,BG6,BJ6,BM6)</f>
        <v>6</v>
      </c>
      <c r="M6" s="52" t="str">
        <f t="shared" ref="M6:M69" si="3">IF(L6&lt;=5,"nie","ano")</f>
        <v>ano</v>
      </c>
      <c r="N6" s="53">
        <f>IF($M6="ano",LARGE((Q6,T6,W6,Z6,AC6,AF6,AI6,AL6,AO6,AR6,AU6,AX6,BA6,BD6,BG6,BJ6,BM6),1)+LARGE((Q6,T6,W6,Z6,AC6,AF6,AI6,AL6,AO6,AR6,AU6,AX6,BA6,BD6,BG6,BJ6,BM6),2)+LARGE((Q6,T6,W6,Z6,AC6,AF6,AI6,AL6,AO6,AR6,AU6,AX6,BA6,BD6,BG6,BJ6,BM6),3)+LARGE((Q6,T6,W6,Z6,AC6,AF6,AI6,AL6,AO6,AR6,AU6,AX6,BA6,BD6,BG6,BJ6,BM6),4)+LARGE((Q6,T6,W6,Z6,AC6,AF6,AI6,AL6,AO6,AR6,AU6,AX6,BA6,BD6,BG6,BJ6,BM6),5),J6)</f>
        <v>1036</v>
      </c>
      <c r="O6" s="190">
        <f>IF($M6="ano",LARGE((R6,U6,X6,AA6,AD6,AG6,AJ6,AM6,AP6,AS6,AV6,AY6,BB6,BE6,BH6,BK6,BN6),1)+LARGE((R6,U6,X6,AA6,AD6,AG6,AJ6,AM6,AP6,AS6,AV6,AY6,BB6,BE6,BH6,BK6,BN6),2)+LARGE((R6,U6,X6,AA6,AD6,AG6,AJ6,AM6,AP6,AS6,AV6,AY6,BB6,BE6,BH6,BK6,BN6),3)+LARGE((R6,U6,X6,AA6,AD6,AG6,AJ6,AM6,AP6,AS6,AV6,AY6,BB6,BE6,BH6,BK6,BN6),4)+LARGE((R6,U6,X6,AA6,AD6,AG6,AJ6,AM6,AP6,AS6,AV6,AY6,BB6,BE6,BH6,BK6,BN6),5),K6)</f>
        <v>1036</v>
      </c>
      <c r="P6" s="191"/>
      <c r="Q6" s="192"/>
      <c r="R6" s="193"/>
      <c r="S6" s="194">
        <v>8.1712962962962959E-2</v>
      </c>
      <c r="T6" s="195">
        <v>211</v>
      </c>
      <c r="U6" s="196">
        <v>211</v>
      </c>
      <c r="V6" s="197"/>
      <c r="W6" s="198"/>
      <c r="X6" s="199"/>
      <c r="Y6" s="200">
        <v>4.9247685185185186E-2</v>
      </c>
      <c r="Z6" s="201">
        <v>199</v>
      </c>
      <c r="AA6" s="202">
        <v>199</v>
      </c>
      <c r="AB6" s="203">
        <v>0.14201388888888888</v>
      </c>
      <c r="AC6" s="204">
        <v>222</v>
      </c>
      <c r="AD6" s="205">
        <v>222</v>
      </c>
      <c r="AE6" s="200">
        <v>4.5057870370370373E-2</v>
      </c>
      <c r="AF6" s="201">
        <v>200</v>
      </c>
      <c r="AG6" s="202">
        <v>200</v>
      </c>
      <c r="AH6" s="206"/>
      <c r="AI6" s="207"/>
      <c r="AJ6" s="208"/>
      <c r="AK6" s="200"/>
      <c r="AL6" s="201"/>
      <c r="AM6" s="202"/>
      <c r="AP6" s="209"/>
      <c r="AS6" s="208"/>
      <c r="AT6" s="210">
        <v>4.9629629629629621E-2</v>
      </c>
      <c r="AU6" s="211">
        <v>199</v>
      </c>
      <c r="AV6" s="212">
        <v>199</v>
      </c>
      <c r="AW6" s="213">
        <v>7.1319444444444449E-2</v>
      </c>
      <c r="AX6" s="214">
        <v>204</v>
      </c>
      <c r="AY6" s="215">
        <v>204</v>
      </c>
      <c r="BC6" s="216"/>
      <c r="BD6" s="216"/>
      <c r="BE6" s="217"/>
      <c r="BF6" s="218"/>
      <c r="BI6" s="219"/>
      <c r="BJ6" s="220"/>
      <c r="BK6" s="220"/>
      <c r="BL6" s="221"/>
      <c r="BM6" s="222"/>
      <c r="BN6" s="223"/>
      <c r="BO6" s="149">
        <v>205.83333333333334</v>
      </c>
      <c r="BP6" s="72">
        <v>147.19999999999999</v>
      </c>
      <c r="BQ6" s="157">
        <v>0.43898148148148142</v>
      </c>
      <c r="BR6" s="158">
        <v>2.9822111513687598E-3</v>
      </c>
    </row>
    <row r="7" spans="1:71" ht="15" customHeight="1">
      <c r="B7" s="2">
        <v>2</v>
      </c>
      <c r="C7" s="2">
        <v>2</v>
      </c>
      <c r="D7" s="47" t="s">
        <v>2451</v>
      </c>
      <c r="E7" s="47" t="s">
        <v>1582</v>
      </c>
      <c r="F7" s="89" t="s">
        <v>2452</v>
      </c>
      <c r="G7" s="48">
        <v>1985</v>
      </c>
      <c r="H7" s="49" t="s">
        <v>31</v>
      </c>
      <c r="I7" s="2" t="str">
        <f>IF(G7&lt;=1953,"M60",IF(G7&lt;=1963,"M50",IF(G7&lt;=1973,"M40","M")))</f>
        <v>M</v>
      </c>
      <c r="J7" s="50">
        <f t="shared" si="0"/>
        <v>1010</v>
      </c>
      <c r="K7" s="189">
        <f t="shared" si="1"/>
        <v>1010</v>
      </c>
      <c r="L7" s="51">
        <f t="shared" si="2"/>
        <v>5</v>
      </c>
      <c r="M7" s="52" t="str">
        <f t="shared" si="3"/>
        <v>nie</v>
      </c>
      <c r="N7" s="53">
        <f>IF($M7="ano",LARGE((Q7,T7,W7,Z7,AC7,AF7,AI7,AL7,AO7,AR7,AU7,AX7,BA7,BD7,BG7,BJ7,BM7),1)+LARGE((Q7,T7,W7,Z7,AC7,AF7,AI7,AL7,AO7,AR7,AU7,AX7,BA7,BD7,BG7,BJ7,BM7),2)+LARGE((Q7,T7,W7,Z7,AC7,AF7,AI7,AL7,AO7,AR7,AU7,AX7,BA7,BD7,BG7,BJ7,BM7),3)+LARGE((Q7,T7,W7,Z7,AC7,AF7,AI7,AL7,AO7,AR7,AU7,AX7,BA7,BD7,BG7,BJ7,BM7),4)+LARGE((Q7,T7,W7,Z7,AC7,AF7,AI7,AL7,AO7,AR7,AU7,AX7,BA7,BD7,BG7,BJ7,BM7),5),J7)</f>
        <v>1010</v>
      </c>
      <c r="O7" s="190">
        <f>IF($M7="ano",LARGE((R7,U7,X7,AA7,AD7,AG7,AJ7,AM7,AP7,AS7,AV7,AY7,BB7,BE7,BH7,BK7,BN7),1)+LARGE((R7,U7,X7,AA7,AD7,AG7,AJ7,AM7,AP7,AS7,AV7,AY7,BB7,BE7,BH7,BK7,BN7),2)+LARGE((R7,U7,X7,AA7,AD7,AG7,AJ7,AM7,AP7,AS7,AV7,AY7,BB7,BE7,BH7,BK7,BN7),3)+LARGE((R7,U7,X7,AA7,AD7,AG7,AJ7,AM7,AP7,AS7,AV7,AY7,BB7,BE7,BH7,BK7,BN7),4)+LARGE((R7,U7,X7,AA7,AD7,AG7,AJ7,AM7,AP7,AS7,AV7,AY7,BB7,BE7,BH7,BK7,BN7),5),K7)</f>
        <v>1010</v>
      </c>
      <c r="P7" s="191">
        <v>0.19059027777777779</v>
      </c>
      <c r="Q7" s="192">
        <v>214</v>
      </c>
      <c r="R7" s="193">
        <v>214</v>
      </c>
      <c r="S7" s="194"/>
      <c r="T7" s="195"/>
      <c r="U7" s="196"/>
      <c r="V7" s="197"/>
      <c r="W7" s="198"/>
      <c r="X7" s="199"/>
      <c r="Y7" s="200">
        <v>4.8240740740740744E-2</v>
      </c>
      <c r="Z7" s="201">
        <v>200</v>
      </c>
      <c r="AA7" s="202">
        <v>200</v>
      </c>
      <c r="AB7" s="203"/>
      <c r="AC7" s="204"/>
      <c r="AD7" s="205"/>
      <c r="AE7" s="200">
        <v>4.5520833333333337E-2</v>
      </c>
      <c r="AF7" s="201">
        <v>199</v>
      </c>
      <c r="AG7" s="202">
        <v>199</v>
      </c>
      <c r="AH7" s="206"/>
      <c r="AI7" s="207"/>
      <c r="AJ7" s="208"/>
      <c r="AK7" s="200"/>
      <c r="AL7" s="201"/>
      <c r="AM7" s="202"/>
      <c r="AP7" s="209"/>
      <c r="AS7" s="208"/>
      <c r="AT7" s="210">
        <v>4.8645833333333333E-2</v>
      </c>
      <c r="AU7" s="211">
        <v>200</v>
      </c>
      <c r="AV7" s="212">
        <v>200</v>
      </c>
      <c r="AW7" s="213"/>
      <c r="AX7" s="214"/>
      <c r="AY7" s="215"/>
      <c r="BC7" s="216"/>
      <c r="BD7" s="216"/>
      <c r="BE7" s="217"/>
      <c r="BF7" s="218"/>
      <c r="BI7" s="219"/>
      <c r="BJ7" s="220"/>
      <c r="BK7" s="220"/>
      <c r="BL7" s="221">
        <v>4.971064814814815E-2</v>
      </c>
      <c r="BM7" s="222">
        <v>197</v>
      </c>
      <c r="BN7" s="223">
        <v>197</v>
      </c>
      <c r="BO7" s="149">
        <v>202</v>
      </c>
      <c r="BP7" s="72">
        <v>119.5</v>
      </c>
      <c r="BQ7" s="157">
        <v>0.38270833333333332</v>
      </c>
      <c r="BR7" s="158">
        <v>3.2025801952580194E-3</v>
      </c>
    </row>
    <row r="8" spans="1:71" ht="15" customHeight="1">
      <c r="B8" s="2">
        <v>3</v>
      </c>
      <c r="C8" s="2">
        <v>3</v>
      </c>
      <c r="D8" s="49" t="s">
        <v>2442</v>
      </c>
      <c r="E8" s="49" t="s">
        <v>1582</v>
      </c>
      <c r="F8" s="93" t="s">
        <v>255</v>
      </c>
      <c r="G8" s="85" t="s">
        <v>256</v>
      </c>
      <c r="H8" s="49" t="s">
        <v>31</v>
      </c>
      <c r="I8" s="49" t="s">
        <v>31</v>
      </c>
      <c r="J8" s="50">
        <f t="shared" si="0"/>
        <v>992</v>
      </c>
      <c r="K8" s="189">
        <f t="shared" si="1"/>
        <v>992</v>
      </c>
      <c r="L8" s="51">
        <f t="shared" si="2"/>
        <v>5</v>
      </c>
      <c r="M8" s="52" t="str">
        <f t="shared" si="3"/>
        <v>nie</v>
      </c>
      <c r="N8" s="53">
        <f>IF($M8="ano",LARGE((Q8,T8,W8,Z8,AC8,AF8,AI8,AL8,AO8,AR8,AU8,AX8,BA8,BD8,BG8,BJ8,BM8),1)+LARGE((Q8,T8,W8,Z8,AC8,AF8,AI8,AL8,AO8,AR8,AU8,AX8,BA8,BD8,BG8,BJ8,BM8),2)+LARGE((Q8,T8,W8,Z8,AC8,AF8,AI8,AL8,AO8,AR8,AU8,AX8,BA8,BD8,BG8,BJ8,BM8),3)+LARGE((Q8,T8,W8,Z8,AC8,AF8,AI8,AL8,AO8,AR8,AU8,AX8,BA8,BD8,BG8,BJ8,BM8),4)+LARGE((Q8,T8,W8,Z8,AC8,AF8,AI8,AL8,AO8,AR8,AU8,AX8,BA8,BD8,BG8,BJ8,BM8),5),J8)</f>
        <v>992</v>
      </c>
      <c r="O8" s="190">
        <f>IF($M8="ano",LARGE((R8,U8,X8,AA8,AD8,AG8,AJ8,AM8,AP8,AS8,AV8,AY8,BB8,BE8,BH8,BK8,BN8),1)+LARGE((R8,U8,X8,AA8,AD8,AG8,AJ8,AM8,AP8,AS8,AV8,AY8,BB8,BE8,BH8,BK8,BN8),2)+LARGE((R8,U8,X8,AA8,AD8,AG8,AJ8,AM8,AP8,AS8,AV8,AY8,BB8,BE8,BH8,BK8,BN8),3)+LARGE((R8,U8,X8,AA8,AD8,AG8,AJ8,AM8,AP8,AS8,AV8,AY8,BB8,BE8,BH8,BK8,BN8),4)+LARGE((R8,U8,X8,AA8,AD8,AG8,AJ8,AM8,AP8,AS8,AV8,AY8,BB8,BE8,BH8,BK8,BN8),5),K8)</f>
        <v>992</v>
      </c>
      <c r="P8" s="191">
        <v>0.18077546296296296</v>
      </c>
      <c r="Q8" s="192">
        <v>228</v>
      </c>
      <c r="R8" s="193">
        <v>228</v>
      </c>
      <c r="U8" s="196"/>
      <c r="X8" s="199"/>
      <c r="AA8" s="202"/>
      <c r="AD8" s="205"/>
      <c r="AE8" s="200"/>
      <c r="AF8" s="201"/>
      <c r="AG8" s="202"/>
      <c r="AH8" s="206">
        <v>2.6493055555555558E-2</v>
      </c>
      <c r="AI8" s="207">
        <v>168</v>
      </c>
      <c r="AJ8" s="208">
        <v>168</v>
      </c>
      <c r="AK8" s="200">
        <v>3.2384259259259258E-2</v>
      </c>
      <c r="AL8" s="201">
        <v>193</v>
      </c>
      <c r="AM8" s="202">
        <v>193</v>
      </c>
      <c r="AP8" s="209"/>
      <c r="AS8" s="208"/>
      <c r="AT8" s="210"/>
      <c r="AU8" s="211"/>
      <c r="AV8" s="212"/>
      <c r="AW8" s="213">
        <v>6.5300925925925915E-2</v>
      </c>
      <c r="AX8" s="214">
        <v>212</v>
      </c>
      <c r="AY8" s="215">
        <v>212</v>
      </c>
      <c r="BE8" s="217"/>
      <c r="BF8" s="218">
        <v>4.3958333333333335E-2</v>
      </c>
      <c r="BG8" s="75">
        <v>191</v>
      </c>
      <c r="BH8" s="75">
        <v>191</v>
      </c>
      <c r="BI8" s="219"/>
      <c r="BJ8" s="220"/>
      <c r="BK8" s="220"/>
      <c r="BL8" s="221"/>
      <c r="BM8" s="222"/>
      <c r="BN8" s="223"/>
      <c r="BO8" s="149">
        <v>198.4</v>
      </c>
      <c r="BP8" s="72">
        <v>119.66499999999999</v>
      </c>
      <c r="BQ8" s="157">
        <v>0.34891203703703699</v>
      </c>
      <c r="BR8" s="158">
        <v>2.915740083040463E-3</v>
      </c>
    </row>
    <row r="9" spans="1:71" ht="15" customHeight="1">
      <c r="B9" s="2">
        <v>4</v>
      </c>
      <c r="C9" s="2">
        <v>4</v>
      </c>
      <c r="D9" s="47" t="s">
        <v>1763</v>
      </c>
      <c r="E9" s="47" t="s">
        <v>1484</v>
      </c>
      <c r="F9" s="89" t="s">
        <v>1764</v>
      </c>
      <c r="G9" s="48">
        <v>1989</v>
      </c>
      <c r="H9" s="49" t="s">
        <v>31</v>
      </c>
      <c r="I9" s="2" t="str">
        <f t="shared" ref="I9:I16" si="4">IF(G9&lt;=1953,"M60",IF(G9&lt;=1963,"M50",IF(G9&lt;=1973,"M40","M")))</f>
        <v>M</v>
      </c>
      <c r="J9" s="50">
        <f t="shared" si="0"/>
        <v>989</v>
      </c>
      <c r="K9" s="189">
        <f t="shared" si="1"/>
        <v>989</v>
      </c>
      <c r="L9" s="51">
        <f t="shared" si="2"/>
        <v>5</v>
      </c>
      <c r="M9" s="52" t="str">
        <f t="shared" si="3"/>
        <v>nie</v>
      </c>
      <c r="N9" s="53">
        <f>IF($M9="ano",LARGE((Q9,T9,W9,Z9,AC9,AF9,AI9,AL9,AO9,AR9,AU9,AX9,BA9,BD9,BG9,BJ9,BM9),1)+LARGE((Q9,T9,W9,Z9,AC9,AF9,AI9,AL9,AO9,AR9,AU9,AX9,BA9,BD9,BG9,BJ9,BM9),2)+LARGE((Q9,T9,W9,Z9,AC9,AF9,AI9,AL9,AO9,AR9,AU9,AX9,BA9,BD9,BG9,BJ9,BM9),3)+LARGE((Q9,T9,W9,Z9,AC9,AF9,AI9,AL9,AO9,AR9,AU9,AX9,BA9,BD9,BG9,BJ9,BM9),4)+LARGE((Q9,T9,W9,Z9,AC9,AF9,AI9,AL9,AO9,AR9,AU9,AX9,BA9,BD9,BG9,BJ9,BM9),5),J9)</f>
        <v>989</v>
      </c>
      <c r="O9" s="190">
        <f>IF($M9="ano",LARGE((R9,U9,X9,AA9,AD9,AG9,AJ9,AM9,AP9,AS9,AV9,AY9,BB9,BE9,BH9,BK9,BN9),1)+LARGE((R9,U9,X9,AA9,AD9,AG9,AJ9,AM9,AP9,AS9,AV9,AY9,BB9,BE9,BH9,BK9,BN9),2)+LARGE((R9,U9,X9,AA9,AD9,AG9,AJ9,AM9,AP9,AS9,AV9,AY9,BB9,BE9,BH9,BK9,BN9),3)+LARGE((R9,U9,X9,AA9,AD9,AG9,AJ9,AM9,AP9,AS9,AV9,AY9,BB9,BE9,BH9,BK9,BN9),4)+LARGE((R9,U9,X9,AA9,AD9,AG9,AJ9,AM9,AP9,AS9,AV9,AY9,BB9,BE9,BH9,BK9,BN9),5),K9)</f>
        <v>989</v>
      </c>
      <c r="P9" s="191"/>
      <c r="Q9" s="192"/>
      <c r="R9" s="193"/>
      <c r="S9" s="194">
        <v>8.1655092592592585E-2</v>
      </c>
      <c r="T9" s="195">
        <v>211</v>
      </c>
      <c r="U9" s="196">
        <v>211</v>
      </c>
      <c r="V9" s="197"/>
      <c r="W9" s="198"/>
      <c r="X9" s="199"/>
      <c r="Y9" s="200"/>
      <c r="Z9" s="201"/>
      <c r="AA9" s="202"/>
      <c r="AB9" s="203">
        <v>0.14696759259259259</v>
      </c>
      <c r="AC9" s="204">
        <v>215</v>
      </c>
      <c r="AD9" s="205">
        <v>215</v>
      </c>
      <c r="AE9" s="200">
        <v>4.6793981481481478E-2</v>
      </c>
      <c r="AF9" s="201">
        <v>197</v>
      </c>
      <c r="AG9" s="202">
        <v>197</v>
      </c>
      <c r="AH9" s="206">
        <v>2.7118055555555552E-2</v>
      </c>
      <c r="AI9" s="207">
        <v>167</v>
      </c>
      <c r="AJ9" s="208">
        <v>167</v>
      </c>
      <c r="AK9" s="200"/>
      <c r="AL9" s="201"/>
      <c r="AM9" s="202"/>
      <c r="AP9" s="209"/>
      <c r="AS9" s="208"/>
      <c r="AT9" s="210">
        <v>4.973379629629629E-2</v>
      </c>
      <c r="AU9" s="211">
        <v>199</v>
      </c>
      <c r="AV9" s="212">
        <v>199</v>
      </c>
      <c r="AW9" s="213"/>
      <c r="AX9" s="214"/>
      <c r="AY9" s="215"/>
      <c r="BC9" s="216"/>
      <c r="BD9" s="216"/>
      <c r="BE9" s="217"/>
      <c r="BF9" s="218"/>
      <c r="BI9" s="219"/>
      <c r="BJ9" s="220"/>
      <c r="BK9" s="220"/>
      <c r="BL9" s="221"/>
      <c r="BM9" s="222"/>
      <c r="BN9" s="223"/>
      <c r="BO9" s="149">
        <v>197.8</v>
      </c>
      <c r="BP9" s="72">
        <v>110.86500000000001</v>
      </c>
      <c r="BQ9" s="157">
        <v>0.35226851851851848</v>
      </c>
      <c r="BR9" s="158">
        <v>3.1774547288911598E-3</v>
      </c>
    </row>
    <row r="10" spans="1:71" ht="15" customHeight="1">
      <c r="B10" s="2">
        <v>5</v>
      </c>
      <c r="C10" s="2">
        <v>1</v>
      </c>
      <c r="D10" s="47" t="s">
        <v>1830</v>
      </c>
      <c r="E10" s="47" t="s">
        <v>2545</v>
      </c>
      <c r="F10" s="89" t="s">
        <v>2546</v>
      </c>
      <c r="G10" s="48">
        <v>1967</v>
      </c>
      <c r="H10" s="49" t="s">
        <v>31</v>
      </c>
      <c r="I10" s="2" t="str">
        <f t="shared" si="4"/>
        <v>M40</v>
      </c>
      <c r="J10" s="50">
        <f t="shared" si="0"/>
        <v>1287</v>
      </c>
      <c r="K10" s="189">
        <f t="shared" si="1"/>
        <v>1417</v>
      </c>
      <c r="L10" s="51">
        <f t="shared" si="2"/>
        <v>7</v>
      </c>
      <c r="M10" s="52" t="str">
        <f t="shared" si="3"/>
        <v>ano</v>
      </c>
      <c r="N10" s="53">
        <f>IF($M10="ano",LARGE((Q10,T10,W10,Z10,AC10,AF10,AI10,AL10,AO10,AR10,AU10,AX10,BA10,BD10,BG10,BJ10,BM10),1)+LARGE((Q10,T10,W10,Z10,AC10,AF10,AI10,AL10,AO10,AR10,AU10,AX10,BA10,BD10,BG10,BJ10,BM10),2)+LARGE((Q10,T10,W10,Z10,AC10,AF10,AI10,AL10,AO10,AR10,AU10,AX10,BA10,BD10,BG10,BJ10,BM10),3)+LARGE((Q10,T10,W10,Z10,AC10,AF10,AI10,AL10,AO10,AR10,AU10,AX10,BA10,BD10,BG10,BJ10,BM10),4)+LARGE((Q10,T10,W10,Z10,AC10,AF10,AI10,AL10,AO10,AR10,AU10,AX10,BA10,BD10,BG10,BJ10,BM10),5),J10)</f>
        <v>977</v>
      </c>
      <c r="O10" s="190">
        <f>IF($M10="ano",LARGE((R10,U10,X10,AA10,AD10,AG10,AJ10,AM10,AP10,AS10,AV10,AY10,BB10,BE10,BH10,BK10,BN10),1)+LARGE((R10,U10,X10,AA10,AD10,AG10,AJ10,AM10,AP10,AS10,AV10,AY10,BB10,BE10,BH10,BK10,BN10),2)+LARGE((R10,U10,X10,AA10,AD10,AG10,AJ10,AM10,AP10,AS10,AV10,AY10,BB10,BE10,BH10,BK10,BN10),3)+LARGE((R10,U10,X10,AA10,AD10,AG10,AJ10,AM10,AP10,AS10,AV10,AY10,BB10,BE10,BH10,BK10,BN10),4)+LARGE((R10,U10,X10,AA10,AD10,AG10,AJ10,AM10,AP10,AS10,AV10,AY10,BB10,BE10,BH10,BK10,BN10),5),K10)</f>
        <v>1076</v>
      </c>
      <c r="P10" s="191">
        <v>0.24916666666666668</v>
      </c>
      <c r="Q10" s="192">
        <v>130</v>
      </c>
      <c r="R10" s="193">
        <v>143</v>
      </c>
      <c r="S10" s="194"/>
      <c r="T10" s="195"/>
      <c r="U10" s="196"/>
      <c r="V10" s="197"/>
      <c r="W10" s="198"/>
      <c r="X10" s="199"/>
      <c r="Y10" s="200">
        <v>5.8240740740740739E-2</v>
      </c>
      <c r="Z10" s="201">
        <v>186</v>
      </c>
      <c r="AA10" s="202">
        <v>205</v>
      </c>
      <c r="AB10" s="203">
        <v>0.16749999999999998</v>
      </c>
      <c r="AC10" s="204">
        <v>185</v>
      </c>
      <c r="AD10" s="205">
        <v>204</v>
      </c>
      <c r="AE10" s="200"/>
      <c r="AF10" s="201"/>
      <c r="AG10" s="202"/>
      <c r="AH10" s="206"/>
      <c r="AI10" s="207"/>
      <c r="AJ10" s="208"/>
      <c r="AK10" s="200"/>
      <c r="AL10" s="201"/>
      <c r="AM10" s="202"/>
      <c r="AP10" s="209"/>
      <c r="AQ10" s="64">
        <v>0.15677083333333333</v>
      </c>
      <c r="AR10" s="65">
        <v>219</v>
      </c>
      <c r="AS10" s="208">
        <v>241</v>
      </c>
      <c r="AT10" s="210">
        <v>5.5972222222222215E-2</v>
      </c>
      <c r="AU10" s="211">
        <v>190</v>
      </c>
      <c r="AV10" s="212">
        <v>209</v>
      </c>
      <c r="AW10" s="213"/>
      <c r="AX10" s="214"/>
      <c r="AY10" s="215"/>
      <c r="AZ10" s="112">
        <v>5.4768518518518522E-2</v>
      </c>
      <c r="BA10" s="68">
        <v>197</v>
      </c>
      <c r="BB10" s="68">
        <v>217</v>
      </c>
      <c r="BC10" s="216"/>
      <c r="BD10" s="216"/>
      <c r="BE10" s="217"/>
      <c r="BF10" s="218">
        <v>5.1597222222222225E-2</v>
      </c>
      <c r="BG10" s="75">
        <v>180</v>
      </c>
      <c r="BH10" s="75">
        <v>198</v>
      </c>
      <c r="BI10" s="219"/>
      <c r="BJ10" s="220"/>
      <c r="BK10" s="220"/>
      <c r="BL10" s="221"/>
      <c r="BM10" s="222"/>
      <c r="BN10" s="223"/>
      <c r="BO10" s="149">
        <v>183.85714285714286</v>
      </c>
      <c r="BP10" s="72">
        <v>206.2</v>
      </c>
      <c r="BQ10" s="157">
        <v>0.79401620370370363</v>
      </c>
      <c r="BR10" s="158">
        <v>3.8507090383302798E-3</v>
      </c>
    </row>
    <row r="11" spans="1:71" ht="15" customHeight="1">
      <c r="B11" s="2">
        <v>6</v>
      </c>
      <c r="C11" s="2">
        <v>5</v>
      </c>
      <c r="D11" s="47" t="s">
        <v>2454</v>
      </c>
      <c r="E11" s="47" t="s">
        <v>2453</v>
      </c>
      <c r="F11" s="89" t="s">
        <v>2455</v>
      </c>
      <c r="G11" s="48">
        <v>1974</v>
      </c>
      <c r="H11" s="49" t="s">
        <v>31</v>
      </c>
      <c r="I11" s="2" t="str">
        <f t="shared" si="4"/>
        <v>M</v>
      </c>
      <c r="J11" s="50">
        <f t="shared" si="0"/>
        <v>974</v>
      </c>
      <c r="K11" s="189">
        <f t="shared" si="1"/>
        <v>974</v>
      </c>
      <c r="L11" s="51">
        <f t="shared" si="2"/>
        <v>5</v>
      </c>
      <c r="M11" s="52" t="str">
        <f t="shared" si="3"/>
        <v>nie</v>
      </c>
      <c r="N11" s="53">
        <f>IF($M11="ano",LARGE((Q11,T11,W11,Z11,AC11,AF11,AI11,AL11,AO11,AR11,AU11,AX11,BA11,BD11,BG11,BJ11,BM11),1)+LARGE((Q11,T11,W11,Z11,AC11,AF11,AI11,AL11,AO11,AR11,AU11,AX11,BA11,BD11,BG11,BJ11,BM11),2)+LARGE((Q11,T11,W11,Z11,AC11,AF11,AI11,AL11,AO11,AR11,AU11,AX11,BA11,BD11,BG11,BJ11,BM11),3)+LARGE((Q11,T11,W11,Z11,AC11,AF11,AI11,AL11,AO11,AR11,AU11,AX11,BA11,BD11,BG11,BJ11,BM11),4)+LARGE((Q11,T11,W11,Z11,AC11,AF11,AI11,AL11,AO11,AR11,AU11,AX11,BA11,BD11,BG11,BJ11,BM11),5),J11)</f>
        <v>974</v>
      </c>
      <c r="O11" s="190">
        <f>IF($M11="ano",LARGE((R11,U11,X11,AA11,AD11,AG11,AJ11,AM11,AP11,AS11,AV11,AY11,BB11,BE11,BH11,BK11,BN11),1)+LARGE((R11,U11,X11,AA11,AD11,AG11,AJ11,AM11,AP11,AS11,AV11,AY11,BB11,BE11,BH11,BK11,BN11),2)+LARGE((R11,U11,X11,AA11,AD11,AG11,AJ11,AM11,AP11,AS11,AV11,AY11,BB11,BE11,BH11,BK11,BN11),3)+LARGE((R11,U11,X11,AA11,AD11,AG11,AJ11,AM11,AP11,AS11,AV11,AY11,BB11,BE11,BH11,BK11,BN11),4)+LARGE((R11,U11,X11,AA11,AD11,AG11,AJ11,AM11,AP11,AS11,AV11,AY11,BB11,BE11,BH11,BK11,BN11),5),K11)</f>
        <v>974</v>
      </c>
      <c r="P11" s="191">
        <v>0.1925462962962963</v>
      </c>
      <c r="Q11" s="192">
        <v>211</v>
      </c>
      <c r="R11" s="193">
        <v>211</v>
      </c>
      <c r="S11" s="194"/>
      <c r="T11" s="195"/>
      <c r="U11" s="196"/>
      <c r="V11" s="197"/>
      <c r="W11" s="198"/>
      <c r="X11" s="199"/>
      <c r="Y11" s="200"/>
      <c r="Z11" s="201"/>
      <c r="AA11" s="202"/>
      <c r="AB11" s="203">
        <v>0.15547453703703704</v>
      </c>
      <c r="AC11" s="204">
        <v>203</v>
      </c>
      <c r="AD11" s="205">
        <v>203</v>
      </c>
      <c r="AE11" s="200"/>
      <c r="AF11" s="201"/>
      <c r="AG11" s="202"/>
      <c r="AH11" s="206"/>
      <c r="AI11" s="207"/>
      <c r="AJ11" s="208"/>
      <c r="AK11" s="200"/>
      <c r="AL11" s="201"/>
      <c r="AM11" s="202"/>
      <c r="AP11" s="209"/>
      <c r="AS11" s="208"/>
      <c r="AT11" s="210">
        <v>5.4340277777777779E-2</v>
      </c>
      <c r="AU11" s="211">
        <v>192</v>
      </c>
      <c r="AV11" s="212">
        <v>192</v>
      </c>
      <c r="AW11" s="213"/>
      <c r="AX11" s="214"/>
      <c r="AY11" s="215"/>
      <c r="BC11" s="225"/>
      <c r="BD11" s="216"/>
      <c r="BE11" s="217"/>
      <c r="BF11" s="218">
        <v>5.1180555555555556E-2</v>
      </c>
      <c r="BG11" s="75">
        <v>181</v>
      </c>
      <c r="BH11" s="75">
        <v>181</v>
      </c>
      <c r="BI11" s="219"/>
      <c r="BJ11" s="220"/>
      <c r="BK11" s="220"/>
      <c r="BL11" s="221">
        <v>5.6377314814814818E-2</v>
      </c>
      <c r="BM11" s="222">
        <v>187</v>
      </c>
      <c r="BN11" s="223">
        <v>187</v>
      </c>
      <c r="BO11" s="149">
        <v>194.8</v>
      </c>
      <c r="BP11" s="72">
        <v>144.69999999999999</v>
      </c>
      <c r="BQ11" s="157">
        <v>0.50991898148148151</v>
      </c>
      <c r="BR11" s="158">
        <v>3.5239736107911647E-3</v>
      </c>
    </row>
    <row r="12" spans="1:71" ht="15" customHeight="1">
      <c r="B12" s="2">
        <v>7</v>
      </c>
      <c r="C12" s="2">
        <v>6</v>
      </c>
      <c r="D12" s="47" t="s">
        <v>2535</v>
      </c>
      <c r="E12" s="47" t="s">
        <v>2534</v>
      </c>
      <c r="F12" s="89" t="s">
        <v>2536</v>
      </c>
      <c r="G12" s="48">
        <v>1981</v>
      </c>
      <c r="H12" s="49" t="s">
        <v>31</v>
      </c>
      <c r="I12" s="2" t="str">
        <f t="shared" si="4"/>
        <v>M</v>
      </c>
      <c r="J12" s="50">
        <f t="shared" si="0"/>
        <v>1266</v>
      </c>
      <c r="K12" s="189">
        <f t="shared" si="1"/>
        <v>1266</v>
      </c>
      <c r="L12" s="51">
        <f t="shared" si="2"/>
        <v>7</v>
      </c>
      <c r="M12" s="52" t="str">
        <f t="shared" si="3"/>
        <v>ano</v>
      </c>
      <c r="N12" s="53">
        <f>IF($M12="ano",LARGE((Q12,T12,W12,Z12,AC12,AF12,AI12,AL12,AO12,AR12,AU12,AX12,BA12,BD12,BG12,BJ12,BM12),1)+LARGE((Q12,T12,W12,Z12,AC12,AF12,AI12,AL12,AO12,AR12,AU12,AX12,BA12,BD12,BG12,BJ12,BM12),2)+LARGE((Q12,T12,W12,Z12,AC12,AF12,AI12,AL12,AO12,AR12,AU12,AX12,BA12,BD12,BG12,BJ12,BM12),3)+LARGE((Q12,T12,W12,Z12,AC12,AF12,AI12,AL12,AO12,AR12,AU12,AX12,BA12,BD12,BG12,BJ12,BM12),4)+LARGE((Q12,T12,W12,Z12,AC12,AF12,AI12,AL12,AO12,AR12,AU12,AX12,BA12,BD12,BG12,BJ12,BM12),5),J12)</f>
        <v>972</v>
      </c>
      <c r="O12" s="190">
        <f>IF($M12="ano",LARGE((R12,U12,X12,AA12,AD12,AG12,AJ12,AM12,AP12,AS12,AV12,AY12,BB12,BE12,BH12,BK12,BN12),1)+LARGE((R12,U12,X12,AA12,AD12,AG12,AJ12,AM12,AP12,AS12,AV12,AY12,BB12,BE12,BH12,BK12,BN12),2)+LARGE((R12,U12,X12,AA12,AD12,AG12,AJ12,AM12,AP12,AS12,AV12,AY12,BB12,BE12,BH12,BK12,BN12),3)+LARGE((R12,U12,X12,AA12,AD12,AG12,AJ12,AM12,AP12,AS12,AV12,AY12,BB12,BE12,BH12,BK12,BN12),4)+LARGE((R12,U12,X12,AA12,AD12,AG12,AJ12,AM12,AP12,AS12,AV12,AY12,BB12,BE12,BH12,BK12,BN12),5),K12)</f>
        <v>972</v>
      </c>
      <c r="P12" s="191">
        <v>0.24686342592592592</v>
      </c>
      <c r="Q12" s="192">
        <v>133</v>
      </c>
      <c r="R12" s="193">
        <v>133</v>
      </c>
      <c r="S12" s="194"/>
      <c r="T12" s="195"/>
      <c r="U12" s="196"/>
      <c r="V12" s="197"/>
      <c r="W12" s="198"/>
      <c r="X12" s="199"/>
      <c r="Y12" s="200"/>
      <c r="Z12" s="201"/>
      <c r="AA12" s="202"/>
      <c r="AB12" s="203">
        <v>0.17120370370370372</v>
      </c>
      <c r="AC12" s="204">
        <v>180</v>
      </c>
      <c r="AD12" s="205">
        <v>180</v>
      </c>
      <c r="AE12" s="200">
        <v>5.1747685185185188E-2</v>
      </c>
      <c r="AF12" s="201">
        <v>190</v>
      </c>
      <c r="AG12" s="202">
        <v>190</v>
      </c>
      <c r="AH12" s="206">
        <v>3.138888888888889E-2</v>
      </c>
      <c r="AI12" s="207">
        <v>161</v>
      </c>
      <c r="AJ12" s="208">
        <v>161</v>
      </c>
      <c r="AK12" s="200"/>
      <c r="AL12" s="201"/>
      <c r="AM12" s="202"/>
      <c r="AP12" s="209"/>
      <c r="AQ12" s="64">
        <v>0.15311342592592592</v>
      </c>
      <c r="AR12" s="65">
        <v>224</v>
      </c>
      <c r="AS12" s="208">
        <v>224</v>
      </c>
      <c r="AT12" s="210">
        <v>5.2928240740740734E-2</v>
      </c>
      <c r="AU12" s="211">
        <v>194</v>
      </c>
      <c r="AV12" s="212">
        <v>194</v>
      </c>
      <c r="AW12" s="213"/>
      <c r="AX12" s="214"/>
      <c r="AY12" s="215"/>
      <c r="BC12" s="225"/>
      <c r="BD12" s="216"/>
      <c r="BE12" s="217"/>
      <c r="BF12" s="218">
        <v>4.8831018518518517E-2</v>
      </c>
      <c r="BG12" s="75">
        <v>184</v>
      </c>
      <c r="BH12" s="75">
        <v>184</v>
      </c>
      <c r="BI12" s="219">
        <v>5.3078703703703704E-2</v>
      </c>
      <c r="BJ12" s="220"/>
      <c r="BK12" s="220"/>
      <c r="BL12" s="221"/>
      <c r="BM12" s="222"/>
      <c r="BN12" s="223"/>
      <c r="BO12" s="149">
        <v>180.85714285714286</v>
      </c>
      <c r="BP12" s="72">
        <v>194.86500000000001</v>
      </c>
      <c r="BQ12" s="157">
        <v>0.80915509259259266</v>
      </c>
      <c r="BR12" s="158">
        <v>4.1523880255181413E-3</v>
      </c>
    </row>
    <row r="13" spans="1:71" ht="15" customHeight="1">
      <c r="B13" s="2">
        <v>8</v>
      </c>
      <c r="C13" s="2">
        <v>7</v>
      </c>
      <c r="D13" s="47" t="s">
        <v>1788</v>
      </c>
      <c r="E13" s="47" t="s">
        <v>1492</v>
      </c>
      <c r="F13" s="89" t="s">
        <v>1789</v>
      </c>
      <c r="G13" s="48">
        <v>1984</v>
      </c>
      <c r="H13" s="49" t="s">
        <v>31</v>
      </c>
      <c r="I13" s="2" t="str">
        <f t="shared" si="4"/>
        <v>M</v>
      </c>
      <c r="J13" s="50">
        <f t="shared" si="0"/>
        <v>1135</v>
      </c>
      <c r="K13" s="189">
        <f t="shared" si="1"/>
        <v>1135</v>
      </c>
      <c r="L13" s="51">
        <f t="shared" si="2"/>
        <v>6</v>
      </c>
      <c r="M13" s="52" t="str">
        <f t="shared" si="3"/>
        <v>ano</v>
      </c>
      <c r="N13" s="53">
        <f>IF($M13="ano",LARGE((Q13,T13,W13,Z13,AC13,AF13,AI13,AL13,AO13,AR13,AU13,AX13,BA13,BD13,BG13,BJ13,BM13),1)+LARGE((Q13,T13,W13,Z13,AC13,AF13,AI13,AL13,AO13,AR13,AU13,AX13,BA13,BD13,BG13,BJ13,BM13),2)+LARGE((Q13,T13,W13,Z13,AC13,AF13,AI13,AL13,AO13,AR13,AU13,AX13,BA13,BD13,BG13,BJ13,BM13),3)+LARGE((Q13,T13,W13,Z13,AC13,AF13,AI13,AL13,AO13,AR13,AU13,AX13,BA13,BD13,BG13,BJ13,BM13),4)+LARGE((Q13,T13,W13,Z13,AC13,AF13,AI13,AL13,AO13,AR13,AU13,AX13,BA13,BD13,BG13,BJ13,BM13),5),J13)</f>
        <v>969</v>
      </c>
      <c r="O13" s="190">
        <f>IF($M13="ano",LARGE((R13,U13,X13,AA13,AD13,AG13,AJ13,AM13,AP13,AS13,AV13,AY13,BB13,BE13,BH13,BK13,BN13),1)+LARGE((R13,U13,X13,AA13,AD13,AG13,AJ13,AM13,AP13,AS13,AV13,AY13,BB13,BE13,BH13,BK13,BN13),2)+LARGE((R13,U13,X13,AA13,AD13,AG13,AJ13,AM13,AP13,AS13,AV13,AY13,BB13,BE13,BH13,BK13,BN13),3)+LARGE((R13,U13,X13,AA13,AD13,AG13,AJ13,AM13,AP13,AS13,AV13,AY13,BB13,BE13,BH13,BK13,BN13),4)+LARGE((R13,U13,X13,AA13,AD13,AG13,AJ13,AM13,AP13,AS13,AV13,AY13,BB13,BE13,BH13,BK13,BN13),5),K13)</f>
        <v>969</v>
      </c>
      <c r="P13" s="191"/>
      <c r="Q13" s="192"/>
      <c r="R13" s="193"/>
      <c r="S13" s="194">
        <v>8.4039351851851851E-2</v>
      </c>
      <c r="T13" s="195">
        <v>207</v>
      </c>
      <c r="U13" s="196">
        <v>207</v>
      </c>
      <c r="V13" s="197"/>
      <c r="W13" s="198"/>
      <c r="X13" s="199"/>
      <c r="Y13" s="200">
        <v>5.7962962962962959E-2</v>
      </c>
      <c r="Z13" s="201">
        <v>186</v>
      </c>
      <c r="AA13" s="202">
        <v>186</v>
      </c>
      <c r="AB13" s="203"/>
      <c r="AC13" s="204"/>
      <c r="AD13" s="205"/>
      <c r="AE13" s="200"/>
      <c r="AF13" s="201"/>
      <c r="AG13" s="202"/>
      <c r="AH13" s="206">
        <v>2.8287037037037038E-2</v>
      </c>
      <c r="AI13" s="207">
        <v>166</v>
      </c>
      <c r="AJ13" s="208">
        <v>166</v>
      </c>
      <c r="AK13" s="200">
        <v>3.6770833333333336E-2</v>
      </c>
      <c r="AL13" s="201">
        <v>187</v>
      </c>
      <c r="AM13" s="202">
        <v>187</v>
      </c>
      <c r="AP13" s="209"/>
      <c r="AS13" s="208"/>
      <c r="AT13" s="210">
        <v>5.1793981481481483E-2</v>
      </c>
      <c r="AU13" s="211">
        <v>196</v>
      </c>
      <c r="AV13" s="212">
        <v>196</v>
      </c>
      <c r="AW13" s="213"/>
      <c r="AX13" s="214"/>
      <c r="AY13" s="215"/>
      <c r="BC13" s="216"/>
      <c r="BD13" s="216"/>
      <c r="BE13" s="217"/>
      <c r="BF13" s="218"/>
      <c r="BI13" s="219">
        <v>5.2488425925925924E-2</v>
      </c>
      <c r="BJ13" s="220"/>
      <c r="BK13" s="220"/>
      <c r="BL13" s="221">
        <v>5.2743055555555557E-2</v>
      </c>
      <c r="BM13" s="222">
        <v>193</v>
      </c>
      <c r="BN13" s="223">
        <v>193</v>
      </c>
      <c r="BO13" s="149">
        <v>189.16666666666666</v>
      </c>
      <c r="BP13" s="72">
        <v>99.164999999999992</v>
      </c>
      <c r="BQ13" s="157">
        <v>0.36408564814814814</v>
      </c>
      <c r="BR13" s="158">
        <v>3.6715136202102373E-3</v>
      </c>
    </row>
    <row r="14" spans="1:71" ht="15" customHeight="1">
      <c r="B14" s="2">
        <v>9</v>
      </c>
      <c r="C14" s="2">
        <v>8</v>
      </c>
      <c r="D14" s="47" t="s">
        <v>1790</v>
      </c>
      <c r="E14" s="47" t="s">
        <v>1567</v>
      </c>
      <c r="F14" s="90" t="s">
        <v>1791</v>
      </c>
      <c r="G14" s="81">
        <v>1992</v>
      </c>
      <c r="H14" s="49" t="s">
        <v>31</v>
      </c>
      <c r="I14" s="2" t="str">
        <f t="shared" si="4"/>
        <v>M</v>
      </c>
      <c r="J14" s="50">
        <f t="shared" si="0"/>
        <v>1279</v>
      </c>
      <c r="K14" s="189">
        <f t="shared" si="1"/>
        <v>1279</v>
      </c>
      <c r="L14" s="51">
        <f t="shared" si="2"/>
        <v>7</v>
      </c>
      <c r="M14" s="52" t="str">
        <f t="shared" si="3"/>
        <v>ano</v>
      </c>
      <c r="N14" s="53">
        <f>IF($M14="ano",LARGE((Q14,T14,W14,Z14,AC14,AF14,AI14,AL14,AO14,AR14,AU14,AX14,BA14,BD14,BG14,BJ14,BM14),1)+LARGE((Q14,T14,W14,Z14,AC14,AF14,AI14,AL14,AO14,AR14,AU14,AX14,BA14,BD14,BG14,BJ14,BM14),2)+LARGE((Q14,T14,W14,Z14,AC14,AF14,AI14,AL14,AO14,AR14,AU14,AX14,BA14,BD14,BG14,BJ14,BM14),3)+LARGE((Q14,T14,W14,Z14,AC14,AF14,AI14,AL14,AO14,AR14,AU14,AX14,BA14,BD14,BG14,BJ14,BM14),4)+LARGE((Q14,T14,W14,Z14,AC14,AF14,AI14,AL14,AO14,AR14,AU14,AX14,BA14,BD14,BG14,BJ14,BM14),5),J14)</f>
        <v>947</v>
      </c>
      <c r="O14" s="190">
        <f>IF($M14="ano",LARGE((R14,U14,X14,AA14,AD14,AG14,AJ14,AM14,AP14,AS14,AV14,AY14,BB14,BE14,BH14,BK14,BN14),1)+LARGE((R14,U14,X14,AA14,AD14,AG14,AJ14,AM14,AP14,AS14,AV14,AY14,BB14,BE14,BH14,BK14,BN14),2)+LARGE((R14,U14,X14,AA14,AD14,AG14,AJ14,AM14,AP14,AS14,AV14,AY14,BB14,BE14,BH14,BK14,BN14),3)+LARGE((R14,U14,X14,AA14,AD14,AG14,AJ14,AM14,AP14,AS14,AV14,AY14,BB14,BE14,BH14,BK14,BN14),4)+LARGE((R14,U14,X14,AA14,AD14,AG14,AJ14,AM14,AP14,AS14,AV14,AY14,BB14,BE14,BH14,BK14,BN14),5),K14)</f>
        <v>947</v>
      </c>
      <c r="P14" s="191"/>
      <c r="Q14" s="192"/>
      <c r="R14" s="193"/>
      <c r="S14" s="194">
        <v>8.6620370370370361E-2</v>
      </c>
      <c r="T14" s="195">
        <v>204</v>
      </c>
      <c r="U14" s="196">
        <v>204</v>
      </c>
      <c r="V14" s="197"/>
      <c r="W14" s="198"/>
      <c r="X14" s="199"/>
      <c r="Y14" s="200">
        <v>6.1400462962962969E-2</v>
      </c>
      <c r="Z14" s="201">
        <v>181</v>
      </c>
      <c r="AA14" s="202">
        <v>181</v>
      </c>
      <c r="AB14" s="203">
        <v>0.1787037037037037</v>
      </c>
      <c r="AC14" s="204">
        <v>169</v>
      </c>
      <c r="AD14" s="205">
        <v>169</v>
      </c>
      <c r="AE14" s="200">
        <v>5.1481481481481482E-2</v>
      </c>
      <c r="AF14" s="201">
        <v>190</v>
      </c>
      <c r="AG14" s="202">
        <v>190</v>
      </c>
      <c r="AH14" s="206">
        <v>2.991898148148148E-2</v>
      </c>
      <c r="AI14" s="207">
        <v>163</v>
      </c>
      <c r="AJ14" s="208">
        <v>163</v>
      </c>
      <c r="AK14" s="200"/>
      <c r="AL14" s="201"/>
      <c r="AM14" s="202"/>
      <c r="AP14" s="209"/>
      <c r="AS14" s="208"/>
      <c r="AT14" s="210">
        <v>5.9282407407407409E-2</v>
      </c>
      <c r="AU14" s="211">
        <v>185</v>
      </c>
      <c r="AV14" s="212">
        <v>185</v>
      </c>
      <c r="AW14" s="213"/>
      <c r="AX14" s="214"/>
      <c r="AY14" s="215"/>
      <c r="BC14" s="216"/>
      <c r="BD14" s="216"/>
      <c r="BE14" s="217"/>
      <c r="BF14" s="218"/>
      <c r="BI14" s="219"/>
      <c r="BJ14" s="220"/>
      <c r="BK14" s="220"/>
      <c r="BL14" s="221">
        <v>5.6504629629629627E-2</v>
      </c>
      <c r="BM14" s="222">
        <v>187</v>
      </c>
      <c r="BN14" s="223">
        <v>187</v>
      </c>
      <c r="BO14" s="149">
        <v>182.71428571428572</v>
      </c>
      <c r="BP14" s="72">
        <v>145.36500000000001</v>
      </c>
      <c r="BQ14" s="157">
        <v>0.52391203703703704</v>
      </c>
      <c r="BR14" s="158">
        <v>3.6041140373338633E-3</v>
      </c>
    </row>
    <row r="15" spans="1:71" ht="15" customHeight="1">
      <c r="B15" s="2">
        <v>10</v>
      </c>
      <c r="C15" s="2">
        <v>2</v>
      </c>
      <c r="D15" s="80" t="s">
        <v>1495</v>
      </c>
      <c r="E15" s="80" t="s">
        <v>1484</v>
      </c>
      <c r="F15" s="90" t="s">
        <v>1496</v>
      </c>
      <c r="G15" s="84">
        <v>1967</v>
      </c>
      <c r="H15" s="49" t="s">
        <v>31</v>
      </c>
      <c r="I15" s="2" t="str">
        <f t="shared" si="4"/>
        <v>M40</v>
      </c>
      <c r="J15" s="50">
        <f t="shared" si="0"/>
        <v>945</v>
      </c>
      <c r="K15" s="189">
        <f t="shared" si="1"/>
        <v>1041</v>
      </c>
      <c r="L15" s="51">
        <f t="shared" si="2"/>
        <v>5</v>
      </c>
      <c r="M15" s="52" t="str">
        <f t="shared" si="3"/>
        <v>nie</v>
      </c>
      <c r="N15" s="53">
        <f>IF($M15="ano",LARGE((Q15,T15,W15,Z15,AC15,AF15,AI15,AL15,AO15,AR15,AU15,AX15,BA15,BD15,BG15,BJ15,BM15),1)+LARGE((Q15,T15,W15,Z15,AC15,AF15,AI15,AL15,AO15,AR15,AU15,AX15,BA15,BD15,BG15,BJ15,BM15),2)+LARGE((Q15,T15,W15,Z15,AC15,AF15,AI15,AL15,AO15,AR15,AU15,AX15,BA15,BD15,BG15,BJ15,BM15),3)+LARGE((Q15,T15,W15,Z15,AC15,AF15,AI15,AL15,AO15,AR15,AU15,AX15,BA15,BD15,BG15,BJ15,BM15),4)+LARGE((Q15,T15,W15,Z15,AC15,AF15,AI15,AL15,AO15,AR15,AU15,AX15,BA15,BD15,BG15,BJ15,BM15),5),J15)</f>
        <v>945</v>
      </c>
      <c r="O15" s="190">
        <f>IF($M15="ano",LARGE((R15,U15,X15,AA15,AD15,AG15,AJ15,AM15,AP15,AS15,AV15,AY15,BB15,BE15,BH15,BK15,BN15),1)+LARGE((R15,U15,X15,AA15,AD15,AG15,AJ15,AM15,AP15,AS15,AV15,AY15,BB15,BE15,BH15,BK15,BN15),2)+LARGE((R15,U15,X15,AA15,AD15,AG15,AJ15,AM15,AP15,AS15,AV15,AY15,BB15,BE15,BH15,BK15,BN15),3)+LARGE((R15,U15,X15,AA15,AD15,AG15,AJ15,AM15,AP15,AS15,AV15,AY15,BB15,BE15,BH15,BK15,BN15),4)+LARGE((R15,U15,X15,AA15,AD15,AG15,AJ15,AM15,AP15,AS15,AV15,AY15,BB15,BE15,BH15,BK15,BN15),5),K15)</f>
        <v>1041</v>
      </c>
      <c r="P15" s="191"/>
      <c r="Q15" s="192"/>
      <c r="R15" s="193"/>
      <c r="S15" s="194"/>
      <c r="T15" s="195"/>
      <c r="U15" s="196"/>
      <c r="V15" s="197">
        <v>5.168981481481482E-2</v>
      </c>
      <c r="W15" s="198">
        <v>196</v>
      </c>
      <c r="X15" s="199">
        <v>216</v>
      </c>
      <c r="Y15" s="200">
        <v>5.679398148148148E-2</v>
      </c>
      <c r="Z15" s="201">
        <v>188</v>
      </c>
      <c r="AA15" s="202">
        <v>207</v>
      </c>
      <c r="AB15" s="203"/>
      <c r="AC15" s="204"/>
      <c r="AD15" s="205"/>
      <c r="AE15" s="200">
        <v>5.2013888888888887E-2</v>
      </c>
      <c r="AF15" s="201">
        <v>190</v>
      </c>
      <c r="AG15" s="202">
        <v>209</v>
      </c>
      <c r="AH15" s="206"/>
      <c r="AI15" s="207"/>
      <c r="AJ15" s="208"/>
      <c r="AK15" s="200"/>
      <c r="AL15" s="201"/>
      <c r="AM15" s="202"/>
      <c r="AP15" s="209"/>
      <c r="AS15" s="208"/>
      <c r="AT15" s="210"/>
      <c r="AU15" s="211"/>
      <c r="AV15" s="212"/>
      <c r="AW15" s="213"/>
      <c r="AX15" s="214"/>
      <c r="AY15" s="215"/>
      <c r="BC15" s="216"/>
      <c r="BD15" s="216"/>
      <c r="BE15" s="217"/>
      <c r="BF15" s="218">
        <v>4.974537037037037E-2</v>
      </c>
      <c r="BG15" s="75">
        <v>183</v>
      </c>
      <c r="BH15" s="75">
        <v>202</v>
      </c>
      <c r="BI15" s="219"/>
      <c r="BJ15" s="220"/>
      <c r="BK15" s="220"/>
      <c r="BL15" s="221">
        <v>5.5821759259259258E-2</v>
      </c>
      <c r="BM15" s="222">
        <v>188</v>
      </c>
      <c r="BN15" s="223">
        <v>207</v>
      </c>
      <c r="BO15" s="149">
        <v>189</v>
      </c>
      <c r="BP15" s="72">
        <v>80.5</v>
      </c>
      <c r="BQ15" s="157">
        <v>0.26606481481481481</v>
      </c>
      <c r="BR15" s="158">
        <v>3.3051529790660223E-3</v>
      </c>
    </row>
    <row r="16" spans="1:71" ht="15" customHeight="1">
      <c r="B16" s="2">
        <v>11</v>
      </c>
      <c r="C16" s="2">
        <v>3</v>
      </c>
      <c r="D16" s="47" t="s">
        <v>1836</v>
      </c>
      <c r="E16" s="47" t="s">
        <v>1514</v>
      </c>
      <c r="F16" s="89" t="s">
        <v>1837</v>
      </c>
      <c r="G16" s="48">
        <v>1972</v>
      </c>
      <c r="H16" s="49" t="s">
        <v>31</v>
      </c>
      <c r="I16" s="2" t="str">
        <f t="shared" si="4"/>
        <v>M40</v>
      </c>
      <c r="J16" s="50">
        <f t="shared" si="0"/>
        <v>939</v>
      </c>
      <c r="K16" s="189">
        <f t="shared" si="1"/>
        <v>1036</v>
      </c>
      <c r="L16" s="51">
        <f t="shared" si="2"/>
        <v>5</v>
      </c>
      <c r="M16" s="52" t="str">
        <f t="shared" si="3"/>
        <v>nie</v>
      </c>
      <c r="N16" s="53">
        <f>IF($M16="ano",LARGE((Q16,T16,W16,Z16,AC16,AF16,AI16,AL16,AO16,AR16,AU16,AX16,BA16,BD16,BG16,BJ16,BM16),1)+LARGE((Q16,T16,W16,Z16,AC16,AF16,AI16,AL16,AO16,AR16,AU16,AX16,BA16,BD16,BG16,BJ16,BM16),2)+LARGE((Q16,T16,W16,Z16,AC16,AF16,AI16,AL16,AO16,AR16,AU16,AX16,BA16,BD16,BG16,BJ16,BM16),3)+LARGE((Q16,T16,W16,Z16,AC16,AF16,AI16,AL16,AO16,AR16,AU16,AX16,BA16,BD16,BG16,BJ16,BM16),4)+LARGE((Q16,T16,W16,Z16,AC16,AF16,AI16,AL16,AO16,AR16,AU16,AX16,BA16,BD16,BG16,BJ16,BM16),5),J16)</f>
        <v>939</v>
      </c>
      <c r="O16" s="190">
        <f>IF($M16="ano",LARGE((R16,U16,X16,AA16,AD16,AG16,AJ16,AM16,AP16,AS16,AV16,AY16,BB16,BE16,BH16,BK16,BN16),1)+LARGE((R16,U16,X16,AA16,AD16,AG16,AJ16,AM16,AP16,AS16,AV16,AY16,BB16,BE16,BH16,BK16,BN16),2)+LARGE((R16,U16,X16,AA16,AD16,AG16,AJ16,AM16,AP16,AS16,AV16,AY16,BB16,BE16,BH16,BK16,BN16),3)+LARGE((R16,U16,X16,AA16,AD16,AG16,AJ16,AM16,AP16,AS16,AV16,AY16,BB16,BE16,BH16,BK16,BN16),4)+LARGE((R16,U16,X16,AA16,AD16,AG16,AJ16,AM16,AP16,AS16,AV16,AY16,BB16,BE16,BH16,BK16,BN16),5),K16)</f>
        <v>1036</v>
      </c>
      <c r="P16" s="191"/>
      <c r="Q16" s="192"/>
      <c r="R16" s="193"/>
      <c r="S16" s="194">
        <v>9.2442129629629624E-2</v>
      </c>
      <c r="T16" s="195">
        <v>195</v>
      </c>
      <c r="U16" s="196">
        <v>215</v>
      </c>
      <c r="V16" s="197"/>
      <c r="W16" s="198"/>
      <c r="X16" s="199"/>
      <c r="Y16" s="200">
        <v>5.6597222222222222E-2</v>
      </c>
      <c r="Z16" s="201">
        <v>188</v>
      </c>
      <c r="AA16" s="202">
        <v>207</v>
      </c>
      <c r="AB16" s="203"/>
      <c r="AC16" s="204"/>
      <c r="AD16" s="205"/>
      <c r="AE16" s="200"/>
      <c r="AF16" s="201"/>
      <c r="AG16" s="202"/>
      <c r="AH16" s="206"/>
      <c r="AI16" s="207"/>
      <c r="AJ16" s="208"/>
      <c r="AK16" s="200"/>
      <c r="AL16" s="201"/>
      <c r="AM16" s="202"/>
      <c r="AP16" s="209"/>
      <c r="AS16" s="208"/>
      <c r="AT16" s="210">
        <v>5.502314814814814E-2</v>
      </c>
      <c r="AU16" s="211">
        <v>191</v>
      </c>
      <c r="AV16" s="212">
        <v>211</v>
      </c>
      <c r="AW16" s="213"/>
      <c r="AX16" s="214"/>
      <c r="AY16" s="215"/>
      <c r="BC16" s="216"/>
      <c r="BD16" s="216"/>
      <c r="BE16" s="217"/>
      <c r="BF16" s="218">
        <v>5.1249999999999997E-2</v>
      </c>
      <c r="BG16" s="75">
        <v>181</v>
      </c>
      <c r="BH16" s="75">
        <v>200</v>
      </c>
      <c r="BI16" s="219"/>
      <c r="BJ16" s="220"/>
      <c r="BK16" s="220"/>
      <c r="BL16" s="221">
        <v>5.8437500000000003E-2</v>
      </c>
      <c r="BM16" s="222">
        <v>184</v>
      </c>
      <c r="BN16" s="223">
        <v>203</v>
      </c>
      <c r="BO16" s="149">
        <v>187.8</v>
      </c>
      <c r="BP16" s="72">
        <v>92.5</v>
      </c>
      <c r="BQ16" s="157">
        <v>0.31374999999999997</v>
      </c>
      <c r="BR16" s="158">
        <v>3.3918918918918917E-3</v>
      </c>
    </row>
    <row r="17" spans="2:70" ht="15" customHeight="1">
      <c r="B17" s="2">
        <v>12</v>
      </c>
      <c r="C17" s="2">
        <v>1</v>
      </c>
      <c r="D17" s="49" t="s">
        <v>201</v>
      </c>
      <c r="E17" s="49" t="s">
        <v>1907</v>
      </c>
      <c r="F17" s="93" t="s">
        <v>111</v>
      </c>
      <c r="G17" s="85">
        <v>1980</v>
      </c>
      <c r="H17" s="49" t="s">
        <v>36</v>
      </c>
      <c r="I17" s="2" t="str">
        <f>IF(G17&lt;=1953,"Z60",IF(G17&lt;=1963,"Z50",IF(G17&lt;=1973,"Z40","Z")))</f>
        <v>Z</v>
      </c>
      <c r="J17" s="50">
        <f t="shared" si="0"/>
        <v>1250</v>
      </c>
      <c r="K17" s="189">
        <f t="shared" si="1"/>
        <v>1250</v>
      </c>
      <c r="L17" s="51">
        <f t="shared" si="2"/>
        <v>7</v>
      </c>
      <c r="M17" s="52" t="str">
        <f t="shared" si="3"/>
        <v>ano</v>
      </c>
      <c r="N17" s="53">
        <f>IF($M17="ano",LARGE((Q17,T17,W17,Z17,AC17,AF17,AI17,AL17,AO17,AR17,AU17,AX17,BA17,BD17,BG17,BJ17,BM17),1)+LARGE((Q17,T17,W17,Z17,AC17,AF17,AI17,AL17,AO17,AR17,AU17,AX17,BA17,BD17,BG17,BJ17,BM17),2)+LARGE((Q17,T17,W17,Z17,AC17,AF17,AI17,AL17,AO17,AR17,AU17,AX17,BA17,BD17,BG17,BJ17,BM17),3)+LARGE((Q17,T17,W17,Z17,AC17,AF17,AI17,AL17,AO17,AR17,AU17,AX17,BA17,BD17,BG17,BJ17,BM17),4)+LARGE((Q17,T17,W17,Z17,AC17,AF17,AI17,AL17,AO17,AR17,AU17,AX17,BA17,BD17,BG17,BJ17,BM17),5),J17)</f>
        <v>934</v>
      </c>
      <c r="O17" s="190">
        <f>IF($M17="ano",LARGE((R17,U17,X17,AA17,AD17,AG17,AJ17,AM17,AP17,AS17,AV17,AY17,BB17,BE17,BH17,BK17,BN17),1)+LARGE((R17,U17,X17,AA17,AD17,AG17,AJ17,AM17,AP17,AS17,AV17,AY17,BB17,BE17,BH17,BK17,BN17),2)+LARGE((R17,U17,X17,AA17,AD17,AG17,AJ17,AM17,AP17,AS17,AV17,AY17,BB17,BE17,BH17,BK17,BN17),3)+LARGE((R17,U17,X17,AA17,AD17,AG17,AJ17,AM17,AP17,AS17,AV17,AY17,BB17,BE17,BH17,BK17,BN17),4)+LARGE((R17,U17,X17,AA17,AD17,AG17,AJ17,AM17,AP17,AS17,AV17,AY17,BB17,BE17,BH17,BK17,BN17),5),K17)</f>
        <v>934</v>
      </c>
      <c r="P17" s="191">
        <v>0.24711805555555555</v>
      </c>
      <c r="Q17" s="192">
        <v>133</v>
      </c>
      <c r="R17" s="193">
        <v>133</v>
      </c>
      <c r="U17" s="196"/>
      <c r="X17" s="199"/>
      <c r="Y17" s="200">
        <v>5.9814814814814814E-2</v>
      </c>
      <c r="Z17" s="201">
        <v>183</v>
      </c>
      <c r="AA17" s="202">
        <v>183</v>
      </c>
      <c r="AB17" s="203">
        <v>0.16751157407407405</v>
      </c>
      <c r="AC17" s="204">
        <v>185</v>
      </c>
      <c r="AD17" s="205">
        <v>185</v>
      </c>
      <c r="AE17" s="200">
        <v>5.4212962962962963E-2</v>
      </c>
      <c r="AF17" s="201">
        <v>186</v>
      </c>
      <c r="AG17" s="202">
        <v>186</v>
      </c>
      <c r="AH17" s="206"/>
      <c r="AI17" s="207"/>
      <c r="AJ17" s="208"/>
      <c r="AK17" s="200"/>
      <c r="AL17" s="201"/>
      <c r="AM17" s="202"/>
      <c r="AP17" s="209"/>
      <c r="AQ17" s="64">
        <v>0.17664351851851853</v>
      </c>
      <c r="AR17" s="65">
        <v>190</v>
      </c>
      <c r="AS17" s="208">
        <v>190</v>
      </c>
      <c r="AT17" s="210">
        <v>5.9606481481481483E-2</v>
      </c>
      <c r="AU17" s="211">
        <v>185</v>
      </c>
      <c r="AV17" s="212">
        <v>185</v>
      </c>
      <c r="AW17" s="213"/>
      <c r="AX17" s="214"/>
      <c r="AY17" s="215"/>
      <c r="AZ17" s="112">
        <v>6.069444444444444E-2</v>
      </c>
      <c r="BA17" s="68">
        <v>188</v>
      </c>
      <c r="BB17" s="68">
        <v>188</v>
      </c>
      <c r="BE17" s="217"/>
      <c r="BF17" s="218"/>
      <c r="BI17" s="219"/>
      <c r="BJ17" s="220"/>
      <c r="BK17" s="220"/>
      <c r="BL17" s="221"/>
      <c r="BM17" s="222"/>
      <c r="BN17" s="223"/>
      <c r="BO17" s="149">
        <v>178.57142857142858</v>
      </c>
      <c r="BP17" s="72">
        <v>206.2</v>
      </c>
      <c r="BQ17" s="157">
        <v>0.82560185185185198</v>
      </c>
      <c r="BR17" s="158">
        <v>4.0038887092718337E-3</v>
      </c>
    </row>
    <row r="18" spans="2:70" ht="15" customHeight="1">
      <c r="B18" s="2">
        <v>13</v>
      </c>
      <c r="C18" s="2">
        <v>9</v>
      </c>
      <c r="D18" s="47" t="s">
        <v>2079</v>
      </c>
      <c r="E18" s="47" t="s">
        <v>1567</v>
      </c>
      <c r="F18" s="89" t="s">
        <v>2080</v>
      </c>
      <c r="G18" s="82">
        <v>1979</v>
      </c>
      <c r="H18" s="49" t="s">
        <v>31</v>
      </c>
      <c r="I18" s="2" t="str">
        <f t="shared" ref="I18:I34" si="5">IF(G18&lt;=1953,"M60",IF(G18&lt;=1963,"M50",IF(G18&lt;=1973,"M40","M")))</f>
        <v>M</v>
      </c>
      <c r="J18" s="50">
        <f t="shared" si="0"/>
        <v>1452</v>
      </c>
      <c r="K18" s="189">
        <f t="shared" si="1"/>
        <v>1452</v>
      </c>
      <c r="L18" s="51">
        <f t="shared" si="2"/>
        <v>8</v>
      </c>
      <c r="M18" s="52" t="str">
        <f t="shared" si="3"/>
        <v>ano</v>
      </c>
      <c r="N18" s="53">
        <f>IF($M18="ano",LARGE((Q18,T18,W18,Z18,AC18,AF18,AI18,AL18,AO18,AR18,AU18,AX18,BA18,BD18,BG18,BJ18,BM18),1)+LARGE((Q18,T18,W18,Z18,AC18,AF18,AI18,AL18,AO18,AR18,AU18,AX18,BA18,BD18,BG18,BJ18,BM18),2)+LARGE((Q18,T18,W18,Z18,AC18,AF18,AI18,AL18,AO18,AR18,AU18,AX18,BA18,BD18,BG18,BJ18,BM18),3)+LARGE((Q18,T18,W18,Z18,AC18,AF18,AI18,AL18,AO18,AR18,AU18,AX18,BA18,BD18,BG18,BJ18,BM18),4)+LARGE((Q18,T18,W18,Z18,AC18,AF18,AI18,AL18,AO18,AR18,AU18,AX18,BA18,BD18,BG18,BJ18,BM18),5),J18)</f>
        <v>933</v>
      </c>
      <c r="O18" s="190">
        <f>IF($M18="ano",LARGE((R18,U18,X18,AA18,AD18,AG18,AJ18,AM18,AP18,AS18,AV18,AY18,BB18,BE18,BH18,BK18,BN18),1)+LARGE((R18,U18,X18,AA18,AD18,AG18,AJ18,AM18,AP18,AS18,AV18,AY18,BB18,BE18,BH18,BK18,BN18),2)+LARGE((R18,U18,X18,AA18,AD18,AG18,AJ18,AM18,AP18,AS18,AV18,AY18,BB18,BE18,BH18,BK18,BN18),3)+LARGE((R18,U18,X18,AA18,AD18,AG18,AJ18,AM18,AP18,AS18,AV18,AY18,BB18,BE18,BH18,BK18,BN18),4)+LARGE((R18,U18,X18,AA18,AD18,AG18,AJ18,AM18,AP18,AS18,AV18,AY18,BB18,BE18,BH18,BK18,BN18),5),K18)</f>
        <v>933</v>
      </c>
      <c r="P18" s="191"/>
      <c r="Q18" s="192"/>
      <c r="R18" s="193"/>
      <c r="S18" s="194">
        <v>0.10728009259259259</v>
      </c>
      <c r="T18" s="195">
        <v>174</v>
      </c>
      <c r="U18" s="196">
        <v>174</v>
      </c>
      <c r="V18" s="197"/>
      <c r="W18" s="198"/>
      <c r="X18" s="199"/>
      <c r="Y18" s="200">
        <v>5.8229166666666665E-2</v>
      </c>
      <c r="Z18" s="201">
        <v>186</v>
      </c>
      <c r="AA18" s="202">
        <v>186</v>
      </c>
      <c r="AB18" s="203"/>
      <c r="AC18" s="204"/>
      <c r="AD18" s="205"/>
      <c r="AE18" s="200">
        <v>5.31712962962963E-2</v>
      </c>
      <c r="AF18" s="201">
        <v>188</v>
      </c>
      <c r="AG18" s="202">
        <v>188</v>
      </c>
      <c r="AH18" s="206">
        <v>3.0925925925925926E-2</v>
      </c>
      <c r="AI18" s="207">
        <v>162</v>
      </c>
      <c r="AJ18" s="208">
        <v>162</v>
      </c>
      <c r="AK18" s="200">
        <v>3.9085648148148147E-2</v>
      </c>
      <c r="AL18" s="201">
        <v>183</v>
      </c>
      <c r="AM18" s="202">
        <v>183</v>
      </c>
      <c r="AP18" s="209"/>
      <c r="AS18" s="208"/>
      <c r="AT18" s="210">
        <v>5.4583333333333331E-2</v>
      </c>
      <c r="AU18" s="211">
        <v>192</v>
      </c>
      <c r="AV18" s="212">
        <v>192</v>
      </c>
      <c r="AW18" s="213"/>
      <c r="AX18" s="214"/>
      <c r="AY18" s="215"/>
      <c r="BC18" s="216"/>
      <c r="BD18" s="216"/>
      <c r="BE18" s="217"/>
      <c r="BF18" s="218">
        <v>4.9131944444444443E-2</v>
      </c>
      <c r="BG18" s="75">
        <v>184</v>
      </c>
      <c r="BH18" s="75">
        <v>184</v>
      </c>
      <c r="BI18" s="219"/>
      <c r="BJ18" s="220"/>
      <c r="BK18" s="220"/>
      <c r="BL18" s="221">
        <v>5.9409722222222225E-2</v>
      </c>
      <c r="BM18" s="222">
        <v>183</v>
      </c>
      <c r="BN18" s="223">
        <v>183</v>
      </c>
      <c r="BO18" s="149">
        <v>181.5</v>
      </c>
      <c r="BP18" s="72">
        <v>129.16499999999999</v>
      </c>
      <c r="BQ18" s="157">
        <v>0.45181712962962961</v>
      </c>
      <c r="BR18" s="158">
        <v>3.4979842033804019E-3</v>
      </c>
    </row>
    <row r="19" spans="2:70" ht="15" customHeight="1">
      <c r="B19" s="2">
        <v>14</v>
      </c>
      <c r="C19" s="2">
        <v>1</v>
      </c>
      <c r="D19" s="47" t="s">
        <v>2374</v>
      </c>
      <c r="E19" s="47" t="s">
        <v>1571</v>
      </c>
      <c r="F19" s="89" t="s">
        <v>2504</v>
      </c>
      <c r="G19" s="48">
        <v>1958</v>
      </c>
      <c r="H19" s="49" t="s">
        <v>31</v>
      </c>
      <c r="I19" s="2" t="str">
        <f t="shared" si="5"/>
        <v>M50</v>
      </c>
      <c r="J19" s="50">
        <f t="shared" si="0"/>
        <v>1103</v>
      </c>
      <c r="K19" s="189">
        <f t="shared" si="1"/>
        <v>1326</v>
      </c>
      <c r="L19" s="51">
        <f t="shared" si="2"/>
        <v>6</v>
      </c>
      <c r="M19" s="52" t="str">
        <f t="shared" si="3"/>
        <v>ano</v>
      </c>
      <c r="N19" s="53">
        <f>IF($M19="ano",LARGE((Q19,T19,W19,Z19,AC19,AF19,AI19,AL19,AO19,AR19,AU19,AX19,BA19,BD19,BG19,BJ19,BM19),1)+LARGE((Q19,T19,W19,Z19,AC19,AF19,AI19,AL19,AO19,AR19,AU19,AX19,BA19,BD19,BG19,BJ19,BM19),2)+LARGE((Q19,T19,W19,Z19,AC19,AF19,AI19,AL19,AO19,AR19,AU19,AX19,BA19,BD19,BG19,BJ19,BM19),3)+LARGE((Q19,T19,W19,Z19,AC19,AF19,AI19,AL19,AO19,AR19,AU19,AX19,BA19,BD19,BG19,BJ19,BM19),4)+LARGE((Q19,T19,W19,Z19,AC19,AF19,AI19,AL19,AO19,AR19,AU19,AX19,BA19,BD19,BG19,BJ19,BM19),5),J19)</f>
        <v>932</v>
      </c>
      <c r="O19" s="190">
        <f>IF($M19="ano",LARGE((R19,U19,X19,AA19,AD19,AG19,AJ19,AM19,AP19,AS19,AV19,AY19,BB19,BE19,BH19,BK19,BN19),1)+LARGE((R19,U19,X19,AA19,AD19,AG19,AJ19,AM19,AP19,AS19,AV19,AY19,BB19,BE19,BH19,BK19,BN19),2)+LARGE((R19,U19,X19,AA19,AD19,AG19,AJ19,AM19,AP19,AS19,AV19,AY19,BB19,BE19,BH19,BK19,BN19),3)+LARGE((R19,U19,X19,AA19,AD19,AG19,AJ19,AM19,AP19,AS19,AV19,AY19,BB19,BE19,BH19,BK19,BN19),4)+LARGE((R19,U19,X19,AA19,AD19,AG19,AJ19,AM19,AP19,AS19,AV19,AY19,BB19,BE19,BH19,BK19,BN19),5),K19)</f>
        <v>1120</v>
      </c>
      <c r="P19" s="191">
        <v>0.22074074074074077</v>
      </c>
      <c r="Q19" s="192">
        <v>171</v>
      </c>
      <c r="R19" s="193">
        <v>206</v>
      </c>
      <c r="S19" s="194"/>
      <c r="T19" s="195"/>
      <c r="U19" s="196"/>
      <c r="V19" s="197"/>
      <c r="W19" s="198"/>
      <c r="X19" s="199"/>
      <c r="Y19" s="200"/>
      <c r="Z19" s="201"/>
      <c r="AA19" s="202"/>
      <c r="AB19" s="203"/>
      <c r="AC19" s="204"/>
      <c r="AD19" s="205"/>
      <c r="AE19" s="200"/>
      <c r="AF19" s="201"/>
      <c r="AG19" s="202"/>
      <c r="AH19" s="206"/>
      <c r="AI19" s="207"/>
      <c r="AJ19" s="208"/>
      <c r="AK19" s="200"/>
      <c r="AL19" s="201"/>
      <c r="AM19" s="202"/>
      <c r="AP19" s="209"/>
      <c r="AQ19" s="64">
        <v>0.16597222222222222</v>
      </c>
      <c r="AR19" s="65">
        <v>205</v>
      </c>
      <c r="AS19" s="208">
        <v>246</v>
      </c>
      <c r="AT19" s="210">
        <v>6.0983796296296286E-2</v>
      </c>
      <c r="AU19" s="211">
        <v>183</v>
      </c>
      <c r="AV19" s="212">
        <v>220</v>
      </c>
      <c r="AW19" s="213"/>
      <c r="AX19" s="214"/>
      <c r="AY19" s="215"/>
      <c r="AZ19" s="112">
        <v>5.6608796296296303E-2</v>
      </c>
      <c r="BA19" s="68">
        <v>194</v>
      </c>
      <c r="BB19" s="68">
        <v>233</v>
      </c>
      <c r="BC19" s="216"/>
      <c r="BD19" s="216"/>
      <c r="BE19" s="217"/>
      <c r="BF19" s="218">
        <v>5.6527777777777781E-2</v>
      </c>
      <c r="BG19" s="75">
        <v>173</v>
      </c>
      <c r="BH19" s="75">
        <v>208</v>
      </c>
      <c r="BI19" s="219"/>
      <c r="BJ19" s="220"/>
      <c r="BK19" s="220"/>
      <c r="BL19" s="221">
        <v>6.3217592592592589E-2</v>
      </c>
      <c r="BM19" s="222">
        <v>177</v>
      </c>
      <c r="BN19" s="223">
        <v>213</v>
      </c>
      <c r="BO19" s="149">
        <v>183.83333333333334</v>
      </c>
      <c r="BP19" s="72">
        <v>164.5</v>
      </c>
      <c r="BQ19" s="157">
        <v>0.62405092592592593</v>
      </c>
      <c r="BR19" s="158">
        <v>3.7936226500056287E-3</v>
      </c>
    </row>
    <row r="20" spans="2:70" ht="15" customHeight="1">
      <c r="B20" s="2">
        <v>15</v>
      </c>
      <c r="C20" s="2">
        <v>10</v>
      </c>
      <c r="D20" s="47" t="s">
        <v>1986</v>
      </c>
      <c r="E20" s="47" t="s">
        <v>1505</v>
      </c>
      <c r="F20" s="89"/>
      <c r="G20" s="48">
        <v>1981</v>
      </c>
      <c r="H20" s="49" t="s">
        <v>31</v>
      </c>
      <c r="I20" s="2" t="str">
        <f t="shared" si="5"/>
        <v>M</v>
      </c>
      <c r="J20" s="50">
        <f t="shared" si="0"/>
        <v>1108</v>
      </c>
      <c r="K20" s="189">
        <f t="shared" si="1"/>
        <v>1108</v>
      </c>
      <c r="L20" s="51">
        <f t="shared" si="2"/>
        <v>6</v>
      </c>
      <c r="M20" s="52" t="str">
        <f t="shared" si="3"/>
        <v>ano</v>
      </c>
      <c r="N20" s="53">
        <f>IF($M20="ano",LARGE((Q20,T20,W20,Z20,AC20,AF20,AI20,AL20,AO20,AR20,AU20,AX20,BA20,BD20,BG20,BJ20,BM20),1)+LARGE((Q20,T20,W20,Z20,AC20,AF20,AI20,AL20,AO20,AR20,AU20,AX20,BA20,BD20,BG20,BJ20,BM20),2)+LARGE((Q20,T20,W20,Z20,AC20,AF20,AI20,AL20,AO20,AR20,AU20,AX20,BA20,BD20,BG20,BJ20,BM20),3)+LARGE((Q20,T20,W20,Z20,AC20,AF20,AI20,AL20,AO20,AR20,AU20,AX20,BA20,BD20,BG20,BJ20,BM20),4)+LARGE((Q20,T20,W20,Z20,AC20,AF20,AI20,AL20,AO20,AR20,AU20,AX20,BA20,BD20,BG20,BJ20,BM20),5),J20)</f>
        <v>928</v>
      </c>
      <c r="O20" s="190">
        <f>IF($M20="ano",LARGE((R20,U20,X20,AA20,AD20,AG20,AJ20,AM20,AP20,AS20,AV20,AY20,BB20,BE20,BH20,BK20,BN20),1)+LARGE((R20,U20,X20,AA20,AD20,AG20,AJ20,AM20,AP20,AS20,AV20,AY20,BB20,BE20,BH20,BK20,BN20),2)+LARGE((R20,U20,X20,AA20,AD20,AG20,AJ20,AM20,AP20,AS20,AV20,AY20,BB20,BE20,BH20,BK20,BN20),3)+LARGE((R20,U20,X20,AA20,AD20,AG20,AJ20,AM20,AP20,AS20,AV20,AY20,BB20,BE20,BH20,BK20,BN20),4)+LARGE((R20,U20,X20,AA20,AD20,AG20,AJ20,AM20,AP20,AS20,AV20,AY20,BB20,BE20,BH20,BK20,BN20),5),K20)</f>
        <v>928</v>
      </c>
      <c r="P20" s="191"/>
      <c r="Q20" s="192"/>
      <c r="R20" s="193"/>
      <c r="S20" s="194">
        <v>0.10221064814814813</v>
      </c>
      <c r="T20" s="195">
        <v>181</v>
      </c>
      <c r="U20" s="196">
        <v>181</v>
      </c>
      <c r="V20" s="197"/>
      <c r="W20" s="198"/>
      <c r="X20" s="199"/>
      <c r="Y20" s="200">
        <v>5.8032407407407414E-2</v>
      </c>
      <c r="Z20" s="201">
        <v>186</v>
      </c>
      <c r="AA20" s="202">
        <v>186</v>
      </c>
      <c r="AB20" s="203"/>
      <c r="AC20" s="204"/>
      <c r="AD20" s="205"/>
      <c r="AE20" s="200">
        <v>5.2789351851851851E-2</v>
      </c>
      <c r="AF20" s="201">
        <v>188</v>
      </c>
      <c r="AG20" s="202">
        <v>188</v>
      </c>
      <c r="AH20" s="206"/>
      <c r="AI20" s="207"/>
      <c r="AJ20" s="208"/>
      <c r="AK20" s="200"/>
      <c r="AL20" s="201"/>
      <c r="AM20" s="202"/>
      <c r="AP20" s="209"/>
      <c r="AS20" s="208"/>
      <c r="AT20" s="210">
        <v>5.5775462962962957E-2</v>
      </c>
      <c r="AU20" s="211">
        <v>190</v>
      </c>
      <c r="AV20" s="212">
        <v>190</v>
      </c>
      <c r="AW20" s="213"/>
      <c r="AX20" s="214"/>
      <c r="AY20" s="215"/>
      <c r="BC20" s="216"/>
      <c r="BD20" s="216"/>
      <c r="BE20" s="217"/>
      <c r="BF20" s="218">
        <v>5.1527777777777777E-2</v>
      </c>
      <c r="BG20" s="75">
        <v>180</v>
      </c>
      <c r="BH20" s="75">
        <v>180</v>
      </c>
      <c r="BI20" s="219"/>
      <c r="BJ20" s="220"/>
      <c r="BK20" s="220"/>
      <c r="BL20" s="221">
        <v>5.9502314814814813E-2</v>
      </c>
      <c r="BM20" s="222">
        <v>183</v>
      </c>
      <c r="BN20" s="223">
        <v>183</v>
      </c>
      <c r="BO20" s="149">
        <v>184.66666666666666</v>
      </c>
      <c r="BP20" s="72">
        <v>107.5</v>
      </c>
      <c r="BQ20" s="157">
        <v>0.37983796296296296</v>
      </c>
      <c r="BR20" s="158">
        <v>3.5333763996554693E-3</v>
      </c>
    </row>
    <row r="21" spans="2:70" ht="15" customHeight="1">
      <c r="B21" s="137" t="s">
        <v>1439</v>
      </c>
      <c r="C21" s="138" t="s">
        <v>1439</v>
      </c>
      <c r="D21" s="47" t="s">
        <v>1826</v>
      </c>
      <c r="E21" s="47" t="s">
        <v>1604</v>
      </c>
      <c r="F21" s="76" t="s">
        <v>65</v>
      </c>
      <c r="G21" s="48">
        <v>1962</v>
      </c>
      <c r="H21" s="49" t="s">
        <v>31</v>
      </c>
      <c r="I21" s="2" t="str">
        <f t="shared" si="5"/>
        <v>M50</v>
      </c>
      <c r="J21" s="50">
        <f t="shared" si="0"/>
        <v>924</v>
      </c>
      <c r="K21" s="189">
        <f t="shared" si="1"/>
        <v>1110</v>
      </c>
      <c r="L21" s="51">
        <f t="shared" si="2"/>
        <v>5</v>
      </c>
      <c r="M21" s="52" t="str">
        <f t="shared" si="3"/>
        <v>nie</v>
      </c>
      <c r="N21" s="53">
        <f>IF($M21="ano",LARGE((Q21,T21,W21,Z21,AC21,AF21,AI21,AL21,AO21,AR21,AU21,AX21,BA21,BD21,BG21,BJ21,BM21),1)+LARGE((Q21,T21,W21,Z21,AC21,AF21,AI21,AL21,AO21,AR21,AU21,AX21,BA21,BD21,BG21,BJ21,BM21),2)+LARGE((Q21,T21,W21,Z21,AC21,AF21,AI21,AL21,AO21,AR21,AU21,AX21,BA21,BD21,BG21,BJ21,BM21),3)+LARGE((Q21,T21,W21,Z21,AC21,AF21,AI21,AL21,AO21,AR21,AU21,AX21,BA21,BD21,BG21,BJ21,BM21),4)+LARGE((Q21,T21,W21,Z21,AC21,AF21,AI21,AL21,AO21,AR21,AU21,AX21,BA21,BD21,BG21,BJ21,BM21),5),J21)</f>
        <v>924</v>
      </c>
      <c r="O21" s="190">
        <f>IF($M21="ano",LARGE((R21,U21,X21,AA21,AD21,AG21,AJ21,AM21,AP21,AS21,AV21,AY21,BB21,BE21,BH21,BK21,BN21),1)+LARGE((R21,U21,X21,AA21,AD21,AG21,AJ21,AM21,AP21,AS21,AV21,AY21,BB21,BE21,BH21,BK21,BN21),2)+LARGE((R21,U21,X21,AA21,AD21,AG21,AJ21,AM21,AP21,AS21,AV21,AY21,BB21,BE21,BH21,BK21,BN21),3)+LARGE((R21,U21,X21,AA21,AD21,AG21,AJ21,AM21,AP21,AS21,AV21,AY21,BB21,BE21,BH21,BK21,BN21),4)+LARGE((R21,U21,X21,AA21,AD21,AG21,AJ21,AM21,AP21,AS21,AV21,AY21,BB21,BE21,BH21,BK21,BN21),5),K21)</f>
        <v>1110</v>
      </c>
      <c r="P21" s="191"/>
      <c r="Q21" s="192"/>
      <c r="R21" s="193"/>
      <c r="S21" s="194">
        <v>9.1354166666666667E-2</v>
      </c>
      <c r="T21" s="195">
        <v>197</v>
      </c>
      <c r="U21" s="196">
        <v>237</v>
      </c>
      <c r="V21" s="197"/>
      <c r="W21" s="198"/>
      <c r="X21" s="199"/>
      <c r="Y21" s="200">
        <v>5.5231481481481486E-2</v>
      </c>
      <c r="Z21" s="201">
        <v>190</v>
      </c>
      <c r="AA21" s="202">
        <v>228</v>
      </c>
      <c r="AB21" s="203"/>
      <c r="AC21" s="204"/>
      <c r="AD21" s="205"/>
      <c r="AE21" s="200">
        <v>5.302083333333333E-2</v>
      </c>
      <c r="AF21" s="201">
        <v>188</v>
      </c>
      <c r="AG21" s="202">
        <v>226</v>
      </c>
      <c r="AH21" s="206"/>
      <c r="AI21" s="207"/>
      <c r="AJ21" s="208"/>
      <c r="AK21" s="200"/>
      <c r="AL21" s="201"/>
      <c r="AM21" s="202"/>
      <c r="AP21" s="209"/>
      <c r="AS21" s="208"/>
      <c r="AT21" s="210"/>
      <c r="AU21" s="211"/>
      <c r="AV21" s="212"/>
      <c r="AW21" s="213"/>
      <c r="AX21" s="214"/>
      <c r="AY21" s="215"/>
      <c r="BC21" s="216"/>
      <c r="BD21" s="216"/>
      <c r="BE21" s="217"/>
      <c r="BF21" s="218">
        <v>5.8472222222222224E-2</v>
      </c>
      <c r="BG21" s="75">
        <v>170</v>
      </c>
      <c r="BH21" s="75">
        <v>204</v>
      </c>
      <c r="BI21" s="219"/>
      <c r="BJ21" s="220"/>
      <c r="BK21" s="220"/>
      <c r="BL21" s="221">
        <v>6.2291666666666669E-2</v>
      </c>
      <c r="BM21" s="222">
        <v>179</v>
      </c>
      <c r="BN21" s="223">
        <v>215</v>
      </c>
      <c r="BO21" s="149">
        <v>184.8</v>
      </c>
      <c r="BP21" s="72">
        <v>90.5</v>
      </c>
      <c r="BQ21" s="157">
        <v>0.32037037037037036</v>
      </c>
      <c r="BR21" s="158">
        <v>3.5400040924902804E-3</v>
      </c>
    </row>
    <row r="22" spans="2:70" ht="15" customHeight="1">
      <c r="B22" s="2">
        <v>16</v>
      </c>
      <c r="C22" s="2">
        <v>4</v>
      </c>
      <c r="D22" s="49" t="s">
        <v>1922</v>
      </c>
      <c r="E22" s="49" t="s">
        <v>1674</v>
      </c>
      <c r="F22" s="93" t="s">
        <v>1923</v>
      </c>
      <c r="G22" s="85">
        <v>1968</v>
      </c>
      <c r="H22" s="49" t="s">
        <v>31</v>
      </c>
      <c r="I22" s="2" t="str">
        <f t="shared" si="5"/>
        <v>M40</v>
      </c>
      <c r="J22" s="50">
        <f t="shared" si="0"/>
        <v>920</v>
      </c>
      <c r="K22" s="189">
        <f t="shared" si="1"/>
        <v>1014</v>
      </c>
      <c r="L22" s="51">
        <f t="shared" si="2"/>
        <v>5</v>
      </c>
      <c r="M22" s="52" t="str">
        <f t="shared" si="3"/>
        <v>nie</v>
      </c>
      <c r="N22" s="53">
        <f>IF($M22="ano",LARGE((Q22,#REF!,W22,Z22,AC22,AF22,AI22,AL22,AO22,AR22,AU22,AX22,BA22,BD22,BG22,BJ22,BM22),1)+LARGE((Q22,#REF!,W22,Z22,AC22,AF22,AI22,AL22,AO22,AR22,AU22,AX22,BA22,BD22,BG22,BJ22,BM22),2)+LARGE((Q22,#REF!,W22,Z22,AC22,AF22,AI22,AL22,AO22,AR22,AU22,AX22,BA22,BD22,BG22,BJ22,BM22),3)+LARGE((Q22,#REF!,W22,Z22,AC22,AF22,AI22,AL22,AO22,AR22,AU22,AX22,BA22,BD22,BG22,BJ22,BM22),4)+LARGE((Q22,#REF!,W22,Z22,AC22,AF22,AI22,AL22,AO22,AR22,AU22,AX22,BA22,BD22,BG22,BJ22,BM22),5),J22)</f>
        <v>920</v>
      </c>
      <c r="O22" s="190">
        <f>IF($M22="ano",LARGE((R22,#REF!,X22,AA22,AD22,AG22,AJ22,AM22,AP22,AS22,AV22,AY22,BB22,BE22,BH22,BK22,BN22),1)+LARGE((R22,#REF!,X22,AA22,AD22,AG22,AJ22,AM22,AP22,AS22,AV22,AY22,BB22,BE22,BH22,BK22,BN22),2)+LARGE((R22,#REF!,X22,AA22,AD22,AG22,AJ22,AM22,AP22,AS22,AV22,AY22,BB22,BE22,BH22,BK22,BN22),3)+LARGE((R22,#REF!,X22,AA22,AD22,AG22,AJ22,AM22,AP22,AS22,AV22,AY22,BB22,BE22,BH22,BK22,BN22),4)+LARGE((R22,#REF!,X22,AA22,AD22,AG22,AJ22,AM22,AP22,AS22,AV22,AY22,BB22,BE22,BH22,BK22,BN22),5),K22)</f>
        <v>1014</v>
      </c>
      <c r="R22" s="193"/>
      <c r="S22" s="194">
        <v>9.8761574074074085E-2</v>
      </c>
      <c r="T22" s="195">
        <v>186</v>
      </c>
      <c r="U22" s="196">
        <v>205</v>
      </c>
      <c r="X22" s="199"/>
      <c r="Y22" s="200">
        <v>6.0046296296296292E-2</v>
      </c>
      <c r="Z22" s="201">
        <v>183</v>
      </c>
      <c r="AA22" s="202">
        <v>202</v>
      </c>
      <c r="AD22" s="205"/>
      <c r="AE22" s="200"/>
      <c r="AF22" s="201"/>
      <c r="AG22" s="202"/>
      <c r="AH22" s="206"/>
      <c r="AI22" s="207"/>
      <c r="AJ22" s="208"/>
      <c r="AK22" s="200"/>
      <c r="AL22" s="201"/>
      <c r="AM22" s="202"/>
      <c r="AP22" s="209"/>
      <c r="AS22" s="208"/>
      <c r="AT22" s="210"/>
      <c r="AU22" s="211"/>
      <c r="AV22" s="212"/>
      <c r="AW22" s="213">
        <v>7.6805555555555557E-2</v>
      </c>
      <c r="AX22" s="214">
        <v>196</v>
      </c>
      <c r="AY22" s="215">
        <v>216</v>
      </c>
      <c r="BE22" s="217"/>
      <c r="BF22" s="218">
        <v>5.454861111111111E-2</v>
      </c>
      <c r="BG22" s="75">
        <v>176</v>
      </c>
      <c r="BH22" s="75">
        <v>194</v>
      </c>
      <c r="BI22" s="219"/>
      <c r="BJ22" s="220"/>
      <c r="BK22" s="220"/>
      <c r="BL22" s="221">
        <v>6.2372685185185184E-2</v>
      </c>
      <c r="BM22" s="222">
        <v>179</v>
      </c>
      <c r="BN22" s="223">
        <v>197</v>
      </c>
      <c r="BO22" s="149">
        <v>184</v>
      </c>
      <c r="BP22" s="72">
        <v>105.5</v>
      </c>
      <c r="BQ22" s="157">
        <v>0.35253472222222221</v>
      </c>
      <c r="BR22" s="158">
        <v>3.3415613480779357E-3</v>
      </c>
    </row>
    <row r="23" spans="2:70" ht="15" customHeight="1">
      <c r="B23" s="2">
        <v>17</v>
      </c>
      <c r="C23" s="2">
        <v>5</v>
      </c>
      <c r="D23" s="47" t="s">
        <v>1594</v>
      </c>
      <c r="E23" s="47" t="s">
        <v>1564</v>
      </c>
      <c r="F23" s="89" t="s">
        <v>1542</v>
      </c>
      <c r="G23" s="48">
        <v>1964</v>
      </c>
      <c r="H23" s="49" t="s">
        <v>31</v>
      </c>
      <c r="I23" s="2" t="str">
        <f t="shared" si="5"/>
        <v>M40</v>
      </c>
      <c r="J23" s="50">
        <f t="shared" si="0"/>
        <v>1236</v>
      </c>
      <c r="K23" s="189">
        <f t="shared" si="1"/>
        <v>1363</v>
      </c>
      <c r="L23" s="51">
        <f t="shared" si="2"/>
        <v>7</v>
      </c>
      <c r="M23" s="52" t="str">
        <f t="shared" si="3"/>
        <v>ano</v>
      </c>
      <c r="N23" s="53">
        <f>IF($M23="ano",LARGE((Q23,T23,W23,Z23,AC23,AF23,AI23,AL23,AO23,AR23,AU23,AX23,BA23,BD23,BG23,BJ23,BM23),1)+LARGE((Q23,T23,W23,Z23,AC23,AF23,AI23,AL23,AO23,AR23,AU23,AX23,BA23,BD23,BG23,BJ23,BM23),2)+LARGE((Q23,T23,W23,Z23,AC23,AF23,AI23,AL23,AO23,AR23,AU23,AX23,BA23,BD23,BG23,BJ23,BM23),3)+LARGE((Q23,T23,W23,Z23,AC23,AF23,AI23,AL23,AO23,AR23,AU23,AX23,BA23,BD23,BG23,BJ23,BM23),4)+LARGE((Q23,T23,W23,Z23,AC23,AF23,AI23,AL23,AO23,AR23,AU23,AX23,BA23,BD23,BG23,BJ23,BM23),5),J23)</f>
        <v>911</v>
      </c>
      <c r="O23" s="190">
        <f>IF($M23="ano",LARGE((R23,U23,X23,AA23,AD23,AG23,AJ23,AM23,AP23,AS23,AV23,AY23,BB23,BE23,BH23,BK23,BN23),1)+LARGE((R23,U23,X23,AA23,AD23,AG23,AJ23,AM23,AP23,AS23,AV23,AY23,BB23,BE23,BH23,BK23,BN23),2)+LARGE((R23,U23,X23,AA23,AD23,AG23,AJ23,AM23,AP23,AS23,AV23,AY23,BB23,BE23,BH23,BK23,BN23),3)+LARGE((R23,U23,X23,AA23,AD23,AG23,AJ23,AM23,AP23,AS23,AV23,AY23,BB23,BE23,BH23,BK23,BN23),4)+LARGE((R23,U23,X23,AA23,AD23,AG23,AJ23,AM23,AP23,AS23,AV23,AY23,BB23,BE23,BH23,BK23,BN23),5),K23)</f>
        <v>1005</v>
      </c>
      <c r="P23" s="191"/>
      <c r="Q23" s="192"/>
      <c r="R23" s="193"/>
      <c r="S23" s="194"/>
      <c r="T23" s="195"/>
      <c r="U23" s="196"/>
      <c r="V23" s="197">
        <v>6.4201388888888891E-2</v>
      </c>
      <c r="W23" s="198">
        <v>178</v>
      </c>
      <c r="X23" s="199">
        <v>196</v>
      </c>
      <c r="Y23" s="200">
        <v>6.1666666666666668E-2</v>
      </c>
      <c r="Z23" s="201">
        <v>181</v>
      </c>
      <c r="AA23" s="202">
        <v>200</v>
      </c>
      <c r="AB23" s="203">
        <v>0.19342592592592592</v>
      </c>
      <c r="AC23" s="204">
        <v>148</v>
      </c>
      <c r="AD23" s="205">
        <v>163</v>
      </c>
      <c r="AE23" s="200">
        <v>5.5057870370370375E-2</v>
      </c>
      <c r="AF23" s="201">
        <v>185</v>
      </c>
      <c r="AG23" s="202">
        <v>204</v>
      </c>
      <c r="AH23" s="206"/>
      <c r="AI23" s="207"/>
      <c r="AJ23" s="208"/>
      <c r="AK23" s="200">
        <v>4.0937500000000002E-2</v>
      </c>
      <c r="AL23" s="201">
        <v>181</v>
      </c>
      <c r="AM23" s="202">
        <v>200</v>
      </c>
      <c r="AP23" s="209"/>
      <c r="AS23" s="208"/>
      <c r="AT23" s="210"/>
      <c r="AU23" s="211"/>
      <c r="AV23" s="212"/>
      <c r="AW23" s="213"/>
      <c r="AX23" s="214"/>
      <c r="AY23" s="215"/>
      <c r="BC23" s="216"/>
      <c r="BD23" s="216"/>
      <c r="BE23" s="217"/>
      <c r="BF23" s="218">
        <v>5.378472222222222E-2</v>
      </c>
      <c r="BG23" s="75">
        <v>177</v>
      </c>
      <c r="BH23" s="75">
        <v>195</v>
      </c>
      <c r="BI23" s="219">
        <v>5.5034722222222221E-2</v>
      </c>
      <c r="BJ23" s="220"/>
      <c r="BK23" s="220"/>
      <c r="BL23" s="221">
        <v>5.7037037037037039E-2</v>
      </c>
      <c r="BM23" s="222">
        <v>186</v>
      </c>
      <c r="BN23" s="223">
        <v>205</v>
      </c>
      <c r="BO23" s="149">
        <v>176.57142857142858</v>
      </c>
      <c r="BP23" s="72">
        <v>133.69999999999999</v>
      </c>
      <c r="BQ23" s="157">
        <v>0.58114583333333325</v>
      </c>
      <c r="BR23" s="158">
        <v>4.3466404886561951E-3</v>
      </c>
    </row>
    <row r="24" spans="2:70" ht="15" customHeight="1">
      <c r="B24" s="2">
        <v>18</v>
      </c>
      <c r="C24" s="2">
        <v>6</v>
      </c>
      <c r="D24" s="49" t="s">
        <v>1548</v>
      </c>
      <c r="E24" s="49" t="s">
        <v>1505</v>
      </c>
      <c r="F24" s="93" t="s">
        <v>1549</v>
      </c>
      <c r="G24" s="85">
        <v>1969</v>
      </c>
      <c r="H24" s="49" t="s">
        <v>31</v>
      </c>
      <c r="I24" s="2" t="str">
        <f t="shared" si="5"/>
        <v>M40</v>
      </c>
      <c r="J24" s="50">
        <f t="shared" si="0"/>
        <v>1068</v>
      </c>
      <c r="K24" s="189">
        <f t="shared" si="1"/>
        <v>1177</v>
      </c>
      <c r="L24" s="51">
        <f t="shared" si="2"/>
        <v>6</v>
      </c>
      <c r="M24" s="52" t="str">
        <f t="shared" si="3"/>
        <v>ano</v>
      </c>
      <c r="N24" s="53">
        <f>IF($M24="ano",LARGE((Q24,T24,W24,Z24,AC24,AF24,AI24,AL24,AO24,AR24,AU24,AX24,BA24,BD24,BG24,BJ24,BM24),1)+LARGE((Q24,T24,W24,Z24,AC24,AF24,AI24,AL24,AO24,AR24,AU24,AX24,BA24,BD24,BG24,BJ24,BM24),2)+LARGE((Q24,T24,W24,Z24,AC24,AF24,AI24,AL24,AO24,AR24,AU24,AX24,BA24,BD24,BG24,BJ24,BM24),3)+LARGE((Q24,T24,W24,Z24,AC24,AF24,AI24,AL24,AO24,AR24,AU24,AX24,BA24,BD24,BG24,BJ24,BM24),4)+LARGE((Q24,T24,W24,Z24,AC24,AF24,AI24,AL24,AO24,AR24,AU24,AX24,BA24,BD24,BG24,BJ24,BM24),5),J24)</f>
        <v>908</v>
      </c>
      <c r="O24" s="190">
        <f>IF($M24="ano",LARGE((R24,U24,X24,AA24,AD24,AG24,AJ24,AM24,AP24,AS24,AV24,AY24,BB24,BE24,BH24,BK24,BN24),1)+LARGE((R24,U24,X24,AA24,AD24,AG24,AJ24,AM24,AP24,AS24,AV24,AY24,BB24,BE24,BH24,BK24,BN24),2)+LARGE((R24,U24,X24,AA24,AD24,AG24,AJ24,AM24,AP24,AS24,AV24,AY24,BB24,BE24,BH24,BK24,BN24),3)+LARGE((R24,U24,X24,AA24,AD24,AG24,AJ24,AM24,AP24,AS24,AV24,AY24,BB24,BE24,BH24,BK24,BN24),4)+LARGE((R24,U24,X24,AA24,AD24,AG24,AJ24,AM24,AP24,AS24,AV24,AY24,BB24,BE24,BH24,BK24,BN24),5),K24)</f>
        <v>1001</v>
      </c>
      <c r="P24" s="191"/>
      <c r="Q24" s="192"/>
      <c r="R24" s="193"/>
      <c r="S24" s="194"/>
      <c r="T24" s="195"/>
      <c r="U24" s="196"/>
      <c r="V24" s="197">
        <v>5.9606481481481483E-2</v>
      </c>
      <c r="W24" s="198">
        <v>185</v>
      </c>
      <c r="X24" s="199">
        <v>204</v>
      </c>
      <c r="Y24" s="200">
        <v>5.966435185185185E-2</v>
      </c>
      <c r="Z24" s="201">
        <v>184</v>
      </c>
      <c r="AA24" s="202">
        <v>203</v>
      </c>
      <c r="AB24" s="203"/>
      <c r="AC24" s="204"/>
      <c r="AD24" s="205"/>
      <c r="AE24" s="200">
        <v>5.4363425925925933E-2</v>
      </c>
      <c r="AF24" s="201">
        <v>186</v>
      </c>
      <c r="AG24" s="202">
        <v>205</v>
      </c>
      <c r="AH24" s="206">
        <v>3.2256944444444442E-2</v>
      </c>
      <c r="AI24" s="207">
        <v>160</v>
      </c>
      <c r="AJ24" s="208">
        <v>176</v>
      </c>
      <c r="AK24" s="200"/>
      <c r="AL24" s="201"/>
      <c r="AM24" s="202"/>
      <c r="AP24" s="209"/>
      <c r="AS24" s="208"/>
      <c r="AT24" s="210"/>
      <c r="AU24" s="211"/>
      <c r="AV24" s="212"/>
      <c r="AW24" s="213"/>
      <c r="AX24" s="214"/>
      <c r="AY24" s="215"/>
      <c r="BC24" s="216"/>
      <c r="BD24" s="216"/>
      <c r="BE24" s="217"/>
      <c r="BF24" s="218">
        <v>5.6469907407407406E-2</v>
      </c>
      <c r="BG24" s="75">
        <v>173</v>
      </c>
      <c r="BH24" s="75">
        <v>191</v>
      </c>
      <c r="BI24" s="219"/>
      <c r="BJ24" s="220"/>
      <c r="BK24" s="220"/>
      <c r="BL24" s="221">
        <v>6.1400462962962962E-2</v>
      </c>
      <c r="BM24" s="222">
        <v>180</v>
      </c>
      <c r="BN24" s="223">
        <v>198</v>
      </c>
      <c r="BO24" s="149">
        <v>178</v>
      </c>
      <c r="BP24" s="72">
        <v>91.164999999999992</v>
      </c>
      <c r="BQ24" s="157">
        <v>0.32376157407407408</v>
      </c>
      <c r="BR24" s="158">
        <v>3.5513801796092153E-3</v>
      </c>
    </row>
    <row r="25" spans="2:70" ht="15" customHeight="1">
      <c r="B25" s="2">
        <v>19</v>
      </c>
      <c r="C25" s="2">
        <v>11</v>
      </c>
      <c r="D25" s="47" t="s">
        <v>2148</v>
      </c>
      <c r="E25" s="47" t="s">
        <v>1505</v>
      </c>
      <c r="F25" s="89" t="s">
        <v>2149</v>
      </c>
      <c r="G25" s="48">
        <v>1983</v>
      </c>
      <c r="H25" s="49" t="s">
        <v>31</v>
      </c>
      <c r="I25" s="2" t="str">
        <f t="shared" si="5"/>
        <v>M</v>
      </c>
      <c r="J25" s="50">
        <f t="shared" si="0"/>
        <v>896</v>
      </c>
      <c r="K25" s="189">
        <f t="shared" si="1"/>
        <v>896</v>
      </c>
      <c r="L25" s="51">
        <f t="shared" si="2"/>
        <v>5</v>
      </c>
      <c r="M25" s="52" t="str">
        <f t="shared" si="3"/>
        <v>nie</v>
      </c>
      <c r="N25" s="53">
        <f>IF($M25="ano",LARGE((Q25,T25,W25,Z25,AC25,AF25,AI25,AL25,AO25,AR25,AU25,AX25,BA25,BD25,BG25,BJ25,BM25),1)+LARGE((Q25,T25,W25,Z25,AC25,AF25,AI25,AL25,AO25,AR25,AU25,AX25,BA25,BD25,BG25,BJ25,BM25),2)+LARGE((Q25,T25,W25,Z25,AC25,AF25,AI25,AL25,AO25,AR25,AU25,AX25,BA25,BD25,BG25,BJ25,BM25),3)+LARGE((Q25,T25,W25,Z25,AC25,AF25,AI25,AL25,AO25,AR25,AU25,AX25,BA25,BD25,BG25,BJ25,BM25),4)+LARGE((Q25,T25,W25,Z25,AC25,AF25,AI25,AL25,AO25,AR25,AU25,AX25,BA25,BD25,BG25,BJ25,BM25),5),J25)</f>
        <v>896</v>
      </c>
      <c r="O25" s="190">
        <f>IF($M25="ano",LARGE((R25,U25,X25,AA25,AD25,AG25,AJ25,AM25,AP25,AS25,AV25,AY25,BB25,BE25,BH25,BK25,BN25),1)+LARGE((R25,U25,X25,AA25,AD25,AG25,AJ25,AM25,AP25,AS25,AV25,AY25,BB25,BE25,BH25,BK25,BN25),2)+LARGE((R25,U25,X25,AA25,AD25,AG25,AJ25,AM25,AP25,AS25,AV25,AY25,BB25,BE25,BH25,BK25,BN25),3)+LARGE((R25,U25,X25,AA25,AD25,AG25,AJ25,AM25,AP25,AS25,AV25,AY25,BB25,BE25,BH25,BK25,BN25),4)+LARGE((R25,U25,X25,AA25,AD25,AG25,AJ25,AM25,AP25,AS25,AV25,AY25,BB25,BE25,BH25,BK25,BN25),5),K25)</f>
        <v>896</v>
      </c>
      <c r="P25" s="191"/>
      <c r="Q25" s="192"/>
      <c r="R25" s="193"/>
      <c r="S25" s="194">
        <v>0.11236111111111112</v>
      </c>
      <c r="T25" s="195">
        <v>167</v>
      </c>
      <c r="U25" s="196">
        <v>167</v>
      </c>
      <c r="V25" s="197"/>
      <c r="W25" s="198"/>
      <c r="X25" s="199"/>
      <c r="Y25" s="200"/>
      <c r="Z25" s="201"/>
      <c r="AA25" s="202"/>
      <c r="AB25" s="203"/>
      <c r="AC25" s="204"/>
      <c r="AD25" s="205"/>
      <c r="AE25" s="200">
        <v>5.5543981481481486E-2</v>
      </c>
      <c r="AF25" s="201">
        <v>185</v>
      </c>
      <c r="AG25" s="202">
        <v>185</v>
      </c>
      <c r="AH25" s="206"/>
      <c r="AI25" s="207"/>
      <c r="AJ25" s="208"/>
      <c r="AK25" s="200"/>
      <c r="AL25" s="201"/>
      <c r="AM25" s="202"/>
      <c r="AP25" s="209"/>
      <c r="AS25" s="208"/>
      <c r="AT25" s="210">
        <v>5.603009259259259E-2</v>
      </c>
      <c r="AU25" s="211">
        <v>190</v>
      </c>
      <c r="AV25" s="212">
        <v>190</v>
      </c>
      <c r="AW25" s="213">
        <v>8.6724537037037031E-2</v>
      </c>
      <c r="AX25" s="214">
        <v>182</v>
      </c>
      <c r="AY25" s="215">
        <v>182</v>
      </c>
      <c r="BC25" s="216"/>
      <c r="BD25" s="216"/>
      <c r="BE25" s="217"/>
      <c r="BF25" s="218">
        <v>5.7268518518518517E-2</v>
      </c>
      <c r="BG25" s="75">
        <v>172</v>
      </c>
      <c r="BH25" s="75">
        <v>172</v>
      </c>
      <c r="BI25" s="219"/>
      <c r="BJ25" s="220"/>
      <c r="BK25" s="220"/>
      <c r="BL25" s="221"/>
      <c r="BM25" s="222"/>
      <c r="BN25" s="223"/>
      <c r="BO25" s="149">
        <v>179.2</v>
      </c>
      <c r="BP25" s="72">
        <v>103</v>
      </c>
      <c r="BQ25" s="157">
        <v>0.36792824074074076</v>
      </c>
      <c r="BR25" s="158">
        <v>3.5721188421431144E-3</v>
      </c>
    </row>
    <row r="26" spans="2:70" ht="15" customHeight="1">
      <c r="B26" s="2">
        <v>20</v>
      </c>
      <c r="C26" s="2">
        <v>7</v>
      </c>
      <c r="D26" s="47" t="s">
        <v>1990</v>
      </c>
      <c r="E26" s="47" t="s">
        <v>1855</v>
      </c>
      <c r="F26" s="89" t="s">
        <v>1991</v>
      </c>
      <c r="G26" s="48">
        <v>1971</v>
      </c>
      <c r="H26" s="49" t="s">
        <v>31</v>
      </c>
      <c r="I26" s="2" t="str">
        <f t="shared" si="5"/>
        <v>M40</v>
      </c>
      <c r="J26" s="50">
        <f t="shared" si="0"/>
        <v>890</v>
      </c>
      <c r="K26" s="189">
        <f t="shared" si="1"/>
        <v>981</v>
      </c>
      <c r="L26" s="51">
        <f t="shared" si="2"/>
        <v>5</v>
      </c>
      <c r="M26" s="52" t="str">
        <f t="shared" si="3"/>
        <v>nie</v>
      </c>
      <c r="N26" s="53">
        <f>IF($M26="ano",LARGE((Q26,T26,W26,Z26,AC26,AF26,AI26,AL26,AO26,AR26,AU26,AX26,BA26,BD26,BG26,BJ26,BM26),1)+LARGE((Q26,T26,W26,Z26,AC26,AF26,AI26,AL26,AO26,AR26,AU26,AX26,BA26,BD26,BG26,BJ26,BM26),2)+LARGE((Q26,T26,W26,Z26,AC26,AF26,AI26,AL26,AO26,AR26,AU26,AX26,BA26,BD26,BG26,BJ26,BM26),3)+LARGE((Q26,T26,W26,Z26,AC26,AF26,AI26,AL26,AO26,AR26,AU26,AX26,BA26,BD26,BG26,BJ26,BM26),4)+LARGE((Q26,T26,W26,Z26,AC26,AF26,AI26,AL26,AO26,AR26,AU26,AX26,BA26,BD26,BG26,BJ26,BM26),5),J26)</f>
        <v>890</v>
      </c>
      <c r="O26" s="190">
        <f>IF($M26="ano",LARGE((R26,U26,X26,AA26,AD26,AG26,AJ26,AM26,AP26,AS26,AV26,AY26,BB26,BE26,BH26,BK26,BN26),1)+LARGE((R26,U26,X26,AA26,AD26,AG26,AJ26,AM26,AP26,AS26,AV26,AY26,BB26,BE26,BH26,BK26,BN26),2)+LARGE((R26,U26,X26,AA26,AD26,AG26,AJ26,AM26,AP26,AS26,AV26,AY26,BB26,BE26,BH26,BK26,BN26),3)+LARGE((R26,U26,X26,AA26,AD26,AG26,AJ26,AM26,AP26,AS26,AV26,AY26,BB26,BE26,BH26,BK26,BN26),4)+LARGE((R26,U26,X26,AA26,AD26,AG26,AJ26,AM26,AP26,AS26,AV26,AY26,BB26,BE26,BH26,BK26,BN26),5),K26)</f>
        <v>981</v>
      </c>
      <c r="P26" s="191"/>
      <c r="Q26" s="192"/>
      <c r="R26" s="193"/>
      <c r="S26" s="194">
        <v>0.10270833333333333</v>
      </c>
      <c r="T26" s="195">
        <v>181</v>
      </c>
      <c r="U26" s="196">
        <v>200</v>
      </c>
      <c r="V26" s="197"/>
      <c r="W26" s="198"/>
      <c r="X26" s="199"/>
      <c r="Y26" s="200"/>
      <c r="Z26" s="201"/>
      <c r="AA26" s="202"/>
      <c r="AB26" s="203"/>
      <c r="AC26" s="204"/>
      <c r="AD26" s="205"/>
      <c r="AE26" s="200"/>
      <c r="AF26" s="201"/>
      <c r="AG26" s="202"/>
      <c r="AH26" s="206">
        <v>3.260416666666667E-2</v>
      </c>
      <c r="AI26" s="207">
        <v>160</v>
      </c>
      <c r="AJ26" s="208">
        <v>176</v>
      </c>
      <c r="AK26" s="200"/>
      <c r="AL26" s="201"/>
      <c r="AM26" s="202"/>
      <c r="AP26" s="209"/>
      <c r="AS26" s="208"/>
      <c r="AT26" s="210">
        <v>5.710648148148148E-2</v>
      </c>
      <c r="AU26" s="211">
        <v>188</v>
      </c>
      <c r="AV26" s="212">
        <v>207</v>
      </c>
      <c r="AW26" s="213"/>
      <c r="AX26" s="214"/>
      <c r="AY26" s="215"/>
      <c r="BC26" s="216"/>
      <c r="BD26" s="216"/>
      <c r="BE26" s="217"/>
      <c r="BF26" s="218">
        <v>5.2094907407407409E-2</v>
      </c>
      <c r="BG26" s="75">
        <v>179</v>
      </c>
      <c r="BH26" s="75">
        <v>197</v>
      </c>
      <c r="BI26" s="219"/>
      <c r="BJ26" s="220"/>
      <c r="BK26" s="220"/>
      <c r="BL26" s="221">
        <v>6.0405092592592594E-2</v>
      </c>
      <c r="BM26" s="222">
        <v>182</v>
      </c>
      <c r="BN26" s="223">
        <v>201</v>
      </c>
      <c r="BO26" s="149">
        <v>178</v>
      </c>
      <c r="BP26" s="72">
        <v>86.164999999999992</v>
      </c>
      <c r="BQ26" s="157">
        <v>0.3049189814814815</v>
      </c>
      <c r="BR26" s="158">
        <v>3.5387800322808742E-3</v>
      </c>
    </row>
    <row r="27" spans="2:70" ht="15" customHeight="1">
      <c r="B27" s="2">
        <v>21</v>
      </c>
      <c r="C27" s="2">
        <v>2</v>
      </c>
      <c r="D27" s="47" t="s">
        <v>1596</v>
      </c>
      <c r="E27" s="47" t="s">
        <v>2179</v>
      </c>
      <c r="F27" s="89" t="s">
        <v>1542</v>
      </c>
      <c r="G27" s="48">
        <v>1954</v>
      </c>
      <c r="H27" s="49" t="s">
        <v>31</v>
      </c>
      <c r="I27" s="2" t="str">
        <f t="shared" si="5"/>
        <v>M50</v>
      </c>
      <c r="J27" s="50">
        <f t="shared" si="0"/>
        <v>1358</v>
      </c>
      <c r="K27" s="189">
        <f t="shared" si="1"/>
        <v>1633</v>
      </c>
      <c r="L27" s="51">
        <f t="shared" si="2"/>
        <v>8</v>
      </c>
      <c r="M27" s="52" t="str">
        <f t="shared" si="3"/>
        <v>ano</v>
      </c>
      <c r="N27" s="53">
        <f>IF($M27="ano",LARGE((Q27,T27,W27,Z27,AC27,AF27,AI27,AL27,AO27,AR27,AU27,AX27,BA27,BD27,BG27,BJ27,BM27),1)+LARGE((Q27,T27,W27,Z27,AC27,AF27,AI27,AL27,AO27,AR27,AU27,AX27,BA27,BD27,BG27,BJ27,BM27),2)+LARGE((Q27,T27,W27,Z27,AC27,AF27,AI27,AL27,AO27,AR27,AU27,AX27,BA27,BD27,BG27,BJ27,BM27),3)+LARGE((Q27,T27,W27,Z27,AC27,AF27,AI27,AL27,AO27,AR27,AU27,AX27,BA27,BD27,BG27,BJ27,BM27),4)+LARGE((Q27,T27,W27,Z27,AC27,AF27,AI27,AL27,AO27,AR27,AU27,AX27,BA27,BD27,BG27,BJ27,BM27),5),J27)</f>
        <v>889</v>
      </c>
      <c r="O27" s="190">
        <f>IF($M27="ano",LARGE((R27,U27,X27,AA27,AD27,AG27,AJ27,AM27,AP27,AS27,AV27,AY27,BB27,BE27,BH27,BK27,BN27),1)+LARGE((R27,U27,X27,AA27,AD27,AG27,AJ27,AM27,AP27,AS27,AV27,AY27,BB27,BE27,BH27,BK27,BN27),2)+LARGE((R27,U27,X27,AA27,AD27,AG27,AJ27,AM27,AP27,AS27,AV27,AY27,BB27,BE27,BH27,BK27,BN27),3)+LARGE((R27,U27,X27,AA27,AD27,AG27,AJ27,AM27,AP27,AS27,AV27,AY27,BB27,BE27,BH27,BK27,BN27),4)+LARGE((R27,U27,X27,AA27,AD27,AG27,AJ27,AM27,AP27,AS27,AV27,AY27,BB27,BE27,BH27,BK27,BN27),5),K27)</f>
        <v>1069</v>
      </c>
      <c r="P27" s="191"/>
      <c r="Q27" s="192"/>
      <c r="R27" s="193"/>
      <c r="S27" s="194">
        <v>0.11417824074074073</v>
      </c>
      <c r="T27" s="195">
        <v>164</v>
      </c>
      <c r="U27" s="196">
        <v>197</v>
      </c>
      <c r="V27" s="197"/>
      <c r="W27" s="198"/>
      <c r="X27" s="199"/>
      <c r="Y27" s="200">
        <v>6.2962962962962957E-2</v>
      </c>
      <c r="Z27" s="201">
        <v>179</v>
      </c>
      <c r="AA27" s="202">
        <v>215</v>
      </c>
      <c r="AB27" s="203">
        <v>0.19363425925925926</v>
      </c>
      <c r="AC27" s="204">
        <v>148</v>
      </c>
      <c r="AD27" s="205">
        <v>178</v>
      </c>
      <c r="AE27" s="200"/>
      <c r="AF27" s="201"/>
      <c r="AG27" s="202"/>
      <c r="AH27" s="206">
        <v>3.4317129629629628E-2</v>
      </c>
      <c r="AI27" s="207">
        <v>157</v>
      </c>
      <c r="AJ27" s="208">
        <v>189</v>
      </c>
      <c r="AK27" s="200">
        <v>4.2928240740740746E-2</v>
      </c>
      <c r="AL27" s="201">
        <v>178</v>
      </c>
      <c r="AM27" s="202">
        <v>214</v>
      </c>
      <c r="AP27" s="209"/>
      <c r="AS27" s="208"/>
      <c r="AT27" s="210">
        <v>6.0763888888888881E-2</v>
      </c>
      <c r="AU27" s="211">
        <v>183</v>
      </c>
      <c r="AV27" s="212">
        <v>220</v>
      </c>
      <c r="AW27" s="213"/>
      <c r="AX27" s="214"/>
      <c r="AY27" s="215"/>
      <c r="AZ27" s="112">
        <v>6.8819444444444447E-2</v>
      </c>
      <c r="BA27" s="68">
        <v>176</v>
      </c>
      <c r="BB27" s="68">
        <v>212</v>
      </c>
      <c r="BC27" s="216"/>
      <c r="BD27" s="216"/>
      <c r="BE27" s="217"/>
      <c r="BF27" s="218"/>
      <c r="BI27" s="219">
        <v>6.4155092592592597E-2</v>
      </c>
      <c r="BJ27" s="220"/>
      <c r="BK27" s="220"/>
      <c r="BL27" s="221">
        <v>6.6400462962962967E-2</v>
      </c>
      <c r="BM27" s="222">
        <v>173</v>
      </c>
      <c r="BN27" s="223">
        <v>208</v>
      </c>
      <c r="BO27" s="149">
        <v>169.75</v>
      </c>
      <c r="BP27" s="72">
        <v>161.36500000000001</v>
      </c>
      <c r="BQ27" s="157">
        <v>0.70815972222222212</v>
      </c>
      <c r="BR27" s="158">
        <v>4.3885583752500358E-3</v>
      </c>
    </row>
    <row r="28" spans="2:70" ht="15" customHeight="1">
      <c r="B28" s="2">
        <v>22</v>
      </c>
      <c r="C28" s="2">
        <v>12</v>
      </c>
      <c r="D28" s="47" t="s">
        <v>2560</v>
      </c>
      <c r="E28" s="47" t="s">
        <v>1534</v>
      </c>
      <c r="F28" s="93" t="s">
        <v>2062</v>
      </c>
      <c r="G28" s="48">
        <v>1978</v>
      </c>
      <c r="H28" s="49" t="s">
        <v>31</v>
      </c>
      <c r="I28" s="2" t="str">
        <f t="shared" si="5"/>
        <v>M</v>
      </c>
      <c r="J28" s="50">
        <f t="shared" si="0"/>
        <v>1485</v>
      </c>
      <c r="K28" s="189">
        <f t="shared" si="1"/>
        <v>1485</v>
      </c>
      <c r="L28" s="51">
        <f t="shared" si="2"/>
        <v>9</v>
      </c>
      <c r="M28" s="52" t="str">
        <f t="shared" si="3"/>
        <v>ano</v>
      </c>
      <c r="N28" s="53">
        <f>IF($M28="ano",LARGE((Q28,T28,W28,Z28,AC28,AF28,AI28,AL28,AO28,AR28,AU28,AX28,BA28,BD28,BG28,BJ28,BM28),1)+LARGE((Q28,T28,W28,Z28,AC28,AF28,AI28,AL28,AO28,AR28,AU28,AX28,BA28,BD28,BG28,BJ28,BM28),2)+LARGE((Q28,T28,W28,Z28,AC28,AF28,AI28,AL28,AO28,AR28,AU28,AX28,BA28,BD28,BG28,BJ28,BM28),3)+LARGE((Q28,T28,W28,Z28,AC28,AF28,AI28,AL28,AO28,AR28,AU28,AX28,BA28,BD28,BG28,BJ28,BM28),4)+LARGE((Q28,T28,W28,Z28,AC28,AF28,AI28,AL28,AO28,AR28,AU28,AX28,BA28,BD28,BG28,BJ28,BM28),5),J28)</f>
        <v>888</v>
      </c>
      <c r="O28" s="190">
        <f>IF($M28="ano",LARGE((R28,U28,X28,AA28,AD28,AG28,AJ28,AM28,AP28,AS28,AV28,AY28,BB28,BE28,BH28,BK28,BN28),1)+LARGE((R28,U28,X28,AA28,AD28,AG28,AJ28,AM28,AP28,AS28,AV28,AY28,BB28,BE28,BH28,BK28,BN28),2)+LARGE((R28,U28,X28,AA28,AD28,AG28,AJ28,AM28,AP28,AS28,AV28,AY28,BB28,BE28,BH28,BK28,BN28),3)+LARGE((R28,U28,X28,AA28,AD28,AG28,AJ28,AM28,AP28,AS28,AV28,AY28,BB28,BE28,BH28,BK28,BN28),4)+LARGE((R28,U28,X28,AA28,AD28,AG28,AJ28,AM28,AP28,AS28,AV28,AY28,BB28,BE28,BH28,BK28,BN28),5),K28)</f>
        <v>888</v>
      </c>
      <c r="P28" s="191">
        <v>0.26071759259259258</v>
      </c>
      <c r="Q28" s="192">
        <v>113</v>
      </c>
      <c r="R28" s="193">
        <v>113</v>
      </c>
      <c r="S28" s="194"/>
      <c r="T28" s="195"/>
      <c r="U28" s="196"/>
      <c r="V28" s="197"/>
      <c r="W28" s="198"/>
      <c r="X28" s="199"/>
      <c r="Y28" s="200">
        <v>6.2534722222222228E-2</v>
      </c>
      <c r="Z28" s="201">
        <v>179</v>
      </c>
      <c r="AA28" s="202">
        <v>179</v>
      </c>
      <c r="AB28" s="203">
        <v>0.18648148148148147</v>
      </c>
      <c r="AC28" s="204">
        <v>158</v>
      </c>
      <c r="AD28" s="205">
        <v>158</v>
      </c>
      <c r="AE28" s="200">
        <v>5.5023148148148147E-2</v>
      </c>
      <c r="AF28" s="201">
        <v>185</v>
      </c>
      <c r="AG28" s="202">
        <v>185</v>
      </c>
      <c r="AH28" s="206">
        <v>3.3229166666666664E-2</v>
      </c>
      <c r="AI28" s="207">
        <v>159</v>
      </c>
      <c r="AJ28" s="208">
        <v>159</v>
      </c>
      <c r="AK28" s="200"/>
      <c r="AL28" s="201"/>
      <c r="AM28" s="202"/>
      <c r="AP28" s="209"/>
      <c r="AQ28" s="64">
        <v>0.19284722222222225</v>
      </c>
      <c r="AR28" s="65">
        <v>167</v>
      </c>
      <c r="AS28" s="208">
        <v>167</v>
      </c>
      <c r="AT28" s="210">
        <v>6.2592592592592589E-2</v>
      </c>
      <c r="AU28" s="211">
        <v>180</v>
      </c>
      <c r="AV28" s="212">
        <v>180</v>
      </c>
      <c r="AW28" s="213">
        <v>9.5000000000000015E-2</v>
      </c>
      <c r="AX28" s="214">
        <v>170</v>
      </c>
      <c r="AY28" s="215">
        <v>170</v>
      </c>
      <c r="BC28" s="216"/>
      <c r="BD28" s="216"/>
      <c r="BE28" s="217"/>
      <c r="BF28" s="218"/>
      <c r="BI28" s="219"/>
      <c r="BJ28" s="220"/>
      <c r="BK28" s="220"/>
      <c r="BL28" s="221">
        <v>6.5613425925925922E-2</v>
      </c>
      <c r="BM28" s="222">
        <v>174</v>
      </c>
      <c r="BN28" s="223">
        <v>174</v>
      </c>
      <c r="BO28" s="149">
        <v>165</v>
      </c>
      <c r="BP28" s="72">
        <v>244.36500000000001</v>
      </c>
      <c r="BQ28" s="157">
        <v>1.0140393518518518</v>
      </c>
      <c r="BR28" s="158">
        <v>4.1496914527524471E-3</v>
      </c>
    </row>
    <row r="29" spans="2:70" ht="15" customHeight="1">
      <c r="B29" s="2">
        <v>23</v>
      </c>
      <c r="C29" s="2">
        <v>13</v>
      </c>
      <c r="D29" s="47" t="s">
        <v>2085</v>
      </c>
      <c r="E29" s="47" t="s">
        <v>1505</v>
      </c>
      <c r="F29" s="89"/>
      <c r="G29" s="48">
        <v>1981</v>
      </c>
      <c r="H29" s="49" t="s">
        <v>31</v>
      </c>
      <c r="I29" s="2" t="str">
        <f t="shared" si="5"/>
        <v>M</v>
      </c>
      <c r="J29" s="50">
        <f t="shared" si="0"/>
        <v>881</v>
      </c>
      <c r="K29" s="189">
        <f t="shared" si="1"/>
        <v>881</v>
      </c>
      <c r="L29" s="51">
        <f t="shared" si="2"/>
        <v>5</v>
      </c>
      <c r="M29" s="52" t="str">
        <f t="shared" si="3"/>
        <v>nie</v>
      </c>
      <c r="N29" s="53">
        <f>IF($M29="ano",LARGE((Q29,T29,W29,Z29,AC29,AF29,AI29,AL29,AO29,AR29,AU29,AX29,BA29,BD29,BG29,BJ29,BM29),1)+LARGE((Q29,T29,W29,Z29,AC29,AF29,AI29,AL29,AO29,AR29,AU29,AX29,BA29,BD29,BG29,BJ29,BM29),2)+LARGE((Q29,T29,W29,Z29,AC29,AF29,AI29,AL29,AO29,AR29,AU29,AX29,BA29,BD29,BG29,BJ29,BM29),3)+LARGE((Q29,T29,W29,Z29,AC29,AF29,AI29,AL29,AO29,AR29,AU29,AX29,BA29,BD29,BG29,BJ29,BM29),4)+LARGE((Q29,T29,W29,Z29,AC29,AF29,AI29,AL29,AO29,AR29,AU29,AX29,BA29,BD29,BG29,BJ29,BM29),5),J29)</f>
        <v>881</v>
      </c>
      <c r="O29" s="190">
        <f>IF($M29="ano",LARGE((R29,U29,X29,AA29,AD29,AG29,AJ29,AM29,AP29,AS29,AV29,AY29,BB29,BE29,BH29,BK29,BN29),1)+LARGE((R29,U29,X29,AA29,AD29,AG29,AJ29,AM29,AP29,AS29,AV29,AY29,BB29,BE29,BH29,BK29,BN29),2)+LARGE((R29,U29,X29,AA29,AD29,AG29,AJ29,AM29,AP29,AS29,AV29,AY29,BB29,BE29,BH29,BK29,BN29),3)+LARGE((R29,U29,X29,AA29,AD29,AG29,AJ29,AM29,AP29,AS29,AV29,AY29,BB29,BE29,BH29,BK29,BN29),4)+LARGE((R29,U29,X29,AA29,AD29,AG29,AJ29,AM29,AP29,AS29,AV29,AY29,BB29,BE29,BH29,BK29,BN29),5),K29)</f>
        <v>881</v>
      </c>
      <c r="P29" s="191"/>
      <c r="Q29" s="192"/>
      <c r="R29" s="193"/>
      <c r="S29" s="194">
        <v>0.10811342592592592</v>
      </c>
      <c r="T29" s="195">
        <v>173</v>
      </c>
      <c r="U29" s="196">
        <v>173</v>
      </c>
      <c r="V29" s="197"/>
      <c r="W29" s="198"/>
      <c r="X29" s="199"/>
      <c r="Y29" s="200">
        <v>7.076388888888889E-2</v>
      </c>
      <c r="Z29" s="201">
        <v>168</v>
      </c>
      <c r="AA29" s="202">
        <v>168</v>
      </c>
      <c r="AB29" s="203"/>
      <c r="AC29" s="204"/>
      <c r="AD29" s="205"/>
      <c r="AE29" s="200">
        <v>5.7951388888888893E-2</v>
      </c>
      <c r="AF29" s="201">
        <v>181</v>
      </c>
      <c r="AG29" s="202">
        <v>181</v>
      </c>
      <c r="AH29" s="206"/>
      <c r="AI29" s="207"/>
      <c r="AJ29" s="208"/>
      <c r="AK29" s="200"/>
      <c r="AL29" s="201"/>
      <c r="AM29" s="202"/>
      <c r="AP29" s="209"/>
      <c r="AS29" s="208"/>
      <c r="AT29" s="210">
        <v>5.9699074074074071E-2</v>
      </c>
      <c r="AU29" s="211">
        <v>185</v>
      </c>
      <c r="AV29" s="212">
        <v>185</v>
      </c>
      <c r="AW29" s="213"/>
      <c r="AX29" s="214"/>
      <c r="AY29" s="215"/>
      <c r="BC29" s="216"/>
      <c r="BD29" s="216"/>
      <c r="BE29" s="217"/>
      <c r="BF29" s="218"/>
      <c r="BI29" s="219"/>
      <c r="BJ29" s="220"/>
      <c r="BK29" s="220"/>
      <c r="BL29" s="221">
        <v>6.535879629629629E-2</v>
      </c>
      <c r="BM29" s="222">
        <v>174</v>
      </c>
      <c r="BN29" s="223">
        <v>174</v>
      </c>
      <c r="BO29" s="149">
        <v>176.2</v>
      </c>
      <c r="BP29" s="72">
        <v>92.5</v>
      </c>
      <c r="BQ29" s="157">
        <v>0.3618865740740741</v>
      </c>
      <c r="BR29" s="158">
        <v>3.9122872872872872E-3</v>
      </c>
    </row>
    <row r="30" spans="2:70" ht="15" customHeight="1">
      <c r="B30" s="2">
        <v>24</v>
      </c>
      <c r="C30" s="2">
        <v>14</v>
      </c>
      <c r="D30" s="47" t="s">
        <v>2068</v>
      </c>
      <c r="E30" s="47" t="s">
        <v>1850</v>
      </c>
      <c r="F30" s="89" t="s">
        <v>2069</v>
      </c>
      <c r="G30" s="48">
        <v>1977</v>
      </c>
      <c r="H30" s="49" t="s">
        <v>31</v>
      </c>
      <c r="I30" s="2" t="str">
        <f t="shared" si="5"/>
        <v>M</v>
      </c>
      <c r="J30" s="50">
        <f t="shared" si="0"/>
        <v>881</v>
      </c>
      <c r="K30" s="189">
        <f t="shared" si="1"/>
        <v>881</v>
      </c>
      <c r="L30" s="51">
        <f t="shared" si="2"/>
        <v>5</v>
      </c>
      <c r="M30" s="52" t="str">
        <f t="shared" si="3"/>
        <v>nie</v>
      </c>
      <c r="N30" s="53">
        <f>IF($M30="ano",LARGE((Q30,T30,W30,Z30,AC30,AF30,AI30,AL30,AO30,AR30,AU30,AX30,BA30,BD30,BG30,BJ30,BM30),1)+LARGE((Q30,T30,W30,Z30,AC30,AF30,AI30,AL30,AO30,AR30,AU30,AX30,BA30,BD30,BG30,BJ30,BM30),2)+LARGE((Q30,T30,W30,Z30,AC30,AF30,AI30,AL30,AO30,AR30,AU30,AX30,BA30,BD30,BG30,BJ30,BM30),3)+LARGE((Q30,T30,W30,Z30,AC30,AF30,AI30,AL30,AO30,AR30,AU30,AX30,BA30,BD30,BG30,BJ30,BM30),4)+LARGE((Q30,T30,W30,Z30,AC30,AF30,AI30,AL30,AO30,AR30,AU30,AX30,BA30,BD30,BG30,BJ30,BM30),5),J30)</f>
        <v>881</v>
      </c>
      <c r="O30" s="190">
        <f>IF($M30="ano",LARGE((R30,U30,X30,AA30,AD30,AG30,AJ30,AM30,AP30,AS30,AV30,AY30,BB30,BE30,BH30,BK30,BN30),1)+LARGE((R30,U30,X30,AA30,AD30,AG30,AJ30,AM30,AP30,AS30,AV30,AY30,BB30,BE30,BH30,BK30,BN30),2)+LARGE((R30,U30,X30,AA30,AD30,AG30,AJ30,AM30,AP30,AS30,AV30,AY30,BB30,BE30,BH30,BK30,BN30),3)+LARGE((R30,U30,X30,AA30,AD30,AG30,AJ30,AM30,AP30,AS30,AV30,AY30,BB30,BE30,BH30,BK30,BN30),4)+LARGE((R30,U30,X30,AA30,AD30,AG30,AJ30,AM30,AP30,AS30,AV30,AY30,BB30,BE30,BH30,BK30,BN30),5),K30)</f>
        <v>881</v>
      </c>
      <c r="P30" s="191"/>
      <c r="Q30" s="192"/>
      <c r="R30" s="193"/>
      <c r="S30" s="194">
        <v>0.10677083333333333</v>
      </c>
      <c r="T30" s="195">
        <v>175</v>
      </c>
      <c r="U30" s="196">
        <v>175</v>
      </c>
      <c r="V30" s="197"/>
      <c r="W30" s="198"/>
      <c r="X30" s="199"/>
      <c r="Y30" s="200"/>
      <c r="Z30" s="201"/>
      <c r="AA30" s="202"/>
      <c r="AB30" s="203"/>
      <c r="AC30" s="204"/>
      <c r="AD30" s="205"/>
      <c r="AE30" s="200">
        <v>5.9131944444444445E-2</v>
      </c>
      <c r="AF30" s="201">
        <v>179</v>
      </c>
      <c r="AG30" s="202">
        <v>179</v>
      </c>
      <c r="AH30" s="206"/>
      <c r="AI30" s="207"/>
      <c r="AJ30" s="208"/>
      <c r="AK30" s="200"/>
      <c r="AL30" s="201"/>
      <c r="AM30" s="202"/>
      <c r="AP30" s="209"/>
      <c r="AS30" s="208"/>
      <c r="AT30" s="210">
        <v>6.2060185185185177E-2</v>
      </c>
      <c r="AU30" s="211">
        <v>181</v>
      </c>
      <c r="AV30" s="212">
        <v>181</v>
      </c>
      <c r="AW30" s="213"/>
      <c r="AX30" s="214"/>
      <c r="AY30" s="215"/>
      <c r="BC30" s="216"/>
      <c r="BD30" s="216"/>
      <c r="BE30" s="217"/>
      <c r="BF30" s="218">
        <v>5.6666666666666664E-2</v>
      </c>
      <c r="BG30" s="75">
        <v>173</v>
      </c>
      <c r="BH30" s="75">
        <v>173</v>
      </c>
      <c r="BI30" s="219"/>
      <c r="BJ30" s="220"/>
      <c r="BK30" s="220"/>
      <c r="BL30" s="221">
        <v>6.6215277777777776E-2</v>
      </c>
      <c r="BM30" s="222">
        <v>173</v>
      </c>
      <c r="BN30" s="223">
        <v>173</v>
      </c>
      <c r="BO30" s="149">
        <v>176.2</v>
      </c>
      <c r="BP30" s="72">
        <v>90.5</v>
      </c>
      <c r="BQ30" s="157">
        <v>0.35084490740740737</v>
      </c>
      <c r="BR30" s="158">
        <v>3.876739308369142E-3</v>
      </c>
    </row>
    <row r="31" spans="2:70" ht="15" customHeight="1">
      <c r="B31" s="2">
        <v>25</v>
      </c>
      <c r="C31" s="2">
        <v>15</v>
      </c>
      <c r="D31" s="49" t="s">
        <v>159</v>
      </c>
      <c r="E31" s="49" t="s">
        <v>1632</v>
      </c>
      <c r="F31" s="93" t="s">
        <v>1768</v>
      </c>
      <c r="G31" s="85">
        <v>1976</v>
      </c>
      <c r="H31" s="49" t="s">
        <v>31</v>
      </c>
      <c r="I31" s="2" t="str">
        <f t="shared" si="5"/>
        <v>M</v>
      </c>
      <c r="J31" s="50">
        <f t="shared" si="0"/>
        <v>880</v>
      </c>
      <c r="K31" s="189">
        <f t="shared" si="1"/>
        <v>880</v>
      </c>
      <c r="L31" s="51">
        <f t="shared" si="2"/>
        <v>5</v>
      </c>
      <c r="M31" s="52" t="str">
        <f t="shared" si="3"/>
        <v>nie</v>
      </c>
      <c r="N31" s="53">
        <f>IF($M31="ano",LARGE((Q31,T31,W31,Z31,AC31,AF31,AI31,AL31,AO31,AR31,AU31,AX31,BA31,BD31,BG31,BJ31,BM31),1)+LARGE((Q31,T31,W31,Z31,AC31,AF31,AI31,AL31,AO31,AR31,AU31,AX31,BA31,BD31,BG31,BJ31,BM31),2)+LARGE((Q31,T31,W31,Z31,AC31,AF31,AI31,AL31,AO31,AR31,AU31,AX31,BA31,BD31,BG31,BJ31,BM31),3)+LARGE((Q31,T31,W31,Z31,AC31,AF31,AI31,AL31,AO31,AR31,AU31,AX31,BA31,BD31,BG31,BJ31,BM31),4)+LARGE((Q31,T31,W31,Z31,AC31,AF31,AI31,AL31,AO31,AR31,AU31,AX31,BA31,BD31,BG31,BJ31,BM31),5),J31)</f>
        <v>880</v>
      </c>
      <c r="O31" s="190">
        <f>IF($M31="ano",LARGE((R31,U31,X31,AA31,AD31,AG31,AJ31,AM31,AP31,AS31,AV31,AY31,BB31,BE31,BH31,BK31,BN31),1)+LARGE((R31,U31,X31,AA31,AD31,AG31,AJ31,AM31,AP31,AS31,AV31,AY31,BB31,BE31,BH31,BK31,BN31),2)+LARGE((R31,U31,X31,AA31,AD31,AG31,AJ31,AM31,AP31,AS31,AV31,AY31,BB31,BE31,BH31,BK31,BN31),3)+LARGE((R31,U31,X31,AA31,AD31,AG31,AJ31,AM31,AP31,AS31,AV31,AY31,BB31,BE31,BH31,BK31,BN31),4)+LARGE((R31,U31,X31,AA31,AD31,AG31,AJ31,AM31,AP31,AS31,AV31,AY31,BB31,BE31,BH31,BK31,BN31),5),K31)</f>
        <v>880</v>
      </c>
      <c r="R31" s="193"/>
      <c r="U31" s="196"/>
      <c r="X31" s="199"/>
      <c r="Y31" s="200">
        <v>6.598379629629629E-2</v>
      </c>
      <c r="Z31" s="201">
        <v>174</v>
      </c>
      <c r="AA31" s="202">
        <v>174</v>
      </c>
      <c r="AD31" s="205"/>
      <c r="AE31" s="200">
        <v>5.9780092592592593E-2</v>
      </c>
      <c r="AF31" s="201">
        <v>178</v>
      </c>
      <c r="AG31" s="202">
        <v>178</v>
      </c>
      <c r="AH31" s="206"/>
      <c r="AI31" s="207"/>
      <c r="AJ31" s="208"/>
      <c r="AK31" s="200"/>
      <c r="AL31" s="201"/>
      <c r="AM31" s="202"/>
      <c r="AP31" s="209"/>
      <c r="AS31" s="208"/>
      <c r="AT31" s="210">
        <v>6.1793981481481478E-2</v>
      </c>
      <c r="AU31" s="211">
        <v>182</v>
      </c>
      <c r="AV31" s="212">
        <v>182</v>
      </c>
      <c r="AW31" s="213"/>
      <c r="AX31" s="214"/>
      <c r="AY31" s="215"/>
      <c r="BE31" s="217"/>
      <c r="BF31" s="218">
        <v>5.7708333333333334E-2</v>
      </c>
      <c r="BG31" s="75">
        <v>171</v>
      </c>
      <c r="BH31" s="75">
        <v>171</v>
      </c>
      <c r="BI31" s="219"/>
      <c r="BJ31" s="220"/>
      <c r="BK31" s="220"/>
      <c r="BL31" s="221">
        <v>6.4687499999999995E-2</v>
      </c>
      <c r="BM31" s="222">
        <v>175</v>
      </c>
      <c r="BN31" s="223">
        <v>175</v>
      </c>
      <c r="BO31" s="149">
        <v>176</v>
      </c>
      <c r="BP31" s="72">
        <v>81.5</v>
      </c>
      <c r="BQ31" s="157">
        <v>0.30995370370370368</v>
      </c>
      <c r="BR31" s="158">
        <v>3.8031129288797999E-3</v>
      </c>
    </row>
    <row r="32" spans="2:70" ht="15" customHeight="1">
      <c r="B32" s="2">
        <v>26</v>
      </c>
      <c r="C32" s="2">
        <v>16</v>
      </c>
      <c r="D32" s="47" t="s">
        <v>1963</v>
      </c>
      <c r="E32" s="47" t="s">
        <v>1514</v>
      </c>
      <c r="F32" s="89" t="s">
        <v>1964</v>
      </c>
      <c r="G32" s="48">
        <v>1974</v>
      </c>
      <c r="H32" s="49" t="s">
        <v>31</v>
      </c>
      <c r="I32" s="2" t="str">
        <f t="shared" si="5"/>
        <v>M</v>
      </c>
      <c r="J32" s="50">
        <f t="shared" si="0"/>
        <v>873</v>
      </c>
      <c r="K32" s="189">
        <f t="shared" si="1"/>
        <v>873</v>
      </c>
      <c r="L32" s="51">
        <f t="shared" si="2"/>
        <v>5</v>
      </c>
      <c r="M32" s="52" t="str">
        <f t="shared" si="3"/>
        <v>nie</v>
      </c>
      <c r="N32" s="53">
        <f>IF($M32="ano",LARGE((Q32,T32,W32,Z32,AC32,AF32,AI32,AL32,AO32,AR32,AU32,AX32,BA32,BD32,BG32,BJ32,BM32),1)+LARGE((Q32,T32,W32,Z32,AC32,AF32,AI32,AL32,AO32,AR32,AU32,AX32,BA32,BD32,BG32,BJ32,BM32),2)+LARGE((Q32,T32,W32,Z32,AC32,AF32,AI32,AL32,AO32,AR32,AU32,AX32,BA32,BD32,BG32,BJ32,BM32),3)+LARGE((Q32,T32,W32,Z32,AC32,AF32,AI32,AL32,AO32,AR32,AU32,AX32,BA32,BD32,BG32,BJ32,BM32),4)+LARGE((Q32,T32,W32,Z32,AC32,AF32,AI32,AL32,AO32,AR32,AU32,AX32,BA32,BD32,BG32,BJ32,BM32),5),J32)</f>
        <v>873</v>
      </c>
      <c r="O32" s="190">
        <f>IF($M32="ano",LARGE((R32,U32,X32,AA32,AD32,AG32,AJ32,AM32,AP32,AS32,AV32,AY32,BB32,BE32,BH32,BK32,BN32),1)+LARGE((R32,U32,X32,AA32,AD32,AG32,AJ32,AM32,AP32,AS32,AV32,AY32,BB32,BE32,BH32,BK32,BN32),2)+LARGE((R32,U32,X32,AA32,AD32,AG32,AJ32,AM32,AP32,AS32,AV32,AY32,BB32,BE32,BH32,BK32,BN32),3)+LARGE((R32,U32,X32,AA32,AD32,AG32,AJ32,AM32,AP32,AS32,AV32,AY32,BB32,BE32,BH32,BK32,BN32),4)+LARGE((R32,U32,X32,AA32,AD32,AG32,AJ32,AM32,AP32,AS32,AV32,AY32,BB32,BE32,BH32,BK32,BN32),5),K32)</f>
        <v>873</v>
      </c>
      <c r="P32" s="191"/>
      <c r="Q32" s="192"/>
      <c r="R32" s="193"/>
      <c r="S32" s="194">
        <v>0.10130787037037037</v>
      </c>
      <c r="T32" s="195">
        <v>183</v>
      </c>
      <c r="U32" s="196">
        <v>183</v>
      </c>
      <c r="V32" s="197"/>
      <c r="W32" s="198"/>
      <c r="X32" s="199"/>
      <c r="Y32" s="200">
        <v>6.2175925925925933E-2</v>
      </c>
      <c r="Z32" s="201">
        <v>180</v>
      </c>
      <c r="AA32" s="202">
        <v>180</v>
      </c>
      <c r="AB32" s="203"/>
      <c r="AC32" s="204"/>
      <c r="AD32" s="205"/>
      <c r="AE32" s="200"/>
      <c r="AF32" s="201"/>
      <c r="AG32" s="202"/>
      <c r="AH32" s="206">
        <v>3.3333333333333333E-2</v>
      </c>
      <c r="AI32" s="207">
        <v>158</v>
      </c>
      <c r="AJ32" s="208">
        <v>158</v>
      </c>
      <c r="AK32" s="200"/>
      <c r="AL32" s="201"/>
      <c r="AM32" s="202"/>
      <c r="AP32" s="209"/>
      <c r="AS32" s="208"/>
      <c r="AT32" s="210"/>
      <c r="AU32" s="211"/>
      <c r="AV32" s="212"/>
      <c r="AW32" s="213"/>
      <c r="AX32" s="214"/>
      <c r="AY32" s="215"/>
      <c r="BC32" s="216"/>
      <c r="BD32" s="216"/>
      <c r="BE32" s="217"/>
      <c r="BF32" s="218">
        <v>5.6203703703703707E-2</v>
      </c>
      <c r="BG32" s="75">
        <v>174</v>
      </c>
      <c r="BH32" s="75">
        <v>174</v>
      </c>
      <c r="BI32" s="219"/>
      <c r="BJ32" s="220"/>
      <c r="BK32" s="220"/>
      <c r="BL32" s="221">
        <v>6.2881944444444449E-2</v>
      </c>
      <c r="BM32" s="222">
        <v>178</v>
      </c>
      <c r="BN32" s="223">
        <v>178</v>
      </c>
      <c r="BO32" s="149">
        <v>174.6</v>
      </c>
      <c r="BP32" s="72">
        <v>86.164999999999992</v>
      </c>
      <c r="BQ32" s="157">
        <v>0.31590277777777781</v>
      </c>
      <c r="BR32" s="158">
        <v>3.6662540216767579E-3</v>
      </c>
    </row>
    <row r="33" spans="2:70" ht="15" customHeight="1">
      <c r="B33" s="2">
        <v>27</v>
      </c>
      <c r="C33" s="2">
        <v>1</v>
      </c>
      <c r="D33" s="47" t="s">
        <v>2527</v>
      </c>
      <c r="E33" s="47" t="s">
        <v>1526</v>
      </c>
      <c r="F33" s="90" t="s">
        <v>2528</v>
      </c>
      <c r="G33" s="81">
        <v>1952</v>
      </c>
      <c r="H33" s="49" t="s">
        <v>31</v>
      </c>
      <c r="I33" s="2" t="str">
        <f t="shared" si="5"/>
        <v>M60</v>
      </c>
      <c r="J33" s="50">
        <f t="shared" si="0"/>
        <v>1450</v>
      </c>
      <c r="K33" s="189">
        <f t="shared" si="1"/>
        <v>1889</v>
      </c>
      <c r="L33" s="51">
        <f t="shared" si="2"/>
        <v>9</v>
      </c>
      <c r="M33" s="52" t="str">
        <f t="shared" si="3"/>
        <v>ano</v>
      </c>
      <c r="N33" s="53">
        <f>IF($M33="ano",LARGE((Q33,T33,W33,Z33,AC33,AF33,AI33,AL33,AO33,AR33,AU33,AX33,BA33,BD33,BG33,BJ33,BM33),1)+LARGE((Q33,T33,W33,Z33,AC33,AF33,AI33,AL33,AO33,AR33,AU33,AX33,BA33,BD33,BG33,BJ33,BM33),2)+LARGE((Q33,T33,W33,Z33,AC33,AF33,AI33,AL33,AO33,AR33,AU33,AX33,BA33,BD33,BG33,BJ33,BM33),3)+LARGE((Q33,T33,W33,Z33,AC33,AF33,AI33,AL33,AO33,AR33,AU33,AX33,BA33,BD33,BG33,BJ33,BM33),4)+LARGE((Q33,T33,W33,Z33,AC33,AF33,AI33,AL33,AO33,AR33,AU33,AX33,BA33,BD33,BG33,BJ33,BM33),5),J33)</f>
        <v>872</v>
      </c>
      <c r="O33" s="190">
        <f>IF($M33="ano",LARGE((R33,U33,X33,AA33,AD33,AG33,AJ33,AM33,AP33,AS33,AV33,AY33,BB33,BE33,BH33,BK33,BN33),1)+LARGE((R33,U33,X33,AA33,AD33,AG33,AJ33,AM33,AP33,AS33,AV33,AY33,BB33,BE33,BH33,BK33,BN33),2)+LARGE((R33,U33,X33,AA33,AD33,AG33,AJ33,AM33,AP33,AS33,AV33,AY33,BB33,BE33,BH33,BK33,BN33),3)+LARGE((R33,U33,X33,AA33,AD33,AG33,AJ33,AM33,AP33,AS33,AV33,AY33,BB33,BE33,BH33,BK33,BN33),4)+LARGE((R33,U33,X33,AA33,AD33,AG33,AJ33,AM33,AP33,AS33,AV33,AY33,BB33,BE33,BH33,BK33,BN33),5),K33)</f>
        <v>1136</v>
      </c>
      <c r="P33" s="191">
        <v>0.24432870370370371</v>
      </c>
      <c r="Q33" s="192">
        <v>137</v>
      </c>
      <c r="R33" s="193">
        <v>179</v>
      </c>
      <c r="S33" s="194"/>
      <c r="T33" s="195"/>
      <c r="U33" s="196"/>
      <c r="V33" s="197"/>
      <c r="W33" s="198"/>
      <c r="X33" s="199"/>
      <c r="Y33" s="200">
        <v>6.2280092592592595E-2</v>
      </c>
      <c r="Z33" s="201">
        <v>180</v>
      </c>
      <c r="AA33" s="202">
        <v>234</v>
      </c>
      <c r="AB33" s="203">
        <v>0.1966435185185185</v>
      </c>
      <c r="AC33" s="204">
        <v>143</v>
      </c>
      <c r="AD33" s="205">
        <v>186</v>
      </c>
      <c r="AE33" s="200"/>
      <c r="AF33" s="201"/>
      <c r="AG33" s="202"/>
      <c r="AH33" s="206">
        <v>3.5590277777777776E-2</v>
      </c>
      <c r="AI33" s="207">
        <v>155</v>
      </c>
      <c r="AJ33" s="208">
        <v>202</v>
      </c>
      <c r="AK33" s="200">
        <v>4.4641203703703704E-2</v>
      </c>
      <c r="AL33" s="201">
        <v>175</v>
      </c>
      <c r="AM33" s="202">
        <v>228</v>
      </c>
      <c r="AP33" s="209"/>
      <c r="AQ33" s="64">
        <v>0.20958333333333334</v>
      </c>
      <c r="AR33" s="65">
        <v>143</v>
      </c>
      <c r="AS33" s="208">
        <v>186</v>
      </c>
      <c r="AT33" s="210">
        <v>6.3217592592592589E-2</v>
      </c>
      <c r="AU33" s="211">
        <v>179</v>
      </c>
      <c r="AV33" s="212">
        <v>233</v>
      </c>
      <c r="AW33" s="213"/>
      <c r="AX33" s="214"/>
      <c r="AY33" s="215"/>
      <c r="BC33" s="216"/>
      <c r="BD33" s="216"/>
      <c r="BE33" s="217"/>
      <c r="BF33" s="218">
        <v>5.8252314814814812E-2</v>
      </c>
      <c r="BG33" s="75">
        <v>171</v>
      </c>
      <c r="BH33" s="75">
        <v>223</v>
      </c>
      <c r="BI33" s="219">
        <v>6.4641203703703701E-2</v>
      </c>
      <c r="BJ33" s="220"/>
      <c r="BK33" s="220"/>
      <c r="BL33" s="221">
        <v>7.0509259259259258E-2</v>
      </c>
      <c r="BM33" s="222">
        <v>167</v>
      </c>
      <c r="BN33" s="223">
        <v>218</v>
      </c>
      <c r="BO33" s="149">
        <v>161.11111111111111</v>
      </c>
      <c r="BP33" s="72">
        <v>225.36500000000001</v>
      </c>
      <c r="BQ33" s="157">
        <v>1.0496875000000001</v>
      </c>
      <c r="BR33" s="158">
        <v>4.6577219177778278E-3</v>
      </c>
    </row>
    <row r="34" spans="2:70" ht="15" customHeight="1">
      <c r="B34" s="2">
        <v>28</v>
      </c>
      <c r="C34" s="2">
        <v>17</v>
      </c>
      <c r="D34" s="49" t="s">
        <v>1607</v>
      </c>
      <c r="E34" s="49" t="s">
        <v>1492</v>
      </c>
      <c r="F34" s="93" t="s">
        <v>1608</v>
      </c>
      <c r="G34" s="85">
        <v>1974</v>
      </c>
      <c r="H34" s="49" t="s">
        <v>31</v>
      </c>
      <c r="I34" s="2" t="str">
        <f t="shared" si="5"/>
        <v>M</v>
      </c>
      <c r="J34" s="50">
        <f t="shared" si="0"/>
        <v>1029</v>
      </c>
      <c r="K34" s="189">
        <f t="shared" si="1"/>
        <v>1029</v>
      </c>
      <c r="L34" s="51">
        <f t="shared" si="2"/>
        <v>6</v>
      </c>
      <c r="M34" s="52" t="str">
        <f t="shared" si="3"/>
        <v>ano</v>
      </c>
      <c r="N34" s="53">
        <f>IF($M34="ano",LARGE((Q34,T34,W34,Z34,AC34,AF34,AI34,AL34,AO34,AR34,AU34,AX34,BA34,BD34,BG34,BJ34,BM34),1)+LARGE((Q34,T34,W34,Z34,AC34,AF34,AI34,AL34,AO34,AR34,AU34,AX34,BA34,BD34,BG34,BJ34,BM34),2)+LARGE((Q34,T34,W34,Z34,AC34,AF34,AI34,AL34,AO34,AR34,AU34,AX34,BA34,BD34,BG34,BJ34,BM34),3)+LARGE((Q34,T34,W34,Z34,AC34,AF34,AI34,AL34,AO34,AR34,AU34,AX34,BA34,BD34,BG34,BJ34,BM34),4)+LARGE((Q34,T34,W34,Z34,AC34,AF34,AI34,AL34,AO34,AR34,AU34,AX34,BA34,BD34,BG34,BJ34,BM34),5),J34)</f>
        <v>872</v>
      </c>
      <c r="O34" s="190">
        <f>IF($M34="ano",LARGE((R34,U34,X34,AA34,AD34,AG34,AJ34,AM34,AP34,AS34,AV34,AY34,BB34,BE34,BH34,BK34,BN34),1)+LARGE((R34,U34,X34,AA34,AD34,AG34,AJ34,AM34,AP34,AS34,AV34,AY34,BB34,BE34,BH34,BK34,BN34),2)+LARGE((R34,U34,X34,AA34,AD34,AG34,AJ34,AM34,AP34,AS34,AV34,AY34,BB34,BE34,BH34,BK34,BN34),3)+LARGE((R34,U34,X34,AA34,AD34,AG34,AJ34,AM34,AP34,AS34,AV34,AY34,BB34,BE34,BH34,BK34,BN34),4)+LARGE((R34,U34,X34,AA34,AD34,AG34,AJ34,AM34,AP34,AS34,AV34,AY34,BB34,BE34,BH34,BK34,BN34),5),K34)</f>
        <v>872</v>
      </c>
      <c r="P34" s="191"/>
      <c r="Q34" s="192"/>
      <c r="R34" s="193"/>
      <c r="S34" s="194"/>
      <c r="T34" s="195"/>
      <c r="U34" s="196"/>
      <c r="V34" s="197">
        <v>6.6574074074074077E-2</v>
      </c>
      <c r="W34" s="198">
        <v>175</v>
      </c>
      <c r="X34" s="199">
        <v>175</v>
      </c>
      <c r="Y34" s="200"/>
      <c r="Z34" s="201"/>
      <c r="AA34" s="202"/>
      <c r="AB34" s="203"/>
      <c r="AC34" s="204"/>
      <c r="AD34" s="205"/>
      <c r="AE34" s="200">
        <v>6.0879629629629638E-2</v>
      </c>
      <c r="AF34" s="201">
        <v>177</v>
      </c>
      <c r="AG34" s="202">
        <v>177</v>
      </c>
      <c r="AH34" s="206">
        <v>3.4340277777777782E-2</v>
      </c>
      <c r="AI34" s="207">
        <v>157</v>
      </c>
      <c r="AJ34" s="208">
        <v>157</v>
      </c>
      <c r="AK34" s="200"/>
      <c r="AL34" s="201"/>
      <c r="AM34" s="202"/>
      <c r="AN34" s="78">
        <v>8.245370370370371E-2</v>
      </c>
      <c r="AO34" s="79">
        <v>171</v>
      </c>
      <c r="AP34" s="209">
        <v>171</v>
      </c>
      <c r="AS34" s="208"/>
      <c r="AT34" s="210">
        <v>6.3946759259259259E-2</v>
      </c>
      <c r="AU34" s="211">
        <v>178</v>
      </c>
      <c r="AV34" s="212">
        <v>178</v>
      </c>
      <c r="AW34" s="213"/>
      <c r="AX34" s="214"/>
      <c r="AY34" s="215"/>
      <c r="BC34" s="216"/>
      <c r="BD34" s="216"/>
      <c r="BE34" s="217"/>
      <c r="BF34" s="218"/>
      <c r="BI34" s="219">
        <v>6.4224537037037038E-2</v>
      </c>
      <c r="BJ34" s="220"/>
      <c r="BK34" s="220"/>
      <c r="BL34" s="221">
        <v>6.7384259259259255E-2</v>
      </c>
      <c r="BM34" s="222">
        <v>171</v>
      </c>
      <c r="BN34" s="223">
        <v>171</v>
      </c>
      <c r="BO34" s="149">
        <v>171.5</v>
      </c>
      <c r="BP34" s="72">
        <v>97.164999999999992</v>
      </c>
      <c r="BQ34" s="157">
        <v>0.43980324074074073</v>
      </c>
      <c r="BR34" s="158">
        <v>4.5263545591595821E-3</v>
      </c>
    </row>
    <row r="35" spans="2:70" ht="15" customHeight="1">
      <c r="B35" s="2">
        <v>29</v>
      </c>
      <c r="C35" s="2">
        <v>1</v>
      </c>
      <c r="D35" s="47" t="s">
        <v>1997</v>
      </c>
      <c r="E35" s="47" t="s">
        <v>1996</v>
      </c>
      <c r="F35" s="90" t="s">
        <v>1998</v>
      </c>
      <c r="G35" s="81">
        <v>1969</v>
      </c>
      <c r="H35" s="49" t="s">
        <v>36</v>
      </c>
      <c r="I35" s="2" t="str">
        <f>IF(G35&lt;=1953,"Z60",IF(G35&lt;=1963,"Z50",IF(G35&lt;=1973,"Z40","Z")))</f>
        <v>Z40</v>
      </c>
      <c r="J35" s="50">
        <f t="shared" si="0"/>
        <v>1027</v>
      </c>
      <c r="K35" s="189">
        <f t="shared" si="1"/>
        <v>1131</v>
      </c>
      <c r="L35" s="51">
        <f t="shared" si="2"/>
        <v>6</v>
      </c>
      <c r="M35" s="52" t="str">
        <f t="shared" si="3"/>
        <v>ano</v>
      </c>
      <c r="N35" s="53">
        <f>IF($M35="ano",LARGE((Q35,T35,W35,Z35,AC35,AF35,AI35,AL35,AO35,AR35,AU35,AX35,BA35,BD35,BG35,BJ35,BM35),1)+LARGE((Q35,T35,W35,Z35,AC35,AF35,AI35,AL35,AO35,AR35,AU35,AX35,BA35,BD35,BG35,BJ35,BM35),2)+LARGE((Q35,T35,W35,Z35,AC35,AF35,AI35,AL35,AO35,AR35,AU35,AX35,BA35,BD35,BG35,BJ35,BM35),3)+LARGE((Q35,T35,W35,Z35,AC35,AF35,AI35,AL35,AO35,AR35,AU35,AX35,BA35,BD35,BG35,BJ35,BM35),4)+LARGE((Q35,T35,W35,Z35,AC35,AF35,AI35,AL35,AO35,AR35,AU35,AX35,BA35,BD35,BG35,BJ35,BM35),5),J35)</f>
        <v>871</v>
      </c>
      <c r="O35" s="190">
        <f>IF($M35="ano",LARGE((R35,U35,X35,AA35,AD35,AG35,AJ35,AM35,AP35,AS35,AV35,AY35,BB35,BE35,BH35,BK35,BN35),1)+LARGE((R35,U35,X35,AA35,AD35,AG35,AJ35,AM35,AP35,AS35,AV35,AY35,BB35,BE35,BH35,BK35,BN35),2)+LARGE((R35,U35,X35,AA35,AD35,AG35,AJ35,AM35,AP35,AS35,AV35,AY35,BB35,BE35,BH35,BK35,BN35),3)+LARGE((R35,U35,X35,AA35,AD35,AG35,AJ35,AM35,AP35,AS35,AV35,AY35,BB35,BE35,BH35,BK35,BN35),4)+LARGE((R35,U35,X35,AA35,AD35,AG35,AJ35,AM35,AP35,AS35,AV35,AY35,BB35,BE35,BH35,BK35,BN35),5),K35)</f>
        <v>959</v>
      </c>
      <c r="P35" s="191"/>
      <c r="Q35" s="192"/>
      <c r="R35" s="193"/>
      <c r="S35" s="194">
        <v>0.10299768518518519</v>
      </c>
      <c r="T35" s="195">
        <v>180</v>
      </c>
      <c r="U35" s="196">
        <v>198</v>
      </c>
      <c r="V35" s="197"/>
      <c r="W35" s="198"/>
      <c r="X35" s="199"/>
      <c r="Y35" s="200"/>
      <c r="Z35" s="201"/>
      <c r="AA35" s="202"/>
      <c r="AB35" s="203"/>
      <c r="AC35" s="204"/>
      <c r="AD35" s="205"/>
      <c r="AE35" s="200">
        <v>5.8576388888888886E-2</v>
      </c>
      <c r="AF35" s="201">
        <v>180</v>
      </c>
      <c r="AG35" s="202">
        <v>198</v>
      </c>
      <c r="AH35" s="206">
        <v>3.4826388888888886E-2</v>
      </c>
      <c r="AI35" s="207">
        <v>156</v>
      </c>
      <c r="AJ35" s="208">
        <v>172</v>
      </c>
      <c r="AK35" s="200"/>
      <c r="AL35" s="201"/>
      <c r="AM35" s="202"/>
      <c r="AP35" s="209"/>
      <c r="AS35" s="208"/>
      <c r="AT35" s="210">
        <v>7.0115740740740728E-2</v>
      </c>
      <c r="AU35" s="211">
        <v>170</v>
      </c>
      <c r="AV35" s="212">
        <v>187</v>
      </c>
      <c r="AW35" s="213"/>
      <c r="AX35" s="214"/>
      <c r="AY35" s="215"/>
      <c r="BC35" s="216"/>
      <c r="BD35" s="216"/>
      <c r="BE35" s="217"/>
      <c r="BF35" s="218">
        <v>5.9814814814814814E-2</v>
      </c>
      <c r="BG35" s="75">
        <v>168</v>
      </c>
      <c r="BH35" s="75">
        <v>185</v>
      </c>
      <c r="BI35" s="219"/>
      <c r="BJ35" s="220"/>
      <c r="BK35" s="220"/>
      <c r="BL35" s="221">
        <v>6.6516203703703702E-2</v>
      </c>
      <c r="BM35" s="222">
        <v>173</v>
      </c>
      <c r="BN35" s="223">
        <v>191</v>
      </c>
      <c r="BO35" s="149">
        <v>171.16666666666666</v>
      </c>
      <c r="BP35" s="72">
        <v>101.16499999999999</v>
      </c>
      <c r="BQ35" s="157">
        <v>0.39284722222222224</v>
      </c>
      <c r="BR35" s="158">
        <v>3.8832325628648471E-3</v>
      </c>
    </row>
    <row r="36" spans="2:70" ht="15" customHeight="1">
      <c r="B36" s="2">
        <v>30</v>
      </c>
      <c r="C36" s="2">
        <v>18</v>
      </c>
      <c r="D36" s="47" t="s">
        <v>2109</v>
      </c>
      <c r="E36" s="47" t="s">
        <v>1582</v>
      </c>
      <c r="F36" s="89" t="s">
        <v>1983</v>
      </c>
      <c r="G36" s="48">
        <v>1978</v>
      </c>
      <c r="H36" s="49" t="s">
        <v>31</v>
      </c>
      <c r="I36" s="2" t="str">
        <f>IF(G36&lt;=1953,"M60",IF(G36&lt;=1963,"M50",IF(G36&lt;=1973,"M40","M")))</f>
        <v>M</v>
      </c>
      <c r="J36" s="50">
        <f t="shared" si="0"/>
        <v>1021</v>
      </c>
      <c r="K36" s="189">
        <f t="shared" si="1"/>
        <v>1021</v>
      </c>
      <c r="L36" s="51">
        <f t="shared" si="2"/>
        <v>6</v>
      </c>
      <c r="M36" s="52" t="str">
        <f t="shared" si="3"/>
        <v>ano</v>
      </c>
      <c r="N36" s="53">
        <f>IF($M36="ano",LARGE((Q36,T36,W36,Z36,AC36,AF36,AI36,AL36,AO36,AR36,AU36,AX36,BA36,BD36,BG36,BJ36,BM36),1)+LARGE((Q36,T36,W36,Z36,AC36,AF36,AI36,AL36,AO36,AR36,AU36,AX36,BA36,BD36,BG36,BJ36,BM36),2)+LARGE((Q36,T36,W36,Z36,AC36,AF36,AI36,AL36,AO36,AR36,AU36,AX36,BA36,BD36,BG36,BJ36,BM36),3)+LARGE((Q36,T36,W36,Z36,AC36,AF36,AI36,AL36,AO36,AR36,AU36,AX36,BA36,BD36,BG36,BJ36,BM36),4)+LARGE((Q36,T36,W36,Z36,AC36,AF36,AI36,AL36,AO36,AR36,AU36,AX36,BA36,BD36,BG36,BJ36,BM36),5),J36)</f>
        <v>865</v>
      </c>
      <c r="O36" s="190">
        <f>IF($M36="ano",LARGE((R36,U36,X36,AA36,AD36,AG36,AJ36,AM36,AP36,AS36,AV36,AY36,BB36,BE36,BH36,BK36,BN36),1)+LARGE((R36,U36,X36,AA36,AD36,AG36,AJ36,AM36,AP36,AS36,AV36,AY36,BB36,BE36,BH36,BK36,BN36),2)+LARGE((R36,U36,X36,AA36,AD36,AG36,AJ36,AM36,AP36,AS36,AV36,AY36,BB36,BE36,BH36,BK36,BN36),3)+LARGE((R36,U36,X36,AA36,AD36,AG36,AJ36,AM36,AP36,AS36,AV36,AY36,BB36,BE36,BH36,BK36,BN36),4)+LARGE((R36,U36,X36,AA36,AD36,AG36,AJ36,AM36,AP36,AS36,AV36,AY36,BB36,BE36,BH36,BK36,BN36),5),K36)</f>
        <v>865</v>
      </c>
      <c r="P36" s="191"/>
      <c r="Q36" s="192"/>
      <c r="R36" s="193"/>
      <c r="S36" s="194">
        <v>0.11046296296296297</v>
      </c>
      <c r="T36" s="195">
        <v>169</v>
      </c>
      <c r="U36" s="196">
        <v>169</v>
      </c>
      <c r="V36" s="197"/>
      <c r="W36" s="198"/>
      <c r="X36" s="199"/>
      <c r="Y36" s="200">
        <v>6.5451388888888892E-2</v>
      </c>
      <c r="Z36" s="201">
        <v>175</v>
      </c>
      <c r="AA36" s="202">
        <v>175</v>
      </c>
      <c r="AB36" s="203"/>
      <c r="AC36" s="204"/>
      <c r="AD36" s="205"/>
      <c r="AE36" s="200">
        <v>6.100694444444444E-2</v>
      </c>
      <c r="AF36" s="201">
        <v>177</v>
      </c>
      <c r="AG36" s="202">
        <v>177</v>
      </c>
      <c r="AH36" s="206">
        <v>3.5312500000000004E-2</v>
      </c>
      <c r="AI36" s="207">
        <v>156</v>
      </c>
      <c r="AJ36" s="208">
        <v>156</v>
      </c>
      <c r="AK36" s="200"/>
      <c r="AL36" s="201"/>
      <c r="AM36" s="202"/>
      <c r="AP36" s="209"/>
      <c r="AS36" s="208"/>
      <c r="AT36" s="210">
        <v>6.4641203703703701E-2</v>
      </c>
      <c r="AU36" s="211">
        <v>177</v>
      </c>
      <c r="AV36" s="212">
        <v>177</v>
      </c>
      <c r="AW36" s="213"/>
      <c r="AX36" s="214"/>
      <c r="AY36" s="215"/>
      <c r="BC36" s="216"/>
      <c r="BD36" s="216"/>
      <c r="BE36" s="217"/>
      <c r="BF36" s="218">
        <v>6.0891203703703704E-2</v>
      </c>
      <c r="BG36" s="75">
        <v>167</v>
      </c>
      <c r="BH36" s="75">
        <v>167</v>
      </c>
      <c r="BI36" s="219"/>
      <c r="BJ36" s="220"/>
      <c r="BK36" s="220"/>
      <c r="BL36" s="221"/>
      <c r="BM36" s="222"/>
      <c r="BN36" s="223"/>
      <c r="BO36" s="149">
        <v>170.16666666666666</v>
      </c>
      <c r="BP36" s="72">
        <v>100.66499999999999</v>
      </c>
      <c r="BQ36" s="157">
        <v>0.39776620370370369</v>
      </c>
      <c r="BR36" s="158">
        <v>3.9513853246282591E-3</v>
      </c>
    </row>
    <row r="37" spans="2:70" ht="15" customHeight="1">
      <c r="B37" s="2">
        <v>31</v>
      </c>
      <c r="C37" s="2">
        <v>1</v>
      </c>
      <c r="D37" s="47" t="s">
        <v>1824</v>
      </c>
      <c r="E37" s="47" t="s">
        <v>1823</v>
      </c>
      <c r="F37" s="89" t="s">
        <v>1825</v>
      </c>
      <c r="G37" s="48">
        <v>1995</v>
      </c>
      <c r="H37" s="49" t="s">
        <v>31</v>
      </c>
      <c r="I37" s="2" t="s">
        <v>35</v>
      </c>
      <c r="J37" s="50">
        <f t="shared" si="0"/>
        <v>865</v>
      </c>
      <c r="K37" s="189">
        <f t="shared" si="1"/>
        <v>953</v>
      </c>
      <c r="L37" s="51">
        <f t="shared" si="2"/>
        <v>5</v>
      </c>
      <c r="M37" s="52" t="str">
        <f t="shared" si="3"/>
        <v>nie</v>
      </c>
      <c r="N37" s="53">
        <f>IF($M37="ano",LARGE((Q37,T37,W37,Z37,AC37,AF37,AI37,AL37,AO37,AR37,AU37,AX37,BA37,BD37,BG37,BJ37,BM37),1)+LARGE((Q37,T37,W37,Z37,AC37,AF37,AI37,AL37,AO37,AR37,AU37,AX37,BA37,BD37,BG37,BJ37,BM37),2)+LARGE((Q37,T37,W37,Z37,AC37,AF37,AI37,AL37,AO37,AR37,AU37,AX37,BA37,BD37,BG37,BJ37,BM37),3)+LARGE((Q37,T37,W37,Z37,AC37,AF37,AI37,AL37,AO37,AR37,AU37,AX37,BA37,BD37,BG37,BJ37,BM37),4)+LARGE((Q37,T37,W37,Z37,AC37,AF37,AI37,AL37,AO37,AR37,AU37,AX37,BA37,BD37,BG37,BJ37,BM37),5),J37)</f>
        <v>865</v>
      </c>
      <c r="O37" s="190">
        <f>IF($M37="ano",LARGE((R37,U37,X37,AA37,AD37,AG37,AJ37,AM37,AP37,AS37,AV37,AY37,BB37,BE37,BH37,BK37,BN37),1)+LARGE((R37,U37,X37,AA37,AD37,AG37,AJ37,AM37,AP37,AS37,AV37,AY37,BB37,BE37,BH37,BK37,BN37),2)+LARGE((R37,U37,X37,AA37,AD37,AG37,AJ37,AM37,AP37,AS37,AV37,AY37,BB37,BE37,BH37,BK37,BN37),3)+LARGE((R37,U37,X37,AA37,AD37,AG37,AJ37,AM37,AP37,AS37,AV37,AY37,BB37,BE37,BH37,BK37,BN37),4)+LARGE((R37,U37,X37,AA37,AD37,AG37,AJ37,AM37,AP37,AS37,AV37,AY37,BB37,BE37,BH37,BK37,BN37),5),K37)</f>
        <v>953</v>
      </c>
      <c r="P37" s="191"/>
      <c r="Q37" s="192"/>
      <c r="R37" s="193"/>
      <c r="S37" s="194">
        <v>9.1122685185185182E-2</v>
      </c>
      <c r="T37" s="195">
        <v>197</v>
      </c>
      <c r="U37" s="196">
        <v>217</v>
      </c>
      <c r="V37" s="197"/>
      <c r="W37" s="198"/>
      <c r="X37" s="199"/>
      <c r="Y37" s="200">
        <v>5.5972222222222222E-2</v>
      </c>
      <c r="Z37" s="201">
        <v>189</v>
      </c>
      <c r="AA37" s="202">
        <v>208</v>
      </c>
      <c r="AB37" s="203">
        <v>0.19968750000000002</v>
      </c>
      <c r="AC37" s="204">
        <v>139</v>
      </c>
      <c r="AD37" s="205">
        <v>153</v>
      </c>
      <c r="AE37" s="200"/>
      <c r="AF37" s="201"/>
      <c r="AG37" s="202"/>
      <c r="AH37" s="206">
        <v>3.0856481481481481E-2</v>
      </c>
      <c r="AI37" s="207">
        <v>162</v>
      </c>
      <c r="AJ37" s="208">
        <v>179</v>
      </c>
      <c r="AK37" s="200"/>
      <c r="AL37" s="201"/>
      <c r="AM37" s="202"/>
      <c r="AP37" s="209"/>
      <c r="AS37" s="208"/>
      <c r="AT37" s="210"/>
      <c r="AU37" s="211"/>
      <c r="AV37" s="212"/>
      <c r="AW37" s="213"/>
      <c r="AX37" s="214"/>
      <c r="AY37" s="215"/>
      <c r="BC37" s="216"/>
      <c r="BD37" s="216"/>
      <c r="BE37" s="217"/>
      <c r="BF37" s="218"/>
      <c r="BI37" s="219"/>
      <c r="BJ37" s="220"/>
      <c r="BK37" s="220"/>
      <c r="BL37" s="221">
        <v>6.293981481481481E-2</v>
      </c>
      <c r="BM37" s="222">
        <v>178</v>
      </c>
      <c r="BN37" s="223">
        <v>196</v>
      </c>
      <c r="BO37" s="149">
        <v>173</v>
      </c>
      <c r="BP37" s="72">
        <v>113.36500000000001</v>
      </c>
      <c r="BQ37" s="157">
        <v>0.44057870370370367</v>
      </c>
      <c r="BR37" s="158">
        <v>3.8863732519181723E-3</v>
      </c>
    </row>
    <row r="38" spans="2:70" ht="15" customHeight="1">
      <c r="B38" s="2">
        <v>32</v>
      </c>
      <c r="C38" s="2">
        <v>8</v>
      </c>
      <c r="D38" s="49" t="s">
        <v>2518</v>
      </c>
      <c r="E38" s="49" t="s">
        <v>2159</v>
      </c>
      <c r="F38" s="93" t="s">
        <v>151</v>
      </c>
      <c r="G38" s="85">
        <v>1972</v>
      </c>
      <c r="H38" s="49" t="s">
        <v>31</v>
      </c>
      <c r="I38" s="2" t="str">
        <f>IF(G38&lt;=1953,"M60",IF(G38&lt;=1963,"M50",IF(G38&lt;=1973,"M40","M")))</f>
        <v>M40</v>
      </c>
      <c r="J38" s="50">
        <f t="shared" si="0"/>
        <v>865</v>
      </c>
      <c r="K38" s="189">
        <f t="shared" si="1"/>
        <v>953</v>
      </c>
      <c r="L38" s="51">
        <f t="shared" si="2"/>
        <v>5</v>
      </c>
      <c r="M38" s="52" t="str">
        <f t="shared" si="3"/>
        <v>nie</v>
      </c>
      <c r="N38" s="53">
        <f>IF($M38="ano",LARGE((Q38,T38,W38,Z38,AC38,AF38,AI38,AL38,AO38,AR38,AU38,AX38,BA38,BD38,BG38,BJ38,BM38),1)+LARGE((Q38,T38,W38,Z38,AC38,AF38,AI38,AL38,AO38,AR38,AU38,AX38,BA38,BD38,BG38,BJ38,BM38),2)+LARGE((Q38,T38,W38,Z38,AC38,AF38,AI38,AL38,AO38,AR38,AU38,AX38,BA38,BD38,BG38,BJ38,BM38),3)+LARGE((Q38,T38,W38,Z38,AC38,AF38,AI38,AL38,AO38,AR38,AU38,AX38,BA38,BD38,BG38,BJ38,BM38),4)+LARGE((Q38,T38,W38,Z38,AC38,AF38,AI38,AL38,AO38,AR38,AU38,AX38,BA38,BD38,BG38,BJ38,BM38),5),J38)</f>
        <v>865</v>
      </c>
      <c r="O38" s="190">
        <f>IF($M38="ano",LARGE((R38,U38,X38,AA38,AD38,AG38,AJ38,AM38,AP38,AS38,AV38,AY38,BB38,BE38,BH38,BK38,BN38),1)+LARGE((R38,U38,X38,AA38,AD38,AG38,AJ38,AM38,AP38,AS38,AV38,AY38,BB38,BE38,BH38,BK38,BN38),2)+LARGE((R38,U38,X38,AA38,AD38,AG38,AJ38,AM38,AP38,AS38,AV38,AY38,BB38,BE38,BH38,BK38,BN38),3)+LARGE((R38,U38,X38,AA38,AD38,AG38,AJ38,AM38,AP38,AS38,AV38,AY38,BB38,BE38,BH38,BK38,BN38),4)+LARGE((R38,U38,X38,AA38,AD38,AG38,AJ38,AM38,AP38,AS38,AV38,AY38,BB38,BE38,BH38,BK38,BN38),5),K38)</f>
        <v>953</v>
      </c>
      <c r="P38" s="191">
        <v>0.23631944444444444</v>
      </c>
      <c r="Q38" s="192">
        <v>148</v>
      </c>
      <c r="R38" s="193">
        <v>163</v>
      </c>
      <c r="U38" s="196"/>
      <c r="X38" s="199"/>
      <c r="Y38" s="200">
        <v>6.2256944444444441E-2</v>
      </c>
      <c r="Z38" s="201">
        <v>180</v>
      </c>
      <c r="AA38" s="202">
        <v>198</v>
      </c>
      <c r="AD38" s="205"/>
      <c r="AE38" s="200">
        <v>5.6759259259259259E-2</v>
      </c>
      <c r="AF38" s="201">
        <v>183</v>
      </c>
      <c r="AG38" s="202">
        <v>202</v>
      </c>
      <c r="AH38" s="206"/>
      <c r="AI38" s="207"/>
      <c r="AJ38" s="208"/>
      <c r="AK38" s="200"/>
      <c r="AL38" s="201"/>
      <c r="AM38" s="202"/>
      <c r="AP38" s="209"/>
      <c r="AS38" s="208"/>
      <c r="AT38" s="210">
        <v>6.5844907407407408E-2</v>
      </c>
      <c r="AU38" s="211">
        <v>176</v>
      </c>
      <c r="AV38" s="212">
        <v>194</v>
      </c>
      <c r="AW38" s="213"/>
      <c r="AX38" s="214"/>
      <c r="AY38" s="215"/>
      <c r="BE38" s="217"/>
      <c r="BF38" s="218"/>
      <c r="BI38" s="219">
        <v>6.1944444444444441E-2</v>
      </c>
      <c r="BJ38" s="220"/>
      <c r="BK38" s="220"/>
      <c r="BL38" s="221">
        <v>6.2696759259259258E-2</v>
      </c>
      <c r="BM38" s="222">
        <v>178</v>
      </c>
      <c r="BN38" s="223">
        <v>196</v>
      </c>
      <c r="BO38" s="149">
        <v>173</v>
      </c>
      <c r="BP38" s="72">
        <v>119.5</v>
      </c>
      <c r="BQ38" s="157">
        <v>0.54582175925925913</v>
      </c>
      <c r="BR38" s="158">
        <v>4.5675461025879429E-3</v>
      </c>
    </row>
    <row r="39" spans="2:70" ht="15" customHeight="1">
      <c r="B39" s="2">
        <v>33</v>
      </c>
      <c r="C39" s="2">
        <v>9</v>
      </c>
      <c r="D39" s="49" t="s">
        <v>1617</v>
      </c>
      <c r="E39" s="49" t="s">
        <v>1523</v>
      </c>
      <c r="F39" s="93" t="s">
        <v>1618</v>
      </c>
      <c r="G39" s="85">
        <v>1973</v>
      </c>
      <c r="H39" s="49" t="s">
        <v>31</v>
      </c>
      <c r="I39" s="2" t="str">
        <f>IF(G39&lt;=1953,"M60",IF(G39&lt;=1963,"M50",IF(G39&lt;=1973,"M40","M")))</f>
        <v>M40</v>
      </c>
      <c r="J39" s="50">
        <f t="shared" si="0"/>
        <v>861</v>
      </c>
      <c r="K39" s="189">
        <f t="shared" si="1"/>
        <v>949</v>
      </c>
      <c r="L39" s="51">
        <f t="shared" si="2"/>
        <v>5</v>
      </c>
      <c r="M39" s="52" t="str">
        <f t="shared" si="3"/>
        <v>nie</v>
      </c>
      <c r="N39" s="53">
        <f>IF($M39="ano",LARGE((Q39,T39,W39,Z39,AC39,AF39,AI39,AL39,AO39,AR39,AU39,AX39,BA39,BD39,BG39,BJ39,BM39),1)+LARGE((Q39,T39,W39,Z39,AC39,AF39,AI39,AL39,AO39,AR39,AU39,AX39,BA39,BD39,BG39,BJ39,BM39),2)+LARGE((Q39,T39,W39,Z39,AC39,AF39,AI39,AL39,AO39,AR39,AU39,AX39,BA39,BD39,BG39,BJ39,BM39),3)+LARGE((Q39,T39,W39,Z39,AC39,AF39,AI39,AL39,AO39,AR39,AU39,AX39,BA39,BD39,BG39,BJ39,BM39),4)+LARGE((Q39,T39,W39,Z39,AC39,AF39,AI39,AL39,AO39,AR39,AU39,AX39,BA39,BD39,BG39,BJ39,BM39),5),J39)</f>
        <v>861</v>
      </c>
      <c r="O39" s="190">
        <f>IF($M39="ano",LARGE((R39,U39,X39,AA39,AD39,AG39,AJ39,AM39,AP39,AS39,AV39,AY39,BB39,BE39,BH39,BK39,BN39),1)+LARGE((R39,U39,X39,AA39,AD39,AG39,AJ39,AM39,AP39,AS39,AV39,AY39,BB39,BE39,BH39,BK39,BN39),2)+LARGE((R39,U39,X39,AA39,AD39,AG39,AJ39,AM39,AP39,AS39,AV39,AY39,BB39,BE39,BH39,BK39,BN39),3)+LARGE((R39,U39,X39,AA39,AD39,AG39,AJ39,AM39,AP39,AS39,AV39,AY39,BB39,BE39,BH39,BK39,BN39),4)+LARGE((R39,U39,X39,AA39,AD39,AG39,AJ39,AM39,AP39,AS39,AV39,AY39,BB39,BE39,BH39,BK39,BN39),5),K39)</f>
        <v>949</v>
      </c>
      <c r="P39" s="191"/>
      <c r="Q39" s="192"/>
      <c r="R39" s="193"/>
      <c r="S39" s="194"/>
      <c r="T39" s="195"/>
      <c r="U39" s="196"/>
      <c r="V39" s="197">
        <v>6.7743055555555556E-2</v>
      </c>
      <c r="W39" s="198">
        <v>173</v>
      </c>
      <c r="X39" s="199">
        <v>191</v>
      </c>
      <c r="Y39" s="200">
        <v>6.9340277777777778E-2</v>
      </c>
      <c r="Z39" s="201">
        <v>170</v>
      </c>
      <c r="AA39" s="202">
        <v>187</v>
      </c>
      <c r="AB39" s="203"/>
      <c r="AC39" s="204"/>
      <c r="AD39" s="205"/>
      <c r="AE39" s="200">
        <v>6.1296296296296293E-2</v>
      </c>
      <c r="AF39" s="201">
        <v>176</v>
      </c>
      <c r="AG39" s="202">
        <v>194</v>
      </c>
      <c r="AH39" s="206"/>
      <c r="AI39" s="207"/>
      <c r="AJ39" s="208"/>
      <c r="AK39" s="200"/>
      <c r="AL39" s="201"/>
      <c r="AM39" s="202"/>
      <c r="AP39" s="209"/>
      <c r="AS39" s="208"/>
      <c r="AT39" s="210">
        <v>6.5856481481481474E-2</v>
      </c>
      <c r="AU39" s="211">
        <v>176</v>
      </c>
      <c r="AV39" s="212">
        <v>194</v>
      </c>
      <c r="AW39" s="213"/>
      <c r="AX39" s="214"/>
      <c r="AY39" s="215"/>
      <c r="BC39" s="216"/>
      <c r="BD39" s="216"/>
      <c r="BE39" s="217"/>
      <c r="BF39" s="218">
        <v>6.1261574074074072E-2</v>
      </c>
      <c r="BG39" s="75">
        <v>166</v>
      </c>
      <c r="BH39" s="75">
        <v>183</v>
      </c>
      <c r="BI39" s="219"/>
      <c r="BJ39" s="220"/>
      <c r="BK39" s="220"/>
      <c r="BL39" s="221"/>
      <c r="BM39" s="222"/>
      <c r="BN39" s="223"/>
      <c r="BO39" s="149">
        <v>172.2</v>
      </c>
      <c r="BP39" s="72">
        <v>80</v>
      </c>
      <c r="BQ39" s="157">
        <v>0.32549768518518518</v>
      </c>
      <c r="BR39" s="158">
        <v>4.0687210648148149E-3</v>
      </c>
    </row>
    <row r="40" spans="2:70" ht="15" customHeight="1">
      <c r="B40" s="2">
        <v>34</v>
      </c>
      <c r="C40" s="2">
        <v>10</v>
      </c>
      <c r="D40" s="47" t="s">
        <v>2109</v>
      </c>
      <c r="E40" s="47" t="s">
        <v>1855</v>
      </c>
      <c r="F40" s="89" t="s">
        <v>2213</v>
      </c>
      <c r="G40" s="48">
        <v>1973</v>
      </c>
      <c r="H40" s="49" t="s">
        <v>31</v>
      </c>
      <c r="I40" s="2" t="str">
        <f>IF(G40&lt;=1953,"M60",IF(G40&lt;=1963,"M50",IF(G40&lt;=1973,"M40","M")))</f>
        <v>M40</v>
      </c>
      <c r="J40" s="50">
        <f t="shared" si="0"/>
        <v>1325</v>
      </c>
      <c r="K40" s="189">
        <f t="shared" si="1"/>
        <v>1463</v>
      </c>
      <c r="L40" s="51">
        <f t="shared" si="2"/>
        <v>8</v>
      </c>
      <c r="M40" s="52" t="str">
        <f t="shared" si="3"/>
        <v>ano</v>
      </c>
      <c r="N40" s="53">
        <f>IF($M40="ano",LARGE((Q40,T40,W40,Z40,AC40,AF40,AI40,AL40,AO40,AR40,AU40,AX40,BA40,BD40,BG40,BJ40,BM40),1)+LARGE((Q40,T40,W40,Z40,AC40,AF40,AI40,AL40,AO40,AR40,AU40,AX40,BA40,BD40,BG40,BJ40,BM40),2)+LARGE((Q40,T40,W40,Z40,AC40,AF40,AI40,AL40,AO40,AR40,AU40,AX40,BA40,BD40,BG40,BJ40,BM40),3)+LARGE((Q40,T40,W40,Z40,AC40,AF40,AI40,AL40,AO40,AR40,AU40,AX40,BA40,BD40,BG40,BJ40,BM40),4)+LARGE((Q40,T40,W40,Z40,AC40,AF40,AI40,AL40,AO40,AR40,AU40,AX40,BA40,BD40,BG40,BJ40,BM40),5),J40)</f>
        <v>850</v>
      </c>
      <c r="O40" s="190">
        <f>IF($M40="ano",LARGE((R40,U40,X40,AA40,AD40,AG40,AJ40,AM40,AP40,AS40,AV40,AY40,BB40,BE40,BH40,BK40,BN40),1)+LARGE((R40,U40,X40,AA40,AD40,AG40,AJ40,AM40,AP40,AS40,AV40,AY40,BB40,BE40,BH40,BK40,BN40),2)+LARGE((R40,U40,X40,AA40,AD40,AG40,AJ40,AM40,AP40,AS40,AV40,AY40,BB40,BE40,BH40,BK40,BN40),3)+LARGE((R40,U40,X40,AA40,AD40,AG40,AJ40,AM40,AP40,AS40,AV40,AY40,BB40,BE40,BH40,BK40,BN40),4)+LARGE((R40,U40,X40,AA40,AD40,AG40,AJ40,AM40,AP40,AS40,AV40,AY40,BB40,BE40,BH40,BK40,BN40),5),K40)</f>
        <v>938</v>
      </c>
      <c r="P40" s="191"/>
      <c r="Q40" s="192"/>
      <c r="R40" s="193"/>
      <c r="S40" s="194">
        <v>0.11635416666666666</v>
      </c>
      <c r="T40" s="195">
        <v>161</v>
      </c>
      <c r="U40" s="196">
        <v>178</v>
      </c>
      <c r="V40" s="197"/>
      <c r="W40" s="198"/>
      <c r="X40" s="199"/>
      <c r="Y40" s="200">
        <v>6.896990740740741E-2</v>
      </c>
      <c r="Z40" s="201">
        <v>170</v>
      </c>
      <c r="AA40" s="202">
        <v>187</v>
      </c>
      <c r="AB40" s="203"/>
      <c r="AC40" s="204"/>
      <c r="AD40" s="205"/>
      <c r="AE40" s="200">
        <v>6.3668981481481479E-2</v>
      </c>
      <c r="AF40" s="201">
        <v>173</v>
      </c>
      <c r="AG40" s="202">
        <v>191</v>
      </c>
      <c r="AH40" s="206">
        <v>3.6886574074074079E-2</v>
      </c>
      <c r="AI40" s="207">
        <v>153</v>
      </c>
      <c r="AJ40" s="208">
        <v>169</v>
      </c>
      <c r="AK40" s="200">
        <v>4.7546296296296302E-2</v>
      </c>
      <c r="AL40" s="201">
        <v>171</v>
      </c>
      <c r="AM40" s="202">
        <v>189</v>
      </c>
      <c r="AP40" s="209"/>
      <c r="AS40" s="208"/>
      <c r="AT40" s="210">
        <v>6.7175925925925917E-2</v>
      </c>
      <c r="AU40" s="211">
        <v>174</v>
      </c>
      <c r="AV40" s="212">
        <v>192</v>
      </c>
      <c r="AW40" s="213"/>
      <c r="AX40" s="214"/>
      <c r="AY40" s="215"/>
      <c r="BC40" s="216"/>
      <c r="BD40" s="216"/>
      <c r="BE40" s="217"/>
      <c r="BF40" s="218">
        <v>6.4629629629629634E-2</v>
      </c>
      <c r="BG40" s="75">
        <v>161</v>
      </c>
      <c r="BH40" s="75">
        <v>178</v>
      </c>
      <c r="BI40" s="219"/>
      <c r="BJ40" s="220"/>
      <c r="BK40" s="220"/>
      <c r="BL40" s="221">
        <v>7.3854166666666665E-2</v>
      </c>
      <c r="BM40" s="222">
        <v>162</v>
      </c>
      <c r="BN40" s="223">
        <v>179</v>
      </c>
      <c r="BO40" s="149">
        <v>165.625</v>
      </c>
      <c r="BP40" s="72">
        <v>129.16499999999999</v>
      </c>
      <c r="BQ40" s="157">
        <v>0.53908564814814819</v>
      </c>
      <c r="BR40" s="158">
        <v>4.1736201614071015E-3</v>
      </c>
    </row>
    <row r="41" spans="2:70" ht="15" customHeight="1">
      <c r="B41" s="2">
        <v>35</v>
      </c>
      <c r="C41" s="2">
        <v>2</v>
      </c>
      <c r="D41" s="49" t="s">
        <v>164</v>
      </c>
      <c r="E41" s="49" t="s">
        <v>2558</v>
      </c>
      <c r="F41" s="93" t="s">
        <v>1654</v>
      </c>
      <c r="G41" s="85">
        <v>1975</v>
      </c>
      <c r="H41" s="49" t="s">
        <v>36</v>
      </c>
      <c r="I41" s="2" t="str">
        <f>IF(G41&lt;=1953,"Z60",IF(G41&lt;=1963,"Z50",IF(G41&lt;=1973,"Z40","Z")))</f>
        <v>Z</v>
      </c>
      <c r="J41" s="50">
        <f t="shared" si="0"/>
        <v>1098</v>
      </c>
      <c r="K41" s="189">
        <f t="shared" si="1"/>
        <v>1098</v>
      </c>
      <c r="L41" s="51">
        <f t="shared" si="2"/>
        <v>7</v>
      </c>
      <c r="M41" s="52" t="str">
        <f t="shared" si="3"/>
        <v>ano</v>
      </c>
      <c r="N41" s="53">
        <f>IF($M41="ano",LARGE((Q41,T41,W41,Z41,AC41,AF41,AI41,AL41,AO41,AR41,AU41,AX41,BA41,BD41,BG41,BJ41,BM41),1)+LARGE((Q41,T41,W41,Z41,AC41,AF41,AI41,AL41,AO41,AR41,AU41,AX41,BA41,BD41,BG41,BJ41,BM41),2)+LARGE((Q41,T41,W41,Z41,AC41,AF41,AI41,AL41,AO41,AR41,AU41,AX41,BA41,BD41,BG41,BJ41,BM41),3)+LARGE((Q41,T41,W41,Z41,AC41,AF41,AI41,AL41,AO41,AR41,AU41,AX41,BA41,BD41,BG41,BJ41,BM41),4)+LARGE((Q41,T41,W41,Z41,AC41,AF41,AI41,AL41,AO41,AR41,AU41,AX41,BA41,BD41,BG41,BJ41,BM41),5),J41)</f>
        <v>844</v>
      </c>
      <c r="O41" s="190">
        <f>IF($M41="ano",LARGE((R41,U41,X41,AA41,AD41,AG41,AJ41,AM41,AP41,AS41,AV41,AY41,BB41,BE41,BH41,BK41,BN41),1)+LARGE((R41,U41,X41,AA41,AD41,AG41,AJ41,AM41,AP41,AS41,AV41,AY41,BB41,BE41,BH41,BK41,BN41),2)+LARGE((R41,U41,X41,AA41,AD41,AG41,AJ41,AM41,AP41,AS41,AV41,AY41,BB41,BE41,BH41,BK41,BN41),3)+LARGE((R41,U41,X41,AA41,AD41,AG41,AJ41,AM41,AP41,AS41,AV41,AY41,BB41,BE41,BH41,BK41,BN41),4)+LARGE((R41,U41,X41,AA41,AD41,AG41,AJ41,AM41,AP41,AS41,AV41,AY41,BB41,BE41,BH41,BK41,BN41),5),K41)</f>
        <v>844</v>
      </c>
      <c r="P41" s="191">
        <v>0.2582638888888889</v>
      </c>
      <c r="Q41" s="192">
        <v>117</v>
      </c>
      <c r="R41" s="193">
        <v>117</v>
      </c>
      <c r="U41" s="196"/>
      <c r="X41" s="199"/>
      <c r="Y41" s="200">
        <v>6.7511574074074085E-2</v>
      </c>
      <c r="Z41" s="201">
        <v>172</v>
      </c>
      <c r="AA41" s="202">
        <v>172</v>
      </c>
      <c r="AB41" s="203">
        <v>0.20126157407407408</v>
      </c>
      <c r="AC41" s="204">
        <v>137</v>
      </c>
      <c r="AD41" s="205">
        <v>137</v>
      </c>
      <c r="AE41" s="200">
        <v>6.1099537037037042E-2</v>
      </c>
      <c r="AF41" s="201">
        <v>177</v>
      </c>
      <c r="AG41" s="202">
        <v>177</v>
      </c>
      <c r="AH41" s="206">
        <v>3.5856481481481482E-2</v>
      </c>
      <c r="AI41" s="207">
        <v>155</v>
      </c>
      <c r="AJ41" s="208">
        <v>155</v>
      </c>
      <c r="AK41" s="200"/>
      <c r="AL41" s="201"/>
      <c r="AM41" s="202"/>
      <c r="AP41" s="209"/>
      <c r="AS41" s="208"/>
      <c r="AT41" s="210"/>
      <c r="AU41" s="211"/>
      <c r="AV41" s="212"/>
      <c r="AW41" s="213"/>
      <c r="AX41" s="214"/>
      <c r="AY41" s="215"/>
      <c r="BE41" s="217"/>
      <c r="BF41" s="218">
        <v>6.0069444444444446E-2</v>
      </c>
      <c r="BG41" s="75">
        <v>168</v>
      </c>
      <c r="BH41" s="75">
        <v>168</v>
      </c>
      <c r="BI41" s="219"/>
      <c r="BJ41" s="220"/>
      <c r="BK41" s="220"/>
      <c r="BL41" s="221">
        <v>6.7152777777777783E-2</v>
      </c>
      <c r="BM41" s="222">
        <v>172</v>
      </c>
      <c r="BN41" s="223">
        <v>172</v>
      </c>
      <c r="BO41" s="149">
        <v>156.85714285714286</v>
      </c>
      <c r="BP41" s="72">
        <v>170.36500000000001</v>
      </c>
      <c r="BQ41" s="157">
        <v>0.75121527777777786</v>
      </c>
      <c r="BR41" s="158">
        <v>4.4094460586257614E-3</v>
      </c>
    </row>
    <row r="42" spans="2:70" ht="15" customHeight="1">
      <c r="B42" s="2">
        <v>36</v>
      </c>
      <c r="C42" s="2">
        <v>19</v>
      </c>
      <c r="D42" s="47" t="s">
        <v>2529</v>
      </c>
      <c r="E42" s="47" t="s">
        <v>1582</v>
      </c>
      <c r="F42" s="89" t="s">
        <v>2530</v>
      </c>
      <c r="G42" s="48">
        <v>1984</v>
      </c>
      <c r="H42" s="49" t="s">
        <v>31</v>
      </c>
      <c r="I42" s="2" t="str">
        <f>IF(G42&lt;=1953,"M60",IF(G42&lt;=1963,"M50",IF(G42&lt;=1973,"M40","M")))</f>
        <v>M</v>
      </c>
      <c r="J42" s="50">
        <f t="shared" si="0"/>
        <v>841</v>
      </c>
      <c r="K42" s="189">
        <f t="shared" si="1"/>
        <v>841</v>
      </c>
      <c r="L42" s="51">
        <f t="shared" si="2"/>
        <v>5</v>
      </c>
      <c r="M42" s="52" t="str">
        <f t="shared" si="3"/>
        <v>nie</v>
      </c>
      <c r="N42" s="53">
        <f>IF($M42="ano",LARGE((Q42,T42,W42,Z42,AC42,AF42,AI42,AL42,AO42,AR42,AU42,AX42,BA42,BD42,BG42,BJ42,BM42),1)+LARGE((Q42,T42,W42,Z42,AC42,AF42,AI42,AL42,AO42,AR42,AU42,AX42,BA42,BD42,BG42,BJ42,BM42),2)+LARGE((Q42,T42,W42,Z42,AC42,AF42,AI42,AL42,AO42,AR42,AU42,AX42,BA42,BD42,BG42,BJ42,BM42),3)+LARGE((Q42,T42,W42,Z42,AC42,AF42,AI42,AL42,AO42,AR42,AU42,AX42,BA42,BD42,BG42,BJ42,BM42),4)+LARGE((Q42,T42,W42,Z42,AC42,AF42,AI42,AL42,AO42,AR42,AU42,AX42,BA42,BD42,BG42,BJ42,BM42),5),J42)</f>
        <v>841</v>
      </c>
      <c r="O42" s="190">
        <f>IF($M42="ano",LARGE((R42,U42,X42,AA42,AD42,AG42,AJ42,AM42,AP42,AS42,AV42,AY42,BB42,BE42,BH42,BK42,BN42),1)+LARGE((R42,U42,X42,AA42,AD42,AG42,AJ42,AM42,AP42,AS42,AV42,AY42,BB42,BE42,BH42,BK42,BN42),2)+LARGE((R42,U42,X42,AA42,AD42,AG42,AJ42,AM42,AP42,AS42,AV42,AY42,BB42,BE42,BH42,BK42,BN42),3)+LARGE((R42,U42,X42,AA42,AD42,AG42,AJ42,AM42,AP42,AS42,AV42,AY42,BB42,BE42,BH42,BK42,BN42),4)+LARGE((R42,U42,X42,AA42,AD42,AG42,AJ42,AM42,AP42,AS42,AV42,AY42,BB42,BE42,BH42,BK42,BN42),5),K42)</f>
        <v>841</v>
      </c>
      <c r="P42" s="191">
        <v>0.24435185185185185</v>
      </c>
      <c r="Q42" s="192">
        <v>137</v>
      </c>
      <c r="R42" s="193">
        <v>137</v>
      </c>
      <c r="S42" s="194"/>
      <c r="T42" s="195"/>
      <c r="U42" s="196"/>
      <c r="V42" s="197"/>
      <c r="W42" s="198"/>
      <c r="X42" s="199"/>
      <c r="Y42" s="200"/>
      <c r="Z42" s="201"/>
      <c r="AA42" s="202"/>
      <c r="AB42" s="203"/>
      <c r="AC42" s="204"/>
      <c r="AD42" s="205"/>
      <c r="AE42" s="200">
        <v>5.7384259259259253E-2</v>
      </c>
      <c r="AF42" s="201">
        <v>182</v>
      </c>
      <c r="AG42" s="202">
        <v>182</v>
      </c>
      <c r="AH42" s="206">
        <v>3.2326388888888884E-2</v>
      </c>
      <c r="AI42" s="207">
        <v>160</v>
      </c>
      <c r="AJ42" s="208">
        <v>160</v>
      </c>
      <c r="AK42" s="200"/>
      <c r="AL42" s="201"/>
      <c r="AM42" s="202"/>
      <c r="AN42" s="78">
        <v>7.2939814814814818E-2</v>
      </c>
      <c r="AO42" s="79">
        <v>184</v>
      </c>
      <c r="AP42" s="209">
        <v>184</v>
      </c>
      <c r="AS42" s="208"/>
      <c r="AT42" s="210"/>
      <c r="AU42" s="211"/>
      <c r="AV42" s="212"/>
      <c r="AW42" s="213"/>
      <c r="AX42" s="214"/>
      <c r="AY42" s="215"/>
      <c r="BC42" s="216"/>
      <c r="BD42" s="216"/>
      <c r="BE42" s="217"/>
      <c r="BF42" s="218"/>
      <c r="BI42" s="219"/>
      <c r="BJ42" s="220"/>
      <c r="BK42" s="220"/>
      <c r="BL42" s="221">
        <v>6.2962962962962957E-2</v>
      </c>
      <c r="BM42" s="222">
        <v>178</v>
      </c>
      <c r="BN42" s="223">
        <v>178</v>
      </c>
      <c r="BO42" s="149">
        <v>168.2</v>
      </c>
      <c r="BP42" s="72">
        <v>117.16499999999999</v>
      </c>
      <c r="BQ42" s="157">
        <v>0.46996527777777775</v>
      </c>
      <c r="BR42" s="158">
        <v>4.0111405093481651E-3</v>
      </c>
    </row>
    <row r="43" spans="2:70" ht="15" customHeight="1">
      <c r="B43" s="2">
        <v>37</v>
      </c>
      <c r="C43" s="2">
        <v>3</v>
      </c>
      <c r="D43" s="49" t="s">
        <v>597</v>
      </c>
      <c r="E43" s="49" t="s">
        <v>1827</v>
      </c>
      <c r="F43" s="93" t="s">
        <v>360</v>
      </c>
      <c r="G43" s="85" t="s">
        <v>275</v>
      </c>
      <c r="H43" s="49" t="s">
        <v>36</v>
      </c>
      <c r="I43" s="49" t="s">
        <v>36</v>
      </c>
      <c r="J43" s="50">
        <f t="shared" si="0"/>
        <v>994</v>
      </c>
      <c r="K43" s="189">
        <f t="shared" si="1"/>
        <v>994</v>
      </c>
      <c r="L43" s="51">
        <f t="shared" si="2"/>
        <v>6</v>
      </c>
      <c r="M43" s="52" t="str">
        <f t="shared" si="3"/>
        <v>ano</v>
      </c>
      <c r="N43" s="53">
        <f>IF($M43="ano",LARGE((Q43,T43,W43,Z43,AC43,AF43,AI43,AL43,AO43,AR43,AU43,AX43,BA43,BD43,BG43,BJ43,BM43),1)+LARGE((Q43,T43,W43,Z43,AC43,AF43,AI43,AL43,AO43,AR43,AU43,AX43,BA43,BD43,BG43,BJ43,BM43),2)+LARGE((Q43,T43,W43,Z43,AC43,AF43,AI43,AL43,AO43,AR43,AU43,AX43,BA43,BD43,BG43,BJ43,BM43),3)+LARGE((Q43,T43,W43,Z43,AC43,AF43,AI43,AL43,AO43,AR43,AU43,AX43,BA43,BD43,BG43,BJ43,BM43),4)+LARGE((Q43,T43,W43,Z43,AC43,AF43,AI43,AL43,AO43,AR43,AU43,AX43,BA43,BD43,BG43,BJ43,BM43),5),J43)</f>
        <v>839</v>
      </c>
      <c r="O43" s="190">
        <f>IF($M43="ano",LARGE((R43,U43,X43,AA43,AD43,AG43,AJ43,AM43,AP43,AS43,AV43,AY43,BB43,BE43,BH43,BK43,BN43),1)+LARGE((R43,U43,X43,AA43,AD43,AG43,AJ43,AM43,AP43,AS43,AV43,AY43,BB43,BE43,BH43,BK43,BN43),2)+LARGE((R43,U43,X43,AA43,AD43,AG43,AJ43,AM43,AP43,AS43,AV43,AY43,BB43,BE43,BH43,BK43,BN43),3)+LARGE((R43,U43,X43,AA43,AD43,AG43,AJ43,AM43,AP43,AS43,AV43,AY43,BB43,BE43,BH43,BK43,BN43),4)+LARGE((R43,U43,X43,AA43,AD43,AG43,AJ43,AM43,AP43,AS43,AV43,AY43,BB43,BE43,BH43,BK43,BN43),5),K43)</f>
        <v>839</v>
      </c>
      <c r="R43" s="193"/>
      <c r="S43" s="194">
        <v>0.11252314814814814</v>
      </c>
      <c r="T43" s="195">
        <v>166</v>
      </c>
      <c r="U43" s="196">
        <v>166</v>
      </c>
      <c r="X43" s="199"/>
      <c r="Y43" s="200">
        <v>6.7280092592592586E-2</v>
      </c>
      <c r="Z43" s="201">
        <v>173</v>
      </c>
      <c r="AA43" s="202">
        <v>173</v>
      </c>
      <c r="AD43" s="205"/>
      <c r="AE43" s="200">
        <v>6.4351851851851841E-2</v>
      </c>
      <c r="AF43" s="201">
        <v>172</v>
      </c>
      <c r="AG43" s="202">
        <v>172</v>
      </c>
      <c r="AH43" s="206">
        <v>3.5960648148148151E-2</v>
      </c>
      <c r="AI43" s="207">
        <v>155</v>
      </c>
      <c r="AJ43" s="208">
        <v>155</v>
      </c>
      <c r="AK43" s="200"/>
      <c r="AL43" s="201"/>
      <c r="AM43" s="202"/>
      <c r="AP43" s="209"/>
      <c r="AS43" s="208"/>
      <c r="AT43" s="210"/>
      <c r="AU43" s="211"/>
      <c r="AV43" s="212"/>
      <c r="AW43" s="213"/>
      <c r="AX43" s="214"/>
      <c r="AY43" s="215"/>
      <c r="BE43" s="217"/>
      <c r="BF43" s="218">
        <v>6.2627314814814816E-2</v>
      </c>
      <c r="BG43" s="75">
        <v>164</v>
      </c>
      <c r="BH43" s="75">
        <v>164</v>
      </c>
      <c r="BI43" s="219"/>
      <c r="BJ43" s="220"/>
      <c r="BK43" s="220"/>
      <c r="BL43" s="221">
        <v>7.2905092592592591E-2</v>
      </c>
      <c r="BM43" s="222">
        <v>164</v>
      </c>
      <c r="BN43" s="223">
        <v>164</v>
      </c>
      <c r="BO43" s="149">
        <v>165.66666666666666</v>
      </c>
      <c r="BP43" s="72">
        <v>101.16499999999999</v>
      </c>
      <c r="BQ43" s="157">
        <v>0.4156481481481481</v>
      </c>
      <c r="BR43" s="158">
        <v>4.1086161038713801E-3</v>
      </c>
    </row>
    <row r="44" spans="2:70" ht="15" customHeight="1">
      <c r="B44" s="2">
        <v>38</v>
      </c>
      <c r="C44" s="2">
        <v>2</v>
      </c>
      <c r="D44" s="49" t="s">
        <v>2223</v>
      </c>
      <c r="E44" s="49" t="s">
        <v>1488</v>
      </c>
      <c r="F44" s="93" t="s">
        <v>2188</v>
      </c>
      <c r="G44" s="85">
        <v>1966</v>
      </c>
      <c r="H44" s="49" t="s">
        <v>36</v>
      </c>
      <c r="I44" s="2" t="str">
        <f>IF(G44&lt;=1953,"Z60",IF(G44&lt;=1963,"Z50",IF(G44&lt;=1973,"Z40","Z")))</f>
        <v>Z40</v>
      </c>
      <c r="J44" s="50">
        <f t="shared" si="0"/>
        <v>1158</v>
      </c>
      <c r="K44" s="189">
        <f t="shared" si="1"/>
        <v>1276</v>
      </c>
      <c r="L44" s="51">
        <f t="shared" si="2"/>
        <v>7</v>
      </c>
      <c r="M44" s="52" t="str">
        <f t="shared" si="3"/>
        <v>ano</v>
      </c>
      <c r="N44" s="53">
        <f>IF($M44="ano",LARGE((Q44,T44,W44,Z44,AC44,AF44,AI44,AL44,AO44,AR44,AU44,AX44,BA44,BD44,BG44,BJ44,BM44),1)+LARGE((Q44,T44,W44,Z44,AC44,AF44,AI44,AL44,AO44,AR44,AU44,AX44,BA44,BD44,BG44,BJ44,BM44),2)+LARGE((Q44,T44,W44,Z44,AC44,AF44,AI44,AL44,AO44,AR44,AU44,AX44,BA44,BD44,BG44,BJ44,BM44),3)+LARGE((Q44,T44,W44,Z44,AC44,AF44,AI44,AL44,AO44,AR44,AU44,AX44,BA44,BD44,BG44,BJ44,BM44),4)+LARGE((Q44,T44,W44,Z44,AC44,AF44,AI44,AL44,AO44,AR44,AU44,AX44,BA44,BD44,BG44,BJ44,BM44),5),J44)</f>
        <v>838</v>
      </c>
      <c r="O44" s="190">
        <f>IF($M44="ano",LARGE((R44,U44,X44,AA44,AD44,AG44,AJ44,AM44,AP44,AS44,AV44,AY44,BB44,BE44,BH44,BK44,BN44),1)+LARGE((R44,U44,X44,AA44,AD44,AG44,AJ44,AM44,AP44,AS44,AV44,AY44,BB44,BE44,BH44,BK44,BN44),2)+LARGE((R44,U44,X44,AA44,AD44,AG44,AJ44,AM44,AP44,AS44,AV44,AY44,BB44,BE44,BH44,BK44,BN44),3)+LARGE((R44,U44,X44,AA44,AD44,AG44,AJ44,AM44,AP44,AS44,AV44,AY44,BB44,BE44,BH44,BK44,BN44),4)+LARGE((R44,U44,X44,AA44,AD44,AG44,AJ44,AM44,AP44,AS44,AV44,AY44,BB44,BE44,BH44,BK44,BN44),5),K44)</f>
        <v>924</v>
      </c>
      <c r="P44" s="191"/>
      <c r="Q44" s="192"/>
      <c r="R44" s="193"/>
      <c r="S44" s="194">
        <v>0.1167824074074074</v>
      </c>
      <c r="T44" s="195">
        <v>160</v>
      </c>
      <c r="U44" s="196">
        <v>176</v>
      </c>
      <c r="V44" s="197"/>
      <c r="W44" s="198"/>
      <c r="X44" s="199"/>
      <c r="Y44" s="200">
        <v>7.0462962962962963E-2</v>
      </c>
      <c r="Z44" s="201">
        <v>168</v>
      </c>
      <c r="AA44" s="202">
        <v>185</v>
      </c>
      <c r="AB44" s="203"/>
      <c r="AC44" s="204"/>
      <c r="AD44" s="205"/>
      <c r="AE44" s="200">
        <v>6.5000000000000002E-2</v>
      </c>
      <c r="AF44" s="201">
        <v>171</v>
      </c>
      <c r="AG44" s="202">
        <v>189</v>
      </c>
      <c r="AH44" s="206"/>
      <c r="AI44" s="207"/>
      <c r="AJ44" s="208"/>
      <c r="AK44" s="200">
        <v>4.8726851851851855E-2</v>
      </c>
      <c r="AL44" s="201">
        <v>169</v>
      </c>
      <c r="AM44" s="202">
        <v>186</v>
      </c>
      <c r="AP44" s="209"/>
      <c r="AS44" s="208"/>
      <c r="AT44" s="210">
        <v>7.2997685185185179E-2</v>
      </c>
      <c r="AU44" s="211">
        <v>165</v>
      </c>
      <c r="AV44" s="212">
        <v>182</v>
      </c>
      <c r="AW44" s="213"/>
      <c r="AX44" s="214"/>
      <c r="AY44" s="215"/>
      <c r="BC44" s="216"/>
      <c r="BD44" s="216"/>
      <c r="BE44" s="217"/>
      <c r="BF44" s="218">
        <v>6.5555555555555561E-2</v>
      </c>
      <c r="BG44" s="75">
        <v>160</v>
      </c>
      <c r="BH44" s="75">
        <v>176</v>
      </c>
      <c r="BI44" s="219"/>
      <c r="BJ44" s="220"/>
      <c r="BK44" s="220"/>
      <c r="BL44" s="221">
        <v>7.1585648148148148E-2</v>
      </c>
      <c r="BM44" s="222">
        <v>165</v>
      </c>
      <c r="BN44" s="223">
        <v>182</v>
      </c>
      <c r="BO44" s="149">
        <v>165.42857142857142</v>
      </c>
      <c r="BP44" s="72">
        <v>118.5</v>
      </c>
      <c r="BQ44" s="157">
        <v>0.51111111111111107</v>
      </c>
      <c r="BR44" s="158">
        <v>4.3131739334270978E-3</v>
      </c>
    </row>
    <row r="45" spans="2:70" ht="15" customHeight="1">
      <c r="B45" s="2">
        <v>39</v>
      </c>
      <c r="C45" s="2">
        <v>3</v>
      </c>
      <c r="D45" s="47" t="s">
        <v>2151</v>
      </c>
      <c r="E45" s="47" t="s">
        <v>1855</v>
      </c>
      <c r="F45" s="89" t="s">
        <v>2186</v>
      </c>
      <c r="G45" s="48">
        <v>1959</v>
      </c>
      <c r="H45" s="49" t="s">
        <v>31</v>
      </c>
      <c r="I45" s="2" t="str">
        <f>IF(G45&lt;=1953,"M60",IF(G45&lt;=1963,"M50",IF(G45&lt;=1973,"M40","M")))</f>
        <v>M50</v>
      </c>
      <c r="J45" s="50">
        <f t="shared" si="0"/>
        <v>1148</v>
      </c>
      <c r="K45" s="189">
        <f t="shared" si="1"/>
        <v>1381</v>
      </c>
      <c r="L45" s="51">
        <f t="shared" si="2"/>
        <v>7</v>
      </c>
      <c r="M45" s="52" t="str">
        <f t="shared" si="3"/>
        <v>ano</v>
      </c>
      <c r="N45" s="53">
        <f>IF($M45="ano",LARGE((Q45,T45,W45,Z45,AC45,AF45,AI45,AL45,AO45,AR45,AU45,AX45,BA45,BD45,BG45,BJ45,BM45),1)+LARGE((Q45,T45,W45,Z45,AC45,AF45,AI45,AL45,AO45,AR45,AU45,AX45,BA45,BD45,BG45,BJ45,BM45),2)+LARGE((Q45,T45,W45,Z45,AC45,AF45,AI45,AL45,AO45,AR45,AU45,AX45,BA45,BD45,BG45,BJ45,BM45),3)+LARGE((Q45,T45,W45,Z45,AC45,AF45,AI45,AL45,AO45,AR45,AU45,AX45,BA45,BD45,BG45,BJ45,BM45),4)+LARGE((Q45,T45,W45,Z45,AC45,AF45,AI45,AL45,AO45,AR45,AU45,AX45,BA45,BD45,BG45,BJ45,BM45),5),J45)</f>
        <v>833</v>
      </c>
      <c r="O45" s="190">
        <f>IF($M45="ano",LARGE((R45,U45,X45,AA45,AD45,AG45,AJ45,AM45,AP45,AS45,AV45,AY45,BB45,BE45,BH45,BK45,BN45),1)+LARGE((R45,U45,X45,AA45,AD45,AG45,AJ45,AM45,AP45,AS45,AV45,AY45,BB45,BE45,BH45,BK45,BN45),2)+LARGE((R45,U45,X45,AA45,AD45,AG45,AJ45,AM45,AP45,AS45,AV45,AY45,BB45,BE45,BH45,BK45,BN45),3)+LARGE((R45,U45,X45,AA45,AD45,AG45,AJ45,AM45,AP45,AS45,AV45,AY45,BB45,BE45,BH45,BK45,BN45),4)+LARGE((R45,U45,X45,AA45,AD45,AG45,AJ45,AM45,AP45,AS45,AV45,AY45,BB45,BE45,BH45,BK45,BN45),5),K45)</f>
        <v>1002</v>
      </c>
      <c r="P45" s="191"/>
      <c r="Q45" s="192"/>
      <c r="R45" s="193"/>
      <c r="S45" s="194">
        <v>0.11446759259259259</v>
      </c>
      <c r="T45" s="195">
        <v>164</v>
      </c>
      <c r="U45" s="196">
        <v>197</v>
      </c>
      <c r="V45" s="197"/>
      <c r="W45" s="198"/>
      <c r="X45" s="199"/>
      <c r="Y45" s="200">
        <v>7.3888888888888893E-2</v>
      </c>
      <c r="Z45" s="201">
        <v>163</v>
      </c>
      <c r="AA45" s="202">
        <v>196</v>
      </c>
      <c r="AB45" s="203"/>
      <c r="AC45" s="204"/>
      <c r="AD45" s="205"/>
      <c r="AE45" s="200">
        <v>6.4212962962962958E-2</v>
      </c>
      <c r="AF45" s="201">
        <v>172</v>
      </c>
      <c r="AG45" s="202">
        <v>207</v>
      </c>
      <c r="AH45" s="206">
        <v>3.6689814814814821E-2</v>
      </c>
      <c r="AI45" s="207">
        <v>154</v>
      </c>
      <c r="AJ45" s="208">
        <v>185</v>
      </c>
      <c r="AK45" s="200"/>
      <c r="AL45" s="201"/>
      <c r="AM45" s="202"/>
      <c r="AP45" s="209"/>
      <c r="AS45" s="208"/>
      <c r="AT45" s="210">
        <v>6.8877314814814808E-2</v>
      </c>
      <c r="AU45" s="211">
        <v>171</v>
      </c>
      <c r="AV45" s="212">
        <v>206</v>
      </c>
      <c r="AW45" s="213"/>
      <c r="AX45" s="214"/>
      <c r="AY45" s="215"/>
      <c r="BC45" s="216"/>
      <c r="BD45" s="216"/>
      <c r="BE45" s="217"/>
      <c r="BF45" s="218">
        <v>6.4699074074074076E-2</v>
      </c>
      <c r="BG45" s="75">
        <v>161</v>
      </c>
      <c r="BH45" s="75">
        <v>194</v>
      </c>
      <c r="BI45" s="219">
        <v>7.1805555555555553E-2</v>
      </c>
      <c r="BJ45" s="220"/>
      <c r="BK45" s="220"/>
      <c r="BL45" s="221">
        <v>7.3159722222222223E-2</v>
      </c>
      <c r="BM45" s="222">
        <v>163</v>
      </c>
      <c r="BN45" s="223">
        <v>196</v>
      </c>
      <c r="BO45" s="149">
        <v>164</v>
      </c>
      <c r="BP45" s="72">
        <v>118.16499999999999</v>
      </c>
      <c r="BQ45" s="157">
        <v>0.5678009259259259</v>
      </c>
      <c r="BR45" s="158">
        <v>4.8051531834800995E-3</v>
      </c>
    </row>
    <row r="46" spans="2:70" ht="15" customHeight="1">
      <c r="B46" s="2">
        <v>40</v>
      </c>
      <c r="C46" s="2">
        <v>4</v>
      </c>
      <c r="D46" s="47" t="s">
        <v>2182</v>
      </c>
      <c r="E46" s="47" t="s">
        <v>2181</v>
      </c>
      <c r="F46" s="89"/>
      <c r="G46" s="48">
        <v>1975</v>
      </c>
      <c r="H46" s="49" t="s">
        <v>36</v>
      </c>
      <c r="I46" s="2" t="str">
        <f>IF(G46&lt;=1953,"Z60",IF(G46&lt;=1963,"Z50",IF(G46&lt;=1973,"Z40","Z")))</f>
        <v>Z</v>
      </c>
      <c r="J46" s="50">
        <f t="shared" si="0"/>
        <v>833</v>
      </c>
      <c r="K46" s="189">
        <f t="shared" si="1"/>
        <v>833</v>
      </c>
      <c r="L46" s="51">
        <f t="shared" si="2"/>
        <v>5</v>
      </c>
      <c r="M46" s="52" t="str">
        <f t="shared" si="3"/>
        <v>nie</v>
      </c>
      <c r="N46" s="53">
        <f>IF($M46="ano",LARGE((Q46,T46,W46,Z46,AC46,AF46,AI46,AL46,AO46,AR46,AU46,AX46,BA46,BD46,BG46,BJ46,BM46),1)+LARGE((Q46,T46,W46,Z46,AC46,AF46,AI46,AL46,AO46,AR46,AU46,AX46,BA46,BD46,BG46,BJ46,BM46),2)+LARGE((Q46,T46,W46,Z46,AC46,AF46,AI46,AL46,AO46,AR46,AU46,AX46,BA46,BD46,BG46,BJ46,BM46),3)+LARGE((Q46,T46,W46,Z46,AC46,AF46,AI46,AL46,AO46,AR46,AU46,AX46,BA46,BD46,BG46,BJ46,BM46),4)+LARGE((Q46,T46,W46,Z46,AC46,AF46,AI46,AL46,AO46,AR46,AU46,AX46,BA46,BD46,BG46,BJ46,BM46),5),J46)</f>
        <v>833</v>
      </c>
      <c r="O46" s="190">
        <f>IF($M46="ano",LARGE((R46,U46,X46,AA46,AD46,AG46,AJ46,AM46,AP46,AS46,AV46,AY46,BB46,BE46,BH46,BK46,BN46),1)+LARGE((R46,U46,X46,AA46,AD46,AG46,AJ46,AM46,AP46,AS46,AV46,AY46,BB46,BE46,BH46,BK46,BN46),2)+LARGE((R46,U46,X46,AA46,AD46,AG46,AJ46,AM46,AP46,AS46,AV46,AY46,BB46,BE46,BH46,BK46,BN46),3)+LARGE((R46,U46,X46,AA46,AD46,AG46,AJ46,AM46,AP46,AS46,AV46,AY46,BB46,BE46,BH46,BK46,BN46),4)+LARGE((R46,U46,X46,AA46,AD46,AG46,AJ46,AM46,AP46,AS46,AV46,AY46,BB46,BE46,BH46,BK46,BN46),5),K46)</f>
        <v>833</v>
      </c>
      <c r="P46" s="191"/>
      <c r="Q46" s="192"/>
      <c r="R46" s="193"/>
      <c r="S46" s="194">
        <v>0.11440972222222223</v>
      </c>
      <c r="T46" s="195">
        <v>164</v>
      </c>
      <c r="U46" s="196">
        <v>164</v>
      </c>
      <c r="V46" s="197"/>
      <c r="W46" s="198"/>
      <c r="X46" s="199"/>
      <c r="Y46" s="200">
        <v>6.5937499999999996E-2</v>
      </c>
      <c r="Z46" s="201">
        <v>175</v>
      </c>
      <c r="AA46" s="202">
        <v>175</v>
      </c>
      <c r="AB46" s="203"/>
      <c r="AC46" s="204"/>
      <c r="AD46" s="205"/>
      <c r="AE46" s="200">
        <v>6.0057870370370366E-2</v>
      </c>
      <c r="AF46" s="201">
        <v>178</v>
      </c>
      <c r="AG46" s="202">
        <v>178</v>
      </c>
      <c r="AH46" s="206">
        <v>3.5370370370370365E-2</v>
      </c>
      <c r="AI46" s="207">
        <v>156</v>
      </c>
      <c r="AJ46" s="208">
        <v>156</v>
      </c>
      <c r="AK46" s="200"/>
      <c r="AL46" s="201"/>
      <c r="AM46" s="202"/>
      <c r="AP46" s="209"/>
      <c r="AS46" s="208"/>
      <c r="AT46" s="210"/>
      <c r="AU46" s="211"/>
      <c r="AV46" s="212"/>
      <c r="AW46" s="213"/>
      <c r="AX46" s="214"/>
      <c r="AY46" s="215"/>
      <c r="BC46" s="216"/>
      <c r="BD46" s="216"/>
      <c r="BE46" s="217"/>
      <c r="BF46" s="218">
        <v>6.5949074074074077E-2</v>
      </c>
      <c r="BG46" s="75">
        <v>160</v>
      </c>
      <c r="BH46" s="75">
        <v>160</v>
      </c>
      <c r="BI46" s="219"/>
      <c r="BJ46" s="220"/>
      <c r="BK46" s="220"/>
      <c r="BL46" s="221"/>
      <c r="BM46" s="222"/>
      <c r="BN46" s="223"/>
      <c r="BO46" s="149">
        <v>166.6</v>
      </c>
      <c r="BP46" s="72">
        <v>83.664999999999992</v>
      </c>
      <c r="BQ46" s="157">
        <v>0.34172453703703703</v>
      </c>
      <c r="BR46" s="158">
        <v>4.0844383796932657E-3</v>
      </c>
    </row>
    <row r="47" spans="2:70" ht="15" customHeight="1">
      <c r="B47" s="2">
        <v>41</v>
      </c>
      <c r="C47" s="2">
        <v>20</v>
      </c>
      <c r="D47" s="49" t="s">
        <v>1577</v>
      </c>
      <c r="E47" s="49" t="s">
        <v>1632</v>
      </c>
      <c r="F47" s="93" t="s">
        <v>2185</v>
      </c>
      <c r="G47" s="85">
        <v>1976</v>
      </c>
      <c r="H47" s="49" t="s">
        <v>31</v>
      </c>
      <c r="I47" s="2" t="str">
        <f>IF(G47&lt;=1953,"M60",IF(G47&lt;=1963,"M50",IF(G47&lt;=1973,"M40","M")))</f>
        <v>M</v>
      </c>
      <c r="J47" s="50">
        <f t="shared" si="0"/>
        <v>831</v>
      </c>
      <c r="K47" s="189">
        <f t="shared" si="1"/>
        <v>831</v>
      </c>
      <c r="L47" s="51">
        <f t="shared" si="2"/>
        <v>5</v>
      </c>
      <c r="M47" s="52" t="str">
        <f t="shared" si="3"/>
        <v>nie</v>
      </c>
      <c r="N47" s="53">
        <f>IF($M47="ano",LARGE((Q47,T47,W47,Z47,AC47,AF47,AI47,AL47,AO47,AR47,AU47,AX47,BA47,BD47,BG47,BJ47,BM47),1)+LARGE((Q47,T47,W47,Z47,AC47,AF47,AI47,AL47,AO47,AR47,AU47,AX47,BA47,BD47,BG47,BJ47,BM47),2)+LARGE((Q47,T47,W47,Z47,AC47,AF47,AI47,AL47,AO47,AR47,AU47,AX47,BA47,BD47,BG47,BJ47,BM47),3)+LARGE((Q47,T47,W47,Z47,AC47,AF47,AI47,AL47,AO47,AR47,AU47,AX47,BA47,BD47,BG47,BJ47,BM47),4)+LARGE((Q47,T47,W47,Z47,AC47,AF47,AI47,AL47,AO47,AR47,AU47,AX47,BA47,BD47,BG47,BJ47,BM47),5),J47)</f>
        <v>831</v>
      </c>
      <c r="O47" s="190">
        <f>IF($M47="ano",LARGE((R47,U47,X47,AA47,AD47,AG47,AJ47,AM47,AP47,AS47,AV47,AY47,BB47,BE47,BH47,BK47,BN47),1)+LARGE((R47,U47,X47,AA47,AD47,AG47,AJ47,AM47,AP47,AS47,AV47,AY47,BB47,BE47,BH47,BK47,BN47),2)+LARGE((R47,U47,X47,AA47,AD47,AG47,AJ47,AM47,AP47,AS47,AV47,AY47,BB47,BE47,BH47,BK47,BN47),3)+LARGE((R47,U47,X47,AA47,AD47,AG47,AJ47,AM47,AP47,AS47,AV47,AY47,BB47,BE47,BH47,BK47,BN47),4)+LARGE((R47,U47,X47,AA47,AD47,AG47,AJ47,AM47,AP47,AS47,AV47,AY47,BB47,BE47,BH47,BK47,BN47),5),K47)</f>
        <v>831</v>
      </c>
      <c r="P47" s="191"/>
      <c r="Q47" s="192"/>
      <c r="R47" s="193"/>
      <c r="S47" s="194">
        <v>0.11444444444444445</v>
      </c>
      <c r="T47" s="195">
        <v>164</v>
      </c>
      <c r="U47" s="196">
        <v>164</v>
      </c>
      <c r="V47" s="197"/>
      <c r="W47" s="198"/>
      <c r="X47" s="199"/>
      <c r="Y47" s="200">
        <v>6.8912037037037036E-2</v>
      </c>
      <c r="Z47" s="201">
        <v>170</v>
      </c>
      <c r="AA47" s="202">
        <v>170</v>
      </c>
      <c r="AB47" s="203"/>
      <c r="AC47" s="204"/>
      <c r="AD47" s="205"/>
      <c r="AE47" s="200">
        <v>6.5208333333333326E-2</v>
      </c>
      <c r="AF47" s="201">
        <v>171</v>
      </c>
      <c r="AG47" s="202">
        <v>171</v>
      </c>
      <c r="AH47" s="206">
        <v>3.6064814814814813E-2</v>
      </c>
      <c r="AI47" s="207">
        <v>155</v>
      </c>
      <c r="AJ47" s="208">
        <v>155</v>
      </c>
      <c r="AK47" s="200"/>
      <c r="AL47" s="201"/>
      <c r="AM47" s="202"/>
      <c r="AP47" s="209"/>
      <c r="AS47" s="208"/>
      <c r="AT47" s="210">
        <v>6.9155092592592587E-2</v>
      </c>
      <c r="AU47" s="211">
        <v>171</v>
      </c>
      <c r="AV47" s="212">
        <v>171</v>
      </c>
      <c r="AW47" s="213"/>
      <c r="AX47" s="214"/>
      <c r="AY47" s="215"/>
      <c r="BC47" s="216"/>
      <c r="BD47" s="216"/>
      <c r="BE47" s="217"/>
      <c r="BF47" s="218"/>
      <c r="BI47" s="219"/>
      <c r="BJ47" s="220"/>
      <c r="BK47" s="220"/>
      <c r="BL47" s="221"/>
      <c r="BM47" s="222"/>
      <c r="BN47" s="223"/>
      <c r="BO47" s="149">
        <v>166.2</v>
      </c>
      <c r="BP47" s="72">
        <v>85.664999999999992</v>
      </c>
      <c r="BQ47" s="157">
        <v>0.35378472222222224</v>
      </c>
      <c r="BR47" s="158">
        <v>4.1298630972068208E-3</v>
      </c>
    </row>
    <row r="48" spans="2:70" ht="15" customHeight="1">
      <c r="B48" s="2">
        <v>42</v>
      </c>
      <c r="C48" s="2">
        <v>5</v>
      </c>
      <c r="D48" s="49" t="s">
        <v>168</v>
      </c>
      <c r="E48" s="49" t="s">
        <v>2258</v>
      </c>
      <c r="F48" s="93" t="s">
        <v>169</v>
      </c>
      <c r="G48" s="85">
        <v>1977</v>
      </c>
      <c r="H48" s="49" t="s">
        <v>36</v>
      </c>
      <c r="I48" s="2" t="str">
        <f>IF(G48&lt;=1953,"Z60",IF(G48&lt;=1963,"Z50",IF(G48&lt;=1973,"Z40","Z")))</f>
        <v>Z</v>
      </c>
      <c r="J48" s="50">
        <f t="shared" si="0"/>
        <v>828</v>
      </c>
      <c r="K48" s="189">
        <f t="shared" si="1"/>
        <v>828</v>
      </c>
      <c r="L48" s="51">
        <f t="shared" si="2"/>
        <v>5</v>
      </c>
      <c r="M48" s="52" t="str">
        <f t="shared" si="3"/>
        <v>nie</v>
      </c>
      <c r="N48" s="53">
        <f>IF($M48="ano",LARGE((Q48,T48,W48,Z48,AC48,AF48,AI48,AL48,AO48,AR48,AU48,AX48,BA48,BD48,BG48,BJ48,BM48),1)+LARGE((Q48,T48,W48,Z48,AC48,AF48,AI48,AL48,AO48,AR48,AU48,AX48,BA48,BD48,BG48,BJ48,BM48),2)+LARGE((Q48,T48,W48,Z48,AC48,AF48,AI48,AL48,AO48,AR48,AU48,AX48,BA48,BD48,BG48,BJ48,BM48),3)+LARGE((Q48,T48,W48,Z48,AC48,AF48,AI48,AL48,AO48,AR48,AU48,AX48,BA48,BD48,BG48,BJ48,BM48),4)+LARGE((Q48,T48,W48,Z48,AC48,AF48,AI48,AL48,AO48,AR48,AU48,AX48,BA48,BD48,BG48,BJ48,BM48),5),J48)</f>
        <v>828</v>
      </c>
      <c r="O48" s="190">
        <f>IF($M48="ano",LARGE((R48,U48,X48,AA48,AD48,AG48,AJ48,AM48,AP48,AS48,AV48,AY48,BB48,BE48,BH48,BK48,BN48),1)+LARGE((R48,U48,X48,AA48,AD48,AG48,AJ48,AM48,AP48,AS48,AV48,AY48,BB48,BE48,BH48,BK48,BN48),2)+LARGE((R48,U48,X48,AA48,AD48,AG48,AJ48,AM48,AP48,AS48,AV48,AY48,BB48,BE48,BH48,BK48,BN48),3)+LARGE((R48,U48,X48,AA48,AD48,AG48,AJ48,AM48,AP48,AS48,AV48,AY48,BB48,BE48,BH48,BK48,BN48),4)+LARGE((R48,U48,X48,AA48,AD48,AG48,AJ48,AM48,AP48,AS48,AV48,AY48,BB48,BE48,BH48,BK48,BN48),5),K48)</f>
        <v>828</v>
      </c>
      <c r="R48" s="193"/>
      <c r="S48" s="194">
        <v>0.11975694444444444</v>
      </c>
      <c r="T48" s="195">
        <v>156</v>
      </c>
      <c r="U48" s="196">
        <v>156</v>
      </c>
      <c r="X48" s="199"/>
      <c r="Y48" s="200">
        <v>7.4212962962962967E-2</v>
      </c>
      <c r="Z48" s="201">
        <v>163</v>
      </c>
      <c r="AA48" s="202">
        <v>163</v>
      </c>
      <c r="AD48" s="205"/>
      <c r="AE48" s="200">
        <v>6.4537037037037046E-2</v>
      </c>
      <c r="AF48" s="201">
        <v>172</v>
      </c>
      <c r="AG48" s="202">
        <v>172</v>
      </c>
      <c r="AH48" s="206"/>
      <c r="AI48" s="207"/>
      <c r="AJ48" s="208"/>
      <c r="AK48" s="200"/>
      <c r="AL48" s="201"/>
      <c r="AM48" s="202"/>
      <c r="AP48" s="209"/>
      <c r="AS48" s="208"/>
      <c r="AT48" s="210">
        <v>6.8020833333333322E-2</v>
      </c>
      <c r="AU48" s="211">
        <v>173</v>
      </c>
      <c r="AV48" s="212">
        <v>173</v>
      </c>
      <c r="AW48" s="213"/>
      <c r="AX48" s="214"/>
      <c r="AY48" s="215"/>
      <c r="BE48" s="217"/>
      <c r="BF48" s="218">
        <v>6.25E-2</v>
      </c>
      <c r="BG48" s="75">
        <v>164</v>
      </c>
      <c r="BH48" s="75">
        <v>164</v>
      </c>
      <c r="BI48" s="219"/>
      <c r="BJ48" s="220"/>
      <c r="BK48" s="220"/>
      <c r="BL48" s="221"/>
      <c r="BM48" s="222"/>
      <c r="BN48" s="223"/>
      <c r="BO48" s="149">
        <v>165.6</v>
      </c>
      <c r="BP48" s="72">
        <v>90</v>
      </c>
      <c r="BQ48" s="157">
        <v>0.38902777777777775</v>
      </c>
      <c r="BR48" s="158">
        <v>4.3225308641975302E-3</v>
      </c>
    </row>
    <row r="49" spans="2:70" ht="15" customHeight="1">
      <c r="B49" s="2">
        <v>43</v>
      </c>
      <c r="C49" s="2">
        <v>6</v>
      </c>
      <c r="D49" s="47" t="s">
        <v>1649</v>
      </c>
      <c r="E49" s="47" t="s">
        <v>1648</v>
      </c>
      <c r="F49" s="89" t="s">
        <v>1542</v>
      </c>
      <c r="G49" s="48">
        <v>1974</v>
      </c>
      <c r="H49" s="49" t="s">
        <v>36</v>
      </c>
      <c r="I49" s="2" t="str">
        <f>IF(G49&lt;=1953,"Z60",IF(G49&lt;=1963,"Z50",IF(G49&lt;=1973,"Z40","Z")))</f>
        <v>Z</v>
      </c>
      <c r="J49" s="50">
        <f t="shared" si="0"/>
        <v>809</v>
      </c>
      <c r="K49" s="189">
        <f t="shared" si="1"/>
        <v>809</v>
      </c>
      <c r="L49" s="51">
        <f t="shared" si="2"/>
        <v>5</v>
      </c>
      <c r="M49" s="52" t="str">
        <f t="shared" si="3"/>
        <v>nie</v>
      </c>
      <c r="N49" s="53">
        <f>IF($M49="ano",LARGE((Q49,T49,W49,Z49,AC49,AF49,AI49,AL49,AO49,AR49,AU49,AX49,BA49,BD49,BG49,BJ49,BM49),1)+LARGE((Q49,T49,W49,Z49,AC49,AF49,AI49,AL49,AO49,AR49,AU49,AX49,BA49,BD49,BG49,BJ49,BM49),2)+LARGE((Q49,T49,W49,Z49,AC49,AF49,AI49,AL49,AO49,AR49,AU49,AX49,BA49,BD49,BG49,BJ49,BM49),3)+LARGE((Q49,T49,W49,Z49,AC49,AF49,AI49,AL49,AO49,AR49,AU49,AX49,BA49,BD49,BG49,BJ49,BM49),4)+LARGE((Q49,T49,W49,Z49,AC49,AF49,AI49,AL49,AO49,AR49,AU49,AX49,BA49,BD49,BG49,BJ49,BM49),5),J49)</f>
        <v>809</v>
      </c>
      <c r="O49" s="190">
        <f>IF($M49="ano",LARGE((R49,U49,X49,AA49,AD49,AG49,AJ49,AM49,AP49,AS49,AV49,AY49,BB49,BE49,BH49,BK49,BN49),1)+LARGE((R49,U49,X49,AA49,AD49,AG49,AJ49,AM49,AP49,AS49,AV49,AY49,BB49,BE49,BH49,BK49,BN49),2)+LARGE((R49,U49,X49,AA49,AD49,AG49,AJ49,AM49,AP49,AS49,AV49,AY49,BB49,BE49,BH49,BK49,BN49),3)+LARGE((R49,U49,X49,AA49,AD49,AG49,AJ49,AM49,AP49,AS49,AV49,AY49,BB49,BE49,BH49,BK49,BN49),4)+LARGE((R49,U49,X49,AA49,AD49,AG49,AJ49,AM49,AP49,AS49,AV49,AY49,BB49,BE49,BH49,BK49,BN49),5),K49)</f>
        <v>809</v>
      </c>
      <c r="P49" s="191"/>
      <c r="Q49" s="192"/>
      <c r="R49" s="193"/>
      <c r="S49" s="194"/>
      <c r="T49" s="195"/>
      <c r="U49" s="196"/>
      <c r="V49" s="197">
        <v>7.0046296296296287E-2</v>
      </c>
      <c r="W49" s="198">
        <v>170</v>
      </c>
      <c r="X49" s="199">
        <v>170</v>
      </c>
      <c r="Y49" s="200"/>
      <c r="Z49" s="201"/>
      <c r="AA49" s="202"/>
      <c r="AB49" s="203"/>
      <c r="AC49" s="204"/>
      <c r="AD49" s="205"/>
      <c r="AE49" s="200">
        <v>6.3333333333333339E-2</v>
      </c>
      <c r="AF49" s="201">
        <v>173</v>
      </c>
      <c r="AG49" s="202">
        <v>173</v>
      </c>
      <c r="AH49" s="206">
        <v>3.8692129629629632E-2</v>
      </c>
      <c r="AI49" s="207">
        <v>151</v>
      </c>
      <c r="AJ49" s="208">
        <v>151</v>
      </c>
      <c r="AK49" s="200"/>
      <c r="AL49" s="201"/>
      <c r="AM49" s="202"/>
      <c r="AP49" s="209"/>
      <c r="AS49" s="208"/>
      <c r="AT49" s="210"/>
      <c r="AU49" s="211"/>
      <c r="AV49" s="212"/>
      <c r="AW49" s="213"/>
      <c r="AX49" s="214"/>
      <c r="AY49" s="215"/>
      <c r="BC49" s="216"/>
      <c r="BD49" s="216"/>
      <c r="BE49" s="217"/>
      <c r="BF49" s="218">
        <v>6.7858796296296292E-2</v>
      </c>
      <c r="BG49" s="75">
        <v>157</v>
      </c>
      <c r="BH49" s="75">
        <v>157</v>
      </c>
      <c r="BI49" s="219"/>
      <c r="BJ49" s="220"/>
      <c r="BK49" s="220"/>
      <c r="BL49" s="221">
        <v>7.6481481481481484E-2</v>
      </c>
      <c r="BM49" s="222">
        <v>158</v>
      </c>
      <c r="BN49" s="223">
        <v>158</v>
      </c>
      <c r="BO49" s="149">
        <v>161.80000000000001</v>
      </c>
      <c r="BP49" s="72">
        <v>74.164999999999992</v>
      </c>
      <c r="BQ49" s="157">
        <v>0.31641203703703702</v>
      </c>
      <c r="BR49" s="158">
        <v>4.2663255853439908E-3</v>
      </c>
    </row>
    <row r="50" spans="2:70" ht="15" customHeight="1">
      <c r="B50" s="2">
        <v>44</v>
      </c>
      <c r="C50" s="2">
        <v>11</v>
      </c>
      <c r="D50" s="47" t="s">
        <v>723</v>
      </c>
      <c r="E50" s="47" t="s">
        <v>1543</v>
      </c>
      <c r="F50" s="89" t="s">
        <v>44</v>
      </c>
      <c r="G50" s="48">
        <v>1967</v>
      </c>
      <c r="H50" s="49" t="s">
        <v>31</v>
      </c>
      <c r="I50" s="2" t="str">
        <f>IF(G50&lt;=1953,"M60",IF(G50&lt;=1963,"M50",IF(G50&lt;=1973,"M40","M")))</f>
        <v>M40</v>
      </c>
      <c r="J50" s="50">
        <f t="shared" si="0"/>
        <v>802</v>
      </c>
      <c r="K50" s="189">
        <f t="shared" si="1"/>
        <v>884</v>
      </c>
      <c r="L50" s="51">
        <f t="shared" si="2"/>
        <v>4</v>
      </c>
      <c r="M50" s="52" t="str">
        <f t="shared" si="3"/>
        <v>nie</v>
      </c>
      <c r="N50" s="53">
        <f>IF($M50="ano",LARGE((Q50,T50,W50,Z50,AC50,AF50,AI50,AL50,AO50,AR50,AU50,AX50,BA50,BD50,BG50,BJ50,BM50),1)+LARGE((Q50,T50,W50,Z50,AC50,AF50,AI50,AL50,AO50,AR50,AU50,AX50,BA50,BD50,BG50,BJ50,BM50),2)+LARGE((Q50,T50,W50,Z50,AC50,AF50,AI50,AL50,AO50,AR50,AU50,AX50,BA50,BD50,BG50,BJ50,BM50),3)+LARGE((Q50,T50,W50,Z50,AC50,AF50,AI50,AL50,AO50,AR50,AU50,AX50,BA50,BD50,BG50,BJ50,BM50),4)+LARGE((Q50,T50,W50,Z50,AC50,AF50,AI50,AL50,AO50,AR50,AU50,AX50,BA50,BD50,BG50,BJ50,BM50),5),J50)</f>
        <v>802</v>
      </c>
      <c r="O50" s="190">
        <f>IF($M50="ano",LARGE((R50,U50,X50,AA50,AD50,AG50,AJ50,AM50,AP50,AS50,AV50,AY50,BB50,BE50,BH50,BK50,BN50),1)+LARGE((R50,U50,X50,AA50,AD50,AG50,AJ50,AM50,AP50,AS50,AV50,AY50,BB50,BE50,BH50,BK50,BN50),2)+LARGE((R50,U50,X50,AA50,AD50,AG50,AJ50,AM50,AP50,AS50,AV50,AY50,BB50,BE50,BH50,BK50,BN50),3)+LARGE((R50,U50,X50,AA50,AD50,AG50,AJ50,AM50,AP50,AS50,AV50,AY50,BB50,BE50,BH50,BK50,BN50),4)+LARGE((R50,U50,X50,AA50,AD50,AG50,AJ50,AM50,AP50,AS50,AV50,AY50,BB50,BE50,BH50,BK50,BN50),5),K50)</f>
        <v>884</v>
      </c>
      <c r="P50" s="191">
        <v>0.18019675925925926</v>
      </c>
      <c r="Q50" s="192">
        <v>229</v>
      </c>
      <c r="R50" s="193">
        <v>252</v>
      </c>
      <c r="S50" s="194"/>
      <c r="T50" s="195"/>
      <c r="U50" s="196"/>
      <c r="V50" s="197"/>
      <c r="W50" s="198"/>
      <c r="X50" s="199"/>
      <c r="Y50" s="200"/>
      <c r="Z50" s="201"/>
      <c r="AA50" s="202"/>
      <c r="AB50" s="203"/>
      <c r="AC50" s="204"/>
      <c r="AD50" s="205"/>
      <c r="AE50" s="200"/>
      <c r="AF50" s="201"/>
      <c r="AG50" s="202"/>
      <c r="AH50" s="206"/>
      <c r="AI50" s="207"/>
      <c r="AJ50" s="208"/>
      <c r="AK50" s="200">
        <v>3.3611111111111112E-2</v>
      </c>
      <c r="AL50" s="201">
        <v>191</v>
      </c>
      <c r="AM50" s="202">
        <v>211</v>
      </c>
      <c r="AP50" s="209"/>
      <c r="AS50" s="208"/>
      <c r="AT50" s="210"/>
      <c r="AU50" s="211"/>
      <c r="AV50" s="212"/>
      <c r="AW50" s="213"/>
      <c r="AX50" s="214"/>
      <c r="AY50" s="215"/>
      <c r="BC50" s="216"/>
      <c r="BD50" s="216"/>
      <c r="BE50" s="217"/>
      <c r="BF50" s="218">
        <v>4.5347222222222219E-2</v>
      </c>
      <c r="BG50" s="75">
        <v>189</v>
      </c>
      <c r="BH50" s="75">
        <v>208</v>
      </c>
      <c r="BI50" s="219">
        <v>5.0243055555555555E-2</v>
      </c>
      <c r="BJ50" s="220"/>
      <c r="BK50" s="220"/>
      <c r="BL50" s="221">
        <v>5.2349537037037035E-2</v>
      </c>
      <c r="BM50" s="222">
        <v>193</v>
      </c>
      <c r="BN50" s="223">
        <v>213</v>
      </c>
      <c r="BO50" s="149">
        <v>200.5</v>
      </c>
      <c r="BP50" s="72">
        <v>96.5</v>
      </c>
      <c r="BQ50" s="157">
        <v>0.36174768518518519</v>
      </c>
      <c r="BR50" s="158">
        <v>1</v>
      </c>
    </row>
    <row r="51" spans="2:70" ht="15" customHeight="1">
      <c r="B51" s="2">
        <v>45</v>
      </c>
      <c r="C51" s="2">
        <v>2</v>
      </c>
      <c r="D51" s="49" t="s">
        <v>2360</v>
      </c>
      <c r="E51" s="49" t="s">
        <v>173</v>
      </c>
      <c r="F51" s="93" t="s">
        <v>121</v>
      </c>
      <c r="G51" s="85">
        <v>1953</v>
      </c>
      <c r="H51" s="49" t="s">
        <v>31</v>
      </c>
      <c r="I51" s="2" t="str">
        <f>IF(G51&lt;=1953,"M60",IF(G51&lt;=1963,"M50",IF(G51&lt;=1973,"M40","M")))</f>
        <v>M60</v>
      </c>
      <c r="J51" s="50">
        <f t="shared" si="0"/>
        <v>1050</v>
      </c>
      <c r="K51" s="189">
        <f t="shared" si="1"/>
        <v>1369</v>
      </c>
      <c r="L51" s="51">
        <f t="shared" si="2"/>
        <v>7</v>
      </c>
      <c r="M51" s="52" t="str">
        <f t="shared" si="3"/>
        <v>ano</v>
      </c>
      <c r="N51" s="53">
        <f>IF($M51="ano",LARGE((Q51,T51,W51,Z51,AC51,AF51,AI51,AL51,AO51,AR51,AU51,AX51,BA51,BD51,BG51,BJ51,BM51),1)+LARGE((Q51,T51,W51,Z51,AC51,AF51,AI51,AL51,AO51,AR51,AU51,AX51,BA51,BD51,BG51,BJ51,BM51),2)+LARGE((Q51,T51,W51,Z51,AC51,AF51,AI51,AL51,AO51,AR51,AU51,AX51,BA51,BD51,BG51,BJ51,BM51),3)+LARGE((Q51,T51,W51,Z51,AC51,AF51,AI51,AL51,AO51,AR51,AU51,AX51,BA51,BD51,BG51,BJ51,BM51),4)+LARGE((Q51,T51,W51,Z51,AC51,AF51,AI51,AL51,AO51,AR51,AU51,AX51,BA51,BD51,BG51,BJ51,BM51),5),J51)</f>
        <v>798</v>
      </c>
      <c r="O51" s="190">
        <f>IF($M51="ano",LARGE((R51,U51,X51,AA51,AD51,AG51,AJ51,AM51,AP51,AS51,AV51,AY51,BB51,BE51,BH51,BK51,BN51),1)+LARGE((R51,U51,X51,AA51,AD51,AG51,AJ51,AM51,AP51,AS51,AV51,AY51,BB51,BE51,BH51,BK51,BN51),2)+LARGE((R51,U51,X51,AA51,AD51,AG51,AJ51,AM51,AP51,AS51,AV51,AY51,BB51,BE51,BH51,BK51,BN51),3)+LARGE((R51,U51,X51,AA51,AD51,AG51,AJ51,AM51,AP51,AS51,AV51,AY51,BB51,BE51,BH51,BK51,BN51),4)+LARGE((R51,U51,X51,AA51,AD51,AG51,AJ51,AM51,AP51,AS51,AV51,AY51,BB51,BE51,BH51,BK51,BN51),5),K51)</f>
        <v>1040</v>
      </c>
      <c r="R51" s="193"/>
      <c r="S51" s="194">
        <v>0.13251157407407407</v>
      </c>
      <c r="T51" s="195">
        <v>138</v>
      </c>
      <c r="U51" s="196">
        <v>180</v>
      </c>
      <c r="X51" s="199"/>
      <c r="Y51" s="200">
        <v>7.7430555555555558E-2</v>
      </c>
      <c r="Z51" s="201">
        <v>158</v>
      </c>
      <c r="AA51" s="202">
        <v>206</v>
      </c>
      <c r="AB51" s="203">
        <v>0.21712962962962964</v>
      </c>
      <c r="AC51" s="204">
        <v>114</v>
      </c>
      <c r="AD51" s="205">
        <v>149</v>
      </c>
      <c r="AE51" s="200">
        <v>6.6516203703703702E-2</v>
      </c>
      <c r="AF51" s="201">
        <v>169</v>
      </c>
      <c r="AG51" s="202">
        <v>220</v>
      </c>
      <c r="AH51" s="206">
        <v>3.7870370370370367E-2</v>
      </c>
      <c r="AI51" s="207">
        <v>152</v>
      </c>
      <c r="AJ51" s="208">
        <v>198</v>
      </c>
      <c r="AK51" s="200"/>
      <c r="AL51" s="201"/>
      <c r="AM51" s="202"/>
      <c r="AP51" s="209"/>
      <c r="AS51" s="208"/>
      <c r="AT51" s="210">
        <v>7.5219907407407402E-2</v>
      </c>
      <c r="AU51" s="211">
        <v>162</v>
      </c>
      <c r="AV51" s="212">
        <v>211</v>
      </c>
      <c r="AW51" s="213"/>
      <c r="AX51" s="214"/>
      <c r="AY51" s="215"/>
      <c r="BE51" s="217"/>
      <c r="BF51" s="218">
        <v>6.7800925925925931E-2</v>
      </c>
      <c r="BG51" s="75">
        <v>157</v>
      </c>
      <c r="BH51" s="75">
        <v>205</v>
      </c>
      <c r="BI51" s="219"/>
      <c r="BJ51" s="220"/>
      <c r="BK51" s="220"/>
      <c r="BL51" s="221"/>
      <c r="BM51" s="222"/>
      <c r="BN51" s="223"/>
      <c r="BO51" s="149">
        <v>150</v>
      </c>
      <c r="BP51" s="72">
        <v>142.86500000000001</v>
      </c>
      <c r="BQ51" s="157">
        <v>0.67447916666666663</v>
      </c>
      <c r="BR51" s="158">
        <v>4.7210945064688099E-3</v>
      </c>
    </row>
    <row r="52" spans="2:70" ht="15" customHeight="1">
      <c r="B52" s="2">
        <v>46</v>
      </c>
      <c r="C52" s="2">
        <v>21</v>
      </c>
      <c r="D52" s="47" t="s">
        <v>2444</v>
      </c>
      <c r="E52" s="47" t="s">
        <v>1564</v>
      </c>
      <c r="F52" s="89" t="s">
        <v>2445</v>
      </c>
      <c r="G52" s="48">
        <v>1974</v>
      </c>
      <c r="H52" s="49" t="s">
        <v>31</v>
      </c>
      <c r="I52" s="2" t="str">
        <f>IF(G52&lt;=1953,"M60",IF(G52&lt;=1963,"M50",IF(G52&lt;=1973,"M40","M")))</f>
        <v>M</v>
      </c>
      <c r="J52" s="50">
        <f t="shared" si="0"/>
        <v>797</v>
      </c>
      <c r="K52" s="189">
        <f t="shared" si="1"/>
        <v>797</v>
      </c>
      <c r="L52" s="51">
        <f t="shared" si="2"/>
        <v>4</v>
      </c>
      <c r="M52" s="52" t="str">
        <f t="shared" si="3"/>
        <v>nie</v>
      </c>
      <c r="N52" s="53">
        <f>IF($M52="ano",LARGE((Q52,T52,W52,Z52,AC52,AF52,AI52,AL52,AO52,AR52,AU52,AX52,BA52,BD52,BG52,BJ52,BM52),1)+LARGE((Q52,T52,W52,Z52,AC52,AF52,AI52,AL52,AO52,AR52,AU52,AX52,BA52,BD52,BG52,BJ52,BM52),2)+LARGE((Q52,T52,W52,Z52,AC52,AF52,AI52,AL52,AO52,AR52,AU52,AX52,BA52,BD52,BG52,BJ52,BM52),3)+LARGE((Q52,T52,W52,Z52,AC52,AF52,AI52,AL52,AO52,AR52,AU52,AX52,BA52,BD52,BG52,BJ52,BM52),4)+LARGE((Q52,T52,W52,Z52,AC52,AF52,AI52,AL52,AO52,AR52,AU52,AX52,BA52,BD52,BG52,BJ52,BM52),5),J52)</f>
        <v>797</v>
      </c>
      <c r="O52" s="190">
        <f>IF($M52="ano",LARGE((R52,U52,X52,AA52,AD52,AG52,AJ52,AM52,AP52,AS52,AV52,AY52,BB52,BE52,BH52,BK52,BN52),1)+LARGE((R52,U52,X52,AA52,AD52,AG52,AJ52,AM52,AP52,AS52,AV52,AY52,BB52,BE52,BH52,BK52,BN52),2)+LARGE((R52,U52,X52,AA52,AD52,AG52,AJ52,AM52,AP52,AS52,AV52,AY52,BB52,BE52,BH52,BK52,BN52),3)+LARGE((R52,U52,X52,AA52,AD52,AG52,AJ52,AM52,AP52,AS52,AV52,AY52,BB52,BE52,BH52,BK52,BN52),4)+LARGE((R52,U52,X52,AA52,AD52,AG52,AJ52,AM52,AP52,AS52,AV52,AY52,BB52,BE52,BH52,BK52,BN52),5),K52)</f>
        <v>797</v>
      </c>
      <c r="P52" s="191">
        <v>0.18340277777777778</v>
      </c>
      <c r="Q52" s="192">
        <v>224</v>
      </c>
      <c r="R52" s="193">
        <v>224</v>
      </c>
      <c r="S52" s="194"/>
      <c r="T52" s="195"/>
      <c r="U52" s="196"/>
      <c r="V52" s="197"/>
      <c r="W52" s="198"/>
      <c r="X52" s="199"/>
      <c r="Y52" s="200">
        <v>5.1979166666666667E-2</v>
      </c>
      <c r="Z52" s="201">
        <v>195</v>
      </c>
      <c r="AA52" s="202">
        <v>195</v>
      </c>
      <c r="AB52" s="203"/>
      <c r="AC52" s="204"/>
      <c r="AD52" s="205"/>
      <c r="AE52" s="200"/>
      <c r="AF52" s="201"/>
      <c r="AG52" s="202"/>
      <c r="AH52" s="206"/>
      <c r="AI52" s="207"/>
      <c r="AJ52" s="208"/>
      <c r="AK52" s="200"/>
      <c r="AL52" s="201"/>
      <c r="AM52" s="202"/>
      <c r="AP52" s="209"/>
      <c r="AS52" s="208"/>
      <c r="AT52" s="210">
        <v>5.1458333333333328E-2</v>
      </c>
      <c r="AU52" s="211">
        <v>196</v>
      </c>
      <c r="AV52" s="212">
        <v>196</v>
      </c>
      <c r="AW52" s="213"/>
      <c r="AX52" s="214"/>
      <c r="AY52" s="215"/>
      <c r="BC52" s="216"/>
      <c r="BD52" s="216"/>
      <c r="BE52" s="217"/>
      <c r="BF52" s="218">
        <v>5.0208333333333334E-2</v>
      </c>
      <c r="BG52" s="75">
        <v>182</v>
      </c>
      <c r="BH52" s="75">
        <v>182</v>
      </c>
      <c r="BI52" s="219"/>
      <c r="BJ52" s="220"/>
      <c r="BK52" s="220"/>
      <c r="BL52" s="221"/>
      <c r="BM52" s="222"/>
      <c r="BN52" s="223"/>
      <c r="BO52" s="149">
        <v>199.25</v>
      </c>
      <c r="BP52" s="72">
        <v>102</v>
      </c>
      <c r="BQ52" s="157">
        <v>0.33704861111111112</v>
      </c>
      <c r="BR52" s="158">
        <v>1</v>
      </c>
    </row>
    <row r="53" spans="2:70" ht="15" customHeight="1">
      <c r="B53" s="2">
        <v>47</v>
      </c>
      <c r="C53" s="2">
        <v>22</v>
      </c>
      <c r="D53" s="47" t="s">
        <v>1773</v>
      </c>
      <c r="E53" s="47" t="s">
        <v>1772</v>
      </c>
      <c r="F53" s="89" t="s">
        <v>1774</v>
      </c>
      <c r="G53" s="48">
        <v>1991</v>
      </c>
      <c r="H53" s="49" t="s">
        <v>31</v>
      </c>
      <c r="I53" s="2" t="str">
        <f>IF(G53&lt;=1953,"M60",IF(G53&lt;=1963,"M50",IF(G53&lt;=1973,"M40","M")))</f>
        <v>M</v>
      </c>
      <c r="J53" s="50">
        <f t="shared" si="0"/>
        <v>791</v>
      </c>
      <c r="K53" s="189">
        <f t="shared" si="1"/>
        <v>791</v>
      </c>
      <c r="L53" s="51">
        <f t="shared" si="2"/>
        <v>4</v>
      </c>
      <c r="M53" s="52" t="str">
        <f t="shared" si="3"/>
        <v>nie</v>
      </c>
      <c r="N53" s="53">
        <f>IF($M53="ano",LARGE((Q53,T53,W53,Z53,AC53,AF53,AI53,AL53,AO53,AR53,AU53,AX53,BA53,BD53,BG53,BJ53,BM53),1)+LARGE((Q53,T53,W53,Z53,AC53,AF53,AI53,AL53,AO53,AR53,AU53,AX53,BA53,BD53,BG53,BJ53,BM53),2)+LARGE((Q53,T53,W53,Z53,AC53,AF53,AI53,AL53,AO53,AR53,AU53,AX53,BA53,BD53,BG53,BJ53,BM53),3)+LARGE((Q53,T53,W53,Z53,AC53,AF53,AI53,AL53,AO53,AR53,AU53,AX53,BA53,BD53,BG53,BJ53,BM53),4)+LARGE((Q53,T53,W53,Z53,AC53,AF53,AI53,AL53,AO53,AR53,AU53,AX53,BA53,BD53,BG53,BJ53,BM53),5),J53)</f>
        <v>791</v>
      </c>
      <c r="O53" s="190">
        <f>IF($M53="ano",LARGE((R53,U53,X53,AA53,AD53,AG53,AJ53,AM53,AP53,AS53,AV53,AY53,BB53,BE53,BH53,BK53,BN53),1)+LARGE((R53,U53,X53,AA53,AD53,AG53,AJ53,AM53,AP53,AS53,AV53,AY53,BB53,BE53,BH53,BK53,BN53),2)+LARGE((R53,U53,X53,AA53,AD53,AG53,AJ53,AM53,AP53,AS53,AV53,AY53,BB53,BE53,BH53,BK53,BN53),3)+LARGE((R53,U53,X53,AA53,AD53,AG53,AJ53,AM53,AP53,AS53,AV53,AY53,BB53,BE53,BH53,BK53,BN53),4)+LARGE((R53,U53,X53,AA53,AD53,AG53,AJ53,AM53,AP53,AS53,AV53,AY53,BB53,BE53,BH53,BK53,BN53),5),K53)</f>
        <v>791</v>
      </c>
      <c r="P53" s="191"/>
      <c r="Q53" s="192"/>
      <c r="R53" s="193"/>
      <c r="S53" s="194">
        <v>8.2268518518518519E-2</v>
      </c>
      <c r="T53" s="195">
        <v>210</v>
      </c>
      <c r="U53" s="196">
        <v>210</v>
      </c>
      <c r="V53" s="197"/>
      <c r="W53" s="198"/>
      <c r="X53" s="199"/>
      <c r="Y53" s="200">
        <v>4.9108796296296296E-2</v>
      </c>
      <c r="Z53" s="201">
        <v>199</v>
      </c>
      <c r="AA53" s="202">
        <v>199</v>
      </c>
      <c r="AB53" s="203"/>
      <c r="AC53" s="204"/>
      <c r="AD53" s="205"/>
      <c r="AE53" s="200"/>
      <c r="AF53" s="201"/>
      <c r="AG53" s="202"/>
      <c r="AH53" s="206"/>
      <c r="AI53" s="207"/>
      <c r="AJ53" s="208"/>
      <c r="AK53" s="200"/>
      <c r="AL53" s="201"/>
      <c r="AM53" s="202"/>
      <c r="AP53" s="209"/>
      <c r="AS53" s="208"/>
      <c r="AT53" s="210"/>
      <c r="AU53" s="211"/>
      <c r="AV53" s="212"/>
      <c r="AW53" s="213"/>
      <c r="AX53" s="214"/>
      <c r="AY53" s="215"/>
      <c r="BC53" s="216"/>
      <c r="BD53" s="216"/>
      <c r="BE53" s="217"/>
      <c r="BF53" s="218">
        <v>4.5324074074074072E-2</v>
      </c>
      <c r="BG53" s="75">
        <v>189</v>
      </c>
      <c r="BH53" s="75">
        <v>189</v>
      </c>
      <c r="BI53" s="219"/>
      <c r="BJ53" s="220"/>
      <c r="BK53" s="220"/>
      <c r="BL53" s="221">
        <v>5.2118055555555556E-2</v>
      </c>
      <c r="BM53" s="222">
        <v>193</v>
      </c>
      <c r="BN53" s="223">
        <v>193</v>
      </c>
      <c r="BO53" s="149">
        <v>197.75</v>
      </c>
      <c r="BP53" s="72">
        <v>75.5</v>
      </c>
      <c r="BQ53" s="157">
        <v>0.22881944444444446</v>
      </c>
      <c r="BR53" s="158">
        <v>1</v>
      </c>
    </row>
    <row r="54" spans="2:70" ht="15" customHeight="1">
      <c r="B54" s="2">
        <v>48</v>
      </c>
      <c r="C54" s="2">
        <v>23</v>
      </c>
      <c r="D54" s="47" t="s">
        <v>1788</v>
      </c>
      <c r="E54" s="47" t="s">
        <v>1804</v>
      </c>
      <c r="F54" s="89" t="s">
        <v>1805</v>
      </c>
      <c r="G54" s="48">
        <v>1979</v>
      </c>
      <c r="H54" s="49" t="s">
        <v>31</v>
      </c>
      <c r="I54" s="2" t="str">
        <f>IF(G54&lt;=1953,"M60",IF(G54&lt;=1963,"M50",IF(G54&lt;=1973,"M40","M")))</f>
        <v>M</v>
      </c>
      <c r="J54" s="50">
        <f t="shared" si="0"/>
        <v>778</v>
      </c>
      <c r="K54" s="189">
        <f t="shared" si="1"/>
        <v>778</v>
      </c>
      <c r="L54" s="51">
        <f t="shared" si="2"/>
        <v>4</v>
      </c>
      <c r="M54" s="52" t="str">
        <f t="shared" si="3"/>
        <v>nie</v>
      </c>
      <c r="N54" s="53">
        <f>IF($M54="ano",LARGE((Q54,T54,W54,Z54,AC54,AF54,AI54,AL54,AO54,AR54,AU54,AX54,BA54,BD54,BG54,BJ54,BM54),1)+LARGE((Q54,T54,W54,Z54,AC54,AF54,AI54,AL54,AO54,AR54,AU54,AX54,BA54,BD54,BG54,BJ54,BM54),2)+LARGE((Q54,T54,W54,Z54,AC54,AF54,AI54,AL54,AO54,AR54,AU54,AX54,BA54,BD54,BG54,BJ54,BM54),3)+LARGE((Q54,T54,W54,Z54,AC54,AF54,AI54,AL54,AO54,AR54,AU54,AX54,BA54,BD54,BG54,BJ54,BM54),4)+LARGE((Q54,T54,W54,Z54,AC54,AF54,AI54,AL54,AO54,AR54,AU54,AX54,BA54,BD54,BG54,BJ54,BM54),5),J54)</f>
        <v>778</v>
      </c>
      <c r="O54" s="190">
        <f>IF($M54="ano",LARGE((R54,U54,X54,AA54,AD54,AG54,AJ54,AM54,AP54,AS54,AV54,AY54,BB54,BE54,BH54,BK54,BN54),1)+LARGE((R54,U54,X54,AA54,AD54,AG54,AJ54,AM54,AP54,AS54,AV54,AY54,BB54,BE54,BH54,BK54,BN54),2)+LARGE((R54,U54,X54,AA54,AD54,AG54,AJ54,AM54,AP54,AS54,AV54,AY54,BB54,BE54,BH54,BK54,BN54),3)+LARGE((R54,U54,X54,AA54,AD54,AG54,AJ54,AM54,AP54,AS54,AV54,AY54,BB54,BE54,BH54,BK54,BN54),4)+LARGE((R54,U54,X54,AA54,AD54,AG54,AJ54,AM54,AP54,AS54,AV54,AY54,BB54,BE54,BH54,BK54,BN54),5),K54)</f>
        <v>778</v>
      </c>
      <c r="P54" s="191"/>
      <c r="Q54" s="192"/>
      <c r="R54" s="193"/>
      <c r="S54" s="194">
        <v>8.847222222222223E-2</v>
      </c>
      <c r="T54" s="195">
        <v>201</v>
      </c>
      <c r="U54" s="196">
        <v>201</v>
      </c>
      <c r="V54" s="197"/>
      <c r="W54" s="198"/>
      <c r="X54" s="199"/>
      <c r="Y54" s="200">
        <v>5.4664351851851846E-2</v>
      </c>
      <c r="Z54" s="201">
        <v>191</v>
      </c>
      <c r="AA54" s="202">
        <v>191</v>
      </c>
      <c r="AB54" s="203"/>
      <c r="AC54" s="204"/>
      <c r="AD54" s="205"/>
      <c r="AE54" s="200">
        <v>5.0567129629629635E-2</v>
      </c>
      <c r="AF54" s="201">
        <v>192</v>
      </c>
      <c r="AG54" s="202">
        <v>192</v>
      </c>
      <c r="AH54" s="206"/>
      <c r="AI54" s="207"/>
      <c r="AJ54" s="208"/>
      <c r="AK54" s="200"/>
      <c r="AL54" s="201"/>
      <c r="AM54" s="202"/>
      <c r="AP54" s="209"/>
      <c r="AS54" s="208"/>
      <c r="AT54" s="210">
        <v>5.3090277777777778E-2</v>
      </c>
      <c r="AU54" s="211">
        <v>194</v>
      </c>
      <c r="AV54" s="212">
        <v>194</v>
      </c>
      <c r="AW54" s="213"/>
      <c r="AX54" s="214"/>
      <c r="AY54" s="215"/>
      <c r="BC54" s="225"/>
      <c r="BD54" s="216"/>
      <c r="BE54" s="217"/>
      <c r="BF54" s="218"/>
      <c r="BI54" s="219">
        <v>5.1956018518518519E-2</v>
      </c>
      <c r="BJ54" s="220"/>
      <c r="BK54" s="220"/>
      <c r="BL54" s="221"/>
      <c r="BM54" s="222"/>
      <c r="BN54" s="223"/>
      <c r="BO54" s="149">
        <v>194.5</v>
      </c>
      <c r="BP54" s="72">
        <v>75</v>
      </c>
      <c r="BQ54" s="157">
        <v>0.29875000000000002</v>
      </c>
      <c r="BR54" s="158">
        <v>1</v>
      </c>
    </row>
    <row r="55" spans="2:70" ht="15" customHeight="1">
      <c r="B55" s="2">
        <v>49</v>
      </c>
      <c r="C55" s="2">
        <v>7</v>
      </c>
      <c r="D55" s="47" t="s">
        <v>1509</v>
      </c>
      <c r="E55" s="47" t="s">
        <v>1508</v>
      </c>
      <c r="F55" s="89" t="s">
        <v>1510</v>
      </c>
      <c r="G55" s="48">
        <v>1975</v>
      </c>
      <c r="H55" s="49" t="s">
        <v>36</v>
      </c>
      <c r="I55" s="2" t="str">
        <f>IF(G55&lt;=1953,"Z60",IF(G55&lt;=1963,"Z50",IF(G55&lt;=1973,"Z40","Z")))</f>
        <v>Z</v>
      </c>
      <c r="J55" s="50">
        <f t="shared" si="0"/>
        <v>755</v>
      </c>
      <c r="K55" s="189">
        <f t="shared" si="1"/>
        <v>755</v>
      </c>
      <c r="L55" s="51">
        <f t="shared" si="2"/>
        <v>4</v>
      </c>
      <c r="M55" s="52" t="str">
        <f t="shared" si="3"/>
        <v>nie</v>
      </c>
      <c r="N55" s="53">
        <f>IF($M55="ano",LARGE((Q55,T55,W55,Z55,AC55,AF55,AI55,AL55,AO55,AR55,AU55,AX55,BA55,BD55,BG55,BJ55,BM55),1)+LARGE((Q55,T55,W55,Z55,AC55,AF55,AI55,AL55,AO55,AR55,AU55,AX55,BA55,BD55,BG55,BJ55,BM55),2)+LARGE((Q55,T55,W55,Z55,AC55,AF55,AI55,AL55,AO55,AR55,AU55,AX55,BA55,BD55,BG55,BJ55,BM55),3)+LARGE((Q55,T55,W55,Z55,AC55,AF55,AI55,AL55,AO55,AR55,AU55,AX55,BA55,BD55,BG55,BJ55,BM55),4)+LARGE((Q55,T55,W55,Z55,AC55,AF55,AI55,AL55,AO55,AR55,AU55,AX55,BA55,BD55,BG55,BJ55,BM55),5),J55)</f>
        <v>755</v>
      </c>
      <c r="O55" s="190">
        <f>IF($M55="ano",LARGE((R55,U55,X55,AA55,AD55,AG55,AJ55,AM55,AP55,AS55,AV55,AY55,BB55,BE55,BH55,BK55,BN55),1)+LARGE((R55,U55,X55,AA55,AD55,AG55,AJ55,AM55,AP55,AS55,AV55,AY55,BB55,BE55,BH55,BK55,BN55),2)+LARGE((R55,U55,X55,AA55,AD55,AG55,AJ55,AM55,AP55,AS55,AV55,AY55,BB55,BE55,BH55,BK55,BN55),3)+LARGE((R55,U55,X55,AA55,AD55,AG55,AJ55,AM55,AP55,AS55,AV55,AY55,BB55,BE55,BH55,BK55,BN55),4)+LARGE((R55,U55,X55,AA55,AD55,AG55,AJ55,AM55,AP55,AS55,AV55,AY55,BB55,BE55,BH55,BK55,BN55),5),K55)</f>
        <v>755</v>
      </c>
      <c r="P55" s="191"/>
      <c r="Q55" s="192"/>
      <c r="R55" s="193"/>
      <c r="S55" s="194"/>
      <c r="T55" s="195"/>
      <c r="U55" s="196"/>
      <c r="V55" s="197">
        <v>5.3692129629629631E-2</v>
      </c>
      <c r="W55" s="198">
        <v>193</v>
      </c>
      <c r="X55" s="199">
        <v>193</v>
      </c>
      <c r="Y55" s="200">
        <v>5.5289351851851853E-2</v>
      </c>
      <c r="Z55" s="201">
        <v>190</v>
      </c>
      <c r="AA55" s="202">
        <v>190</v>
      </c>
      <c r="AB55" s="203"/>
      <c r="AC55" s="204"/>
      <c r="AD55" s="205"/>
      <c r="AE55" s="200"/>
      <c r="AF55" s="201"/>
      <c r="AG55" s="202"/>
      <c r="AH55" s="206"/>
      <c r="AI55" s="207"/>
      <c r="AJ55" s="208"/>
      <c r="AK55" s="200">
        <v>3.9212962962962963E-2</v>
      </c>
      <c r="AL55" s="201">
        <v>183</v>
      </c>
      <c r="AM55" s="202">
        <v>183</v>
      </c>
      <c r="AP55" s="209"/>
      <c r="AS55" s="208"/>
      <c r="AT55" s="210">
        <v>5.6296296296296289E-2</v>
      </c>
      <c r="AU55" s="211">
        <v>189</v>
      </c>
      <c r="AV55" s="212">
        <v>189</v>
      </c>
      <c r="AW55" s="213"/>
      <c r="AX55" s="214"/>
      <c r="AY55" s="215"/>
      <c r="BC55" s="225"/>
      <c r="BD55" s="216"/>
      <c r="BE55" s="217"/>
      <c r="BF55" s="218"/>
      <c r="BI55" s="219"/>
      <c r="BJ55" s="220"/>
      <c r="BK55" s="220"/>
      <c r="BL55" s="221"/>
      <c r="BM55" s="222"/>
      <c r="BN55" s="223"/>
      <c r="BO55" s="149">
        <v>188.75</v>
      </c>
      <c r="BP55" s="72">
        <v>61</v>
      </c>
      <c r="BQ55" s="157">
        <v>0.20449074074074075</v>
      </c>
      <c r="BR55" s="158">
        <v>1</v>
      </c>
    </row>
    <row r="56" spans="2:70" ht="15" customHeight="1">
      <c r="B56" s="2">
        <v>50</v>
      </c>
      <c r="C56" s="2">
        <v>24</v>
      </c>
      <c r="D56" s="47" t="s">
        <v>1502</v>
      </c>
      <c r="E56" s="47" t="s">
        <v>1812</v>
      </c>
      <c r="F56" s="89" t="s">
        <v>1813</v>
      </c>
      <c r="G56" s="48">
        <v>1980</v>
      </c>
      <c r="H56" s="49" t="s">
        <v>31</v>
      </c>
      <c r="I56" s="2" t="str">
        <f>IF(G56&lt;=1953,"M60",IF(G56&lt;=1963,"M50",IF(G56&lt;=1973,"M40","M")))</f>
        <v>M</v>
      </c>
      <c r="J56" s="50">
        <f t="shared" si="0"/>
        <v>754</v>
      </c>
      <c r="K56" s="189">
        <f t="shared" si="1"/>
        <v>754</v>
      </c>
      <c r="L56" s="51">
        <f t="shared" si="2"/>
        <v>4</v>
      </c>
      <c r="M56" s="52" t="str">
        <f t="shared" si="3"/>
        <v>nie</v>
      </c>
      <c r="N56" s="53">
        <f>IF($M56="ano",LARGE((Q56,T56,W56,Z56,AC56,AF56,AI56,AL56,AO56,AR56,AU56,AX56,BA56,BD56,BG56,BJ56,BM56),1)+LARGE((Q56,T56,W56,Z56,AC56,AF56,AI56,AL56,AO56,AR56,AU56,AX56,BA56,BD56,BG56,BJ56,BM56),2)+LARGE((Q56,T56,W56,Z56,AC56,AF56,AI56,AL56,AO56,AR56,AU56,AX56,BA56,BD56,BG56,BJ56,BM56),3)+LARGE((Q56,T56,W56,Z56,AC56,AF56,AI56,AL56,AO56,AR56,AU56,AX56,BA56,BD56,BG56,BJ56,BM56),4)+LARGE((Q56,T56,W56,Z56,AC56,AF56,AI56,AL56,AO56,AR56,AU56,AX56,BA56,BD56,BG56,BJ56,BM56),5),J56)</f>
        <v>754</v>
      </c>
      <c r="O56" s="190">
        <f>IF($M56="ano",LARGE((R56,U56,X56,AA56,AD56,AG56,AJ56,AM56,AP56,AS56,AV56,AY56,BB56,BE56,BH56,BK56,BN56),1)+LARGE((R56,U56,X56,AA56,AD56,AG56,AJ56,AM56,AP56,AS56,AV56,AY56,BB56,BE56,BH56,BK56,BN56),2)+LARGE((R56,U56,X56,AA56,AD56,AG56,AJ56,AM56,AP56,AS56,AV56,AY56,BB56,BE56,BH56,BK56,BN56),3)+LARGE((R56,U56,X56,AA56,AD56,AG56,AJ56,AM56,AP56,AS56,AV56,AY56,BB56,BE56,BH56,BK56,BN56),4)+LARGE((R56,U56,X56,AA56,AD56,AG56,AJ56,AM56,AP56,AS56,AV56,AY56,BB56,BE56,BH56,BK56,BN56),5),K56)</f>
        <v>754</v>
      </c>
      <c r="P56" s="191"/>
      <c r="Q56" s="192"/>
      <c r="R56" s="193"/>
      <c r="S56" s="194">
        <v>9.0358796296296298E-2</v>
      </c>
      <c r="T56" s="195">
        <v>198</v>
      </c>
      <c r="U56" s="196">
        <v>198</v>
      </c>
      <c r="V56" s="197"/>
      <c r="W56" s="198"/>
      <c r="X56" s="199"/>
      <c r="Y56" s="200">
        <v>5.6041666666666663E-2</v>
      </c>
      <c r="Z56" s="201">
        <v>189</v>
      </c>
      <c r="AA56" s="202">
        <v>189</v>
      </c>
      <c r="AB56" s="203"/>
      <c r="AC56" s="204"/>
      <c r="AD56" s="205"/>
      <c r="AE56" s="200"/>
      <c r="AF56" s="201"/>
      <c r="AG56" s="202"/>
      <c r="AH56" s="206"/>
      <c r="AI56" s="207"/>
      <c r="AJ56" s="208"/>
      <c r="AK56" s="200"/>
      <c r="AL56" s="201"/>
      <c r="AM56" s="202"/>
      <c r="AP56" s="209"/>
      <c r="AS56" s="208"/>
      <c r="AT56" s="210"/>
      <c r="AU56" s="211"/>
      <c r="AV56" s="212"/>
      <c r="AW56" s="213"/>
      <c r="AX56" s="214"/>
      <c r="AY56" s="215"/>
      <c r="BC56" s="216"/>
      <c r="BD56" s="216"/>
      <c r="BE56" s="217"/>
      <c r="BF56" s="218">
        <v>5.1342592592592592E-2</v>
      </c>
      <c r="BG56" s="75">
        <v>181</v>
      </c>
      <c r="BH56" s="75">
        <v>181</v>
      </c>
      <c r="BI56" s="219"/>
      <c r="BJ56" s="220"/>
      <c r="BK56" s="220"/>
      <c r="BL56" s="221">
        <v>5.755787037037037E-2</v>
      </c>
      <c r="BM56" s="222">
        <v>186</v>
      </c>
      <c r="BN56" s="223">
        <v>186</v>
      </c>
      <c r="BO56" s="149">
        <v>188.5</v>
      </c>
      <c r="BP56" s="72">
        <v>75.5</v>
      </c>
      <c r="BQ56" s="157">
        <v>0.2553009259259259</v>
      </c>
      <c r="BR56" s="158">
        <v>1</v>
      </c>
    </row>
    <row r="57" spans="2:70" ht="15" customHeight="1">
      <c r="B57" s="2">
        <v>51</v>
      </c>
      <c r="C57" s="2">
        <v>25</v>
      </c>
      <c r="D57" s="49" t="s">
        <v>1527</v>
      </c>
      <c r="E57" s="49" t="s">
        <v>1526</v>
      </c>
      <c r="F57" s="93" t="s">
        <v>1528</v>
      </c>
      <c r="G57" s="85">
        <v>1982</v>
      </c>
      <c r="H57" s="49" t="s">
        <v>31</v>
      </c>
      <c r="I57" s="2" t="str">
        <f>IF(G57&lt;=1953,"M60",IF(G57&lt;=1963,"M50",IF(G57&lt;=1973,"M40","M")))</f>
        <v>M</v>
      </c>
      <c r="J57" s="50">
        <f t="shared" si="0"/>
        <v>751</v>
      </c>
      <c r="K57" s="189">
        <f t="shared" si="1"/>
        <v>751</v>
      </c>
      <c r="L57" s="51">
        <f t="shared" si="2"/>
        <v>4</v>
      </c>
      <c r="M57" s="52" t="str">
        <f t="shared" si="3"/>
        <v>nie</v>
      </c>
      <c r="N57" s="53">
        <f>IF($M57="ano",LARGE((Q57,T57,W57,Z57,AC57,AF57,AI57,AL57,AO57,AR57,AU57,AX57,BA57,BD57,BG57,BJ57,BM57),1)+LARGE((Q57,T57,W57,Z57,AC57,AF57,AI57,AL57,AO57,AR57,AU57,AX57,BA57,BD57,BG57,BJ57,BM57),2)+LARGE((Q57,T57,W57,Z57,AC57,AF57,AI57,AL57,AO57,AR57,AU57,AX57,BA57,BD57,BG57,BJ57,BM57),3)+LARGE((Q57,T57,W57,Z57,AC57,AF57,AI57,AL57,AO57,AR57,AU57,AX57,BA57,BD57,BG57,BJ57,BM57),4)+LARGE((Q57,T57,W57,Z57,AC57,AF57,AI57,AL57,AO57,AR57,AU57,AX57,BA57,BD57,BG57,BJ57,BM57),5),J57)</f>
        <v>751</v>
      </c>
      <c r="O57" s="190">
        <f>IF($M57="ano",LARGE((R57,U57,X57,AA57,AD57,AG57,AJ57,AM57,AP57,AS57,AV57,AY57,BB57,BE57,BH57,BK57,BN57),1)+LARGE((R57,U57,X57,AA57,AD57,AG57,AJ57,AM57,AP57,AS57,AV57,AY57,BB57,BE57,BH57,BK57,BN57),2)+LARGE((R57,U57,X57,AA57,AD57,AG57,AJ57,AM57,AP57,AS57,AV57,AY57,BB57,BE57,BH57,BK57,BN57),3)+LARGE((R57,U57,X57,AA57,AD57,AG57,AJ57,AM57,AP57,AS57,AV57,AY57,BB57,BE57,BH57,BK57,BN57),4)+LARGE((R57,U57,X57,AA57,AD57,AG57,AJ57,AM57,AP57,AS57,AV57,AY57,BB57,BE57,BH57,BK57,BN57),5),K57)</f>
        <v>751</v>
      </c>
      <c r="P57" s="191"/>
      <c r="Q57" s="192"/>
      <c r="R57" s="193"/>
      <c r="S57" s="194"/>
      <c r="T57" s="195"/>
      <c r="U57" s="196"/>
      <c r="V57" s="197">
        <v>5.590277777777778E-2</v>
      </c>
      <c r="W57" s="198">
        <v>190</v>
      </c>
      <c r="X57" s="199">
        <v>190</v>
      </c>
      <c r="Y57" s="200">
        <v>5.5173611111111111E-2</v>
      </c>
      <c r="Z57" s="201">
        <v>190</v>
      </c>
      <c r="AA57" s="202">
        <v>190</v>
      </c>
      <c r="AB57" s="203"/>
      <c r="AC57" s="204"/>
      <c r="AD57" s="205"/>
      <c r="AE57" s="200"/>
      <c r="AF57" s="201"/>
      <c r="AG57" s="202"/>
      <c r="AH57" s="206"/>
      <c r="AI57" s="207"/>
      <c r="AJ57" s="208"/>
      <c r="AK57" s="200"/>
      <c r="AL57" s="201"/>
      <c r="AM57" s="202"/>
      <c r="AP57" s="209"/>
      <c r="AS57" s="208"/>
      <c r="AT57" s="210">
        <v>5.6909722222222223E-2</v>
      </c>
      <c r="AU57" s="211">
        <v>189</v>
      </c>
      <c r="AV57" s="212">
        <v>189</v>
      </c>
      <c r="AW57" s="213"/>
      <c r="AX57" s="214"/>
      <c r="AY57" s="215"/>
      <c r="BC57" s="216"/>
      <c r="BD57" s="216"/>
      <c r="BE57" s="217"/>
      <c r="BF57" s="218"/>
      <c r="BI57" s="219">
        <v>5.5648148148148148E-2</v>
      </c>
      <c r="BJ57" s="220"/>
      <c r="BK57" s="220"/>
      <c r="BL57" s="221">
        <v>6.0185185185185182E-2</v>
      </c>
      <c r="BM57" s="222">
        <v>182</v>
      </c>
      <c r="BN57" s="223">
        <v>182</v>
      </c>
      <c r="BO57" s="149">
        <v>187.75</v>
      </c>
      <c r="BP57" s="72">
        <v>67.5</v>
      </c>
      <c r="BQ57" s="157">
        <v>0.28381944444444446</v>
      </c>
      <c r="BR57" s="158">
        <v>1</v>
      </c>
    </row>
    <row r="58" spans="2:70" ht="15" customHeight="1">
      <c r="B58" s="2">
        <v>52</v>
      </c>
      <c r="C58" s="2">
        <v>3</v>
      </c>
      <c r="D58" s="47" t="s">
        <v>2400</v>
      </c>
      <c r="E58" s="47" t="s">
        <v>2399</v>
      </c>
      <c r="F58" s="89" t="s">
        <v>2076</v>
      </c>
      <c r="G58" s="48">
        <v>1972</v>
      </c>
      <c r="H58" s="49" t="s">
        <v>36</v>
      </c>
      <c r="I58" s="2" t="str">
        <f>IF(G58&lt;=1953,"Z60",IF(G58&lt;=1963,"Z50",IF(G58&lt;=1973,"Z40","Z")))</f>
        <v>Z40</v>
      </c>
      <c r="J58" s="50">
        <f t="shared" si="0"/>
        <v>864</v>
      </c>
      <c r="K58" s="189">
        <f t="shared" si="1"/>
        <v>952</v>
      </c>
      <c r="L58" s="51">
        <f t="shared" si="2"/>
        <v>6</v>
      </c>
      <c r="M58" s="52" t="str">
        <f t="shared" si="3"/>
        <v>ano</v>
      </c>
      <c r="N58" s="53">
        <f>IF($M58="ano",LARGE((Q58,T58,W58,Z58,AC58,AF58,AI58,AL58,AO58,AR58,AU58,AX58,BA58,BD58,BG58,BJ58,BM58),1)+LARGE((Q58,T58,W58,Z58,AC58,AF58,AI58,AL58,AO58,AR58,AU58,AX58,BA58,BD58,BG58,BJ58,BM58),2)+LARGE((Q58,T58,W58,Z58,AC58,AF58,AI58,AL58,AO58,AR58,AU58,AX58,BA58,BD58,BG58,BJ58,BM58),3)+LARGE((Q58,T58,W58,Z58,AC58,AF58,AI58,AL58,AO58,AR58,AU58,AX58,BA58,BD58,BG58,BJ58,BM58),4)+LARGE((Q58,T58,W58,Z58,AC58,AF58,AI58,AL58,AO58,AR58,AU58,AX58,BA58,BD58,BG58,BJ58,BM58),5),J58)</f>
        <v>744</v>
      </c>
      <c r="O58" s="190">
        <f>IF($M58="ano",LARGE((R58,U58,X58,AA58,AD58,AG58,AJ58,AM58,AP58,AS58,AV58,AY58,BB58,BE58,BH58,BK58,BN58),1)+LARGE((R58,U58,X58,AA58,AD58,AG58,AJ58,AM58,AP58,AS58,AV58,AY58,BB58,BE58,BH58,BK58,BN58),2)+LARGE((R58,U58,X58,AA58,AD58,AG58,AJ58,AM58,AP58,AS58,AV58,AY58,BB58,BE58,BH58,BK58,BN58),3)+LARGE((R58,U58,X58,AA58,AD58,AG58,AJ58,AM58,AP58,AS58,AV58,AY58,BB58,BE58,BH58,BK58,BN58),4)+LARGE((R58,U58,X58,AA58,AD58,AG58,AJ58,AM58,AP58,AS58,AV58,AY58,BB58,BE58,BH58,BK58,BN58),5),K58)</f>
        <v>820</v>
      </c>
      <c r="P58" s="191"/>
      <c r="Q58" s="192"/>
      <c r="R58" s="193"/>
      <c r="S58" s="194">
        <v>0.14494212962962963</v>
      </c>
      <c r="T58" s="195">
        <v>120</v>
      </c>
      <c r="U58" s="196">
        <v>132</v>
      </c>
      <c r="V58" s="197"/>
      <c r="W58" s="198"/>
      <c r="X58" s="199"/>
      <c r="Y58" s="200"/>
      <c r="Z58" s="201"/>
      <c r="AA58" s="202"/>
      <c r="AB58" s="203"/>
      <c r="AC58" s="204"/>
      <c r="AD58" s="205"/>
      <c r="AE58" s="200">
        <v>7.6689814814814808E-2</v>
      </c>
      <c r="AF58" s="201">
        <v>154</v>
      </c>
      <c r="AG58" s="202">
        <v>170</v>
      </c>
      <c r="AH58" s="206">
        <v>4.3240740740740739E-2</v>
      </c>
      <c r="AI58" s="207">
        <v>144</v>
      </c>
      <c r="AJ58" s="208">
        <v>159</v>
      </c>
      <c r="AK58" s="200"/>
      <c r="AL58" s="201"/>
      <c r="AM58" s="202"/>
      <c r="AP58" s="209"/>
      <c r="AS58" s="208"/>
      <c r="AT58" s="210">
        <v>7.6851851851851852E-2</v>
      </c>
      <c r="AU58" s="211">
        <v>160</v>
      </c>
      <c r="AV58" s="212">
        <v>176</v>
      </c>
      <c r="AW58" s="213"/>
      <c r="AX58" s="214"/>
      <c r="AY58" s="215"/>
      <c r="BC58" s="216"/>
      <c r="BD58" s="216"/>
      <c r="BE58" s="217"/>
      <c r="BF58" s="218">
        <v>7.5624999999999998E-2</v>
      </c>
      <c r="BG58" s="75">
        <v>146</v>
      </c>
      <c r="BH58" s="75">
        <v>161</v>
      </c>
      <c r="BI58" s="219">
        <v>7.9039351851851861E-2</v>
      </c>
      <c r="BJ58" s="220"/>
      <c r="BK58" s="220"/>
      <c r="BL58" s="221">
        <v>8.9236111111111113E-2</v>
      </c>
      <c r="BM58" s="222">
        <v>140</v>
      </c>
      <c r="BN58" s="223">
        <v>154</v>
      </c>
      <c r="BO58" s="149">
        <v>144</v>
      </c>
      <c r="BP58" s="72">
        <v>101.16499999999999</v>
      </c>
      <c r="BQ58" s="157">
        <v>0.58562499999999995</v>
      </c>
      <c r="BR58" s="158">
        <v>5.7888103593139919E-3</v>
      </c>
    </row>
    <row r="59" spans="2:70" ht="15" customHeight="1">
      <c r="B59" s="2">
        <v>53</v>
      </c>
      <c r="C59" s="2">
        <v>8</v>
      </c>
      <c r="D59" s="47" t="s">
        <v>1863</v>
      </c>
      <c r="E59" s="47" t="s">
        <v>1767</v>
      </c>
      <c r="F59" s="89" t="s">
        <v>1864</v>
      </c>
      <c r="G59" s="48">
        <v>1981</v>
      </c>
      <c r="H59" s="49" t="s">
        <v>36</v>
      </c>
      <c r="I59" s="2" t="str">
        <f>IF(G59&lt;=1953,"Z60",IF(G59&lt;=1963,"Z50",IF(G59&lt;=1973,"Z40","Z")))</f>
        <v>Z</v>
      </c>
      <c r="J59" s="50">
        <f t="shared" si="0"/>
        <v>742</v>
      </c>
      <c r="K59" s="189">
        <f t="shared" si="1"/>
        <v>742</v>
      </c>
      <c r="L59" s="51">
        <f t="shared" si="2"/>
        <v>4</v>
      </c>
      <c r="M59" s="52" t="str">
        <f t="shared" si="3"/>
        <v>nie</v>
      </c>
      <c r="N59" s="53">
        <f>IF($M59="ano",LARGE((Q59,T59,W59,Z59,AC59,AF59,AI59,AL59,AO59,AR59,AU59,AX59,BA59,BD59,BG59,BJ59,BM59),1)+LARGE((Q59,T59,W59,Z59,AC59,AF59,AI59,AL59,AO59,AR59,AU59,AX59,BA59,BD59,BG59,BJ59,BM59),2)+LARGE((Q59,T59,W59,Z59,AC59,AF59,AI59,AL59,AO59,AR59,AU59,AX59,BA59,BD59,BG59,BJ59,BM59),3)+LARGE((Q59,T59,W59,Z59,AC59,AF59,AI59,AL59,AO59,AR59,AU59,AX59,BA59,BD59,BG59,BJ59,BM59),4)+LARGE((Q59,T59,W59,Z59,AC59,AF59,AI59,AL59,AO59,AR59,AU59,AX59,BA59,BD59,BG59,BJ59,BM59),5),J59)</f>
        <v>742</v>
      </c>
      <c r="O59" s="190">
        <f>IF($M59="ano",LARGE((R59,U59,X59,AA59,AD59,AG59,AJ59,AM59,AP59,AS59,AV59,AY59,BB59,BE59,BH59,BK59,BN59),1)+LARGE((R59,U59,X59,AA59,AD59,AG59,AJ59,AM59,AP59,AS59,AV59,AY59,BB59,BE59,BH59,BK59,BN59),2)+LARGE((R59,U59,X59,AA59,AD59,AG59,AJ59,AM59,AP59,AS59,AV59,AY59,BB59,BE59,BH59,BK59,BN59),3)+LARGE((R59,U59,X59,AA59,AD59,AG59,AJ59,AM59,AP59,AS59,AV59,AY59,BB59,BE59,BH59,BK59,BN59),4)+LARGE((R59,U59,X59,AA59,AD59,AG59,AJ59,AM59,AP59,AS59,AV59,AY59,BB59,BE59,BH59,BK59,BN59),5),K59)</f>
        <v>742</v>
      </c>
      <c r="P59" s="191"/>
      <c r="Q59" s="192"/>
      <c r="R59" s="193"/>
      <c r="S59" s="194">
        <v>9.4861111111111118E-2</v>
      </c>
      <c r="T59" s="195">
        <v>192</v>
      </c>
      <c r="U59" s="196">
        <v>192</v>
      </c>
      <c r="V59" s="197"/>
      <c r="W59" s="198"/>
      <c r="X59" s="199"/>
      <c r="Y59" s="200"/>
      <c r="Z59" s="201"/>
      <c r="AA59" s="202"/>
      <c r="AB59" s="203"/>
      <c r="AC59" s="204"/>
      <c r="AD59" s="205"/>
      <c r="AE59" s="200"/>
      <c r="AF59" s="201"/>
      <c r="AG59" s="202"/>
      <c r="AH59" s="206"/>
      <c r="AI59" s="207"/>
      <c r="AJ59" s="208"/>
      <c r="AK59" s="200"/>
      <c r="AL59" s="201"/>
      <c r="AM59" s="202"/>
      <c r="AP59" s="209"/>
      <c r="AS59" s="208"/>
      <c r="AT59" s="210">
        <v>5.8206018518518518E-2</v>
      </c>
      <c r="AU59" s="211">
        <v>187</v>
      </c>
      <c r="AV59" s="212">
        <v>187</v>
      </c>
      <c r="AW59" s="213"/>
      <c r="AX59" s="214"/>
      <c r="AY59" s="215"/>
      <c r="BC59" s="216"/>
      <c r="BD59" s="216"/>
      <c r="BE59" s="217"/>
      <c r="BF59" s="218">
        <v>5.2002314814814814E-2</v>
      </c>
      <c r="BG59" s="75">
        <v>180</v>
      </c>
      <c r="BH59" s="75">
        <v>180</v>
      </c>
      <c r="BI59" s="219"/>
      <c r="BJ59" s="220"/>
      <c r="BK59" s="220"/>
      <c r="BL59" s="221">
        <v>5.9421296296296298E-2</v>
      </c>
      <c r="BM59" s="222">
        <v>183</v>
      </c>
      <c r="BN59" s="223">
        <v>183</v>
      </c>
      <c r="BO59" s="149">
        <v>185.5</v>
      </c>
      <c r="BP59" s="72">
        <v>75.5</v>
      </c>
      <c r="BQ59" s="157">
        <v>0.26449074074074075</v>
      </c>
      <c r="BR59" s="158">
        <v>1</v>
      </c>
    </row>
    <row r="60" spans="2:70" ht="15" customHeight="1">
      <c r="B60" s="2">
        <v>54</v>
      </c>
      <c r="C60" s="2">
        <v>4</v>
      </c>
      <c r="D60" s="80" t="s">
        <v>1720</v>
      </c>
      <c r="E60" s="80" t="s">
        <v>1719</v>
      </c>
      <c r="F60" s="90" t="s">
        <v>1693</v>
      </c>
      <c r="G60" s="84">
        <v>1964</v>
      </c>
      <c r="H60" s="49" t="s">
        <v>36</v>
      </c>
      <c r="I60" s="2" t="str">
        <f>IF(G60&lt;=1953,"Z60",IF(G60&lt;=1963,"Z50",IF(G60&lt;=1973,"Z40","Z")))</f>
        <v>Z40</v>
      </c>
      <c r="J60" s="50">
        <f t="shared" si="0"/>
        <v>741</v>
      </c>
      <c r="K60" s="189">
        <f t="shared" si="1"/>
        <v>816</v>
      </c>
      <c r="L60" s="51">
        <f t="shared" si="2"/>
        <v>5</v>
      </c>
      <c r="M60" s="52" t="str">
        <f t="shared" si="3"/>
        <v>nie</v>
      </c>
      <c r="N60" s="53">
        <f>IF($M60="ano",LARGE((Q60,T60,W60,Z60,AC60,AF60,AI60,AL60,AO60,AR60,AU60,AX60,BA60,BD60,BG60,BJ60,BM60),1)+LARGE((Q60,T60,W60,Z60,AC60,AF60,AI60,AL60,AO60,AR60,AU60,AX60,BA60,BD60,BG60,BJ60,BM60),2)+LARGE((Q60,T60,W60,Z60,AC60,AF60,AI60,AL60,AO60,AR60,AU60,AX60,BA60,BD60,BG60,BJ60,BM60),3)+LARGE((Q60,T60,W60,Z60,AC60,AF60,AI60,AL60,AO60,AR60,AU60,AX60,BA60,BD60,BG60,BJ60,BM60),4)+LARGE((Q60,T60,W60,Z60,AC60,AF60,AI60,AL60,AO60,AR60,AU60,AX60,BA60,BD60,BG60,BJ60,BM60),5),J60)</f>
        <v>741</v>
      </c>
      <c r="O60" s="190">
        <f>IF($M60="ano",LARGE((R60,U60,X60,AA60,AD60,AG60,AJ60,AM60,AP60,AS60,AV60,AY60,BB60,BE60,BH60,BK60,BN60),1)+LARGE((R60,U60,X60,AA60,AD60,AG60,AJ60,AM60,AP60,AS60,AV60,AY60,BB60,BE60,BH60,BK60,BN60),2)+LARGE((R60,U60,X60,AA60,AD60,AG60,AJ60,AM60,AP60,AS60,AV60,AY60,BB60,BE60,BH60,BK60,BN60),3)+LARGE((R60,U60,X60,AA60,AD60,AG60,AJ60,AM60,AP60,AS60,AV60,AY60,BB60,BE60,BH60,BK60,BN60),4)+LARGE((R60,U60,X60,AA60,AD60,AG60,AJ60,AM60,AP60,AS60,AV60,AY60,BB60,BE60,BH60,BK60,BN60),5),K60)</f>
        <v>816</v>
      </c>
      <c r="P60" s="191"/>
      <c r="Q60" s="192"/>
      <c r="R60" s="193"/>
      <c r="S60" s="194"/>
      <c r="T60" s="195"/>
      <c r="U60" s="196"/>
      <c r="V60" s="197">
        <v>7.6990740740740735E-2</v>
      </c>
      <c r="W60" s="198">
        <v>160</v>
      </c>
      <c r="X60" s="199">
        <v>176</v>
      </c>
      <c r="Y60" s="200">
        <v>8.520833333333333E-2</v>
      </c>
      <c r="Z60" s="201">
        <v>147</v>
      </c>
      <c r="AA60" s="202">
        <v>162</v>
      </c>
      <c r="AB60" s="203"/>
      <c r="AC60" s="204"/>
      <c r="AD60" s="205"/>
      <c r="AE60" s="200">
        <v>8.8206018518518517E-2</v>
      </c>
      <c r="AF60" s="201">
        <v>137</v>
      </c>
      <c r="AG60" s="202">
        <v>151</v>
      </c>
      <c r="AH60" s="206"/>
      <c r="AI60" s="207"/>
      <c r="AJ60" s="208"/>
      <c r="AK60" s="200"/>
      <c r="AL60" s="201"/>
      <c r="AM60" s="202"/>
      <c r="AP60" s="209"/>
      <c r="AS60" s="208"/>
      <c r="AT60" s="210">
        <v>8.5405092592592588E-2</v>
      </c>
      <c r="AU60" s="211">
        <v>148</v>
      </c>
      <c r="AV60" s="212">
        <v>163</v>
      </c>
      <c r="AW60" s="213"/>
      <c r="AX60" s="214"/>
      <c r="AY60" s="215"/>
      <c r="BC60" s="216"/>
      <c r="BD60" s="216"/>
      <c r="BE60" s="217"/>
      <c r="BF60" s="218">
        <v>7.3449074074074069E-2</v>
      </c>
      <c r="BG60" s="75">
        <v>149</v>
      </c>
      <c r="BH60" s="75">
        <v>164</v>
      </c>
      <c r="BI60" s="219"/>
      <c r="BJ60" s="220"/>
      <c r="BK60" s="220"/>
      <c r="BL60" s="221"/>
      <c r="BM60" s="222"/>
      <c r="BN60" s="223"/>
      <c r="BO60" s="149">
        <v>148.19999999999999</v>
      </c>
      <c r="BP60" s="72">
        <v>80</v>
      </c>
      <c r="BQ60" s="157">
        <v>0.40925925925925927</v>
      </c>
      <c r="BR60" s="158">
        <v>5.115740740740741E-3</v>
      </c>
    </row>
    <row r="61" spans="2:70" ht="15" customHeight="1">
      <c r="B61" s="2">
        <v>55</v>
      </c>
      <c r="C61" s="2">
        <v>12</v>
      </c>
      <c r="D61" s="47" t="s">
        <v>1560</v>
      </c>
      <c r="E61" s="47" t="s">
        <v>1559</v>
      </c>
      <c r="F61" s="89" t="s">
        <v>1561</v>
      </c>
      <c r="G61" s="48">
        <v>1971</v>
      </c>
      <c r="H61" s="49" t="s">
        <v>31</v>
      </c>
      <c r="I61" s="2" t="str">
        <f t="shared" ref="I61:I69" si="6">IF(G61&lt;=1953,"M60",IF(G61&lt;=1963,"M50",IF(G61&lt;=1973,"M40","M")))</f>
        <v>M40</v>
      </c>
      <c r="J61" s="50">
        <f t="shared" si="0"/>
        <v>731</v>
      </c>
      <c r="K61" s="189">
        <f t="shared" si="1"/>
        <v>807</v>
      </c>
      <c r="L61" s="51">
        <f t="shared" si="2"/>
        <v>4</v>
      </c>
      <c r="M61" s="52" t="str">
        <f t="shared" si="3"/>
        <v>nie</v>
      </c>
      <c r="N61" s="53">
        <f>IF($M61="ano",LARGE((Q61,T61,W61,Z61,AC61,AF61,AI61,AL61,AO61,AR61,AU61,AX61,BA61,BD61,BG61,BJ61,BM61),1)+LARGE((Q61,T61,W61,Z61,AC61,AF61,AI61,AL61,AO61,AR61,AU61,AX61,BA61,BD61,BG61,BJ61,BM61),2)+LARGE((Q61,T61,W61,Z61,AC61,AF61,AI61,AL61,AO61,AR61,AU61,AX61,BA61,BD61,BG61,BJ61,BM61),3)+LARGE((Q61,T61,W61,Z61,AC61,AF61,AI61,AL61,AO61,AR61,AU61,AX61,BA61,BD61,BG61,BJ61,BM61),4)+LARGE((Q61,T61,W61,Z61,AC61,AF61,AI61,AL61,AO61,AR61,AU61,AX61,BA61,BD61,BG61,BJ61,BM61),5),J61)</f>
        <v>731</v>
      </c>
      <c r="O61" s="190">
        <f>IF($M61="ano",LARGE((R61,U61,X61,AA61,AD61,AG61,AJ61,AM61,AP61,AS61,AV61,AY61,BB61,BE61,BH61,BK61,BN61),1)+LARGE((R61,U61,X61,AA61,AD61,AG61,AJ61,AM61,AP61,AS61,AV61,AY61,BB61,BE61,BH61,BK61,BN61),2)+LARGE((R61,U61,X61,AA61,AD61,AG61,AJ61,AM61,AP61,AS61,AV61,AY61,BB61,BE61,BH61,BK61,BN61),3)+LARGE((R61,U61,X61,AA61,AD61,AG61,AJ61,AM61,AP61,AS61,AV61,AY61,BB61,BE61,BH61,BK61,BN61),4)+LARGE((R61,U61,X61,AA61,AD61,AG61,AJ61,AM61,AP61,AS61,AV61,AY61,BB61,BE61,BH61,BK61,BN61),5),K61)</f>
        <v>807</v>
      </c>
      <c r="P61" s="191"/>
      <c r="Q61" s="192"/>
      <c r="R61" s="193"/>
      <c r="S61" s="194"/>
      <c r="T61" s="195"/>
      <c r="U61" s="196"/>
      <c r="V61" s="197">
        <v>6.1527777777777772E-2</v>
      </c>
      <c r="W61" s="198">
        <v>182</v>
      </c>
      <c r="X61" s="199">
        <v>201</v>
      </c>
      <c r="Y61" s="200">
        <v>6.1215277777777778E-2</v>
      </c>
      <c r="Z61" s="201">
        <v>181</v>
      </c>
      <c r="AA61" s="202">
        <v>200</v>
      </c>
      <c r="AB61" s="203"/>
      <c r="AC61" s="204"/>
      <c r="AD61" s="205"/>
      <c r="AE61" s="200">
        <v>5.6469907407407406E-2</v>
      </c>
      <c r="AF61" s="201">
        <v>183</v>
      </c>
      <c r="AG61" s="202">
        <v>202</v>
      </c>
      <c r="AH61" s="206"/>
      <c r="AI61" s="207"/>
      <c r="AJ61" s="208"/>
      <c r="AK61" s="200"/>
      <c r="AL61" s="201"/>
      <c r="AM61" s="202"/>
      <c r="AP61" s="209"/>
      <c r="AS61" s="208"/>
      <c r="AT61" s="210">
        <v>5.9247685185185181E-2</v>
      </c>
      <c r="AU61" s="211">
        <v>185</v>
      </c>
      <c r="AV61" s="212">
        <v>204</v>
      </c>
      <c r="AW61" s="213"/>
      <c r="AX61" s="214"/>
      <c r="AY61" s="215"/>
      <c r="BC61" s="216"/>
      <c r="BD61" s="216"/>
      <c r="BE61" s="217"/>
      <c r="BF61" s="218"/>
      <c r="BI61" s="219"/>
      <c r="BJ61" s="220"/>
      <c r="BK61" s="220"/>
      <c r="BL61" s="221"/>
      <c r="BM61" s="222"/>
      <c r="BN61" s="223"/>
      <c r="BO61" s="149">
        <v>182.75</v>
      </c>
      <c r="BP61" s="72">
        <v>65</v>
      </c>
      <c r="BQ61" s="157">
        <v>0.23846064814814816</v>
      </c>
      <c r="BR61" s="158">
        <v>1</v>
      </c>
    </row>
    <row r="62" spans="2:70" ht="15" customHeight="1">
      <c r="B62" s="2">
        <v>56</v>
      </c>
      <c r="C62" s="2">
        <v>26</v>
      </c>
      <c r="D62" s="49" t="s">
        <v>2405</v>
      </c>
      <c r="E62" s="49" t="s">
        <v>1520</v>
      </c>
      <c r="F62" s="93" t="s">
        <v>1542</v>
      </c>
      <c r="G62" s="85">
        <v>1976</v>
      </c>
      <c r="H62" s="49" t="s">
        <v>31</v>
      </c>
      <c r="I62" s="2" t="str">
        <f t="shared" si="6"/>
        <v>M</v>
      </c>
      <c r="J62" s="50">
        <f t="shared" si="0"/>
        <v>848</v>
      </c>
      <c r="K62" s="189">
        <f t="shared" si="1"/>
        <v>848</v>
      </c>
      <c r="L62" s="51">
        <f t="shared" si="2"/>
        <v>6</v>
      </c>
      <c r="M62" s="52" t="str">
        <f t="shared" si="3"/>
        <v>ano</v>
      </c>
      <c r="N62" s="53">
        <f>IF($M62="ano",LARGE((Q62,T62,W62,Z62,AC62,AF62,AI62,AL62,AO62,AR62,AU62,AX62,BA62,BD62,BG62,BJ62,BM62),1)+LARGE((Q62,T62,W62,Z62,AC62,AF62,AI62,AL62,AO62,AR62,AU62,AX62,BA62,BD62,BG62,BJ62,BM62),2)+LARGE((Q62,T62,W62,Z62,AC62,AF62,AI62,AL62,AO62,AR62,AU62,AX62,BA62,BD62,BG62,BJ62,BM62),3)+LARGE((Q62,T62,W62,Z62,AC62,AF62,AI62,AL62,AO62,AR62,AU62,AX62,BA62,BD62,BG62,BJ62,BM62),4)+LARGE((Q62,T62,W62,Z62,AC62,AF62,AI62,AL62,AO62,AR62,AU62,AX62,BA62,BD62,BG62,BJ62,BM62),5),J62)</f>
        <v>730</v>
      </c>
      <c r="O62" s="190">
        <f>IF($M62="ano",LARGE((R62,U62,X62,AA62,AD62,AG62,AJ62,AM62,AP62,AS62,AV62,AY62,BB62,BE62,BH62,BK62,BN62),1)+LARGE((R62,U62,X62,AA62,AD62,AG62,AJ62,AM62,AP62,AS62,AV62,AY62,BB62,BE62,BH62,BK62,BN62),2)+LARGE((R62,U62,X62,AA62,AD62,AG62,AJ62,AM62,AP62,AS62,AV62,AY62,BB62,BE62,BH62,BK62,BN62),3)+LARGE((R62,U62,X62,AA62,AD62,AG62,AJ62,AM62,AP62,AS62,AV62,AY62,BB62,BE62,BH62,BK62,BN62),4)+LARGE((R62,U62,X62,AA62,AD62,AG62,AJ62,AM62,AP62,AS62,AV62,AY62,BB62,BE62,BH62,BK62,BN62),5),K62)</f>
        <v>730</v>
      </c>
      <c r="R62" s="193"/>
      <c r="S62" s="194">
        <v>0.14623842592592592</v>
      </c>
      <c r="T62" s="195">
        <v>118</v>
      </c>
      <c r="U62" s="196">
        <v>118</v>
      </c>
      <c r="X62" s="199"/>
      <c r="Y62" s="200">
        <v>8.5243055555555558E-2</v>
      </c>
      <c r="Z62" s="201">
        <v>147</v>
      </c>
      <c r="AA62" s="202">
        <v>147</v>
      </c>
      <c r="AD62" s="205"/>
      <c r="AE62" s="200">
        <v>6.9039351851851852E-2</v>
      </c>
      <c r="AF62" s="201">
        <v>165</v>
      </c>
      <c r="AG62" s="202">
        <v>165</v>
      </c>
      <c r="AH62" s="206"/>
      <c r="AI62" s="207"/>
      <c r="AJ62" s="208"/>
      <c r="AK62" s="200"/>
      <c r="AL62" s="201"/>
      <c r="AM62" s="202"/>
      <c r="AP62" s="209"/>
      <c r="AS62" s="208"/>
      <c r="AT62" s="210">
        <v>0.10197916666666666</v>
      </c>
      <c r="AU62" s="211">
        <v>124</v>
      </c>
      <c r="AV62" s="212">
        <v>124</v>
      </c>
      <c r="AW62" s="213"/>
      <c r="AX62" s="214"/>
      <c r="AY62" s="215"/>
      <c r="BE62" s="217"/>
      <c r="BF62" s="218">
        <v>7.4618055555555562E-2</v>
      </c>
      <c r="BG62" s="75">
        <v>147</v>
      </c>
      <c r="BH62" s="75">
        <v>147</v>
      </c>
      <c r="BI62" s="219">
        <v>8.0810185185185179E-2</v>
      </c>
      <c r="BJ62" s="220"/>
      <c r="BK62" s="220"/>
      <c r="BL62" s="221">
        <v>8.44212962962963E-2</v>
      </c>
      <c r="BM62" s="222">
        <v>147</v>
      </c>
      <c r="BN62" s="223">
        <v>147</v>
      </c>
      <c r="BO62" s="149">
        <v>141.33333333333334</v>
      </c>
      <c r="BP62" s="72">
        <v>107.5</v>
      </c>
      <c r="BQ62" s="157">
        <v>0.64234953703703712</v>
      </c>
      <c r="BR62" s="158">
        <v>5.9753445305770897E-3</v>
      </c>
    </row>
    <row r="63" spans="2:70" ht="15" customHeight="1">
      <c r="B63" s="2">
        <v>57</v>
      </c>
      <c r="C63" s="2">
        <v>13</v>
      </c>
      <c r="D63" s="49" t="s">
        <v>71</v>
      </c>
      <c r="E63" s="49" t="s">
        <v>1505</v>
      </c>
      <c r="F63" s="93" t="s">
        <v>1911</v>
      </c>
      <c r="G63" s="85">
        <v>1970</v>
      </c>
      <c r="H63" s="49" t="s">
        <v>31</v>
      </c>
      <c r="I63" s="2" t="str">
        <f t="shared" si="6"/>
        <v>M40</v>
      </c>
      <c r="J63" s="50">
        <f t="shared" si="0"/>
        <v>725</v>
      </c>
      <c r="K63" s="189">
        <f t="shared" si="1"/>
        <v>800</v>
      </c>
      <c r="L63" s="51">
        <f t="shared" si="2"/>
        <v>4</v>
      </c>
      <c r="M63" s="52" t="str">
        <f t="shared" si="3"/>
        <v>nie</v>
      </c>
      <c r="N63" s="53">
        <f>IF($M63="ano",LARGE((Q63,T63,W63,Z63,AC63,AF63,AI63,AL63,AO63,AR63,AU63,AX63,BA63,BD63,BG63,BJ63,BM63),1)+LARGE((Q63,T63,W63,Z63,AC63,AF63,AI63,AL63,AO63,AR63,AU63,AX63,BA63,BD63,BG63,BJ63,BM63),2)+LARGE((Q63,T63,W63,Z63,AC63,AF63,AI63,AL63,AO63,AR63,AU63,AX63,BA63,BD63,BG63,BJ63,BM63),3)+LARGE((Q63,T63,W63,Z63,AC63,AF63,AI63,AL63,AO63,AR63,AU63,AX63,BA63,BD63,BG63,BJ63,BM63),4)+LARGE((Q63,T63,W63,Z63,AC63,AF63,AI63,AL63,AO63,AR63,AU63,AX63,BA63,BD63,BG63,BJ63,BM63),5),J63)</f>
        <v>725</v>
      </c>
      <c r="O63" s="190">
        <f>IF($M63="ano",LARGE((R63,U63,X63,AA63,AD63,AG63,AJ63,AM63,AP63,AS63,AV63,AY63,BB63,BE63,BH63,BK63,BN63),1)+LARGE((R63,U63,X63,AA63,AD63,AG63,AJ63,AM63,AP63,AS63,AV63,AY63,BB63,BE63,BH63,BK63,BN63),2)+LARGE((R63,U63,X63,AA63,AD63,AG63,AJ63,AM63,AP63,AS63,AV63,AY63,BB63,BE63,BH63,BK63,BN63),3)+LARGE((R63,U63,X63,AA63,AD63,AG63,AJ63,AM63,AP63,AS63,AV63,AY63,BB63,BE63,BH63,BK63,BN63),4)+LARGE((R63,U63,X63,AA63,AD63,AG63,AJ63,AM63,AP63,AS63,AV63,AY63,BB63,BE63,BH63,BK63,BN63),5),K63)</f>
        <v>800</v>
      </c>
      <c r="R63" s="193"/>
      <c r="U63" s="196"/>
      <c r="X63" s="199"/>
      <c r="Y63" s="200">
        <v>5.9699074074074071E-2</v>
      </c>
      <c r="Z63" s="201">
        <v>184</v>
      </c>
      <c r="AA63" s="202">
        <v>203</v>
      </c>
      <c r="AD63" s="205"/>
      <c r="AE63" s="200">
        <v>6.0497685185185189E-2</v>
      </c>
      <c r="AF63" s="201">
        <v>177</v>
      </c>
      <c r="AG63" s="202">
        <v>195</v>
      </c>
      <c r="AH63" s="206"/>
      <c r="AI63" s="207"/>
      <c r="AJ63" s="208"/>
      <c r="AK63" s="200"/>
      <c r="AL63" s="201"/>
      <c r="AM63" s="202"/>
      <c r="AP63" s="209"/>
      <c r="AS63" s="208"/>
      <c r="AT63" s="210">
        <v>6.0752314814814815E-2</v>
      </c>
      <c r="AU63" s="211">
        <v>183</v>
      </c>
      <c r="AV63" s="212">
        <v>202</v>
      </c>
      <c r="AW63" s="213"/>
      <c r="AX63" s="214"/>
      <c r="AY63" s="215"/>
      <c r="BE63" s="217"/>
      <c r="BF63" s="218"/>
      <c r="BI63" s="219"/>
      <c r="BJ63" s="220"/>
      <c r="BK63" s="220"/>
      <c r="BL63" s="221">
        <v>6.0486111111111109E-2</v>
      </c>
      <c r="BM63" s="222">
        <v>181</v>
      </c>
      <c r="BN63" s="223">
        <v>200</v>
      </c>
      <c r="BO63" s="149">
        <v>181.25</v>
      </c>
      <c r="BP63" s="72">
        <v>66.5</v>
      </c>
      <c r="BQ63" s="157">
        <v>0.24143518518518517</v>
      </c>
      <c r="BR63" s="158">
        <v>1</v>
      </c>
    </row>
    <row r="64" spans="2:70" ht="15" customHeight="1">
      <c r="B64" s="2">
        <v>58</v>
      </c>
      <c r="C64" s="2">
        <v>14</v>
      </c>
      <c r="D64" s="49" t="s">
        <v>154</v>
      </c>
      <c r="E64" s="49" t="s">
        <v>1604</v>
      </c>
      <c r="F64" s="93" t="s">
        <v>72</v>
      </c>
      <c r="G64" s="85">
        <v>1967</v>
      </c>
      <c r="H64" s="49" t="s">
        <v>31</v>
      </c>
      <c r="I64" s="2" t="str">
        <f t="shared" si="6"/>
        <v>M40</v>
      </c>
      <c r="J64" s="50">
        <f t="shared" si="0"/>
        <v>716</v>
      </c>
      <c r="K64" s="189">
        <f t="shared" si="1"/>
        <v>789</v>
      </c>
      <c r="L64" s="51">
        <f t="shared" si="2"/>
        <v>4</v>
      </c>
      <c r="M64" s="52" t="str">
        <f t="shared" si="3"/>
        <v>nie</v>
      </c>
      <c r="N64" s="53">
        <f>IF($M64="ano",LARGE((Q64,T64,W64,Z64,AC64,AF64,AI64,AL64,AO64,AR64,AU64,AX64,BA64,BD64,BG64,BJ64,BM64),1)+LARGE((Q64,T64,W64,Z64,AC64,AF64,AI64,AL64,AO64,AR64,AU64,AX64,BA64,BD64,BG64,BJ64,BM64),2)+LARGE((Q64,T64,W64,Z64,AC64,AF64,AI64,AL64,AO64,AR64,AU64,AX64,BA64,BD64,BG64,BJ64,BM64),3)+LARGE((Q64,T64,W64,Z64,AC64,AF64,AI64,AL64,AO64,AR64,AU64,AX64,BA64,BD64,BG64,BJ64,BM64),4)+LARGE((Q64,T64,W64,Z64,AC64,AF64,AI64,AL64,AO64,AR64,AU64,AX64,BA64,BD64,BG64,BJ64,BM64),5),J64)</f>
        <v>716</v>
      </c>
      <c r="O64" s="190">
        <f>IF($M64="ano",LARGE((R64,U64,X64,AA64,AD64,AG64,AJ64,AM64,AP64,AS64,AV64,AY64,BB64,BE64,BH64,BK64,BN64),1)+LARGE((R64,U64,X64,AA64,AD64,AG64,AJ64,AM64,AP64,AS64,AV64,AY64,BB64,BE64,BH64,BK64,BN64),2)+LARGE((R64,U64,X64,AA64,AD64,AG64,AJ64,AM64,AP64,AS64,AV64,AY64,BB64,BE64,BH64,BK64,BN64),3)+LARGE((R64,U64,X64,AA64,AD64,AG64,AJ64,AM64,AP64,AS64,AV64,AY64,BB64,BE64,BH64,BK64,BN64),4)+LARGE((R64,U64,X64,AA64,AD64,AG64,AJ64,AM64,AP64,AS64,AV64,AY64,BB64,BE64,BH64,BK64,BN64),5),K64)</f>
        <v>789</v>
      </c>
      <c r="R64" s="193"/>
      <c r="U64" s="196"/>
      <c r="X64" s="199"/>
      <c r="Y64" s="200">
        <v>6.4120370370370369E-2</v>
      </c>
      <c r="Z64" s="201">
        <v>177</v>
      </c>
      <c r="AA64" s="202">
        <v>195</v>
      </c>
      <c r="AD64" s="205"/>
      <c r="AE64" s="200">
        <v>6.0034722222222225E-2</v>
      </c>
      <c r="AF64" s="201">
        <v>178</v>
      </c>
      <c r="AG64" s="202">
        <v>196</v>
      </c>
      <c r="AH64" s="206"/>
      <c r="AI64" s="207"/>
      <c r="AJ64" s="208"/>
      <c r="AK64" s="200"/>
      <c r="AL64" s="201"/>
      <c r="AM64" s="202"/>
      <c r="AP64" s="209"/>
      <c r="AS64" s="208"/>
      <c r="AT64" s="210">
        <v>5.9305555555555556E-2</v>
      </c>
      <c r="AU64" s="211">
        <v>185</v>
      </c>
      <c r="AV64" s="212">
        <v>204</v>
      </c>
      <c r="AW64" s="213"/>
      <c r="AX64" s="214"/>
      <c r="AY64" s="215"/>
      <c r="BE64" s="217"/>
      <c r="BF64" s="218">
        <v>5.4664351851851853E-2</v>
      </c>
      <c r="BG64" s="75">
        <v>176</v>
      </c>
      <c r="BH64" s="75">
        <v>194</v>
      </c>
      <c r="BI64" s="219"/>
      <c r="BJ64" s="220"/>
      <c r="BK64" s="220"/>
      <c r="BL64" s="221"/>
      <c r="BM64" s="222"/>
      <c r="BN64" s="223"/>
      <c r="BO64" s="149">
        <v>179</v>
      </c>
      <c r="BP64" s="72">
        <v>64</v>
      </c>
      <c r="BQ64" s="157">
        <v>0.23812500000000003</v>
      </c>
      <c r="BR64" s="158">
        <v>1</v>
      </c>
    </row>
    <row r="65" spans="2:70" ht="15" customHeight="1">
      <c r="B65" s="2">
        <v>59</v>
      </c>
      <c r="C65" s="2">
        <v>27</v>
      </c>
      <c r="D65" s="47" t="s">
        <v>2505</v>
      </c>
      <c r="E65" s="47" t="s">
        <v>1484</v>
      </c>
      <c r="F65" s="89" t="s">
        <v>2506</v>
      </c>
      <c r="G65" s="48">
        <v>1977</v>
      </c>
      <c r="H65" s="49" t="s">
        <v>31</v>
      </c>
      <c r="I65" s="2" t="str">
        <f t="shared" si="6"/>
        <v>M</v>
      </c>
      <c r="J65" s="50">
        <f t="shared" si="0"/>
        <v>714</v>
      </c>
      <c r="K65" s="189">
        <f t="shared" si="1"/>
        <v>714</v>
      </c>
      <c r="L65" s="51">
        <f t="shared" si="2"/>
        <v>4</v>
      </c>
      <c r="M65" s="52" t="str">
        <f t="shared" si="3"/>
        <v>nie</v>
      </c>
      <c r="N65" s="53">
        <f>IF($M65="ano",LARGE((Q65,T65,W65,Z65,AC65,AF65,AI65,AL65,AO65,AR65,AU65,AX65,BA65,BD65,BG65,BJ65,BM65),1)+LARGE((Q65,T65,W65,Z65,AC65,AF65,AI65,AL65,AO65,AR65,AU65,AX65,BA65,BD65,BG65,BJ65,BM65),2)+LARGE((Q65,T65,W65,Z65,AC65,AF65,AI65,AL65,AO65,AR65,AU65,AX65,BA65,BD65,BG65,BJ65,BM65),3)+LARGE((Q65,T65,W65,Z65,AC65,AF65,AI65,AL65,AO65,AR65,AU65,AX65,BA65,BD65,BG65,BJ65,BM65),4)+LARGE((Q65,T65,W65,Z65,AC65,AF65,AI65,AL65,AO65,AR65,AU65,AX65,BA65,BD65,BG65,BJ65,BM65),5),J65)</f>
        <v>714</v>
      </c>
      <c r="O65" s="190">
        <f>IF($M65="ano",LARGE((R65,U65,X65,AA65,AD65,AG65,AJ65,AM65,AP65,AS65,AV65,AY65,BB65,BE65,BH65,BK65,BN65),1)+LARGE((R65,U65,X65,AA65,AD65,AG65,AJ65,AM65,AP65,AS65,AV65,AY65,BB65,BE65,BH65,BK65,BN65),2)+LARGE((R65,U65,X65,AA65,AD65,AG65,AJ65,AM65,AP65,AS65,AV65,AY65,BB65,BE65,BH65,BK65,BN65),3)+LARGE((R65,U65,X65,AA65,AD65,AG65,AJ65,AM65,AP65,AS65,AV65,AY65,BB65,BE65,BH65,BK65,BN65),4)+LARGE((R65,U65,X65,AA65,AD65,AG65,AJ65,AM65,AP65,AS65,AV65,AY65,BB65,BE65,BH65,BK65,BN65),5),K65)</f>
        <v>714</v>
      </c>
      <c r="P65" s="191">
        <v>0.22270833333333331</v>
      </c>
      <c r="Q65" s="192">
        <v>168</v>
      </c>
      <c r="R65" s="193">
        <v>168</v>
      </c>
      <c r="S65" s="194"/>
      <c r="T65" s="195"/>
      <c r="U65" s="196"/>
      <c r="V65" s="197"/>
      <c r="W65" s="198"/>
      <c r="X65" s="199"/>
      <c r="Y65" s="200"/>
      <c r="Z65" s="201"/>
      <c r="AA65" s="202"/>
      <c r="AB65" s="203">
        <v>0.19675925925925927</v>
      </c>
      <c r="AC65" s="204">
        <v>143</v>
      </c>
      <c r="AD65" s="205">
        <v>143</v>
      </c>
      <c r="AE65" s="200"/>
      <c r="AF65" s="201"/>
      <c r="AG65" s="202"/>
      <c r="AH65" s="206"/>
      <c r="AI65" s="207"/>
      <c r="AJ65" s="208"/>
      <c r="AK65" s="200"/>
      <c r="AL65" s="201"/>
      <c r="AM65" s="202"/>
      <c r="AP65" s="209"/>
      <c r="AQ65" s="64">
        <v>0.15729166666666666</v>
      </c>
      <c r="AR65" s="65">
        <v>218</v>
      </c>
      <c r="AS65" s="208">
        <v>218</v>
      </c>
      <c r="AT65" s="210"/>
      <c r="AU65" s="211"/>
      <c r="AV65" s="212"/>
      <c r="AW65" s="213"/>
      <c r="AX65" s="214"/>
      <c r="AY65" s="215"/>
      <c r="BC65" s="225"/>
      <c r="BD65" s="216"/>
      <c r="BE65" s="217"/>
      <c r="BF65" s="218"/>
      <c r="BI65" s="219"/>
      <c r="BJ65" s="220"/>
      <c r="BK65" s="220"/>
      <c r="BL65" s="221">
        <v>5.7743055555555554E-2</v>
      </c>
      <c r="BM65" s="222">
        <v>185</v>
      </c>
      <c r="BN65" s="223">
        <v>185</v>
      </c>
      <c r="BO65" s="149">
        <v>178.5</v>
      </c>
      <c r="BP65" s="72">
        <v>154.69999999999999</v>
      </c>
      <c r="BQ65" s="157">
        <v>0.63450231481481478</v>
      </c>
      <c r="BR65" s="158">
        <v>1</v>
      </c>
    </row>
    <row r="66" spans="2:70" ht="15" customHeight="1">
      <c r="B66" s="2">
        <v>60</v>
      </c>
      <c r="C66" s="2">
        <v>3</v>
      </c>
      <c r="D66" s="49" t="s">
        <v>1565</v>
      </c>
      <c r="E66" s="49" t="s">
        <v>1564</v>
      </c>
      <c r="F66" s="93" t="s">
        <v>1566</v>
      </c>
      <c r="G66" s="85">
        <v>1949</v>
      </c>
      <c r="H66" s="49" t="s">
        <v>31</v>
      </c>
      <c r="I66" s="2" t="str">
        <f t="shared" si="6"/>
        <v>M60</v>
      </c>
      <c r="J66" s="50">
        <f t="shared" si="0"/>
        <v>713</v>
      </c>
      <c r="K66" s="189">
        <f t="shared" si="1"/>
        <v>928</v>
      </c>
      <c r="L66" s="51">
        <f t="shared" si="2"/>
        <v>4</v>
      </c>
      <c r="M66" s="52" t="str">
        <f t="shared" si="3"/>
        <v>nie</v>
      </c>
      <c r="N66" s="53">
        <f>IF($M66="ano",LARGE((Q66,T66,W66,Z66,AC66,AF66,AI66,AL66,AO66,AR66,AU66,AX66,BA66,BD66,BG66,BJ66,BM66),1)+LARGE((Q66,T66,W66,Z66,AC66,AF66,AI66,AL66,AO66,AR66,AU66,AX66,BA66,BD66,BG66,BJ66,BM66),2)+LARGE((Q66,T66,W66,Z66,AC66,AF66,AI66,AL66,AO66,AR66,AU66,AX66,BA66,BD66,BG66,BJ66,BM66),3)+LARGE((Q66,T66,W66,Z66,AC66,AF66,AI66,AL66,AO66,AR66,AU66,AX66,BA66,BD66,BG66,BJ66,BM66),4)+LARGE((Q66,T66,W66,Z66,AC66,AF66,AI66,AL66,AO66,AR66,AU66,AX66,BA66,BD66,BG66,BJ66,BM66),5),J66)</f>
        <v>713</v>
      </c>
      <c r="O66" s="190">
        <f>IF($M66="ano",LARGE((R66,U66,X66,AA66,AD66,AG66,AJ66,AM66,AP66,AS66,AV66,AY66,BB66,BE66,BH66,BK66,BN66),1)+LARGE((R66,U66,X66,AA66,AD66,AG66,AJ66,AM66,AP66,AS66,AV66,AY66,BB66,BE66,BH66,BK66,BN66),2)+LARGE((R66,U66,X66,AA66,AD66,AG66,AJ66,AM66,AP66,AS66,AV66,AY66,BB66,BE66,BH66,BK66,BN66),3)+LARGE((R66,U66,X66,AA66,AD66,AG66,AJ66,AM66,AP66,AS66,AV66,AY66,BB66,BE66,BH66,BK66,BN66),4)+LARGE((R66,U66,X66,AA66,AD66,AG66,AJ66,AM66,AP66,AS66,AV66,AY66,BB66,BE66,BH66,BK66,BN66),5),K66)</f>
        <v>928</v>
      </c>
      <c r="P66" s="191"/>
      <c r="Q66" s="192"/>
      <c r="R66" s="193"/>
      <c r="S66" s="194"/>
      <c r="T66" s="195"/>
      <c r="U66" s="196"/>
      <c r="V66" s="197">
        <v>6.206018518518519E-2</v>
      </c>
      <c r="W66" s="198">
        <v>181</v>
      </c>
      <c r="X66" s="199">
        <v>236</v>
      </c>
      <c r="Y66" s="200"/>
      <c r="Z66" s="201"/>
      <c r="AA66" s="202"/>
      <c r="AB66" s="203"/>
      <c r="AC66" s="204"/>
      <c r="AD66" s="205"/>
      <c r="AE66" s="200"/>
      <c r="AF66" s="201"/>
      <c r="AG66" s="202"/>
      <c r="AH66" s="206"/>
      <c r="AI66" s="207"/>
      <c r="AJ66" s="208"/>
      <c r="AK66" s="200"/>
      <c r="AL66" s="201"/>
      <c r="AM66" s="202"/>
      <c r="AP66" s="209"/>
      <c r="AS66" s="208"/>
      <c r="AT66" s="210">
        <v>6.1041666666666661E-2</v>
      </c>
      <c r="AU66" s="211">
        <v>183</v>
      </c>
      <c r="AV66" s="212">
        <v>238</v>
      </c>
      <c r="AW66" s="213"/>
      <c r="AX66" s="214"/>
      <c r="AY66" s="215"/>
      <c r="BC66" s="216"/>
      <c r="BD66" s="216"/>
      <c r="BE66" s="217"/>
      <c r="BF66" s="218">
        <v>5.6782407407407406E-2</v>
      </c>
      <c r="BG66" s="75">
        <v>173</v>
      </c>
      <c r="BH66" s="75">
        <v>225</v>
      </c>
      <c r="BI66" s="219">
        <v>6.2245370370370368E-2</v>
      </c>
      <c r="BJ66" s="220"/>
      <c r="BK66" s="220"/>
      <c r="BL66" s="221">
        <v>6.4351851851851855E-2</v>
      </c>
      <c r="BM66" s="222">
        <v>176</v>
      </c>
      <c r="BN66" s="223">
        <v>229</v>
      </c>
      <c r="BO66" s="149">
        <v>178.25</v>
      </c>
      <c r="BP66" s="72">
        <v>65.5</v>
      </c>
      <c r="BQ66" s="157">
        <v>0.30648148148148147</v>
      </c>
      <c r="BR66" s="158">
        <v>1</v>
      </c>
    </row>
    <row r="67" spans="2:70" ht="15" customHeight="1">
      <c r="B67" s="2">
        <v>61</v>
      </c>
      <c r="C67" s="2">
        <v>15</v>
      </c>
      <c r="D67" s="49" t="s">
        <v>232</v>
      </c>
      <c r="E67" s="49" t="s">
        <v>1582</v>
      </c>
      <c r="F67" s="93" t="s">
        <v>116</v>
      </c>
      <c r="G67" s="85">
        <v>1969</v>
      </c>
      <c r="H67" s="49" t="s">
        <v>31</v>
      </c>
      <c r="I67" s="2" t="str">
        <f t="shared" si="6"/>
        <v>M40</v>
      </c>
      <c r="J67" s="50">
        <f t="shared" si="0"/>
        <v>705</v>
      </c>
      <c r="K67" s="189">
        <f t="shared" si="1"/>
        <v>778</v>
      </c>
      <c r="L67" s="51">
        <f t="shared" si="2"/>
        <v>4</v>
      </c>
      <c r="M67" s="52" t="str">
        <f t="shared" si="3"/>
        <v>nie</v>
      </c>
      <c r="N67" s="53">
        <f>IF($M67="ano",LARGE((Q67,T67,W67,Z67,AC67,AF67,AI67,AL67,AO67,AR67,AU67,AX67,BA67,BD67,BG67,BJ67,BM67),1)+LARGE((Q67,T67,W67,Z67,AC67,AF67,AI67,AL67,AO67,AR67,AU67,AX67,BA67,BD67,BG67,BJ67,BM67),2)+LARGE((Q67,T67,W67,Z67,AC67,AF67,AI67,AL67,AO67,AR67,AU67,AX67,BA67,BD67,BG67,BJ67,BM67),3)+LARGE((Q67,T67,W67,Z67,AC67,AF67,AI67,AL67,AO67,AR67,AU67,AX67,BA67,BD67,BG67,BJ67,BM67),4)+LARGE((Q67,T67,W67,Z67,AC67,AF67,AI67,AL67,AO67,AR67,AU67,AX67,BA67,BD67,BG67,BJ67,BM67),5),J67)</f>
        <v>705</v>
      </c>
      <c r="O67" s="190">
        <f>IF($M67="ano",LARGE((R67,U67,X67,AA67,AD67,AG67,AJ67,AM67,AP67,AS67,AV67,AY67,BB67,BE67,BH67,BK67,BN67),1)+LARGE((R67,U67,X67,AA67,AD67,AG67,AJ67,AM67,AP67,AS67,AV67,AY67,BB67,BE67,BH67,BK67,BN67),2)+LARGE((R67,U67,X67,AA67,AD67,AG67,AJ67,AM67,AP67,AS67,AV67,AY67,BB67,BE67,BH67,BK67,BN67),3)+LARGE((R67,U67,X67,AA67,AD67,AG67,AJ67,AM67,AP67,AS67,AV67,AY67,BB67,BE67,BH67,BK67,BN67),4)+LARGE((R67,U67,X67,AA67,AD67,AG67,AJ67,AM67,AP67,AS67,AV67,AY67,BB67,BE67,BH67,BK67,BN67),5),K67)</f>
        <v>778</v>
      </c>
      <c r="P67" s="191"/>
      <c r="Q67" s="192"/>
      <c r="R67" s="193"/>
      <c r="S67" s="194"/>
      <c r="T67" s="195"/>
      <c r="U67" s="196"/>
      <c r="V67" s="197"/>
      <c r="W67" s="198"/>
      <c r="X67" s="199"/>
      <c r="Y67" s="200">
        <v>6.0370370370370373E-2</v>
      </c>
      <c r="Z67" s="201">
        <v>183</v>
      </c>
      <c r="AA67" s="202">
        <v>202</v>
      </c>
      <c r="AB67" s="203">
        <v>0.18449074074074076</v>
      </c>
      <c r="AC67" s="204">
        <v>161</v>
      </c>
      <c r="AD67" s="205">
        <v>178</v>
      </c>
      <c r="AE67" s="200">
        <v>5.7199074074074076E-2</v>
      </c>
      <c r="AF67" s="201">
        <v>182</v>
      </c>
      <c r="AG67" s="202">
        <v>201</v>
      </c>
      <c r="AH67" s="206"/>
      <c r="AI67" s="207"/>
      <c r="AJ67" s="208"/>
      <c r="AK67" s="200"/>
      <c r="AL67" s="201"/>
      <c r="AM67" s="202"/>
      <c r="AP67" s="209"/>
      <c r="AS67" s="208"/>
      <c r="AT67" s="210">
        <v>6.356481481481481E-2</v>
      </c>
      <c r="AU67" s="211">
        <v>179</v>
      </c>
      <c r="AV67" s="212">
        <v>197</v>
      </c>
      <c r="AW67" s="213"/>
      <c r="AX67" s="214"/>
      <c r="AY67" s="215"/>
      <c r="BC67" s="216"/>
      <c r="BD67" s="216"/>
      <c r="BE67" s="217"/>
      <c r="BF67" s="218"/>
      <c r="BI67" s="219"/>
      <c r="BJ67" s="220"/>
      <c r="BK67" s="220"/>
      <c r="BL67" s="221"/>
      <c r="BM67" s="222"/>
      <c r="BN67" s="223"/>
      <c r="BO67" s="149">
        <v>176.25</v>
      </c>
      <c r="BP67" s="72">
        <v>91.2</v>
      </c>
      <c r="BQ67" s="157">
        <v>0.36562500000000003</v>
      </c>
      <c r="BR67" s="158">
        <v>1</v>
      </c>
    </row>
    <row r="68" spans="2:70" ht="15" customHeight="1">
      <c r="B68" s="2">
        <v>62</v>
      </c>
      <c r="C68" s="2">
        <v>4</v>
      </c>
      <c r="D68" s="49" t="s">
        <v>214</v>
      </c>
      <c r="E68" s="49" t="s">
        <v>1604</v>
      </c>
      <c r="F68" s="93" t="s">
        <v>215</v>
      </c>
      <c r="G68" s="85">
        <v>1949</v>
      </c>
      <c r="H68" s="49" t="s">
        <v>31</v>
      </c>
      <c r="I68" s="2" t="str">
        <f t="shared" si="6"/>
        <v>M60</v>
      </c>
      <c r="J68" s="50">
        <f t="shared" si="0"/>
        <v>696</v>
      </c>
      <c r="K68" s="189">
        <f t="shared" si="1"/>
        <v>907</v>
      </c>
      <c r="L68" s="51">
        <f t="shared" si="2"/>
        <v>4</v>
      </c>
      <c r="M68" s="52" t="str">
        <f t="shared" si="3"/>
        <v>nie</v>
      </c>
      <c r="N68" s="53">
        <f>IF($M68="ano",LARGE((Q68,T68,W68,Z68,AC68,AF68,AI68,AL68,AO68,AR68,AU68,AX68,BA68,BD68,BG68,BJ68,BM68),1)+LARGE((Q68,T68,W68,Z68,AC68,AF68,AI68,AL68,AO68,AR68,AU68,AX68,BA68,BD68,BG68,BJ68,BM68),2)+LARGE((Q68,T68,W68,Z68,AC68,AF68,AI68,AL68,AO68,AR68,AU68,AX68,BA68,BD68,BG68,BJ68,BM68),3)+LARGE((Q68,T68,W68,Z68,AC68,AF68,AI68,AL68,AO68,AR68,AU68,AX68,BA68,BD68,BG68,BJ68,BM68),4)+LARGE((Q68,T68,W68,Z68,AC68,AF68,AI68,AL68,AO68,AR68,AU68,AX68,BA68,BD68,BG68,BJ68,BM68),5),J68)</f>
        <v>696</v>
      </c>
      <c r="O68" s="190">
        <f>IF($M68="ano",LARGE((R68,U68,X68,AA68,AD68,AG68,AJ68,AM68,AP68,AS68,AV68,AY68,BB68,BE68,BH68,BK68,BN68),1)+LARGE((R68,U68,X68,AA68,AD68,AG68,AJ68,AM68,AP68,AS68,AV68,AY68,BB68,BE68,BH68,BK68,BN68),2)+LARGE((R68,U68,X68,AA68,AD68,AG68,AJ68,AM68,AP68,AS68,AV68,AY68,BB68,BE68,BH68,BK68,BN68),3)+LARGE((R68,U68,X68,AA68,AD68,AG68,AJ68,AM68,AP68,AS68,AV68,AY68,BB68,BE68,BH68,BK68,BN68),4)+LARGE((R68,U68,X68,AA68,AD68,AG68,AJ68,AM68,AP68,AS68,AV68,AY68,BB68,BE68,BH68,BK68,BN68),5),K68)</f>
        <v>907</v>
      </c>
      <c r="R68" s="193"/>
      <c r="U68" s="196"/>
      <c r="X68" s="199"/>
      <c r="Y68" s="200">
        <v>6.6458333333333341E-2</v>
      </c>
      <c r="Z68" s="201">
        <v>174</v>
      </c>
      <c r="AA68" s="202">
        <v>227</v>
      </c>
      <c r="AD68" s="205"/>
      <c r="AE68" s="200">
        <v>6.1828703703703712E-2</v>
      </c>
      <c r="AF68" s="201">
        <v>175</v>
      </c>
      <c r="AG68" s="202">
        <v>228</v>
      </c>
      <c r="AH68" s="206"/>
      <c r="AI68" s="207"/>
      <c r="AJ68" s="208"/>
      <c r="AK68" s="200"/>
      <c r="AL68" s="201"/>
      <c r="AM68" s="202"/>
      <c r="AP68" s="209"/>
      <c r="AS68" s="208"/>
      <c r="AT68" s="210">
        <v>6.5023148148148149E-2</v>
      </c>
      <c r="AU68" s="211">
        <v>177</v>
      </c>
      <c r="AV68" s="212">
        <v>231</v>
      </c>
      <c r="AW68" s="213"/>
      <c r="AX68" s="214"/>
      <c r="AY68" s="215"/>
      <c r="BE68" s="217"/>
      <c r="BF68" s="218"/>
      <c r="BI68" s="219"/>
      <c r="BJ68" s="220"/>
      <c r="BK68" s="220"/>
      <c r="BL68" s="221">
        <v>6.8182870370370366E-2</v>
      </c>
      <c r="BM68" s="222">
        <v>170</v>
      </c>
      <c r="BN68" s="223">
        <v>221</v>
      </c>
      <c r="BO68" s="149">
        <v>174</v>
      </c>
      <c r="BP68" s="72">
        <v>66.5</v>
      </c>
      <c r="BQ68" s="157">
        <v>0.26149305555555558</v>
      </c>
      <c r="BR68" s="158">
        <v>1</v>
      </c>
    </row>
    <row r="69" spans="2:70" ht="15" customHeight="1">
      <c r="B69" s="2">
        <v>63</v>
      </c>
      <c r="C69" s="2">
        <v>16</v>
      </c>
      <c r="D69" s="47" t="s">
        <v>1609</v>
      </c>
      <c r="E69" s="47" t="s">
        <v>1582</v>
      </c>
      <c r="F69" s="89" t="s">
        <v>1542</v>
      </c>
      <c r="G69" s="48">
        <v>1965</v>
      </c>
      <c r="H69" s="49" t="s">
        <v>31</v>
      </c>
      <c r="I69" s="2" t="str">
        <f t="shared" si="6"/>
        <v>M40</v>
      </c>
      <c r="J69" s="50">
        <f t="shared" si="0"/>
        <v>691</v>
      </c>
      <c r="K69" s="189">
        <f t="shared" si="1"/>
        <v>762</v>
      </c>
      <c r="L69" s="51">
        <f t="shared" si="2"/>
        <v>4</v>
      </c>
      <c r="M69" s="52" t="str">
        <f t="shared" si="3"/>
        <v>nie</v>
      </c>
      <c r="N69" s="53">
        <f>IF($M69="ano",LARGE((Q69,T69,W69,Z69,AC69,AF69,AI69,AL69,AO69,AR69,AU69,AX69,BA69,BD69,BG69,BJ69,BM69),1)+LARGE((Q69,T69,W69,Z69,AC69,AF69,AI69,AL69,AO69,AR69,AU69,AX69,BA69,BD69,BG69,BJ69,BM69),2)+LARGE((Q69,T69,W69,Z69,AC69,AF69,AI69,AL69,AO69,AR69,AU69,AX69,BA69,BD69,BG69,BJ69,BM69),3)+LARGE((Q69,T69,W69,Z69,AC69,AF69,AI69,AL69,AO69,AR69,AU69,AX69,BA69,BD69,BG69,BJ69,BM69),4)+LARGE((Q69,T69,W69,Z69,AC69,AF69,AI69,AL69,AO69,AR69,AU69,AX69,BA69,BD69,BG69,BJ69,BM69),5),J69)</f>
        <v>691</v>
      </c>
      <c r="O69" s="190">
        <f>IF($M69="ano",LARGE((R69,U69,X69,AA69,AD69,AG69,AJ69,AM69,AP69,AS69,AV69,AY69,BB69,BE69,BH69,BK69,BN69),1)+LARGE((R69,U69,X69,AA69,AD69,AG69,AJ69,AM69,AP69,AS69,AV69,AY69,BB69,BE69,BH69,BK69,BN69),2)+LARGE((R69,U69,X69,AA69,AD69,AG69,AJ69,AM69,AP69,AS69,AV69,AY69,BB69,BE69,BH69,BK69,BN69),3)+LARGE((R69,U69,X69,AA69,AD69,AG69,AJ69,AM69,AP69,AS69,AV69,AY69,BB69,BE69,BH69,BK69,BN69),4)+LARGE((R69,U69,X69,AA69,AD69,AG69,AJ69,AM69,AP69,AS69,AV69,AY69,BB69,BE69,BH69,BK69,BN69),5),K69)</f>
        <v>762</v>
      </c>
      <c r="P69" s="191"/>
      <c r="Q69" s="192"/>
      <c r="R69" s="193"/>
      <c r="S69" s="194"/>
      <c r="T69" s="195"/>
      <c r="U69" s="196"/>
      <c r="V69" s="197">
        <v>6.7303240740740733E-2</v>
      </c>
      <c r="W69" s="198">
        <v>174</v>
      </c>
      <c r="X69" s="199">
        <v>192</v>
      </c>
      <c r="Y69" s="200"/>
      <c r="Z69" s="201"/>
      <c r="AA69" s="202"/>
      <c r="AB69" s="203"/>
      <c r="AC69" s="204"/>
      <c r="AD69" s="205"/>
      <c r="AE69" s="200"/>
      <c r="AF69" s="201"/>
      <c r="AG69" s="202"/>
      <c r="AH69" s="206"/>
      <c r="AI69" s="207"/>
      <c r="AJ69" s="208"/>
      <c r="AK69" s="200"/>
      <c r="AL69" s="201"/>
      <c r="AM69" s="202"/>
      <c r="AP69" s="209"/>
      <c r="AS69" s="208"/>
      <c r="AT69" s="210">
        <v>6.5381944444444437E-2</v>
      </c>
      <c r="AU69" s="211">
        <v>176</v>
      </c>
      <c r="AV69" s="212">
        <v>194</v>
      </c>
      <c r="AW69" s="213"/>
      <c r="AX69" s="214"/>
      <c r="AY69" s="215"/>
      <c r="BC69" s="216"/>
      <c r="BD69" s="216"/>
      <c r="BE69" s="217"/>
      <c r="BF69" s="218">
        <v>5.8854166666666666E-2</v>
      </c>
      <c r="BG69" s="75">
        <v>170</v>
      </c>
      <c r="BH69" s="75">
        <v>187</v>
      </c>
      <c r="BI69" s="219"/>
      <c r="BJ69" s="220"/>
      <c r="BK69" s="220"/>
      <c r="BL69" s="221">
        <v>6.7800925925925931E-2</v>
      </c>
      <c r="BM69" s="222">
        <v>171</v>
      </c>
      <c r="BN69" s="223">
        <v>189</v>
      </c>
      <c r="BO69" s="149">
        <v>172.75</v>
      </c>
      <c r="BP69" s="72">
        <v>65.5</v>
      </c>
      <c r="BQ69" s="157">
        <v>0.25934027777777779</v>
      </c>
      <c r="BR69" s="158">
        <v>1</v>
      </c>
    </row>
    <row r="70" spans="2:70" ht="15" customHeight="1">
      <c r="B70" s="2">
        <v>64</v>
      </c>
      <c r="C70" s="2">
        <v>28</v>
      </c>
      <c r="D70" s="49" t="s">
        <v>664</v>
      </c>
      <c r="E70" s="49" t="s">
        <v>1505</v>
      </c>
      <c r="F70" s="93" t="s">
        <v>341</v>
      </c>
      <c r="G70" s="85" t="s">
        <v>256</v>
      </c>
      <c r="H70" s="49" t="s">
        <v>31</v>
      </c>
      <c r="I70" s="49" t="s">
        <v>31</v>
      </c>
      <c r="J70" s="50">
        <f t="shared" ref="J70:J133" si="7">SUMIF($P$5:$BR$5,"Body",P70:BR70)</f>
        <v>688</v>
      </c>
      <c r="K70" s="189">
        <f t="shared" ref="K70:K133" si="8">SUMIF($P$5:$BR$5,"Body koef-vek",P70:BR70)</f>
        <v>688</v>
      </c>
      <c r="L70" s="51">
        <f t="shared" ref="L70:L133" si="9">COUNT(Q70,T70,W70,Z70,AC70,AF70,AI70,AL70,AO70,AR70,AU70,AX70,BA70,BD70,BG70,BJ70,BM70)</f>
        <v>4</v>
      </c>
      <c r="M70" s="52" t="str">
        <f t="shared" ref="M70:M133" si="10">IF(L70&lt;=5,"nie","ano")</f>
        <v>nie</v>
      </c>
      <c r="N70" s="53">
        <f>IF($M70="ano",LARGE((Q70,T70,W70,Z70,AC70,AF70,AI70,AL70,AO70,AR70,AU70,AX70,BA70,BD70,BG70,BJ70,BM70),1)+LARGE((Q70,T70,W70,Z70,AC70,AF70,AI70,AL70,AO70,AR70,AU70,AX70,BA70,BD70,BG70,BJ70,BM70),2)+LARGE((Q70,T70,W70,Z70,AC70,AF70,AI70,AL70,AO70,AR70,AU70,AX70,BA70,BD70,BG70,BJ70,BM70),3)+LARGE((Q70,T70,W70,Z70,AC70,AF70,AI70,AL70,AO70,AR70,AU70,AX70,BA70,BD70,BG70,BJ70,BM70),4)+LARGE((Q70,T70,W70,Z70,AC70,AF70,AI70,AL70,AO70,AR70,AU70,AX70,BA70,BD70,BG70,BJ70,BM70),5),J70)</f>
        <v>688</v>
      </c>
      <c r="O70" s="190">
        <f>IF($M70="ano",LARGE((R70,U70,X70,AA70,AD70,AG70,AJ70,AM70,AP70,AS70,AV70,AY70,BB70,BE70,BH70,BK70,BN70),1)+LARGE((R70,U70,X70,AA70,AD70,AG70,AJ70,AM70,AP70,AS70,AV70,AY70,BB70,BE70,BH70,BK70,BN70),2)+LARGE((R70,U70,X70,AA70,AD70,AG70,AJ70,AM70,AP70,AS70,AV70,AY70,BB70,BE70,BH70,BK70,BN70),3)+LARGE((R70,U70,X70,AA70,AD70,AG70,AJ70,AM70,AP70,AS70,AV70,AY70,BB70,BE70,BH70,BK70,BN70),4)+LARGE((R70,U70,X70,AA70,AD70,AG70,AJ70,AM70,AP70,AS70,AV70,AY70,BB70,BE70,BH70,BK70,BN70),5),K70)</f>
        <v>688</v>
      </c>
      <c r="R70" s="193"/>
      <c r="U70" s="196"/>
      <c r="X70" s="199"/>
      <c r="AA70" s="202"/>
      <c r="AD70" s="205"/>
      <c r="AE70" s="200"/>
      <c r="AF70" s="201"/>
      <c r="AG70" s="202"/>
      <c r="AH70" s="206">
        <v>3.5219907407407408E-2</v>
      </c>
      <c r="AI70" s="207">
        <v>156</v>
      </c>
      <c r="AJ70" s="208">
        <v>156</v>
      </c>
      <c r="AK70" s="200"/>
      <c r="AL70" s="201"/>
      <c r="AM70" s="202"/>
      <c r="AP70" s="209"/>
      <c r="AS70" s="208"/>
      <c r="AT70" s="210">
        <v>6.1701388888888889E-2</v>
      </c>
      <c r="AU70" s="211">
        <v>182</v>
      </c>
      <c r="AV70" s="212">
        <v>182</v>
      </c>
      <c r="AW70" s="213"/>
      <c r="AX70" s="214"/>
      <c r="AY70" s="215"/>
      <c r="BE70" s="217"/>
      <c r="BF70" s="218">
        <v>5.7337962962962966E-2</v>
      </c>
      <c r="BG70" s="75">
        <v>172</v>
      </c>
      <c r="BH70" s="75">
        <v>172</v>
      </c>
      <c r="BI70" s="219"/>
      <c r="BJ70" s="220"/>
      <c r="BK70" s="220"/>
      <c r="BL70" s="221">
        <v>6.3090277777777773E-2</v>
      </c>
      <c r="BM70" s="222">
        <v>178</v>
      </c>
      <c r="BN70" s="223">
        <v>178</v>
      </c>
      <c r="BO70" s="149">
        <v>172</v>
      </c>
      <c r="BP70" s="72">
        <v>60.164999999999999</v>
      </c>
      <c r="BQ70" s="157">
        <v>0.21734953703703702</v>
      </c>
      <c r="BR70" s="158">
        <v>1</v>
      </c>
    </row>
    <row r="71" spans="2:70" ht="15" customHeight="1">
      <c r="B71" s="2">
        <v>65</v>
      </c>
      <c r="C71" s="2">
        <v>29</v>
      </c>
      <c r="D71" s="47" t="s">
        <v>2180</v>
      </c>
      <c r="E71" s="47" t="s">
        <v>1505</v>
      </c>
      <c r="F71" s="89" t="s">
        <v>1542</v>
      </c>
      <c r="G71" s="48">
        <v>1982</v>
      </c>
      <c r="H71" s="49" t="s">
        <v>31</v>
      </c>
      <c r="I71" s="2" t="str">
        <f>IF(G71&lt;=1953,"M60",IF(G71&lt;=1963,"M50",IF(G71&lt;=1973,"M40","M")))</f>
        <v>M</v>
      </c>
      <c r="J71" s="50">
        <f t="shared" si="7"/>
        <v>683</v>
      </c>
      <c r="K71" s="189">
        <f t="shared" si="8"/>
        <v>683</v>
      </c>
      <c r="L71" s="51">
        <f t="shared" si="9"/>
        <v>4</v>
      </c>
      <c r="M71" s="52" t="str">
        <f t="shared" si="10"/>
        <v>nie</v>
      </c>
      <c r="N71" s="53">
        <f>IF($M71="ano",LARGE((Q71,T71,W71,Z71,AC71,AF71,AI71,AL71,AO71,AR71,AU71,AX71,BA71,BD71,BG71,BJ71,BM71),1)+LARGE((Q71,T71,W71,Z71,AC71,AF71,AI71,AL71,AO71,AR71,AU71,AX71,BA71,BD71,BG71,BJ71,BM71),2)+LARGE((Q71,T71,W71,Z71,AC71,AF71,AI71,AL71,AO71,AR71,AU71,AX71,BA71,BD71,BG71,BJ71,BM71),3)+LARGE((Q71,T71,W71,Z71,AC71,AF71,AI71,AL71,AO71,AR71,AU71,AX71,BA71,BD71,BG71,BJ71,BM71),4)+LARGE((Q71,T71,W71,Z71,AC71,AF71,AI71,AL71,AO71,AR71,AU71,AX71,BA71,BD71,BG71,BJ71,BM71),5),J71)</f>
        <v>683</v>
      </c>
      <c r="O71" s="190">
        <f>IF($M71="ano",LARGE((R71,U71,X71,AA71,AD71,AG71,AJ71,AM71,AP71,AS71,AV71,AY71,BB71,BE71,BH71,BK71,BN71),1)+LARGE((R71,U71,X71,AA71,AD71,AG71,AJ71,AM71,AP71,AS71,AV71,AY71,BB71,BE71,BH71,BK71,BN71),2)+LARGE((R71,U71,X71,AA71,AD71,AG71,AJ71,AM71,AP71,AS71,AV71,AY71,BB71,BE71,BH71,BK71,BN71),3)+LARGE((R71,U71,X71,AA71,AD71,AG71,AJ71,AM71,AP71,AS71,AV71,AY71,BB71,BE71,BH71,BK71,BN71),4)+LARGE((R71,U71,X71,AA71,AD71,AG71,AJ71,AM71,AP71,AS71,AV71,AY71,BB71,BE71,BH71,BK71,BN71),5),K71)</f>
        <v>683</v>
      </c>
      <c r="P71" s="191"/>
      <c r="Q71" s="192"/>
      <c r="R71" s="193"/>
      <c r="S71" s="194">
        <v>0.114375</v>
      </c>
      <c r="T71" s="195">
        <v>164</v>
      </c>
      <c r="U71" s="196">
        <v>164</v>
      </c>
      <c r="V71" s="197"/>
      <c r="W71" s="198"/>
      <c r="X71" s="199"/>
      <c r="Y71" s="200">
        <v>6.8599537037037042E-2</v>
      </c>
      <c r="Z71" s="201">
        <v>171</v>
      </c>
      <c r="AA71" s="202">
        <v>171</v>
      </c>
      <c r="AB71" s="203"/>
      <c r="AC71" s="204"/>
      <c r="AD71" s="205"/>
      <c r="AE71" s="200">
        <v>6.3703703703703707E-2</v>
      </c>
      <c r="AF71" s="201">
        <v>173</v>
      </c>
      <c r="AG71" s="202">
        <v>173</v>
      </c>
      <c r="AH71" s="206"/>
      <c r="AI71" s="207"/>
      <c r="AJ71" s="208"/>
      <c r="AK71" s="200"/>
      <c r="AL71" s="201"/>
      <c r="AM71" s="202"/>
      <c r="AP71" s="209"/>
      <c r="AS71" s="208"/>
      <c r="AT71" s="210">
        <v>6.6249999999999989E-2</v>
      </c>
      <c r="AU71" s="211">
        <v>175</v>
      </c>
      <c r="AV71" s="212">
        <v>175</v>
      </c>
      <c r="AW71" s="213"/>
      <c r="AX71" s="214"/>
      <c r="AY71" s="215"/>
      <c r="BC71" s="216"/>
      <c r="BD71" s="216"/>
      <c r="BE71" s="217"/>
      <c r="BF71" s="218"/>
      <c r="BI71" s="219"/>
      <c r="BJ71" s="220"/>
      <c r="BK71" s="220"/>
      <c r="BL71" s="221"/>
      <c r="BM71" s="222"/>
      <c r="BN71" s="223"/>
      <c r="BO71" s="149">
        <v>170.75</v>
      </c>
      <c r="BP71" s="72">
        <v>75</v>
      </c>
      <c r="BQ71" s="157">
        <v>0.31292824074074072</v>
      </c>
      <c r="BR71" s="158">
        <v>1</v>
      </c>
    </row>
    <row r="72" spans="2:70" ht="15" customHeight="1">
      <c r="B72" s="2">
        <v>66</v>
      </c>
      <c r="C72" s="2">
        <v>4</v>
      </c>
      <c r="D72" s="47" t="s">
        <v>1619</v>
      </c>
      <c r="E72" s="47" t="s">
        <v>1520</v>
      </c>
      <c r="F72" s="89" t="s">
        <v>1620</v>
      </c>
      <c r="G72" s="48">
        <v>1962</v>
      </c>
      <c r="H72" s="49" t="s">
        <v>31</v>
      </c>
      <c r="I72" s="2" t="str">
        <f>IF(G72&lt;=1953,"M60",IF(G72&lt;=1963,"M50",IF(G72&lt;=1973,"M40","M")))</f>
        <v>M50</v>
      </c>
      <c r="J72" s="50">
        <f t="shared" si="7"/>
        <v>682</v>
      </c>
      <c r="K72" s="189">
        <f t="shared" si="8"/>
        <v>820</v>
      </c>
      <c r="L72" s="51">
        <f t="shared" si="9"/>
        <v>4</v>
      </c>
      <c r="M72" s="52" t="str">
        <f t="shared" si="10"/>
        <v>nie</v>
      </c>
      <c r="N72" s="53">
        <f>IF($M72="ano",LARGE((Q72,T72,W72,Z72,AC72,AF72,AI72,AL72,AO72,AR72,AU72,AX72,BA72,BD72,BG72,BJ72,BM72),1)+LARGE((Q72,T72,W72,Z72,AC72,AF72,AI72,AL72,AO72,AR72,AU72,AX72,BA72,BD72,BG72,BJ72,BM72),2)+LARGE((Q72,T72,W72,Z72,AC72,AF72,AI72,AL72,AO72,AR72,AU72,AX72,BA72,BD72,BG72,BJ72,BM72),3)+LARGE((Q72,T72,W72,Z72,AC72,AF72,AI72,AL72,AO72,AR72,AU72,AX72,BA72,BD72,BG72,BJ72,BM72),4)+LARGE((Q72,T72,W72,Z72,AC72,AF72,AI72,AL72,AO72,AR72,AU72,AX72,BA72,BD72,BG72,BJ72,BM72),5),J72)</f>
        <v>682</v>
      </c>
      <c r="O72" s="190">
        <f>IF($M72="ano",LARGE((R72,U72,X72,AA72,AD72,AG72,AJ72,AM72,AP72,AS72,AV72,AY72,BB72,BE72,BH72,BK72,BN72),1)+LARGE((R72,U72,X72,AA72,AD72,AG72,AJ72,AM72,AP72,AS72,AV72,AY72,BB72,BE72,BH72,BK72,BN72),2)+LARGE((R72,U72,X72,AA72,AD72,AG72,AJ72,AM72,AP72,AS72,AV72,AY72,BB72,BE72,BH72,BK72,BN72),3)+LARGE((R72,U72,X72,AA72,AD72,AG72,AJ72,AM72,AP72,AS72,AV72,AY72,BB72,BE72,BH72,BK72,BN72),4)+LARGE((R72,U72,X72,AA72,AD72,AG72,AJ72,AM72,AP72,AS72,AV72,AY72,BB72,BE72,BH72,BK72,BN72),5),K72)</f>
        <v>820</v>
      </c>
      <c r="P72" s="191"/>
      <c r="Q72" s="192"/>
      <c r="R72" s="193"/>
      <c r="S72" s="194"/>
      <c r="T72" s="195"/>
      <c r="U72" s="196"/>
      <c r="V72" s="197">
        <v>6.7986111111111108E-2</v>
      </c>
      <c r="W72" s="198">
        <v>173</v>
      </c>
      <c r="X72" s="199">
        <v>208</v>
      </c>
      <c r="Y72" s="200">
        <v>7.2662037037037039E-2</v>
      </c>
      <c r="Z72" s="201">
        <v>165</v>
      </c>
      <c r="AA72" s="202">
        <v>198</v>
      </c>
      <c r="AB72" s="203"/>
      <c r="AC72" s="204"/>
      <c r="AD72" s="205"/>
      <c r="AE72" s="200"/>
      <c r="AF72" s="201"/>
      <c r="AG72" s="202"/>
      <c r="AH72" s="206"/>
      <c r="AI72" s="207"/>
      <c r="AJ72" s="208"/>
      <c r="AK72" s="200"/>
      <c r="AL72" s="201"/>
      <c r="AM72" s="202"/>
      <c r="AP72" s="209"/>
      <c r="AS72" s="208"/>
      <c r="AT72" s="210">
        <v>6.7951388888888881E-2</v>
      </c>
      <c r="AU72" s="211">
        <v>173</v>
      </c>
      <c r="AV72" s="212">
        <v>208</v>
      </c>
      <c r="AW72" s="213"/>
      <c r="AX72" s="214"/>
      <c r="AY72" s="215"/>
      <c r="BC72" s="216"/>
      <c r="BD72" s="216"/>
      <c r="BE72" s="217"/>
      <c r="BF72" s="218"/>
      <c r="BI72" s="219"/>
      <c r="BJ72" s="220"/>
      <c r="BK72" s="220"/>
      <c r="BL72" s="221">
        <v>6.7789351851851851E-2</v>
      </c>
      <c r="BM72" s="222">
        <v>171</v>
      </c>
      <c r="BN72" s="223">
        <v>206</v>
      </c>
      <c r="BO72" s="149">
        <v>170.5</v>
      </c>
      <c r="BP72" s="72">
        <v>67.5</v>
      </c>
      <c r="BQ72" s="157">
        <v>0.27638888888888885</v>
      </c>
      <c r="BR72" s="158">
        <v>1</v>
      </c>
    </row>
    <row r="73" spans="2:70" ht="15" customHeight="1">
      <c r="B73" s="2">
        <v>67</v>
      </c>
      <c r="C73" s="2">
        <v>30</v>
      </c>
      <c r="D73" s="47" t="s">
        <v>2113</v>
      </c>
      <c r="E73" s="47" t="s">
        <v>1484</v>
      </c>
      <c r="F73" s="89" t="s">
        <v>1710</v>
      </c>
      <c r="G73" s="82">
        <v>1979</v>
      </c>
      <c r="H73" s="49" t="s">
        <v>31</v>
      </c>
      <c r="I73" s="2" t="str">
        <f>IF(G73&lt;=1953,"M60",IF(G73&lt;=1963,"M50",IF(G73&lt;=1973,"M40","M")))</f>
        <v>M</v>
      </c>
      <c r="J73" s="50">
        <f t="shared" si="7"/>
        <v>680</v>
      </c>
      <c r="K73" s="189">
        <f t="shared" si="8"/>
        <v>680</v>
      </c>
      <c r="L73" s="51">
        <f t="shared" si="9"/>
        <v>4</v>
      </c>
      <c r="M73" s="52" t="str">
        <f t="shared" si="10"/>
        <v>nie</v>
      </c>
      <c r="N73" s="53">
        <f>IF($M73="ano",LARGE((Q73,T73,W73,Z73,AC73,AF73,AI73,AL73,AO73,AR73,AU73,AX73,BA73,BD73,BG73,BJ73,BM73),1)+LARGE((Q73,T73,W73,Z73,AC73,AF73,AI73,AL73,AO73,AR73,AU73,AX73,BA73,BD73,BG73,BJ73,BM73),2)+LARGE((Q73,T73,W73,Z73,AC73,AF73,AI73,AL73,AO73,AR73,AU73,AX73,BA73,BD73,BG73,BJ73,BM73),3)+LARGE((Q73,T73,W73,Z73,AC73,AF73,AI73,AL73,AO73,AR73,AU73,AX73,BA73,BD73,BG73,BJ73,BM73),4)+LARGE((Q73,T73,W73,Z73,AC73,AF73,AI73,AL73,AO73,AR73,AU73,AX73,BA73,BD73,BG73,BJ73,BM73),5),J73)</f>
        <v>680</v>
      </c>
      <c r="O73" s="190">
        <f>IF($M73="ano",LARGE((R73,U73,X73,AA73,AD73,AG73,AJ73,AM73,AP73,AS73,AV73,AY73,BB73,BE73,BH73,BK73,BN73),1)+LARGE((R73,U73,X73,AA73,AD73,AG73,AJ73,AM73,AP73,AS73,AV73,AY73,BB73,BE73,BH73,BK73,BN73),2)+LARGE((R73,U73,X73,AA73,AD73,AG73,AJ73,AM73,AP73,AS73,AV73,AY73,BB73,BE73,BH73,BK73,BN73),3)+LARGE((R73,U73,X73,AA73,AD73,AG73,AJ73,AM73,AP73,AS73,AV73,AY73,BB73,BE73,BH73,BK73,BN73),4)+LARGE((R73,U73,X73,AA73,AD73,AG73,AJ73,AM73,AP73,AS73,AV73,AY73,BB73,BE73,BH73,BK73,BN73),5),K73)</f>
        <v>680</v>
      </c>
      <c r="P73" s="191"/>
      <c r="Q73" s="192"/>
      <c r="R73" s="193"/>
      <c r="S73" s="194">
        <v>0.11074074074074074</v>
      </c>
      <c r="T73" s="195">
        <v>169</v>
      </c>
      <c r="U73" s="196">
        <v>169</v>
      </c>
      <c r="V73" s="197"/>
      <c r="W73" s="198"/>
      <c r="X73" s="199"/>
      <c r="Y73" s="200">
        <v>6.2488425925925926E-2</v>
      </c>
      <c r="Z73" s="201">
        <v>180</v>
      </c>
      <c r="AA73" s="202">
        <v>180</v>
      </c>
      <c r="AB73" s="203">
        <v>0.18784722222222219</v>
      </c>
      <c r="AC73" s="204">
        <v>156</v>
      </c>
      <c r="AD73" s="205">
        <v>156</v>
      </c>
      <c r="AE73" s="200">
        <v>6.2280092592592595E-2</v>
      </c>
      <c r="AF73" s="201">
        <v>175</v>
      </c>
      <c r="AG73" s="202">
        <v>175</v>
      </c>
      <c r="AH73" s="206"/>
      <c r="AI73" s="207"/>
      <c r="AJ73" s="208"/>
      <c r="AK73" s="200"/>
      <c r="AL73" s="201"/>
      <c r="AM73" s="202"/>
      <c r="AP73" s="209"/>
      <c r="AS73" s="208"/>
      <c r="AT73" s="210"/>
      <c r="AU73" s="211"/>
      <c r="AV73" s="212"/>
      <c r="AW73" s="213"/>
      <c r="AX73" s="214"/>
      <c r="AY73" s="215"/>
      <c r="BC73" s="216"/>
      <c r="BD73" s="216"/>
      <c r="BE73" s="217"/>
      <c r="BF73" s="218"/>
      <c r="BI73" s="219"/>
      <c r="BJ73" s="220"/>
      <c r="BK73" s="220"/>
      <c r="BL73" s="221"/>
      <c r="BM73" s="222"/>
      <c r="BN73" s="223"/>
      <c r="BO73" s="149">
        <v>170</v>
      </c>
      <c r="BP73" s="72">
        <v>100.2</v>
      </c>
      <c r="BQ73" s="157">
        <v>0.42335648148148142</v>
      </c>
      <c r="BR73" s="158">
        <v>1</v>
      </c>
    </row>
    <row r="74" spans="2:70" ht="15" customHeight="1">
      <c r="B74" s="2">
        <v>68</v>
      </c>
      <c r="C74" s="2">
        <v>17</v>
      </c>
      <c r="D74" s="47" t="s">
        <v>1666</v>
      </c>
      <c r="E74" s="47" t="s">
        <v>1505</v>
      </c>
      <c r="F74" s="89"/>
      <c r="G74" s="48">
        <v>1971</v>
      </c>
      <c r="H74" s="49" t="s">
        <v>31</v>
      </c>
      <c r="I74" s="2" t="str">
        <f>IF(G74&lt;=1953,"M60",IF(G74&lt;=1963,"M50",IF(G74&lt;=1973,"M40","M")))</f>
        <v>M40</v>
      </c>
      <c r="J74" s="50">
        <f t="shared" si="7"/>
        <v>676</v>
      </c>
      <c r="K74" s="189">
        <f t="shared" si="8"/>
        <v>745</v>
      </c>
      <c r="L74" s="51">
        <f t="shared" si="9"/>
        <v>4</v>
      </c>
      <c r="M74" s="52" t="str">
        <f t="shared" si="10"/>
        <v>nie</v>
      </c>
      <c r="N74" s="53">
        <f>IF($M74="ano",LARGE((Q74,T74,W74,Z74,AC74,AF74,AI74,AL74,AO74,AR74,AU74,AX74,BA74,BD74,BG74,BJ74,BM74),1)+LARGE((Q74,T74,W74,Z74,AC74,AF74,AI74,AL74,AO74,AR74,AU74,AX74,BA74,BD74,BG74,BJ74,BM74),2)+LARGE((Q74,T74,W74,Z74,AC74,AF74,AI74,AL74,AO74,AR74,AU74,AX74,BA74,BD74,BG74,BJ74,BM74),3)+LARGE((Q74,T74,W74,Z74,AC74,AF74,AI74,AL74,AO74,AR74,AU74,AX74,BA74,BD74,BG74,BJ74,BM74),4)+LARGE((Q74,T74,W74,Z74,AC74,AF74,AI74,AL74,AO74,AR74,AU74,AX74,BA74,BD74,BG74,BJ74,BM74),5),J74)</f>
        <v>676</v>
      </c>
      <c r="O74" s="190">
        <f>IF($M74="ano",LARGE((R74,U74,X74,AA74,AD74,AG74,AJ74,AM74,AP74,AS74,AV74,AY74,BB74,BE74,BH74,BK74,BN74),1)+LARGE((R74,U74,X74,AA74,AD74,AG74,AJ74,AM74,AP74,AS74,AV74,AY74,BB74,BE74,BH74,BK74,BN74),2)+LARGE((R74,U74,X74,AA74,AD74,AG74,AJ74,AM74,AP74,AS74,AV74,AY74,BB74,BE74,BH74,BK74,BN74),3)+LARGE((R74,U74,X74,AA74,AD74,AG74,AJ74,AM74,AP74,AS74,AV74,AY74,BB74,BE74,BH74,BK74,BN74),4)+LARGE((R74,U74,X74,AA74,AD74,AG74,AJ74,AM74,AP74,AS74,AV74,AY74,BB74,BE74,BH74,BK74,BN74),5),K74)</f>
        <v>745</v>
      </c>
      <c r="P74" s="191"/>
      <c r="Q74" s="192"/>
      <c r="R74" s="193"/>
      <c r="S74" s="194"/>
      <c r="T74" s="195"/>
      <c r="U74" s="196"/>
      <c r="V74" s="197">
        <v>7.1365740740740743E-2</v>
      </c>
      <c r="W74" s="198">
        <v>168</v>
      </c>
      <c r="X74" s="199">
        <v>185</v>
      </c>
      <c r="Y74" s="200">
        <v>7.0162037037037037E-2</v>
      </c>
      <c r="Z74" s="201">
        <v>168</v>
      </c>
      <c r="AA74" s="202">
        <v>185</v>
      </c>
      <c r="AB74" s="203"/>
      <c r="AC74" s="204"/>
      <c r="AD74" s="205"/>
      <c r="AE74" s="200">
        <v>6.4988425925925922E-2</v>
      </c>
      <c r="AF74" s="201">
        <v>171</v>
      </c>
      <c r="AG74" s="202">
        <v>189</v>
      </c>
      <c r="AH74" s="206"/>
      <c r="AI74" s="207"/>
      <c r="AJ74" s="208"/>
      <c r="AK74" s="200"/>
      <c r="AL74" s="201"/>
      <c r="AM74" s="202"/>
      <c r="AP74" s="209"/>
      <c r="AS74" s="208"/>
      <c r="AT74" s="210"/>
      <c r="AU74" s="211"/>
      <c r="AV74" s="212"/>
      <c r="AW74" s="213"/>
      <c r="AX74" s="214"/>
      <c r="AY74" s="215"/>
      <c r="BC74" s="216"/>
      <c r="BD74" s="216"/>
      <c r="BE74" s="217"/>
      <c r="BF74" s="218"/>
      <c r="BI74" s="219"/>
      <c r="BJ74" s="220"/>
      <c r="BK74" s="220"/>
      <c r="BL74" s="221">
        <v>6.8993055555555557E-2</v>
      </c>
      <c r="BM74" s="222">
        <v>169</v>
      </c>
      <c r="BN74" s="223">
        <v>186</v>
      </c>
      <c r="BO74" s="149">
        <v>169</v>
      </c>
      <c r="BP74" s="72">
        <v>65.5</v>
      </c>
      <c r="BQ74" s="157">
        <v>0.27550925925925929</v>
      </c>
      <c r="BR74" s="158">
        <v>1</v>
      </c>
    </row>
    <row r="75" spans="2:70" ht="15" customHeight="1">
      <c r="B75" s="2">
        <v>69</v>
      </c>
      <c r="C75" s="2">
        <v>9</v>
      </c>
      <c r="D75" s="49" t="s">
        <v>636</v>
      </c>
      <c r="E75" s="49" t="s">
        <v>1488</v>
      </c>
      <c r="F75" s="93" t="s">
        <v>255</v>
      </c>
      <c r="G75" s="85" t="s">
        <v>256</v>
      </c>
      <c r="H75" s="49" t="s">
        <v>36</v>
      </c>
      <c r="I75" s="49" t="s">
        <v>36</v>
      </c>
      <c r="J75" s="50">
        <f t="shared" si="7"/>
        <v>675</v>
      </c>
      <c r="K75" s="189">
        <f t="shared" si="8"/>
        <v>675</v>
      </c>
      <c r="L75" s="51">
        <f t="shared" si="9"/>
        <v>4</v>
      </c>
      <c r="M75" s="52" t="str">
        <f t="shared" si="10"/>
        <v>nie</v>
      </c>
      <c r="N75" s="53">
        <f>IF($M75="ano",LARGE((Q75,T75,W75,Z75,AC75,AF75,AI75,AL75,AO75,AR75,AU75,AX75,BA75,BD75,BG75,BJ75,BM75),1)+LARGE((Q75,T75,W75,Z75,AC75,AF75,AI75,AL75,AO75,AR75,AU75,AX75,BA75,BD75,BG75,BJ75,BM75),2)+LARGE((Q75,T75,W75,Z75,AC75,AF75,AI75,AL75,AO75,AR75,AU75,AX75,BA75,BD75,BG75,BJ75,BM75),3)+LARGE((Q75,T75,W75,Z75,AC75,AF75,AI75,AL75,AO75,AR75,AU75,AX75,BA75,BD75,BG75,BJ75,BM75),4)+LARGE((Q75,T75,W75,Z75,AC75,AF75,AI75,AL75,AO75,AR75,AU75,AX75,BA75,BD75,BG75,BJ75,BM75),5),J75)</f>
        <v>675</v>
      </c>
      <c r="O75" s="190">
        <f>IF($M75="ano",LARGE((R75,U75,X75,AA75,AD75,AG75,AJ75,AM75,AP75,AS75,AV75,AY75,BB75,BE75,BH75,BK75,BN75),1)+LARGE((R75,U75,X75,AA75,AD75,AG75,AJ75,AM75,AP75,AS75,AV75,AY75,BB75,BE75,BH75,BK75,BN75),2)+LARGE((R75,U75,X75,AA75,AD75,AG75,AJ75,AM75,AP75,AS75,AV75,AY75,BB75,BE75,BH75,BK75,BN75),3)+LARGE((R75,U75,X75,AA75,AD75,AG75,AJ75,AM75,AP75,AS75,AV75,AY75,BB75,BE75,BH75,BK75,BN75),4)+LARGE((R75,U75,X75,AA75,AD75,AG75,AJ75,AM75,AP75,AS75,AV75,AY75,BB75,BE75,BH75,BK75,BN75),5),K75)</f>
        <v>675</v>
      </c>
      <c r="R75" s="193"/>
      <c r="U75" s="196"/>
      <c r="X75" s="199"/>
      <c r="AA75" s="202"/>
      <c r="AD75" s="205"/>
      <c r="AE75" s="200"/>
      <c r="AF75" s="201"/>
      <c r="AG75" s="202"/>
      <c r="AH75" s="206">
        <v>3.4918981481481481E-2</v>
      </c>
      <c r="AI75" s="207">
        <v>156</v>
      </c>
      <c r="AJ75" s="208">
        <v>156</v>
      </c>
      <c r="AK75" s="200">
        <v>4.6006944444444448E-2</v>
      </c>
      <c r="AL75" s="201">
        <v>173</v>
      </c>
      <c r="AM75" s="202">
        <v>173</v>
      </c>
      <c r="AP75" s="209"/>
      <c r="AS75" s="208"/>
      <c r="AT75" s="210"/>
      <c r="AU75" s="211"/>
      <c r="AV75" s="212"/>
      <c r="AW75" s="213"/>
      <c r="AX75" s="214"/>
      <c r="AY75" s="215"/>
      <c r="AZ75" s="112">
        <v>6.4722222222222223E-2</v>
      </c>
      <c r="BA75" s="68">
        <v>182</v>
      </c>
      <c r="BB75" s="68">
        <v>182</v>
      </c>
      <c r="BE75" s="217"/>
      <c r="BF75" s="218">
        <v>6.2546296296296294E-2</v>
      </c>
      <c r="BG75" s="75">
        <v>164</v>
      </c>
      <c r="BH75" s="75">
        <v>164</v>
      </c>
      <c r="BI75" s="219"/>
      <c r="BJ75" s="220"/>
      <c r="BK75" s="220"/>
      <c r="BL75" s="221"/>
      <c r="BM75" s="222"/>
      <c r="BN75" s="223"/>
      <c r="BO75" s="149">
        <v>168.75</v>
      </c>
      <c r="BP75" s="72">
        <v>56.664999999999999</v>
      </c>
      <c r="BQ75" s="157">
        <v>0.20819444444444443</v>
      </c>
      <c r="BR75" s="158">
        <v>1</v>
      </c>
    </row>
    <row r="76" spans="2:70" ht="15" customHeight="1">
      <c r="B76" s="2">
        <v>70</v>
      </c>
      <c r="C76" s="2">
        <v>5</v>
      </c>
      <c r="D76" s="47" t="s">
        <v>1630</v>
      </c>
      <c r="E76" s="47" t="s">
        <v>1505</v>
      </c>
      <c r="F76" s="89" t="s">
        <v>43</v>
      </c>
      <c r="G76" s="48">
        <v>1958</v>
      </c>
      <c r="H76" s="49" t="s">
        <v>31</v>
      </c>
      <c r="I76" s="2" t="str">
        <f>IF(G76&lt;=1953,"M60",IF(G76&lt;=1963,"M50",IF(G76&lt;=1973,"M40","M")))</f>
        <v>M50</v>
      </c>
      <c r="J76" s="50">
        <f t="shared" si="7"/>
        <v>660</v>
      </c>
      <c r="K76" s="189">
        <f t="shared" si="8"/>
        <v>795</v>
      </c>
      <c r="L76" s="51">
        <f t="shared" si="9"/>
        <v>4</v>
      </c>
      <c r="M76" s="52" t="str">
        <f t="shared" si="10"/>
        <v>nie</v>
      </c>
      <c r="N76" s="53">
        <f>IF($M76="ano",LARGE((Q76,T76,W76,Z76,AC76,AF76,AI76,AL76,AO76,AR76,AU76,AX76,BA76,BD76,BG76,BJ76,BM76),1)+LARGE((Q76,T76,W76,Z76,AC76,AF76,AI76,AL76,AO76,AR76,AU76,AX76,BA76,BD76,BG76,BJ76,BM76),2)+LARGE((Q76,T76,W76,Z76,AC76,AF76,AI76,AL76,AO76,AR76,AU76,AX76,BA76,BD76,BG76,BJ76,BM76),3)+LARGE((Q76,T76,W76,Z76,AC76,AF76,AI76,AL76,AO76,AR76,AU76,AX76,BA76,BD76,BG76,BJ76,BM76),4)+LARGE((Q76,T76,W76,Z76,AC76,AF76,AI76,AL76,AO76,AR76,AU76,AX76,BA76,BD76,BG76,BJ76,BM76),5),J76)</f>
        <v>660</v>
      </c>
      <c r="O76" s="190">
        <f>IF($M76="ano",LARGE((R76,U76,X76,AA76,AD76,AG76,AJ76,AM76,AP76,AS76,AV76,AY76,BB76,BE76,BH76,BK76,BN76),1)+LARGE((R76,U76,X76,AA76,AD76,AG76,AJ76,AM76,AP76,AS76,AV76,AY76,BB76,BE76,BH76,BK76,BN76),2)+LARGE((R76,U76,X76,AA76,AD76,AG76,AJ76,AM76,AP76,AS76,AV76,AY76,BB76,BE76,BH76,BK76,BN76),3)+LARGE((R76,U76,X76,AA76,AD76,AG76,AJ76,AM76,AP76,AS76,AV76,AY76,BB76,BE76,BH76,BK76,BN76),4)+LARGE((R76,U76,X76,AA76,AD76,AG76,AJ76,AM76,AP76,AS76,AV76,AY76,BB76,BE76,BH76,BK76,BN76),5),K76)</f>
        <v>795</v>
      </c>
      <c r="P76" s="191"/>
      <c r="Q76" s="192"/>
      <c r="R76" s="193"/>
      <c r="S76" s="194"/>
      <c r="T76" s="195"/>
      <c r="U76" s="196"/>
      <c r="V76" s="197">
        <v>6.8877314814814808E-2</v>
      </c>
      <c r="W76" s="198">
        <v>171</v>
      </c>
      <c r="X76" s="199">
        <v>206</v>
      </c>
      <c r="Y76" s="200"/>
      <c r="Z76" s="201"/>
      <c r="AA76" s="202"/>
      <c r="AB76" s="203"/>
      <c r="AC76" s="204"/>
      <c r="AD76" s="205"/>
      <c r="AE76" s="200"/>
      <c r="AF76" s="201"/>
      <c r="AG76" s="202"/>
      <c r="AH76" s="206">
        <v>3.8356481481481484E-2</v>
      </c>
      <c r="AI76" s="207">
        <v>151</v>
      </c>
      <c r="AJ76" s="208">
        <v>182</v>
      </c>
      <c r="AK76" s="200"/>
      <c r="AL76" s="201"/>
      <c r="AM76" s="202"/>
      <c r="AP76" s="209"/>
      <c r="AS76" s="208"/>
      <c r="AT76" s="210"/>
      <c r="AU76" s="211"/>
      <c r="AV76" s="212"/>
      <c r="AW76" s="213"/>
      <c r="AX76" s="214"/>
      <c r="AY76" s="215"/>
      <c r="AZ76" s="112">
        <v>6.9016203703703705E-2</v>
      </c>
      <c r="BA76" s="68">
        <v>176</v>
      </c>
      <c r="BB76" s="68">
        <v>212</v>
      </c>
      <c r="BC76" s="216"/>
      <c r="BD76" s="216"/>
      <c r="BE76" s="217"/>
      <c r="BF76" s="218">
        <v>6.4212962962962958E-2</v>
      </c>
      <c r="BG76" s="75">
        <v>162</v>
      </c>
      <c r="BH76" s="75">
        <v>195</v>
      </c>
      <c r="BI76" s="219">
        <v>7.1261574074074074E-2</v>
      </c>
      <c r="BJ76" s="220"/>
      <c r="BK76" s="220"/>
      <c r="BL76" s="221"/>
      <c r="BM76" s="222"/>
      <c r="BN76" s="223"/>
      <c r="BO76" s="149">
        <v>165</v>
      </c>
      <c r="BP76" s="72">
        <v>61.664999999999999</v>
      </c>
      <c r="BQ76" s="157">
        <v>0.31172453703703701</v>
      </c>
      <c r="BR76" s="158">
        <v>1</v>
      </c>
    </row>
    <row r="77" spans="2:70" ht="15" customHeight="1">
      <c r="B77" s="2">
        <v>71</v>
      </c>
      <c r="C77" s="2">
        <v>10</v>
      </c>
      <c r="D77" s="47" t="s">
        <v>1689</v>
      </c>
      <c r="E77" s="47" t="s">
        <v>1688</v>
      </c>
      <c r="F77" s="89" t="s">
        <v>1690</v>
      </c>
      <c r="G77" s="48">
        <v>1985</v>
      </c>
      <c r="H77" s="49" t="s">
        <v>36</v>
      </c>
      <c r="I77" s="2" t="str">
        <f>IF(G77&lt;=1953,"Z60",IF(G77&lt;=1963,"Z50",IF(G77&lt;=1973,"Z40","Z")))</f>
        <v>Z</v>
      </c>
      <c r="J77" s="50">
        <f t="shared" si="7"/>
        <v>647</v>
      </c>
      <c r="K77" s="189">
        <f t="shared" si="8"/>
        <v>647</v>
      </c>
      <c r="L77" s="51">
        <f t="shared" si="9"/>
        <v>4</v>
      </c>
      <c r="M77" s="52" t="str">
        <f t="shared" si="10"/>
        <v>nie</v>
      </c>
      <c r="N77" s="53">
        <f>IF($M77="ano",LARGE((Q77,T77,W77,Z77,AC77,AF77,AI77,AL77,AO77,AR77,AU77,AX77,BA77,BD77,BG77,BJ77,BM77),1)+LARGE((Q77,T77,W77,Z77,AC77,AF77,AI77,AL77,AO77,AR77,AU77,AX77,BA77,BD77,BG77,BJ77,BM77),2)+LARGE((Q77,T77,W77,Z77,AC77,AF77,AI77,AL77,AO77,AR77,AU77,AX77,BA77,BD77,BG77,BJ77,BM77),3)+LARGE((Q77,T77,W77,Z77,AC77,AF77,AI77,AL77,AO77,AR77,AU77,AX77,BA77,BD77,BG77,BJ77,BM77),4)+LARGE((Q77,T77,W77,Z77,AC77,AF77,AI77,AL77,AO77,AR77,AU77,AX77,BA77,BD77,BG77,BJ77,BM77),5),J77)</f>
        <v>647</v>
      </c>
      <c r="O77" s="190">
        <f>IF($M77="ano",LARGE((R77,U77,X77,AA77,AD77,AG77,AJ77,AM77,AP77,AS77,AV77,AY77,BB77,BE77,BH77,BK77,BN77),1)+LARGE((R77,U77,X77,AA77,AD77,AG77,AJ77,AM77,AP77,AS77,AV77,AY77,BB77,BE77,BH77,BK77,BN77),2)+LARGE((R77,U77,X77,AA77,AD77,AG77,AJ77,AM77,AP77,AS77,AV77,AY77,BB77,BE77,BH77,BK77,BN77),3)+LARGE((R77,U77,X77,AA77,AD77,AG77,AJ77,AM77,AP77,AS77,AV77,AY77,BB77,BE77,BH77,BK77,BN77),4)+LARGE((R77,U77,X77,AA77,AD77,AG77,AJ77,AM77,AP77,AS77,AV77,AY77,BB77,BE77,BH77,BK77,BN77),5),K77)</f>
        <v>647</v>
      </c>
      <c r="P77" s="191"/>
      <c r="Q77" s="192"/>
      <c r="R77" s="193"/>
      <c r="S77" s="194"/>
      <c r="T77" s="195"/>
      <c r="U77" s="196"/>
      <c r="V77" s="197">
        <v>7.3194444444444437E-2</v>
      </c>
      <c r="W77" s="198">
        <v>165</v>
      </c>
      <c r="X77" s="199">
        <v>165</v>
      </c>
      <c r="Y77" s="200">
        <v>7.6261574074074079E-2</v>
      </c>
      <c r="Z77" s="201">
        <v>160</v>
      </c>
      <c r="AA77" s="202">
        <v>160</v>
      </c>
      <c r="AB77" s="203"/>
      <c r="AC77" s="204"/>
      <c r="AD77" s="205"/>
      <c r="AE77" s="200"/>
      <c r="AF77" s="201"/>
      <c r="AG77" s="202"/>
      <c r="AH77" s="206"/>
      <c r="AI77" s="207"/>
      <c r="AJ77" s="208"/>
      <c r="AK77" s="200"/>
      <c r="AL77" s="201"/>
      <c r="AM77" s="202"/>
      <c r="AP77" s="209"/>
      <c r="AS77" s="208"/>
      <c r="AT77" s="210">
        <v>6.5868055555555555E-2</v>
      </c>
      <c r="AU77" s="211">
        <v>176</v>
      </c>
      <c r="AV77" s="212">
        <v>176</v>
      </c>
      <c r="AW77" s="213"/>
      <c r="AX77" s="214"/>
      <c r="AY77" s="215"/>
      <c r="BC77" s="216"/>
      <c r="BD77" s="216"/>
      <c r="BE77" s="217"/>
      <c r="BF77" s="218">
        <v>7.542824074074074E-2</v>
      </c>
      <c r="BG77" s="75">
        <v>146</v>
      </c>
      <c r="BH77" s="75">
        <v>146</v>
      </c>
      <c r="BI77" s="219"/>
      <c r="BJ77" s="220"/>
      <c r="BK77" s="220"/>
      <c r="BL77" s="221"/>
      <c r="BM77" s="222"/>
      <c r="BN77" s="223"/>
      <c r="BO77" s="149">
        <v>161.75</v>
      </c>
      <c r="BP77" s="72">
        <v>65</v>
      </c>
      <c r="BQ77" s="157">
        <v>0.29075231481481484</v>
      </c>
      <c r="BR77" s="158">
        <v>1</v>
      </c>
    </row>
    <row r="78" spans="2:70" ht="15" customHeight="1">
      <c r="B78" s="2">
        <v>72</v>
      </c>
      <c r="C78" s="2">
        <v>31</v>
      </c>
      <c r="D78" s="49" t="s">
        <v>132</v>
      </c>
      <c r="E78" s="49" t="s">
        <v>1582</v>
      </c>
      <c r="F78" s="93" t="s">
        <v>133</v>
      </c>
      <c r="G78" s="85">
        <v>1977</v>
      </c>
      <c r="H78" s="49" t="s">
        <v>31</v>
      </c>
      <c r="I78" s="2" t="str">
        <f>IF(G78&lt;=1953,"M60",IF(G78&lt;=1963,"M50",IF(G78&lt;=1973,"M40","M")))</f>
        <v>M</v>
      </c>
      <c r="J78" s="50">
        <f t="shared" si="7"/>
        <v>645</v>
      </c>
      <c r="K78" s="189">
        <f t="shared" si="8"/>
        <v>645</v>
      </c>
      <c r="L78" s="51">
        <f t="shared" si="9"/>
        <v>3</v>
      </c>
      <c r="M78" s="52" t="str">
        <f t="shared" si="10"/>
        <v>nie</v>
      </c>
      <c r="N78" s="53">
        <f>IF($M78="ano",LARGE((Q78,T78,W78,Z78,AC78,AF78,AI78,AL78,AO78,AR78,AU78,AX78,BA78,BD78,BG78,BJ78,BM78),1)+LARGE((Q78,T78,W78,Z78,AC78,AF78,AI78,AL78,AO78,AR78,AU78,AX78,BA78,BD78,BG78,BJ78,BM78),2)+LARGE((Q78,T78,W78,Z78,AC78,AF78,AI78,AL78,AO78,AR78,AU78,AX78,BA78,BD78,BG78,BJ78,BM78),3)+LARGE((Q78,T78,W78,Z78,AC78,AF78,AI78,AL78,AO78,AR78,AU78,AX78,BA78,BD78,BG78,BJ78,BM78),4)+LARGE((Q78,T78,W78,Z78,AC78,AF78,AI78,AL78,AO78,AR78,AU78,AX78,BA78,BD78,BG78,BJ78,BM78),5),J78)</f>
        <v>645</v>
      </c>
      <c r="O78" s="190">
        <f>IF($M78="ano",LARGE((R78,U78,X78,AA78,AD78,AG78,AJ78,AM78,AP78,AS78,AV78,AY78,BB78,BE78,BH78,BK78,BN78),1)+LARGE((R78,U78,X78,AA78,AD78,AG78,AJ78,AM78,AP78,AS78,AV78,AY78,BB78,BE78,BH78,BK78,BN78),2)+LARGE((R78,U78,X78,AA78,AD78,AG78,AJ78,AM78,AP78,AS78,AV78,AY78,BB78,BE78,BH78,BK78,BN78),3)+LARGE((R78,U78,X78,AA78,AD78,AG78,AJ78,AM78,AP78,AS78,AV78,AY78,BB78,BE78,BH78,BK78,BN78),4)+LARGE((R78,U78,X78,AA78,AD78,AG78,AJ78,AM78,AP78,AS78,AV78,AY78,BB78,BE78,BH78,BK78,BN78),5),K78)</f>
        <v>645</v>
      </c>
      <c r="P78" s="191">
        <v>0.17777777777777778</v>
      </c>
      <c r="Q78" s="192">
        <v>232</v>
      </c>
      <c r="R78" s="193">
        <v>232</v>
      </c>
      <c r="U78" s="196"/>
      <c r="X78" s="199"/>
      <c r="Y78" s="200">
        <v>4.927083333333334E-2</v>
      </c>
      <c r="Z78" s="201">
        <v>199</v>
      </c>
      <c r="AA78" s="202">
        <v>199</v>
      </c>
      <c r="AD78" s="205"/>
      <c r="AE78" s="200"/>
      <c r="AF78" s="201"/>
      <c r="AG78" s="202"/>
      <c r="AH78" s="206"/>
      <c r="AI78" s="207"/>
      <c r="AJ78" s="208"/>
      <c r="AK78" s="200"/>
      <c r="AL78" s="201"/>
      <c r="AM78" s="202"/>
      <c r="AP78" s="209"/>
      <c r="AS78" s="208"/>
      <c r="AT78" s="210"/>
      <c r="AU78" s="211"/>
      <c r="AV78" s="212"/>
      <c r="AW78" s="213">
        <v>6.4247685185185185E-2</v>
      </c>
      <c r="AX78" s="214">
        <v>214</v>
      </c>
      <c r="AY78" s="215">
        <v>214</v>
      </c>
      <c r="BE78" s="217"/>
      <c r="BF78" s="218"/>
      <c r="BI78" s="219">
        <v>4.7581018518518516E-2</v>
      </c>
      <c r="BJ78" s="220"/>
      <c r="BK78" s="220"/>
      <c r="BL78" s="221"/>
      <c r="BM78" s="222"/>
      <c r="BN78" s="223"/>
      <c r="BO78" s="149">
        <v>215</v>
      </c>
      <c r="BP78" s="72">
        <v>100</v>
      </c>
      <c r="BQ78" s="157">
        <v>0.33887731481481487</v>
      </c>
      <c r="BR78" s="158">
        <v>1</v>
      </c>
    </row>
    <row r="79" spans="2:70" ht="15" customHeight="1">
      <c r="B79" s="2">
        <v>73</v>
      </c>
      <c r="C79" s="2">
        <v>32</v>
      </c>
      <c r="D79" s="47" t="s">
        <v>2336</v>
      </c>
      <c r="E79" s="47" t="s">
        <v>1505</v>
      </c>
      <c r="F79" s="89" t="s">
        <v>2135</v>
      </c>
      <c r="G79" s="48">
        <v>1975</v>
      </c>
      <c r="H79" s="49" t="s">
        <v>31</v>
      </c>
      <c r="I79" s="2" t="str">
        <f>IF(G79&lt;=1953,"M60",IF(G79&lt;=1963,"M50",IF(G79&lt;=1973,"M40","M")))</f>
        <v>M</v>
      </c>
      <c r="J79" s="50">
        <f t="shared" si="7"/>
        <v>637</v>
      </c>
      <c r="K79" s="189">
        <f t="shared" si="8"/>
        <v>637</v>
      </c>
      <c r="L79" s="51">
        <f t="shared" si="9"/>
        <v>4</v>
      </c>
      <c r="M79" s="52" t="str">
        <f t="shared" si="10"/>
        <v>nie</v>
      </c>
      <c r="N79" s="53">
        <f>IF($M79="ano",LARGE((Q79,T79,W79,Z79,AC79,AF79,AI79,AL79,AO79,AR79,AU79,AX79,BA79,BD79,BG79,BJ79,BM79),1)+LARGE((Q79,T79,W79,Z79,AC79,AF79,AI79,AL79,AO79,AR79,AU79,AX79,BA79,BD79,BG79,BJ79,BM79),2)+LARGE((Q79,T79,W79,Z79,AC79,AF79,AI79,AL79,AO79,AR79,AU79,AX79,BA79,BD79,BG79,BJ79,BM79),3)+LARGE((Q79,T79,W79,Z79,AC79,AF79,AI79,AL79,AO79,AR79,AU79,AX79,BA79,BD79,BG79,BJ79,BM79),4)+LARGE((Q79,T79,W79,Z79,AC79,AF79,AI79,AL79,AO79,AR79,AU79,AX79,BA79,BD79,BG79,BJ79,BM79),5),J79)</f>
        <v>637</v>
      </c>
      <c r="O79" s="190">
        <f>IF($M79="ano",LARGE((R79,U79,X79,AA79,AD79,AG79,AJ79,AM79,AP79,AS79,AV79,AY79,BB79,BE79,BH79,BK79,BN79),1)+LARGE((R79,U79,X79,AA79,AD79,AG79,AJ79,AM79,AP79,AS79,AV79,AY79,BB79,BE79,BH79,BK79,BN79),2)+LARGE((R79,U79,X79,AA79,AD79,AG79,AJ79,AM79,AP79,AS79,AV79,AY79,BB79,BE79,BH79,BK79,BN79),3)+LARGE((R79,U79,X79,AA79,AD79,AG79,AJ79,AM79,AP79,AS79,AV79,AY79,BB79,BE79,BH79,BK79,BN79),4)+LARGE((R79,U79,X79,AA79,AD79,AG79,AJ79,AM79,AP79,AS79,AV79,AY79,BB79,BE79,BH79,BK79,BN79),5),K79)</f>
        <v>637</v>
      </c>
      <c r="P79" s="191"/>
      <c r="Q79" s="192"/>
      <c r="R79" s="193"/>
      <c r="S79" s="194">
        <v>0.12709490740740739</v>
      </c>
      <c r="T79" s="195">
        <v>145</v>
      </c>
      <c r="U79" s="196">
        <v>145</v>
      </c>
      <c r="V79" s="197"/>
      <c r="W79" s="198"/>
      <c r="X79" s="199"/>
      <c r="Y79" s="200">
        <v>7.6192129629629637E-2</v>
      </c>
      <c r="Z79" s="201">
        <v>160</v>
      </c>
      <c r="AA79" s="202">
        <v>160</v>
      </c>
      <c r="AB79" s="203"/>
      <c r="AC79" s="204"/>
      <c r="AD79" s="205"/>
      <c r="AE79" s="200"/>
      <c r="AF79" s="201"/>
      <c r="AG79" s="202"/>
      <c r="AH79" s="206"/>
      <c r="AI79" s="207"/>
      <c r="AJ79" s="208"/>
      <c r="AK79" s="200"/>
      <c r="AL79" s="201"/>
      <c r="AM79" s="202"/>
      <c r="AP79" s="209"/>
      <c r="AS79" s="208"/>
      <c r="AT79" s="210">
        <v>6.7997685185185175E-2</v>
      </c>
      <c r="AU79" s="211">
        <v>173</v>
      </c>
      <c r="AV79" s="212">
        <v>173</v>
      </c>
      <c r="AW79" s="213"/>
      <c r="AX79" s="214"/>
      <c r="AY79" s="215"/>
      <c r="BC79" s="216"/>
      <c r="BD79" s="216"/>
      <c r="BE79" s="217"/>
      <c r="BF79" s="218">
        <v>6.6087962962962959E-2</v>
      </c>
      <c r="BG79" s="75">
        <v>159</v>
      </c>
      <c r="BH79" s="75">
        <v>159</v>
      </c>
      <c r="BI79" s="219"/>
      <c r="BJ79" s="220"/>
      <c r="BK79" s="220"/>
      <c r="BL79" s="221"/>
      <c r="BM79" s="222"/>
      <c r="BN79" s="223"/>
      <c r="BO79" s="149">
        <v>159.25</v>
      </c>
      <c r="BP79" s="72">
        <v>75</v>
      </c>
      <c r="BQ79" s="157">
        <v>0.33737268518518515</v>
      </c>
      <c r="BR79" s="158">
        <v>1</v>
      </c>
    </row>
    <row r="80" spans="2:70" ht="15" customHeight="1">
      <c r="B80" s="2">
        <v>74</v>
      </c>
      <c r="C80" s="2">
        <v>33</v>
      </c>
      <c r="D80" s="47" t="s">
        <v>2469</v>
      </c>
      <c r="E80" s="47" t="s">
        <v>2231</v>
      </c>
      <c r="F80" s="89" t="s">
        <v>2470</v>
      </c>
      <c r="G80" s="48">
        <v>1977</v>
      </c>
      <c r="H80" s="49" t="s">
        <v>31</v>
      </c>
      <c r="I80" s="2" t="str">
        <f>IF(G80&lt;=1953,"M60",IF(G80&lt;=1963,"M50",IF(G80&lt;=1973,"M40","M")))</f>
        <v>M</v>
      </c>
      <c r="J80" s="50">
        <f t="shared" si="7"/>
        <v>626</v>
      </c>
      <c r="K80" s="189">
        <f t="shared" si="8"/>
        <v>626</v>
      </c>
      <c r="L80" s="51">
        <f t="shared" si="9"/>
        <v>3</v>
      </c>
      <c r="M80" s="52" t="str">
        <f t="shared" si="10"/>
        <v>nie</v>
      </c>
      <c r="N80" s="53">
        <f>IF($M80="ano",LARGE((Q80,T80,W80,Z80,AC80,AF80,AI80,AL80,AO80,AR80,AU80,AX80,BA80,BD80,BG80,BJ80,BM80),1)+LARGE((Q80,T80,W80,Z80,AC80,AF80,AI80,AL80,AO80,AR80,AU80,AX80,BA80,BD80,BG80,BJ80,BM80),2)+LARGE((Q80,T80,W80,Z80,AC80,AF80,AI80,AL80,AO80,AR80,AU80,AX80,BA80,BD80,BG80,BJ80,BM80),3)+LARGE((Q80,T80,W80,Z80,AC80,AF80,AI80,AL80,AO80,AR80,AU80,AX80,BA80,BD80,BG80,BJ80,BM80),4)+LARGE((Q80,T80,W80,Z80,AC80,AF80,AI80,AL80,AO80,AR80,AU80,AX80,BA80,BD80,BG80,BJ80,BM80),5),J80)</f>
        <v>626</v>
      </c>
      <c r="O80" s="190">
        <f>IF($M80="ano",LARGE((R80,U80,X80,AA80,AD80,AG80,AJ80,AM80,AP80,AS80,AV80,AY80,BB80,BE80,BH80,BK80,BN80),1)+LARGE((R80,U80,X80,AA80,AD80,AG80,AJ80,AM80,AP80,AS80,AV80,AY80,BB80,BE80,BH80,BK80,BN80),2)+LARGE((R80,U80,X80,AA80,AD80,AG80,AJ80,AM80,AP80,AS80,AV80,AY80,BB80,BE80,BH80,BK80,BN80),3)+LARGE((R80,U80,X80,AA80,AD80,AG80,AJ80,AM80,AP80,AS80,AV80,AY80,BB80,BE80,BH80,BK80,BN80),4)+LARGE((R80,U80,X80,AA80,AD80,AG80,AJ80,AM80,AP80,AS80,AV80,AY80,BB80,BE80,BH80,BK80,BN80),5),K80)</f>
        <v>626</v>
      </c>
      <c r="P80" s="191">
        <v>0.19791666666666666</v>
      </c>
      <c r="Q80" s="192">
        <v>203</v>
      </c>
      <c r="R80" s="193">
        <v>203</v>
      </c>
      <c r="S80" s="194"/>
      <c r="T80" s="195"/>
      <c r="U80" s="196"/>
      <c r="V80" s="197"/>
      <c r="W80" s="198"/>
      <c r="X80" s="199"/>
      <c r="Y80" s="200"/>
      <c r="Z80" s="201"/>
      <c r="AA80" s="202"/>
      <c r="AB80" s="203">
        <v>0.14108796296296297</v>
      </c>
      <c r="AC80" s="204">
        <v>223</v>
      </c>
      <c r="AD80" s="205">
        <v>223</v>
      </c>
      <c r="AE80" s="200"/>
      <c r="AF80" s="201"/>
      <c r="AG80" s="202"/>
      <c r="AH80" s="206"/>
      <c r="AI80" s="207"/>
      <c r="AJ80" s="208"/>
      <c r="AK80" s="200"/>
      <c r="AL80" s="201"/>
      <c r="AM80" s="202"/>
      <c r="AP80" s="209"/>
      <c r="AS80" s="208"/>
      <c r="AT80" s="210">
        <v>4.9143518518518517E-2</v>
      </c>
      <c r="AU80" s="211">
        <v>200</v>
      </c>
      <c r="AV80" s="212">
        <v>200</v>
      </c>
      <c r="AW80" s="213"/>
      <c r="AX80" s="214"/>
      <c r="AY80" s="215"/>
      <c r="BC80" s="216"/>
      <c r="BD80" s="216"/>
      <c r="BE80" s="217"/>
      <c r="BF80" s="218"/>
      <c r="BI80" s="219"/>
      <c r="BJ80" s="220"/>
      <c r="BK80" s="220"/>
      <c r="BL80" s="221"/>
      <c r="BM80" s="222"/>
      <c r="BN80" s="223"/>
      <c r="BO80" s="149">
        <v>208.66666666666666</v>
      </c>
      <c r="BP80" s="72">
        <v>112.2</v>
      </c>
      <c r="BQ80" s="157">
        <v>0.38814814814814813</v>
      </c>
      <c r="BR80" s="158">
        <v>1</v>
      </c>
    </row>
    <row r="81" spans="2:70" ht="15" customHeight="1">
      <c r="B81" s="2">
        <v>75</v>
      </c>
      <c r="C81" s="2">
        <v>11</v>
      </c>
      <c r="D81" s="49" t="s">
        <v>903</v>
      </c>
      <c r="E81" s="49" t="s">
        <v>1508</v>
      </c>
      <c r="F81" s="93" t="s">
        <v>1952</v>
      </c>
      <c r="G81" s="85">
        <v>1978</v>
      </c>
      <c r="H81" s="49" t="s">
        <v>36</v>
      </c>
      <c r="I81" s="2" t="str">
        <f>IF(G81&lt;=1953,"Z60",IF(G81&lt;=1963,"Z50",IF(G81&lt;=1973,"Z40","Z")))</f>
        <v>Z</v>
      </c>
      <c r="J81" s="50">
        <f t="shared" si="7"/>
        <v>620</v>
      </c>
      <c r="K81" s="189">
        <f t="shared" si="8"/>
        <v>620</v>
      </c>
      <c r="L81" s="51">
        <f t="shared" si="9"/>
        <v>4</v>
      </c>
      <c r="M81" s="52" t="str">
        <f t="shared" si="10"/>
        <v>nie</v>
      </c>
      <c r="N81" s="53">
        <f>IF($M81="ano",LARGE((Q81,T81,W81,Z81,AC81,AF81,AI81,AL81,AO81,AR81,AU81,AX81,BA81,BD81,BG81,BJ81,BM81),1)+LARGE((Q81,T81,W81,Z81,AC81,AF81,AI81,AL81,AO81,AR81,AU81,AX81,BA81,BD81,BG81,BJ81,BM81),2)+LARGE((Q81,T81,W81,Z81,AC81,AF81,AI81,AL81,AO81,AR81,AU81,AX81,BA81,BD81,BG81,BJ81,BM81),3)+LARGE((Q81,T81,W81,Z81,AC81,AF81,AI81,AL81,AO81,AR81,AU81,AX81,BA81,BD81,BG81,BJ81,BM81),4)+LARGE((Q81,T81,W81,Z81,AC81,AF81,AI81,AL81,AO81,AR81,AU81,AX81,BA81,BD81,BG81,BJ81,BM81),5),J81)</f>
        <v>620</v>
      </c>
      <c r="O81" s="190">
        <f>IF($M81="ano",LARGE((R81,U81,X81,AA81,AD81,AG81,AJ81,AM81,AP81,AS81,AV81,AY81,BB81,BE81,BH81,BK81,BN81),1)+LARGE((R81,U81,X81,AA81,AD81,AG81,AJ81,AM81,AP81,AS81,AV81,AY81,BB81,BE81,BH81,BK81,BN81),2)+LARGE((R81,U81,X81,AA81,AD81,AG81,AJ81,AM81,AP81,AS81,AV81,AY81,BB81,BE81,BH81,BK81,BN81),3)+LARGE((R81,U81,X81,AA81,AD81,AG81,AJ81,AM81,AP81,AS81,AV81,AY81,BB81,BE81,BH81,BK81,BN81),4)+LARGE((R81,U81,X81,AA81,AD81,AG81,AJ81,AM81,AP81,AS81,AV81,AY81,BB81,BE81,BH81,BK81,BN81),5),K81)</f>
        <v>620</v>
      </c>
      <c r="P81" s="191"/>
      <c r="Q81" s="192"/>
      <c r="R81" s="193"/>
      <c r="S81" s="194">
        <v>0.12594907407407407</v>
      </c>
      <c r="T81" s="195">
        <v>147</v>
      </c>
      <c r="U81" s="196">
        <v>147</v>
      </c>
      <c r="V81" s="197"/>
      <c r="W81" s="198"/>
      <c r="X81" s="199"/>
      <c r="Y81" s="200"/>
      <c r="Z81" s="201"/>
      <c r="AA81" s="202"/>
      <c r="AB81" s="203"/>
      <c r="AC81" s="204"/>
      <c r="AD81" s="205"/>
      <c r="AE81" s="200"/>
      <c r="AF81" s="201"/>
      <c r="AG81" s="202"/>
      <c r="AH81" s="206"/>
      <c r="AI81" s="207"/>
      <c r="AJ81" s="208"/>
      <c r="AK81" s="200"/>
      <c r="AL81" s="201"/>
      <c r="AM81" s="202"/>
      <c r="AP81" s="209"/>
      <c r="AS81" s="208"/>
      <c r="AT81" s="210">
        <v>7.4293981481481475E-2</v>
      </c>
      <c r="AU81" s="211">
        <v>164</v>
      </c>
      <c r="AV81" s="212">
        <v>164</v>
      </c>
      <c r="AW81" s="213"/>
      <c r="AX81" s="214"/>
      <c r="AY81" s="215"/>
      <c r="AZ81" s="112">
        <v>7.8020833333333331E-2</v>
      </c>
      <c r="BA81" s="68">
        <v>163</v>
      </c>
      <c r="BB81" s="68">
        <v>163</v>
      </c>
      <c r="BC81" s="216"/>
      <c r="BD81" s="216"/>
      <c r="BE81" s="217"/>
      <c r="BF81" s="218"/>
      <c r="BI81" s="219"/>
      <c r="BJ81" s="220"/>
      <c r="BK81" s="220"/>
      <c r="BL81" s="221">
        <v>8.4780092592592587E-2</v>
      </c>
      <c r="BM81" s="222">
        <v>146</v>
      </c>
      <c r="BN81" s="223">
        <v>146</v>
      </c>
      <c r="BO81" s="149">
        <v>155</v>
      </c>
      <c r="BP81" s="72">
        <v>80.5</v>
      </c>
      <c r="BQ81" s="157">
        <v>0.36304398148148143</v>
      </c>
      <c r="BR81" s="158">
        <v>1</v>
      </c>
    </row>
    <row r="82" spans="2:70" ht="15" customHeight="1">
      <c r="B82" s="2">
        <v>76</v>
      </c>
      <c r="C82" s="2">
        <v>12</v>
      </c>
      <c r="D82" s="108" t="s">
        <v>911</v>
      </c>
      <c r="E82" s="80" t="s">
        <v>1767</v>
      </c>
      <c r="F82" s="90" t="s">
        <v>1768</v>
      </c>
      <c r="G82" s="84">
        <v>1979</v>
      </c>
      <c r="H82" s="49" t="s">
        <v>36</v>
      </c>
      <c r="I82" s="2" t="str">
        <f>IF(G82&lt;=1953,"Z60",IF(G82&lt;=1963,"Z50",IF(G82&lt;=1973,"Z40","Z")))</f>
        <v>Z</v>
      </c>
      <c r="J82" s="50">
        <f t="shared" si="7"/>
        <v>605</v>
      </c>
      <c r="K82" s="189">
        <f t="shared" si="8"/>
        <v>605</v>
      </c>
      <c r="L82" s="51">
        <f t="shared" si="9"/>
        <v>4</v>
      </c>
      <c r="M82" s="52" t="str">
        <f t="shared" si="10"/>
        <v>nie</v>
      </c>
      <c r="N82" s="53">
        <f>IF($M82="ano",LARGE((Q82,T82,W82,Z82,AC82,AF82,AI82,AL82,AO82,AR82,AU82,AX82,BA82,BD82,BG82,BJ82,BM82),1)+LARGE((Q82,T82,W82,Z82,AC82,AF82,AI82,AL82,AO82,AR82,AU82,AX82,BA82,BD82,BG82,BJ82,BM82),2)+LARGE((Q82,T82,W82,Z82,AC82,AF82,AI82,AL82,AO82,AR82,AU82,AX82,BA82,BD82,BG82,BJ82,BM82),3)+LARGE((Q82,T82,W82,Z82,AC82,AF82,AI82,AL82,AO82,AR82,AU82,AX82,BA82,BD82,BG82,BJ82,BM82),4)+LARGE((Q82,T82,W82,Z82,AC82,AF82,AI82,AL82,AO82,AR82,AU82,AX82,BA82,BD82,BG82,BJ82,BM82),5),J82)</f>
        <v>605</v>
      </c>
      <c r="O82" s="190">
        <f>IF($M82="ano",LARGE((R82,U82,X82,AA82,AD82,AG82,AJ82,AM82,AP82,AS82,AV82,AY82,BB82,BE82,BH82,BK82,BN82),1)+LARGE((R82,U82,X82,AA82,AD82,AG82,AJ82,AM82,AP82,AS82,AV82,AY82,BB82,BE82,BH82,BK82,BN82),2)+LARGE((R82,U82,X82,AA82,AD82,AG82,AJ82,AM82,AP82,AS82,AV82,AY82,BB82,BE82,BH82,BK82,BN82),3)+LARGE((R82,U82,X82,AA82,AD82,AG82,AJ82,AM82,AP82,AS82,AV82,AY82,BB82,BE82,BH82,BK82,BN82),4)+LARGE((R82,U82,X82,AA82,AD82,AG82,AJ82,AM82,AP82,AS82,AV82,AY82,BB82,BE82,BH82,BK82,BN82),5),K82)</f>
        <v>605</v>
      </c>
      <c r="P82" s="191"/>
      <c r="Q82" s="192"/>
      <c r="R82" s="193"/>
      <c r="S82" s="194"/>
      <c r="T82" s="195"/>
      <c r="U82" s="196"/>
      <c r="V82" s="197">
        <v>8.222222222222221E-2</v>
      </c>
      <c r="W82" s="198">
        <v>152</v>
      </c>
      <c r="X82" s="199">
        <v>152</v>
      </c>
      <c r="Y82" s="200">
        <v>8.2349537037037041E-2</v>
      </c>
      <c r="Z82" s="201">
        <v>151</v>
      </c>
      <c r="AA82" s="202">
        <v>151</v>
      </c>
      <c r="AB82" s="203"/>
      <c r="AC82" s="204"/>
      <c r="AD82" s="205"/>
      <c r="AE82" s="200"/>
      <c r="AF82" s="201"/>
      <c r="AG82" s="202"/>
      <c r="AH82" s="206"/>
      <c r="AI82" s="207"/>
      <c r="AJ82" s="208"/>
      <c r="AK82" s="200"/>
      <c r="AL82" s="201"/>
      <c r="AM82" s="202"/>
      <c r="AP82" s="209"/>
      <c r="AS82" s="208"/>
      <c r="AT82" s="210">
        <v>7.8206018518518508E-2</v>
      </c>
      <c r="AU82" s="211">
        <v>158</v>
      </c>
      <c r="AV82" s="212">
        <v>158</v>
      </c>
      <c r="AW82" s="213"/>
      <c r="AX82" s="214"/>
      <c r="AY82" s="215"/>
      <c r="BC82" s="216"/>
      <c r="BD82" s="216"/>
      <c r="BE82" s="217"/>
      <c r="BF82" s="218">
        <v>7.6550925925925925E-2</v>
      </c>
      <c r="BG82" s="75">
        <v>144</v>
      </c>
      <c r="BH82" s="75">
        <v>144</v>
      </c>
      <c r="BI82" s="219"/>
      <c r="BJ82" s="220"/>
      <c r="BK82" s="220"/>
      <c r="BL82" s="221"/>
      <c r="BM82" s="222"/>
      <c r="BN82" s="223"/>
      <c r="BO82" s="149">
        <v>151.25</v>
      </c>
      <c r="BP82" s="72">
        <v>65</v>
      </c>
      <c r="BQ82" s="157">
        <v>0.3193287037037037</v>
      </c>
      <c r="BR82" s="158">
        <v>1</v>
      </c>
    </row>
    <row r="83" spans="2:70" ht="15" customHeight="1">
      <c r="B83" s="2">
        <v>77</v>
      </c>
      <c r="C83" s="2">
        <v>34</v>
      </c>
      <c r="D83" s="47" t="s">
        <v>1753</v>
      </c>
      <c r="E83" s="47" t="s">
        <v>1752</v>
      </c>
      <c r="F83" s="89" t="s">
        <v>1528</v>
      </c>
      <c r="G83" s="48">
        <v>1983</v>
      </c>
      <c r="H83" s="49" t="s">
        <v>31</v>
      </c>
      <c r="I83" s="2" t="str">
        <f>IF(G83&lt;=1953,"M60",IF(G83&lt;=1963,"M50",IF(G83&lt;=1973,"M40","M")))</f>
        <v>M</v>
      </c>
      <c r="J83" s="50">
        <f t="shared" si="7"/>
        <v>602</v>
      </c>
      <c r="K83" s="189">
        <f t="shared" si="8"/>
        <v>602</v>
      </c>
      <c r="L83" s="51">
        <f t="shared" si="9"/>
        <v>3</v>
      </c>
      <c r="M83" s="52" t="str">
        <f t="shared" si="10"/>
        <v>nie</v>
      </c>
      <c r="N83" s="53">
        <f>IF($M83="ano",LARGE((Q83,T83,W83,Z83,AC83,AF83,AI83,AL83,AO83,AR83,AU83,AX83,BA83,BD83,BG83,BJ83,BM83),1)+LARGE((Q83,T83,W83,Z83,AC83,AF83,AI83,AL83,AO83,AR83,AU83,AX83,BA83,BD83,BG83,BJ83,BM83),2)+LARGE((Q83,T83,W83,Z83,AC83,AF83,AI83,AL83,AO83,AR83,AU83,AX83,BA83,BD83,BG83,BJ83,BM83),3)+LARGE((Q83,T83,W83,Z83,AC83,AF83,AI83,AL83,AO83,AR83,AU83,AX83,BA83,BD83,BG83,BJ83,BM83),4)+LARGE((Q83,T83,W83,Z83,AC83,AF83,AI83,AL83,AO83,AR83,AU83,AX83,BA83,BD83,BG83,BJ83,BM83),5),J83)</f>
        <v>602</v>
      </c>
      <c r="O83" s="190">
        <f>IF($M83="ano",LARGE((R83,U83,X83,AA83,AD83,AG83,AJ83,AM83,AP83,AS83,AV83,AY83,BB83,BE83,BH83,BK83,BN83),1)+LARGE((R83,U83,X83,AA83,AD83,AG83,AJ83,AM83,AP83,AS83,AV83,AY83,BB83,BE83,BH83,BK83,BN83),2)+LARGE((R83,U83,X83,AA83,AD83,AG83,AJ83,AM83,AP83,AS83,AV83,AY83,BB83,BE83,BH83,BK83,BN83),3)+LARGE((R83,U83,X83,AA83,AD83,AG83,AJ83,AM83,AP83,AS83,AV83,AY83,BB83,BE83,BH83,BK83,BN83),4)+LARGE((R83,U83,X83,AA83,AD83,AG83,AJ83,AM83,AP83,AS83,AV83,AY83,BB83,BE83,BH83,BK83,BN83),5),K83)</f>
        <v>602</v>
      </c>
      <c r="P83" s="191"/>
      <c r="Q83" s="192"/>
      <c r="R83" s="193"/>
      <c r="S83" s="194">
        <v>7.993055555555556E-2</v>
      </c>
      <c r="T83" s="195">
        <v>213</v>
      </c>
      <c r="U83" s="196">
        <v>213</v>
      </c>
      <c r="V83" s="197"/>
      <c r="W83" s="198"/>
      <c r="X83" s="199"/>
      <c r="Y83" s="200">
        <v>5.0798611111111114E-2</v>
      </c>
      <c r="Z83" s="201">
        <v>196</v>
      </c>
      <c r="AA83" s="202">
        <v>196</v>
      </c>
      <c r="AB83" s="203"/>
      <c r="AC83" s="204"/>
      <c r="AD83" s="205"/>
      <c r="AE83" s="200"/>
      <c r="AF83" s="201"/>
      <c r="AG83" s="202"/>
      <c r="AH83" s="206"/>
      <c r="AI83" s="207"/>
      <c r="AJ83" s="208"/>
      <c r="AK83" s="200"/>
      <c r="AL83" s="201"/>
      <c r="AM83" s="202"/>
      <c r="AP83" s="209"/>
      <c r="AS83" s="208"/>
      <c r="AT83" s="210"/>
      <c r="AU83" s="211"/>
      <c r="AV83" s="212"/>
      <c r="AW83" s="213"/>
      <c r="AX83" s="214"/>
      <c r="AY83" s="215"/>
      <c r="BC83" s="216"/>
      <c r="BD83" s="216"/>
      <c r="BE83" s="217"/>
      <c r="BF83" s="218"/>
      <c r="BI83" s="219"/>
      <c r="BJ83" s="220"/>
      <c r="BK83" s="220"/>
      <c r="BL83" s="221">
        <v>5.2280092592592593E-2</v>
      </c>
      <c r="BM83" s="222">
        <v>193</v>
      </c>
      <c r="BN83" s="223">
        <v>193</v>
      </c>
      <c r="BO83" s="149">
        <v>200.66666666666666</v>
      </c>
      <c r="BP83" s="72">
        <v>60.5</v>
      </c>
      <c r="BQ83" s="157">
        <v>0.18300925925925926</v>
      </c>
      <c r="BR83" s="158">
        <v>1</v>
      </c>
    </row>
    <row r="84" spans="2:70" ht="15" customHeight="1">
      <c r="B84" s="2">
        <v>78</v>
      </c>
      <c r="C84" s="2">
        <v>6</v>
      </c>
      <c r="D84" s="47" t="s">
        <v>2241</v>
      </c>
      <c r="E84" s="47" t="s">
        <v>69</v>
      </c>
      <c r="F84" s="89" t="s">
        <v>6</v>
      </c>
      <c r="G84" s="48">
        <v>1963</v>
      </c>
      <c r="H84" s="49" t="s">
        <v>31</v>
      </c>
      <c r="I84" s="2" t="str">
        <f>IF(G84&lt;=1953,"M60",IF(G84&lt;=1963,"M50",IF(G84&lt;=1973,"M40","M")))</f>
        <v>M50</v>
      </c>
      <c r="J84" s="50">
        <f t="shared" si="7"/>
        <v>599</v>
      </c>
      <c r="K84" s="189">
        <f t="shared" si="8"/>
        <v>721</v>
      </c>
      <c r="L84" s="51">
        <f t="shared" si="9"/>
        <v>4</v>
      </c>
      <c r="M84" s="52" t="str">
        <f t="shared" si="10"/>
        <v>nie</v>
      </c>
      <c r="N84" s="53">
        <f>IF($M84="ano",LARGE((Q84,T84,W84,Z84,AC84,AF84,AI84,AL84,AO84,AR84,AU84,AX84,BA84,BD84,BG84,BJ84,BM84),1)+LARGE((Q84,T84,W84,Z84,AC84,AF84,AI84,AL84,AO84,AR84,AU84,AX84,BA84,BD84,BG84,BJ84,BM84),2)+LARGE((Q84,T84,W84,Z84,AC84,AF84,AI84,AL84,AO84,AR84,AU84,AX84,BA84,BD84,BG84,BJ84,BM84),3)+LARGE((Q84,T84,W84,Z84,AC84,AF84,AI84,AL84,AO84,AR84,AU84,AX84,BA84,BD84,BG84,BJ84,BM84),4)+LARGE((Q84,T84,W84,Z84,AC84,AF84,AI84,AL84,AO84,AR84,AU84,AX84,BA84,BD84,BG84,BJ84,BM84),5),J84)</f>
        <v>599</v>
      </c>
      <c r="O84" s="190">
        <f>IF($M84="ano",LARGE((R84,U84,X84,AA84,AD84,AG84,AJ84,AM84,AP84,AS84,AV84,AY84,BB84,BE84,BH84,BK84,BN84),1)+LARGE((R84,U84,X84,AA84,AD84,AG84,AJ84,AM84,AP84,AS84,AV84,AY84,BB84,BE84,BH84,BK84,BN84),2)+LARGE((R84,U84,X84,AA84,AD84,AG84,AJ84,AM84,AP84,AS84,AV84,AY84,BB84,BE84,BH84,BK84,BN84),3)+LARGE((R84,U84,X84,AA84,AD84,AG84,AJ84,AM84,AP84,AS84,AV84,AY84,BB84,BE84,BH84,BK84,BN84),4)+LARGE((R84,U84,X84,AA84,AD84,AG84,AJ84,AM84,AP84,AS84,AV84,AY84,BB84,BE84,BH84,BK84,BN84),5),K84)</f>
        <v>721</v>
      </c>
      <c r="P84" s="191">
        <v>0.27576388888888886</v>
      </c>
      <c r="Q84" s="192">
        <v>91</v>
      </c>
      <c r="R84" s="193">
        <v>110</v>
      </c>
      <c r="S84" s="194"/>
      <c r="T84" s="195"/>
      <c r="U84" s="196"/>
      <c r="V84" s="197"/>
      <c r="W84" s="198"/>
      <c r="X84" s="199"/>
      <c r="Y84" s="200"/>
      <c r="Z84" s="201"/>
      <c r="AA84" s="202"/>
      <c r="AB84" s="203">
        <v>0.18709490740740742</v>
      </c>
      <c r="AC84" s="204">
        <v>157</v>
      </c>
      <c r="AD84" s="205">
        <v>189</v>
      </c>
      <c r="AE84" s="200"/>
      <c r="AF84" s="201"/>
      <c r="AG84" s="202"/>
      <c r="AH84" s="206"/>
      <c r="AI84" s="207"/>
      <c r="AJ84" s="208"/>
      <c r="AK84" s="200">
        <v>4.313657407407407E-2</v>
      </c>
      <c r="AL84" s="201">
        <v>177</v>
      </c>
      <c r="AM84" s="202">
        <v>213</v>
      </c>
      <c r="AP84" s="209"/>
      <c r="AS84" s="208"/>
      <c r="AT84" s="210">
        <v>6.7337962962962961E-2</v>
      </c>
      <c r="AU84" s="211">
        <v>174</v>
      </c>
      <c r="AV84" s="212">
        <v>209</v>
      </c>
      <c r="AW84" s="213"/>
      <c r="AX84" s="214"/>
      <c r="AY84" s="215"/>
      <c r="BC84" s="216"/>
      <c r="BD84" s="216"/>
      <c r="BE84" s="217"/>
      <c r="BF84" s="218"/>
      <c r="BI84" s="219">
        <v>6.157407407407408E-2</v>
      </c>
      <c r="BJ84" s="220"/>
      <c r="BK84" s="220"/>
      <c r="BL84" s="221"/>
      <c r="BM84" s="222"/>
      <c r="BN84" s="223"/>
      <c r="BO84" s="149">
        <v>149.75</v>
      </c>
      <c r="BP84" s="72">
        <v>123.2</v>
      </c>
      <c r="BQ84" s="157">
        <v>0.63490740740740736</v>
      </c>
      <c r="BR84" s="158">
        <v>1</v>
      </c>
    </row>
    <row r="85" spans="2:70" ht="15" customHeight="1">
      <c r="B85" s="2">
        <v>79</v>
      </c>
      <c r="C85" s="2">
        <v>35</v>
      </c>
      <c r="D85" s="49" t="s">
        <v>1480</v>
      </c>
      <c r="E85" s="49" t="s">
        <v>1479</v>
      </c>
      <c r="F85" s="93" t="s">
        <v>1481</v>
      </c>
      <c r="G85" s="85">
        <v>1988</v>
      </c>
      <c r="H85" s="49" t="s">
        <v>31</v>
      </c>
      <c r="I85" s="2" t="str">
        <f>IF(G85&lt;=1953,"M60",IF(G85&lt;=1963,"M50",IF(G85&lt;=1973,"M40","M")))</f>
        <v>M</v>
      </c>
      <c r="J85" s="50">
        <f t="shared" si="7"/>
        <v>595</v>
      </c>
      <c r="K85" s="189">
        <f t="shared" si="8"/>
        <v>595</v>
      </c>
      <c r="L85" s="51">
        <f t="shared" si="9"/>
        <v>3</v>
      </c>
      <c r="M85" s="52" t="str">
        <f t="shared" si="10"/>
        <v>nie</v>
      </c>
      <c r="N85" s="53">
        <f>IF($M85="ano",LARGE((Q85,T85,W85,Z85,AC85,AF85,AI85,AL85,AO85,AR85,AU85,AX85,BA85,BD85,BG85,BJ85,BM85),1)+LARGE((Q85,T85,W85,Z85,AC85,AF85,AI85,AL85,AO85,AR85,AU85,AX85,BA85,BD85,BG85,BJ85,BM85),2)+LARGE((Q85,T85,W85,Z85,AC85,AF85,AI85,AL85,AO85,AR85,AU85,AX85,BA85,BD85,BG85,BJ85,BM85),3)+LARGE((Q85,T85,W85,Z85,AC85,AF85,AI85,AL85,AO85,AR85,AU85,AX85,BA85,BD85,BG85,BJ85,BM85),4)+LARGE((Q85,T85,W85,Z85,AC85,AF85,AI85,AL85,AO85,AR85,AU85,AX85,BA85,BD85,BG85,BJ85,BM85),5),J85)</f>
        <v>595</v>
      </c>
      <c r="O85" s="190">
        <f>IF($M85="ano",LARGE((R85,U85,X85,AA85,AD85,AG85,AJ85,AM85,AP85,AS85,AV85,AY85,BB85,BE85,BH85,BK85,BN85),1)+LARGE((R85,U85,X85,AA85,AD85,AG85,AJ85,AM85,AP85,AS85,AV85,AY85,BB85,BE85,BH85,BK85,BN85),2)+LARGE((R85,U85,X85,AA85,AD85,AG85,AJ85,AM85,AP85,AS85,AV85,AY85,BB85,BE85,BH85,BK85,BN85),3)+LARGE((R85,U85,X85,AA85,AD85,AG85,AJ85,AM85,AP85,AS85,AV85,AY85,BB85,BE85,BH85,BK85,BN85),4)+LARGE((R85,U85,X85,AA85,AD85,AG85,AJ85,AM85,AP85,AS85,AV85,AY85,BB85,BE85,BH85,BK85,BN85),5),K85)</f>
        <v>595</v>
      </c>
      <c r="P85" s="191"/>
      <c r="Q85" s="192"/>
      <c r="R85" s="193"/>
      <c r="S85" s="194"/>
      <c r="T85" s="195"/>
      <c r="U85" s="196"/>
      <c r="V85" s="197">
        <v>4.7222222222222221E-2</v>
      </c>
      <c r="W85" s="198">
        <v>202</v>
      </c>
      <c r="X85" s="199">
        <v>202</v>
      </c>
      <c r="Y85" s="200">
        <v>4.9768518518518517E-2</v>
      </c>
      <c r="Z85" s="201">
        <v>198</v>
      </c>
      <c r="AA85" s="202">
        <v>198</v>
      </c>
      <c r="AB85" s="203"/>
      <c r="AC85" s="204"/>
      <c r="AD85" s="205"/>
      <c r="AE85" s="200"/>
      <c r="AF85" s="201"/>
      <c r="AG85" s="202"/>
      <c r="AH85" s="206"/>
      <c r="AI85" s="207"/>
      <c r="AJ85" s="208"/>
      <c r="AK85" s="200"/>
      <c r="AL85" s="201"/>
      <c r="AM85" s="202"/>
      <c r="AP85" s="209"/>
      <c r="AS85" s="208"/>
      <c r="AT85" s="210"/>
      <c r="AU85" s="211"/>
      <c r="AV85" s="212"/>
      <c r="AW85" s="213"/>
      <c r="AX85" s="214"/>
      <c r="AY85" s="215"/>
      <c r="BC85" s="216"/>
      <c r="BD85" s="216"/>
      <c r="BE85" s="217"/>
      <c r="BF85" s="218"/>
      <c r="BI85" s="219"/>
      <c r="BJ85" s="220"/>
      <c r="BK85" s="220"/>
      <c r="BL85" s="221">
        <v>5.1064814814814813E-2</v>
      </c>
      <c r="BM85" s="222">
        <v>195</v>
      </c>
      <c r="BN85" s="223">
        <v>195</v>
      </c>
      <c r="BO85" s="149">
        <v>198.33333333333334</v>
      </c>
      <c r="BP85" s="72">
        <v>50.5</v>
      </c>
      <c r="BQ85" s="157">
        <v>0.14805555555555555</v>
      </c>
      <c r="BR85" s="158">
        <v>1</v>
      </c>
    </row>
    <row r="86" spans="2:70" ht="15" customHeight="1">
      <c r="B86" s="2">
        <v>80</v>
      </c>
      <c r="C86" s="2">
        <v>1</v>
      </c>
      <c r="D86" s="49" t="s">
        <v>1898</v>
      </c>
      <c r="E86" s="49" t="s">
        <v>1587</v>
      </c>
      <c r="F86" s="93" t="s">
        <v>1899</v>
      </c>
      <c r="G86" s="85">
        <v>1941</v>
      </c>
      <c r="H86" s="49" t="s">
        <v>31</v>
      </c>
      <c r="I86" s="49" t="s">
        <v>39</v>
      </c>
      <c r="J86" s="50">
        <f t="shared" si="7"/>
        <v>585</v>
      </c>
      <c r="K86" s="189">
        <f t="shared" si="8"/>
        <v>763</v>
      </c>
      <c r="L86" s="51">
        <f t="shared" si="9"/>
        <v>5</v>
      </c>
      <c r="M86" s="52" t="str">
        <f t="shared" si="10"/>
        <v>nie</v>
      </c>
      <c r="N86" s="53">
        <f>IF($M86="ano",LARGE((Q86,T86,W86,Z86,AC86,AF86,AI86,AL86,AO86,AR86,AU86,AX86,BA86,BD86,BG86,BJ86,BM86),1)+LARGE((Q86,T86,W86,Z86,AC86,AF86,AI86,AL86,AO86,AR86,AU86,AX86,BA86,BD86,BG86,BJ86,BM86),2)+LARGE((Q86,T86,W86,Z86,AC86,AF86,AI86,AL86,AO86,AR86,AU86,AX86,BA86,BD86,BG86,BJ86,BM86),3)+LARGE((Q86,T86,W86,Z86,AC86,AF86,AI86,AL86,AO86,AR86,AU86,AX86,BA86,BD86,BG86,BJ86,BM86),4)+LARGE((Q86,T86,W86,Z86,AC86,AF86,AI86,AL86,AO86,AR86,AU86,AX86,BA86,BD86,BG86,BJ86,BM86),5),J86)</f>
        <v>585</v>
      </c>
      <c r="O86" s="190">
        <f>IF($M86="ano",LARGE((R86,U86,X86,AA86,AD86,AG86,AJ86,AM86,AP86,AS86,AV86,AY86,BB86,BE86,BH86,BK86,BN86),1)+LARGE((R86,U86,X86,AA86,AD86,AG86,AJ86,AM86,AP86,AS86,AV86,AY86,BB86,BE86,BH86,BK86,BN86),2)+LARGE((R86,U86,X86,AA86,AD86,AG86,AJ86,AM86,AP86,AS86,AV86,AY86,BB86,BE86,BH86,BK86,BN86),3)+LARGE((R86,U86,X86,AA86,AD86,AG86,AJ86,AM86,AP86,AS86,AV86,AY86,BB86,BE86,BH86,BK86,BN86),4)+LARGE((R86,U86,X86,AA86,AD86,AG86,AJ86,AM86,AP86,AS86,AV86,AY86,BB86,BE86,BH86,BK86,BN86),5),K86)</f>
        <v>763</v>
      </c>
      <c r="P86" s="191"/>
      <c r="Q86" s="192"/>
      <c r="R86" s="193"/>
      <c r="S86" s="194"/>
      <c r="T86" s="195"/>
      <c r="U86" s="196"/>
      <c r="V86" s="197">
        <v>9.7187499999999996E-2</v>
      </c>
      <c r="W86" s="198">
        <v>131</v>
      </c>
      <c r="X86" s="199">
        <v>171</v>
      </c>
      <c r="Y86" s="200">
        <v>0.1043402777777778</v>
      </c>
      <c r="Z86" s="201">
        <v>119</v>
      </c>
      <c r="AA86" s="202">
        <v>155</v>
      </c>
      <c r="AB86" s="203"/>
      <c r="AC86" s="204"/>
      <c r="AD86" s="205"/>
      <c r="AE86" s="200"/>
      <c r="AF86" s="201"/>
      <c r="AG86" s="202"/>
      <c r="AH86" s="206"/>
      <c r="AI86" s="207"/>
      <c r="AJ86" s="208"/>
      <c r="AK86" s="200">
        <v>7.2916666666666671E-2</v>
      </c>
      <c r="AL86" s="201">
        <v>134</v>
      </c>
      <c r="AM86" s="202">
        <v>175</v>
      </c>
      <c r="AN86" s="78">
        <v>0.14354166666666665</v>
      </c>
      <c r="AO86" s="79">
        <v>83</v>
      </c>
      <c r="AP86" s="209">
        <v>108</v>
      </c>
      <c r="AS86" s="208"/>
      <c r="AT86" s="210">
        <v>0.10575231481481481</v>
      </c>
      <c r="AU86" s="211">
        <v>118</v>
      </c>
      <c r="AV86" s="212">
        <v>154</v>
      </c>
      <c r="AW86" s="213"/>
      <c r="AX86" s="214"/>
      <c r="AY86" s="215"/>
      <c r="BC86" s="216"/>
      <c r="BD86" s="216"/>
      <c r="BE86" s="217"/>
      <c r="BF86" s="218"/>
      <c r="BI86" s="219"/>
      <c r="BJ86" s="220"/>
      <c r="BK86" s="220"/>
      <c r="BL86" s="221"/>
      <c r="BM86" s="222"/>
      <c r="BN86" s="223"/>
      <c r="BO86" s="149">
        <v>117</v>
      </c>
      <c r="BP86" s="72">
        <v>82</v>
      </c>
      <c r="BQ86" s="157">
        <v>0.52373842592592601</v>
      </c>
      <c r="BR86" s="158">
        <v>6.3870539747064147E-3</v>
      </c>
    </row>
    <row r="87" spans="2:70" ht="15" customHeight="1">
      <c r="B87" s="2">
        <v>81</v>
      </c>
      <c r="C87" s="2">
        <v>36</v>
      </c>
      <c r="D87" s="49" t="s">
        <v>137</v>
      </c>
      <c r="E87" s="49" t="s">
        <v>1582</v>
      </c>
      <c r="F87" s="93" t="s">
        <v>1542</v>
      </c>
      <c r="G87" s="85">
        <v>1979</v>
      </c>
      <c r="H87" s="49" t="s">
        <v>31</v>
      </c>
      <c r="I87" s="2" t="str">
        <f>IF(G87&lt;=1953,"M60",IF(G87&lt;=1963,"M50",IF(G87&lt;=1973,"M40","M")))</f>
        <v>M</v>
      </c>
      <c r="J87" s="50">
        <f t="shared" si="7"/>
        <v>583</v>
      </c>
      <c r="K87" s="189">
        <f t="shared" si="8"/>
        <v>583</v>
      </c>
      <c r="L87" s="51">
        <f t="shared" si="9"/>
        <v>3</v>
      </c>
      <c r="M87" s="52" t="str">
        <f t="shared" si="10"/>
        <v>nie</v>
      </c>
      <c r="N87" s="53">
        <f>IF($M87="ano",LARGE((Q87,T87,W87,Z87,AC87,AF87,AI87,AL87,AO87,AR87,AU87,AX87,BA87,BD87,BG87,BJ87,BM87),1)+LARGE((Q87,T87,W87,Z87,AC87,AF87,AI87,AL87,AO87,AR87,AU87,AX87,BA87,BD87,BG87,BJ87,BM87),2)+LARGE((Q87,T87,W87,Z87,AC87,AF87,AI87,AL87,AO87,AR87,AU87,AX87,BA87,BD87,BG87,BJ87,BM87),3)+LARGE((Q87,T87,W87,Z87,AC87,AF87,AI87,AL87,AO87,AR87,AU87,AX87,BA87,BD87,BG87,BJ87,BM87),4)+LARGE((Q87,T87,W87,Z87,AC87,AF87,AI87,AL87,AO87,AR87,AU87,AX87,BA87,BD87,BG87,BJ87,BM87),5),J87)</f>
        <v>583</v>
      </c>
      <c r="O87" s="190">
        <f>IF($M87="ano",LARGE((R87,U87,X87,AA87,AD87,AG87,AJ87,AM87,AP87,AS87,AV87,AY87,BB87,BE87,BH87,BK87,BN87),1)+LARGE((R87,U87,X87,AA87,AD87,AG87,AJ87,AM87,AP87,AS87,AV87,AY87,BB87,BE87,BH87,BK87,BN87),2)+LARGE((R87,U87,X87,AA87,AD87,AG87,AJ87,AM87,AP87,AS87,AV87,AY87,BB87,BE87,BH87,BK87,BN87),3)+LARGE((R87,U87,X87,AA87,AD87,AG87,AJ87,AM87,AP87,AS87,AV87,AY87,BB87,BE87,BH87,BK87,BN87),4)+LARGE((R87,U87,X87,AA87,AD87,AG87,AJ87,AM87,AP87,AS87,AV87,AY87,BB87,BE87,BH87,BK87,BN87),5),K87)</f>
        <v>583</v>
      </c>
      <c r="R87" s="193"/>
      <c r="S87" s="194">
        <v>8.9780092592592606E-2</v>
      </c>
      <c r="T87" s="195">
        <v>199</v>
      </c>
      <c r="U87" s="196">
        <v>199</v>
      </c>
      <c r="X87" s="199"/>
      <c r="Y87" s="200">
        <v>5.4201388888888889E-2</v>
      </c>
      <c r="Z87" s="201">
        <v>191</v>
      </c>
      <c r="AA87" s="202">
        <v>191</v>
      </c>
      <c r="AD87" s="205"/>
      <c r="AE87" s="200">
        <v>4.9814814814814812E-2</v>
      </c>
      <c r="AF87" s="201">
        <v>193</v>
      </c>
      <c r="AG87" s="202">
        <v>193</v>
      </c>
      <c r="AH87" s="206"/>
      <c r="AI87" s="207"/>
      <c r="AJ87" s="208"/>
      <c r="AK87" s="200"/>
      <c r="AL87" s="201"/>
      <c r="AM87" s="202"/>
      <c r="AP87" s="209"/>
      <c r="AS87" s="208"/>
      <c r="AT87" s="210"/>
      <c r="AU87" s="211"/>
      <c r="AV87" s="212"/>
      <c r="AW87" s="213"/>
      <c r="AX87" s="214"/>
      <c r="AY87" s="215"/>
      <c r="BE87" s="217"/>
      <c r="BF87" s="218"/>
      <c r="BI87" s="219"/>
      <c r="BJ87" s="220"/>
      <c r="BK87" s="220"/>
      <c r="BL87" s="221"/>
      <c r="BM87" s="222"/>
      <c r="BN87" s="223"/>
      <c r="BO87" s="149">
        <v>194.33333333333334</v>
      </c>
      <c r="BP87" s="72">
        <v>58</v>
      </c>
      <c r="BQ87" s="157">
        <v>0.1937962962962963</v>
      </c>
      <c r="BR87" s="158">
        <v>1</v>
      </c>
    </row>
    <row r="88" spans="2:70" ht="15" customHeight="1">
      <c r="B88" s="2">
        <v>82</v>
      </c>
      <c r="C88" s="2">
        <v>37</v>
      </c>
      <c r="D88" s="49" t="s">
        <v>589</v>
      </c>
      <c r="E88" s="49" t="s">
        <v>1567</v>
      </c>
      <c r="F88" s="93" t="s">
        <v>440</v>
      </c>
      <c r="G88" s="85" t="s">
        <v>295</v>
      </c>
      <c r="H88" s="49" t="s">
        <v>31</v>
      </c>
      <c r="I88" s="49" t="s">
        <v>31</v>
      </c>
      <c r="J88" s="50">
        <f t="shared" si="7"/>
        <v>582</v>
      </c>
      <c r="K88" s="189">
        <f t="shared" si="8"/>
        <v>582</v>
      </c>
      <c r="L88" s="51">
        <f t="shared" si="9"/>
        <v>4</v>
      </c>
      <c r="M88" s="52" t="str">
        <f t="shared" si="10"/>
        <v>nie</v>
      </c>
      <c r="N88" s="53">
        <f>IF($M88="ano",LARGE((Q88,T88,W88,Z88,AC88,AF88,AI88,AL88,AO88,AR88,AU88,AX88,BA88,BD88,BG88,BJ88,BM88),1)+LARGE((Q88,T88,W88,Z88,AC88,AF88,AI88,AL88,AO88,AR88,AU88,AX88,BA88,BD88,BG88,BJ88,BM88),2)+LARGE((Q88,T88,W88,Z88,AC88,AF88,AI88,AL88,AO88,AR88,AU88,AX88,BA88,BD88,BG88,BJ88,BM88),3)+LARGE((Q88,T88,W88,Z88,AC88,AF88,AI88,AL88,AO88,AR88,AU88,AX88,BA88,BD88,BG88,BJ88,BM88),4)+LARGE((Q88,T88,W88,Z88,AC88,AF88,AI88,AL88,AO88,AR88,AU88,AX88,BA88,BD88,BG88,BJ88,BM88),5),J88)</f>
        <v>582</v>
      </c>
      <c r="O88" s="190">
        <f>IF($M88="ano",LARGE((R88,U88,X88,AA88,AD88,AG88,AJ88,AM88,AP88,AS88,AV88,AY88,BB88,BE88,BH88,BK88,BN88),1)+LARGE((R88,U88,X88,AA88,AD88,AG88,AJ88,AM88,AP88,AS88,AV88,AY88,BB88,BE88,BH88,BK88,BN88),2)+LARGE((R88,U88,X88,AA88,AD88,AG88,AJ88,AM88,AP88,AS88,AV88,AY88,BB88,BE88,BH88,BK88,BN88),3)+LARGE((R88,U88,X88,AA88,AD88,AG88,AJ88,AM88,AP88,AS88,AV88,AY88,BB88,BE88,BH88,BK88,BN88),4)+LARGE((R88,U88,X88,AA88,AD88,AG88,AJ88,AM88,AP88,AS88,AV88,AY88,BB88,BE88,BH88,BK88,BN88),5),K88)</f>
        <v>582</v>
      </c>
      <c r="R88" s="193"/>
      <c r="U88" s="196"/>
      <c r="X88" s="199"/>
      <c r="AA88" s="202"/>
      <c r="AD88" s="205"/>
      <c r="AE88" s="200"/>
      <c r="AF88" s="201"/>
      <c r="AG88" s="202"/>
      <c r="AH88" s="206">
        <v>4.6053240740740742E-2</v>
      </c>
      <c r="AI88" s="207">
        <v>140</v>
      </c>
      <c r="AJ88" s="208">
        <v>140</v>
      </c>
      <c r="AK88" s="200">
        <v>6.1446759259259263E-2</v>
      </c>
      <c r="AL88" s="201">
        <v>151</v>
      </c>
      <c r="AM88" s="202">
        <v>151</v>
      </c>
      <c r="AP88" s="209"/>
      <c r="AS88" s="208"/>
      <c r="AT88" s="210">
        <v>9.1249999999999998E-2</v>
      </c>
      <c r="AU88" s="211">
        <v>139</v>
      </c>
      <c r="AV88" s="212">
        <v>139</v>
      </c>
      <c r="AW88" s="213"/>
      <c r="AX88" s="214"/>
      <c r="AY88" s="215"/>
      <c r="BE88" s="217"/>
      <c r="BF88" s="218"/>
      <c r="BI88" s="219"/>
      <c r="BJ88" s="220"/>
      <c r="BK88" s="220"/>
      <c r="BL88" s="221">
        <v>8.1030092592592598E-2</v>
      </c>
      <c r="BM88" s="222">
        <v>152</v>
      </c>
      <c r="BN88" s="223">
        <v>152</v>
      </c>
      <c r="BO88" s="149">
        <v>145.5</v>
      </c>
      <c r="BP88" s="72">
        <v>56.164999999999999</v>
      </c>
      <c r="BQ88" s="157">
        <v>0.27978009259259262</v>
      </c>
      <c r="BR88" s="158">
        <v>1</v>
      </c>
    </row>
    <row r="89" spans="2:70" ht="15" customHeight="1">
      <c r="B89" s="2">
        <v>83</v>
      </c>
      <c r="C89" s="2">
        <v>38</v>
      </c>
      <c r="D89" s="47" t="s">
        <v>1840</v>
      </c>
      <c r="E89" s="47" t="s">
        <v>1492</v>
      </c>
      <c r="F89" s="89" t="s">
        <v>1542</v>
      </c>
      <c r="G89" s="48">
        <v>1974</v>
      </c>
      <c r="H89" s="49" t="s">
        <v>31</v>
      </c>
      <c r="I89" s="2" t="str">
        <f>IF(G89&lt;=1953,"M60",IF(G89&lt;=1963,"M50",IF(G89&lt;=1973,"M40","M")))</f>
        <v>M</v>
      </c>
      <c r="J89" s="50">
        <f t="shared" si="7"/>
        <v>576</v>
      </c>
      <c r="K89" s="189">
        <f t="shared" si="8"/>
        <v>576</v>
      </c>
      <c r="L89" s="51">
        <f t="shared" si="9"/>
        <v>3</v>
      </c>
      <c r="M89" s="52" t="str">
        <f t="shared" si="10"/>
        <v>nie</v>
      </c>
      <c r="N89" s="53">
        <f>IF($M89="ano",LARGE((Q89,T89,W89,Z89,AC89,AF89,AI89,AL89,AO89,AR89,AU89,AX89,BA89,BD89,BG89,BJ89,BM89),1)+LARGE((Q89,T89,W89,Z89,AC89,AF89,AI89,AL89,AO89,AR89,AU89,AX89,BA89,BD89,BG89,BJ89,BM89),2)+LARGE((Q89,T89,W89,Z89,AC89,AF89,AI89,AL89,AO89,AR89,AU89,AX89,BA89,BD89,BG89,BJ89,BM89),3)+LARGE((Q89,T89,W89,Z89,AC89,AF89,AI89,AL89,AO89,AR89,AU89,AX89,BA89,BD89,BG89,BJ89,BM89),4)+LARGE((Q89,T89,W89,Z89,AC89,AF89,AI89,AL89,AO89,AR89,AU89,AX89,BA89,BD89,BG89,BJ89,BM89),5),J89)</f>
        <v>576</v>
      </c>
      <c r="O89" s="190">
        <f>IF($M89="ano",LARGE((R89,U89,X89,AA89,AD89,AG89,AJ89,AM89,AP89,AS89,AV89,AY89,BB89,BE89,BH89,BK89,BN89),1)+LARGE((R89,U89,X89,AA89,AD89,AG89,AJ89,AM89,AP89,AS89,AV89,AY89,BB89,BE89,BH89,BK89,BN89),2)+LARGE((R89,U89,X89,AA89,AD89,AG89,AJ89,AM89,AP89,AS89,AV89,AY89,BB89,BE89,BH89,BK89,BN89),3)+LARGE((R89,U89,X89,AA89,AD89,AG89,AJ89,AM89,AP89,AS89,AV89,AY89,BB89,BE89,BH89,BK89,BN89),4)+LARGE((R89,U89,X89,AA89,AD89,AG89,AJ89,AM89,AP89,AS89,AV89,AY89,BB89,BE89,BH89,BK89,BN89),5),K89)</f>
        <v>576</v>
      </c>
      <c r="P89" s="191"/>
      <c r="Q89" s="192"/>
      <c r="R89" s="193"/>
      <c r="S89" s="194">
        <v>9.2546296296296293E-2</v>
      </c>
      <c r="T89" s="195">
        <v>195</v>
      </c>
      <c r="U89" s="196">
        <v>195</v>
      </c>
      <c r="V89" s="197"/>
      <c r="W89" s="198"/>
      <c r="X89" s="199"/>
      <c r="Y89" s="200"/>
      <c r="Z89" s="201"/>
      <c r="AA89" s="202"/>
      <c r="AB89" s="203"/>
      <c r="AC89" s="204"/>
      <c r="AD89" s="205"/>
      <c r="AE89" s="200">
        <v>5.094907407407407E-2</v>
      </c>
      <c r="AF89" s="201">
        <v>191</v>
      </c>
      <c r="AG89" s="202">
        <v>191</v>
      </c>
      <c r="AH89" s="206"/>
      <c r="AI89" s="207"/>
      <c r="AJ89" s="208"/>
      <c r="AK89" s="200"/>
      <c r="AL89" s="201"/>
      <c r="AM89" s="202"/>
      <c r="AP89" s="209"/>
      <c r="AS89" s="208"/>
      <c r="AT89" s="210">
        <v>5.5833333333333332E-2</v>
      </c>
      <c r="AU89" s="211">
        <v>190</v>
      </c>
      <c r="AV89" s="212">
        <v>190</v>
      </c>
      <c r="AW89" s="213"/>
      <c r="AX89" s="214"/>
      <c r="AY89" s="215"/>
      <c r="BC89" s="216"/>
      <c r="BD89" s="216"/>
      <c r="BE89" s="217"/>
      <c r="BF89" s="218"/>
      <c r="BI89" s="219"/>
      <c r="BJ89" s="220"/>
      <c r="BK89" s="220"/>
      <c r="BL89" s="221"/>
      <c r="BM89" s="222"/>
      <c r="BN89" s="223"/>
      <c r="BO89" s="149">
        <v>192</v>
      </c>
      <c r="BP89" s="72">
        <v>58</v>
      </c>
      <c r="BQ89" s="157">
        <v>0.1993287037037037</v>
      </c>
      <c r="BR89" s="158">
        <v>1</v>
      </c>
    </row>
    <row r="90" spans="2:70" ht="15" customHeight="1">
      <c r="B90" s="2">
        <v>84</v>
      </c>
      <c r="C90" s="2">
        <v>5</v>
      </c>
      <c r="D90" s="47" t="s">
        <v>699</v>
      </c>
      <c r="E90" s="47" t="s">
        <v>1808</v>
      </c>
      <c r="F90" s="89" t="s">
        <v>1809</v>
      </c>
      <c r="G90" s="48">
        <v>1971</v>
      </c>
      <c r="H90" s="49" t="s">
        <v>36</v>
      </c>
      <c r="I90" s="2" t="str">
        <f>IF(G90&lt;=1953,"Z60",IF(G90&lt;=1963,"Z50",IF(G90&lt;=1973,"Z40","Z")))</f>
        <v>Z40</v>
      </c>
      <c r="J90" s="50">
        <f t="shared" si="7"/>
        <v>576</v>
      </c>
      <c r="K90" s="189">
        <f t="shared" si="8"/>
        <v>635</v>
      </c>
      <c r="L90" s="51">
        <f t="shared" si="9"/>
        <v>3</v>
      </c>
      <c r="M90" s="52" t="str">
        <f t="shared" si="10"/>
        <v>nie</v>
      </c>
      <c r="N90" s="53">
        <f>IF($M90="ano",LARGE((Q90,T90,W90,Z90,AC90,AF90,AI90,AL90,AO90,AR90,AU90,AX90,BA90,BD90,BG90,BJ90,BM90),1)+LARGE((Q90,T90,W90,Z90,AC90,AF90,AI90,AL90,AO90,AR90,AU90,AX90,BA90,BD90,BG90,BJ90,BM90),2)+LARGE((Q90,T90,W90,Z90,AC90,AF90,AI90,AL90,AO90,AR90,AU90,AX90,BA90,BD90,BG90,BJ90,BM90),3)+LARGE((Q90,T90,W90,Z90,AC90,AF90,AI90,AL90,AO90,AR90,AU90,AX90,BA90,BD90,BG90,BJ90,BM90),4)+LARGE((Q90,T90,W90,Z90,AC90,AF90,AI90,AL90,AO90,AR90,AU90,AX90,BA90,BD90,BG90,BJ90,BM90),5),J90)</f>
        <v>576</v>
      </c>
      <c r="O90" s="190">
        <f>IF($M90="ano",LARGE((R90,U90,X90,AA90,AD90,AG90,AJ90,AM90,AP90,AS90,AV90,AY90,BB90,BE90,BH90,BK90,BN90),1)+LARGE((R90,U90,X90,AA90,AD90,AG90,AJ90,AM90,AP90,AS90,AV90,AY90,BB90,BE90,BH90,BK90,BN90),2)+LARGE((R90,U90,X90,AA90,AD90,AG90,AJ90,AM90,AP90,AS90,AV90,AY90,BB90,BE90,BH90,BK90,BN90),3)+LARGE((R90,U90,X90,AA90,AD90,AG90,AJ90,AM90,AP90,AS90,AV90,AY90,BB90,BE90,BH90,BK90,BN90),4)+LARGE((R90,U90,X90,AA90,AD90,AG90,AJ90,AM90,AP90,AS90,AV90,AY90,BB90,BE90,BH90,BK90,BN90),5),K90)</f>
        <v>635</v>
      </c>
      <c r="P90" s="191"/>
      <c r="Q90" s="192"/>
      <c r="R90" s="193"/>
      <c r="S90" s="194">
        <v>8.9895833333333341E-2</v>
      </c>
      <c r="T90" s="195">
        <v>199</v>
      </c>
      <c r="U90" s="196">
        <v>219</v>
      </c>
      <c r="V90" s="197"/>
      <c r="W90" s="198"/>
      <c r="X90" s="199"/>
      <c r="Y90" s="200">
        <v>5.7951388888888893E-2</v>
      </c>
      <c r="Z90" s="201">
        <v>186</v>
      </c>
      <c r="AA90" s="202">
        <v>205</v>
      </c>
      <c r="AB90" s="203"/>
      <c r="AC90" s="204"/>
      <c r="AD90" s="205"/>
      <c r="AE90" s="200"/>
      <c r="AF90" s="201"/>
      <c r="AG90" s="202"/>
      <c r="AH90" s="206"/>
      <c r="AI90" s="207"/>
      <c r="AJ90" s="208"/>
      <c r="AK90" s="200"/>
      <c r="AL90" s="201"/>
      <c r="AM90" s="202"/>
      <c r="AP90" s="209"/>
      <c r="AS90" s="208"/>
      <c r="AT90" s="210">
        <v>5.5428240740740736E-2</v>
      </c>
      <c r="AU90" s="211">
        <v>191</v>
      </c>
      <c r="AV90" s="212">
        <v>211</v>
      </c>
      <c r="AW90" s="213"/>
      <c r="AX90" s="214"/>
      <c r="AY90" s="215"/>
      <c r="BC90" s="216"/>
      <c r="BD90" s="216"/>
      <c r="BE90" s="217"/>
      <c r="BF90" s="218"/>
      <c r="BI90" s="219"/>
      <c r="BJ90" s="220"/>
      <c r="BK90" s="220"/>
      <c r="BL90" s="221"/>
      <c r="BM90" s="222"/>
      <c r="BN90" s="223"/>
      <c r="BO90" s="149">
        <v>192</v>
      </c>
      <c r="BP90" s="72">
        <v>60</v>
      </c>
      <c r="BQ90" s="157">
        <v>0.20327546296296298</v>
      </c>
      <c r="BR90" s="158">
        <v>1</v>
      </c>
    </row>
    <row r="91" spans="2:70" ht="15" customHeight="1">
      <c r="B91" s="2">
        <v>85</v>
      </c>
      <c r="C91" s="2">
        <v>39</v>
      </c>
      <c r="D91" s="49" t="s">
        <v>1894</v>
      </c>
      <c r="E91" s="49" t="s">
        <v>756</v>
      </c>
      <c r="F91" s="93" t="s">
        <v>813</v>
      </c>
      <c r="G91" s="85">
        <v>1985</v>
      </c>
      <c r="H91" s="49" t="s">
        <v>31</v>
      </c>
      <c r="I91" s="49" t="s">
        <v>31</v>
      </c>
      <c r="J91" s="50">
        <f t="shared" si="7"/>
        <v>575</v>
      </c>
      <c r="K91" s="189">
        <f t="shared" si="8"/>
        <v>575</v>
      </c>
      <c r="L91" s="51">
        <f t="shared" si="9"/>
        <v>3</v>
      </c>
      <c r="M91" s="52" t="str">
        <f t="shared" si="10"/>
        <v>nie</v>
      </c>
      <c r="N91" s="53">
        <f>IF($M91="ano",LARGE((Q91,T91,W91,Z91,AC91,AF91,AI91,AL91,AO91,AR91,AU91,AX91,BA91,BD91,BG91,BJ91,BM91),1)+LARGE((Q91,T91,W91,Z91,AC91,AF91,AI91,AL91,AO91,AR91,AU91,AX91,BA91,BD91,BG91,BJ91,BM91),2)+LARGE((Q91,T91,W91,Z91,AC91,AF91,AI91,AL91,AO91,AR91,AU91,AX91,BA91,BD91,BG91,BJ91,BM91),3)+LARGE((Q91,T91,W91,Z91,AC91,AF91,AI91,AL91,AO91,AR91,AU91,AX91,BA91,BD91,BG91,BJ91,BM91),4)+LARGE((Q91,T91,W91,Z91,AC91,AF91,AI91,AL91,AO91,AR91,AU91,AX91,BA91,BD91,BG91,BJ91,BM91),5),J91)</f>
        <v>575</v>
      </c>
      <c r="O91" s="190">
        <f>IF($M91="ano",LARGE((R91,U91,X91,AA91,AD91,AG91,AJ91,AM91,AP91,AS91,AV91,AY91,BB91,BE91,BH91,BK91,BN91),1)+LARGE((R91,U91,X91,AA91,AD91,AG91,AJ91,AM91,AP91,AS91,AV91,AY91,BB91,BE91,BH91,BK91,BN91),2)+LARGE((R91,U91,X91,AA91,AD91,AG91,AJ91,AM91,AP91,AS91,AV91,AY91,BB91,BE91,BH91,BK91,BN91),3)+LARGE((R91,U91,X91,AA91,AD91,AG91,AJ91,AM91,AP91,AS91,AV91,AY91,BB91,BE91,BH91,BK91,BN91),4)+LARGE((R91,U91,X91,AA91,AD91,AG91,AJ91,AM91,AP91,AS91,AV91,AY91,BB91,BE91,BH91,BK91,BN91),5),K91)</f>
        <v>575</v>
      </c>
      <c r="AE91" s="200"/>
      <c r="AF91" s="201"/>
      <c r="AG91" s="201"/>
      <c r="AN91" s="78">
        <v>6.6851851851851843E-2</v>
      </c>
      <c r="AO91" s="79">
        <v>193</v>
      </c>
      <c r="AP91" s="209">
        <v>193</v>
      </c>
      <c r="AS91" s="208"/>
      <c r="AT91" s="210">
        <v>5.3229166666666661E-2</v>
      </c>
      <c r="AU91" s="211">
        <v>194</v>
      </c>
      <c r="AV91" s="212">
        <v>194</v>
      </c>
      <c r="AW91" s="213"/>
      <c r="AX91" s="214"/>
      <c r="AY91" s="215"/>
      <c r="BF91" s="218"/>
      <c r="BI91" s="219"/>
      <c r="BJ91" s="220"/>
      <c r="BK91" s="220"/>
      <c r="BL91" s="221">
        <v>5.5613425925925927E-2</v>
      </c>
      <c r="BM91" s="222">
        <v>188</v>
      </c>
      <c r="BN91" s="223">
        <v>188</v>
      </c>
      <c r="BO91" s="149">
        <v>191.66666666666666</v>
      </c>
      <c r="BP91" s="72">
        <v>55.5</v>
      </c>
      <c r="BQ91" s="157">
        <v>0.17569444444444443</v>
      </c>
      <c r="BR91" s="158">
        <v>1</v>
      </c>
    </row>
    <row r="92" spans="2:70" ht="15" customHeight="1">
      <c r="B92" s="2">
        <v>86</v>
      </c>
      <c r="C92" s="2">
        <v>40</v>
      </c>
      <c r="D92" s="47" t="s">
        <v>1830</v>
      </c>
      <c r="E92" s="47" t="s">
        <v>1520</v>
      </c>
      <c r="F92" s="89" t="s">
        <v>1569</v>
      </c>
      <c r="G92" s="48">
        <v>1977</v>
      </c>
      <c r="H92" s="49" t="s">
        <v>31</v>
      </c>
      <c r="I92" s="2" t="str">
        <f>IF(G92&lt;=1953,"M60",IF(G92&lt;=1963,"M50",IF(G92&lt;=1973,"M40","M")))</f>
        <v>M</v>
      </c>
      <c r="J92" s="50">
        <f t="shared" si="7"/>
        <v>574</v>
      </c>
      <c r="K92" s="189">
        <f t="shared" si="8"/>
        <v>574</v>
      </c>
      <c r="L92" s="51">
        <f t="shared" si="9"/>
        <v>3</v>
      </c>
      <c r="M92" s="52" t="str">
        <f t="shared" si="10"/>
        <v>nie</v>
      </c>
      <c r="N92" s="53">
        <f>IF($M92="ano",LARGE((Q92,T92,W92,Z92,AC92,AF92,AI92,AL92,AO92,AR92,AU92,AX92,BA92,BD92,BG92,BJ92,BM92),1)+LARGE((Q92,T92,W92,Z92,AC92,AF92,AI92,AL92,AO92,AR92,AU92,AX92,BA92,BD92,BG92,BJ92,BM92),2)+LARGE((Q92,T92,W92,Z92,AC92,AF92,AI92,AL92,AO92,AR92,AU92,AX92,BA92,BD92,BG92,BJ92,BM92),3)+LARGE((Q92,T92,W92,Z92,AC92,AF92,AI92,AL92,AO92,AR92,AU92,AX92,BA92,BD92,BG92,BJ92,BM92),4)+LARGE((Q92,T92,W92,Z92,AC92,AF92,AI92,AL92,AO92,AR92,AU92,AX92,BA92,BD92,BG92,BJ92,BM92),5),J92)</f>
        <v>574</v>
      </c>
      <c r="O92" s="190">
        <f>IF($M92="ano",LARGE((R92,U92,X92,AA92,AD92,AG92,AJ92,AM92,AP92,AS92,AV92,AY92,BB92,BE92,BH92,BK92,BN92),1)+LARGE((R92,U92,X92,AA92,AD92,AG92,AJ92,AM92,AP92,AS92,AV92,AY92,BB92,BE92,BH92,BK92,BN92),2)+LARGE((R92,U92,X92,AA92,AD92,AG92,AJ92,AM92,AP92,AS92,AV92,AY92,BB92,BE92,BH92,BK92,BN92),3)+LARGE((R92,U92,X92,AA92,AD92,AG92,AJ92,AM92,AP92,AS92,AV92,AY92,BB92,BE92,BH92,BK92,BN92),4)+LARGE((R92,U92,X92,AA92,AD92,AG92,AJ92,AM92,AP92,AS92,AV92,AY92,BB92,BE92,BH92,BK92,BN92),5),K92)</f>
        <v>574</v>
      </c>
      <c r="P92" s="191"/>
      <c r="Q92" s="192"/>
      <c r="R92" s="193"/>
      <c r="S92" s="194">
        <v>9.1874999999999998E-2</v>
      </c>
      <c r="T92" s="195">
        <v>196</v>
      </c>
      <c r="U92" s="196">
        <v>196</v>
      </c>
      <c r="V92" s="197"/>
      <c r="W92" s="198"/>
      <c r="X92" s="199"/>
      <c r="Y92" s="200">
        <v>5.6458333333333333E-2</v>
      </c>
      <c r="Z92" s="201">
        <v>188</v>
      </c>
      <c r="AA92" s="202">
        <v>188</v>
      </c>
      <c r="AB92" s="203"/>
      <c r="AC92" s="204"/>
      <c r="AD92" s="205"/>
      <c r="AE92" s="200"/>
      <c r="AF92" s="201"/>
      <c r="AG92" s="202"/>
      <c r="AH92" s="206"/>
      <c r="AI92" s="207"/>
      <c r="AJ92" s="208"/>
      <c r="AK92" s="200"/>
      <c r="AL92" s="201"/>
      <c r="AM92" s="202"/>
      <c r="AP92" s="209"/>
      <c r="AS92" s="208"/>
      <c r="AT92" s="210">
        <v>5.5995370370370369E-2</v>
      </c>
      <c r="AU92" s="211">
        <v>190</v>
      </c>
      <c r="AV92" s="212">
        <v>190</v>
      </c>
      <c r="AW92" s="213"/>
      <c r="AX92" s="214"/>
      <c r="AY92" s="215"/>
      <c r="BC92" s="216"/>
      <c r="BD92" s="216"/>
      <c r="BE92" s="217"/>
      <c r="BF92" s="218"/>
      <c r="BI92" s="219"/>
      <c r="BJ92" s="220"/>
      <c r="BK92" s="220"/>
      <c r="BL92" s="221"/>
      <c r="BM92" s="222"/>
      <c r="BN92" s="223"/>
      <c r="BO92" s="149">
        <v>191.33333333333334</v>
      </c>
      <c r="BP92" s="72">
        <v>60</v>
      </c>
      <c r="BQ92" s="157">
        <v>0.20432870370370368</v>
      </c>
      <c r="BR92" s="158">
        <v>1</v>
      </c>
    </row>
    <row r="93" spans="2:70" ht="15" customHeight="1">
      <c r="B93" s="2">
        <v>87</v>
      </c>
      <c r="C93" s="2">
        <v>41</v>
      </c>
      <c r="D93" s="47" t="s">
        <v>1900</v>
      </c>
      <c r="E93" s="47" t="s">
        <v>1804</v>
      </c>
      <c r="F93" s="89" t="s">
        <v>1901</v>
      </c>
      <c r="G93" s="48">
        <v>1982</v>
      </c>
      <c r="H93" s="49" t="s">
        <v>31</v>
      </c>
      <c r="I93" s="2" t="str">
        <f>IF(G93&lt;=1953,"M60",IF(G93&lt;=1963,"M50",IF(G93&lt;=1973,"M40","M")))</f>
        <v>M</v>
      </c>
      <c r="J93" s="50">
        <f t="shared" si="7"/>
        <v>555</v>
      </c>
      <c r="K93" s="189">
        <f t="shared" si="8"/>
        <v>555</v>
      </c>
      <c r="L93" s="51">
        <f t="shared" si="9"/>
        <v>3</v>
      </c>
      <c r="M93" s="52" t="str">
        <f t="shared" si="10"/>
        <v>nie</v>
      </c>
      <c r="N93" s="53">
        <f>IF($M93="ano",LARGE((Q93,T93,W93,Z93,AC93,AF93,AI93,AL93,AO93,AR93,AU93,AX93,BA93,BD93,BG93,BJ93,BM93),1)+LARGE((Q93,T93,W93,Z93,AC93,AF93,AI93,AL93,AO93,AR93,AU93,AX93,BA93,BD93,BG93,BJ93,BM93),2)+LARGE((Q93,T93,W93,Z93,AC93,AF93,AI93,AL93,AO93,AR93,AU93,AX93,BA93,BD93,BG93,BJ93,BM93),3)+LARGE((Q93,T93,W93,Z93,AC93,AF93,AI93,AL93,AO93,AR93,AU93,AX93,BA93,BD93,BG93,BJ93,BM93),4)+LARGE((Q93,T93,W93,Z93,AC93,AF93,AI93,AL93,AO93,AR93,AU93,AX93,BA93,BD93,BG93,BJ93,BM93),5),J93)</f>
        <v>555</v>
      </c>
      <c r="O93" s="190">
        <f>IF($M93="ano",LARGE((R93,U93,X93,AA93,AD93,AG93,AJ93,AM93,AP93,AS93,AV93,AY93,BB93,BE93,BH93,BK93,BN93),1)+LARGE((R93,U93,X93,AA93,AD93,AG93,AJ93,AM93,AP93,AS93,AV93,AY93,BB93,BE93,BH93,BK93,BN93),2)+LARGE((R93,U93,X93,AA93,AD93,AG93,AJ93,AM93,AP93,AS93,AV93,AY93,BB93,BE93,BH93,BK93,BN93),3)+LARGE((R93,U93,X93,AA93,AD93,AG93,AJ93,AM93,AP93,AS93,AV93,AY93,BB93,BE93,BH93,BK93,BN93),4)+LARGE((R93,U93,X93,AA93,AD93,AG93,AJ93,AM93,AP93,AS93,AV93,AY93,BB93,BE93,BH93,BK93,BN93),5),K93)</f>
        <v>555</v>
      </c>
      <c r="P93" s="191"/>
      <c r="Q93" s="192"/>
      <c r="R93" s="193"/>
      <c r="S93" s="194">
        <v>9.7384259259259254E-2</v>
      </c>
      <c r="T93" s="195">
        <v>188</v>
      </c>
      <c r="U93" s="196">
        <v>188</v>
      </c>
      <c r="V93" s="197"/>
      <c r="W93" s="198"/>
      <c r="X93" s="199"/>
      <c r="Y93" s="200"/>
      <c r="Z93" s="201"/>
      <c r="AA93" s="202"/>
      <c r="AB93" s="203"/>
      <c r="AC93" s="204"/>
      <c r="AD93" s="205"/>
      <c r="AE93" s="200"/>
      <c r="AF93" s="201"/>
      <c r="AG93" s="202"/>
      <c r="AH93" s="206"/>
      <c r="AI93" s="207"/>
      <c r="AJ93" s="208"/>
      <c r="AK93" s="200"/>
      <c r="AL93" s="201"/>
      <c r="AM93" s="202"/>
      <c r="AP93" s="209"/>
      <c r="AS93" s="208"/>
      <c r="AT93" s="210"/>
      <c r="AU93" s="211"/>
      <c r="AV93" s="212"/>
      <c r="AW93" s="213"/>
      <c r="AX93" s="214"/>
      <c r="AY93" s="215"/>
      <c r="BC93" s="216"/>
      <c r="BD93" s="216"/>
      <c r="BE93" s="217"/>
      <c r="BF93" s="218">
        <v>5.0972222222222224E-2</v>
      </c>
      <c r="BG93" s="75">
        <v>181</v>
      </c>
      <c r="BH93" s="75">
        <v>181</v>
      </c>
      <c r="BI93" s="219"/>
      <c r="BJ93" s="220"/>
      <c r="BK93" s="220"/>
      <c r="BL93" s="221">
        <v>5.7418981481481481E-2</v>
      </c>
      <c r="BM93" s="222">
        <v>186</v>
      </c>
      <c r="BN93" s="223">
        <v>186</v>
      </c>
      <c r="BO93" s="149">
        <v>185</v>
      </c>
      <c r="BP93" s="72">
        <v>58.5</v>
      </c>
      <c r="BQ93" s="157">
        <v>0.20577546296296295</v>
      </c>
      <c r="BR93" s="158">
        <v>1</v>
      </c>
    </row>
    <row r="94" spans="2:70" ht="15" customHeight="1">
      <c r="B94" s="2">
        <v>88</v>
      </c>
      <c r="C94" s="2">
        <v>42</v>
      </c>
      <c r="D94" s="47" t="s">
        <v>2415</v>
      </c>
      <c r="E94" s="47" t="s">
        <v>1642</v>
      </c>
      <c r="F94" s="89" t="s">
        <v>2416</v>
      </c>
      <c r="G94" s="48">
        <v>1976</v>
      </c>
      <c r="H94" s="49" t="s">
        <v>31</v>
      </c>
      <c r="I94" s="2" t="str">
        <f>IF(G94&lt;=1953,"M60",IF(G94&lt;=1963,"M50",IF(G94&lt;=1973,"M40","M")))</f>
        <v>M</v>
      </c>
      <c r="J94" s="50">
        <f t="shared" si="7"/>
        <v>555</v>
      </c>
      <c r="K94" s="189">
        <f t="shared" si="8"/>
        <v>555</v>
      </c>
      <c r="L94" s="51">
        <f t="shared" si="9"/>
        <v>4</v>
      </c>
      <c r="M94" s="52" t="str">
        <f t="shared" si="10"/>
        <v>nie</v>
      </c>
      <c r="N94" s="53">
        <f>IF($M94="ano",LARGE((Q94,T94,W94,Z94,AC94,AF94,AI94,AL94,AO94,AR94,AU94,AX94,BA94,BD94,BG94,BJ94,BM94),1)+LARGE((Q94,T94,W94,Z94,AC94,AF94,AI94,AL94,AO94,AR94,AU94,AX94,BA94,BD94,BG94,BJ94,BM94),2)+LARGE((Q94,T94,W94,Z94,AC94,AF94,AI94,AL94,AO94,AR94,AU94,AX94,BA94,BD94,BG94,BJ94,BM94),3)+LARGE((Q94,T94,W94,Z94,AC94,AF94,AI94,AL94,AO94,AR94,AU94,AX94,BA94,BD94,BG94,BJ94,BM94),4)+LARGE((Q94,T94,W94,Z94,AC94,AF94,AI94,AL94,AO94,AR94,AU94,AX94,BA94,BD94,BG94,BJ94,BM94),5),J94)</f>
        <v>555</v>
      </c>
      <c r="O94" s="190">
        <f>IF($M94="ano",LARGE((R94,U94,X94,AA94,AD94,AG94,AJ94,AM94,AP94,AS94,AV94,AY94,BB94,BE94,BH94,BK94,BN94),1)+LARGE((R94,U94,X94,AA94,AD94,AG94,AJ94,AM94,AP94,AS94,AV94,AY94,BB94,BE94,BH94,BK94,BN94),2)+LARGE((R94,U94,X94,AA94,AD94,AG94,AJ94,AM94,AP94,AS94,AV94,AY94,BB94,BE94,BH94,BK94,BN94),3)+LARGE((R94,U94,X94,AA94,AD94,AG94,AJ94,AM94,AP94,AS94,AV94,AY94,BB94,BE94,BH94,BK94,BN94),4)+LARGE((R94,U94,X94,AA94,AD94,AG94,AJ94,AM94,AP94,AS94,AV94,AY94,BB94,BE94,BH94,BK94,BN94),5),K94)</f>
        <v>555</v>
      </c>
      <c r="P94" s="191"/>
      <c r="Q94" s="192"/>
      <c r="R94" s="193"/>
      <c r="S94" s="194">
        <v>0.15303240740740739</v>
      </c>
      <c r="T94" s="195">
        <v>108</v>
      </c>
      <c r="U94" s="196">
        <v>108</v>
      </c>
      <c r="V94" s="197"/>
      <c r="W94" s="198"/>
      <c r="X94" s="199"/>
      <c r="Y94" s="200"/>
      <c r="Z94" s="201"/>
      <c r="AA94" s="202"/>
      <c r="AB94" s="203"/>
      <c r="AC94" s="204"/>
      <c r="AD94" s="205"/>
      <c r="AE94" s="200">
        <v>7.4907407407407409E-2</v>
      </c>
      <c r="AF94" s="201">
        <v>157</v>
      </c>
      <c r="AG94" s="202">
        <v>157</v>
      </c>
      <c r="AH94" s="206">
        <v>4.2141203703703702E-2</v>
      </c>
      <c r="AI94" s="207">
        <v>146</v>
      </c>
      <c r="AJ94" s="208">
        <v>146</v>
      </c>
      <c r="AK94" s="200"/>
      <c r="AL94" s="201"/>
      <c r="AM94" s="202"/>
      <c r="AP94" s="209"/>
      <c r="AS94" s="208"/>
      <c r="AT94" s="210"/>
      <c r="AU94" s="211"/>
      <c r="AV94" s="212"/>
      <c r="AW94" s="213"/>
      <c r="AX94" s="214"/>
      <c r="AY94" s="215"/>
      <c r="BC94" s="216"/>
      <c r="BD94" s="216"/>
      <c r="BE94" s="217"/>
      <c r="BF94" s="218">
        <v>7.6550925925925925E-2</v>
      </c>
      <c r="BG94" s="75">
        <v>144</v>
      </c>
      <c r="BH94" s="75">
        <v>144</v>
      </c>
      <c r="BI94" s="219"/>
      <c r="BJ94" s="220"/>
      <c r="BK94" s="220"/>
      <c r="BL94" s="221"/>
      <c r="BM94" s="222"/>
      <c r="BN94" s="223"/>
      <c r="BO94" s="149">
        <v>138.75</v>
      </c>
      <c r="BP94" s="72">
        <v>66.664999999999992</v>
      </c>
      <c r="BQ94" s="157">
        <v>0.34663194444444445</v>
      </c>
      <c r="BR94" s="158">
        <v>1</v>
      </c>
    </row>
    <row r="95" spans="2:70" ht="15" customHeight="1">
      <c r="B95" s="2">
        <v>89</v>
      </c>
      <c r="C95" s="2">
        <v>2</v>
      </c>
      <c r="D95" s="47" t="s">
        <v>1533</v>
      </c>
      <c r="E95" s="47" t="s">
        <v>1532</v>
      </c>
      <c r="F95" s="89"/>
      <c r="G95" s="48">
        <v>1997</v>
      </c>
      <c r="H95" s="49" t="s">
        <v>31</v>
      </c>
      <c r="I95" s="2" t="s">
        <v>35</v>
      </c>
      <c r="J95" s="50">
        <f t="shared" si="7"/>
        <v>554</v>
      </c>
      <c r="K95" s="189">
        <f t="shared" si="8"/>
        <v>611</v>
      </c>
      <c r="L95" s="51">
        <f t="shared" si="9"/>
        <v>3</v>
      </c>
      <c r="M95" s="52" t="str">
        <f t="shared" si="10"/>
        <v>nie</v>
      </c>
      <c r="N95" s="53">
        <f>IF($M95="ano",LARGE((Q95,T95,W95,Z95,AC95,AF95,AI95,AL95,AO95,AR95,AU95,AX95,BA95,BD95,BG95,BJ95,BM95),1)+LARGE((Q95,T95,W95,Z95,AC95,AF95,AI95,AL95,AO95,AR95,AU95,AX95,BA95,BD95,BG95,BJ95,BM95),2)+LARGE((Q95,T95,W95,Z95,AC95,AF95,AI95,AL95,AO95,AR95,AU95,AX95,BA95,BD95,BG95,BJ95,BM95),3)+LARGE((Q95,T95,W95,Z95,AC95,AF95,AI95,AL95,AO95,AR95,AU95,AX95,BA95,BD95,BG95,BJ95,BM95),4)+LARGE((Q95,T95,W95,Z95,AC95,AF95,AI95,AL95,AO95,AR95,AU95,AX95,BA95,BD95,BG95,BJ95,BM95),5),J95)</f>
        <v>554</v>
      </c>
      <c r="O95" s="190">
        <f>IF($M95="ano",LARGE((R95,U95,X95,AA95,AD95,AG95,AJ95,AM95,AP95,AS95,AV95,AY95,BB95,BE95,BH95,BK95,BN95),1)+LARGE((R95,U95,X95,AA95,AD95,AG95,AJ95,AM95,AP95,AS95,AV95,AY95,BB95,BE95,BH95,BK95,BN95),2)+LARGE((R95,U95,X95,AA95,AD95,AG95,AJ95,AM95,AP95,AS95,AV95,AY95,BB95,BE95,BH95,BK95,BN95),3)+LARGE((R95,U95,X95,AA95,AD95,AG95,AJ95,AM95,AP95,AS95,AV95,AY95,BB95,BE95,BH95,BK95,BN95),4)+LARGE((R95,U95,X95,AA95,AD95,AG95,AJ95,AM95,AP95,AS95,AV95,AY95,BB95,BE95,BH95,BK95,BN95),5),K95)</f>
        <v>611</v>
      </c>
      <c r="P95" s="191"/>
      <c r="Q95" s="192"/>
      <c r="R95" s="193"/>
      <c r="S95" s="194"/>
      <c r="T95" s="195"/>
      <c r="U95" s="196"/>
      <c r="V95" s="197">
        <v>5.7719907407407407E-2</v>
      </c>
      <c r="W95" s="198">
        <v>187</v>
      </c>
      <c r="X95" s="199">
        <v>206</v>
      </c>
      <c r="Y95" s="200">
        <v>6.5405092592592584E-2</v>
      </c>
      <c r="Z95" s="201">
        <v>175</v>
      </c>
      <c r="AA95" s="202">
        <v>193</v>
      </c>
      <c r="AB95" s="203"/>
      <c r="AC95" s="204"/>
      <c r="AD95" s="205"/>
      <c r="AE95" s="200"/>
      <c r="AF95" s="201"/>
      <c r="AG95" s="202"/>
      <c r="AH95" s="206"/>
      <c r="AI95" s="207"/>
      <c r="AJ95" s="208"/>
      <c r="AK95" s="200"/>
      <c r="AL95" s="201"/>
      <c r="AM95" s="202"/>
      <c r="AP95" s="209"/>
      <c r="AS95" s="208"/>
      <c r="AT95" s="210">
        <v>5.440972222222222E-2</v>
      </c>
      <c r="AU95" s="211">
        <v>192</v>
      </c>
      <c r="AV95" s="212">
        <v>212</v>
      </c>
      <c r="AW95" s="213"/>
      <c r="AX95" s="214"/>
      <c r="AY95" s="215"/>
      <c r="BC95" s="216"/>
      <c r="BD95" s="216"/>
      <c r="BE95" s="217"/>
      <c r="BF95" s="218"/>
      <c r="BI95" s="219"/>
      <c r="BJ95" s="220"/>
      <c r="BK95" s="220"/>
      <c r="BL95" s="221"/>
      <c r="BM95" s="222"/>
      <c r="BN95" s="223"/>
      <c r="BO95" s="149">
        <v>184.66666666666666</v>
      </c>
      <c r="BP95" s="72">
        <v>50</v>
      </c>
      <c r="BQ95" s="157">
        <v>0.17753472222222222</v>
      </c>
      <c r="BR95" s="158">
        <v>1</v>
      </c>
    </row>
    <row r="96" spans="2:70" ht="15" customHeight="1">
      <c r="B96" s="2">
        <v>90</v>
      </c>
      <c r="C96" s="2">
        <v>43</v>
      </c>
      <c r="D96" s="47" t="s">
        <v>1920</v>
      </c>
      <c r="E96" s="47" t="s">
        <v>1514</v>
      </c>
      <c r="F96" s="89" t="s">
        <v>1921</v>
      </c>
      <c r="G96" s="48">
        <v>1979</v>
      </c>
      <c r="H96" s="49" t="s">
        <v>31</v>
      </c>
      <c r="I96" s="2" t="str">
        <f>IF(G96&lt;=1953,"M60",IF(G96&lt;=1963,"M50",IF(G96&lt;=1973,"M40","M")))</f>
        <v>M</v>
      </c>
      <c r="J96" s="50">
        <f t="shared" si="7"/>
        <v>551</v>
      </c>
      <c r="K96" s="189">
        <f t="shared" si="8"/>
        <v>551</v>
      </c>
      <c r="L96" s="51">
        <f t="shared" si="9"/>
        <v>3</v>
      </c>
      <c r="M96" s="52" t="str">
        <f t="shared" si="10"/>
        <v>nie</v>
      </c>
      <c r="N96" s="53">
        <f>IF($M96="ano",LARGE((Q96,T96,W96,Z96,AC96,AF96,AI96,AL96,AO96,AR96,AU96,AX96,BA96,BD96,BG96,BJ96,BM96),1)+LARGE((Q96,T96,W96,Z96,AC96,AF96,AI96,AL96,AO96,AR96,AU96,AX96,BA96,BD96,BG96,BJ96,BM96),2)+LARGE((Q96,T96,W96,Z96,AC96,AF96,AI96,AL96,AO96,AR96,AU96,AX96,BA96,BD96,BG96,BJ96,BM96),3)+LARGE((Q96,T96,W96,Z96,AC96,AF96,AI96,AL96,AO96,AR96,AU96,AX96,BA96,BD96,BG96,BJ96,BM96),4)+LARGE((Q96,T96,W96,Z96,AC96,AF96,AI96,AL96,AO96,AR96,AU96,AX96,BA96,BD96,BG96,BJ96,BM96),5),J96)</f>
        <v>551</v>
      </c>
      <c r="O96" s="190">
        <f>IF($M96="ano",LARGE((R96,U96,X96,AA96,AD96,AG96,AJ96,AM96,AP96,AS96,AV96,AY96,BB96,BE96,BH96,BK96,BN96),1)+LARGE((R96,U96,X96,AA96,AD96,AG96,AJ96,AM96,AP96,AS96,AV96,AY96,BB96,BE96,BH96,BK96,BN96),2)+LARGE((R96,U96,X96,AA96,AD96,AG96,AJ96,AM96,AP96,AS96,AV96,AY96,BB96,BE96,BH96,BK96,BN96),3)+LARGE((R96,U96,X96,AA96,AD96,AG96,AJ96,AM96,AP96,AS96,AV96,AY96,BB96,BE96,BH96,BK96,BN96),4)+LARGE((R96,U96,X96,AA96,AD96,AG96,AJ96,AM96,AP96,AS96,AV96,AY96,BB96,BE96,BH96,BK96,BN96),5),K96)</f>
        <v>551</v>
      </c>
      <c r="P96" s="191"/>
      <c r="Q96" s="192"/>
      <c r="R96" s="193"/>
      <c r="S96" s="194">
        <v>9.8622685185185188E-2</v>
      </c>
      <c r="T96" s="195">
        <v>186</v>
      </c>
      <c r="U96" s="196">
        <v>186</v>
      </c>
      <c r="V96" s="197"/>
      <c r="W96" s="198"/>
      <c r="X96" s="199"/>
      <c r="Y96" s="200"/>
      <c r="Z96" s="201"/>
      <c r="AA96" s="202"/>
      <c r="AB96" s="203"/>
      <c r="AC96" s="204"/>
      <c r="AD96" s="205"/>
      <c r="AE96" s="200"/>
      <c r="AF96" s="201"/>
      <c r="AG96" s="202"/>
      <c r="AH96" s="206"/>
      <c r="AI96" s="207"/>
      <c r="AJ96" s="208"/>
      <c r="AK96" s="200"/>
      <c r="AL96" s="201"/>
      <c r="AM96" s="202"/>
      <c r="AP96" s="209"/>
      <c r="AS96" s="208"/>
      <c r="AT96" s="210">
        <v>6.0312499999999991E-2</v>
      </c>
      <c r="AU96" s="211">
        <v>184</v>
      </c>
      <c r="AV96" s="212">
        <v>184</v>
      </c>
      <c r="AW96" s="213"/>
      <c r="AX96" s="214"/>
      <c r="AY96" s="215"/>
      <c r="BC96" s="216"/>
      <c r="BD96" s="216"/>
      <c r="BE96" s="217"/>
      <c r="BF96" s="218">
        <v>5.1296296296296298E-2</v>
      </c>
      <c r="BG96" s="75">
        <v>181</v>
      </c>
      <c r="BH96" s="75">
        <v>181</v>
      </c>
      <c r="BI96" s="219"/>
      <c r="BJ96" s="220"/>
      <c r="BK96" s="220"/>
      <c r="BL96" s="221"/>
      <c r="BM96" s="222"/>
      <c r="BN96" s="223"/>
      <c r="BO96" s="149">
        <v>183.66666666666666</v>
      </c>
      <c r="BP96" s="72">
        <v>58</v>
      </c>
      <c r="BQ96" s="157">
        <v>0.21023148148148146</v>
      </c>
      <c r="BR96" s="158">
        <v>1</v>
      </c>
    </row>
    <row r="97" spans="2:70" ht="15" customHeight="1">
      <c r="B97" s="2">
        <v>91</v>
      </c>
      <c r="C97" s="2">
        <v>44</v>
      </c>
      <c r="D97" s="49" t="s">
        <v>845</v>
      </c>
      <c r="E97" s="49" t="s">
        <v>844</v>
      </c>
      <c r="F97" s="49" t="s">
        <v>846</v>
      </c>
      <c r="G97" s="85">
        <v>1982</v>
      </c>
      <c r="H97" s="49" t="s">
        <v>31</v>
      </c>
      <c r="I97" s="49" t="s">
        <v>31</v>
      </c>
      <c r="J97" s="50">
        <f t="shared" si="7"/>
        <v>548</v>
      </c>
      <c r="K97" s="189">
        <f t="shared" si="8"/>
        <v>548</v>
      </c>
      <c r="L97" s="51">
        <f t="shared" si="9"/>
        <v>3</v>
      </c>
      <c r="M97" s="52" t="str">
        <f t="shared" si="10"/>
        <v>nie</v>
      </c>
      <c r="N97" s="53">
        <f>IF($M97="ano",LARGE((Q97,T97,W97,Z97,AC97,AF97,AI97,AL97,AO97,AR97,AU97,AX97,BA97,BD97,BG97,BJ97,BM97),1)+LARGE((Q97,T97,W97,Z97,AC97,AF97,AI97,AL97,AO97,AR97,AU97,AX97,BA97,BD97,BG97,BJ97,BM97),2)+LARGE((Q97,T97,W97,Z97,AC97,AF97,AI97,AL97,AO97,AR97,AU97,AX97,BA97,BD97,BG97,BJ97,BM97),3)+LARGE((Q97,T97,W97,Z97,AC97,AF97,AI97,AL97,AO97,AR97,AU97,AX97,BA97,BD97,BG97,BJ97,BM97),4)+LARGE((Q97,T97,W97,Z97,AC97,AF97,AI97,AL97,AO97,AR97,AU97,AX97,BA97,BD97,BG97,BJ97,BM97),5),J97)</f>
        <v>548</v>
      </c>
      <c r="O97" s="190">
        <f>IF($M97="ano",LARGE((R97,U97,X97,AA97,AD97,AG97,AJ97,AM97,AP97,AS97,AV97,AY97,BB97,BE97,BH97,BK97,BN97),1)+LARGE((R97,U97,X97,AA97,AD97,AG97,AJ97,AM97,AP97,AS97,AV97,AY97,BB97,BE97,BH97,BK97,BN97),2)+LARGE((R97,U97,X97,AA97,AD97,AG97,AJ97,AM97,AP97,AS97,AV97,AY97,BB97,BE97,BH97,BK97,BN97),3)+LARGE((R97,U97,X97,AA97,AD97,AG97,AJ97,AM97,AP97,AS97,AV97,AY97,BB97,BE97,BH97,BK97,BN97),4)+LARGE((R97,U97,X97,AA97,AD97,AG97,AJ97,AM97,AP97,AS97,AV97,AY97,BB97,BE97,BH97,BK97,BN97),5),K97)</f>
        <v>548</v>
      </c>
      <c r="AE97" s="200"/>
      <c r="AF97" s="201"/>
      <c r="AG97" s="201"/>
      <c r="AT97" s="210">
        <v>5.3796296296296287E-2</v>
      </c>
      <c r="AU97" s="211">
        <v>193</v>
      </c>
      <c r="AV97" s="212">
        <v>193</v>
      </c>
      <c r="AW97" s="213"/>
      <c r="AX97" s="214"/>
      <c r="AY97" s="215"/>
      <c r="BF97" s="218">
        <v>5.5486111111111111E-2</v>
      </c>
      <c r="BG97" s="75">
        <v>175</v>
      </c>
      <c r="BH97" s="75">
        <v>175</v>
      </c>
      <c r="BI97" s="219"/>
      <c r="BJ97" s="220"/>
      <c r="BK97" s="220"/>
      <c r="BL97" s="221">
        <v>6.1701388888888889E-2</v>
      </c>
      <c r="BM97" s="222">
        <v>180</v>
      </c>
      <c r="BN97" s="223">
        <v>180</v>
      </c>
      <c r="BO97" s="149">
        <v>182.66666666666666</v>
      </c>
      <c r="BP97" s="72">
        <v>49.5</v>
      </c>
      <c r="BQ97" s="157">
        <v>0.17098379629629629</v>
      </c>
      <c r="BR97" s="158">
        <v>1</v>
      </c>
    </row>
    <row r="98" spans="2:70" ht="15" customHeight="1">
      <c r="B98" s="2">
        <v>92</v>
      </c>
      <c r="C98" s="2">
        <v>45</v>
      </c>
      <c r="D98" s="47" t="s">
        <v>1903</v>
      </c>
      <c r="E98" s="47" t="s">
        <v>1902</v>
      </c>
      <c r="F98" s="89"/>
      <c r="G98" s="48">
        <v>1983</v>
      </c>
      <c r="H98" s="49" t="s">
        <v>31</v>
      </c>
      <c r="I98" s="2" t="str">
        <f>IF(G98&lt;=1953,"M60",IF(G98&lt;=1963,"M50",IF(G98&lt;=1973,"M40","M")))</f>
        <v>M</v>
      </c>
      <c r="J98" s="50">
        <f t="shared" si="7"/>
        <v>547</v>
      </c>
      <c r="K98" s="189">
        <f t="shared" si="8"/>
        <v>547</v>
      </c>
      <c r="L98" s="51">
        <f t="shared" si="9"/>
        <v>3</v>
      </c>
      <c r="M98" s="52" t="str">
        <f t="shared" si="10"/>
        <v>nie</v>
      </c>
      <c r="N98" s="53">
        <f>IF($M98="ano",LARGE((Q98,T98,W98,Z98,AC98,AF98,AI98,AL98,AO98,AR98,AU98,AX98,BA98,BD98,BG98,BJ98,BM98),1)+LARGE((Q98,T98,W98,Z98,AC98,AF98,AI98,AL98,AO98,AR98,AU98,AX98,BA98,BD98,BG98,BJ98,BM98),2)+LARGE((Q98,T98,W98,Z98,AC98,AF98,AI98,AL98,AO98,AR98,AU98,AX98,BA98,BD98,BG98,BJ98,BM98),3)+LARGE((Q98,T98,W98,Z98,AC98,AF98,AI98,AL98,AO98,AR98,AU98,AX98,BA98,BD98,BG98,BJ98,BM98),4)+LARGE((Q98,T98,W98,Z98,AC98,AF98,AI98,AL98,AO98,AR98,AU98,AX98,BA98,BD98,BG98,BJ98,BM98),5),J98)</f>
        <v>547</v>
      </c>
      <c r="O98" s="190">
        <f>IF($M98="ano",LARGE((R98,U98,X98,AA98,AD98,AG98,AJ98,AM98,AP98,AS98,AV98,AY98,BB98,BE98,BH98,BK98,BN98),1)+LARGE((R98,U98,X98,AA98,AD98,AG98,AJ98,AM98,AP98,AS98,AV98,AY98,BB98,BE98,BH98,BK98,BN98),2)+LARGE((R98,U98,X98,AA98,AD98,AG98,AJ98,AM98,AP98,AS98,AV98,AY98,BB98,BE98,BH98,BK98,BN98),3)+LARGE((R98,U98,X98,AA98,AD98,AG98,AJ98,AM98,AP98,AS98,AV98,AY98,BB98,BE98,BH98,BK98,BN98),4)+LARGE((R98,U98,X98,AA98,AD98,AG98,AJ98,AM98,AP98,AS98,AV98,AY98,BB98,BE98,BH98,BK98,BN98),5),K98)</f>
        <v>547</v>
      </c>
      <c r="P98" s="191"/>
      <c r="Q98" s="192"/>
      <c r="R98" s="193"/>
      <c r="S98" s="194">
        <v>9.7604166666666672E-2</v>
      </c>
      <c r="T98" s="195">
        <v>188</v>
      </c>
      <c r="U98" s="196">
        <v>188</v>
      </c>
      <c r="V98" s="197"/>
      <c r="W98" s="198"/>
      <c r="X98" s="199"/>
      <c r="Y98" s="200"/>
      <c r="Z98" s="201"/>
      <c r="AA98" s="202"/>
      <c r="AB98" s="203"/>
      <c r="AC98" s="204"/>
      <c r="AD98" s="205"/>
      <c r="AE98" s="200"/>
      <c r="AF98" s="201"/>
      <c r="AG98" s="202"/>
      <c r="AH98" s="206"/>
      <c r="AI98" s="207"/>
      <c r="AJ98" s="208"/>
      <c r="AK98" s="200"/>
      <c r="AL98" s="201"/>
      <c r="AM98" s="202"/>
      <c r="AN98" s="78">
        <v>7.5671296296296306E-2</v>
      </c>
      <c r="AO98" s="79">
        <v>181</v>
      </c>
      <c r="AP98" s="209">
        <v>181</v>
      </c>
      <c r="AS98" s="208"/>
      <c r="AT98" s="210"/>
      <c r="AU98" s="211"/>
      <c r="AV98" s="212"/>
      <c r="AW98" s="213"/>
      <c r="AX98" s="214"/>
      <c r="AY98" s="215"/>
      <c r="BC98" s="216"/>
      <c r="BD98" s="216"/>
      <c r="BE98" s="217"/>
      <c r="BF98" s="218">
        <v>5.2997685185185182E-2</v>
      </c>
      <c r="BG98" s="75">
        <v>178</v>
      </c>
      <c r="BH98" s="75">
        <v>178</v>
      </c>
      <c r="BI98" s="219"/>
      <c r="BJ98" s="220"/>
      <c r="BK98" s="220"/>
      <c r="BL98" s="221"/>
      <c r="BM98" s="222"/>
      <c r="BN98" s="223"/>
      <c r="BO98" s="149">
        <v>182.33333333333334</v>
      </c>
      <c r="BP98" s="72">
        <v>62</v>
      </c>
      <c r="BQ98" s="157">
        <v>0.22627314814814817</v>
      </c>
      <c r="BR98" s="158">
        <v>1</v>
      </c>
    </row>
    <row r="99" spans="2:70" ht="15" customHeight="1">
      <c r="B99" s="2">
        <v>93</v>
      </c>
      <c r="C99" s="2">
        <v>46</v>
      </c>
      <c r="D99" s="47" t="s">
        <v>1558</v>
      </c>
      <c r="E99" s="47" t="s">
        <v>1557</v>
      </c>
      <c r="F99" s="89" t="s">
        <v>1542</v>
      </c>
      <c r="G99" s="48">
        <v>1983</v>
      </c>
      <c r="H99" s="49" t="s">
        <v>31</v>
      </c>
      <c r="I99" s="2" t="str">
        <f>IF(G99&lt;=1953,"M60",IF(G99&lt;=1963,"M50",IF(G99&lt;=1973,"M40","M")))</f>
        <v>M</v>
      </c>
      <c r="J99" s="50">
        <f t="shared" si="7"/>
        <v>546</v>
      </c>
      <c r="K99" s="189">
        <f t="shared" si="8"/>
        <v>546</v>
      </c>
      <c r="L99" s="51">
        <f t="shared" si="9"/>
        <v>3</v>
      </c>
      <c r="M99" s="52" t="str">
        <f t="shared" si="10"/>
        <v>nie</v>
      </c>
      <c r="N99" s="53">
        <f>IF($M99="ano",LARGE((Q99,T99,W99,Z99,AC99,AF99,AI99,AL99,AO99,AR99,AU99,AX99,BA99,BD99,BG99,BJ99,BM99),1)+LARGE((Q99,T99,W99,Z99,AC99,AF99,AI99,AL99,AO99,AR99,AU99,AX99,BA99,BD99,BG99,BJ99,BM99),2)+LARGE((Q99,T99,W99,Z99,AC99,AF99,AI99,AL99,AO99,AR99,AU99,AX99,BA99,BD99,BG99,BJ99,BM99),3)+LARGE((Q99,T99,W99,Z99,AC99,AF99,AI99,AL99,AO99,AR99,AU99,AX99,BA99,BD99,BG99,BJ99,BM99),4)+LARGE((Q99,T99,W99,Z99,AC99,AF99,AI99,AL99,AO99,AR99,AU99,AX99,BA99,BD99,BG99,BJ99,BM99),5),J99)</f>
        <v>546</v>
      </c>
      <c r="O99" s="190">
        <f>IF($M99="ano",LARGE((R99,U99,X99,AA99,AD99,AG99,AJ99,AM99,AP99,AS99,AV99,AY99,BB99,BE99,BH99,BK99,BN99),1)+LARGE((R99,U99,X99,AA99,AD99,AG99,AJ99,AM99,AP99,AS99,AV99,AY99,BB99,BE99,BH99,BK99,BN99),2)+LARGE((R99,U99,X99,AA99,AD99,AG99,AJ99,AM99,AP99,AS99,AV99,AY99,BB99,BE99,BH99,BK99,BN99),3)+LARGE((R99,U99,X99,AA99,AD99,AG99,AJ99,AM99,AP99,AS99,AV99,AY99,BB99,BE99,BH99,BK99,BN99),4)+LARGE((R99,U99,X99,AA99,AD99,AG99,AJ99,AM99,AP99,AS99,AV99,AY99,BB99,BE99,BH99,BK99,BN99),5),K99)</f>
        <v>546</v>
      </c>
      <c r="P99" s="191"/>
      <c r="Q99" s="192"/>
      <c r="R99" s="193"/>
      <c r="S99" s="194"/>
      <c r="T99" s="195"/>
      <c r="U99" s="196"/>
      <c r="V99" s="197">
        <v>6.1331018518518521E-2</v>
      </c>
      <c r="W99" s="198">
        <v>182</v>
      </c>
      <c r="X99" s="199">
        <v>182</v>
      </c>
      <c r="Y99" s="200"/>
      <c r="Z99" s="201"/>
      <c r="AA99" s="202"/>
      <c r="AB99" s="203"/>
      <c r="AC99" s="204"/>
      <c r="AD99" s="205"/>
      <c r="AE99" s="200"/>
      <c r="AF99" s="201"/>
      <c r="AG99" s="202"/>
      <c r="AH99" s="206"/>
      <c r="AI99" s="207"/>
      <c r="AJ99" s="208"/>
      <c r="AK99" s="200"/>
      <c r="AL99" s="201"/>
      <c r="AM99" s="202"/>
      <c r="AP99" s="209"/>
      <c r="AS99" s="208"/>
      <c r="AT99" s="210">
        <v>5.6469907407407399E-2</v>
      </c>
      <c r="AU99" s="211">
        <v>189</v>
      </c>
      <c r="AV99" s="212">
        <v>189</v>
      </c>
      <c r="AW99" s="213"/>
      <c r="AX99" s="214"/>
      <c r="AY99" s="215"/>
      <c r="BC99" s="216"/>
      <c r="BD99" s="216"/>
      <c r="BE99" s="217"/>
      <c r="BF99" s="218">
        <v>5.5347222222222221E-2</v>
      </c>
      <c r="BG99" s="75">
        <v>175</v>
      </c>
      <c r="BH99" s="75">
        <v>175</v>
      </c>
      <c r="BI99" s="219"/>
      <c r="BJ99" s="220"/>
      <c r="BK99" s="220"/>
      <c r="BL99" s="221"/>
      <c r="BM99" s="222"/>
      <c r="BN99" s="223"/>
      <c r="BO99" s="149">
        <v>182</v>
      </c>
      <c r="BP99" s="72">
        <v>48</v>
      </c>
      <c r="BQ99" s="157">
        <v>0.17314814814814813</v>
      </c>
      <c r="BR99" s="158">
        <v>1</v>
      </c>
    </row>
    <row r="100" spans="2:70" ht="15" customHeight="1">
      <c r="B100" s="2">
        <v>94</v>
      </c>
      <c r="C100" s="2">
        <v>3</v>
      </c>
      <c r="D100" s="47" t="s">
        <v>1851</v>
      </c>
      <c r="E100" s="47" t="s">
        <v>1850</v>
      </c>
      <c r="F100" s="89" t="s">
        <v>1852</v>
      </c>
      <c r="G100" s="48">
        <v>1995</v>
      </c>
      <c r="H100" s="49" t="s">
        <v>31</v>
      </c>
      <c r="I100" s="2" t="s">
        <v>35</v>
      </c>
      <c r="J100" s="50">
        <f t="shared" si="7"/>
        <v>542</v>
      </c>
      <c r="K100" s="189">
        <f t="shared" si="8"/>
        <v>598</v>
      </c>
      <c r="L100" s="51">
        <f t="shared" si="9"/>
        <v>3</v>
      </c>
      <c r="M100" s="52" t="str">
        <f t="shared" si="10"/>
        <v>nie</v>
      </c>
      <c r="N100" s="53">
        <f>IF($M100="ano",LARGE((Q100,T100,W100,Z100,AC100,AF100,AI100,AL100,AO100,AR100,AU100,AX100,BA100,BD100,BG100,BJ100,BM100),1)+LARGE((Q100,T100,W100,Z100,AC100,AF100,AI100,AL100,AO100,AR100,AU100,AX100,BA100,BD100,BG100,BJ100,BM100),2)+LARGE((Q100,T100,W100,Z100,AC100,AF100,AI100,AL100,AO100,AR100,AU100,AX100,BA100,BD100,BG100,BJ100,BM100),3)+LARGE((Q100,T100,W100,Z100,AC100,AF100,AI100,AL100,AO100,AR100,AU100,AX100,BA100,BD100,BG100,BJ100,BM100),4)+LARGE((Q100,T100,W100,Z100,AC100,AF100,AI100,AL100,AO100,AR100,AU100,AX100,BA100,BD100,BG100,BJ100,BM100),5),J100)</f>
        <v>542</v>
      </c>
      <c r="O100" s="190">
        <f>IF($M100="ano",LARGE((R100,U100,X100,AA100,AD100,AG100,AJ100,AM100,AP100,AS100,AV100,AY100,BB100,BE100,BH100,BK100,BN100),1)+LARGE((R100,U100,X100,AA100,AD100,AG100,AJ100,AM100,AP100,AS100,AV100,AY100,BB100,BE100,BH100,BK100,BN100),2)+LARGE((R100,U100,X100,AA100,AD100,AG100,AJ100,AM100,AP100,AS100,AV100,AY100,BB100,BE100,BH100,BK100,BN100),3)+LARGE((R100,U100,X100,AA100,AD100,AG100,AJ100,AM100,AP100,AS100,AV100,AY100,BB100,BE100,BH100,BK100,BN100),4)+LARGE((R100,U100,X100,AA100,AD100,AG100,AJ100,AM100,AP100,AS100,AV100,AY100,BB100,BE100,BH100,BK100,BN100),5),K100)</f>
        <v>598</v>
      </c>
      <c r="P100" s="191"/>
      <c r="Q100" s="192"/>
      <c r="R100" s="193"/>
      <c r="S100" s="194">
        <v>9.4050925925925941E-2</v>
      </c>
      <c r="T100" s="195">
        <v>193</v>
      </c>
      <c r="U100" s="196">
        <v>213</v>
      </c>
      <c r="V100" s="197"/>
      <c r="W100" s="198"/>
      <c r="X100" s="199"/>
      <c r="Y100" s="200">
        <v>5.8125000000000003E-2</v>
      </c>
      <c r="Z100" s="201">
        <v>186</v>
      </c>
      <c r="AA100" s="202">
        <v>205</v>
      </c>
      <c r="AB100" s="203"/>
      <c r="AC100" s="204"/>
      <c r="AD100" s="205"/>
      <c r="AE100" s="200"/>
      <c r="AF100" s="201"/>
      <c r="AG100" s="202"/>
      <c r="AH100" s="206">
        <v>3.0081018518518521E-2</v>
      </c>
      <c r="AI100" s="207">
        <v>163</v>
      </c>
      <c r="AJ100" s="208">
        <v>180</v>
      </c>
      <c r="AK100" s="200"/>
      <c r="AL100" s="201"/>
      <c r="AM100" s="202"/>
      <c r="AP100" s="209"/>
      <c r="AS100" s="208"/>
      <c r="AT100" s="210"/>
      <c r="AU100" s="211"/>
      <c r="AV100" s="212"/>
      <c r="AW100" s="213"/>
      <c r="AX100" s="214"/>
      <c r="AY100" s="215"/>
      <c r="BC100" s="216"/>
      <c r="BD100" s="216"/>
      <c r="BE100" s="217"/>
      <c r="BF100" s="218"/>
      <c r="BI100" s="219"/>
      <c r="BJ100" s="220"/>
      <c r="BK100" s="220"/>
      <c r="BL100" s="221"/>
      <c r="BM100" s="222"/>
      <c r="BN100" s="223"/>
      <c r="BO100" s="149">
        <v>180.66666666666666</v>
      </c>
      <c r="BP100" s="72">
        <v>53.664999999999999</v>
      </c>
      <c r="BQ100" s="157">
        <v>0.18225694444444446</v>
      </c>
      <c r="BR100" s="158">
        <v>1</v>
      </c>
    </row>
    <row r="101" spans="2:70" ht="15" customHeight="1">
      <c r="B101" s="2">
        <v>95</v>
      </c>
      <c r="C101" s="2">
        <v>18</v>
      </c>
      <c r="D101" s="49" t="s">
        <v>85</v>
      </c>
      <c r="E101" s="49" t="s">
        <v>1902</v>
      </c>
      <c r="F101" s="93" t="s">
        <v>1542</v>
      </c>
      <c r="G101" s="85">
        <v>1972</v>
      </c>
      <c r="H101" s="49" t="s">
        <v>31</v>
      </c>
      <c r="I101" s="2" t="str">
        <f t="shared" ref="I101:I112" si="11">IF(G101&lt;=1953,"M60",IF(G101&lt;=1963,"M50",IF(G101&lt;=1973,"M40","M")))</f>
        <v>M40</v>
      </c>
      <c r="J101" s="50">
        <f t="shared" si="7"/>
        <v>542</v>
      </c>
      <c r="K101" s="189">
        <f t="shared" si="8"/>
        <v>598</v>
      </c>
      <c r="L101" s="51">
        <f t="shared" si="9"/>
        <v>3</v>
      </c>
      <c r="M101" s="52" t="str">
        <f t="shared" si="10"/>
        <v>nie</v>
      </c>
      <c r="N101" s="53">
        <f>IF($M101="ano",LARGE((Q101,T101,W101,Z101,AC101,AF101,AI101,AL101,AO101,AR101,AU101,AX101,BA101,BD101,BG101,BJ101,BM101),1)+LARGE((Q101,T101,W101,Z101,AC101,AF101,AI101,AL101,AO101,AR101,AU101,AX101,BA101,BD101,BG101,BJ101,BM101),2)+LARGE((Q101,T101,W101,Z101,AC101,AF101,AI101,AL101,AO101,AR101,AU101,AX101,BA101,BD101,BG101,BJ101,BM101),3)+LARGE((Q101,T101,W101,Z101,AC101,AF101,AI101,AL101,AO101,AR101,AU101,AX101,BA101,BD101,BG101,BJ101,BM101),4)+LARGE((Q101,T101,W101,Z101,AC101,AF101,AI101,AL101,AO101,AR101,AU101,AX101,BA101,BD101,BG101,BJ101,BM101),5),J101)</f>
        <v>542</v>
      </c>
      <c r="O101" s="190">
        <f>IF($M101="ano",LARGE((R101,U101,X101,AA101,AD101,AG101,AJ101,AM101,AP101,AS101,AV101,AY101,BB101,BE101,BH101,BK101,BN101),1)+LARGE((R101,U101,X101,AA101,AD101,AG101,AJ101,AM101,AP101,AS101,AV101,AY101,BB101,BE101,BH101,BK101,BN101),2)+LARGE((R101,U101,X101,AA101,AD101,AG101,AJ101,AM101,AP101,AS101,AV101,AY101,BB101,BE101,BH101,BK101,BN101),3)+LARGE((R101,U101,X101,AA101,AD101,AG101,AJ101,AM101,AP101,AS101,AV101,AY101,BB101,BE101,BH101,BK101,BN101),4)+LARGE((R101,U101,X101,AA101,AD101,AG101,AJ101,AM101,AP101,AS101,AV101,AY101,BB101,BE101,BH101,BK101,BN101),5),K101)</f>
        <v>598</v>
      </c>
      <c r="R101" s="193"/>
      <c r="U101" s="196"/>
      <c r="X101" s="199"/>
      <c r="Y101" s="200">
        <v>5.9537037037037034E-2</v>
      </c>
      <c r="Z101" s="201">
        <v>184</v>
      </c>
      <c r="AA101" s="202">
        <v>203</v>
      </c>
      <c r="AD101" s="205"/>
      <c r="AE101" s="200">
        <v>5.4988425925925927E-2</v>
      </c>
      <c r="AF101" s="201">
        <v>185</v>
      </c>
      <c r="AG101" s="202">
        <v>204</v>
      </c>
      <c r="AH101" s="206"/>
      <c r="AI101" s="207"/>
      <c r="AJ101" s="208"/>
      <c r="AK101" s="200"/>
      <c r="AL101" s="201"/>
      <c r="AM101" s="202"/>
      <c r="AP101" s="209"/>
      <c r="AS101" s="208"/>
      <c r="AT101" s="210"/>
      <c r="AU101" s="211"/>
      <c r="AV101" s="212"/>
      <c r="AW101" s="213"/>
      <c r="AX101" s="214"/>
      <c r="AY101" s="215"/>
      <c r="BE101" s="217"/>
      <c r="BF101" s="218">
        <v>5.6377314814814818E-2</v>
      </c>
      <c r="BG101" s="75">
        <v>173</v>
      </c>
      <c r="BH101" s="75">
        <v>191</v>
      </c>
      <c r="BI101" s="219"/>
      <c r="BJ101" s="220"/>
      <c r="BK101" s="220"/>
      <c r="BL101" s="221"/>
      <c r="BM101" s="222"/>
      <c r="BN101" s="223"/>
      <c r="BO101" s="149">
        <v>180.66666666666666</v>
      </c>
      <c r="BP101" s="72">
        <v>47</v>
      </c>
      <c r="BQ101" s="157">
        <v>0.17090277777777776</v>
      </c>
      <c r="BR101" s="158">
        <v>1</v>
      </c>
    </row>
    <row r="102" spans="2:70" ht="15" customHeight="1">
      <c r="B102" s="2">
        <v>96</v>
      </c>
      <c r="C102" s="2">
        <v>47</v>
      </c>
      <c r="D102" s="49" t="s">
        <v>99</v>
      </c>
      <c r="E102" s="49" t="s">
        <v>1582</v>
      </c>
      <c r="F102" s="93" t="s">
        <v>86</v>
      </c>
      <c r="G102" s="85">
        <v>1981</v>
      </c>
      <c r="H102" s="49" t="s">
        <v>31</v>
      </c>
      <c r="I102" s="2" t="str">
        <f t="shared" si="11"/>
        <v>M</v>
      </c>
      <c r="J102" s="50">
        <f t="shared" si="7"/>
        <v>539</v>
      </c>
      <c r="K102" s="189">
        <f t="shared" si="8"/>
        <v>539</v>
      </c>
      <c r="L102" s="51">
        <f t="shared" si="9"/>
        <v>3</v>
      </c>
      <c r="M102" s="52" t="str">
        <f t="shared" si="10"/>
        <v>nie</v>
      </c>
      <c r="N102" s="53">
        <f>IF($M102="ano",LARGE((Q102,T102,W102,Z102,AC102,AF102,AI102,AL102,AO102,AR102,AU102,AX102,BA102,BD102,BG102,BJ102,BM102),1)+LARGE((Q102,T102,W102,Z102,AC102,AF102,AI102,AL102,AO102,AR102,AU102,AX102,BA102,BD102,BG102,BJ102,BM102),2)+LARGE((Q102,T102,W102,Z102,AC102,AF102,AI102,AL102,AO102,AR102,AU102,AX102,BA102,BD102,BG102,BJ102,BM102),3)+LARGE((Q102,T102,W102,Z102,AC102,AF102,AI102,AL102,AO102,AR102,AU102,AX102,BA102,BD102,BG102,BJ102,BM102),4)+LARGE((Q102,T102,W102,Z102,AC102,AF102,AI102,AL102,AO102,AR102,AU102,AX102,BA102,BD102,BG102,BJ102,BM102),5),J102)</f>
        <v>539</v>
      </c>
      <c r="O102" s="190">
        <f>IF($M102="ano",LARGE((R102,U102,X102,AA102,AD102,AG102,AJ102,AM102,AP102,AS102,AV102,AY102,BB102,BE102,BH102,BK102,BN102),1)+LARGE((R102,U102,X102,AA102,AD102,AG102,AJ102,AM102,AP102,AS102,AV102,AY102,BB102,BE102,BH102,BK102,BN102),2)+LARGE((R102,U102,X102,AA102,AD102,AG102,AJ102,AM102,AP102,AS102,AV102,AY102,BB102,BE102,BH102,BK102,BN102),3)+LARGE((R102,U102,X102,AA102,AD102,AG102,AJ102,AM102,AP102,AS102,AV102,AY102,BB102,BE102,BH102,BK102,BN102),4)+LARGE((R102,U102,X102,AA102,AD102,AG102,AJ102,AM102,AP102,AS102,AV102,AY102,BB102,BE102,BH102,BK102,BN102),5),K102)</f>
        <v>539</v>
      </c>
      <c r="R102" s="193"/>
      <c r="U102" s="196"/>
      <c r="X102" s="199"/>
      <c r="Y102" s="200">
        <v>6.2453703703703706E-2</v>
      </c>
      <c r="Z102" s="201">
        <v>180</v>
      </c>
      <c r="AA102" s="202">
        <v>180</v>
      </c>
      <c r="AD102" s="205"/>
      <c r="AE102" s="200">
        <v>5.8310185185185187E-2</v>
      </c>
      <c r="AF102" s="201">
        <v>181</v>
      </c>
      <c r="AG102" s="202">
        <v>181</v>
      </c>
      <c r="AH102" s="206"/>
      <c r="AI102" s="207"/>
      <c r="AJ102" s="208"/>
      <c r="AK102" s="200"/>
      <c r="AL102" s="201"/>
      <c r="AM102" s="202"/>
      <c r="AP102" s="209"/>
      <c r="AS102" s="208"/>
      <c r="AT102" s="210"/>
      <c r="AU102" s="211"/>
      <c r="AV102" s="212"/>
      <c r="AW102" s="213"/>
      <c r="AX102" s="214"/>
      <c r="AY102" s="215"/>
      <c r="BE102" s="217"/>
      <c r="BF102" s="218">
        <v>5.3171296296296293E-2</v>
      </c>
      <c r="BG102" s="75">
        <v>178</v>
      </c>
      <c r="BH102" s="75">
        <v>178</v>
      </c>
      <c r="BI102" s="219"/>
      <c r="BJ102" s="220"/>
      <c r="BK102" s="220"/>
      <c r="BL102" s="221"/>
      <c r="BM102" s="222"/>
      <c r="BN102" s="223"/>
      <c r="BO102" s="149">
        <v>179.66666666666666</v>
      </c>
      <c r="BP102" s="72">
        <v>47</v>
      </c>
      <c r="BQ102" s="157">
        <v>0.17393518518518519</v>
      </c>
      <c r="BR102" s="158">
        <v>1</v>
      </c>
    </row>
    <row r="103" spans="2:70" ht="15" customHeight="1">
      <c r="B103" s="2">
        <v>97</v>
      </c>
      <c r="C103" s="2">
        <v>7</v>
      </c>
      <c r="D103" s="47" t="s">
        <v>1994</v>
      </c>
      <c r="E103" s="47" t="s">
        <v>1505</v>
      </c>
      <c r="F103" s="89" t="s">
        <v>1995</v>
      </c>
      <c r="G103" s="48">
        <v>1960</v>
      </c>
      <c r="H103" s="49" t="s">
        <v>31</v>
      </c>
      <c r="I103" s="2" t="str">
        <f t="shared" si="11"/>
        <v>M50</v>
      </c>
      <c r="J103" s="50">
        <f t="shared" si="7"/>
        <v>537</v>
      </c>
      <c r="K103" s="189">
        <f t="shared" si="8"/>
        <v>645</v>
      </c>
      <c r="L103" s="51">
        <f t="shared" si="9"/>
        <v>3</v>
      </c>
      <c r="M103" s="52" t="str">
        <f t="shared" si="10"/>
        <v>nie</v>
      </c>
      <c r="N103" s="53">
        <f>IF($M103="ano",LARGE((Q103,T103,W103,Z103,AC103,AF103,AI103,AL103,AO103,AR103,AU103,AX103,BA103,BD103,BG103,BJ103,BM103),1)+LARGE((Q103,T103,W103,Z103,AC103,AF103,AI103,AL103,AO103,AR103,AU103,AX103,BA103,BD103,BG103,BJ103,BM103),2)+LARGE((Q103,T103,W103,Z103,AC103,AF103,AI103,AL103,AO103,AR103,AU103,AX103,BA103,BD103,BG103,BJ103,BM103),3)+LARGE((Q103,T103,W103,Z103,AC103,AF103,AI103,AL103,AO103,AR103,AU103,AX103,BA103,BD103,BG103,BJ103,BM103),4)+LARGE((Q103,T103,W103,Z103,AC103,AF103,AI103,AL103,AO103,AR103,AU103,AX103,BA103,BD103,BG103,BJ103,BM103),5),J103)</f>
        <v>537</v>
      </c>
      <c r="O103" s="190">
        <f>IF($M103="ano",LARGE((R103,U103,X103,AA103,AD103,AG103,AJ103,AM103,AP103,AS103,AV103,AY103,BB103,BE103,BH103,BK103,BN103),1)+LARGE((R103,U103,X103,AA103,AD103,AG103,AJ103,AM103,AP103,AS103,AV103,AY103,BB103,BE103,BH103,BK103,BN103),2)+LARGE((R103,U103,X103,AA103,AD103,AG103,AJ103,AM103,AP103,AS103,AV103,AY103,BB103,BE103,BH103,BK103,BN103),3)+LARGE((R103,U103,X103,AA103,AD103,AG103,AJ103,AM103,AP103,AS103,AV103,AY103,BB103,BE103,BH103,BK103,BN103),4)+LARGE((R103,U103,X103,AA103,AD103,AG103,AJ103,AM103,AP103,AS103,AV103,AY103,BB103,BE103,BH103,BK103,BN103),5),K103)</f>
        <v>645</v>
      </c>
      <c r="P103" s="191"/>
      <c r="Q103" s="192"/>
      <c r="R103" s="193"/>
      <c r="S103" s="194">
        <v>0.10297453703703703</v>
      </c>
      <c r="T103" s="195">
        <v>180</v>
      </c>
      <c r="U103" s="196">
        <v>216</v>
      </c>
      <c r="V103" s="197"/>
      <c r="W103" s="198"/>
      <c r="X103" s="199"/>
      <c r="Y103" s="200">
        <v>6.4502314814814818E-2</v>
      </c>
      <c r="Z103" s="201">
        <v>177</v>
      </c>
      <c r="AA103" s="202">
        <v>213</v>
      </c>
      <c r="AB103" s="203"/>
      <c r="AC103" s="204"/>
      <c r="AD103" s="205"/>
      <c r="AE103" s="200">
        <v>5.8831018518518519E-2</v>
      </c>
      <c r="AF103" s="201">
        <v>180</v>
      </c>
      <c r="AG103" s="202">
        <v>216</v>
      </c>
      <c r="AH103" s="206"/>
      <c r="AI103" s="207"/>
      <c r="AJ103" s="208"/>
      <c r="AK103" s="200"/>
      <c r="AL103" s="201"/>
      <c r="AM103" s="202"/>
      <c r="AP103" s="209"/>
      <c r="AS103" s="208"/>
      <c r="AT103" s="210"/>
      <c r="AU103" s="211"/>
      <c r="AV103" s="212"/>
      <c r="AW103" s="213"/>
      <c r="AX103" s="214"/>
      <c r="AY103" s="215"/>
      <c r="BC103" s="216"/>
      <c r="BD103" s="216"/>
      <c r="BE103" s="217"/>
      <c r="BF103" s="218"/>
      <c r="BI103" s="219"/>
      <c r="BJ103" s="220"/>
      <c r="BK103" s="220"/>
      <c r="BL103" s="221"/>
      <c r="BM103" s="222"/>
      <c r="BN103" s="223"/>
      <c r="BO103" s="149">
        <v>179</v>
      </c>
      <c r="BP103" s="72">
        <v>58</v>
      </c>
      <c r="BQ103" s="157">
        <v>0.22630787037037037</v>
      </c>
      <c r="BR103" s="158">
        <v>1</v>
      </c>
    </row>
    <row r="104" spans="2:70" ht="15" customHeight="1">
      <c r="B104" s="2">
        <v>98</v>
      </c>
      <c r="C104" s="2">
        <v>19</v>
      </c>
      <c r="D104" s="49" t="s">
        <v>193</v>
      </c>
      <c r="E104" s="49" t="s">
        <v>1526</v>
      </c>
      <c r="F104" s="93" t="s">
        <v>157</v>
      </c>
      <c r="G104" s="85">
        <v>1972</v>
      </c>
      <c r="H104" s="49" t="s">
        <v>31</v>
      </c>
      <c r="I104" s="2" t="str">
        <f t="shared" si="11"/>
        <v>M40</v>
      </c>
      <c r="J104" s="50">
        <f t="shared" si="7"/>
        <v>536</v>
      </c>
      <c r="K104" s="189">
        <f t="shared" si="8"/>
        <v>591</v>
      </c>
      <c r="L104" s="51">
        <f t="shared" si="9"/>
        <v>3</v>
      </c>
      <c r="M104" s="52" t="str">
        <f t="shared" si="10"/>
        <v>nie</v>
      </c>
      <c r="N104" s="53">
        <f>IF($M104="ano",LARGE((Q104,T104,W104,Z104,AC104,AF104,AI104,AL104,AO104,AR104,AU104,AX104,BA104,BD104,BG104,BJ104,BM104),1)+LARGE((Q104,T104,W104,Z104,AC104,AF104,AI104,AL104,AO104,AR104,AU104,AX104,BA104,BD104,BG104,BJ104,BM104),2)+LARGE((Q104,T104,W104,Z104,AC104,AF104,AI104,AL104,AO104,AR104,AU104,AX104,BA104,BD104,BG104,BJ104,BM104),3)+LARGE((Q104,T104,W104,Z104,AC104,AF104,AI104,AL104,AO104,AR104,AU104,AX104,BA104,BD104,BG104,BJ104,BM104),4)+LARGE((Q104,T104,W104,Z104,AC104,AF104,AI104,AL104,AO104,AR104,AU104,AX104,BA104,BD104,BG104,BJ104,BM104),5),J104)</f>
        <v>536</v>
      </c>
      <c r="O104" s="190">
        <f>IF($M104="ano",LARGE((R104,U104,X104,AA104,AD104,AG104,AJ104,AM104,AP104,AS104,AV104,AY104,BB104,BE104,BH104,BK104,BN104),1)+LARGE((R104,U104,X104,AA104,AD104,AG104,AJ104,AM104,AP104,AS104,AV104,AY104,BB104,BE104,BH104,BK104,BN104),2)+LARGE((R104,U104,X104,AA104,AD104,AG104,AJ104,AM104,AP104,AS104,AV104,AY104,BB104,BE104,BH104,BK104,BN104),3)+LARGE((R104,U104,X104,AA104,AD104,AG104,AJ104,AM104,AP104,AS104,AV104,AY104,BB104,BE104,BH104,BK104,BN104),4)+LARGE((R104,U104,X104,AA104,AD104,AG104,AJ104,AM104,AP104,AS104,AV104,AY104,BB104,BE104,BH104,BK104,BN104),5),K104)</f>
        <v>591</v>
      </c>
      <c r="R104" s="193"/>
      <c r="U104" s="196"/>
      <c r="X104" s="199"/>
      <c r="Y104" s="200"/>
      <c r="Z104" s="201"/>
      <c r="AA104" s="202"/>
      <c r="AD104" s="205"/>
      <c r="AE104" s="200">
        <v>5.2766203703703697E-2</v>
      </c>
      <c r="AF104" s="201">
        <v>189</v>
      </c>
      <c r="AG104" s="202">
        <v>208</v>
      </c>
      <c r="AH104" s="206">
        <v>3.0891203703703702E-2</v>
      </c>
      <c r="AI104" s="207">
        <v>162</v>
      </c>
      <c r="AJ104" s="208">
        <v>179</v>
      </c>
      <c r="AK104" s="200"/>
      <c r="AL104" s="201"/>
      <c r="AM104" s="202"/>
      <c r="AP104" s="209"/>
      <c r="AS104" s="208"/>
      <c r="AT104" s="210"/>
      <c r="AU104" s="211"/>
      <c r="AV104" s="212"/>
      <c r="AW104" s="213"/>
      <c r="AX104" s="214"/>
      <c r="AY104" s="215"/>
      <c r="BE104" s="217"/>
      <c r="BF104" s="218"/>
      <c r="BI104" s="219"/>
      <c r="BJ104" s="220"/>
      <c r="BK104" s="220"/>
      <c r="BL104" s="221">
        <v>5.8159722222222224E-2</v>
      </c>
      <c r="BM104" s="222">
        <v>185</v>
      </c>
      <c r="BN104" s="223">
        <v>204</v>
      </c>
      <c r="BO104" s="149">
        <v>178.66666666666666</v>
      </c>
      <c r="BP104" s="72">
        <v>43.164999999999999</v>
      </c>
      <c r="BQ104" s="157">
        <v>0.14181712962962961</v>
      </c>
      <c r="BR104" s="158">
        <v>1</v>
      </c>
    </row>
    <row r="105" spans="2:70" ht="15" customHeight="1">
      <c r="B105" s="2">
        <v>99</v>
      </c>
      <c r="C105" s="2">
        <v>20</v>
      </c>
      <c r="D105" s="49" t="s">
        <v>152</v>
      </c>
      <c r="E105" s="49" t="s">
        <v>1511</v>
      </c>
      <c r="F105" s="93" t="s">
        <v>153</v>
      </c>
      <c r="G105" s="85">
        <v>1973</v>
      </c>
      <c r="H105" s="49" t="s">
        <v>31</v>
      </c>
      <c r="I105" s="2" t="str">
        <f t="shared" si="11"/>
        <v>M40</v>
      </c>
      <c r="J105" s="50">
        <f t="shared" si="7"/>
        <v>534</v>
      </c>
      <c r="K105" s="189">
        <f t="shared" si="8"/>
        <v>588</v>
      </c>
      <c r="L105" s="51">
        <f t="shared" si="9"/>
        <v>3</v>
      </c>
      <c r="M105" s="52" t="str">
        <f t="shared" si="10"/>
        <v>nie</v>
      </c>
      <c r="N105" s="53">
        <f>IF($M105="ano",LARGE((Q105,T105,W105,Z105,AC105,AF105,AI105,AL105,AO105,AR105,AU105,AX105,BA105,BD105,BG105,BJ105,BM105),1)+LARGE((Q105,T105,W105,Z105,AC105,AF105,AI105,AL105,AO105,AR105,AU105,AX105,BA105,BD105,BG105,BJ105,BM105),2)+LARGE((Q105,T105,W105,Z105,AC105,AF105,AI105,AL105,AO105,AR105,AU105,AX105,BA105,BD105,BG105,BJ105,BM105),3)+LARGE((Q105,T105,W105,Z105,AC105,AF105,AI105,AL105,AO105,AR105,AU105,AX105,BA105,BD105,BG105,BJ105,BM105),4)+LARGE((Q105,T105,W105,Z105,AC105,AF105,AI105,AL105,AO105,AR105,AU105,AX105,BA105,BD105,BG105,BJ105,BM105),5),J105)</f>
        <v>534</v>
      </c>
      <c r="O105" s="190">
        <f>IF($M105="ano",LARGE((R105,U105,X105,AA105,AD105,AG105,AJ105,AM105,AP105,AS105,AV105,AY105,BB105,BE105,BH105,BK105,BN105),1)+LARGE((R105,U105,X105,AA105,AD105,AG105,AJ105,AM105,AP105,AS105,AV105,AY105,BB105,BE105,BH105,BK105,BN105),2)+LARGE((R105,U105,X105,AA105,AD105,AG105,AJ105,AM105,AP105,AS105,AV105,AY105,BB105,BE105,BH105,BK105,BN105),3)+LARGE((R105,U105,X105,AA105,AD105,AG105,AJ105,AM105,AP105,AS105,AV105,AY105,BB105,BE105,BH105,BK105,BN105),4)+LARGE((R105,U105,X105,AA105,AD105,AG105,AJ105,AM105,AP105,AS105,AV105,AY105,BB105,BE105,BH105,BK105,BN105),5),K105)</f>
        <v>588</v>
      </c>
      <c r="R105" s="193"/>
      <c r="U105" s="196"/>
      <c r="X105" s="199"/>
      <c r="Y105" s="200">
        <v>6.3287037037037031E-2</v>
      </c>
      <c r="Z105" s="201">
        <v>178</v>
      </c>
      <c r="AA105" s="202">
        <v>196</v>
      </c>
      <c r="AD105" s="205"/>
      <c r="AE105" s="200">
        <v>5.4386574074074073E-2</v>
      </c>
      <c r="AF105" s="201">
        <v>186</v>
      </c>
      <c r="AG105" s="202">
        <v>205</v>
      </c>
      <c r="AH105" s="206"/>
      <c r="AI105" s="207"/>
      <c r="AJ105" s="208"/>
      <c r="AK105" s="200"/>
      <c r="AL105" s="201"/>
      <c r="AM105" s="202"/>
      <c r="AP105" s="209"/>
      <c r="AS105" s="208"/>
      <c r="AT105" s="210"/>
      <c r="AU105" s="211"/>
      <c r="AV105" s="212"/>
      <c r="AW105" s="213"/>
      <c r="AX105" s="214"/>
      <c r="AY105" s="215"/>
      <c r="BE105" s="217"/>
      <c r="BF105" s="218">
        <v>5.8344907407407408E-2</v>
      </c>
      <c r="BG105" s="75">
        <v>170</v>
      </c>
      <c r="BH105" s="75">
        <v>187</v>
      </c>
      <c r="BI105" s="219"/>
      <c r="BJ105" s="220"/>
      <c r="BK105" s="220"/>
      <c r="BL105" s="221"/>
      <c r="BM105" s="222"/>
      <c r="BN105" s="223"/>
      <c r="BO105" s="149">
        <v>178</v>
      </c>
      <c r="BP105" s="72">
        <v>47</v>
      </c>
      <c r="BQ105" s="157">
        <v>0.17601851851851852</v>
      </c>
      <c r="BR105" s="158">
        <v>1</v>
      </c>
    </row>
    <row r="106" spans="2:70" ht="15" customHeight="1">
      <c r="B106" s="2">
        <v>100</v>
      </c>
      <c r="C106" s="2">
        <v>21</v>
      </c>
      <c r="D106" s="47" t="s">
        <v>2100</v>
      </c>
      <c r="E106" s="47" t="s">
        <v>1567</v>
      </c>
      <c r="F106" s="90" t="s">
        <v>2101</v>
      </c>
      <c r="G106" s="81">
        <v>1973</v>
      </c>
      <c r="H106" s="49" t="s">
        <v>31</v>
      </c>
      <c r="I106" s="2" t="str">
        <f t="shared" si="11"/>
        <v>M40</v>
      </c>
      <c r="J106" s="50">
        <f t="shared" si="7"/>
        <v>534</v>
      </c>
      <c r="K106" s="189">
        <f t="shared" si="8"/>
        <v>588</v>
      </c>
      <c r="L106" s="51">
        <f t="shared" si="9"/>
        <v>3</v>
      </c>
      <c r="M106" s="52" t="str">
        <f t="shared" si="10"/>
        <v>nie</v>
      </c>
      <c r="N106" s="53">
        <f>IF($M106="ano",LARGE((Q106,T106,W106,Z106,AC106,AF106,AI106,AL106,AO106,AR106,AU106,AX106,BA106,BD106,BG106,BJ106,BM106),1)+LARGE((Q106,T106,W106,Z106,AC106,AF106,AI106,AL106,AO106,AR106,AU106,AX106,BA106,BD106,BG106,BJ106,BM106),2)+LARGE((Q106,T106,W106,Z106,AC106,AF106,AI106,AL106,AO106,AR106,AU106,AX106,BA106,BD106,BG106,BJ106,BM106),3)+LARGE((Q106,T106,W106,Z106,AC106,AF106,AI106,AL106,AO106,AR106,AU106,AX106,BA106,BD106,BG106,BJ106,BM106),4)+LARGE((Q106,T106,W106,Z106,AC106,AF106,AI106,AL106,AO106,AR106,AU106,AX106,BA106,BD106,BG106,BJ106,BM106),5),J106)</f>
        <v>534</v>
      </c>
      <c r="O106" s="190">
        <f>IF($M106="ano",LARGE((R106,U106,X106,AA106,AD106,AG106,AJ106,AM106,AP106,AS106,AV106,AY106,BB106,BE106,BH106,BK106,BN106),1)+LARGE((R106,U106,X106,AA106,AD106,AG106,AJ106,AM106,AP106,AS106,AV106,AY106,BB106,BE106,BH106,BK106,BN106),2)+LARGE((R106,U106,X106,AA106,AD106,AG106,AJ106,AM106,AP106,AS106,AV106,AY106,BB106,BE106,BH106,BK106,BN106),3)+LARGE((R106,U106,X106,AA106,AD106,AG106,AJ106,AM106,AP106,AS106,AV106,AY106,BB106,BE106,BH106,BK106,BN106),4)+LARGE((R106,U106,X106,AA106,AD106,AG106,AJ106,AM106,AP106,AS106,AV106,AY106,BB106,BE106,BH106,BK106,BN106),5),K106)</f>
        <v>588</v>
      </c>
      <c r="P106" s="191"/>
      <c r="Q106" s="192"/>
      <c r="R106" s="193"/>
      <c r="S106" s="194">
        <v>0.10986111111111112</v>
      </c>
      <c r="T106" s="195">
        <v>170</v>
      </c>
      <c r="U106" s="196">
        <v>187</v>
      </c>
      <c r="V106" s="197"/>
      <c r="W106" s="198"/>
      <c r="X106" s="199"/>
      <c r="Y106" s="200">
        <v>6.2407407407407411E-2</v>
      </c>
      <c r="Z106" s="201">
        <v>180</v>
      </c>
      <c r="AA106" s="202">
        <v>198</v>
      </c>
      <c r="AB106" s="203"/>
      <c r="AC106" s="204"/>
      <c r="AD106" s="205"/>
      <c r="AE106" s="200"/>
      <c r="AF106" s="201"/>
      <c r="AG106" s="202"/>
      <c r="AH106" s="206"/>
      <c r="AI106" s="207"/>
      <c r="AJ106" s="208"/>
      <c r="AK106" s="200"/>
      <c r="AL106" s="201"/>
      <c r="AM106" s="202"/>
      <c r="AP106" s="209"/>
      <c r="AS106" s="208"/>
      <c r="AT106" s="210">
        <v>6.0393518518518513E-2</v>
      </c>
      <c r="AU106" s="211">
        <v>184</v>
      </c>
      <c r="AV106" s="212">
        <v>203</v>
      </c>
      <c r="AW106" s="213"/>
      <c r="AX106" s="214"/>
      <c r="AY106" s="215"/>
      <c r="BC106" s="216"/>
      <c r="BD106" s="216"/>
      <c r="BE106" s="217"/>
      <c r="BF106" s="218"/>
      <c r="BI106" s="219"/>
      <c r="BJ106" s="220"/>
      <c r="BK106" s="220"/>
      <c r="BL106" s="221"/>
      <c r="BM106" s="222"/>
      <c r="BN106" s="223"/>
      <c r="BO106" s="149">
        <v>178</v>
      </c>
      <c r="BP106" s="72">
        <v>60</v>
      </c>
      <c r="BQ106" s="157">
        <v>0.23266203703703706</v>
      </c>
      <c r="BR106" s="158">
        <v>1</v>
      </c>
    </row>
    <row r="107" spans="2:70" ht="15" customHeight="1">
      <c r="B107" s="2">
        <v>101</v>
      </c>
      <c r="C107" s="2">
        <v>22</v>
      </c>
      <c r="D107" s="47" t="s">
        <v>2046</v>
      </c>
      <c r="E107" s="47" t="s">
        <v>2045</v>
      </c>
      <c r="F107" s="89" t="s">
        <v>2047</v>
      </c>
      <c r="G107" s="82">
        <v>1968</v>
      </c>
      <c r="H107" s="49" t="s">
        <v>31</v>
      </c>
      <c r="I107" s="2" t="str">
        <f t="shared" si="11"/>
        <v>M40</v>
      </c>
      <c r="J107" s="50">
        <f t="shared" si="7"/>
        <v>529</v>
      </c>
      <c r="K107" s="189">
        <f t="shared" si="8"/>
        <v>583</v>
      </c>
      <c r="L107" s="51">
        <f t="shared" si="9"/>
        <v>3</v>
      </c>
      <c r="M107" s="52" t="str">
        <f t="shared" si="10"/>
        <v>nie</v>
      </c>
      <c r="N107" s="53">
        <f>IF($M107="ano",LARGE((Q107,T107,W107,Z107,AC107,AF107,AI107,AL107,AO107,AR107,AU107,AX107,BA107,BD107,BG107,BJ107,BM107),1)+LARGE((Q107,T107,W107,Z107,AC107,AF107,AI107,AL107,AO107,AR107,AU107,AX107,BA107,BD107,BG107,BJ107,BM107),2)+LARGE((Q107,T107,W107,Z107,AC107,AF107,AI107,AL107,AO107,AR107,AU107,AX107,BA107,BD107,BG107,BJ107,BM107),3)+LARGE((Q107,T107,W107,Z107,AC107,AF107,AI107,AL107,AO107,AR107,AU107,AX107,BA107,BD107,BG107,BJ107,BM107),4)+LARGE((Q107,T107,W107,Z107,AC107,AF107,AI107,AL107,AO107,AR107,AU107,AX107,BA107,BD107,BG107,BJ107,BM107),5),J107)</f>
        <v>529</v>
      </c>
      <c r="O107" s="190">
        <f>IF($M107="ano",LARGE((R107,U107,X107,AA107,AD107,AG107,AJ107,AM107,AP107,AS107,AV107,AY107,BB107,BE107,BH107,BK107,BN107),1)+LARGE((R107,U107,X107,AA107,AD107,AG107,AJ107,AM107,AP107,AS107,AV107,AY107,BB107,BE107,BH107,BK107,BN107),2)+LARGE((R107,U107,X107,AA107,AD107,AG107,AJ107,AM107,AP107,AS107,AV107,AY107,BB107,BE107,BH107,BK107,BN107),3)+LARGE((R107,U107,X107,AA107,AD107,AG107,AJ107,AM107,AP107,AS107,AV107,AY107,BB107,BE107,BH107,BK107,BN107),4)+LARGE((R107,U107,X107,AA107,AD107,AG107,AJ107,AM107,AP107,AS107,AV107,AY107,BB107,BE107,BH107,BK107,BN107),5),K107)</f>
        <v>583</v>
      </c>
      <c r="P107" s="191"/>
      <c r="Q107" s="192"/>
      <c r="R107" s="193"/>
      <c r="S107" s="194">
        <v>0.10608796296296297</v>
      </c>
      <c r="T107" s="195">
        <v>176</v>
      </c>
      <c r="U107" s="196">
        <v>194</v>
      </c>
      <c r="V107" s="197"/>
      <c r="W107" s="198"/>
      <c r="X107" s="199"/>
      <c r="Y107" s="200"/>
      <c r="Z107" s="201"/>
      <c r="AA107" s="202"/>
      <c r="AB107" s="203"/>
      <c r="AC107" s="204"/>
      <c r="AD107" s="205"/>
      <c r="AE107" s="200"/>
      <c r="AF107" s="201"/>
      <c r="AG107" s="202"/>
      <c r="AH107" s="206"/>
      <c r="AI107" s="207"/>
      <c r="AJ107" s="208"/>
      <c r="AK107" s="200"/>
      <c r="AL107" s="201"/>
      <c r="AM107" s="202"/>
      <c r="AP107" s="209"/>
      <c r="AS107" s="208"/>
      <c r="AT107" s="210"/>
      <c r="AU107" s="211"/>
      <c r="AV107" s="212"/>
      <c r="AW107" s="213"/>
      <c r="AX107" s="214"/>
      <c r="AY107" s="215"/>
      <c r="BC107" s="216"/>
      <c r="BD107" s="216"/>
      <c r="BE107" s="217"/>
      <c r="BF107" s="218">
        <v>5.5081018518518515E-2</v>
      </c>
      <c r="BG107" s="75">
        <v>175</v>
      </c>
      <c r="BH107" s="75">
        <v>193</v>
      </c>
      <c r="BI107" s="219"/>
      <c r="BJ107" s="220"/>
      <c r="BK107" s="220"/>
      <c r="BL107" s="221">
        <v>6.2974537037037037E-2</v>
      </c>
      <c r="BM107" s="222">
        <v>178</v>
      </c>
      <c r="BN107" s="223">
        <v>196</v>
      </c>
      <c r="BO107" s="149">
        <v>176.33333333333334</v>
      </c>
      <c r="BP107" s="72">
        <v>58.5</v>
      </c>
      <c r="BQ107" s="157">
        <v>0.22414351851851852</v>
      </c>
      <c r="BR107" s="158">
        <v>1</v>
      </c>
    </row>
    <row r="108" spans="2:70" ht="15" customHeight="1">
      <c r="B108" s="2">
        <v>102</v>
      </c>
      <c r="C108" s="2">
        <v>8</v>
      </c>
      <c r="D108" s="47" t="s">
        <v>68</v>
      </c>
      <c r="E108" s="47" t="s">
        <v>1514</v>
      </c>
      <c r="F108" s="89" t="s">
        <v>2455</v>
      </c>
      <c r="G108" s="82">
        <v>1955</v>
      </c>
      <c r="H108" s="49" t="s">
        <v>31</v>
      </c>
      <c r="I108" s="2" t="str">
        <f t="shared" si="11"/>
        <v>M50</v>
      </c>
      <c r="J108" s="50">
        <f t="shared" si="7"/>
        <v>529</v>
      </c>
      <c r="K108" s="189">
        <f t="shared" si="8"/>
        <v>635</v>
      </c>
      <c r="L108" s="51">
        <f t="shared" si="9"/>
        <v>3</v>
      </c>
      <c r="M108" s="52" t="str">
        <f t="shared" si="10"/>
        <v>nie</v>
      </c>
      <c r="N108" s="53">
        <f>IF($M108="ano",LARGE((Q108,T108,W108,Z108,AC108,AF108,AI108,AL108,AO108,AR108,AU108,AX108,BA108,BD108,BG108,BJ108,BM108),1)+LARGE((Q108,T108,W108,Z108,AC108,AF108,AI108,AL108,AO108,AR108,AU108,AX108,BA108,BD108,BG108,BJ108,BM108),2)+LARGE((Q108,T108,W108,Z108,AC108,AF108,AI108,AL108,AO108,AR108,AU108,AX108,BA108,BD108,BG108,BJ108,BM108),3)+LARGE((Q108,T108,W108,Z108,AC108,AF108,AI108,AL108,AO108,AR108,AU108,AX108,BA108,BD108,BG108,BJ108,BM108),4)+LARGE((Q108,T108,W108,Z108,AC108,AF108,AI108,AL108,AO108,AR108,AU108,AX108,BA108,BD108,BG108,BJ108,BM108),5),J108)</f>
        <v>529</v>
      </c>
      <c r="O108" s="190">
        <f>IF($M108="ano",LARGE((R108,U108,X108,AA108,AD108,AG108,AJ108,AM108,AP108,AS108,AV108,AY108,BB108,BE108,BH108,BK108,BN108),1)+LARGE((R108,U108,X108,AA108,AD108,AG108,AJ108,AM108,AP108,AS108,AV108,AY108,BB108,BE108,BH108,BK108,BN108),2)+LARGE((R108,U108,X108,AA108,AD108,AG108,AJ108,AM108,AP108,AS108,AV108,AY108,BB108,BE108,BH108,BK108,BN108),3)+LARGE((R108,U108,X108,AA108,AD108,AG108,AJ108,AM108,AP108,AS108,AV108,AY108,BB108,BE108,BH108,BK108,BN108),4)+LARGE((R108,U108,X108,AA108,AD108,AG108,AJ108,AM108,AP108,AS108,AV108,AY108,BB108,BE108,BH108,BK108,BN108),5),K108)</f>
        <v>635</v>
      </c>
      <c r="P108" s="191"/>
      <c r="Q108" s="192"/>
      <c r="R108" s="193"/>
      <c r="S108" s="194"/>
      <c r="T108" s="195"/>
      <c r="U108" s="196"/>
      <c r="V108" s="197"/>
      <c r="W108" s="198"/>
      <c r="X108" s="199"/>
      <c r="Y108" s="200">
        <v>6.2013888888888889E-2</v>
      </c>
      <c r="Z108" s="201">
        <v>180</v>
      </c>
      <c r="AA108" s="202">
        <v>216</v>
      </c>
      <c r="AB108" s="203">
        <v>0.18224537037037036</v>
      </c>
      <c r="AC108" s="204">
        <v>164</v>
      </c>
      <c r="AD108" s="205">
        <v>197</v>
      </c>
      <c r="AE108" s="200"/>
      <c r="AF108" s="201"/>
      <c r="AG108" s="202"/>
      <c r="AH108" s="206"/>
      <c r="AI108" s="207"/>
      <c r="AJ108" s="208"/>
      <c r="AK108" s="200"/>
      <c r="AL108" s="201"/>
      <c r="AM108" s="202"/>
      <c r="AP108" s="209"/>
      <c r="AS108" s="208"/>
      <c r="AT108" s="210">
        <v>5.9456018518518519E-2</v>
      </c>
      <c r="AU108" s="211">
        <v>185</v>
      </c>
      <c r="AV108" s="212">
        <v>222</v>
      </c>
      <c r="AW108" s="213"/>
      <c r="AX108" s="214"/>
      <c r="AY108" s="215"/>
      <c r="BC108" s="216"/>
      <c r="BD108" s="216"/>
      <c r="BE108" s="217"/>
      <c r="BF108" s="218"/>
      <c r="BI108" s="219"/>
      <c r="BJ108" s="220"/>
      <c r="BK108" s="220"/>
      <c r="BL108" s="221"/>
      <c r="BM108" s="222"/>
      <c r="BN108" s="223"/>
      <c r="BO108" s="149">
        <v>176.33333333333334</v>
      </c>
      <c r="BP108" s="72">
        <v>76.2</v>
      </c>
      <c r="BQ108" s="157">
        <v>0.30371527777777779</v>
      </c>
      <c r="BR108" s="158">
        <v>1</v>
      </c>
    </row>
    <row r="109" spans="2:70" ht="15" customHeight="1">
      <c r="B109" s="2">
        <v>103</v>
      </c>
      <c r="C109" s="2">
        <v>48</v>
      </c>
      <c r="D109" s="49" t="s">
        <v>213</v>
      </c>
      <c r="E109" s="49" t="s">
        <v>1745</v>
      </c>
      <c r="F109" s="93" t="s">
        <v>1542</v>
      </c>
      <c r="G109" s="85">
        <v>1977</v>
      </c>
      <c r="H109" s="49" t="s">
        <v>31</v>
      </c>
      <c r="I109" s="2" t="str">
        <f t="shared" si="11"/>
        <v>M</v>
      </c>
      <c r="J109" s="50">
        <f t="shared" si="7"/>
        <v>527</v>
      </c>
      <c r="K109" s="189">
        <f t="shared" si="8"/>
        <v>527</v>
      </c>
      <c r="L109" s="51">
        <f t="shared" si="9"/>
        <v>3</v>
      </c>
      <c r="M109" s="52" t="str">
        <f t="shared" si="10"/>
        <v>nie</v>
      </c>
      <c r="N109" s="53">
        <f>IF($M109="ano",LARGE((Q109,T109,W109,Z109,AC109,AF109,AI109,AL109,AO109,AR109,AU109,AX109,BA109,BD109,BG109,BJ109,BM109),1)+LARGE((Q109,T109,W109,Z109,AC109,AF109,AI109,AL109,AO109,AR109,AU109,AX109,BA109,BD109,BG109,BJ109,BM109),2)+LARGE((Q109,T109,W109,Z109,AC109,AF109,AI109,AL109,AO109,AR109,AU109,AX109,BA109,BD109,BG109,BJ109,BM109),3)+LARGE((Q109,T109,W109,Z109,AC109,AF109,AI109,AL109,AO109,AR109,AU109,AX109,BA109,BD109,BG109,BJ109,BM109),4)+LARGE((Q109,T109,W109,Z109,AC109,AF109,AI109,AL109,AO109,AR109,AU109,AX109,BA109,BD109,BG109,BJ109,BM109),5),J109)</f>
        <v>527</v>
      </c>
      <c r="O109" s="190">
        <f>IF($M109="ano",LARGE((R109,U109,X109,AA109,AD109,AG109,AJ109,AM109,AP109,AS109,AV109,AY109,BB109,BE109,BH109,BK109,BN109),1)+LARGE((R109,U109,X109,AA109,AD109,AG109,AJ109,AM109,AP109,AS109,AV109,AY109,BB109,BE109,BH109,BK109,BN109),2)+LARGE((R109,U109,X109,AA109,AD109,AG109,AJ109,AM109,AP109,AS109,AV109,AY109,BB109,BE109,BH109,BK109,BN109),3)+LARGE((R109,U109,X109,AA109,AD109,AG109,AJ109,AM109,AP109,AS109,AV109,AY109,BB109,BE109,BH109,BK109,BN109),4)+LARGE((R109,U109,X109,AA109,AD109,AG109,AJ109,AM109,AP109,AS109,AV109,AY109,BB109,BE109,BH109,BK109,BN109),5),K109)</f>
        <v>527</v>
      </c>
      <c r="R109" s="193"/>
      <c r="U109" s="196"/>
      <c r="X109" s="199"/>
      <c r="AA109" s="202"/>
      <c r="AD109" s="205"/>
      <c r="AE109" s="200">
        <v>6.0949074074074072E-2</v>
      </c>
      <c r="AF109" s="201">
        <v>177</v>
      </c>
      <c r="AG109" s="202">
        <v>177</v>
      </c>
      <c r="AH109" s="206"/>
      <c r="AI109" s="207"/>
      <c r="AJ109" s="208"/>
      <c r="AK109" s="200"/>
      <c r="AL109" s="201"/>
      <c r="AM109" s="202"/>
      <c r="AP109" s="209"/>
      <c r="AS109" s="208"/>
      <c r="AT109" s="210"/>
      <c r="AU109" s="211"/>
      <c r="AV109" s="212"/>
      <c r="AW109" s="213"/>
      <c r="AX109" s="214"/>
      <c r="AY109" s="215"/>
      <c r="BE109" s="217"/>
      <c r="BF109" s="218">
        <v>5.6817129629629627E-2</v>
      </c>
      <c r="BG109" s="75">
        <v>173</v>
      </c>
      <c r="BH109" s="75">
        <v>173</v>
      </c>
      <c r="BI109" s="219"/>
      <c r="BJ109" s="220"/>
      <c r="BK109" s="220"/>
      <c r="BL109" s="221">
        <v>6.3379629629629633E-2</v>
      </c>
      <c r="BM109" s="222">
        <v>177</v>
      </c>
      <c r="BN109" s="223">
        <v>177</v>
      </c>
      <c r="BO109" s="149">
        <v>175.66666666666666</v>
      </c>
      <c r="BP109" s="72">
        <v>47.5</v>
      </c>
      <c r="BQ109" s="157">
        <v>0.18114583333333334</v>
      </c>
      <c r="BR109" s="158">
        <v>1</v>
      </c>
    </row>
    <row r="110" spans="2:70" ht="15" customHeight="1">
      <c r="B110" s="2">
        <v>104</v>
      </c>
      <c r="C110" s="2">
        <v>23</v>
      </c>
      <c r="D110" s="47" t="s">
        <v>1527</v>
      </c>
      <c r="E110" s="47" t="s">
        <v>1938</v>
      </c>
      <c r="F110" s="89" t="s">
        <v>1939</v>
      </c>
      <c r="G110" s="48">
        <v>1971</v>
      </c>
      <c r="H110" s="49" t="s">
        <v>31</v>
      </c>
      <c r="I110" s="2" t="str">
        <f t="shared" si="11"/>
        <v>M40</v>
      </c>
      <c r="J110" s="50">
        <f t="shared" si="7"/>
        <v>527</v>
      </c>
      <c r="K110" s="189">
        <f t="shared" si="8"/>
        <v>582</v>
      </c>
      <c r="L110" s="51">
        <f t="shared" si="9"/>
        <v>3</v>
      </c>
      <c r="M110" s="52" t="str">
        <f t="shared" si="10"/>
        <v>nie</v>
      </c>
      <c r="N110" s="53">
        <f>IF($M110="ano",LARGE((Q110,T110,W110,Z110,AC110,AF110,AI110,AL110,AO110,AR110,AU110,AX110,BA110,BD110,BG110,BJ110,BM110),1)+LARGE((Q110,T110,W110,Z110,AC110,AF110,AI110,AL110,AO110,AR110,AU110,AX110,BA110,BD110,BG110,BJ110,BM110),2)+LARGE((Q110,T110,W110,Z110,AC110,AF110,AI110,AL110,AO110,AR110,AU110,AX110,BA110,BD110,BG110,BJ110,BM110),3)+LARGE((Q110,T110,W110,Z110,AC110,AF110,AI110,AL110,AO110,AR110,AU110,AX110,BA110,BD110,BG110,BJ110,BM110),4)+LARGE((Q110,T110,W110,Z110,AC110,AF110,AI110,AL110,AO110,AR110,AU110,AX110,BA110,BD110,BG110,BJ110,BM110),5),J110)</f>
        <v>527</v>
      </c>
      <c r="O110" s="190">
        <f>IF($M110="ano",LARGE((R110,U110,X110,AA110,AD110,AG110,AJ110,AM110,AP110,AS110,AV110,AY110,BB110,BE110,BH110,BK110,BN110),1)+LARGE((R110,U110,X110,AA110,AD110,AG110,AJ110,AM110,AP110,AS110,AV110,AY110,BB110,BE110,BH110,BK110,BN110),2)+LARGE((R110,U110,X110,AA110,AD110,AG110,AJ110,AM110,AP110,AS110,AV110,AY110,BB110,BE110,BH110,BK110,BN110),3)+LARGE((R110,U110,X110,AA110,AD110,AG110,AJ110,AM110,AP110,AS110,AV110,AY110,BB110,BE110,BH110,BK110,BN110),4)+LARGE((R110,U110,X110,AA110,AD110,AG110,AJ110,AM110,AP110,AS110,AV110,AY110,BB110,BE110,BH110,BK110,BN110),5),K110)</f>
        <v>582</v>
      </c>
      <c r="P110" s="191"/>
      <c r="Q110" s="192"/>
      <c r="R110" s="193"/>
      <c r="S110" s="194">
        <v>0.10017361111111112</v>
      </c>
      <c r="T110" s="195">
        <v>184</v>
      </c>
      <c r="U110" s="196">
        <v>203</v>
      </c>
      <c r="V110" s="197"/>
      <c r="W110" s="198"/>
      <c r="X110" s="199"/>
      <c r="Y110" s="200"/>
      <c r="Z110" s="201"/>
      <c r="AA110" s="202"/>
      <c r="AB110" s="203"/>
      <c r="AC110" s="204"/>
      <c r="AD110" s="205"/>
      <c r="AE110" s="200">
        <v>5.7581018518518517E-2</v>
      </c>
      <c r="AF110" s="201">
        <v>182</v>
      </c>
      <c r="AG110" s="202">
        <v>201</v>
      </c>
      <c r="AH110" s="206">
        <v>3.184027777777778E-2</v>
      </c>
      <c r="AI110" s="207">
        <v>161</v>
      </c>
      <c r="AJ110" s="208">
        <v>178</v>
      </c>
      <c r="AK110" s="200"/>
      <c r="AL110" s="201"/>
      <c r="AM110" s="202"/>
      <c r="AP110" s="209"/>
      <c r="AS110" s="208"/>
      <c r="AT110" s="210"/>
      <c r="AU110" s="211"/>
      <c r="AV110" s="212"/>
      <c r="AW110" s="213"/>
      <c r="AX110" s="214"/>
      <c r="AY110" s="215"/>
      <c r="BC110" s="216"/>
      <c r="BD110" s="216"/>
      <c r="BE110" s="217"/>
      <c r="BF110" s="218"/>
      <c r="BI110" s="219"/>
      <c r="BJ110" s="220"/>
      <c r="BK110" s="220"/>
      <c r="BL110" s="221"/>
      <c r="BM110" s="222"/>
      <c r="BN110" s="223"/>
      <c r="BO110" s="149">
        <v>175.66666666666666</v>
      </c>
      <c r="BP110" s="72">
        <v>51.664999999999999</v>
      </c>
      <c r="BQ110" s="157">
        <v>0.18959490740740742</v>
      </c>
      <c r="BR110" s="158">
        <v>1</v>
      </c>
    </row>
    <row r="111" spans="2:70" ht="15" customHeight="1">
      <c r="B111" s="2">
        <v>105</v>
      </c>
      <c r="C111" s="2">
        <v>49</v>
      </c>
      <c r="D111" s="47" t="s">
        <v>2089</v>
      </c>
      <c r="E111" s="47" t="s">
        <v>1867</v>
      </c>
      <c r="F111" s="90" t="s">
        <v>1983</v>
      </c>
      <c r="G111" s="81">
        <v>1976</v>
      </c>
      <c r="H111" s="49" t="s">
        <v>31</v>
      </c>
      <c r="I111" s="2" t="str">
        <f t="shared" si="11"/>
        <v>M</v>
      </c>
      <c r="J111" s="50">
        <f t="shared" si="7"/>
        <v>527</v>
      </c>
      <c r="K111" s="189">
        <f t="shared" si="8"/>
        <v>527</v>
      </c>
      <c r="L111" s="51">
        <f t="shared" si="9"/>
        <v>3</v>
      </c>
      <c r="M111" s="52" t="str">
        <f t="shared" si="10"/>
        <v>nie</v>
      </c>
      <c r="N111" s="53">
        <f>IF($M111="ano",LARGE((Q111,T111,W111,Z111,AC111,AF111,AI111,AL111,AO111,AR111,AU111,AX111,BA111,BD111,BG111,BJ111,BM111),1)+LARGE((Q111,T111,W111,Z111,AC111,AF111,AI111,AL111,AO111,AR111,AU111,AX111,BA111,BD111,BG111,BJ111,BM111),2)+LARGE((Q111,T111,W111,Z111,AC111,AF111,AI111,AL111,AO111,AR111,AU111,AX111,BA111,BD111,BG111,BJ111,BM111),3)+LARGE((Q111,T111,W111,Z111,AC111,AF111,AI111,AL111,AO111,AR111,AU111,AX111,BA111,BD111,BG111,BJ111,BM111),4)+LARGE((Q111,T111,W111,Z111,AC111,AF111,AI111,AL111,AO111,AR111,AU111,AX111,BA111,BD111,BG111,BJ111,BM111),5),J111)</f>
        <v>527</v>
      </c>
      <c r="O111" s="190">
        <f>IF($M111="ano",LARGE((R111,U111,X111,AA111,AD111,AG111,AJ111,AM111,AP111,AS111,AV111,AY111,BB111,BE111,BH111,BK111,BN111),1)+LARGE((R111,U111,X111,AA111,AD111,AG111,AJ111,AM111,AP111,AS111,AV111,AY111,BB111,BE111,BH111,BK111,BN111),2)+LARGE((R111,U111,X111,AA111,AD111,AG111,AJ111,AM111,AP111,AS111,AV111,AY111,BB111,BE111,BH111,BK111,BN111),3)+LARGE((R111,U111,X111,AA111,AD111,AG111,AJ111,AM111,AP111,AS111,AV111,AY111,BB111,BE111,BH111,BK111,BN111),4)+LARGE((R111,U111,X111,AA111,AD111,AG111,AJ111,AM111,AP111,AS111,AV111,AY111,BB111,BE111,BH111,BK111,BN111),5),K111)</f>
        <v>527</v>
      </c>
      <c r="P111" s="191"/>
      <c r="Q111" s="192"/>
      <c r="R111" s="193"/>
      <c r="S111" s="194">
        <v>0.1089699074074074</v>
      </c>
      <c r="T111" s="195">
        <v>172</v>
      </c>
      <c r="U111" s="196">
        <v>172</v>
      </c>
      <c r="V111" s="197"/>
      <c r="W111" s="198"/>
      <c r="X111" s="199"/>
      <c r="Y111" s="200">
        <v>6.5173611111111113E-2</v>
      </c>
      <c r="Z111" s="201">
        <v>176</v>
      </c>
      <c r="AA111" s="202">
        <v>176</v>
      </c>
      <c r="AB111" s="203"/>
      <c r="AC111" s="204"/>
      <c r="AD111" s="205"/>
      <c r="AE111" s="200"/>
      <c r="AF111" s="201"/>
      <c r="AG111" s="202"/>
      <c r="AH111" s="206"/>
      <c r="AI111" s="207"/>
      <c r="AJ111" s="208"/>
      <c r="AK111" s="200"/>
      <c r="AL111" s="201"/>
      <c r="AM111" s="202"/>
      <c r="AP111" s="209"/>
      <c r="AS111" s="208"/>
      <c r="AT111" s="210">
        <v>6.3333333333333325E-2</v>
      </c>
      <c r="AU111" s="211">
        <v>179</v>
      </c>
      <c r="AV111" s="212">
        <v>179</v>
      </c>
      <c r="AW111" s="213"/>
      <c r="AX111" s="214"/>
      <c r="AY111" s="215"/>
      <c r="BC111" s="216"/>
      <c r="BD111" s="216"/>
      <c r="BE111" s="217"/>
      <c r="BF111" s="218"/>
      <c r="BI111" s="219"/>
      <c r="BJ111" s="220"/>
      <c r="BK111" s="220"/>
      <c r="BL111" s="221"/>
      <c r="BM111" s="222"/>
      <c r="BN111" s="223"/>
      <c r="BO111" s="149">
        <v>175.66666666666666</v>
      </c>
      <c r="BP111" s="72">
        <v>60</v>
      </c>
      <c r="BQ111" s="157">
        <v>0.23747685185185183</v>
      </c>
      <c r="BR111" s="158">
        <v>1</v>
      </c>
    </row>
    <row r="112" spans="2:70" ht="15" customHeight="1">
      <c r="B112" s="2">
        <v>106</v>
      </c>
      <c r="C112" s="2">
        <v>9</v>
      </c>
      <c r="D112" s="49" t="s">
        <v>158</v>
      </c>
      <c r="E112" s="49" t="s">
        <v>207</v>
      </c>
      <c r="F112" s="93" t="s">
        <v>90</v>
      </c>
      <c r="G112" s="85">
        <v>1963</v>
      </c>
      <c r="H112" s="49" t="s">
        <v>31</v>
      </c>
      <c r="I112" s="2" t="str">
        <f t="shared" si="11"/>
        <v>M50</v>
      </c>
      <c r="J112" s="50">
        <f t="shared" si="7"/>
        <v>525</v>
      </c>
      <c r="K112" s="189">
        <f t="shared" si="8"/>
        <v>631</v>
      </c>
      <c r="L112" s="51">
        <f t="shared" si="9"/>
        <v>3</v>
      </c>
      <c r="M112" s="52" t="str">
        <f t="shared" si="10"/>
        <v>nie</v>
      </c>
      <c r="N112" s="53">
        <f>IF($M112="ano",LARGE((Q112,T112,W112,Z112,AC112,AF112,AI112,AL112,AO112,AR112,AU112,AX112,BA112,BD112,BG112,BJ112,BM112),1)+LARGE((Q112,T112,W112,Z112,AC112,AF112,AI112,AL112,AO112,AR112,AU112,AX112,BA112,BD112,BG112,BJ112,BM112),2)+LARGE((Q112,T112,W112,Z112,AC112,AF112,AI112,AL112,AO112,AR112,AU112,AX112,BA112,BD112,BG112,BJ112,BM112),3)+LARGE((Q112,T112,W112,Z112,AC112,AF112,AI112,AL112,AO112,AR112,AU112,AX112,BA112,BD112,BG112,BJ112,BM112),4)+LARGE((Q112,T112,W112,Z112,AC112,AF112,AI112,AL112,AO112,AR112,AU112,AX112,BA112,BD112,BG112,BJ112,BM112),5),J112)</f>
        <v>525</v>
      </c>
      <c r="O112" s="190">
        <f>IF($M112="ano",LARGE((R112,U112,X112,AA112,AD112,AG112,AJ112,AM112,AP112,AS112,AV112,AY112,BB112,BE112,BH112,BK112,BN112),1)+LARGE((R112,U112,X112,AA112,AD112,AG112,AJ112,AM112,AP112,AS112,AV112,AY112,BB112,BE112,BH112,BK112,BN112),2)+LARGE((R112,U112,X112,AA112,AD112,AG112,AJ112,AM112,AP112,AS112,AV112,AY112,BB112,BE112,BH112,BK112,BN112),3)+LARGE((R112,U112,X112,AA112,AD112,AG112,AJ112,AM112,AP112,AS112,AV112,AY112,BB112,BE112,BH112,BK112,BN112),4)+LARGE((R112,U112,X112,AA112,AD112,AG112,AJ112,AM112,AP112,AS112,AV112,AY112,BB112,BE112,BH112,BK112,BN112),5),K112)</f>
        <v>631</v>
      </c>
      <c r="R112" s="193"/>
      <c r="U112" s="196"/>
      <c r="X112" s="199"/>
      <c r="Y112" s="200">
        <v>6.5972222222222224E-2</v>
      </c>
      <c r="Z112" s="201">
        <v>174</v>
      </c>
      <c r="AA112" s="202">
        <v>209</v>
      </c>
      <c r="AD112" s="205"/>
      <c r="AE112" s="200">
        <v>5.8310185185185187E-2</v>
      </c>
      <c r="AF112" s="201">
        <v>181</v>
      </c>
      <c r="AG112" s="202">
        <v>218</v>
      </c>
      <c r="AH112" s="206"/>
      <c r="AI112" s="207"/>
      <c r="AJ112" s="208"/>
      <c r="AK112" s="200"/>
      <c r="AL112" s="201"/>
      <c r="AM112" s="202"/>
      <c r="AP112" s="209"/>
      <c r="AS112" s="208"/>
      <c r="AT112" s="210"/>
      <c r="AU112" s="211"/>
      <c r="AV112" s="212"/>
      <c r="AW112" s="213"/>
      <c r="AX112" s="214"/>
      <c r="AY112" s="215"/>
      <c r="BE112" s="217"/>
      <c r="BF112" s="218"/>
      <c r="BI112" s="219"/>
      <c r="BJ112" s="220"/>
      <c r="BK112" s="220"/>
      <c r="BL112" s="221">
        <v>6.822916666666666E-2</v>
      </c>
      <c r="BM112" s="222">
        <v>170</v>
      </c>
      <c r="BN112" s="223">
        <v>204</v>
      </c>
      <c r="BO112" s="149">
        <v>175</v>
      </c>
      <c r="BP112" s="72">
        <v>49.5</v>
      </c>
      <c r="BQ112" s="157">
        <v>0.19251157407407407</v>
      </c>
      <c r="BR112" s="158">
        <v>1</v>
      </c>
    </row>
    <row r="113" spans="2:70" ht="15" customHeight="1">
      <c r="B113" s="2">
        <v>107</v>
      </c>
      <c r="C113" s="2">
        <v>13</v>
      </c>
      <c r="D113" s="47" t="s">
        <v>1925</v>
      </c>
      <c r="E113" s="47" t="s">
        <v>1517</v>
      </c>
      <c r="F113" s="89" t="s">
        <v>1926</v>
      </c>
      <c r="G113" s="48">
        <v>1984</v>
      </c>
      <c r="H113" s="49" t="s">
        <v>36</v>
      </c>
      <c r="I113" s="2" t="str">
        <f>IF(G113&lt;=1953,"Z60",IF(G113&lt;=1963,"Z50",IF(G113&lt;=1973,"Z40","Z")))</f>
        <v>Z</v>
      </c>
      <c r="J113" s="50">
        <f t="shared" si="7"/>
        <v>525</v>
      </c>
      <c r="K113" s="189">
        <f t="shared" si="8"/>
        <v>525</v>
      </c>
      <c r="L113" s="51">
        <f t="shared" si="9"/>
        <v>3</v>
      </c>
      <c r="M113" s="52" t="str">
        <f t="shared" si="10"/>
        <v>nie</v>
      </c>
      <c r="N113" s="53">
        <f>IF($M113="ano",LARGE((Q113,T113,W113,Z113,AC113,AF113,AI113,AL113,AO113,AR113,AU113,AX113,BA113,BD113,BG113,BJ113,BM113),1)+LARGE((Q113,T113,W113,Z113,AC113,AF113,AI113,AL113,AO113,AR113,AU113,AX113,BA113,BD113,BG113,BJ113,BM113),2)+LARGE((Q113,T113,W113,Z113,AC113,AF113,AI113,AL113,AO113,AR113,AU113,AX113,BA113,BD113,BG113,BJ113,BM113),3)+LARGE((Q113,T113,W113,Z113,AC113,AF113,AI113,AL113,AO113,AR113,AU113,AX113,BA113,BD113,BG113,BJ113,BM113),4)+LARGE((Q113,T113,W113,Z113,AC113,AF113,AI113,AL113,AO113,AR113,AU113,AX113,BA113,BD113,BG113,BJ113,BM113),5),J113)</f>
        <v>525</v>
      </c>
      <c r="O113" s="190">
        <f>IF($M113="ano",LARGE((R113,U113,X113,AA113,AD113,AG113,AJ113,AM113,AP113,AS113,AV113,AY113,BB113,BE113,BH113,BK113,BN113),1)+LARGE((R113,U113,X113,AA113,AD113,AG113,AJ113,AM113,AP113,AS113,AV113,AY113,BB113,BE113,BH113,BK113,BN113),2)+LARGE((R113,U113,X113,AA113,AD113,AG113,AJ113,AM113,AP113,AS113,AV113,AY113,BB113,BE113,BH113,BK113,BN113),3)+LARGE((R113,U113,X113,AA113,AD113,AG113,AJ113,AM113,AP113,AS113,AV113,AY113,BB113,BE113,BH113,BK113,BN113),4)+LARGE((R113,U113,X113,AA113,AD113,AG113,AJ113,AM113,AP113,AS113,AV113,AY113,BB113,BE113,BH113,BK113,BN113),5),K113)</f>
        <v>525</v>
      </c>
      <c r="P113" s="191"/>
      <c r="Q113" s="192"/>
      <c r="R113" s="193"/>
      <c r="S113" s="194">
        <v>9.9120370370370373E-2</v>
      </c>
      <c r="T113" s="195">
        <v>186</v>
      </c>
      <c r="U113" s="196">
        <v>186</v>
      </c>
      <c r="V113" s="197"/>
      <c r="W113" s="198"/>
      <c r="X113" s="199"/>
      <c r="Y113" s="200">
        <v>6.4722222222222223E-2</v>
      </c>
      <c r="Z113" s="201">
        <v>176</v>
      </c>
      <c r="AA113" s="202">
        <v>176</v>
      </c>
      <c r="AB113" s="203"/>
      <c r="AC113" s="204"/>
      <c r="AD113" s="205"/>
      <c r="AE113" s="200">
        <v>7.076388888888889E-2</v>
      </c>
      <c r="AF113" s="201">
        <v>163</v>
      </c>
      <c r="AG113" s="202">
        <v>163</v>
      </c>
      <c r="AH113" s="206"/>
      <c r="AI113" s="207"/>
      <c r="AJ113" s="208"/>
      <c r="AK113" s="200"/>
      <c r="AL113" s="201"/>
      <c r="AM113" s="202"/>
      <c r="AP113" s="209"/>
      <c r="AS113" s="208"/>
      <c r="AT113" s="210"/>
      <c r="AU113" s="211"/>
      <c r="AV113" s="212"/>
      <c r="AW113" s="213"/>
      <c r="AX113" s="214"/>
      <c r="AY113" s="215"/>
      <c r="BC113" s="216"/>
      <c r="BD113" s="216"/>
      <c r="BE113" s="217"/>
      <c r="BF113" s="218"/>
      <c r="BI113" s="219"/>
      <c r="BJ113" s="220"/>
      <c r="BK113" s="220"/>
      <c r="BL113" s="221"/>
      <c r="BM113" s="222"/>
      <c r="BN113" s="223"/>
      <c r="BO113" s="149">
        <v>175</v>
      </c>
      <c r="BP113" s="72">
        <v>58</v>
      </c>
      <c r="BQ113" s="157">
        <v>0.2346064814814815</v>
      </c>
      <c r="BR113" s="158">
        <v>1</v>
      </c>
    </row>
    <row r="114" spans="2:70" ht="15" customHeight="1">
      <c r="B114" s="2">
        <v>108</v>
      </c>
      <c r="C114" s="2">
        <v>24</v>
      </c>
      <c r="D114" s="47" t="s">
        <v>2023</v>
      </c>
      <c r="E114" s="47" t="s">
        <v>1505</v>
      </c>
      <c r="F114" s="89" t="s">
        <v>43</v>
      </c>
      <c r="G114" s="48">
        <v>1967</v>
      </c>
      <c r="H114" s="49" t="s">
        <v>31</v>
      </c>
      <c r="I114" s="2" t="str">
        <f>IF(G114&lt;=1953,"M60",IF(G114&lt;=1963,"M50",IF(G114&lt;=1973,"M40","M")))</f>
        <v>M40</v>
      </c>
      <c r="J114" s="50">
        <f t="shared" si="7"/>
        <v>524</v>
      </c>
      <c r="K114" s="189">
        <f t="shared" si="8"/>
        <v>577</v>
      </c>
      <c r="L114" s="51">
        <f t="shared" si="9"/>
        <v>3</v>
      </c>
      <c r="M114" s="52" t="str">
        <f t="shared" si="10"/>
        <v>nie</v>
      </c>
      <c r="N114" s="53">
        <f>IF($M114="ano",LARGE((Q114,T114,W114,Z114,AC114,AF114,AI114,AL114,AO114,AR114,AU114,AX114,BA114,BD114,BG114,BJ114,BM114),1)+LARGE((Q114,T114,W114,Z114,AC114,AF114,AI114,AL114,AO114,AR114,AU114,AX114,BA114,BD114,BG114,BJ114,BM114),2)+LARGE((Q114,T114,W114,Z114,AC114,AF114,AI114,AL114,AO114,AR114,AU114,AX114,BA114,BD114,BG114,BJ114,BM114),3)+LARGE((Q114,T114,W114,Z114,AC114,AF114,AI114,AL114,AO114,AR114,AU114,AX114,BA114,BD114,BG114,BJ114,BM114),4)+LARGE((Q114,T114,W114,Z114,AC114,AF114,AI114,AL114,AO114,AR114,AU114,AX114,BA114,BD114,BG114,BJ114,BM114),5),J114)</f>
        <v>524</v>
      </c>
      <c r="O114" s="190">
        <f>IF($M114="ano",LARGE((R114,U114,X114,AA114,AD114,AG114,AJ114,AM114,AP114,AS114,AV114,AY114,BB114,BE114,BH114,BK114,BN114),1)+LARGE((R114,U114,X114,AA114,AD114,AG114,AJ114,AM114,AP114,AS114,AV114,AY114,BB114,BE114,BH114,BK114,BN114),2)+LARGE((R114,U114,X114,AA114,AD114,AG114,AJ114,AM114,AP114,AS114,AV114,AY114,BB114,BE114,BH114,BK114,BN114),3)+LARGE((R114,U114,X114,AA114,AD114,AG114,AJ114,AM114,AP114,AS114,AV114,AY114,BB114,BE114,BH114,BK114,BN114),4)+LARGE((R114,U114,X114,AA114,AD114,AG114,AJ114,AM114,AP114,AS114,AV114,AY114,BB114,BE114,BH114,BK114,BN114),5),K114)</f>
        <v>577</v>
      </c>
      <c r="P114" s="191"/>
      <c r="Q114" s="192"/>
      <c r="R114" s="193"/>
      <c r="S114" s="194">
        <v>0.10498842592592593</v>
      </c>
      <c r="T114" s="195">
        <v>177</v>
      </c>
      <c r="U114" s="196">
        <v>195</v>
      </c>
      <c r="V114" s="197"/>
      <c r="W114" s="198"/>
      <c r="X114" s="199"/>
      <c r="Y114" s="200"/>
      <c r="Z114" s="201"/>
      <c r="AA114" s="202"/>
      <c r="AB114" s="203"/>
      <c r="AC114" s="204"/>
      <c r="AD114" s="205"/>
      <c r="AE114" s="200"/>
      <c r="AF114" s="201"/>
      <c r="AG114" s="202"/>
      <c r="AH114" s="206"/>
      <c r="AI114" s="207"/>
      <c r="AJ114" s="208"/>
      <c r="AK114" s="200"/>
      <c r="AL114" s="201"/>
      <c r="AM114" s="202"/>
      <c r="AP114" s="209"/>
      <c r="AS114" s="208"/>
      <c r="AT114" s="210">
        <v>6.4988425925925922E-2</v>
      </c>
      <c r="AU114" s="211">
        <v>177</v>
      </c>
      <c r="AV114" s="212">
        <v>195</v>
      </c>
      <c r="AW114" s="213"/>
      <c r="AX114" s="214"/>
      <c r="AY114" s="215"/>
      <c r="BC114" s="216"/>
      <c r="BD114" s="216"/>
      <c r="BE114" s="217"/>
      <c r="BF114" s="218">
        <v>5.8402777777777776E-2</v>
      </c>
      <c r="BG114" s="75">
        <v>170</v>
      </c>
      <c r="BH114" s="75">
        <v>187</v>
      </c>
      <c r="BI114" s="219"/>
      <c r="BJ114" s="220"/>
      <c r="BK114" s="220"/>
      <c r="BL114" s="221"/>
      <c r="BM114" s="222"/>
      <c r="BN114" s="223"/>
      <c r="BO114" s="149">
        <v>174.66666666666666</v>
      </c>
      <c r="BP114" s="72">
        <v>58</v>
      </c>
      <c r="BQ114" s="157">
        <v>0.22837962962962963</v>
      </c>
      <c r="BR114" s="158">
        <v>1</v>
      </c>
    </row>
    <row r="115" spans="2:70" ht="15" customHeight="1">
      <c r="B115" s="2">
        <v>109</v>
      </c>
      <c r="C115" s="2">
        <v>50</v>
      </c>
      <c r="D115" s="47" t="s">
        <v>2209</v>
      </c>
      <c r="E115" s="47" t="s">
        <v>2208</v>
      </c>
      <c r="F115" s="89" t="s">
        <v>1993</v>
      </c>
      <c r="G115" s="48">
        <v>1977</v>
      </c>
      <c r="H115" s="49" t="s">
        <v>31</v>
      </c>
      <c r="I115" s="2" t="str">
        <f>IF(G115&lt;=1953,"M60",IF(G115&lt;=1963,"M50",IF(G115&lt;=1973,"M40","M")))</f>
        <v>M</v>
      </c>
      <c r="J115" s="50">
        <f t="shared" si="7"/>
        <v>523</v>
      </c>
      <c r="K115" s="189">
        <f t="shared" si="8"/>
        <v>523</v>
      </c>
      <c r="L115" s="51">
        <f t="shared" si="9"/>
        <v>3</v>
      </c>
      <c r="M115" s="52" t="str">
        <f t="shared" si="10"/>
        <v>nie</v>
      </c>
      <c r="N115" s="53">
        <f>IF($M115="ano",LARGE((Q115,T115,W115,Z115,AC115,AF115,AI115,AL115,AO115,AR115,AU115,AX115,BA115,BD115,BG115,BJ115,BM115),1)+LARGE((Q115,T115,W115,Z115,AC115,AF115,AI115,AL115,AO115,AR115,AU115,AX115,BA115,BD115,BG115,BJ115,BM115),2)+LARGE((Q115,T115,W115,Z115,AC115,AF115,AI115,AL115,AO115,AR115,AU115,AX115,BA115,BD115,BG115,BJ115,BM115),3)+LARGE((Q115,T115,W115,Z115,AC115,AF115,AI115,AL115,AO115,AR115,AU115,AX115,BA115,BD115,BG115,BJ115,BM115),4)+LARGE((Q115,T115,W115,Z115,AC115,AF115,AI115,AL115,AO115,AR115,AU115,AX115,BA115,BD115,BG115,BJ115,BM115),5),J115)</f>
        <v>523</v>
      </c>
      <c r="O115" s="190">
        <f>IF($M115="ano",LARGE((R115,U115,X115,AA115,AD115,AG115,AJ115,AM115,AP115,AS115,AV115,AY115,BB115,BE115,BH115,BK115,BN115),1)+LARGE((R115,U115,X115,AA115,AD115,AG115,AJ115,AM115,AP115,AS115,AV115,AY115,BB115,BE115,BH115,BK115,BN115),2)+LARGE((R115,U115,X115,AA115,AD115,AG115,AJ115,AM115,AP115,AS115,AV115,AY115,BB115,BE115,BH115,BK115,BN115),3)+LARGE((R115,U115,X115,AA115,AD115,AG115,AJ115,AM115,AP115,AS115,AV115,AY115,BB115,BE115,BH115,BK115,BN115),4)+LARGE((R115,U115,X115,AA115,AD115,AG115,AJ115,AM115,AP115,AS115,AV115,AY115,BB115,BE115,BH115,BK115,BN115),5),K115)</f>
        <v>523</v>
      </c>
      <c r="P115" s="191"/>
      <c r="Q115" s="192"/>
      <c r="R115" s="193"/>
      <c r="S115" s="194">
        <v>0.11584490740740742</v>
      </c>
      <c r="T115" s="195">
        <v>162</v>
      </c>
      <c r="U115" s="196">
        <v>162</v>
      </c>
      <c r="V115" s="197"/>
      <c r="W115" s="198"/>
      <c r="X115" s="199"/>
      <c r="Y115" s="200"/>
      <c r="Z115" s="201"/>
      <c r="AA115" s="202"/>
      <c r="AB115" s="203"/>
      <c r="AC115" s="204"/>
      <c r="AD115" s="205"/>
      <c r="AE115" s="200">
        <v>6.0775462962962962E-2</v>
      </c>
      <c r="AF115" s="201">
        <v>177</v>
      </c>
      <c r="AG115" s="202">
        <v>177</v>
      </c>
      <c r="AH115" s="206"/>
      <c r="AI115" s="207"/>
      <c r="AJ115" s="208"/>
      <c r="AK115" s="200"/>
      <c r="AL115" s="201"/>
      <c r="AM115" s="202"/>
      <c r="AP115" s="209"/>
      <c r="AS115" s="208"/>
      <c r="AT115" s="210">
        <v>6.0393518518518513E-2</v>
      </c>
      <c r="AU115" s="211">
        <v>184</v>
      </c>
      <c r="AV115" s="212">
        <v>184</v>
      </c>
      <c r="AW115" s="213"/>
      <c r="AX115" s="214"/>
      <c r="AY115" s="215"/>
      <c r="BC115" s="216"/>
      <c r="BD115" s="216"/>
      <c r="BE115" s="217"/>
      <c r="BF115" s="218"/>
      <c r="BI115" s="219"/>
      <c r="BJ115" s="220"/>
      <c r="BK115" s="220"/>
      <c r="BL115" s="221"/>
      <c r="BM115" s="222"/>
      <c r="BN115" s="223"/>
      <c r="BO115" s="149">
        <v>174.33333333333334</v>
      </c>
      <c r="BP115" s="72">
        <v>58</v>
      </c>
      <c r="BQ115" s="157">
        <v>0.23701388888888889</v>
      </c>
      <c r="BR115" s="158">
        <v>1</v>
      </c>
    </row>
    <row r="116" spans="2:70" ht="15" customHeight="1">
      <c r="B116" s="2">
        <v>110</v>
      </c>
      <c r="C116" s="2">
        <v>25</v>
      </c>
      <c r="D116" s="49" t="s">
        <v>2024</v>
      </c>
      <c r="E116" s="49" t="s">
        <v>1632</v>
      </c>
      <c r="F116" s="93" t="s">
        <v>2025</v>
      </c>
      <c r="G116" s="85">
        <v>1971</v>
      </c>
      <c r="H116" s="49" t="s">
        <v>31</v>
      </c>
      <c r="I116" s="2" t="str">
        <f>IF(G116&lt;=1953,"M60",IF(G116&lt;=1963,"M50",IF(G116&lt;=1973,"M40","M")))</f>
        <v>M40</v>
      </c>
      <c r="J116" s="50">
        <f t="shared" si="7"/>
        <v>523</v>
      </c>
      <c r="K116" s="189">
        <f t="shared" si="8"/>
        <v>576</v>
      </c>
      <c r="L116" s="51">
        <f t="shared" si="9"/>
        <v>3</v>
      </c>
      <c r="M116" s="52" t="str">
        <f t="shared" si="10"/>
        <v>nie</v>
      </c>
      <c r="N116" s="53">
        <f>IF($M116="ano",LARGE((Q116,T116,W116,Z116,AC116,AF116,AI116,AL116,AO116,AR116,AU116,AX116,BA116,BD116,BG116,BJ116,BM116),1)+LARGE((Q116,T116,W116,Z116,AC116,AF116,AI116,AL116,AO116,AR116,AU116,AX116,BA116,BD116,BG116,BJ116,BM116),2)+LARGE((Q116,T116,W116,Z116,AC116,AF116,AI116,AL116,AO116,AR116,AU116,AX116,BA116,BD116,BG116,BJ116,BM116),3)+LARGE((Q116,T116,W116,Z116,AC116,AF116,AI116,AL116,AO116,AR116,AU116,AX116,BA116,BD116,BG116,BJ116,BM116),4)+LARGE((Q116,T116,W116,Z116,AC116,AF116,AI116,AL116,AO116,AR116,AU116,AX116,BA116,BD116,BG116,BJ116,BM116),5),J116)</f>
        <v>523</v>
      </c>
      <c r="O116" s="190">
        <f>IF($M116="ano",LARGE((R116,U116,X116,AA116,AD116,AG116,AJ116,AM116,AP116,AS116,AV116,AY116,BB116,BE116,BH116,BK116,BN116),1)+LARGE((R116,U116,X116,AA116,AD116,AG116,AJ116,AM116,AP116,AS116,AV116,AY116,BB116,BE116,BH116,BK116,BN116),2)+LARGE((R116,U116,X116,AA116,AD116,AG116,AJ116,AM116,AP116,AS116,AV116,AY116,BB116,BE116,BH116,BK116,BN116),3)+LARGE((R116,U116,X116,AA116,AD116,AG116,AJ116,AM116,AP116,AS116,AV116,AY116,BB116,BE116,BH116,BK116,BN116),4)+LARGE((R116,U116,X116,AA116,AD116,AG116,AJ116,AM116,AP116,AS116,AV116,AY116,BB116,BE116,BH116,BK116,BN116),5),K116)</f>
        <v>576</v>
      </c>
      <c r="P116" s="191"/>
      <c r="Q116" s="192"/>
      <c r="R116" s="193"/>
      <c r="S116" s="194">
        <v>0.1052199074074074</v>
      </c>
      <c r="T116" s="195">
        <v>177</v>
      </c>
      <c r="U116" s="196">
        <v>195</v>
      </c>
      <c r="V116" s="197"/>
      <c r="W116" s="198"/>
      <c r="X116" s="199"/>
      <c r="Y116" s="200"/>
      <c r="Z116" s="201"/>
      <c r="AA116" s="202"/>
      <c r="AB116" s="203"/>
      <c r="AC116" s="204"/>
      <c r="AD116" s="205"/>
      <c r="AE116" s="200"/>
      <c r="AF116" s="201"/>
      <c r="AG116" s="202"/>
      <c r="AH116" s="206"/>
      <c r="AI116" s="207"/>
      <c r="AJ116" s="208"/>
      <c r="AK116" s="200"/>
      <c r="AL116" s="201"/>
      <c r="AM116" s="202"/>
      <c r="AP116" s="209"/>
      <c r="AS116" s="208"/>
      <c r="AT116" s="210">
        <v>6.4236111111111105E-2</v>
      </c>
      <c r="AU116" s="211">
        <v>178</v>
      </c>
      <c r="AV116" s="212">
        <v>196</v>
      </c>
      <c r="AW116" s="213"/>
      <c r="AX116" s="214"/>
      <c r="AY116" s="215"/>
      <c r="BC116" s="216"/>
      <c r="BD116" s="216"/>
      <c r="BE116" s="217"/>
      <c r="BF116" s="218">
        <v>6.008101851851852E-2</v>
      </c>
      <c r="BG116" s="75">
        <v>168</v>
      </c>
      <c r="BH116" s="75">
        <v>185</v>
      </c>
      <c r="BI116" s="219"/>
      <c r="BJ116" s="220"/>
      <c r="BK116" s="220"/>
      <c r="BL116" s="221"/>
      <c r="BM116" s="222"/>
      <c r="BN116" s="223"/>
      <c r="BO116" s="149">
        <v>174.33333333333334</v>
      </c>
      <c r="BP116" s="72">
        <v>58</v>
      </c>
      <c r="BQ116" s="157">
        <v>0.22953703703703701</v>
      </c>
      <c r="BR116" s="158">
        <v>1</v>
      </c>
    </row>
    <row r="117" spans="2:70" ht="15" customHeight="1">
      <c r="B117" s="2">
        <v>111</v>
      </c>
      <c r="C117" s="2">
        <v>14</v>
      </c>
      <c r="D117" s="47" t="s">
        <v>1590</v>
      </c>
      <c r="E117" s="47" t="s">
        <v>1589</v>
      </c>
      <c r="F117" s="89" t="s">
        <v>1528</v>
      </c>
      <c r="G117" s="48">
        <v>1983</v>
      </c>
      <c r="H117" s="49" t="s">
        <v>36</v>
      </c>
      <c r="I117" s="2" t="str">
        <f>IF(G117&lt;=1953,"Z60",IF(G117&lt;=1963,"Z50",IF(G117&lt;=1973,"Z40","Z")))</f>
        <v>Z</v>
      </c>
      <c r="J117" s="50">
        <f t="shared" si="7"/>
        <v>522</v>
      </c>
      <c r="K117" s="189">
        <f t="shared" si="8"/>
        <v>522</v>
      </c>
      <c r="L117" s="51">
        <f t="shared" si="9"/>
        <v>3</v>
      </c>
      <c r="M117" s="52" t="str">
        <f t="shared" si="10"/>
        <v>nie</v>
      </c>
      <c r="N117" s="53">
        <f>IF($M117="ano",LARGE((Q117,T117,W117,Z117,AC117,AF117,AI117,AL117,AO117,AR117,AU117,AX117,BA117,BD117,BG117,BJ117,BM117),1)+LARGE((Q117,T117,W117,Z117,AC117,AF117,AI117,AL117,AO117,AR117,AU117,AX117,BA117,BD117,BG117,BJ117,BM117),2)+LARGE((Q117,T117,W117,Z117,AC117,AF117,AI117,AL117,AO117,AR117,AU117,AX117,BA117,BD117,BG117,BJ117,BM117),3)+LARGE((Q117,T117,W117,Z117,AC117,AF117,AI117,AL117,AO117,AR117,AU117,AX117,BA117,BD117,BG117,BJ117,BM117),4)+LARGE((Q117,T117,W117,Z117,AC117,AF117,AI117,AL117,AO117,AR117,AU117,AX117,BA117,BD117,BG117,BJ117,BM117),5),J117)</f>
        <v>522</v>
      </c>
      <c r="O117" s="190">
        <f>IF($M117="ano",LARGE((R117,U117,X117,AA117,AD117,AG117,AJ117,AM117,AP117,AS117,AV117,AY117,BB117,BE117,BH117,BK117,BN117),1)+LARGE((R117,U117,X117,AA117,AD117,AG117,AJ117,AM117,AP117,AS117,AV117,AY117,BB117,BE117,BH117,BK117,BN117),2)+LARGE((R117,U117,X117,AA117,AD117,AG117,AJ117,AM117,AP117,AS117,AV117,AY117,BB117,BE117,BH117,BK117,BN117),3)+LARGE((R117,U117,X117,AA117,AD117,AG117,AJ117,AM117,AP117,AS117,AV117,AY117,BB117,BE117,BH117,BK117,BN117),4)+LARGE((R117,U117,X117,AA117,AD117,AG117,AJ117,AM117,AP117,AS117,AV117,AY117,BB117,BE117,BH117,BK117,BN117),5),K117)</f>
        <v>522</v>
      </c>
      <c r="P117" s="191"/>
      <c r="Q117" s="192"/>
      <c r="R117" s="193"/>
      <c r="S117" s="194"/>
      <c r="T117" s="195"/>
      <c r="U117" s="196"/>
      <c r="V117" s="197">
        <v>6.3761574074074068E-2</v>
      </c>
      <c r="W117" s="198">
        <v>179</v>
      </c>
      <c r="X117" s="199">
        <v>179</v>
      </c>
      <c r="Y117" s="200">
        <v>6.7337962962962961E-2</v>
      </c>
      <c r="Z117" s="201">
        <v>173</v>
      </c>
      <c r="AA117" s="202">
        <v>173</v>
      </c>
      <c r="AB117" s="203"/>
      <c r="AC117" s="204"/>
      <c r="AD117" s="205"/>
      <c r="AE117" s="200"/>
      <c r="AF117" s="201"/>
      <c r="AG117" s="202"/>
      <c r="AH117" s="206"/>
      <c r="AI117" s="207"/>
      <c r="AJ117" s="208"/>
      <c r="AK117" s="200"/>
      <c r="AL117" s="201"/>
      <c r="AM117" s="202"/>
      <c r="AP117" s="209"/>
      <c r="AS117" s="208"/>
      <c r="AT117" s="210">
        <v>6.9895833333333324E-2</v>
      </c>
      <c r="AU117" s="211">
        <v>170</v>
      </c>
      <c r="AV117" s="212">
        <v>170</v>
      </c>
      <c r="AW117" s="213"/>
      <c r="AX117" s="214"/>
      <c r="AY117" s="215"/>
      <c r="BC117" s="216"/>
      <c r="BD117" s="216"/>
      <c r="BE117" s="217"/>
      <c r="BF117" s="218"/>
      <c r="BI117" s="219">
        <v>6.6145833333333334E-2</v>
      </c>
      <c r="BJ117" s="220"/>
      <c r="BK117" s="220"/>
      <c r="BL117" s="221"/>
      <c r="BM117" s="222"/>
      <c r="BN117" s="223"/>
      <c r="BO117" s="149">
        <v>174</v>
      </c>
      <c r="BP117" s="72">
        <v>50</v>
      </c>
      <c r="BQ117" s="157">
        <v>0.2671412037037037</v>
      </c>
      <c r="BR117" s="158">
        <v>1</v>
      </c>
    </row>
    <row r="118" spans="2:70" ht="15" customHeight="1">
      <c r="B118" s="2">
        <v>112</v>
      </c>
      <c r="C118" s="2">
        <v>5</v>
      </c>
      <c r="D118" s="49" t="s">
        <v>1894</v>
      </c>
      <c r="E118" s="49" t="s">
        <v>2370</v>
      </c>
      <c r="F118" s="93" t="s">
        <v>1899</v>
      </c>
      <c r="G118" s="85">
        <v>1942</v>
      </c>
      <c r="H118" s="49" t="s">
        <v>31</v>
      </c>
      <c r="I118" s="2" t="str">
        <f>IF(G118&lt;=1953,"M60",IF(G118&lt;=1963,"M50",IF(G118&lt;=1973,"M40","M")))</f>
        <v>M60</v>
      </c>
      <c r="J118" s="50">
        <f t="shared" si="7"/>
        <v>521</v>
      </c>
      <c r="K118" s="189">
        <f t="shared" si="8"/>
        <v>679</v>
      </c>
      <c r="L118" s="51">
        <f t="shared" si="9"/>
        <v>3</v>
      </c>
      <c r="M118" s="52" t="str">
        <f t="shared" si="10"/>
        <v>nie</v>
      </c>
      <c r="N118" s="53">
        <f>IF($M118="ano",LARGE((Q118,T118,W118,Z118,AC118,AF118,AI118,AL118,AO118,AR118,AU118,AX118,BA118,BD118,BG118,BJ118,BM118),1)+LARGE((Q118,T118,W118,Z118,AC118,AF118,AI118,AL118,AO118,AR118,AU118,AX118,BA118,BD118,BG118,BJ118,BM118),2)+LARGE((Q118,T118,W118,Z118,AC118,AF118,AI118,AL118,AO118,AR118,AU118,AX118,BA118,BD118,BG118,BJ118,BM118),3)+LARGE((Q118,T118,W118,Z118,AC118,AF118,AI118,AL118,AO118,AR118,AU118,AX118,BA118,BD118,BG118,BJ118,BM118),4)+LARGE((Q118,T118,W118,Z118,AC118,AF118,AI118,AL118,AO118,AR118,AU118,AX118,BA118,BD118,BG118,BJ118,BM118),5),J118)</f>
        <v>521</v>
      </c>
      <c r="O118" s="190">
        <f>IF($M118="ano",LARGE((R118,U118,X118,AA118,AD118,AG118,AJ118,AM118,AP118,AS118,AV118,AY118,BB118,BE118,BH118,BK118,BN118),1)+LARGE((R118,U118,X118,AA118,AD118,AG118,AJ118,AM118,AP118,AS118,AV118,AY118,BB118,BE118,BH118,BK118,BN118),2)+LARGE((R118,U118,X118,AA118,AD118,AG118,AJ118,AM118,AP118,AS118,AV118,AY118,BB118,BE118,BH118,BK118,BN118),3)+LARGE((R118,U118,X118,AA118,AD118,AG118,AJ118,AM118,AP118,AS118,AV118,AY118,BB118,BE118,BH118,BK118,BN118),4)+LARGE((R118,U118,X118,AA118,AD118,AG118,AJ118,AM118,AP118,AS118,AV118,AY118,BB118,BE118,BH118,BK118,BN118),5),K118)</f>
        <v>679</v>
      </c>
      <c r="R118" s="193"/>
      <c r="U118" s="196"/>
      <c r="X118" s="199"/>
      <c r="Y118" s="200">
        <v>6.5011574074074083E-2</v>
      </c>
      <c r="Z118" s="201">
        <v>176</v>
      </c>
      <c r="AA118" s="202">
        <v>229</v>
      </c>
      <c r="AD118" s="205"/>
      <c r="AE118" s="200"/>
      <c r="AF118" s="201"/>
      <c r="AG118" s="202"/>
      <c r="AH118" s="206"/>
      <c r="AI118" s="207"/>
      <c r="AJ118" s="208"/>
      <c r="AK118" s="200"/>
      <c r="AL118" s="201"/>
      <c r="AM118" s="202"/>
      <c r="AN118" s="78">
        <v>8.222222222222221E-2</v>
      </c>
      <c r="AO118" s="79">
        <v>171</v>
      </c>
      <c r="AP118" s="209">
        <v>223</v>
      </c>
      <c r="AS118" s="208"/>
      <c r="AT118" s="210"/>
      <c r="AU118" s="211"/>
      <c r="AV118" s="212"/>
      <c r="AW118" s="213"/>
      <c r="AX118" s="214"/>
      <c r="AY118" s="215"/>
      <c r="BE118" s="217"/>
      <c r="BF118" s="218"/>
      <c r="BI118" s="219"/>
      <c r="BJ118" s="220"/>
      <c r="BK118" s="220"/>
      <c r="BL118" s="221">
        <v>6.5428240740740745E-2</v>
      </c>
      <c r="BM118" s="222">
        <v>174</v>
      </c>
      <c r="BN118" s="223">
        <v>227</v>
      </c>
      <c r="BO118" s="149">
        <v>173.66666666666666</v>
      </c>
      <c r="BP118" s="72">
        <v>55.5</v>
      </c>
      <c r="BQ118" s="157">
        <v>0.21266203703703704</v>
      </c>
      <c r="BR118" s="158">
        <v>1</v>
      </c>
    </row>
    <row r="119" spans="2:70" ht="15" customHeight="1">
      <c r="B119" s="2">
        <v>113</v>
      </c>
      <c r="C119" s="2">
        <v>26</v>
      </c>
      <c r="D119" s="47" t="s">
        <v>2090</v>
      </c>
      <c r="E119" s="47" t="s">
        <v>1644</v>
      </c>
      <c r="F119" s="89" t="s">
        <v>2091</v>
      </c>
      <c r="G119" s="48">
        <v>1967</v>
      </c>
      <c r="H119" s="49" t="s">
        <v>31</v>
      </c>
      <c r="I119" s="2" t="str">
        <f>IF(G119&lt;=1953,"M60",IF(G119&lt;=1963,"M50",IF(G119&lt;=1973,"M40","M")))</f>
        <v>M40</v>
      </c>
      <c r="J119" s="50">
        <f t="shared" si="7"/>
        <v>519</v>
      </c>
      <c r="K119" s="189">
        <f t="shared" si="8"/>
        <v>573</v>
      </c>
      <c r="L119" s="51">
        <f t="shared" si="9"/>
        <v>3</v>
      </c>
      <c r="M119" s="52" t="str">
        <f t="shared" si="10"/>
        <v>nie</v>
      </c>
      <c r="N119" s="53">
        <f>IF($M119="ano",LARGE((Q119,T119,W119,Z119,AC119,AF119,AI119,AL119,AO119,AR119,AU119,AX119,BA119,BD119,BG119,BJ119,BM119),1)+LARGE((Q119,T119,W119,Z119,AC119,AF119,AI119,AL119,AO119,AR119,AU119,AX119,BA119,BD119,BG119,BJ119,BM119),2)+LARGE((Q119,T119,W119,Z119,AC119,AF119,AI119,AL119,AO119,AR119,AU119,AX119,BA119,BD119,BG119,BJ119,BM119),3)+LARGE((Q119,T119,W119,Z119,AC119,AF119,AI119,AL119,AO119,AR119,AU119,AX119,BA119,BD119,BG119,BJ119,BM119),4)+LARGE((Q119,T119,W119,Z119,AC119,AF119,AI119,AL119,AO119,AR119,AU119,AX119,BA119,BD119,BG119,BJ119,BM119),5),J119)</f>
        <v>519</v>
      </c>
      <c r="O119" s="190">
        <f>IF($M119="ano",LARGE((R119,U119,X119,AA119,AD119,AG119,AJ119,AM119,AP119,AS119,AV119,AY119,BB119,BE119,BH119,BK119,BN119),1)+LARGE((R119,U119,X119,AA119,AD119,AG119,AJ119,AM119,AP119,AS119,AV119,AY119,BB119,BE119,BH119,BK119,BN119),2)+LARGE((R119,U119,X119,AA119,AD119,AG119,AJ119,AM119,AP119,AS119,AV119,AY119,BB119,BE119,BH119,BK119,BN119),3)+LARGE((R119,U119,X119,AA119,AD119,AG119,AJ119,AM119,AP119,AS119,AV119,AY119,BB119,BE119,BH119,BK119,BN119),4)+LARGE((R119,U119,X119,AA119,AD119,AG119,AJ119,AM119,AP119,AS119,AV119,AY119,BB119,BE119,BH119,BK119,BN119),5),K119)</f>
        <v>573</v>
      </c>
      <c r="P119" s="191"/>
      <c r="Q119" s="192"/>
      <c r="R119" s="193"/>
      <c r="S119" s="194">
        <v>0.10906249999999999</v>
      </c>
      <c r="T119" s="195">
        <v>171</v>
      </c>
      <c r="U119" s="196">
        <v>189</v>
      </c>
      <c r="V119" s="197"/>
      <c r="W119" s="198"/>
      <c r="X119" s="199"/>
      <c r="Y119" s="200"/>
      <c r="Z119" s="201"/>
      <c r="AA119" s="202"/>
      <c r="AB119" s="203"/>
      <c r="AC119" s="204"/>
      <c r="AD119" s="205"/>
      <c r="AE119" s="200">
        <v>6.356481481481481E-2</v>
      </c>
      <c r="AF119" s="201">
        <v>173</v>
      </c>
      <c r="AG119" s="202">
        <v>191</v>
      </c>
      <c r="AH119" s="206"/>
      <c r="AI119" s="207"/>
      <c r="AJ119" s="208"/>
      <c r="AK119" s="200"/>
      <c r="AL119" s="201"/>
      <c r="AM119" s="202"/>
      <c r="AP119" s="209"/>
      <c r="AS119" s="208"/>
      <c r="AT119" s="210">
        <v>6.6377314814814806E-2</v>
      </c>
      <c r="AU119" s="211">
        <v>175</v>
      </c>
      <c r="AV119" s="212">
        <v>193</v>
      </c>
      <c r="AW119" s="213"/>
      <c r="AX119" s="214"/>
      <c r="AY119" s="215"/>
      <c r="BC119" s="216"/>
      <c r="BD119" s="216"/>
      <c r="BE119" s="217"/>
      <c r="BF119" s="218"/>
      <c r="BI119" s="219"/>
      <c r="BJ119" s="220"/>
      <c r="BK119" s="220"/>
      <c r="BL119" s="221"/>
      <c r="BM119" s="222"/>
      <c r="BN119" s="223"/>
      <c r="BO119" s="149">
        <v>173</v>
      </c>
      <c r="BP119" s="72">
        <v>58</v>
      </c>
      <c r="BQ119" s="157">
        <v>0.23900462962962959</v>
      </c>
      <c r="BR119" s="158">
        <v>1</v>
      </c>
    </row>
    <row r="120" spans="2:70" ht="15" customHeight="1">
      <c r="B120" s="2">
        <v>114</v>
      </c>
      <c r="C120" s="2">
        <v>51</v>
      </c>
      <c r="D120" s="49" t="s">
        <v>880</v>
      </c>
      <c r="E120" s="49" t="s">
        <v>757</v>
      </c>
      <c r="F120" s="49" t="s">
        <v>1542</v>
      </c>
      <c r="G120" s="85">
        <v>1978</v>
      </c>
      <c r="H120" s="49" t="s">
        <v>31</v>
      </c>
      <c r="I120" s="49" t="s">
        <v>31</v>
      </c>
      <c r="J120" s="50">
        <f t="shared" si="7"/>
        <v>519</v>
      </c>
      <c r="K120" s="189">
        <f t="shared" si="8"/>
        <v>519</v>
      </c>
      <c r="L120" s="51">
        <f t="shared" si="9"/>
        <v>3</v>
      </c>
      <c r="M120" s="52" t="str">
        <f t="shared" si="10"/>
        <v>nie</v>
      </c>
      <c r="N120" s="53">
        <f>IF($M120="ano",LARGE((Q120,T120,W120,Z120,AC120,AF120,AI120,AL120,AO120,AR120,AU120,AX120,BA120,BD120,BG120,BJ120,BM120),1)+LARGE((Q120,T120,W120,Z120,AC120,AF120,AI120,AL120,AO120,AR120,AU120,AX120,BA120,BD120,BG120,BJ120,BM120),2)+LARGE((Q120,T120,W120,Z120,AC120,AF120,AI120,AL120,AO120,AR120,AU120,AX120,BA120,BD120,BG120,BJ120,BM120),3)+LARGE((Q120,T120,W120,Z120,AC120,AF120,AI120,AL120,AO120,AR120,AU120,AX120,BA120,BD120,BG120,BJ120,BM120),4)+LARGE((Q120,T120,W120,Z120,AC120,AF120,AI120,AL120,AO120,AR120,AU120,AX120,BA120,BD120,BG120,BJ120,BM120),5),J120)</f>
        <v>519</v>
      </c>
      <c r="O120" s="190">
        <f>IF($M120="ano",LARGE((R120,U120,X120,AA120,AD120,AG120,AJ120,AM120,AP120,AS120,AV120,AY120,BB120,BE120,BH120,BK120,BN120),1)+LARGE((R120,U120,X120,AA120,AD120,AG120,AJ120,AM120,AP120,AS120,AV120,AY120,BB120,BE120,BH120,BK120,BN120),2)+LARGE((R120,U120,X120,AA120,AD120,AG120,AJ120,AM120,AP120,AS120,AV120,AY120,BB120,BE120,BH120,BK120,BN120),3)+LARGE((R120,U120,X120,AA120,AD120,AG120,AJ120,AM120,AP120,AS120,AV120,AY120,BB120,BE120,BH120,BK120,BN120),4)+LARGE((R120,U120,X120,AA120,AD120,AG120,AJ120,AM120,AP120,AS120,AV120,AY120,BB120,BE120,BH120,BK120,BN120),5),K120)</f>
        <v>519</v>
      </c>
      <c r="AE120" s="200"/>
      <c r="AF120" s="201"/>
      <c r="AG120" s="201"/>
      <c r="AT120" s="210">
        <v>6.5474537037037026E-2</v>
      </c>
      <c r="AU120" s="211">
        <v>176</v>
      </c>
      <c r="AV120" s="212">
        <v>176</v>
      </c>
      <c r="AW120" s="213"/>
      <c r="AX120" s="214"/>
      <c r="AY120" s="215"/>
      <c r="BF120" s="218">
        <v>5.9826388888888887E-2</v>
      </c>
      <c r="BG120" s="75">
        <v>168</v>
      </c>
      <c r="BH120" s="75">
        <v>168</v>
      </c>
      <c r="BI120" s="219"/>
      <c r="BJ120" s="220"/>
      <c r="BK120" s="220"/>
      <c r="BL120" s="221">
        <v>6.4629629629629634E-2</v>
      </c>
      <c r="BM120" s="222">
        <v>175</v>
      </c>
      <c r="BN120" s="223">
        <v>175</v>
      </c>
      <c r="BO120" s="149">
        <v>173</v>
      </c>
      <c r="BP120" s="72">
        <v>49.5</v>
      </c>
      <c r="BQ120" s="157">
        <v>0.18993055555555555</v>
      </c>
      <c r="BR120" s="158">
        <v>1</v>
      </c>
    </row>
    <row r="121" spans="2:70" ht="15" customHeight="1">
      <c r="B121" s="2">
        <v>115</v>
      </c>
      <c r="C121" s="2">
        <v>52</v>
      </c>
      <c r="D121" s="47" t="s">
        <v>2138</v>
      </c>
      <c r="E121" s="47" t="s">
        <v>1484</v>
      </c>
      <c r="F121" s="90" t="s">
        <v>2139</v>
      </c>
      <c r="G121" s="81">
        <v>1977</v>
      </c>
      <c r="H121" s="49" t="s">
        <v>31</v>
      </c>
      <c r="I121" s="2" t="str">
        <f>IF(G121&lt;=1953,"M60",IF(G121&lt;=1963,"M50",IF(G121&lt;=1973,"M40","M")))</f>
        <v>M</v>
      </c>
      <c r="J121" s="50">
        <f t="shared" si="7"/>
        <v>519</v>
      </c>
      <c r="K121" s="189">
        <f t="shared" si="8"/>
        <v>519</v>
      </c>
      <c r="L121" s="51">
        <f t="shared" si="9"/>
        <v>3</v>
      </c>
      <c r="M121" s="52" t="str">
        <f t="shared" si="10"/>
        <v>nie</v>
      </c>
      <c r="N121" s="53">
        <f>IF($M121="ano",LARGE((Q121,T121,W121,Z121,AC121,AF121,AI121,AL121,AO121,AR121,AU121,AX121,BA121,BD121,BG121,BJ121,BM121),1)+LARGE((Q121,T121,W121,Z121,AC121,AF121,AI121,AL121,AO121,AR121,AU121,AX121,BA121,BD121,BG121,BJ121,BM121),2)+LARGE((Q121,T121,W121,Z121,AC121,AF121,AI121,AL121,AO121,AR121,AU121,AX121,BA121,BD121,BG121,BJ121,BM121),3)+LARGE((Q121,T121,W121,Z121,AC121,AF121,AI121,AL121,AO121,AR121,AU121,AX121,BA121,BD121,BG121,BJ121,BM121),4)+LARGE((Q121,T121,W121,Z121,AC121,AF121,AI121,AL121,AO121,AR121,AU121,AX121,BA121,BD121,BG121,BJ121,BM121),5),J121)</f>
        <v>519</v>
      </c>
      <c r="O121" s="190">
        <f>IF($M121="ano",LARGE((R121,U121,X121,AA121,AD121,AG121,AJ121,AM121,AP121,AS121,AV121,AY121,BB121,BE121,BH121,BK121,BN121),1)+LARGE((R121,U121,X121,AA121,AD121,AG121,AJ121,AM121,AP121,AS121,AV121,AY121,BB121,BE121,BH121,BK121,BN121),2)+LARGE((R121,U121,X121,AA121,AD121,AG121,AJ121,AM121,AP121,AS121,AV121,AY121,BB121,BE121,BH121,BK121,BN121),3)+LARGE((R121,U121,X121,AA121,AD121,AG121,AJ121,AM121,AP121,AS121,AV121,AY121,BB121,BE121,BH121,BK121,BN121),4)+LARGE((R121,U121,X121,AA121,AD121,AG121,AJ121,AM121,AP121,AS121,AV121,AY121,BB121,BE121,BH121,BK121,BN121),5),K121)</f>
        <v>519</v>
      </c>
      <c r="P121" s="191"/>
      <c r="Q121" s="192"/>
      <c r="R121" s="193"/>
      <c r="S121" s="194">
        <v>0.11208333333333333</v>
      </c>
      <c r="T121" s="195">
        <v>167</v>
      </c>
      <c r="U121" s="196">
        <v>167</v>
      </c>
      <c r="V121" s="197"/>
      <c r="W121" s="198"/>
      <c r="X121" s="199"/>
      <c r="Y121" s="200">
        <v>6.4780092592592597E-2</v>
      </c>
      <c r="Z121" s="201">
        <v>176</v>
      </c>
      <c r="AA121" s="202">
        <v>176</v>
      </c>
      <c r="AB121" s="203"/>
      <c r="AC121" s="204"/>
      <c r="AD121" s="205"/>
      <c r="AE121" s="200">
        <v>6.1608796296296293E-2</v>
      </c>
      <c r="AF121" s="201">
        <v>176</v>
      </c>
      <c r="AG121" s="202">
        <v>176</v>
      </c>
      <c r="AH121" s="206"/>
      <c r="AI121" s="207"/>
      <c r="AJ121" s="208"/>
      <c r="AK121" s="200"/>
      <c r="AL121" s="201"/>
      <c r="AM121" s="202"/>
      <c r="AP121" s="209"/>
      <c r="AS121" s="208"/>
      <c r="AT121" s="210"/>
      <c r="AU121" s="211"/>
      <c r="AV121" s="212"/>
      <c r="AW121" s="213"/>
      <c r="AX121" s="214"/>
      <c r="AY121" s="215"/>
      <c r="BC121" s="216"/>
      <c r="BD121" s="216"/>
      <c r="BE121" s="217"/>
      <c r="BF121" s="218"/>
      <c r="BI121" s="219"/>
      <c r="BJ121" s="220"/>
      <c r="BK121" s="220"/>
      <c r="BL121" s="221"/>
      <c r="BM121" s="222"/>
      <c r="BN121" s="223"/>
      <c r="BO121" s="149">
        <v>173</v>
      </c>
      <c r="BP121" s="72">
        <v>58</v>
      </c>
      <c r="BQ121" s="157">
        <v>0.2384722222222222</v>
      </c>
      <c r="BR121" s="158">
        <v>1</v>
      </c>
    </row>
    <row r="122" spans="2:70" ht="15" customHeight="1">
      <c r="B122" s="2">
        <v>116</v>
      </c>
      <c r="C122" s="2">
        <v>27</v>
      </c>
      <c r="D122" s="83" t="s">
        <v>1953</v>
      </c>
      <c r="E122" s="49" t="s">
        <v>1887</v>
      </c>
      <c r="F122" s="89" t="s">
        <v>1954</v>
      </c>
      <c r="G122" s="48">
        <v>1973</v>
      </c>
      <c r="H122" s="49" t="s">
        <v>31</v>
      </c>
      <c r="I122" s="2" t="str">
        <f>IF(G122&lt;=1953,"M60",IF(G122&lt;=1963,"M50",IF(G122&lt;=1973,"M40","M")))</f>
        <v>M40</v>
      </c>
      <c r="J122" s="50">
        <f t="shared" si="7"/>
        <v>516</v>
      </c>
      <c r="K122" s="189">
        <f t="shared" si="8"/>
        <v>569</v>
      </c>
      <c r="L122" s="51">
        <f t="shared" si="9"/>
        <v>3</v>
      </c>
      <c r="M122" s="52" t="str">
        <f t="shared" si="10"/>
        <v>nie</v>
      </c>
      <c r="N122" s="53">
        <f>IF($M122="ano",LARGE((Q122,T122,W122,Z122,AC122,AF122,AI122,AL122,AO122,AR122,AU122,AX122,BA122,BD122,BG122,BJ122,BM122),1)+LARGE((Q122,T122,W122,Z122,AC122,AF122,AI122,AL122,AO122,AR122,AU122,AX122,BA122,BD122,BG122,BJ122,BM122),2)+LARGE((Q122,T122,W122,Z122,AC122,AF122,AI122,AL122,AO122,AR122,AU122,AX122,BA122,BD122,BG122,BJ122,BM122),3)+LARGE((Q122,T122,W122,Z122,AC122,AF122,AI122,AL122,AO122,AR122,AU122,AX122,BA122,BD122,BG122,BJ122,BM122),4)+LARGE((Q122,T122,W122,Z122,AC122,AF122,AI122,AL122,AO122,AR122,AU122,AX122,BA122,BD122,BG122,BJ122,BM122),5),J122)</f>
        <v>516</v>
      </c>
      <c r="O122" s="190">
        <f>IF($M122="ano",LARGE((R122,U122,X122,AA122,AD122,AG122,AJ122,AM122,AP122,AS122,AV122,AY122,BB122,BE122,BH122,BK122,BN122),1)+LARGE((R122,U122,X122,AA122,AD122,AG122,AJ122,AM122,AP122,AS122,AV122,AY122,BB122,BE122,BH122,BK122,BN122),2)+LARGE((R122,U122,X122,AA122,AD122,AG122,AJ122,AM122,AP122,AS122,AV122,AY122,BB122,BE122,BH122,BK122,BN122),3)+LARGE((R122,U122,X122,AA122,AD122,AG122,AJ122,AM122,AP122,AS122,AV122,AY122,BB122,BE122,BH122,BK122,BN122),4)+LARGE((R122,U122,X122,AA122,AD122,AG122,AJ122,AM122,AP122,AS122,AV122,AY122,BB122,BE122,BH122,BK122,BN122),5),K122)</f>
        <v>569</v>
      </c>
      <c r="P122" s="191"/>
      <c r="Q122" s="192"/>
      <c r="R122" s="193"/>
      <c r="S122" s="194">
        <v>0.10055555555555555</v>
      </c>
      <c r="T122" s="195">
        <v>184</v>
      </c>
      <c r="U122" s="196">
        <v>203</v>
      </c>
      <c r="V122" s="197"/>
      <c r="W122" s="198"/>
      <c r="X122" s="199"/>
      <c r="Y122" s="200"/>
      <c r="Z122" s="201"/>
      <c r="AA122" s="202"/>
      <c r="AB122" s="203"/>
      <c r="AC122" s="204"/>
      <c r="AD122" s="205"/>
      <c r="AE122" s="200"/>
      <c r="AF122" s="201"/>
      <c r="AG122" s="202"/>
      <c r="AH122" s="206">
        <v>3.3368055555555554E-2</v>
      </c>
      <c r="AI122" s="207">
        <v>158</v>
      </c>
      <c r="AJ122" s="208">
        <v>174</v>
      </c>
      <c r="AK122" s="200"/>
      <c r="AL122" s="201"/>
      <c r="AM122" s="202"/>
      <c r="AP122" s="209"/>
      <c r="AS122" s="208"/>
      <c r="AT122" s="210"/>
      <c r="AU122" s="211"/>
      <c r="AV122" s="212"/>
      <c r="AW122" s="213"/>
      <c r="AX122" s="214"/>
      <c r="AY122" s="215"/>
      <c r="BC122" s="216"/>
      <c r="BD122" s="216"/>
      <c r="BE122" s="217"/>
      <c r="BF122" s="218"/>
      <c r="BI122" s="219">
        <v>6.2708333333333324E-2</v>
      </c>
      <c r="BJ122" s="220"/>
      <c r="BK122" s="220"/>
      <c r="BL122" s="221">
        <v>6.5925925925925929E-2</v>
      </c>
      <c r="BM122" s="222">
        <v>174</v>
      </c>
      <c r="BN122" s="223">
        <v>192</v>
      </c>
      <c r="BO122" s="149">
        <v>172</v>
      </c>
      <c r="BP122" s="72">
        <v>54.164999999999999</v>
      </c>
      <c r="BQ122" s="157">
        <v>0.26255787037037037</v>
      </c>
      <c r="BR122" s="158">
        <v>1</v>
      </c>
    </row>
    <row r="123" spans="2:70" ht="15" customHeight="1">
      <c r="B123" s="2">
        <v>117</v>
      </c>
      <c r="C123" s="2">
        <v>53</v>
      </c>
      <c r="D123" s="49" t="s">
        <v>566</v>
      </c>
      <c r="E123" s="49" t="s">
        <v>1604</v>
      </c>
      <c r="F123" s="93" t="s">
        <v>312</v>
      </c>
      <c r="G123" s="85" t="s">
        <v>256</v>
      </c>
      <c r="H123" s="49" t="s">
        <v>31</v>
      </c>
      <c r="I123" s="49" t="s">
        <v>31</v>
      </c>
      <c r="J123" s="50">
        <f t="shared" si="7"/>
        <v>515</v>
      </c>
      <c r="K123" s="189">
        <f t="shared" si="8"/>
        <v>515</v>
      </c>
      <c r="L123" s="51">
        <f t="shared" si="9"/>
        <v>3</v>
      </c>
      <c r="M123" s="52" t="str">
        <f t="shared" si="10"/>
        <v>nie</v>
      </c>
      <c r="N123" s="53">
        <f>IF($M123="ano",LARGE((Q123,T123,W123,Z123,AC123,AF123,AI123,AL123,AO123,AR123,AU123,AX123,BA123,BD123,BG123,BJ123,BM123),1)+LARGE((Q123,T123,W123,Z123,AC123,AF123,AI123,AL123,AO123,AR123,AU123,AX123,BA123,BD123,BG123,BJ123,BM123),2)+LARGE((Q123,T123,W123,Z123,AC123,AF123,AI123,AL123,AO123,AR123,AU123,AX123,BA123,BD123,BG123,BJ123,BM123),3)+LARGE((Q123,T123,W123,Z123,AC123,AF123,AI123,AL123,AO123,AR123,AU123,AX123,BA123,BD123,BG123,BJ123,BM123),4)+LARGE((Q123,T123,W123,Z123,AC123,AF123,AI123,AL123,AO123,AR123,AU123,AX123,BA123,BD123,BG123,BJ123,BM123),5),J123)</f>
        <v>515</v>
      </c>
      <c r="O123" s="190">
        <f>IF($M123="ano",LARGE((R123,U123,X123,AA123,AD123,AG123,AJ123,AM123,AP123,AS123,AV123,AY123,BB123,BE123,BH123,BK123,BN123),1)+LARGE((R123,U123,X123,AA123,AD123,AG123,AJ123,AM123,AP123,AS123,AV123,AY123,BB123,BE123,BH123,BK123,BN123),2)+LARGE((R123,U123,X123,AA123,AD123,AG123,AJ123,AM123,AP123,AS123,AV123,AY123,BB123,BE123,BH123,BK123,BN123),3)+LARGE((R123,U123,X123,AA123,AD123,AG123,AJ123,AM123,AP123,AS123,AV123,AY123,BB123,BE123,BH123,BK123,BN123),4)+LARGE((R123,U123,X123,AA123,AD123,AG123,AJ123,AM123,AP123,AS123,AV123,AY123,BB123,BE123,BH123,BK123,BN123),5),K123)</f>
        <v>515</v>
      </c>
      <c r="R123" s="193"/>
      <c r="U123" s="196"/>
      <c r="X123" s="199"/>
      <c r="AA123" s="202"/>
      <c r="AD123" s="205"/>
      <c r="AE123" s="200"/>
      <c r="AF123" s="201"/>
      <c r="AG123" s="202"/>
      <c r="AH123" s="206">
        <v>3.6319444444444439E-2</v>
      </c>
      <c r="AI123" s="207">
        <v>154</v>
      </c>
      <c r="AJ123" s="208">
        <v>154</v>
      </c>
      <c r="AK123" s="200"/>
      <c r="AL123" s="201"/>
      <c r="AM123" s="202"/>
      <c r="AN123" s="78">
        <v>7.6493055555555564E-2</v>
      </c>
      <c r="AO123" s="79">
        <v>179</v>
      </c>
      <c r="AP123" s="209">
        <v>179</v>
      </c>
      <c r="AS123" s="208"/>
      <c r="AT123" s="210">
        <v>6.1238425925925918E-2</v>
      </c>
      <c r="AU123" s="211">
        <v>182</v>
      </c>
      <c r="AV123" s="212">
        <v>182</v>
      </c>
      <c r="AW123" s="213"/>
      <c r="AX123" s="214"/>
      <c r="AY123" s="215"/>
      <c r="BE123" s="217"/>
      <c r="BF123" s="218"/>
      <c r="BI123" s="219"/>
      <c r="BJ123" s="220"/>
      <c r="BK123" s="220"/>
      <c r="BL123" s="221"/>
      <c r="BM123" s="222"/>
      <c r="BN123" s="223"/>
      <c r="BO123" s="149">
        <v>171.66666666666666</v>
      </c>
      <c r="BP123" s="72">
        <v>48.664999999999999</v>
      </c>
      <c r="BQ123" s="157">
        <v>0.17405092592592591</v>
      </c>
      <c r="BR123" s="158">
        <v>1</v>
      </c>
    </row>
    <row r="124" spans="2:70" ht="15" customHeight="1">
      <c r="B124" s="2">
        <v>118</v>
      </c>
      <c r="C124" s="2">
        <v>54</v>
      </c>
      <c r="D124" s="47" t="s">
        <v>1613</v>
      </c>
      <c r="E124" s="47" t="s">
        <v>1505</v>
      </c>
      <c r="F124" s="89" t="s">
        <v>1614</v>
      </c>
      <c r="G124" s="48">
        <v>1981</v>
      </c>
      <c r="H124" s="49" t="s">
        <v>31</v>
      </c>
      <c r="I124" s="2" t="str">
        <f>IF(G124&lt;=1953,"M60",IF(G124&lt;=1963,"M50",IF(G124&lt;=1973,"M40","M")))</f>
        <v>M</v>
      </c>
      <c r="J124" s="50">
        <f t="shared" si="7"/>
        <v>515</v>
      </c>
      <c r="K124" s="189">
        <f t="shared" si="8"/>
        <v>515</v>
      </c>
      <c r="L124" s="51">
        <f t="shared" si="9"/>
        <v>3</v>
      </c>
      <c r="M124" s="52" t="str">
        <f t="shared" si="10"/>
        <v>nie</v>
      </c>
      <c r="N124" s="53">
        <f>IF($M124="ano",LARGE((Q124,T124,W124,Z124,AC124,AF124,AI124,AL124,AO124,AR124,AU124,AX124,BA124,BD124,BG124,BJ124,BM124),1)+LARGE((Q124,T124,W124,Z124,AC124,AF124,AI124,AL124,AO124,AR124,AU124,AX124,BA124,BD124,BG124,BJ124,BM124),2)+LARGE((Q124,T124,W124,Z124,AC124,AF124,AI124,AL124,AO124,AR124,AU124,AX124,BA124,BD124,BG124,BJ124,BM124),3)+LARGE((Q124,T124,W124,Z124,AC124,AF124,AI124,AL124,AO124,AR124,AU124,AX124,BA124,BD124,BG124,BJ124,BM124),4)+LARGE((Q124,T124,W124,Z124,AC124,AF124,AI124,AL124,AO124,AR124,AU124,AX124,BA124,BD124,BG124,BJ124,BM124),5),J124)</f>
        <v>515</v>
      </c>
      <c r="O124" s="190">
        <f>IF($M124="ano",LARGE((R124,U124,X124,AA124,AD124,AG124,AJ124,AM124,AP124,AS124,AV124,AY124,BB124,BE124,BH124,BK124,BN124),1)+LARGE((R124,U124,X124,AA124,AD124,AG124,AJ124,AM124,AP124,AS124,AV124,AY124,BB124,BE124,BH124,BK124,BN124),2)+LARGE((R124,U124,X124,AA124,AD124,AG124,AJ124,AM124,AP124,AS124,AV124,AY124,BB124,BE124,BH124,BK124,BN124),3)+LARGE((R124,U124,X124,AA124,AD124,AG124,AJ124,AM124,AP124,AS124,AV124,AY124,BB124,BE124,BH124,BK124,BN124),4)+LARGE((R124,U124,X124,AA124,AD124,AG124,AJ124,AM124,AP124,AS124,AV124,AY124,BB124,BE124,BH124,BK124,BN124),5),K124)</f>
        <v>515</v>
      </c>
      <c r="P124" s="191"/>
      <c r="Q124" s="192"/>
      <c r="R124" s="193"/>
      <c r="S124" s="194"/>
      <c r="T124" s="195"/>
      <c r="U124" s="196"/>
      <c r="V124" s="197">
        <v>6.7361111111111108E-2</v>
      </c>
      <c r="W124" s="198">
        <v>173</v>
      </c>
      <c r="X124" s="199">
        <v>173</v>
      </c>
      <c r="Y124" s="200">
        <v>6.8576388888888895E-2</v>
      </c>
      <c r="Z124" s="201">
        <v>171</v>
      </c>
      <c r="AA124" s="202">
        <v>171</v>
      </c>
      <c r="AB124" s="203"/>
      <c r="AC124" s="204"/>
      <c r="AD124" s="205"/>
      <c r="AE124" s="200">
        <v>6.5092592592592591E-2</v>
      </c>
      <c r="AF124" s="201">
        <v>171</v>
      </c>
      <c r="AG124" s="202">
        <v>171</v>
      </c>
      <c r="AH124" s="206"/>
      <c r="AI124" s="207"/>
      <c r="AJ124" s="208"/>
      <c r="AK124" s="200"/>
      <c r="AL124" s="201"/>
      <c r="AM124" s="202"/>
      <c r="AP124" s="209"/>
      <c r="AS124" s="208"/>
      <c r="AT124" s="210"/>
      <c r="AU124" s="211"/>
      <c r="AV124" s="212"/>
      <c r="AW124" s="213"/>
      <c r="AX124" s="214"/>
      <c r="AY124" s="215"/>
      <c r="BC124" s="216"/>
      <c r="BD124" s="216"/>
      <c r="BE124" s="217"/>
      <c r="BF124" s="218"/>
      <c r="BI124" s="219"/>
      <c r="BJ124" s="220"/>
      <c r="BK124" s="220"/>
      <c r="BL124" s="221"/>
      <c r="BM124" s="222"/>
      <c r="BN124" s="223"/>
      <c r="BO124" s="149">
        <v>171.66666666666666</v>
      </c>
      <c r="BP124" s="72">
        <v>48</v>
      </c>
      <c r="BQ124" s="157">
        <v>0.20103009259259258</v>
      </c>
      <c r="BR124" s="158">
        <v>1</v>
      </c>
    </row>
    <row r="125" spans="2:70" ht="15" customHeight="1">
      <c r="B125" s="2">
        <v>119</v>
      </c>
      <c r="C125" s="2">
        <v>55</v>
      </c>
      <c r="D125" s="47" t="s">
        <v>2140</v>
      </c>
      <c r="E125" s="47" t="s">
        <v>1520</v>
      </c>
      <c r="F125" s="89" t="s">
        <v>2141</v>
      </c>
      <c r="G125" s="48">
        <v>1981</v>
      </c>
      <c r="H125" s="49" t="s">
        <v>31</v>
      </c>
      <c r="I125" s="2" t="str">
        <f>IF(G125&lt;=1953,"M60",IF(G125&lt;=1963,"M50",IF(G125&lt;=1973,"M40","M")))</f>
        <v>M</v>
      </c>
      <c r="J125" s="50">
        <f t="shared" si="7"/>
        <v>514</v>
      </c>
      <c r="K125" s="189">
        <f t="shared" si="8"/>
        <v>514</v>
      </c>
      <c r="L125" s="51">
        <f t="shared" si="9"/>
        <v>3</v>
      </c>
      <c r="M125" s="52" t="str">
        <f t="shared" si="10"/>
        <v>nie</v>
      </c>
      <c r="N125" s="53">
        <f>IF($M125="ano",LARGE((Q125,T125,W125,Z125,AC125,AF125,AI125,AL125,AO125,AR125,AU125,AX125,BA125,BD125,BG125,BJ125,BM125),1)+LARGE((Q125,T125,W125,Z125,AC125,AF125,AI125,AL125,AO125,AR125,AU125,AX125,BA125,BD125,BG125,BJ125,BM125),2)+LARGE((Q125,T125,W125,Z125,AC125,AF125,AI125,AL125,AO125,AR125,AU125,AX125,BA125,BD125,BG125,BJ125,BM125),3)+LARGE((Q125,T125,W125,Z125,AC125,AF125,AI125,AL125,AO125,AR125,AU125,AX125,BA125,BD125,BG125,BJ125,BM125),4)+LARGE((Q125,T125,W125,Z125,AC125,AF125,AI125,AL125,AO125,AR125,AU125,AX125,BA125,BD125,BG125,BJ125,BM125),5),J125)</f>
        <v>514</v>
      </c>
      <c r="O125" s="190">
        <f>IF($M125="ano",LARGE((R125,U125,X125,AA125,AD125,AG125,AJ125,AM125,AP125,AS125,AV125,AY125,BB125,BE125,BH125,BK125,BN125),1)+LARGE((R125,U125,X125,AA125,AD125,AG125,AJ125,AM125,AP125,AS125,AV125,AY125,BB125,BE125,BH125,BK125,BN125),2)+LARGE((R125,U125,X125,AA125,AD125,AG125,AJ125,AM125,AP125,AS125,AV125,AY125,BB125,BE125,BH125,BK125,BN125),3)+LARGE((R125,U125,X125,AA125,AD125,AG125,AJ125,AM125,AP125,AS125,AV125,AY125,BB125,BE125,BH125,BK125,BN125),4)+LARGE((R125,U125,X125,AA125,AD125,AG125,AJ125,AM125,AP125,AS125,AV125,AY125,BB125,BE125,BH125,BK125,BN125),5),K125)</f>
        <v>514</v>
      </c>
      <c r="P125" s="191"/>
      <c r="Q125" s="192"/>
      <c r="R125" s="193"/>
      <c r="S125" s="194">
        <v>0.11212962962962963</v>
      </c>
      <c r="T125" s="195">
        <v>167</v>
      </c>
      <c r="U125" s="196">
        <v>167</v>
      </c>
      <c r="V125" s="197"/>
      <c r="W125" s="198"/>
      <c r="X125" s="199"/>
      <c r="Y125" s="200"/>
      <c r="Z125" s="201"/>
      <c r="AA125" s="202"/>
      <c r="AB125" s="203"/>
      <c r="AC125" s="204"/>
      <c r="AD125" s="205"/>
      <c r="AE125" s="200">
        <v>6.1620370370370374E-2</v>
      </c>
      <c r="AF125" s="201">
        <v>176</v>
      </c>
      <c r="AG125" s="202">
        <v>176</v>
      </c>
      <c r="AH125" s="206"/>
      <c r="AI125" s="207"/>
      <c r="AJ125" s="208"/>
      <c r="AK125" s="200"/>
      <c r="AL125" s="201"/>
      <c r="AM125" s="202"/>
      <c r="AP125" s="209"/>
      <c r="AS125" s="208"/>
      <c r="AT125" s="210"/>
      <c r="AU125" s="211"/>
      <c r="AV125" s="212"/>
      <c r="AW125" s="213"/>
      <c r="AX125" s="214"/>
      <c r="AY125" s="215"/>
      <c r="BC125" s="216"/>
      <c r="BD125" s="216"/>
      <c r="BE125" s="217"/>
      <c r="BF125" s="218"/>
      <c r="BI125" s="219"/>
      <c r="BJ125" s="220"/>
      <c r="BK125" s="220"/>
      <c r="BL125" s="221">
        <v>6.7569444444444446E-2</v>
      </c>
      <c r="BM125" s="222">
        <v>171</v>
      </c>
      <c r="BN125" s="223">
        <v>171</v>
      </c>
      <c r="BO125" s="149">
        <v>171.33333333333334</v>
      </c>
      <c r="BP125" s="72">
        <v>58.5</v>
      </c>
      <c r="BQ125" s="157">
        <v>0.24131944444444448</v>
      </c>
      <c r="BR125" s="158">
        <v>1</v>
      </c>
    </row>
    <row r="126" spans="2:70" ht="15" customHeight="1">
      <c r="B126" s="2">
        <v>120</v>
      </c>
      <c r="C126" s="2">
        <v>28</v>
      </c>
      <c r="D126" s="49" t="s">
        <v>74</v>
      </c>
      <c r="E126" s="49" t="s">
        <v>1492</v>
      </c>
      <c r="F126" s="93" t="s">
        <v>112</v>
      </c>
      <c r="G126" s="85">
        <v>1973</v>
      </c>
      <c r="H126" s="49" t="s">
        <v>31</v>
      </c>
      <c r="I126" s="2" t="str">
        <f>IF(G126&lt;=1953,"M60",IF(G126&lt;=1963,"M50",IF(G126&lt;=1973,"M40","M")))</f>
        <v>M40</v>
      </c>
      <c r="J126" s="50">
        <f t="shared" si="7"/>
        <v>512</v>
      </c>
      <c r="K126" s="189">
        <f t="shared" si="8"/>
        <v>565</v>
      </c>
      <c r="L126" s="51">
        <f t="shared" si="9"/>
        <v>3</v>
      </c>
      <c r="M126" s="52" t="str">
        <f t="shared" si="10"/>
        <v>nie</v>
      </c>
      <c r="N126" s="53">
        <f>IF($M126="ano",LARGE((Q126,T126,W126,Z126,AC126,AF126,AI126,AL126,AO126,AR126,AU126,AX126,BA126,BD126,BG126,BJ126,BM126),1)+LARGE((Q126,T126,W126,Z126,AC126,AF126,AI126,AL126,AO126,AR126,AU126,AX126,BA126,BD126,BG126,BJ126,BM126),2)+LARGE((Q126,T126,W126,Z126,AC126,AF126,AI126,AL126,AO126,AR126,AU126,AX126,BA126,BD126,BG126,BJ126,BM126),3)+LARGE((Q126,T126,W126,Z126,AC126,AF126,AI126,AL126,AO126,AR126,AU126,AX126,BA126,BD126,BG126,BJ126,BM126),4)+LARGE((Q126,T126,W126,Z126,AC126,AF126,AI126,AL126,AO126,AR126,AU126,AX126,BA126,BD126,BG126,BJ126,BM126),5),J126)</f>
        <v>512</v>
      </c>
      <c r="O126" s="190">
        <f>IF($M126="ano",LARGE((R126,U126,X126,AA126,AD126,AG126,AJ126,AM126,AP126,AS126,AV126,AY126,BB126,BE126,BH126,BK126,BN126),1)+LARGE((R126,U126,X126,AA126,AD126,AG126,AJ126,AM126,AP126,AS126,AV126,AY126,BB126,BE126,BH126,BK126,BN126),2)+LARGE((R126,U126,X126,AA126,AD126,AG126,AJ126,AM126,AP126,AS126,AV126,AY126,BB126,BE126,BH126,BK126,BN126),3)+LARGE((R126,U126,X126,AA126,AD126,AG126,AJ126,AM126,AP126,AS126,AV126,AY126,BB126,BE126,BH126,BK126,BN126),4)+LARGE((R126,U126,X126,AA126,AD126,AG126,AJ126,AM126,AP126,AS126,AV126,AY126,BB126,BE126,BH126,BK126,BN126),5),K126)</f>
        <v>565</v>
      </c>
      <c r="R126" s="193"/>
      <c r="S126" s="194">
        <v>0.11561342592592593</v>
      </c>
      <c r="T126" s="195">
        <v>162</v>
      </c>
      <c r="U126" s="196">
        <v>179</v>
      </c>
      <c r="X126" s="199"/>
      <c r="Y126" s="200">
        <v>6.6435185185185194E-2</v>
      </c>
      <c r="Z126" s="201">
        <v>174</v>
      </c>
      <c r="AA126" s="202">
        <v>192</v>
      </c>
      <c r="AD126" s="205"/>
      <c r="AE126" s="200">
        <v>6.1481481481481477E-2</v>
      </c>
      <c r="AF126" s="201">
        <v>176</v>
      </c>
      <c r="AG126" s="202">
        <v>194</v>
      </c>
      <c r="AH126" s="206"/>
      <c r="AI126" s="207"/>
      <c r="AJ126" s="208"/>
      <c r="AK126" s="200"/>
      <c r="AL126" s="201"/>
      <c r="AM126" s="202"/>
      <c r="AP126" s="209"/>
      <c r="AS126" s="208"/>
      <c r="AT126" s="210"/>
      <c r="AU126" s="211"/>
      <c r="AV126" s="212"/>
      <c r="AW126" s="213"/>
      <c r="AX126" s="214"/>
      <c r="AY126" s="215"/>
      <c r="BE126" s="217"/>
      <c r="BF126" s="218"/>
      <c r="BI126" s="219"/>
      <c r="BJ126" s="220"/>
      <c r="BK126" s="220"/>
      <c r="BL126" s="221"/>
      <c r="BM126" s="222"/>
      <c r="BN126" s="223"/>
      <c r="BO126" s="149">
        <v>170.66666666666666</v>
      </c>
      <c r="BP126" s="72">
        <v>58</v>
      </c>
      <c r="BQ126" s="157">
        <v>0.24353009259259259</v>
      </c>
      <c r="BR126" s="158">
        <v>1</v>
      </c>
    </row>
    <row r="127" spans="2:70" ht="15" customHeight="1">
      <c r="B127" s="2">
        <v>121</v>
      </c>
      <c r="C127" s="2">
        <v>15</v>
      </c>
      <c r="D127" s="47" t="s">
        <v>1657</v>
      </c>
      <c r="E127" s="47" t="s">
        <v>1603</v>
      </c>
      <c r="F127" s="89" t="s">
        <v>1658</v>
      </c>
      <c r="G127" s="48">
        <v>1986</v>
      </c>
      <c r="H127" s="49" t="s">
        <v>36</v>
      </c>
      <c r="I127" s="2" t="str">
        <f>IF(G127&lt;=1953,"Z60",IF(G127&lt;=1963,"Z50",IF(G127&lt;=1973,"Z40","Z")))</f>
        <v>Z</v>
      </c>
      <c r="J127" s="50">
        <f t="shared" si="7"/>
        <v>512</v>
      </c>
      <c r="K127" s="189">
        <f t="shared" si="8"/>
        <v>512</v>
      </c>
      <c r="L127" s="51">
        <f t="shared" si="9"/>
        <v>3</v>
      </c>
      <c r="M127" s="52" t="str">
        <f t="shared" si="10"/>
        <v>nie</v>
      </c>
      <c r="N127" s="53">
        <f>IF($M127="ano",LARGE((Q127,T127,W127,Z127,AC127,AF127,AI127,AL127,AO127,AR127,AU127,AX127,BA127,BD127,BG127,BJ127,BM127),1)+LARGE((Q127,T127,W127,Z127,AC127,AF127,AI127,AL127,AO127,AR127,AU127,AX127,BA127,BD127,BG127,BJ127,BM127),2)+LARGE((Q127,T127,W127,Z127,AC127,AF127,AI127,AL127,AO127,AR127,AU127,AX127,BA127,BD127,BG127,BJ127,BM127),3)+LARGE((Q127,T127,W127,Z127,AC127,AF127,AI127,AL127,AO127,AR127,AU127,AX127,BA127,BD127,BG127,BJ127,BM127),4)+LARGE((Q127,T127,W127,Z127,AC127,AF127,AI127,AL127,AO127,AR127,AU127,AX127,BA127,BD127,BG127,BJ127,BM127),5),J127)</f>
        <v>512</v>
      </c>
      <c r="O127" s="190">
        <f>IF($M127="ano",LARGE((R127,U127,X127,AA127,AD127,AG127,AJ127,AM127,AP127,AS127,AV127,AY127,BB127,BE127,BH127,BK127,BN127),1)+LARGE((R127,U127,X127,AA127,AD127,AG127,AJ127,AM127,AP127,AS127,AV127,AY127,BB127,BE127,BH127,BK127,BN127),2)+LARGE((R127,U127,X127,AA127,AD127,AG127,AJ127,AM127,AP127,AS127,AV127,AY127,BB127,BE127,BH127,BK127,BN127),3)+LARGE((R127,U127,X127,AA127,AD127,AG127,AJ127,AM127,AP127,AS127,AV127,AY127,BB127,BE127,BH127,BK127,BN127),4)+LARGE((R127,U127,X127,AA127,AD127,AG127,AJ127,AM127,AP127,AS127,AV127,AY127,BB127,BE127,BH127,BK127,BN127),5),K127)</f>
        <v>512</v>
      </c>
      <c r="P127" s="191"/>
      <c r="Q127" s="192"/>
      <c r="R127" s="193"/>
      <c r="S127" s="194"/>
      <c r="T127" s="195"/>
      <c r="U127" s="196"/>
      <c r="V127" s="197">
        <v>7.0821759259259265E-2</v>
      </c>
      <c r="W127" s="198">
        <v>169</v>
      </c>
      <c r="X127" s="199">
        <v>169</v>
      </c>
      <c r="Y127" s="200"/>
      <c r="Z127" s="201"/>
      <c r="AA127" s="202"/>
      <c r="AB127" s="203"/>
      <c r="AC127" s="204"/>
      <c r="AD127" s="205"/>
      <c r="AE127" s="200"/>
      <c r="AF127" s="201"/>
      <c r="AG127" s="202"/>
      <c r="AH127" s="206"/>
      <c r="AI127" s="207"/>
      <c r="AJ127" s="208"/>
      <c r="AK127" s="200"/>
      <c r="AL127" s="201"/>
      <c r="AM127" s="202"/>
      <c r="AP127" s="209"/>
      <c r="AS127" s="208"/>
      <c r="AT127" s="210">
        <v>6.7245370370370358E-2</v>
      </c>
      <c r="AU127" s="211">
        <v>174</v>
      </c>
      <c r="AV127" s="212">
        <v>174</v>
      </c>
      <c r="AW127" s="213"/>
      <c r="AX127" s="214"/>
      <c r="AY127" s="215"/>
      <c r="BC127" s="216"/>
      <c r="BD127" s="216"/>
      <c r="BE127" s="217"/>
      <c r="BF127" s="218">
        <v>5.9687499999999998E-2</v>
      </c>
      <c r="BG127" s="75">
        <v>169</v>
      </c>
      <c r="BH127" s="75">
        <v>169</v>
      </c>
      <c r="BI127" s="219"/>
      <c r="BJ127" s="220"/>
      <c r="BK127" s="220"/>
      <c r="BL127" s="221"/>
      <c r="BM127" s="222"/>
      <c r="BN127" s="223"/>
      <c r="BO127" s="149">
        <v>170.66666666666666</v>
      </c>
      <c r="BP127" s="72">
        <v>48</v>
      </c>
      <c r="BQ127" s="157">
        <v>0.19775462962962964</v>
      </c>
      <c r="BR127" s="158">
        <v>1</v>
      </c>
    </row>
    <row r="128" spans="2:70" ht="15" customHeight="1">
      <c r="B128" s="2">
        <v>122</v>
      </c>
      <c r="C128" s="2">
        <v>6</v>
      </c>
      <c r="D128" s="49" t="s">
        <v>1997</v>
      </c>
      <c r="E128" s="49" t="s">
        <v>1996</v>
      </c>
      <c r="F128" s="49" t="s">
        <v>1998</v>
      </c>
      <c r="G128" s="85">
        <v>1969</v>
      </c>
      <c r="H128" s="49" t="s">
        <v>36</v>
      </c>
      <c r="I128" s="49" t="s">
        <v>130</v>
      </c>
      <c r="J128" s="50">
        <f t="shared" si="7"/>
        <v>511</v>
      </c>
      <c r="K128" s="189">
        <f t="shared" si="8"/>
        <v>563</v>
      </c>
      <c r="L128" s="51">
        <f t="shared" si="9"/>
        <v>3</v>
      </c>
      <c r="M128" s="52" t="str">
        <f t="shared" si="10"/>
        <v>nie</v>
      </c>
      <c r="N128" s="53">
        <f>IF($M128="ano",LARGE((Q128,T128,W128,Z128,AC128,AF128,AI128,AL128,AO128,AR128,AU128,AX128,BA128,BD128,BG128,BJ128,BM128),1)+LARGE((Q128,T128,W128,Z128,AC128,AF128,AI128,AL128,AO128,AR128,AU128,AX128,BA128,BD128,BG128,BJ128,BM128),2)+LARGE((Q128,T128,W128,Z128,AC128,AF128,AI128,AL128,AO128,AR128,AU128,AX128,BA128,BD128,BG128,BJ128,BM128),3)+LARGE((Q128,T128,W128,Z128,AC128,AF128,AI128,AL128,AO128,AR128,AU128,AX128,BA128,BD128,BG128,BJ128,BM128),4)+LARGE((Q128,T128,W128,Z128,AC128,AF128,AI128,AL128,AO128,AR128,AU128,AX128,BA128,BD128,BG128,BJ128,BM128),5),J128)</f>
        <v>511</v>
      </c>
      <c r="O128" s="190">
        <f>IF($M128="ano",LARGE((R128,U128,X128,AA128,AD128,AG128,AJ128,AM128,AP128,AS128,AV128,AY128,BB128,BE128,BH128,BK128,BN128),1)+LARGE((R128,U128,X128,AA128,AD128,AG128,AJ128,AM128,AP128,AS128,AV128,AY128,BB128,BE128,BH128,BK128,BN128),2)+LARGE((R128,U128,X128,AA128,AD128,AG128,AJ128,AM128,AP128,AS128,AV128,AY128,BB128,BE128,BH128,BK128,BN128),3)+LARGE((R128,U128,X128,AA128,AD128,AG128,AJ128,AM128,AP128,AS128,AV128,AY128,BB128,BE128,BH128,BK128,BN128),4)+LARGE((R128,U128,X128,AA128,AD128,AG128,AJ128,AM128,AP128,AS128,AV128,AY128,BB128,BE128,BH128,BK128,BN128),5),K128)</f>
        <v>563</v>
      </c>
      <c r="AE128" s="200"/>
      <c r="AF128" s="201"/>
      <c r="AG128" s="201"/>
      <c r="AT128" s="210">
        <v>7.0115740740740728E-2</v>
      </c>
      <c r="AU128" s="211">
        <v>170</v>
      </c>
      <c r="AV128" s="212">
        <v>187</v>
      </c>
      <c r="AW128" s="213"/>
      <c r="AX128" s="214"/>
      <c r="AY128" s="215"/>
      <c r="BF128" s="218">
        <v>5.9814814814814814E-2</v>
      </c>
      <c r="BG128" s="75">
        <v>168</v>
      </c>
      <c r="BH128" s="75">
        <v>185</v>
      </c>
      <c r="BI128" s="219"/>
      <c r="BJ128" s="220"/>
      <c r="BK128" s="220"/>
      <c r="BL128" s="221">
        <v>6.6516203703703702E-2</v>
      </c>
      <c r="BM128" s="222">
        <v>173</v>
      </c>
      <c r="BN128" s="223">
        <v>191</v>
      </c>
      <c r="BO128" s="149">
        <v>170.33333333333334</v>
      </c>
      <c r="BP128" s="72">
        <v>49.5</v>
      </c>
      <c r="BQ128" s="157">
        <v>0.19644675925925925</v>
      </c>
      <c r="BR128" s="158">
        <v>1</v>
      </c>
    </row>
    <row r="129" spans="2:70" ht="15" customHeight="1">
      <c r="B129" s="2">
        <v>123</v>
      </c>
      <c r="C129" s="2">
        <v>56</v>
      </c>
      <c r="D129" s="49" t="s">
        <v>613</v>
      </c>
      <c r="E129" s="49" t="s">
        <v>1511</v>
      </c>
      <c r="F129" s="93" t="s">
        <v>277</v>
      </c>
      <c r="G129" s="85" t="s">
        <v>266</v>
      </c>
      <c r="H129" s="49" t="s">
        <v>31</v>
      </c>
      <c r="I129" s="49" t="s">
        <v>31</v>
      </c>
      <c r="J129" s="50">
        <f t="shared" si="7"/>
        <v>510</v>
      </c>
      <c r="K129" s="189">
        <f t="shared" si="8"/>
        <v>510</v>
      </c>
      <c r="L129" s="51">
        <f t="shared" si="9"/>
        <v>3</v>
      </c>
      <c r="M129" s="52" t="str">
        <f t="shared" si="10"/>
        <v>nie</v>
      </c>
      <c r="N129" s="53">
        <f>IF($M129="ano",LARGE((Q129,T129,W129,Z129,AC129,AF129,AI129,AL129,AO129,AR129,AU129,AX129,BA129,BD129,BG129,BJ129,BM129),1)+LARGE((Q129,T129,W129,Z129,AC129,AF129,AI129,AL129,AO129,AR129,AU129,AX129,BA129,BD129,BG129,BJ129,BM129),2)+LARGE((Q129,T129,W129,Z129,AC129,AF129,AI129,AL129,AO129,AR129,AU129,AX129,BA129,BD129,BG129,BJ129,BM129),3)+LARGE((Q129,T129,W129,Z129,AC129,AF129,AI129,AL129,AO129,AR129,AU129,AX129,BA129,BD129,BG129,BJ129,BM129),4)+LARGE((Q129,T129,W129,Z129,AC129,AF129,AI129,AL129,AO129,AR129,AU129,AX129,BA129,BD129,BG129,BJ129,BM129),5),J129)</f>
        <v>510</v>
      </c>
      <c r="O129" s="190">
        <f>IF($M129="ano",LARGE((R129,U129,X129,AA129,AD129,AG129,AJ129,AM129,AP129,AS129,AV129,AY129,BB129,BE129,BH129,BK129,BN129),1)+LARGE((R129,U129,X129,AA129,AD129,AG129,AJ129,AM129,AP129,AS129,AV129,AY129,BB129,BE129,BH129,BK129,BN129),2)+LARGE((R129,U129,X129,AA129,AD129,AG129,AJ129,AM129,AP129,AS129,AV129,AY129,BB129,BE129,BH129,BK129,BN129),3)+LARGE((R129,U129,X129,AA129,AD129,AG129,AJ129,AM129,AP129,AS129,AV129,AY129,BB129,BE129,BH129,BK129,BN129),4)+LARGE((R129,U129,X129,AA129,AD129,AG129,AJ129,AM129,AP129,AS129,AV129,AY129,BB129,BE129,BH129,BK129,BN129),5),K129)</f>
        <v>510</v>
      </c>
      <c r="R129" s="193"/>
      <c r="U129" s="196"/>
      <c r="X129" s="199"/>
      <c r="AA129" s="202"/>
      <c r="AD129" s="205"/>
      <c r="AE129" s="200"/>
      <c r="AF129" s="201"/>
      <c r="AG129" s="202"/>
      <c r="AH129" s="206">
        <v>3.4131944444444444E-2</v>
      </c>
      <c r="AI129" s="207">
        <v>157</v>
      </c>
      <c r="AJ129" s="208">
        <v>157</v>
      </c>
      <c r="AK129" s="200">
        <v>4.3622685185185188E-2</v>
      </c>
      <c r="AL129" s="201">
        <v>177</v>
      </c>
      <c r="AM129" s="202">
        <v>177</v>
      </c>
      <c r="AP129" s="209"/>
      <c r="AS129" s="208"/>
      <c r="AT129" s="210"/>
      <c r="AU129" s="211"/>
      <c r="AV129" s="212"/>
      <c r="AW129" s="213"/>
      <c r="AX129" s="214"/>
      <c r="AY129" s="215"/>
      <c r="BE129" s="217"/>
      <c r="BF129" s="218"/>
      <c r="BI129" s="219">
        <v>6.3912037037037031E-2</v>
      </c>
      <c r="BJ129" s="220"/>
      <c r="BK129" s="220"/>
      <c r="BL129" s="221">
        <v>6.4351851851851855E-2</v>
      </c>
      <c r="BM129" s="222">
        <v>176</v>
      </c>
      <c r="BN129" s="223">
        <v>176</v>
      </c>
      <c r="BO129" s="149">
        <v>170</v>
      </c>
      <c r="BP129" s="72">
        <v>39.164999999999999</v>
      </c>
      <c r="BQ129" s="157">
        <v>0.20601851851851852</v>
      </c>
      <c r="BR129" s="158">
        <v>1</v>
      </c>
    </row>
    <row r="130" spans="2:70" ht="15" customHeight="1">
      <c r="B130" s="2">
        <v>124</v>
      </c>
      <c r="C130" s="2">
        <v>10</v>
      </c>
      <c r="D130" s="49" t="s">
        <v>885</v>
      </c>
      <c r="E130" s="49" t="s">
        <v>1674</v>
      </c>
      <c r="F130" s="49" t="s">
        <v>886</v>
      </c>
      <c r="G130" s="85">
        <v>1961</v>
      </c>
      <c r="H130" s="49" t="s">
        <v>31</v>
      </c>
      <c r="I130" s="49" t="s">
        <v>33</v>
      </c>
      <c r="J130" s="50">
        <f t="shared" si="7"/>
        <v>508</v>
      </c>
      <c r="K130" s="189">
        <f t="shared" si="8"/>
        <v>610</v>
      </c>
      <c r="L130" s="51">
        <f t="shared" si="9"/>
        <v>3</v>
      </c>
      <c r="M130" s="52" t="str">
        <f t="shared" si="10"/>
        <v>nie</v>
      </c>
      <c r="N130" s="53">
        <f>IF($M130="ano",LARGE((Q130,T130,W130,Z130,AC130,AF130,AI130,AL130,AO130,AR130,AU130,AX130,BA130,BD130,BG130,BJ130,BM130),1)+LARGE((Q130,T130,W130,Z130,AC130,AF130,AI130,AL130,AO130,AR130,AU130,AX130,BA130,BD130,BG130,BJ130,BM130),2)+LARGE((Q130,T130,W130,Z130,AC130,AF130,AI130,AL130,AO130,AR130,AU130,AX130,BA130,BD130,BG130,BJ130,BM130),3)+LARGE((Q130,T130,W130,Z130,AC130,AF130,AI130,AL130,AO130,AR130,AU130,AX130,BA130,BD130,BG130,BJ130,BM130),4)+LARGE((Q130,T130,W130,Z130,AC130,AF130,AI130,AL130,AO130,AR130,AU130,AX130,BA130,BD130,BG130,BJ130,BM130),5),J130)</f>
        <v>508</v>
      </c>
      <c r="O130" s="190">
        <f>IF($M130="ano",LARGE((R130,U130,X130,AA130,AD130,AG130,AJ130,AM130,AP130,AS130,AV130,AY130,BB130,BE130,BH130,BK130,BN130),1)+LARGE((R130,U130,X130,AA130,AD130,AG130,AJ130,AM130,AP130,AS130,AV130,AY130,BB130,BE130,BH130,BK130,BN130),2)+LARGE((R130,U130,X130,AA130,AD130,AG130,AJ130,AM130,AP130,AS130,AV130,AY130,BB130,BE130,BH130,BK130,BN130),3)+LARGE((R130,U130,X130,AA130,AD130,AG130,AJ130,AM130,AP130,AS130,AV130,AY130,BB130,BE130,BH130,BK130,BN130),4)+LARGE((R130,U130,X130,AA130,AD130,AG130,AJ130,AM130,AP130,AS130,AV130,AY130,BB130,BE130,BH130,BK130,BN130),5),K130)</f>
        <v>610</v>
      </c>
      <c r="AE130" s="200"/>
      <c r="AF130" s="201"/>
      <c r="AG130" s="201"/>
      <c r="AT130" s="210">
        <v>6.6932870370370365E-2</v>
      </c>
      <c r="AU130" s="211">
        <v>174</v>
      </c>
      <c r="AV130" s="212">
        <v>209</v>
      </c>
      <c r="AW130" s="213"/>
      <c r="AX130" s="214"/>
      <c r="AY130" s="215"/>
      <c r="BF130" s="218">
        <v>6.2442129629629632E-2</v>
      </c>
      <c r="BG130" s="75">
        <v>165</v>
      </c>
      <c r="BH130" s="75">
        <v>198</v>
      </c>
      <c r="BI130" s="219"/>
      <c r="BJ130" s="220"/>
      <c r="BK130" s="220"/>
      <c r="BL130" s="221">
        <v>6.8819444444444447E-2</v>
      </c>
      <c r="BM130" s="222">
        <v>169</v>
      </c>
      <c r="BN130" s="223">
        <v>203</v>
      </c>
      <c r="BO130" s="149">
        <v>169.33333333333334</v>
      </c>
      <c r="BP130" s="72">
        <v>49.5</v>
      </c>
      <c r="BQ130" s="157">
        <v>0.19819444444444445</v>
      </c>
      <c r="BR130" s="158">
        <v>1</v>
      </c>
    </row>
    <row r="131" spans="2:70" ht="15" customHeight="1">
      <c r="B131" s="2">
        <v>125</v>
      </c>
      <c r="C131" s="2">
        <v>57</v>
      </c>
      <c r="D131" s="49" t="s">
        <v>1621</v>
      </c>
      <c r="E131" s="49" t="s">
        <v>1597</v>
      </c>
      <c r="F131" s="93" t="s">
        <v>1542</v>
      </c>
      <c r="G131" s="85">
        <v>1980</v>
      </c>
      <c r="H131" s="49" t="s">
        <v>31</v>
      </c>
      <c r="I131" s="2" t="str">
        <f>IF(G131&lt;=1953,"M60",IF(G131&lt;=1963,"M50",IF(G131&lt;=1973,"M40","M")))</f>
        <v>M</v>
      </c>
      <c r="J131" s="50">
        <f t="shared" si="7"/>
        <v>508</v>
      </c>
      <c r="K131" s="189">
        <f t="shared" si="8"/>
        <v>508</v>
      </c>
      <c r="L131" s="51">
        <f t="shared" si="9"/>
        <v>3</v>
      </c>
      <c r="M131" s="52" t="str">
        <f t="shared" si="10"/>
        <v>nie</v>
      </c>
      <c r="N131" s="53">
        <f>IF($M131="ano",LARGE((Q131,T131,W131,Z131,AC131,AF131,AI131,AL131,AO131,AR131,AU131,AX131,BA131,BD131,BG131,BJ131,BM131),1)+LARGE((Q131,T131,W131,Z131,AC131,AF131,AI131,AL131,AO131,AR131,AU131,AX131,BA131,BD131,BG131,BJ131,BM131),2)+LARGE((Q131,T131,W131,Z131,AC131,AF131,AI131,AL131,AO131,AR131,AU131,AX131,BA131,BD131,BG131,BJ131,BM131),3)+LARGE((Q131,T131,W131,Z131,AC131,AF131,AI131,AL131,AO131,AR131,AU131,AX131,BA131,BD131,BG131,BJ131,BM131),4)+LARGE((Q131,T131,W131,Z131,AC131,AF131,AI131,AL131,AO131,AR131,AU131,AX131,BA131,BD131,BG131,BJ131,BM131),5),J131)</f>
        <v>508</v>
      </c>
      <c r="O131" s="190">
        <f>IF($M131="ano",LARGE((R131,U131,X131,AA131,AD131,AG131,AJ131,AM131,AP131,AS131,AV131,AY131,BB131,BE131,BH131,BK131,BN131),1)+LARGE((R131,U131,X131,AA131,AD131,AG131,AJ131,AM131,AP131,AS131,AV131,AY131,BB131,BE131,BH131,BK131,BN131),2)+LARGE((R131,U131,X131,AA131,AD131,AG131,AJ131,AM131,AP131,AS131,AV131,AY131,BB131,BE131,BH131,BK131,BN131),3)+LARGE((R131,U131,X131,AA131,AD131,AG131,AJ131,AM131,AP131,AS131,AV131,AY131,BB131,BE131,BH131,BK131,BN131),4)+LARGE((R131,U131,X131,AA131,AD131,AG131,AJ131,AM131,AP131,AS131,AV131,AY131,BB131,BE131,BH131,BK131,BN131),5),K131)</f>
        <v>508</v>
      </c>
      <c r="P131" s="191"/>
      <c r="Q131" s="192"/>
      <c r="R131" s="193"/>
      <c r="S131" s="194"/>
      <c r="T131" s="195"/>
      <c r="U131" s="196"/>
      <c r="V131" s="197">
        <v>6.8009259259259255E-2</v>
      </c>
      <c r="W131" s="198">
        <v>173</v>
      </c>
      <c r="X131" s="199">
        <v>173</v>
      </c>
      <c r="Y131" s="200"/>
      <c r="Z131" s="201"/>
      <c r="AA131" s="202"/>
      <c r="AB131" s="203"/>
      <c r="AC131" s="204"/>
      <c r="AD131" s="205"/>
      <c r="AE131" s="200">
        <v>6.3645833333333332E-2</v>
      </c>
      <c r="AF131" s="201">
        <v>173</v>
      </c>
      <c r="AG131" s="202">
        <v>173</v>
      </c>
      <c r="AH131" s="206"/>
      <c r="AI131" s="207"/>
      <c r="AJ131" s="208"/>
      <c r="AK131" s="200"/>
      <c r="AL131" s="201"/>
      <c r="AM131" s="202"/>
      <c r="AP131" s="209"/>
      <c r="AS131" s="208"/>
      <c r="AT131" s="210"/>
      <c r="AU131" s="211"/>
      <c r="AV131" s="212"/>
      <c r="AW131" s="213"/>
      <c r="AX131" s="214"/>
      <c r="AY131" s="215"/>
      <c r="BC131" s="216"/>
      <c r="BD131" s="216"/>
      <c r="BE131" s="217"/>
      <c r="BF131" s="218">
        <v>6.4363425925925921E-2</v>
      </c>
      <c r="BG131" s="75">
        <v>162</v>
      </c>
      <c r="BH131" s="75">
        <v>162</v>
      </c>
      <c r="BI131" s="219"/>
      <c r="BJ131" s="220"/>
      <c r="BK131" s="220"/>
      <c r="BL131" s="221"/>
      <c r="BM131" s="222"/>
      <c r="BN131" s="223"/>
      <c r="BO131" s="149">
        <v>169.33333333333334</v>
      </c>
      <c r="BP131" s="72">
        <v>46</v>
      </c>
      <c r="BQ131" s="157">
        <v>0.19601851851851851</v>
      </c>
      <c r="BR131" s="158">
        <v>1</v>
      </c>
    </row>
    <row r="132" spans="2:70" ht="15" customHeight="1">
      <c r="B132" s="2">
        <v>126</v>
      </c>
      <c r="C132" s="2">
        <v>11</v>
      </c>
      <c r="D132" s="47" t="s">
        <v>2228</v>
      </c>
      <c r="E132" s="47" t="s">
        <v>1543</v>
      </c>
      <c r="F132" s="89"/>
      <c r="G132" s="48">
        <v>1962</v>
      </c>
      <c r="H132" s="49" t="s">
        <v>31</v>
      </c>
      <c r="I132" s="2" t="str">
        <f>IF(G132&lt;=1953,"M60",IF(G132&lt;=1963,"M50",IF(G132&lt;=1973,"M40","M")))</f>
        <v>M50</v>
      </c>
      <c r="J132" s="50">
        <f t="shared" si="7"/>
        <v>507</v>
      </c>
      <c r="K132" s="189">
        <f t="shared" si="8"/>
        <v>609</v>
      </c>
      <c r="L132" s="51">
        <f t="shared" si="9"/>
        <v>3</v>
      </c>
      <c r="M132" s="52" t="str">
        <f t="shared" si="10"/>
        <v>nie</v>
      </c>
      <c r="N132" s="53">
        <f>IF($M132="ano",LARGE((Q132,T132,W132,Z132,AC132,AF132,AI132,AL132,AO132,AR132,AU132,AX132,BA132,BD132,BG132,BJ132,BM132),1)+LARGE((Q132,T132,W132,Z132,AC132,AF132,AI132,AL132,AO132,AR132,AU132,AX132,BA132,BD132,BG132,BJ132,BM132),2)+LARGE((Q132,T132,W132,Z132,AC132,AF132,AI132,AL132,AO132,AR132,AU132,AX132,BA132,BD132,BG132,BJ132,BM132),3)+LARGE((Q132,T132,W132,Z132,AC132,AF132,AI132,AL132,AO132,AR132,AU132,AX132,BA132,BD132,BG132,BJ132,BM132),4)+LARGE((Q132,T132,W132,Z132,AC132,AF132,AI132,AL132,AO132,AR132,AU132,AX132,BA132,BD132,BG132,BJ132,BM132),5),J132)</f>
        <v>507</v>
      </c>
      <c r="O132" s="190">
        <f>IF($M132="ano",LARGE((R132,U132,X132,AA132,AD132,AG132,AJ132,AM132,AP132,AS132,AV132,AY132,BB132,BE132,BH132,BK132,BN132),1)+LARGE((R132,U132,X132,AA132,AD132,AG132,AJ132,AM132,AP132,AS132,AV132,AY132,BB132,BE132,BH132,BK132,BN132),2)+LARGE((R132,U132,X132,AA132,AD132,AG132,AJ132,AM132,AP132,AS132,AV132,AY132,BB132,BE132,BH132,BK132,BN132),3)+LARGE((R132,U132,X132,AA132,AD132,AG132,AJ132,AM132,AP132,AS132,AV132,AY132,BB132,BE132,BH132,BK132,BN132),4)+LARGE((R132,U132,X132,AA132,AD132,AG132,AJ132,AM132,AP132,AS132,AV132,AY132,BB132,BE132,BH132,BK132,BN132),5),K132)</f>
        <v>609</v>
      </c>
      <c r="P132" s="191"/>
      <c r="Q132" s="192"/>
      <c r="R132" s="193"/>
      <c r="S132" s="194">
        <v>0.11714120370370369</v>
      </c>
      <c r="T132" s="195">
        <v>160</v>
      </c>
      <c r="U132" s="196">
        <v>192</v>
      </c>
      <c r="V132" s="197"/>
      <c r="W132" s="198"/>
      <c r="X132" s="199"/>
      <c r="Y132" s="200"/>
      <c r="Z132" s="201"/>
      <c r="AA132" s="202"/>
      <c r="AB132" s="203"/>
      <c r="AC132" s="204"/>
      <c r="AD132" s="205"/>
      <c r="AE132" s="200"/>
      <c r="AF132" s="201"/>
      <c r="AG132" s="202"/>
      <c r="AH132" s="206"/>
      <c r="AI132" s="207"/>
      <c r="AJ132" s="208"/>
      <c r="AK132" s="200"/>
      <c r="AL132" s="201"/>
      <c r="AM132" s="202"/>
      <c r="AP132" s="209"/>
      <c r="AS132" s="208"/>
      <c r="AT132" s="210">
        <v>6.6886574074074071E-2</v>
      </c>
      <c r="AU132" s="211">
        <v>174</v>
      </c>
      <c r="AV132" s="212">
        <v>209</v>
      </c>
      <c r="AW132" s="213"/>
      <c r="AX132" s="214"/>
      <c r="AY132" s="215"/>
      <c r="BC132" s="216"/>
      <c r="BD132" s="216"/>
      <c r="BE132" s="217"/>
      <c r="BF132" s="218"/>
      <c r="BI132" s="219"/>
      <c r="BJ132" s="220"/>
      <c r="BK132" s="220"/>
      <c r="BL132" s="221">
        <v>6.6643518518518519E-2</v>
      </c>
      <c r="BM132" s="222">
        <v>173</v>
      </c>
      <c r="BN132" s="223">
        <v>208</v>
      </c>
      <c r="BO132" s="149">
        <v>169</v>
      </c>
      <c r="BP132" s="72">
        <v>60.5</v>
      </c>
      <c r="BQ132" s="157">
        <v>0.25067129629629625</v>
      </c>
      <c r="BR132" s="158">
        <v>1</v>
      </c>
    </row>
    <row r="133" spans="2:70" ht="15" customHeight="1">
      <c r="B133" s="2">
        <v>127</v>
      </c>
      <c r="C133" s="2">
        <v>29</v>
      </c>
      <c r="D133" s="49" t="s">
        <v>204</v>
      </c>
      <c r="E133" s="49" t="s">
        <v>1723</v>
      </c>
      <c r="F133" s="93" t="s">
        <v>117</v>
      </c>
      <c r="G133" s="85">
        <v>1968</v>
      </c>
      <c r="H133" s="49" t="s">
        <v>31</v>
      </c>
      <c r="I133" s="2" t="str">
        <f>IF(G133&lt;=1953,"M60",IF(G133&lt;=1963,"M50",IF(G133&lt;=1973,"M40","M")))</f>
        <v>M40</v>
      </c>
      <c r="J133" s="50">
        <f t="shared" si="7"/>
        <v>506</v>
      </c>
      <c r="K133" s="189">
        <f t="shared" si="8"/>
        <v>558</v>
      </c>
      <c r="L133" s="51">
        <f t="shared" si="9"/>
        <v>3</v>
      </c>
      <c r="M133" s="52" t="str">
        <f t="shared" si="10"/>
        <v>nie</v>
      </c>
      <c r="N133" s="53">
        <f>IF($M133="ano",LARGE((Q133,T133,W133,Z133,AC133,AF133,AI133,AL133,AO133,AR133,AU133,AX133,BA133,BD133,BG133,BJ133,BM133),1)+LARGE((Q133,T133,W133,Z133,AC133,AF133,AI133,AL133,AO133,AR133,AU133,AX133,BA133,BD133,BG133,BJ133,BM133),2)+LARGE((Q133,T133,W133,Z133,AC133,AF133,AI133,AL133,AO133,AR133,AU133,AX133,BA133,BD133,BG133,BJ133,BM133),3)+LARGE((Q133,T133,W133,Z133,AC133,AF133,AI133,AL133,AO133,AR133,AU133,AX133,BA133,BD133,BG133,BJ133,BM133),4)+LARGE((Q133,T133,W133,Z133,AC133,AF133,AI133,AL133,AO133,AR133,AU133,AX133,BA133,BD133,BG133,BJ133,BM133),5),J133)</f>
        <v>506</v>
      </c>
      <c r="O133" s="190">
        <f>IF($M133="ano",LARGE((R133,U133,X133,AA133,AD133,AG133,AJ133,AM133,AP133,AS133,AV133,AY133,BB133,BE133,BH133,BK133,BN133),1)+LARGE((R133,U133,X133,AA133,AD133,AG133,AJ133,AM133,AP133,AS133,AV133,AY133,BB133,BE133,BH133,BK133,BN133),2)+LARGE((R133,U133,X133,AA133,AD133,AG133,AJ133,AM133,AP133,AS133,AV133,AY133,BB133,BE133,BH133,BK133,BN133),3)+LARGE((R133,U133,X133,AA133,AD133,AG133,AJ133,AM133,AP133,AS133,AV133,AY133,BB133,BE133,BH133,BK133,BN133),4)+LARGE((R133,U133,X133,AA133,AD133,AG133,AJ133,AM133,AP133,AS133,AV133,AY133,BB133,BE133,BH133,BK133,BN133),5),K133)</f>
        <v>558</v>
      </c>
      <c r="P133" s="191"/>
      <c r="Q133" s="192"/>
      <c r="R133" s="193"/>
      <c r="S133" s="194">
        <v>0.10579861111111111</v>
      </c>
      <c r="T133" s="195">
        <v>176</v>
      </c>
      <c r="U133" s="196">
        <v>194</v>
      </c>
      <c r="V133" s="197"/>
      <c r="W133" s="198"/>
      <c r="X133" s="199"/>
      <c r="Y133" s="200"/>
      <c r="Z133" s="201"/>
      <c r="AA133" s="202"/>
      <c r="AB133" s="203">
        <v>0.19270833333333334</v>
      </c>
      <c r="AC133" s="204">
        <v>149</v>
      </c>
      <c r="AD133" s="205">
        <v>164</v>
      </c>
      <c r="AE133" s="200">
        <v>5.8252314814814819E-2</v>
      </c>
      <c r="AF133" s="201">
        <v>181</v>
      </c>
      <c r="AG133" s="202">
        <v>200</v>
      </c>
      <c r="AH133" s="206"/>
      <c r="AI133" s="207"/>
      <c r="AJ133" s="208"/>
      <c r="AK133" s="200"/>
      <c r="AL133" s="201"/>
      <c r="AM133" s="202"/>
      <c r="AP133" s="209"/>
      <c r="AS133" s="208"/>
      <c r="AT133" s="210"/>
      <c r="AU133" s="211"/>
      <c r="AV133" s="212"/>
      <c r="AW133" s="213"/>
      <c r="AX133" s="214"/>
      <c r="AY133" s="215"/>
      <c r="BC133" s="216"/>
      <c r="BD133" s="216"/>
      <c r="BE133" s="217"/>
      <c r="BF133" s="218"/>
      <c r="BI133" s="219"/>
      <c r="BJ133" s="220"/>
      <c r="BK133" s="220"/>
      <c r="BL133" s="221"/>
      <c r="BM133" s="222"/>
      <c r="BN133" s="223"/>
      <c r="BO133" s="149">
        <v>168.66666666666666</v>
      </c>
      <c r="BP133" s="72">
        <v>83.2</v>
      </c>
      <c r="BQ133" s="157">
        <v>0.35675925925925928</v>
      </c>
      <c r="BR133" s="158">
        <v>1</v>
      </c>
    </row>
    <row r="134" spans="2:70" ht="15" customHeight="1">
      <c r="B134" s="2">
        <v>128</v>
      </c>
      <c r="C134" s="2">
        <v>58</v>
      </c>
      <c r="D134" s="83" t="s">
        <v>2189</v>
      </c>
      <c r="E134" s="83" t="s">
        <v>1505</v>
      </c>
      <c r="F134" s="91" t="s">
        <v>1542</v>
      </c>
      <c r="G134" s="83">
        <v>1981</v>
      </c>
      <c r="H134" s="49" t="s">
        <v>31</v>
      </c>
      <c r="I134" s="2" t="str">
        <f>IF(G134&lt;=1953,"M60",IF(G134&lt;=1963,"M50",IF(G134&lt;=1973,"M40","M")))</f>
        <v>M</v>
      </c>
      <c r="J134" s="50">
        <f t="shared" ref="J134:J197" si="12">SUMIF($P$5:$BR$5,"Body",P134:BR134)</f>
        <v>504</v>
      </c>
      <c r="K134" s="189">
        <f t="shared" ref="K134:K197" si="13">SUMIF($P$5:$BR$5,"Body koef-vek",P134:BR134)</f>
        <v>504</v>
      </c>
      <c r="L134" s="51">
        <f t="shared" ref="L134:L197" si="14">COUNT(Q134,T134,W134,Z134,AC134,AF134,AI134,AL134,AO134,AR134,AU134,AX134,BA134,BD134,BG134,BJ134,BM134)</f>
        <v>3</v>
      </c>
      <c r="M134" s="52" t="str">
        <f t="shared" ref="M134:M197" si="15">IF(L134&lt;=5,"nie","ano")</f>
        <v>nie</v>
      </c>
      <c r="N134" s="53">
        <f>IF($M134="ano",LARGE((Q134,T134,W134,Z134,AC134,AF134,AI134,AL134,AO134,AR134,AU134,AX134,BA134,BD134,BG134,BJ134,BM134),1)+LARGE((Q134,T134,W134,Z134,AC134,AF134,AI134,AL134,AO134,AR134,AU134,AX134,BA134,BD134,BG134,BJ134,BM134),2)+LARGE((Q134,T134,W134,Z134,AC134,AF134,AI134,AL134,AO134,AR134,AU134,AX134,BA134,BD134,BG134,BJ134,BM134),3)+LARGE((Q134,T134,W134,Z134,AC134,AF134,AI134,AL134,AO134,AR134,AU134,AX134,BA134,BD134,BG134,BJ134,BM134),4)+LARGE((Q134,T134,W134,Z134,AC134,AF134,AI134,AL134,AO134,AR134,AU134,AX134,BA134,BD134,BG134,BJ134,BM134),5),J134)</f>
        <v>504</v>
      </c>
      <c r="O134" s="190">
        <f>IF($M134="ano",LARGE((R134,U134,X134,AA134,AD134,AG134,AJ134,AM134,AP134,AS134,AV134,AY134,BB134,BE134,BH134,BK134,BN134),1)+LARGE((R134,U134,X134,AA134,AD134,AG134,AJ134,AM134,AP134,AS134,AV134,AY134,BB134,BE134,BH134,BK134,BN134),2)+LARGE((R134,U134,X134,AA134,AD134,AG134,AJ134,AM134,AP134,AS134,AV134,AY134,BB134,BE134,BH134,BK134,BN134),3)+LARGE((R134,U134,X134,AA134,AD134,AG134,AJ134,AM134,AP134,AS134,AV134,AY134,BB134,BE134,BH134,BK134,BN134),4)+LARGE((R134,U134,X134,AA134,AD134,AG134,AJ134,AM134,AP134,AS134,AV134,AY134,BB134,BE134,BH134,BK134,BN134),5),K134)</f>
        <v>504</v>
      </c>
      <c r="P134" s="191"/>
      <c r="Q134" s="192"/>
      <c r="R134" s="193"/>
      <c r="S134" s="194">
        <v>0.11491898148148148</v>
      </c>
      <c r="T134" s="195">
        <v>163</v>
      </c>
      <c r="U134" s="196">
        <v>163</v>
      </c>
      <c r="V134" s="197"/>
      <c r="W134" s="198"/>
      <c r="X134" s="199"/>
      <c r="Y134" s="200">
        <v>6.9166666666666668E-2</v>
      </c>
      <c r="Z134" s="201">
        <v>170</v>
      </c>
      <c r="AA134" s="202">
        <v>170</v>
      </c>
      <c r="AB134" s="203"/>
      <c r="AC134" s="204"/>
      <c r="AD134" s="205"/>
      <c r="AE134" s="200"/>
      <c r="AF134" s="201"/>
      <c r="AG134" s="202"/>
      <c r="AH134" s="206"/>
      <c r="AI134" s="207"/>
      <c r="AJ134" s="208"/>
      <c r="AK134" s="200"/>
      <c r="AL134" s="201"/>
      <c r="AM134" s="202"/>
      <c r="AP134" s="209"/>
      <c r="AS134" s="208"/>
      <c r="AT134" s="210"/>
      <c r="AU134" s="211"/>
      <c r="AV134" s="212"/>
      <c r="AW134" s="213"/>
      <c r="AX134" s="214"/>
      <c r="AY134" s="215"/>
      <c r="BC134" s="216"/>
      <c r="BD134" s="216"/>
      <c r="BE134" s="217"/>
      <c r="BF134" s="218"/>
      <c r="BI134" s="219"/>
      <c r="BJ134" s="220"/>
      <c r="BK134" s="220"/>
      <c r="BL134" s="221">
        <v>6.7534722222222218E-2</v>
      </c>
      <c r="BM134" s="222">
        <v>171</v>
      </c>
      <c r="BN134" s="223">
        <v>171</v>
      </c>
      <c r="BO134" s="149">
        <v>168</v>
      </c>
      <c r="BP134" s="72">
        <v>60.5</v>
      </c>
      <c r="BQ134" s="157">
        <v>0.25162037037037038</v>
      </c>
      <c r="BR134" s="158">
        <v>1</v>
      </c>
    </row>
    <row r="135" spans="2:70" ht="15" customHeight="1">
      <c r="B135" s="2">
        <v>129</v>
      </c>
      <c r="C135" s="2">
        <v>16</v>
      </c>
      <c r="D135" s="49" t="s">
        <v>95</v>
      </c>
      <c r="E135" s="49" t="s">
        <v>96</v>
      </c>
      <c r="F135" s="93" t="s">
        <v>1542</v>
      </c>
      <c r="G135" s="85">
        <v>1981</v>
      </c>
      <c r="H135" s="49" t="s">
        <v>36</v>
      </c>
      <c r="I135" s="2" t="str">
        <f>IF(G135&lt;=1953,"Z60",IF(G135&lt;=1963,"Z50",IF(G135&lt;=1973,"Z40","Z")))</f>
        <v>Z</v>
      </c>
      <c r="J135" s="50">
        <f t="shared" si="12"/>
        <v>502</v>
      </c>
      <c r="K135" s="189">
        <f t="shared" si="13"/>
        <v>502</v>
      </c>
      <c r="L135" s="51">
        <f t="shared" si="14"/>
        <v>3</v>
      </c>
      <c r="M135" s="52" t="str">
        <f t="shared" si="15"/>
        <v>nie</v>
      </c>
      <c r="N135" s="53">
        <f>IF($M135="ano",LARGE((Q135,T135,W135,Z135,AC135,AF135,AI135,AL135,AO135,AR135,AU135,AX135,BA135,BD135,BG135,BJ135,BM135),1)+LARGE((Q135,T135,W135,Z135,AC135,AF135,AI135,AL135,AO135,AR135,AU135,AX135,BA135,BD135,BG135,BJ135,BM135),2)+LARGE((Q135,T135,W135,Z135,AC135,AF135,AI135,AL135,AO135,AR135,AU135,AX135,BA135,BD135,BG135,BJ135,BM135),3)+LARGE((Q135,T135,W135,Z135,AC135,AF135,AI135,AL135,AO135,AR135,AU135,AX135,BA135,BD135,BG135,BJ135,BM135),4)+LARGE((Q135,T135,W135,Z135,AC135,AF135,AI135,AL135,AO135,AR135,AU135,AX135,BA135,BD135,BG135,BJ135,BM135),5),J135)</f>
        <v>502</v>
      </c>
      <c r="O135" s="190">
        <f>IF($M135="ano",LARGE((R135,U135,X135,AA135,AD135,AG135,AJ135,AM135,AP135,AS135,AV135,AY135,BB135,BE135,BH135,BK135,BN135),1)+LARGE((R135,U135,X135,AA135,AD135,AG135,AJ135,AM135,AP135,AS135,AV135,AY135,BB135,BE135,BH135,BK135,BN135),2)+LARGE((R135,U135,X135,AA135,AD135,AG135,AJ135,AM135,AP135,AS135,AV135,AY135,BB135,BE135,BH135,BK135,BN135),3)+LARGE((R135,U135,X135,AA135,AD135,AG135,AJ135,AM135,AP135,AS135,AV135,AY135,BB135,BE135,BH135,BK135,BN135),4)+LARGE((R135,U135,X135,AA135,AD135,AG135,AJ135,AM135,AP135,AS135,AV135,AY135,BB135,BE135,BH135,BK135,BN135),5),K135)</f>
        <v>502</v>
      </c>
      <c r="R135" s="193"/>
      <c r="U135" s="196"/>
      <c r="X135" s="199"/>
      <c r="Y135" s="200">
        <v>6.9305555555555551E-2</v>
      </c>
      <c r="Z135" s="201">
        <v>170</v>
      </c>
      <c r="AA135" s="202">
        <v>170</v>
      </c>
      <c r="AD135" s="205"/>
      <c r="AE135" s="200">
        <v>6.2129629629629625E-2</v>
      </c>
      <c r="AF135" s="201">
        <v>175</v>
      </c>
      <c r="AG135" s="202">
        <v>175</v>
      </c>
      <c r="AH135" s="206">
        <v>3.4479166666666665E-2</v>
      </c>
      <c r="AI135" s="207">
        <v>157</v>
      </c>
      <c r="AJ135" s="208">
        <v>157</v>
      </c>
      <c r="AK135" s="200"/>
      <c r="AL135" s="201"/>
      <c r="AM135" s="202"/>
      <c r="AP135" s="209"/>
      <c r="AS135" s="208"/>
      <c r="AT135" s="210"/>
      <c r="AU135" s="211"/>
      <c r="AV135" s="212"/>
      <c r="AW135" s="213"/>
      <c r="AX135" s="214"/>
      <c r="AY135" s="215"/>
      <c r="BE135" s="217"/>
      <c r="BF135" s="218"/>
      <c r="BI135" s="219"/>
      <c r="BJ135" s="220"/>
      <c r="BK135" s="220"/>
      <c r="BL135" s="221"/>
      <c r="BM135" s="222"/>
      <c r="BN135" s="223"/>
      <c r="BO135" s="149">
        <v>167.33333333333334</v>
      </c>
      <c r="BP135" s="72">
        <v>42.664999999999999</v>
      </c>
      <c r="BQ135" s="157">
        <v>0.16591435185185185</v>
      </c>
      <c r="BR135" s="158">
        <v>1</v>
      </c>
    </row>
    <row r="136" spans="2:70" ht="15" customHeight="1">
      <c r="B136" s="2">
        <v>130</v>
      </c>
      <c r="C136" s="2">
        <v>59</v>
      </c>
      <c r="D136" s="49" t="s">
        <v>2207</v>
      </c>
      <c r="E136" s="49" t="s">
        <v>1567</v>
      </c>
      <c r="F136" s="93" t="s">
        <v>2078</v>
      </c>
      <c r="G136" s="85">
        <v>1991</v>
      </c>
      <c r="H136" s="49" t="s">
        <v>31</v>
      </c>
      <c r="I136" s="2" t="str">
        <f>IF(G136&lt;=1953,"M60",IF(G136&lt;=1963,"M50",IF(G136&lt;=1973,"M40","M")))</f>
        <v>M</v>
      </c>
      <c r="J136" s="50">
        <f t="shared" si="12"/>
        <v>499</v>
      </c>
      <c r="K136" s="189">
        <f t="shared" si="13"/>
        <v>499</v>
      </c>
      <c r="L136" s="51">
        <f t="shared" si="14"/>
        <v>3</v>
      </c>
      <c r="M136" s="52" t="str">
        <f t="shared" si="15"/>
        <v>nie</v>
      </c>
      <c r="N136" s="53">
        <f>IF($M136="ano",LARGE((Q136,T136,W136,Z136,AC136,AF136,AI136,AL136,AO136,AR136,AU136,AX136,BA136,BD136,BG136,BJ136,BM136),1)+LARGE((Q136,T136,W136,Z136,AC136,AF136,AI136,AL136,AO136,AR136,AU136,AX136,BA136,BD136,BG136,BJ136,BM136),2)+LARGE((Q136,T136,W136,Z136,AC136,AF136,AI136,AL136,AO136,AR136,AU136,AX136,BA136,BD136,BG136,BJ136,BM136),3)+LARGE((Q136,T136,W136,Z136,AC136,AF136,AI136,AL136,AO136,AR136,AU136,AX136,BA136,BD136,BG136,BJ136,BM136),4)+LARGE((Q136,T136,W136,Z136,AC136,AF136,AI136,AL136,AO136,AR136,AU136,AX136,BA136,BD136,BG136,BJ136,BM136),5),J136)</f>
        <v>499</v>
      </c>
      <c r="O136" s="190">
        <f>IF($M136="ano",LARGE((R136,U136,X136,AA136,AD136,AG136,AJ136,AM136,AP136,AS136,AV136,AY136,BB136,BE136,BH136,BK136,BN136),1)+LARGE((R136,U136,X136,AA136,AD136,AG136,AJ136,AM136,AP136,AS136,AV136,AY136,BB136,BE136,BH136,BK136,BN136),2)+LARGE((R136,U136,X136,AA136,AD136,AG136,AJ136,AM136,AP136,AS136,AV136,AY136,BB136,BE136,BH136,BK136,BN136),3)+LARGE((R136,U136,X136,AA136,AD136,AG136,AJ136,AM136,AP136,AS136,AV136,AY136,BB136,BE136,BH136,BK136,BN136),4)+LARGE((R136,U136,X136,AA136,AD136,AG136,AJ136,AM136,AP136,AS136,AV136,AY136,BB136,BE136,BH136,BK136,BN136),5),K136)</f>
        <v>499</v>
      </c>
      <c r="P136" s="191"/>
      <c r="Q136" s="192"/>
      <c r="R136" s="193"/>
      <c r="S136" s="194">
        <v>0.11583333333333333</v>
      </c>
      <c r="T136" s="195">
        <v>162</v>
      </c>
      <c r="U136" s="196">
        <v>162</v>
      </c>
      <c r="V136" s="197"/>
      <c r="W136" s="198"/>
      <c r="X136" s="199"/>
      <c r="Y136" s="200"/>
      <c r="Z136" s="201"/>
      <c r="AA136" s="202"/>
      <c r="AB136" s="203"/>
      <c r="AC136" s="204"/>
      <c r="AD136" s="205"/>
      <c r="AE136" s="200">
        <v>6.3750000000000001E-2</v>
      </c>
      <c r="AF136" s="201">
        <v>173</v>
      </c>
      <c r="AG136" s="202">
        <v>173</v>
      </c>
      <c r="AH136" s="206"/>
      <c r="AI136" s="207"/>
      <c r="AJ136" s="208"/>
      <c r="AK136" s="200"/>
      <c r="AL136" s="201"/>
      <c r="AM136" s="202"/>
      <c r="AP136" s="209"/>
      <c r="AS136" s="208"/>
      <c r="AT136" s="210"/>
      <c r="AU136" s="211"/>
      <c r="AV136" s="212"/>
      <c r="AW136" s="213"/>
      <c r="AX136" s="214"/>
      <c r="AY136" s="215"/>
      <c r="BC136" s="216"/>
      <c r="BD136" s="216"/>
      <c r="BE136" s="217"/>
      <c r="BF136" s="218">
        <v>6.3020833333333331E-2</v>
      </c>
      <c r="BG136" s="75">
        <v>164</v>
      </c>
      <c r="BH136" s="75">
        <v>164</v>
      </c>
      <c r="BI136" s="219"/>
      <c r="BJ136" s="220"/>
      <c r="BK136" s="220"/>
      <c r="BL136" s="221"/>
      <c r="BM136" s="222"/>
      <c r="BN136" s="223"/>
      <c r="BO136" s="149">
        <v>166.33333333333334</v>
      </c>
      <c r="BP136" s="72">
        <v>56</v>
      </c>
      <c r="BQ136" s="157">
        <v>0.24260416666666665</v>
      </c>
      <c r="BR136" s="158">
        <v>1</v>
      </c>
    </row>
    <row r="137" spans="2:70" ht="15" customHeight="1">
      <c r="B137" s="2">
        <v>131</v>
      </c>
      <c r="C137" s="2">
        <v>60</v>
      </c>
      <c r="D137" s="49" t="s">
        <v>512</v>
      </c>
      <c r="E137" s="49" t="s">
        <v>1582</v>
      </c>
      <c r="F137" s="93" t="s">
        <v>134</v>
      </c>
      <c r="G137" s="85">
        <v>1982</v>
      </c>
      <c r="H137" s="49" t="s">
        <v>31</v>
      </c>
      <c r="I137" s="2" t="str">
        <f>IF(G137&lt;=1953,"M60",IF(G137&lt;=1963,"M50",IF(G137&lt;=1973,"M40","M")))</f>
        <v>M</v>
      </c>
      <c r="J137" s="50">
        <f t="shared" si="12"/>
        <v>496</v>
      </c>
      <c r="K137" s="189">
        <f t="shared" si="13"/>
        <v>496</v>
      </c>
      <c r="L137" s="51">
        <f t="shared" si="14"/>
        <v>3</v>
      </c>
      <c r="M137" s="52" t="str">
        <f t="shared" si="15"/>
        <v>nie</v>
      </c>
      <c r="N137" s="53">
        <f>IF($M137="ano",LARGE((Q137,T137,W137,Z137,AC137,AF137,AI137,AL137,AO137,AR137,AU137,AX137,BA137,BD137,BG137,BJ137,BM137),1)+LARGE((Q137,T137,W137,Z137,AC137,AF137,AI137,AL137,AO137,AR137,AU137,AX137,BA137,BD137,BG137,BJ137,BM137),2)+LARGE((Q137,T137,W137,Z137,AC137,AF137,AI137,AL137,AO137,AR137,AU137,AX137,BA137,BD137,BG137,BJ137,BM137),3)+LARGE((Q137,T137,W137,Z137,AC137,AF137,AI137,AL137,AO137,AR137,AU137,AX137,BA137,BD137,BG137,BJ137,BM137),4)+LARGE((Q137,T137,W137,Z137,AC137,AF137,AI137,AL137,AO137,AR137,AU137,AX137,BA137,BD137,BG137,BJ137,BM137),5),J137)</f>
        <v>496</v>
      </c>
      <c r="O137" s="190">
        <f>IF($M137="ano",LARGE((R137,U137,X137,AA137,AD137,AG137,AJ137,AM137,AP137,AS137,AV137,AY137,BB137,BE137,BH137,BK137,BN137),1)+LARGE((R137,U137,X137,AA137,AD137,AG137,AJ137,AM137,AP137,AS137,AV137,AY137,BB137,BE137,BH137,BK137,BN137),2)+LARGE((R137,U137,X137,AA137,AD137,AG137,AJ137,AM137,AP137,AS137,AV137,AY137,BB137,BE137,BH137,BK137,BN137),3)+LARGE((R137,U137,X137,AA137,AD137,AG137,AJ137,AM137,AP137,AS137,AV137,AY137,BB137,BE137,BH137,BK137,BN137),4)+LARGE((R137,U137,X137,AA137,AD137,AG137,AJ137,AM137,AP137,AS137,AV137,AY137,BB137,BE137,BH137,BK137,BN137),5),K137)</f>
        <v>496</v>
      </c>
      <c r="R137" s="193"/>
      <c r="U137" s="196"/>
      <c r="X137" s="199"/>
      <c r="Y137" s="200">
        <v>7.2546296296296289E-2</v>
      </c>
      <c r="Z137" s="201">
        <v>165</v>
      </c>
      <c r="AA137" s="202">
        <v>165</v>
      </c>
      <c r="AD137" s="205"/>
      <c r="AE137" s="200"/>
      <c r="AF137" s="201"/>
      <c r="AG137" s="202"/>
      <c r="AH137" s="206">
        <v>3.5787037037037034E-2</v>
      </c>
      <c r="AI137" s="207">
        <v>155</v>
      </c>
      <c r="AJ137" s="208">
        <v>155</v>
      </c>
      <c r="AK137" s="200"/>
      <c r="AL137" s="201"/>
      <c r="AM137" s="202"/>
      <c r="AP137" s="209"/>
      <c r="AS137" s="208"/>
      <c r="AT137" s="210">
        <v>6.55324074074074E-2</v>
      </c>
      <c r="AU137" s="211">
        <v>176</v>
      </c>
      <c r="AV137" s="212">
        <v>176</v>
      </c>
      <c r="AW137" s="213"/>
      <c r="AX137" s="214"/>
      <c r="AY137" s="215"/>
      <c r="BE137" s="217"/>
      <c r="BF137" s="218"/>
      <c r="BI137" s="219"/>
      <c r="BJ137" s="220"/>
      <c r="BK137" s="220"/>
      <c r="BL137" s="221"/>
      <c r="BM137" s="222"/>
      <c r="BN137" s="223"/>
      <c r="BO137" s="149">
        <v>165.33333333333334</v>
      </c>
      <c r="BP137" s="72">
        <v>44.664999999999999</v>
      </c>
      <c r="BQ137" s="157">
        <v>0.17386574074074074</v>
      </c>
      <c r="BR137" s="158">
        <v>1</v>
      </c>
    </row>
    <row r="138" spans="2:70" ht="15" customHeight="1">
      <c r="B138" s="2">
        <v>132</v>
      </c>
      <c r="C138" s="2">
        <v>61</v>
      </c>
      <c r="D138" s="49" t="s">
        <v>887</v>
      </c>
      <c r="E138" s="49" t="s">
        <v>1505</v>
      </c>
      <c r="F138" s="49" t="s">
        <v>1952</v>
      </c>
      <c r="G138" s="85">
        <v>1975</v>
      </c>
      <c r="H138" s="49" t="s">
        <v>31</v>
      </c>
      <c r="I138" s="49" t="s">
        <v>31</v>
      </c>
      <c r="J138" s="50">
        <f t="shared" si="12"/>
        <v>496</v>
      </c>
      <c r="K138" s="189">
        <f t="shared" si="13"/>
        <v>496</v>
      </c>
      <c r="L138" s="51">
        <f t="shared" si="14"/>
        <v>3</v>
      </c>
      <c r="M138" s="52" t="str">
        <f t="shared" si="15"/>
        <v>nie</v>
      </c>
      <c r="N138" s="53">
        <f>IF($M138="ano",LARGE((Q138,T138,W138,Z138,AC138,AF138,AI138,AL138,AO138,AR138,AU138,AX138,BA138,BD138,BG138,BJ138,BM138),1)+LARGE((Q138,T138,W138,Z138,AC138,AF138,AI138,AL138,AO138,AR138,AU138,AX138,BA138,BD138,BG138,BJ138,BM138),2)+LARGE((Q138,T138,W138,Z138,AC138,AF138,AI138,AL138,AO138,AR138,AU138,AX138,BA138,BD138,BG138,BJ138,BM138),3)+LARGE((Q138,T138,W138,Z138,AC138,AF138,AI138,AL138,AO138,AR138,AU138,AX138,BA138,BD138,BG138,BJ138,BM138),4)+LARGE((Q138,T138,W138,Z138,AC138,AF138,AI138,AL138,AO138,AR138,AU138,AX138,BA138,BD138,BG138,BJ138,BM138),5),J138)</f>
        <v>496</v>
      </c>
      <c r="O138" s="190">
        <f>IF($M138="ano",LARGE((R138,U138,X138,AA138,AD138,AG138,AJ138,AM138,AP138,AS138,AV138,AY138,BB138,BE138,BH138,BK138,BN138),1)+LARGE((R138,U138,X138,AA138,AD138,AG138,AJ138,AM138,AP138,AS138,AV138,AY138,BB138,BE138,BH138,BK138,BN138),2)+LARGE((R138,U138,X138,AA138,AD138,AG138,AJ138,AM138,AP138,AS138,AV138,AY138,BB138,BE138,BH138,BK138,BN138),3)+LARGE((R138,U138,X138,AA138,AD138,AG138,AJ138,AM138,AP138,AS138,AV138,AY138,BB138,BE138,BH138,BK138,BN138),4)+LARGE((R138,U138,X138,AA138,AD138,AG138,AJ138,AM138,AP138,AS138,AV138,AY138,BB138,BE138,BH138,BK138,BN138),5),K138)</f>
        <v>496</v>
      </c>
      <c r="AE138" s="200"/>
      <c r="AF138" s="201"/>
      <c r="AG138" s="201"/>
      <c r="AT138" s="210">
        <v>6.7592592592592593E-2</v>
      </c>
      <c r="AU138" s="211">
        <v>173</v>
      </c>
      <c r="AV138" s="212">
        <v>173</v>
      </c>
      <c r="AW138" s="213">
        <v>0.10103009259259259</v>
      </c>
      <c r="AX138" s="214">
        <v>161</v>
      </c>
      <c r="AY138" s="215">
        <v>161</v>
      </c>
      <c r="BF138" s="218">
        <v>6.446759259259259E-2</v>
      </c>
      <c r="BG138" s="75">
        <v>162</v>
      </c>
      <c r="BH138" s="75">
        <v>162</v>
      </c>
      <c r="BI138" s="219"/>
      <c r="BJ138" s="220"/>
      <c r="BK138" s="220"/>
      <c r="BL138" s="221"/>
      <c r="BM138" s="222"/>
      <c r="BN138" s="223"/>
      <c r="BO138" s="149">
        <v>165.33333333333334</v>
      </c>
      <c r="BP138" s="72">
        <v>62</v>
      </c>
      <c r="BQ138" s="157">
        <v>0.2330902777777778</v>
      </c>
      <c r="BR138" s="158">
        <v>1</v>
      </c>
    </row>
    <row r="139" spans="2:70" ht="15" customHeight="1">
      <c r="B139" s="2">
        <v>133</v>
      </c>
      <c r="C139" s="2">
        <v>30</v>
      </c>
      <c r="D139" s="47" t="s">
        <v>2176</v>
      </c>
      <c r="E139" s="47" t="s">
        <v>2175</v>
      </c>
      <c r="F139" s="89" t="s">
        <v>2091</v>
      </c>
      <c r="G139" s="48">
        <v>1969</v>
      </c>
      <c r="H139" s="49" t="s">
        <v>31</v>
      </c>
      <c r="I139" s="2" t="str">
        <f>IF(G139&lt;=1953,"M60",IF(G139&lt;=1963,"M50",IF(G139&lt;=1973,"M40","M")))</f>
        <v>M40</v>
      </c>
      <c r="J139" s="50">
        <f t="shared" si="12"/>
        <v>495</v>
      </c>
      <c r="K139" s="189">
        <f t="shared" si="13"/>
        <v>546</v>
      </c>
      <c r="L139" s="51">
        <f t="shared" si="14"/>
        <v>3</v>
      </c>
      <c r="M139" s="52" t="str">
        <f t="shared" si="15"/>
        <v>nie</v>
      </c>
      <c r="N139" s="53">
        <f>IF($M139="ano",LARGE((Q139,T139,W139,Z139,AC139,AF139,AI139,AL139,AO139,AR139,AU139,AX139,BA139,BD139,BG139,BJ139,BM139),1)+LARGE((Q139,T139,W139,Z139,AC139,AF139,AI139,AL139,AO139,AR139,AU139,AX139,BA139,BD139,BG139,BJ139,BM139),2)+LARGE((Q139,T139,W139,Z139,AC139,AF139,AI139,AL139,AO139,AR139,AU139,AX139,BA139,BD139,BG139,BJ139,BM139),3)+LARGE((Q139,T139,W139,Z139,AC139,AF139,AI139,AL139,AO139,AR139,AU139,AX139,BA139,BD139,BG139,BJ139,BM139),4)+LARGE((Q139,T139,W139,Z139,AC139,AF139,AI139,AL139,AO139,AR139,AU139,AX139,BA139,BD139,BG139,BJ139,BM139),5),J139)</f>
        <v>495</v>
      </c>
      <c r="O139" s="190">
        <f>IF($M139="ano",LARGE((R139,U139,X139,AA139,AD139,AG139,AJ139,AM139,AP139,AS139,AV139,AY139,BB139,BE139,BH139,BK139,BN139),1)+LARGE((R139,U139,X139,AA139,AD139,AG139,AJ139,AM139,AP139,AS139,AV139,AY139,BB139,BE139,BH139,BK139,BN139),2)+LARGE((R139,U139,X139,AA139,AD139,AG139,AJ139,AM139,AP139,AS139,AV139,AY139,BB139,BE139,BH139,BK139,BN139),3)+LARGE((R139,U139,X139,AA139,AD139,AG139,AJ139,AM139,AP139,AS139,AV139,AY139,BB139,BE139,BH139,BK139,BN139),4)+LARGE((R139,U139,X139,AA139,AD139,AG139,AJ139,AM139,AP139,AS139,AV139,AY139,BB139,BE139,BH139,BK139,BN139),5),K139)</f>
        <v>546</v>
      </c>
      <c r="P139" s="191"/>
      <c r="Q139" s="192"/>
      <c r="R139" s="193"/>
      <c r="S139" s="194">
        <v>0.11343750000000001</v>
      </c>
      <c r="T139" s="195">
        <v>165</v>
      </c>
      <c r="U139" s="196">
        <v>182</v>
      </c>
      <c r="V139" s="197"/>
      <c r="W139" s="198"/>
      <c r="X139" s="199"/>
      <c r="Y139" s="200">
        <v>7.2951388888888885E-2</v>
      </c>
      <c r="Z139" s="201">
        <v>164</v>
      </c>
      <c r="AA139" s="202">
        <v>181</v>
      </c>
      <c r="AB139" s="203"/>
      <c r="AC139" s="204"/>
      <c r="AD139" s="205"/>
      <c r="AE139" s="200">
        <v>6.822916666666666E-2</v>
      </c>
      <c r="AF139" s="201">
        <v>166</v>
      </c>
      <c r="AG139" s="202">
        <v>183</v>
      </c>
      <c r="AH139" s="206"/>
      <c r="AI139" s="207"/>
      <c r="AJ139" s="208"/>
      <c r="AK139" s="200"/>
      <c r="AL139" s="201"/>
      <c r="AM139" s="202"/>
      <c r="AP139" s="209"/>
      <c r="AS139" s="208"/>
      <c r="AT139" s="210"/>
      <c r="AU139" s="211"/>
      <c r="AV139" s="212"/>
      <c r="AW139" s="213"/>
      <c r="AX139" s="214"/>
      <c r="AY139" s="215"/>
      <c r="BC139" s="216"/>
      <c r="BD139" s="216"/>
      <c r="BE139" s="217"/>
      <c r="BF139" s="218"/>
      <c r="BI139" s="219"/>
      <c r="BJ139" s="220"/>
      <c r="BK139" s="220"/>
      <c r="BL139" s="221"/>
      <c r="BM139" s="222"/>
      <c r="BN139" s="223"/>
      <c r="BO139" s="149">
        <v>165</v>
      </c>
      <c r="BP139" s="72">
        <v>58</v>
      </c>
      <c r="BQ139" s="157">
        <v>0.25461805555555556</v>
      </c>
      <c r="BR139" s="158">
        <v>1</v>
      </c>
    </row>
    <row r="140" spans="2:70" ht="15" customHeight="1">
      <c r="B140" s="2">
        <v>134</v>
      </c>
      <c r="C140" s="2">
        <v>6</v>
      </c>
      <c r="D140" s="47" t="s">
        <v>2143</v>
      </c>
      <c r="E140" s="47" t="s">
        <v>2142</v>
      </c>
      <c r="F140" s="89" t="s">
        <v>2144</v>
      </c>
      <c r="G140" s="48">
        <v>1949</v>
      </c>
      <c r="H140" s="49" t="s">
        <v>31</v>
      </c>
      <c r="I140" s="2" t="str">
        <f>IF(G140&lt;=1953,"M60",IF(G140&lt;=1963,"M50",IF(G140&lt;=1973,"M40","M")))</f>
        <v>M60</v>
      </c>
      <c r="J140" s="50">
        <f t="shared" si="12"/>
        <v>494</v>
      </c>
      <c r="K140" s="189">
        <f t="shared" si="13"/>
        <v>644</v>
      </c>
      <c r="L140" s="51">
        <f t="shared" si="14"/>
        <v>3</v>
      </c>
      <c r="M140" s="52" t="str">
        <f t="shared" si="15"/>
        <v>nie</v>
      </c>
      <c r="N140" s="53">
        <f>IF($M140="ano",LARGE((Q140,T140,W140,Z140,AC140,AF140,AI140,AL140,AO140,AR140,AU140,AX140,BA140,BD140,BG140,BJ140,BM140),1)+LARGE((Q140,T140,W140,Z140,AC140,AF140,AI140,AL140,AO140,AR140,AU140,AX140,BA140,BD140,BG140,BJ140,BM140),2)+LARGE((Q140,T140,W140,Z140,AC140,AF140,AI140,AL140,AO140,AR140,AU140,AX140,BA140,BD140,BG140,BJ140,BM140),3)+LARGE((Q140,T140,W140,Z140,AC140,AF140,AI140,AL140,AO140,AR140,AU140,AX140,BA140,BD140,BG140,BJ140,BM140),4)+LARGE((Q140,T140,W140,Z140,AC140,AF140,AI140,AL140,AO140,AR140,AU140,AX140,BA140,BD140,BG140,BJ140,BM140),5),J140)</f>
        <v>494</v>
      </c>
      <c r="O140" s="190">
        <f>IF($M140="ano",LARGE((R140,U140,X140,AA140,AD140,AG140,AJ140,AM140,AP140,AS140,AV140,AY140,BB140,BE140,BH140,BK140,BN140),1)+LARGE((R140,U140,X140,AA140,AD140,AG140,AJ140,AM140,AP140,AS140,AV140,AY140,BB140,BE140,BH140,BK140,BN140),2)+LARGE((R140,U140,X140,AA140,AD140,AG140,AJ140,AM140,AP140,AS140,AV140,AY140,BB140,BE140,BH140,BK140,BN140),3)+LARGE((R140,U140,X140,AA140,AD140,AG140,AJ140,AM140,AP140,AS140,AV140,AY140,BB140,BE140,BH140,BK140,BN140),4)+LARGE((R140,U140,X140,AA140,AD140,AG140,AJ140,AM140,AP140,AS140,AV140,AY140,BB140,BE140,BH140,BK140,BN140),5),K140)</f>
        <v>644</v>
      </c>
      <c r="P140" s="191"/>
      <c r="Q140" s="192"/>
      <c r="R140" s="193"/>
      <c r="S140" s="194">
        <v>0.11217592592592592</v>
      </c>
      <c r="T140" s="195">
        <v>167</v>
      </c>
      <c r="U140" s="196">
        <v>218</v>
      </c>
      <c r="V140" s="197"/>
      <c r="W140" s="198"/>
      <c r="X140" s="199"/>
      <c r="Y140" s="200"/>
      <c r="Z140" s="201"/>
      <c r="AA140" s="202"/>
      <c r="AB140" s="203"/>
      <c r="AC140" s="204"/>
      <c r="AD140" s="205"/>
      <c r="AE140" s="200"/>
      <c r="AF140" s="201"/>
      <c r="AG140" s="202"/>
      <c r="AH140" s="206"/>
      <c r="AI140" s="207"/>
      <c r="AJ140" s="208"/>
      <c r="AK140" s="200"/>
      <c r="AL140" s="201"/>
      <c r="AM140" s="202"/>
      <c r="AP140" s="209"/>
      <c r="AS140" s="208"/>
      <c r="AT140" s="210"/>
      <c r="AU140" s="211"/>
      <c r="AV140" s="212"/>
      <c r="AW140" s="213"/>
      <c r="AX140" s="214"/>
      <c r="AY140" s="215"/>
      <c r="BC140" s="216"/>
      <c r="BD140" s="216"/>
      <c r="BE140" s="217"/>
      <c r="BF140" s="218">
        <v>6.3518518518518516E-2</v>
      </c>
      <c r="BG140" s="75">
        <v>163</v>
      </c>
      <c r="BH140" s="75">
        <v>212</v>
      </c>
      <c r="BI140" s="219"/>
      <c r="BJ140" s="220"/>
      <c r="BK140" s="220"/>
      <c r="BL140" s="221">
        <v>7.2858796296296297E-2</v>
      </c>
      <c r="BM140" s="222">
        <v>164</v>
      </c>
      <c r="BN140" s="223">
        <v>214</v>
      </c>
      <c r="BO140" s="149">
        <v>164.66666666666666</v>
      </c>
      <c r="BP140" s="72">
        <v>58.5</v>
      </c>
      <c r="BQ140" s="157">
        <v>0.24855324074074073</v>
      </c>
      <c r="BR140" s="158">
        <v>1</v>
      </c>
    </row>
    <row r="141" spans="2:70" ht="15" customHeight="1">
      <c r="B141" s="2">
        <v>135</v>
      </c>
      <c r="C141" s="2">
        <v>31</v>
      </c>
      <c r="D141" s="49" t="s">
        <v>165</v>
      </c>
      <c r="E141" s="49" t="s">
        <v>1699</v>
      </c>
      <c r="F141" s="93" t="s">
        <v>1542</v>
      </c>
      <c r="G141" s="85">
        <v>1967</v>
      </c>
      <c r="H141" s="49" t="s">
        <v>31</v>
      </c>
      <c r="I141" s="2" t="str">
        <f>IF(G141&lt;=1953,"M60",IF(G141&lt;=1963,"M50",IF(G141&lt;=1973,"M40","M")))</f>
        <v>M40</v>
      </c>
      <c r="J141" s="50">
        <f t="shared" si="12"/>
        <v>493</v>
      </c>
      <c r="K141" s="189">
        <f t="shared" si="13"/>
        <v>543</v>
      </c>
      <c r="L141" s="51">
        <f t="shared" si="14"/>
        <v>3</v>
      </c>
      <c r="M141" s="52" t="str">
        <f t="shared" si="15"/>
        <v>nie</v>
      </c>
      <c r="N141" s="53">
        <f>IF($M141="ano",LARGE((Q141,T141,W141,Z141,AC141,AF141,AI141,AL141,AO141,AR141,AU141,AX141,BA141,BD141,BG141,BJ141,BM141),1)+LARGE((Q141,T141,W141,Z141,AC141,AF141,AI141,AL141,AO141,AR141,AU141,AX141,BA141,BD141,BG141,BJ141,BM141),2)+LARGE((Q141,T141,W141,Z141,AC141,AF141,AI141,AL141,AO141,AR141,AU141,AX141,BA141,BD141,BG141,BJ141,BM141),3)+LARGE((Q141,T141,W141,Z141,AC141,AF141,AI141,AL141,AO141,AR141,AU141,AX141,BA141,BD141,BG141,BJ141,BM141),4)+LARGE((Q141,T141,W141,Z141,AC141,AF141,AI141,AL141,AO141,AR141,AU141,AX141,BA141,BD141,BG141,BJ141,BM141),5),J141)</f>
        <v>493</v>
      </c>
      <c r="O141" s="190">
        <f>IF($M141="ano",LARGE((R141,U141,X141,AA141,AD141,AG141,AJ141,AM141,AP141,AS141,AV141,AY141,BB141,BE141,BH141,BK141,BN141),1)+LARGE((R141,U141,X141,AA141,AD141,AG141,AJ141,AM141,AP141,AS141,AV141,AY141,BB141,BE141,BH141,BK141,BN141),2)+LARGE((R141,U141,X141,AA141,AD141,AG141,AJ141,AM141,AP141,AS141,AV141,AY141,BB141,BE141,BH141,BK141,BN141),3)+LARGE((R141,U141,X141,AA141,AD141,AG141,AJ141,AM141,AP141,AS141,AV141,AY141,BB141,BE141,BH141,BK141,BN141),4)+LARGE((R141,U141,X141,AA141,AD141,AG141,AJ141,AM141,AP141,AS141,AV141,AY141,BB141,BE141,BH141,BK141,BN141),5),K141)</f>
        <v>543</v>
      </c>
      <c r="R141" s="193"/>
      <c r="S141" s="194">
        <v>0.11730324074074074</v>
      </c>
      <c r="T141" s="195">
        <v>160</v>
      </c>
      <c r="U141" s="196">
        <v>176</v>
      </c>
      <c r="X141" s="199"/>
      <c r="Y141" s="200">
        <v>6.9282407407407418E-2</v>
      </c>
      <c r="Z141" s="201">
        <v>170</v>
      </c>
      <c r="AA141" s="202">
        <v>187</v>
      </c>
      <c r="AD141" s="205"/>
      <c r="AE141" s="200">
        <v>7.0243055555555559E-2</v>
      </c>
      <c r="AF141" s="201">
        <v>163</v>
      </c>
      <c r="AG141" s="202">
        <v>180</v>
      </c>
      <c r="AH141" s="206"/>
      <c r="AI141" s="207"/>
      <c r="AJ141" s="208"/>
      <c r="AK141" s="200"/>
      <c r="AL141" s="201"/>
      <c r="AM141" s="202"/>
      <c r="AP141" s="209"/>
      <c r="AS141" s="208"/>
      <c r="AT141" s="210"/>
      <c r="AU141" s="211"/>
      <c r="AV141" s="212"/>
      <c r="AW141" s="213"/>
      <c r="AX141" s="214"/>
      <c r="AY141" s="215"/>
      <c r="BE141" s="217"/>
      <c r="BF141" s="218"/>
      <c r="BI141" s="219"/>
      <c r="BJ141" s="220"/>
      <c r="BK141" s="220"/>
      <c r="BL141" s="221"/>
      <c r="BM141" s="222"/>
      <c r="BN141" s="223"/>
      <c r="BO141" s="149">
        <v>164.33333333333334</v>
      </c>
      <c r="BP141" s="72">
        <v>58</v>
      </c>
      <c r="BQ141" s="157">
        <v>0.2568287037037037</v>
      </c>
      <c r="BR141" s="158">
        <v>1</v>
      </c>
    </row>
    <row r="142" spans="2:70" ht="15" customHeight="1">
      <c r="B142" s="2">
        <v>136</v>
      </c>
      <c r="C142" s="2">
        <v>17</v>
      </c>
      <c r="D142" s="49" t="s">
        <v>1651</v>
      </c>
      <c r="E142" s="49" t="s">
        <v>1508</v>
      </c>
      <c r="G142" s="85">
        <v>1985</v>
      </c>
      <c r="H142" s="49" t="s">
        <v>36</v>
      </c>
      <c r="I142" s="2" t="str">
        <f>IF(G142&lt;=1953,"Z60",IF(G142&lt;=1963,"Z50",IF(G142&lt;=1973,"Z40","Z")))</f>
        <v>Z</v>
      </c>
      <c r="J142" s="50">
        <f t="shared" si="12"/>
        <v>490</v>
      </c>
      <c r="K142" s="189">
        <f t="shared" si="13"/>
        <v>490</v>
      </c>
      <c r="L142" s="51">
        <f t="shared" si="14"/>
        <v>3</v>
      </c>
      <c r="M142" s="52" t="str">
        <f t="shared" si="15"/>
        <v>nie</v>
      </c>
      <c r="N142" s="53">
        <f>IF($M142="ano",LARGE((Q142,T142,W142,Z142,AC142,AF142,AI142,AL142,AO142,AR142,AU142,AX142,BA142,BD142,BG142,BJ142,BM142),1)+LARGE((Q142,T142,W142,Z142,AC142,AF142,AI142,AL142,AO142,AR142,AU142,AX142,BA142,BD142,BG142,BJ142,BM142),2)+LARGE((Q142,T142,W142,Z142,AC142,AF142,AI142,AL142,AO142,AR142,AU142,AX142,BA142,BD142,BG142,BJ142,BM142),3)+LARGE((Q142,T142,W142,Z142,AC142,AF142,AI142,AL142,AO142,AR142,AU142,AX142,BA142,BD142,BG142,BJ142,BM142),4)+LARGE((Q142,T142,W142,Z142,AC142,AF142,AI142,AL142,AO142,AR142,AU142,AX142,BA142,BD142,BG142,BJ142,BM142),5),J142)</f>
        <v>490</v>
      </c>
      <c r="O142" s="190">
        <f>IF($M142="ano",LARGE((R142,U142,X142,AA142,AD142,AG142,AJ142,AM142,AP142,AS142,AV142,AY142,BB142,BE142,BH142,BK142,BN142),1)+LARGE((R142,U142,X142,AA142,AD142,AG142,AJ142,AM142,AP142,AS142,AV142,AY142,BB142,BE142,BH142,BK142,BN142),2)+LARGE((R142,U142,X142,AA142,AD142,AG142,AJ142,AM142,AP142,AS142,AV142,AY142,BB142,BE142,BH142,BK142,BN142),3)+LARGE((R142,U142,X142,AA142,AD142,AG142,AJ142,AM142,AP142,AS142,AV142,AY142,BB142,BE142,BH142,BK142,BN142),4)+LARGE((R142,U142,X142,AA142,AD142,AG142,AJ142,AM142,AP142,AS142,AV142,AY142,BB142,BE142,BH142,BK142,BN142),5),K142)</f>
        <v>490</v>
      </c>
      <c r="P142" s="191"/>
      <c r="Q142" s="192"/>
      <c r="R142" s="193"/>
      <c r="S142" s="194"/>
      <c r="T142" s="195"/>
      <c r="U142" s="196"/>
      <c r="V142" s="197">
        <v>7.0381944444444441E-2</v>
      </c>
      <c r="W142" s="198">
        <v>169</v>
      </c>
      <c r="X142" s="199">
        <v>169</v>
      </c>
      <c r="Y142" s="200">
        <v>7.1249999999999994E-2</v>
      </c>
      <c r="Z142" s="201">
        <v>167</v>
      </c>
      <c r="AA142" s="202">
        <v>167</v>
      </c>
      <c r="AB142" s="203"/>
      <c r="AC142" s="204"/>
      <c r="AD142" s="205"/>
      <c r="AE142" s="200"/>
      <c r="AF142" s="201"/>
      <c r="AG142" s="202"/>
      <c r="AH142" s="206">
        <v>3.6631944444444446E-2</v>
      </c>
      <c r="AI142" s="207">
        <v>154</v>
      </c>
      <c r="AJ142" s="208">
        <v>154</v>
      </c>
      <c r="AK142" s="200"/>
      <c r="AL142" s="201"/>
      <c r="AM142" s="202"/>
      <c r="AP142" s="209"/>
      <c r="AS142" s="208"/>
      <c r="AT142" s="210"/>
      <c r="AU142" s="211"/>
      <c r="AV142" s="212"/>
      <c r="AW142" s="213"/>
      <c r="AX142" s="214"/>
      <c r="AY142" s="215"/>
      <c r="BC142" s="216"/>
      <c r="BD142" s="216"/>
      <c r="BE142" s="217"/>
      <c r="BF142" s="218"/>
      <c r="BI142" s="219"/>
      <c r="BJ142" s="220"/>
      <c r="BK142" s="220"/>
      <c r="BL142" s="221"/>
      <c r="BM142" s="222"/>
      <c r="BN142" s="223"/>
      <c r="BO142" s="149">
        <v>163.33333333333334</v>
      </c>
      <c r="BP142" s="72">
        <v>43.664999999999999</v>
      </c>
      <c r="BQ142" s="157">
        <v>0.17826388888888889</v>
      </c>
      <c r="BR142" s="158">
        <v>1</v>
      </c>
    </row>
    <row r="143" spans="2:70" ht="15" customHeight="1">
      <c r="B143" s="2">
        <v>137</v>
      </c>
      <c r="C143" s="2">
        <v>18</v>
      </c>
      <c r="D143" s="49" t="s">
        <v>901</v>
      </c>
      <c r="E143" s="49" t="s">
        <v>1508</v>
      </c>
      <c r="F143" s="49" t="s">
        <v>1487</v>
      </c>
      <c r="G143" s="85">
        <v>1976</v>
      </c>
      <c r="H143" s="49" t="s">
        <v>36</v>
      </c>
      <c r="I143" s="49" t="s">
        <v>36</v>
      </c>
      <c r="J143" s="50">
        <f t="shared" si="12"/>
        <v>489</v>
      </c>
      <c r="K143" s="189">
        <f t="shared" si="13"/>
        <v>489</v>
      </c>
      <c r="L143" s="51">
        <f t="shared" si="14"/>
        <v>3</v>
      </c>
      <c r="M143" s="52" t="str">
        <f t="shared" si="15"/>
        <v>nie</v>
      </c>
      <c r="N143" s="53">
        <f>IF($M143="ano",LARGE((Q143,T143,W143,Z143,AC143,AF143,AI143,AL143,AO143,AR143,AU143,AX143,BA143,BD143,BG143,BJ143,BM143),1)+LARGE((Q143,T143,W143,Z143,AC143,AF143,AI143,AL143,AO143,AR143,AU143,AX143,BA143,BD143,BG143,BJ143,BM143),2)+LARGE((Q143,T143,W143,Z143,AC143,AF143,AI143,AL143,AO143,AR143,AU143,AX143,BA143,BD143,BG143,BJ143,BM143),3)+LARGE((Q143,T143,W143,Z143,AC143,AF143,AI143,AL143,AO143,AR143,AU143,AX143,BA143,BD143,BG143,BJ143,BM143),4)+LARGE((Q143,T143,W143,Z143,AC143,AF143,AI143,AL143,AO143,AR143,AU143,AX143,BA143,BD143,BG143,BJ143,BM143),5),J143)</f>
        <v>489</v>
      </c>
      <c r="O143" s="190">
        <f>IF($M143="ano",LARGE((R143,U143,X143,AA143,AD143,AG143,AJ143,AM143,AP143,AS143,AV143,AY143,BB143,BE143,BH143,BK143,BN143),1)+LARGE((R143,U143,X143,AA143,AD143,AG143,AJ143,AM143,AP143,AS143,AV143,AY143,BB143,BE143,BH143,BK143,BN143),2)+LARGE((R143,U143,X143,AA143,AD143,AG143,AJ143,AM143,AP143,AS143,AV143,AY143,BB143,BE143,BH143,BK143,BN143),3)+LARGE((R143,U143,X143,AA143,AD143,AG143,AJ143,AM143,AP143,AS143,AV143,AY143,BB143,BE143,BH143,BK143,BN143),4)+LARGE((R143,U143,X143,AA143,AD143,AG143,AJ143,AM143,AP143,AS143,AV143,AY143,BB143,BE143,BH143,BK143,BN143),5),K143)</f>
        <v>489</v>
      </c>
      <c r="AE143" s="200"/>
      <c r="AF143" s="201"/>
      <c r="AG143" s="201"/>
      <c r="AT143" s="210">
        <v>7.3726851851851849E-2</v>
      </c>
      <c r="AU143" s="211">
        <v>164</v>
      </c>
      <c r="AV143" s="212">
        <v>164</v>
      </c>
      <c r="AW143" s="213"/>
      <c r="AX143" s="214"/>
      <c r="AY143" s="215"/>
      <c r="BF143" s="218">
        <v>6.4409722222222215E-2</v>
      </c>
      <c r="BG143" s="75">
        <v>162</v>
      </c>
      <c r="BH143" s="75">
        <v>162</v>
      </c>
      <c r="BI143" s="219"/>
      <c r="BJ143" s="220"/>
      <c r="BK143" s="220"/>
      <c r="BL143" s="221">
        <v>7.3067129629629635E-2</v>
      </c>
      <c r="BM143" s="222">
        <v>163</v>
      </c>
      <c r="BN143" s="223">
        <v>163</v>
      </c>
      <c r="BO143" s="149">
        <v>163</v>
      </c>
      <c r="BP143" s="72">
        <v>49.5</v>
      </c>
      <c r="BQ143" s="157">
        <v>0.2112037037037037</v>
      </c>
      <c r="BR143" s="158">
        <v>1</v>
      </c>
    </row>
    <row r="144" spans="2:70" ht="15" customHeight="1">
      <c r="B144" s="2">
        <v>138</v>
      </c>
      <c r="C144" s="2">
        <v>62</v>
      </c>
      <c r="D144" s="47" t="s">
        <v>1870</v>
      </c>
      <c r="E144" s="47" t="s">
        <v>1534</v>
      </c>
      <c r="F144" s="89" t="s">
        <v>1871</v>
      </c>
      <c r="G144" s="48">
        <v>1978</v>
      </c>
      <c r="H144" s="49" t="s">
        <v>31</v>
      </c>
      <c r="I144" s="2" t="str">
        <f t="shared" ref="I144:I155" si="16">IF(G144&lt;=1953,"M60",IF(G144&lt;=1963,"M50",IF(G144&lt;=1973,"M40","M")))</f>
        <v>M</v>
      </c>
      <c r="J144" s="50">
        <f t="shared" si="12"/>
        <v>487</v>
      </c>
      <c r="K144" s="189">
        <f t="shared" si="13"/>
        <v>487</v>
      </c>
      <c r="L144" s="51">
        <f t="shared" si="14"/>
        <v>3</v>
      </c>
      <c r="M144" s="52" t="str">
        <f t="shared" si="15"/>
        <v>nie</v>
      </c>
      <c r="N144" s="53">
        <f>IF($M144="ano",LARGE((Q144,T144,W144,Z144,AC144,AF144,AI144,AL144,AO144,AR144,AU144,AX144,BA144,BD144,BG144,BJ144,BM144),1)+LARGE((Q144,T144,W144,Z144,AC144,AF144,AI144,AL144,AO144,AR144,AU144,AX144,BA144,BD144,BG144,BJ144,BM144),2)+LARGE((Q144,T144,W144,Z144,AC144,AF144,AI144,AL144,AO144,AR144,AU144,AX144,BA144,BD144,BG144,BJ144,BM144),3)+LARGE((Q144,T144,W144,Z144,AC144,AF144,AI144,AL144,AO144,AR144,AU144,AX144,BA144,BD144,BG144,BJ144,BM144),4)+LARGE((Q144,T144,W144,Z144,AC144,AF144,AI144,AL144,AO144,AR144,AU144,AX144,BA144,BD144,BG144,BJ144,BM144),5),J144)</f>
        <v>487</v>
      </c>
      <c r="O144" s="190">
        <f>IF($M144="ano",LARGE((R144,U144,X144,AA144,AD144,AG144,AJ144,AM144,AP144,AS144,AV144,AY144,BB144,BE144,BH144,BK144,BN144),1)+LARGE((R144,U144,X144,AA144,AD144,AG144,AJ144,AM144,AP144,AS144,AV144,AY144,BB144,BE144,BH144,BK144,BN144),2)+LARGE((R144,U144,X144,AA144,AD144,AG144,AJ144,AM144,AP144,AS144,AV144,AY144,BB144,BE144,BH144,BK144,BN144),3)+LARGE((R144,U144,X144,AA144,AD144,AG144,AJ144,AM144,AP144,AS144,AV144,AY144,BB144,BE144,BH144,BK144,BN144),4)+LARGE((R144,U144,X144,AA144,AD144,AG144,AJ144,AM144,AP144,AS144,AV144,AY144,BB144,BE144,BH144,BK144,BN144),5),K144)</f>
        <v>487</v>
      </c>
      <c r="P144" s="191"/>
      <c r="Q144" s="192"/>
      <c r="R144" s="193"/>
      <c r="S144" s="194">
        <v>9.5011574074074068E-2</v>
      </c>
      <c r="T144" s="195">
        <v>192</v>
      </c>
      <c r="U144" s="196">
        <v>192</v>
      </c>
      <c r="V144" s="197"/>
      <c r="W144" s="198"/>
      <c r="X144" s="199"/>
      <c r="Y144" s="200"/>
      <c r="Z144" s="201"/>
      <c r="AA144" s="202"/>
      <c r="AB144" s="203">
        <v>0.21276620370370369</v>
      </c>
      <c r="AC144" s="204">
        <v>120</v>
      </c>
      <c r="AD144" s="205">
        <v>120</v>
      </c>
      <c r="AE144" s="200"/>
      <c r="AF144" s="201"/>
      <c r="AG144" s="202"/>
      <c r="AH144" s="206"/>
      <c r="AI144" s="207"/>
      <c r="AJ144" s="208"/>
      <c r="AK144" s="200"/>
      <c r="AL144" s="201"/>
      <c r="AM144" s="202"/>
      <c r="AP144" s="209"/>
      <c r="AS144" s="208"/>
      <c r="AT144" s="210"/>
      <c r="AU144" s="211"/>
      <c r="AV144" s="212"/>
      <c r="AW144" s="213"/>
      <c r="AX144" s="214"/>
      <c r="AY144" s="215"/>
      <c r="BC144" s="216"/>
      <c r="BD144" s="216"/>
      <c r="BE144" s="217"/>
      <c r="BF144" s="218">
        <v>5.4976851851851853E-2</v>
      </c>
      <c r="BG144" s="75">
        <v>175</v>
      </c>
      <c r="BH144" s="75">
        <v>175</v>
      </c>
      <c r="BI144" s="219"/>
      <c r="BJ144" s="220"/>
      <c r="BK144" s="220"/>
      <c r="BL144" s="221"/>
      <c r="BM144" s="222"/>
      <c r="BN144" s="223"/>
      <c r="BO144" s="149">
        <v>162.33333333333334</v>
      </c>
      <c r="BP144" s="72">
        <v>83.2</v>
      </c>
      <c r="BQ144" s="157">
        <v>0.36275462962962962</v>
      </c>
      <c r="BR144" s="158">
        <v>1</v>
      </c>
    </row>
    <row r="145" spans="2:70" ht="15" customHeight="1">
      <c r="B145" s="2">
        <v>139</v>
      </c>
      <c r="C145" s="2">
        <v>63</v>
      </c>
      <c r="D145" s="47" t="s">
        <v>2507</v>
      </c>
      <c r="E145" s="47" t="s">
        <v>1855</v>
      </c>
      <c r="F145" s="89" t="s">
        <v>2508</v>
      </c>
      <c r="G145" s="48">
        <v>1977</v>
      </c>
      <c r="H145" s="49" t="s">
        <v>31</v>
      </c>
      <c r="I145" s="2" t="str">
        <f t="shared" si="16"/>
        <v>M</v>
      </c>
      <c r="J145" s="50">
        <f t="shared" si="12"/>
        <v>486</v>
      </c>
      <c r="K145" s="189">
        <f t="shared" si="13"/>
        <v>486</v>
      </c>
      <c r="L145" s="51">
        <f t="shared" si="14"/>
        <v>3</v>
      </c>
      <c r="M145" s="52" t="str">
        <f t="shared" si="15"/>
        <v>nie</v>
      </c>
      <c r="N145" s="53">
        <f>IF($M145="ano",LARGE((Q145,T145,W145,Z145,AC145,AF145,AI145,AL145,AO145,AR145,AU145,AX145,BA145,BD145,BG145,BJ145,BM145),1)+LARGE((Q145,T145,W145,Z145,AC145,AF145,AI145,AL145,AO145,AR145,AU145,AX145,BA145,BD145,BG145,BJ145,BM145),2)+LARGE((Q145,T145,W145,Z145,AC145,AF145,AI145,AL145,AO145,AR145,AU145,AX145,BA145,BD145,BG145,BJ145,BM145),3)+LARGE((Q145,T145,W145,Z145,AC145,AF145,AI145,AL145,AO145,AR145,AU145,AX145,BA145,BD145,BG145,BJ145,BM145),4)+LARGE((Q145,T145,W145,Z145,AC145,AF145,AI145,AL145,AO145,AR145,AU145,AX145,BA145,BD145,BG145,BJ145,BM145),5),J145)</f>
        <v>486</v>
      </c>
      <c r="O145" s="190">
        <f>IF($M145="ano",LARGE((R145,U145,X145,AA145,AD145,AG145,AJ145,AM145,AP145,AS145,AV145,AY145,BB145,BE145,BH145,BK145,BN145),1)+LARGE((R145,U145,X145,AA145,AD145,AG145,AJ145,AM145,AP145,AS145,AV145,AY145,BB145,BE145,BH145,BK145,BN145),2)+LARGE((R145,U145,X145,AA145,AD145,AG145,AJ145,AM145,AP145,AS145,AV145,AY145,BB145,BE145,BH145,BK145,BN145),3)+LARGE((R145,U145,X145,AA145,AD145,AG145,AJ145,AM145,AP145,AS145,AV145,AY145,BB145,BE145,BH145,BK145,BN145),4)+LARGE((R145,U145,X145,AA145,AD145,AG145,AJ145,AM145,AP145,AS145,AV145,AY145,BB145,BE145,BH145,BK145,BN145),5),K145)</f>
        <v>486</v>
      </c>
      <c r="P145" s="191">
        <v>0.2242939814814815</v>
      </c>
      <c r="Q145" s="192">
        <v>166</v>
      </c>
      <c r="R145" s="193">
        <v>166</v>
      </c>
      <c r="S145" s="194"/>
      <c r="T145" s="195"/>
      <c r="U145" s="196"/>
      <c r="V145" s="197"/>
      <c r="W145" s="198"/>
      <c r="X145" s="199"/>
      <c r="Y145" s="200"/>
      <c r="Z145" s="201"/>
      <c r="AA145" s="202"/>
      <c r="AB145" s="203">
        <v>0.18567129629629631</v>
      </c>
      <c r="AC145" s="204">
        <v>159</v>
      </c>
      <c r="AD145" s="205">
        <v>159</v>
      </c>
      <c r="AE145" s="200"/>
      <c r="AF145" s="201"/>
      <c r="AG145" s="202"/>
      <c r="AH145" s="206">
        <v>3.15625E-2</v>
      </c>
      <c r="AI145" s="207">
        <v>161</v>
      </c>
      <c r="AJ145" s="208">
        <v>161</v>
      </c>
      <c r="AK145" s="200"/>
      <c r="AL145" s="201"/>
      <c r="AM145" s="202"/>
      <c r="AP145" s="209"/>
      <c r="AS145" s="208"/>
      <c r="AT145" s="210"/>
      <c r="AU145" s="211"/>
      <c r="AV145" s="212"/>
      <c r="AW145" s="213"/>
      <c r="AX145" s="214"/>
      <c r="AY145" s="215"/>
      <c r="BC145" s="216"/>
      <c r="BD145" s="216"/>
      <c r="BE145" s="217"/>
      <c r="BF145" s="218"/>
      <c r="BI145" s="219"/>
      <c r="BJ145" s="220"/>
      <c r="BK145" s="220"/>
      <c r="BL145" s="221"/>
      <c r="BM145" s="222"/>
      <c r="BN145" s="223"/>
      <c r="BO145" s="149">
        <v>162</v>
      </c>
      <c r="BP145" s="72">
        <v>105.86500000000001</v>
      </c>
      <c r="BQ145" s="157">
        <v>0.4415277777777778</v>
      </c>
      <c r="BR145" s="158">
        <v>1</v>
      </c>
    </row>
    <row r="146" spans="2:70" ht="15" customHeight="1">
      <c r="B146" s="2">
        <v>140</v>
      </c>
      <c r="C146" s="2">
        <v>32</v>
      </c>
      <c r="D146" s="49" t="s">
        <v>2280</v>
      </c>
      <c r="E146" s="49" t="s">
        <v>1505</v>
      </c>
      <c r="F146" s="93" t="s">
        <v>2281</v>
      </c>
      <c r="G146" s="85">
        <v>1972</v>
      </c>
      <c r="H146" s="49" t="s">
        <v>31</v>
      </c>
      <c r="I146" s="2" t="str">
        <f t="shared" si="16"/>
        <v>M40</v>
      </c>
      <c r="J146" s="50">
        <f t="shared" si="12"/>
        <v>481</v>
      </c>
      <c r="K146" s="189">
        <f t="shared" si="13"/>
        <v>530</v>
      </c>
      <c r="L146" s="51">
        <f t="shared" si="14"/>
        <v>3</v>
      </c>
      <c r="M146" s="52" t="str">
        <f t="shared" si="15"/>
        <v>nie</v>
      </c>
      <c r="N146" s="53">
        <f>IF($M146="ano",LARGE((Q146,T146,W146,Z146,AC146,AF146,AI146,AL146,AO146,AR146,AU146,AX146,BA146,BD146,BG146,BJ146,BM146),1)+LARGE((Q146,T146,W146,Z146,AC146,AF146,AI146,AL146,AO146,AR146,AU146,AX146,BA146,BD146,BG146,BJ146,BM146),2)+LARGE((Q146,T146,W146,Z146,AC146,AF146,AI146,AL146,AO146,AR146,AU146,AX146,BA146,BD146,BG146,BJ146,BM146),3)+LARGE((Q146,T146,W146,Z146,AC146,AF146,AI146,AL146,AO146,AR146,AU146,AX146,BA146,BD146,BG146,BJ146,BM146),4)+LARGE((Q146,T146,W146,Z146,AC146,AF146,AI146,AL146,AO146,AR146,AU146,AX146,BA146,BD146,BG146,BJ146,BM146),5),J146)</f>
        <v>481</v>
      </c>
      <c r="O146" s="190">
        <f>IF($M146="ano",LARGE((R146,U146,X146,AA146,AD146,AG146,AJ146,AM146,AP146,AS146,AV146,AY146,BB146,BE146,BH146,BK146,BN146),1)+LARGE((R146,U146,X146,AA146,AD146,AG146,AJ146,AM146,AP146,AS146,AV146,AY146,BB146,BE146,BH146,BK146,BN146),2)+LARGE((R146,U146,X146,AA146,AD146,AG146,AJ146,AM146,AP146,AS146,AV146,AY146,BB146,BE146,BH146,BK146,BN146),3)+LARGE((R146,U146,X146,AA146,AD146,AG146,AJ146,AM146,AP146,AS146,AV146,AY146,BB146,BE146,BH146,BK146,BN146),4)+LARGE((R146,U146,X146,AA146,AD146,AG146,AJ146,AM146,AP146,AS146,AV146,AY146,BB146,BE146,BH146,BK146,BN146),5),K146)</f>
        <v>530</v>
      </c>
      <c r="P146" s="191"/>
      <c r="Q146" s="192"/>
      <c r="R146" s="193"/>
      <c r="S146" s="194">
        <v>0.12122685185185185</v>
      </c>
      <c r="T146" s="195">
        <v>154</v>
      </c>
      <c r="U146" s="196">
        <v>170</v>
      </c>
      <c r="V146" s="197"/>
      <c r="W146" s="198"/>
      <c r="X146" s="199"/>
      <c r="Y146" s="200">
        <v>7.5844907407407403E-2</v>
      </c>
      <c r="Z146" s="201">
        <v>160</v>
      </c>
      <c r="AA146" s="202">
        <v>176</v>
      </c>
      <c r="AB146" s="203"/>
      <c r="AC146" s="204"/>
      <c r="AD146" s="205"/>
      <c r="AE146" s="200">
        <v>6.7824074074074078E-2</v>
      </c>
      <c r="AF146" s="201">
        <v>167</v>
      </c>
      <c r="AG146" s="202">
        <v>184</v>
      </c>
      <c r="AH146" s="206"/>
      <c r="AI146" s="207"/>
      <c r="AJ146" s="208"/>
      <c r="AK146" s="200"/>
      <c r="AL146" s="201"/>
      <c r="AM146" s="202"/>
      <c r="AP146" s="209"/>
      <c r="AS146" s="208"/>
      <c r="AT146" s="210"/>
      <c r="AU146" s="211"/>
      <c r="AV146" s="212"/>
      <c r="AW146" s="213"/>
      <c r="AX146" s="214"/>
      <c r="AY146" s="215"/>
      <c r="BC146" s="216"/>
      <c r="BD146" s="216"/>
      <c r="BE146" s="217"/>
      <c r="BF146" s="218"/>
      <c r="BI146" s="219"/>
      <c r="BJ146" s="220"/>
      <c r="BK146" s="220"/>
      <c r="BL146" s="221"/>
      <c r="BM146" s="222"/>
      <c r="BN146" s="223"/>
      <c r="BO146" s="149">
        <v>160.33333333333334</v>
      </c>
      <c r="BP146" s="72">
        <v>58</v>
      </c>
      <c r="BQ146" s="157">
        <v>0.26489583333333333</v>
      </c>
      <c r="BR146" s="158">
        <v>1</v>
      </c>
    </row>
    <row r="147" spans="2:70" ht="15" customHeight="1">
      <c r="B147" s="2">
        <v>141</v>
      </c>
      <c r="C147" s="2">
        <v>64</v>
      </c>
      <c r="D147" s="47" t="s">
        <v>2312</v>
      </c>
      <c r="E147" s="47" t="s">
        <v>1546</v>
      </c>
      <c r="F147" s="89" t="s">
        <v>2313</v>
      </c>
      <c r="G147" s="48">
        <v>1977</v>
      </c>
      <c r="H147" s="49" t="s">
        <v>31</v>
      </c>
      <c r="I147" s="2" t="str">
        <f t="shared" si="16"/>
        <v>M</v>
      </c>
      <c r="J147" s="50">
        <f t="shared" si="12"/>
        <v>480</v>
      </c>
      <c r="K147" s="189">
        <f t="shared" si="13"/>
        <v>480</v>
      </c>
      <c r="L147" s="51">
        <f t="shared" si="14"/>
        <v>3</v>
      </c>
      <c r="M147" s="52" t="str">
        <f t="shared" si="15"/>
        <v>nie</v>
      </c>
      <c r="N147" s="53">
        <f>IF($M147="ano",LARGE((Q147,T147,W147,Z147,AC147,AF147,AI147,AL147,AO147,AR147,AU147,AX147,BA147,BD147,BG147,BJ147,BM147),1)+LARGE((Q147,T147,W147,Z147,AC147,AF147,AI147,AL147,AO147,AR147,AU147,AX147,BA147,BD147,BG147,BJ147,BM147),2)+LARGE((Q147,T147,W147,Z147,AC147,AF147,AI147,AL147,AO147,AR147,AU147,AX147,BA147,BD147,BG147,BJ147,BM147),3)+LARGE((Q147,T147,W147,Z147,AC147,AF147,AI147,AL147,AO147,AR147,AU147,AX147,BA147,BD147,BG147,BJ147,BM147),4)+LARGE((Q147,T147,W147,Z147,AC147,AF147,AI147,AL147,AO147,AR147,AU147,AX147,BA147,BD147,BG147,BJ147,BM147),5),J147)</f>
        <v>480</v>
      </c>
      <c r="O147" s="190">
        <f>IF($M147="ano",LARGE((R147,U147,X147,AA147,AD147,AG147,AJ147,AM147,AP147,AS147,AV147,AY147,BB147,BE147,BH147,BK147,BN147),1)+LARGE((R147,U147,X147,AA147,AD147,AG147,AJ147,AM147,AP147,AS147,AV147,AY147,BB147,BE147,BH147,BK147,BN147),2)+LARGE((R147,U147,X147,AA147,AD147,AG147,AJ147,AM147,AP147,AS147,AV147,AY147,BB147,BE147,BH147,BK147,BN147),3)+LARGE((R147,U147,X147,AA147,AD147,AG147,AJ147,AM147,AP147,AS147,AV147,AY147,BB147,BE147,BH147,BK147,BN147),4)+LARGE((R147,U147,X147,AA147,AD147,AG147,AJ147,AM147,AP147,AS147,AV147,AY147,BB147,BE147,BH147,BK147,BN147),5),K147)</f>
        <v>480</v>
      </c>
      <c r="P147" s="191"/>
      <c r="Q147" s="192"/>
      <c r="R147" s="193"/>
      <c r="S147" s="194">
        <v>0.12449074074074074</v>
      </c>
      <c r="T147" s="195">
        <v>149</v>
      </c>
      <c r="U147" s="196">
        <v>149</v>
      </c>
      <c r="V147" s="197"/>
      <c r="W147" s="198"/>
      <c r="X147" s="199"/>
      <c r="Y147" s="200"/>
      <c r="Z147" s="201"/>
      <c r="AA147" s="202"/>
      <c r="AB147" s="203"/>
      <c r="AC147" s="204"/>
      <c r="AD147" s="205"/>
      <c r="AE147" s="200"/>
      <c r="AF147" s="201"/>
      <c r="AG147" s="202"/>
      <c r="AH147" s="206"/>
      <c r="AI147" s="207"/>
      <c r="AJ147" s="208"/>
      <c r="AK147" s="200"/>
      <c r="AL147" s="201"/>
      <c r="AM147" s="202"/>
      <c r="AP147" s="209"/>
      <c r="AS147" s="208"/>
      <c r="AT147" s="210">
        <v>6.8819444444444433E-2</v>
      </c>
      <c r="AU147" s="211">
        <v>171</v>
      </c>
      <c r="AV147" s="212">
        <v>171</v>
      </c>
      <c r="AW147" s="213"/>
      <c r="AX147" s="214"/>
      <c r="AY147" s="215"/>
      <c r="BC147" s="216"/>
      <c r="BD147" s="216"/>
      <c r="BE147" s="217"/>
      <c r="BF147" s="218"/>
      <c r="BI147" s="219"/>
      <c r="BJ147" s="220"/>
      <c r="BK147" s="220"/>
      <c r="BL147" s="221">
        <v>7.5173611111111108E-2</v>
      </c>
      <c r="BM147" s="222">
        <v>160</v>
      </c>
      <c r="BN147" s="223">
        <v>160</v>
      </c>
      <c r="BO147" s="149">
        <v>160</v>
      </c>
      <c r="BP147" s="72">
        <v>60.5</v>
      </c>
      <c r="BQ147" s="157">
        <v>0.26848379629629626</v>
      </c>
      <c r="BR147" s="158">
        <v>1</v>
      </c>
    </row>
    <row r="148" spans="2:70" ht="15" customHeight="1">
      <c r="B148" s="2">
        <v>142</v>
      </c>
      <c r="C148" s="2">
        <v>65</v>
      </c>
      <c r="D148" s="49" t="s">
        <v>2202</v>
      </c>
      <c r="E148" s="49" t="s">
        <v>1582</v>
      </c>
      <c r="F148" s="93" t="s">
        <v>2203</v>
      </c>
      <c r="G148" s="85">
        <v>1981</v>
      </c>
      <c r="H148" s="49" t="s">
        <v>31</v>
      </c>
      <c r="I148" s="2" t="str">
        <f t="shared" si="16"/>
        <v>M</v>
      </c>
      <c r="J148" s="50">
        <f t="shared" si="12"/>
        <v>479</v>
      </c>
      <c r="K148" s="189">
        <f t="shared" si="13"/>
        <v>479</v>
      </c>
      <c r="L148" s="51">
        <f t="shared" si="14"/>
        <v>3</v>
      </c>
      <c r="M148" s="52" t="str">
        <f t="shared" si="15"/>
        <v>nie</v>
      </c>
      <c r="N148" s="53">
        <f>IF($M148="ano",LARGE((Q148,T148,W148,Z148,AC148,AF148,AI148,AL148,AO148,AR148,AU148,AX148,BA148,BD148,BG148,BJ148,BM148),1)+LARGE((Q148,T148,W148,Z148,AC148,AF148,AI148,AL148,AO148,AR148,AU148,AX148,BA148,BD148,BG148,BJ148,BM148),2)+LARGE((Q148,T148,W148,Z148,AC148,AF148,AI148,AL148,AO148,AR148,AU148,AX148,BA148,BD148,BG148,BJ148,BM148),3)+LARGE((Q148,T148,W148,Z148,AC148,AF148,AI148,AL148,AO148,AR148,AU148,AX148,BA148,BD148,BG148,BJ148,BM148),4)+LARGE((Q148,T148,W148,Z148,AC148,AF148,AI148,AL148,AO148,AR148,AU148,AX148,BA148,BD148,BG148,BJ148,BM148),5),J148)</f>
        <v>479</v>
      </c>
      <c r="O148" s="190">
        <f>IF($M148="ano",LARGE((R148,U148,X148,AA148,AD148,AG148,AJ148,AM148,AP148,AS148,AV148,AY148,BB148,BE148,BH148,BK148,BN148),1)+LARGE((R148,U148,X148,AA148,AD148,AG148,AJ148,AM148,AP148,AS148,AV148,AY148,BB148,BE148,BH148,BK148,BN148),2)+LARGE((R148,U148,X148,AA148,AD148,AG148,AJ148,AM148,AP148,AS148,AV148,AY148,BB148,BE148,BH148,BK148,BN148),3)+LARGE((R148,U148,X148,AA148,AD148,AG148,AJ148,AM148,AP148,AS148,AV148,AY148,BB148,BE148,BH148,BK148,BN148),4)+LARGE((R148,U148,X148,AA148,AD148,AG148,AJ148,AM148,AP148,AS148,AV148,AY148,BB148,BE148,BH148,BK148,BN148),5),K148)</f>
        <v>479</v>
      </c>
      <c r="P148" s="191"/>
      <c r="Q148" s="192"/>
      <c r="R148" s="193"/>
      <c r="S148" s="194">
        <v>0.11568287037037038</v>
      </c>
      <c r="T148" s="195">
        <v>162</v>
      </c>
      <c r="U148" s="196">
        <v>162</v>
      </c>
      <c r="V148" s="197"/>
      <c r="W148" s="198"/>
      <c r="X148" s="199"/>
      <c r="Y148" s="200">
        <v>6.957175925925925E-2</v>
      </c>
      <c r="Z148" s="201">
        <v>169</v>
      </c>
      <c r="AA148" s="202">
        <v>169</v>
      </c>
      <c r="AB148" s="203"/>
      <c r="AC148" s="204"/>
      <c r="AD148" s="205"/>
      <c r="AE148" s="200"/>
      <c r="AF148" s="201"/>
      <c r="AG148" s="202"/>
      <c r="AH148" s="206">
        <v>4.0474537037037038E-2</v>
      </c>
      <c r="AI148" s="207">
        <v>148</v>
      </c>
      <c r="AJ148" s="208">
        <v>148</v>
      </c>
      <c r="AK148" s="200"/>
      <c r="AL148" s="201"/>
      <c r="AM148" s="202"/>
      <c r="AP148" s="209"/>
      <c r="AS148" s="208"/>
      <c r="AT148" s="210"/>
      <c r="AU148" s="211"/>
      <c r="AV148" s="212"/>
      <c r="AW148" s="213"/>
      <c r="AX148" s="214"/>
      <c r="AY148" s="215"/>
      <c r="BC148" s="216"/>
      <c r="BD148" s="216"/>
      <c r="BE148" s="217"/>
      <c r="BF148" s="218"/>
      <c r="BI148" s="219"/>
      <c r="BJ148" s="220"/>
      <c r="BK148" s="220"/>
      <c r="BL148" s="221"/>
      <c r="BM148" s="222"/>
      <c r="BN148" s="223"/>
      <c r="BO148" s="149">
        <v>159.66666666666666</v>
      </c>
      <c r="BP148" s="72">
        <v>53.664999999999999</v>
      </c>
      <c r="BQ148" s="157">
        <v>0.22572916666666668</v>
      </c>
      <c r="BR148" s="158">
        <v>1</v>
      </c>
    </row>
    <row r="149" spans="2:70" ht="15" customHeight="1">
      <c r="B149" s="2">
        <v>143</v>
      </c>
      <c r="C149" s="2">
        <v>66</v>
      </c>
      <c r="D149" s="49" t="s">
        <v>2527</v>
      </c>
      <c r="E149" s="49" t="s">
        <v>1526</v>
      </c>
      <c r="F149" s="93" t="s">
        <v>218</v>
      </c>
      <c r="G149" s="85">
        <v>1975</v>
      </c>
      <c r="H149" s="49" t="s">
        <v>31</v>
      </c>
      <c r="I149" s="2" t="str">
        <f t="shared" si="16"/>
        <v>M</v>
      </c>
      <c r="J149" s="50">
        <f t="shared" si="12"/>
        <v>478</v>
      </c>
      <c r="K149" s="189">
        <f t="shared" si="13"/>
        <v>478</v>
      </c>
      <c r="L149" s="51">
        <f t="shared" si="14"/>
        <v>3</v>
      </c>
      <c r="M149" s="52" t="str">
        <f t="shared" si="15"/>
        <v>nie</v>
      </c>
      <c r="N149" s="53">
        <f>IF($M149="ano",LARGE((Q149,T149,W149,Z149,AC149,AF149,AI149,AL149,AO149,AR149,AU149,AX149,BA149,BD149,BG149,BJ149,BM149),1)+LARGE((Q149,T149,W149,Z149,AC149,AF149,AI149,AL149,AO149,AR149,AU149,AX149,BA149,BD149,BG149,BJ149,BM149),2)+LARGE((Q149,T149,W149,Z149,AC149,AF149,AI149,AL149,AO149,AR149,AU149,AX149,BA149,BD149,BG149,BJ149,BM149),3)+LARGE((Q149,T149,W149,Z149,AC149,AF149,AI149,AL149,AO149,AR149,AU149,AX149,BA149,BD149,BG149,BJ149,BM149),4)+LARGE((Q149,T149,W149,Z149,AC149,AF149,AI149,AL149,AO149,AR149,AU149,AX149,BA149,BD149,BG149,BJ149,BM149),5),J149)</f>
        <v>478</v>
      </c>
      <c r="O149" s="190">
        <f>IF($M149="ano",LARGE((R149,U149,X149,AA149,AD149,AG149,AJ149,AM149,AP149,AS149,AV149,AY149,BB149,BE149,BH149,BK149,BN149),1)+LARGE((R149,U149,X149,AA149,AD149,AG149,AJ149,AM149,AP149,AS149,AV149,AY149,BB149,BE149,BH149,BK149,BN149),2)+LARGE((R149,U149,X149,AA149,AD149,AG149,AJ149,AM149,AP149,AS149,AV149,AY149,BB149,BE149,BH149,BK149,BN149),3)+LARGE((R149,U149,X149,AA149,AD149,AG149,AJ149,AM149,AP149,AS149,AV149,AY149,BB149,BE149,BH149,BK149,BN149),4)+LARGE((R149,U149,X149,AA149,AD149,AG149,AJ149,AM149,AP149,AS149,AV149,AY149,BB149,BE149,BH149,BK149,BN149),5),K149)</f>
        <v>478</v>
      </c>
      <c r="R149" s="193"/>
      <c r="U149" s="196"/>
      <c r="X149" s="199"/>
      <c r="AA149" s="202"/>
      <c r="AD149" s="205"/>
      <c r="AE149" s="200">
        <v>6.5798611111111113E-2</v>
      </c>
      <c r="AF149" s="201">
        <v>170</v>
      </c>
      <c r="AG149" s="202">
        <v>170</v>
      </c>
      <c r="AH149" s="206">
        <v>3.8333333333333337E-2</v>
      </c>
      <c r="AI149" s="207">
        <v>151</v>
      </c>
      <c r="AJ149" s="208">
        <v>151</v>
      </c>
      <c r="AK149" s="200"/>
      <c r="AL149" s="201"/>
      <c r="AM149" s="202"/>
      <c r="AP149" s="209"/>
      <c r="AS149" s="208"/>
      <c r="AT149" s="210"/>
      <c r="AU149" s="211"/>
      <c r="AV149" s="212"/>
      <c r="AW149" s="213"/>
      <c r="AX149" s="214"/>
      <c r="AY149" s="215"/>
      <c r="BE149" s="217"/>
      <c r="BF149" s="218"/>
      <c r="BI149" s="219"/>
      <c r="BJ149" s="220"/>
      <c r="BK149" s="220"/>
      <c r="BL149" s="221">
        <v>7.7476851851851852E-2</v>
      </c>
      <c r="BM149" s="222">
        <v>157</v>
      </c>
      <c r="BN149" s="223">
        <v>157</v>
      </c>
      <c r="BO149" s="149">
        <v>159.33333333333334</v>
      </c>
      <c r="BP149" s="72">
        <v>43.164999999999999</v>
      </c>
      <c r="BQ149" s="157">
        <v>0.18160879629629631</v>
      </c>
      <c r="BR149" s="158">
        <v>1</v>
      </c>
    </row>
    <row r="150" spans="2:70" ht="15" customHeight="1">
      <c r="B150" s="2">
        <v>144</v>
      </c>
      <c r="C150" s="2">
        <v>67</v>
      </c>
      <c r="D150" s="47" t="s">
        <v>1733</v>
      </c>
      <c r="E150" s="47" t="s">
        <v>1732</v>
      </c>
      <c r="F150" s="89" t="s">
        <v>1734</v>
      </c>
      <c r="G150" s="48">
        <v>1978</v>
      </c>
      <c r="H150" s="49" t="s">
        <v>31</v>
      </c>
      <c r="I150" s="2" t="str">
        <f t="shared" si="16"/>
        <v>M</v>
      </c>
      <c r="J150" s="50">
        <f t="shared" si="12"/>
        <v>477</v>
      </c>
      <c r="K150" s="189">
        <f t="shared" si="13"/>
        <v>477</v>
      </c>
      <c r="L150" s="51">
        <f t="shared" si="14"/>
        <v>3</v>
      </c>
      <c r="M150" s="52" t="str">
        <f t="shared" si="15"/>
        <v>nie</v>
      </c>
      <c r="N150" s="53">
        <f>IF($M150="ano",LARGE((Q150,T150,W150,Z150,AC150,AF150,AI150,AL150,AO150,AR150,AU150,AX150,BA150,BD150,BG150,BJ150,BM150),1)+LARGE((Q150,T150,W150,Z150,AC150,AF150,AI150,AL150,AO150,AR150,AU150,AX150,BA150,BD150,BG150,BJ150,BM150),2)+LARGE((Q150,T150,W150,Z150,AC150,AF150,AI150,AL150,AO150,AR150,AU150,AX150,BA150,BD150,BG150,BJ150,BM150),3)+LARGE((Q150,T150,W150,Z150,AC150,AF150,AI150,AL150,AO150,AR150,AU150,AX150,BA150,BD150,BG150,BJ150,BM150),4)+LARGE((Q150,T150,W150,Z150,AC150,AF150,AI150,AL150,AO150,AR150,AU150,AX150,BA150,BD150,BG150,BJ150,BM150),5),J150)</f>
        <v>477</v>
      </c>
      <c r="O150" s="190">
        <f>IF($M150="ano",LARGE((R150,U150,X150,AA150,AD150,AG150,AJ150,AM150,AP150,AS150,AV150,AY150,BB150,BE150,BH150,BK150,BN150),1)+LARGE((R150,U150,X150,AA150,AD150,AG150,AJ150,AM150,AP150,AS150,AV150,AY150,BB150,BE150,BH150,BK150,BN150),2)+LARGE((R150,U150,X150,AA150,AD150,AG150,AJ150,AM150,AP150,AS150,AV150,AY150,BB150,BE150,BH150,BK150,BN150),3)+LARGE((R150,U150,X150,AA150,AD150,AG150,AJ150,AM150,AP150,AS150,AV150,AY150,BB150,BE150,BH150,BK150,BN150),4)+LARGE((R150,U150,X150,AA150,AD150,AG150,AJ150,AM150,AP150,AS150,AV150,AY150,BB150,BE150,BH150,BK150,BN150),5),K150)</f>
        <v>477</v>
      </c>
      <c r="P150" s="191"/>
      <c r="Q150" s="192"/>
      <c r="R150" s="193"/>
      <c r="S150" s="194"/>
      <c r="T150" s="195"/>
      <c r="U150" s="196"/>
      <c r="V150" s="197">
        <v>7.7743055555555551E-2</v>
      </c>
      <c r="W150" s="198">
        <v>159</v>
      </c>
      <c r="X150" s="199">
        <v>159</v>
      </c>
      <c r="Y150" s="200">
        <v>7.7638888888888882E-2</v>
      </c>
      <c r="Z150" s="201">
        <v>158</v>
      </c>
      <c r="AA150" s="202">
        <v>158</v>
      </c>
      <c r="AB150" s="203"/>
      <c r="AC150" s="204"/>
      <c r="AD150" s="205"/>
      <c r="AE150" s="200">
        <v>7.2708333333333333E-2</v>
      </c>
      <c r="AF150" s="201">
        <v>160</v>
      </c>
      <c r="AG150" s="202">
        <v>160</v>
      </c>
      <c r="AH150" s="206"/>
      <c r="AI150" s="207"/>
      <c r="AJ150" s="208"/>
      <c r="AK150" s="200"/>
      <c r="AL150" s="201"/>
      <c r="AM150" s="202"/>
      <c r="AP150" s="209"/>
      <c r="AS150" s="208"/>
      <c r="AT150" s="210"/>
      <c r="AU150" s="211"/>
      <c r="AV150" s="212"/>
      <c r="AW150" s="213"/>
      <c r="AX150" s="214"/>
      <c r="AY150" s="215"/>
      <c r="BC150" s="216"/>
      <c r="BD150" s="216"/>
      <c r="BE150" s="217"/>
      <c r="BF150" s="218"/>
      <c r="BI150" s="219"/>
      <c r="BJ150" s="220"/>
      <c r="BK150" s="220"/>
      <c r="BL150" s="221"/>
      <c r="BM150" s="222"/>
      <c r="BN150" s="223"/>
      <c r="BO150" s="149">
        <v>159</v>
      </c>
      <c r="BP150" s="72">
        <v>48</v>
      </c>
      <c r="BQ150" s="157">
        <v>0.22809027777777774</v>
      </c>
      <c r="BR150" s="158">
        <v>1</v>
      </c>
    </row>
    <row r="151" spans="2:70" ht="15" customHeight="1">
      <c r="B151" s="2">
        <v>145</v>
      </c>
      <c r="C151" s="2">
        <v>33</v>
      </c>
      <c r="D151" s="49" t="s">
        <v>2241</v>
      </c>
      <c r="E151" s="49" t="s">
        <v>1604</v>
      </c>
      <c r="F151" s="93" t="s">
        <v>2242</v>
      </c>
      <c r="G151" s="85">
        <v>1964</v>
      </c>
      <c r="H151" s="49" t="s">
        <v>31</v>
      </c>
      <c r="I151" s="2" t="str">
        <f t="shared" si="16"/>
        <v>M40</v>
      </c>
      <c r="J151" s="50">
        <f t="shared" si="12"/>
        <v>476</v>
      </c>
      <c r="K151" s="189">
        <f t="shared" si="13"/>
        <v>524</v>
      </c>
      <c r="L151" s="51">
        <f t="shared" si="14"/>
        <v>3</v>
      </c>
      <c r="M151" s="52" t="str">
        <f t="shared" si="15"/>
        <v>nie</v>
      </c>
      <c r="N151" s="53">
        <f>IF($M151="ano",LARGE((Q151,T151,W151,Z151,AC151,AF151,AI151,AL151,AO151,AR151,AU151,AX151,BA151,BD151,BG151,BJ151,BM151),1)+LARGE((Q151,T151,W151,Z151,AC151,AF151,AI151,AL151,AO151,AR151,AU151,AX151,BA151,BD151,BG151,BJ151,BM151),2)+LARGE((Q151,T151,W151,Z151,AC151,AF151,AI151,AL151,AO151,AR151,AU151,AX151,BA151,BD151,BG151,BJ151,BM151),3)+LARGE((Q151,T151,W151,Z151,AC151,AF151,AI151,AL151,AO151,AR151,AU151,AX151,BA151,BD151,BG151,BJ151,BM151),4)+LARGE((Q151,T151,W151,Z151,AC151,AF151,AI151,AL151,AO151,AR151,AU151,AX151,BA151,BD151,BG151,BJ151,BM151),5),J151)</f>
        <v>476</v>
      </c>
      <c r="O151" s="190">
        <f>IF($M151="ano",LARGE((R151,U151,X151,AA151,AD151,AG151,AJ151,AM151,AP151,AS151,AV151,AY151,BB151,BE151,BH151,BK151,BN151),1)+LARGE((R151,U151,X151,AA151,AD151,AG151,AJ151,AM151,AP151,AS151,AV151,AY151,BB151,BE151,BH151,BK151,BN151),2)+LARGE((R151,U151,X151,AA151,AD151,AG151,AJ151,AM151,AP151,AS151,AV151,AY151,BB151,BE151,BH151,BK151,BN151),3)+LARGE((R151,U151,X151,AA151,AD151,AG151,AJ151,AM151,AP151,AS151,AV151,AY151,BB151,BE151,BH151,BK151,BN151),4)+LARGE((R151,U151,X151,AA151,AD151,AG151,AJ151,AM151,AP151,AS151,AV151,AY151,BB151,BE151,BH151,BK151,BN151),5),K151)</f>
        <v>524</v>
      </c>
      <c r="P151" s="191"/>
      <c r="Q151" s="192"/>
      <c r="R151" s="193"/>
      <c r="S151" s="194">
        <v>0.11805555555555557</v>
      </c>
      <c r="T151" s="195">
        <v>158</v>
      </c>
      <c r="U151" s="196">
        <v>174</v>
      </c>
      <c r="V151" s="197"/>
      <c r="W151" s="198"/>
      <c r="X151" s="199"/>
      <c r="Y151" s="200"/>
      <c r="Z151" s="201"/>
      <c r="AA151" s="202"/>
      <c r="AB151" s="203"/>
      <c r="AC151" s="204"/>
      <c r="AD151" s="205"/>
      <c r="AE151" s="200"/>
      <c r="AF151" s="201"/>
      <c r="AG151" s="202"/>
      <c r="AH151" s="206">
        <v>3.9907407407407412E-2</v>
      </c>
      <c r="AI151" s="207">
        <v>149</v>
      </c>
      <c r="AJ151" s="208">
        <v>164</v>
      </c>
      <c r="AK151" s="200">
        <v>4.9108796296296296E-2</v>
      </c>
      <c r="AL151" s="201">
        <v>169</v>
      </c>
      <c r="AM151" s="202">
        <v>186</v>
      </c>
      <c r="AP151" s="209"/>
      <c r="AS151" s="208"/>
      <c r="AT151" s="210"/>
      <c r="AU151" s="211"/>
      <c r="AV151" s="212"/>
      <c r="AW151" s="213"/>
      <c r="AX151" s="214"/>
      <c r="AY151" s="215"/>
      <c r="BC151" s="216"/>
      <c r="BD151" s="216"/>
      <c r="BE151" s="217"/>
      <c r="BF151" s="218"/>
      <c r="BI151" s="219"/>
      <c r="BJ151" s="220"/>
      <c r="BK151" s="220"/>
      <c r="BL151" s="221"/>
      <c r="BM151" s="222"/>
      <c r="BN151" s="223"/>
      <c r="BO151" s="149">
        <v>158.66666666666666</v>
      </c>
      <c r="BP151" s="72">
        <v>47.664999999999999</v>
      </c>
      <c r="BQ151" s="157">
        <v>0.20707175925925927</v>
      </c>
      <c r="BR151" s="158">
        <v>1</v>
      </c>
    </row>
    <row r="152" spans="2:70" ht="15" customHeight="1">
      <c r="B152" s="2">
        <v>146</v>
      </c>
      <c r="C152" s="2">
        <v>68</v>
      </c>
      <c r="D152" s="47" t="s">
        <v>2</v>
      </c>
      <c r="E152" s="47" t="s">
        <v>1</v>
      </c>
      <c r="F152" s="89" t="s">
        <v>3</v>
      </c>
      <c r="G152" s="48">
        <v>1980</v>
      </c>
      <c r="H152" s="49" t="s">
        <v>31</v>
      </c>
      <c r="I152" s="2" t="str">
        <f t="shared" si="16"/>
        <v>M</v>
      </c>
      <c r="J152" s="50">
        <f t="shared" si="12"/>
        <v>473</v>
      </c>
      <c r="K152" s="189">
        <f t="shared" si="13"/>
        <v>473</v>
      </c>
      <c r="L152" s="51">
        <f t="shared" si="14"/>
        <v>3</v>
      </c>
      <c r="M152" s="52" t="str">
        <f t="shared" si="15"/>
        <v>nie</v>
      </c>
      <c r="N152" s="53">
        <f>IF($M152="ano",LARGE((Q152,T152,W152,Z152,AC152,AF152,AI152,AL152,AO152,AR152,AU152,AX152,BA152,BD152,BG152,BJ152,BM152),1)+LARGE((Q152,T152,W152,Z152,AC152,AF152,AI152,AL152,AO152,AR152,AU152,AX152,BA152,BD152,BG152,BJ152,BM152),2)+LARGE((Q152,T152,W152,Z152,AC152,AF152,AI152,AL152,AO152,AR152,AU152,AX152,BA152,BD152,BG152,BJ152,BM152),3)+LARGE((Q152,T152,W152,Z152,AC152,AF152,AI152,AL152,AO152,AR152,AU152,AX152,BA152,BD152,BG152,BJ152,BM152),4)+LARGE((Q152,T152,W152,Z152,AC152,AF152,AI152,AL152,AO152,AR152,AU152,AX152,BA152,BD152,BG152,BJ152,BM152),5),J152)</f>
        <v>473</v>
      </c>
      <c r="O152" s="190">
        <f>IF($M152="ano",LARGE((R152,U152,X152,AA152,AD152,AG152,AJ152,AM152,AP152,AS152,AV152,AY152,BB152,BE152,BH152,BK152,BN152),1)+LARGE((R152,U152,X152,AA152,AD152,AG152,AJ152,AM152,AP152,AS152,AV152,AY152,BB152,BE152,BH152,BK152,BN152),2)+LARGE((R152,U152,X152,AA152,AD152,AG152,AJ152,AM152,AP152,AS152,AV152,AY152,BB152,BE152,BH152,BK152,BN152),3)+LARGE((R152,U152,X152,AA152,AD152,AG152,AJ152,AM152,AP152,AS152,AV152,AY152,BB152,BE152,BH152,BK152,BN152),4)+LARGE((R152,U152,X152,AA152,AD152,AG152,AJ152,AM152,AP152,AS152,AV152,AY152,BB152,BE152,BH152,BK152,BN152),5),K152)</f>
        <v>473</v>
      </c>
      <c r="P152" s="191">
        <v>0.26994212962962966</v>
      </c>
      <c r="Q152" s="192">
        <v>100</v>
      </c>
      <c r="R152" s="193">
        <v>100</v>
      </c>
      <c r="S152" s="194"/>
      <c r="T152" s="195"/>
      <c r="U152" s="196"/>
      <c r="V152" s="197"/>
      <c r="W152" s="198"/>
      <c r="X152" s="199"/>
      <c r="Y152" s="200"/>
      <c r="Z152" s="201"/>
      <c r="AA152" s="202"/>
      <c r="AB152" s="203"/>
      <c r="AC152" s="204"/>
      <c r="AD152" s="205"/>
      <c r="AE152" s="200"/>
      <c r="AF152" s="201"/>
      <c r="AG152" s="202"/>
      <c r="AH152" s="206"/>
      <c r="AI152" s="207"/>
      <c r="AJ152" s="208"/>
      <c r="AK152" s="200"/>
      <c r="AL152" s="201"/>
      <c r="AM152" s="202"/>
      <c r="AP152" s="209"/>
      <c r="AS152" s="208"/>
      <c r="AT152" s="210">
        <v>5.5081018518518515E-2</v>
      </c>
      <c r="AU152" s="211">
        <v>191</v>
      </c>
      <c r="AV152" s="212">
        <v>191</v>
      </c>
      <c r="AW152" s="213"/>
      <c r="AX152" s="214"/>
      <c r="AY152" s="215"/>
      <c r="BC152" s="216"/>
      <c r="BD152" s="216"/>
      <c r="BE152" s="217"/>
      <c r="BF152" s="218"/>
      <c r="BI152" s="219"/>
      <c r="BJ152" s="220"/>
      <c r="BK152" s="220"/>
      <c r="BL152" s="221">
        <v>6.0023148148148145E-2</v>
      </c>
      <c r="BM152" s="222">
        <v>182</v>
      </c>
      <c r="BN152" s="223">
        <v>182</v>
      </c>
      <c r="BO152" s="149">
        <v>157.66666666666666</v>
      </c>
      <c r="BP152" s="72">
        <v>87.5</v>
      </c>
      <c r="BQ152" s="157">
        <v>0.38504629629629628</v>
      </c>
      <c r="BR152" s="158">
        <v>1</v>
      </c>
    </row>
    <row r="153" spans="2:70" ht="15" customHeight="1">
      <c r="B153" s="2">
        <v>147</v>
      </c>
      <c r="C153" s="2">
        <v>69</v>
      </c>
      <c r="D153" s="49" t="s">
        <v>175</v>
      </c>
      <c r="E153" s="49" t="s">
        <v>1484</v>
      </c>
      <c r="F153" s="93" t="s">
        <v>176</v>
      </c>
      <c r="G153" s="85">
        <v>1980</v>
      </c>
      <c r="H153" s="49" t="s">
        <v>31</v>
      </c>
      <c r="I153" s="2" t="str">
        <f t="shared" si="16"/>
        <v>M</v>
      </c>
      <c r="J153" s="50">
        <f t="shared" si="12"/>
        <v>473</v>
      </c>
      <c r="K153" s="189">
        <f t="shared" si="13"/>
        <v>473</v>
      </c>
      <c r="L153" s="51">
        <f t="shared" si="14"/>
        <v>3</v>
      </c>
      <c r="M153" s="52" t="str">
        <f t="shared" si="15"/>
        <v>nie</v>
      </c>
      <c r="N153" s="53">
        <f>IF($M153="ano",LARGE((Q153,T153,W153,Z153,AC153,AF153,AI153,AL153,AO153,AR153,AU153,AX153,BA153,BD153,BG153,BJ153,BM153),1)+LARGE((Q153,T153,W153,Z153,AC153,AF153,AI153,AL153,AO153,AR153,AU153,AX153,BA153,BD153,BG153,BJ153,BM153),2)+LARGE((Q153,T153,W153,Z153,AC153,AF153,AI153,AL153,AO153,AR153,AU153,AX153,BA153,BD153,BG153,BJ153,BM153),3)+LARGE((Q153,T153,W153,Z153,AC153,AF153,AI153,AL153,AO153,AR153,AU153,AX153,BA153,BD153,BG153,BJ153,BM153),4)+LARGE((Q153,T153,W153,Z153,AC153,AF153,AI153,AL153,AO153,AR153,AU153,AX153,BA153,BD153,BG153,BJ153,BM153),5),J153)</f>
        <v>473</v>
      </c>
      <c r="O153" s="190">
        <f>IF($M153="ano",LARGE((R153,U153,X153,AA153,AD153,AG153,AJ153,AM153,AP153,AS153,AV153,AY153,BB153,BE153,BH153,BK153,BN153),1)+LARGE((R153,U153,X153,AA153,AD153,AG153,AJ153,AM153,AP153,AS153,AV153,AY153,BB153,BE153,BH153,BK153,BN153),2)+LARGE((R153,U153,X153,AA153,AD153,AG153,AJ153,AM153,AP153,AS153,AV153,AY153,BB153,BE153,BH153,BK153,BN153),3)+LARGE((R153,U153,X153,AA153,AD153,AG153,AJ153,AM153,AP153,AS153,AV153,AY153,BB153,BE153,BH153,BK153,BN153),4)+LARGE((R153,U153,X153,AA153,AD153,AG153,AJ153,AM153,AP153,AS153,AV153,AY153,BB153,BE153,BH153,BK153,BN153),5),K153)</f>
        <v>473</v>
      </c>
      <c r="R153" s="193"/>
      <c r="U153" s="196"/>
      <c r="X153" s="199"/>
      <c r="Y153" s="200">
        <v>7.7650462962962963E-2</v>
      </c>
      <c r="Z153" s="201">
        <v>158</v>
      </c>
      <c r="AA153" s="202">
        <v>158</v>
      </c>
      <c r="AD153" s="205"/>
      <c r="AE153" s="200">
        <v>6.8784722222222219E-2</v>
      </c>
      <c r="AF153" s="201">
        <v>165</v>
      </c>
      <c r="AG153" s="202">
        <v>165</v>
      </c>
      <c r="AH153" s="206">
        <v>3.9004629629629632E-2</v>
      </c>
      <c r="AI153" s="207">
        <v>150</v>
      </c>
      <c r="AJ153" s="208">
        <v>150</v>
      </c>
      <c r="AK153" s="200"/>
      <c r="AL153" s="201"/>
      <c r="AM153" s="202"/>
      <c r="AP153" s="209"/>
      <c r="AS153" s="208"/>
      <c r="AT153" s="210"/>
      <c r="AU153" s="211"/>
      <c r="AV153" s="212"/>
      <c r="AW153" s="213"/>
      <c r="AX153" s="214"/>
      <c r="AY153" s="215"/>
      <c r="BE153" s="217"/>
      <c r="BF153" s="218"/>
      <c r="BI153" s="219"/>
      <c r="BJ153" s="220"/>
      <c r="BK153" s="220"/>
      <c r="BL153" s="221"/>
      <c r="BM153" s="222"/>
      <c r="BN153" s="223"/>
      <c r="BO153" s="149">
        <v>157.66666666666666</v>
      </c>
      <c r="BP153" s="72">
        <v>42.664999999999999</v>
      </c>
      <c r="BQ153" s="157">
        <v>0.18543981481481481</v>
      </c>
      <c r="BR153" s="158">
        <v>1</v>
      </c>
    </row>
    <row r="154" spans="2:70" ht="15" customHeight="1">
      <c r="B154" s="2">
        <v>148</v>
      </c>
      <c r="C154" s="2">
        <v>7</v>
      </c>
      <c r="D154" s="47" t="s">
        <v>21</v>
      </c>
      <c r="E154" s="47" t="s">
        <v>1520</v>
      </c>
      <c r="F154" s="89" t="s">
        <v>22</v>
      </c>
      <c r="G154" s="48">
        <v>1948</v>
      </c>
      <c r="H154" s="49" t="s">
        <v>31</v>
      </c>
      <c r="I154" s="2" t="str">
        <f t="shared" si="16"/>
        <v>M60</v>
      </c>
      <c r="J154" s="50">
        <f t="shared" si="12"/>
        <v>466</v>
      </c>
      <c r="K154" s="189">
        <f t="shared" si="13"/>
        <v>607</v>
      </c>
      <c r="L154" s="51">
        <f t="shared" si="14"/>
        <v>4</v>
      </c>
      <c r="M154" s="52" t="str">
        <f t="shared" si="15"/>
        <v>nie</v>
      </c>
      <c r="N154" s="53">
        <f>IF($M154="ano",LARGE((Q154,T154,W154,Z154,AC154,AF154,AI154,AL154,AO154,AR154,AU154,AX154,BA154,BD154,BG154,BJ154,BM154),1)+LARGE((Q154,T154,W154,Z154,AC154,AF154,AI154,AL154,AO154,AR154,AU154,AX154,BA154,BD154,BG154,BJ154,BM154),2)+LARGE((Q154,T154,W154,Z154,AC154,AF154,AI154,AL154,AO154,AR154,AU154,AX154,BA154,BD154,BG154,BJ154,BM154),3)+LARGE((Q154,T154,W154,Z154,AC154,AF154,AI154,AL154,AO154,AR154,AU154,AX154,BA154,BD154,BG154,BJ154,BM154),4)+LARGE((Q154,T154,W154,Z154,AC154,AF154,AI154,AL154,AO154,AR154,AU154,AX154,BA154,BD154,BG154,BJ154,BM154),5),J154)</f>
        <v>466</v>
      </c>
      <c r="O154" s="190">
        <f>IF($M154="ano",LARGE((R154,U154,X154,AA154,AD154,AG154,AJ154,AM154,AP154,AS154,AV154,AY154,BB154,BE154,BH154,BK154,BN154),1)+LARGE((R154,U154,X154,AA154,AD154,AG154,AJ154,AM154,AP154,AS154,AV154,AY154,BB154,BE154,BH154,BK154,BN154),2)+LARGE((R154,U154,X154,AA154,AD154,AG154,AJ154,AM154,AP154,AS154,AV154,AY154,BB154,BE154,BH154,BK154,BN154),3)+LARGE((R154,U154,X154,AA154,AD154,AG154,AJ154,AM154,AP154,AS154,AV154,AY154,BB154,BE154,BH154,BK154,BN154),4)+LARGE((R154,U154,X154,AA154,AD154,AG154,AJ154,AM154,AP154,AS154,AV154,AY154,BB154,BE154,BH154,BK154,BN154),5),K154)</f>
        <v>607</v>
      </c>
      <c r="P154" s="191">
        <v>0.30905092592592592</v>
      </c>
      <c r="Q154" s="192">
        <v>43</v>
      </c>
      <c r="R154" s="193">
        <v>56</v>
      </c>
      <c r="S154" s="194"/>
      <c r="T154" s="195"/>
      <c r="U154" s="196"/>
      <c r="V154" s="197"/>
      <c r="W154" s="198"/>
      <c r="X154" s="199"/>
      <c r="Y154" s="200"/>
      <c r="Z154" s="201"/>
      <c r="AA154" s="202"/>
      <c r="AB154" s="203">
        <v>0.2353587962962963</v>
      </c>
      <c r="AC154" s="204">
        <v>88</v>
      </c>
      <c r="AD154" s="205">
        <v>115</v>
      </c>
      <c r="AE154" s="200"/>
      <c r="AF154" s="201"/>
      <c r="AG154" s="202"/>
      <c r="AH154" s="206"/>
      <c r="AI154" s="207"/>
      <c r="AJ154" s="208"/>
      <c r="AK154" s="200"/>
      <c r="AL154" s="201"/>
      <c r="AM154" s="202"/>
      <c r="AP154" s="209"/>
      <c r="AS154" s="208"/>
      <c r="AT154" s="210">
        <v>6.7939814814814814E-2</v>
      </c>
      <c r="AU154" s="211">
        <v>173</v>
      </c>
      <c r="AV154" s="212">
        <v>225</v>
      </c>
      <c r="AW154" s="213"/>
      <c r="AX154" s="214"/>
      <c r="AY154" s="215"/>
      <c r="BC154" s="216"/>
      <c r="BD154" s="216"/>
      <c r="BE154" s="217"/>
      <c r="BF154" s="218">
        <v>6.3888888888888884E-2</v>
      </c>
      <c r="BG154" s="75">
        <v>162</v>
      </c>
      <c r="BH154" s="75">
        <v>211</v>
      </c>
      <c r="BI154" s="219"/>
      <c r="BJ154" s="220"/>
      <c r="BK154" s="220"/>
      <c r="BL154" s="221"/>
      <c r="BM154" s="222"/>
      <c r="BN154" s="223"/>
      <c r="BO154" s="149">
        <v>116.5</v>
      </c>
      <c r="BP154" s="72">
        <v>127.2</v>
      </c>
      <c r="BQ154" s="157">
        <v>0.67623842592592587</v>
      </c>
      <c r="BR154" s="158">
        <v>1</v>
      </c>
    </row>
    <row r="155" spans="2:70" ht="15" customHeight="1">
      <c r="B155" s="2">
        <v>149</v>
      </c>
      <c r="C155" s="2">
        <v>70</v>
      </c>
      <c r="D155" s="47" t="s">
        <v>2538</v>
      </c>
      <c r="E155" s="47" t="s">
        <v>1511</v>
      </c>
      <c r="F155" s="89" t="s">
        <v>2539</v>
      </c>
      <c r="G155" s="48">
        <v>1981</v>
      </c>
      <c r="H155" s="49" t="s">
        <v>31</v>
      </c>
      <c r="I155" s="2" t="str">
        <f t="shared" si="16"/>
        <v>M</v>
      </c>
      <c r="J155" s="50">
        <f t="shared" si="12"/>
        <v>462</v>
      </c>
      <c r="K155" s="189">
        <f t="shared" si="13"/>
        <v>462</v>
      </c>
      <c r="L155" s="51">
        <f t="shared" si="14"/>
        <v>3</v>
      </c>
      <c r="M155" s="52" t="str">
        <f t="shared" si="15"/>
        <v>nie</v>
      </c>
      <c r="N155" s="53">
        <f>IF($M155="ano",LARGE((Q155,T155,W155,Z155,AC155,AF155,AI155,AL155,AO155,AR155,AU155,AX155,BA155,BD155,BG155,BJ155,BM155),1)+LARGE((Q155,T155,W155,Z155,AC155,AF155,AI155,AL155,AO155,AR155,AU155,AX155,BA155,BD155,BG155,BJ155,BM155),2)+LARGE((Q155,T155,W155,Z155,AC155,AF155,AI155,AL155,AO155,AR155,AU155,AX155,BA155,BD155,BG155,BJ155,BM155),3)+LARGE((Q155,T155,W155,Z155,AC155,AF155,AI155,AL155,AO155,AR155,AU155,AX155,BA155,BD155,BG155,BJ155,BM155),4)+LARGE((Q155,T155,W155,Z155,AC155,AF155,AI155,AL155,AO155,AR155,AU155,AX155,BA155,BD155,BG155,BJ155,BM155),5),J155)</f>
        <v>462</v>
      </c>
      <c r="O155" s="190">
        <f>IF($M155="ano",LARGE((R155,U155,X155,AA155,AD155,AG155,AJ155,AM155,AP155,AS155,AV155,AY155,BB155,BE155,BH155,BK155,BN155),1)+LARGE((R155,U155,X155,AA155,AD155,AG155,AJ155,AM155,AP155,AS155,AV155,AY155,BB155,BE155,BH155,BK155,BN155),2)+LARGE((R155,U155,X155,AA155,AD155,AG155,AJ155,AM155,AP155,AS155,AV155,AY155,BB155,BE155,BH155,BK155,BN155),3)+LARGE((R155,U155,X155,AA155,AD155,AG155,AJ155,AM155,AP155,AS155,AV155,AY155,BB155,BE155,BH155,BK155,BN155),4)+LARGE((R155,U155,X155,AA155,AD155,AG155,AJ155,AM155,AP155,AS155,AV155,AY155,BB155,BE155,BH155,BK155,BN155),5),K155)</f>
        <v>462</v>
      </c>
      <c r="P155" s="191">
        <v>0.24753472222222225</v>
      </c>
      <c r="Q155" s="192">
        <v>132</v>
      </c>
      <c r="R155" s="193">
        <v>132</v>
      </c>
      <c r="S155" s="194"/>
      <c r="T155" s="195"/>
      <c r="U155" s="196"/>
      <c r="V155" s="197"/>
      <c r="W155" s="198"/>
      <c r="X155" s="199"/>
      <c r="Y155" s="200"/>
      <c r="Z155" s="201"/>
      <c r="AA155" s="202"/>
      <c r="AB155" s="203">
        <v>0.19343750000000001</v>
      </c>
      <c r="AC155" s="204">
        <v>148</v>
      </c>
      <c r="AD155" s="205">
        <v>148</v>
      </c>
      <c r="AE155" s="200"/>
      <c r="AF155" s="201"/>
      <c r="AG155" s="202"/>
      <c r="AH155" s="206"/>
      <c r="AI155" s="207"/>
      <c r="AJ155" s="208"/>
      <c r="AK155" s="200"/>
      <c r="AL155" s="201"/>
      <c r="AM155" s="202"/>
      <c r="AP155" s="209"/>
      <c r="AS155" s="208"/>
      <c r="AT155" s="210">
        <v>6.1111111111111102E-2</v>
      </c>
      <c r="AU155" s="211">
        <v>182</v>
      </c>
      <c r="AV155" s="212">
        <v>182</v>
      </c>
      <c r="AW155" s="213"/>
      <c r="AX155" s="214"/>
      <c r="AY155" s="215"/>
      <c r="BC155" s="216"/>
      <c r="BD155" s="216"/>
      <c r="BE155" s="217"/>
      <c r="BF155" s="218"/>
      <c r="BI155" s="219"/>
      <c r="BJ155" s="220"/>
      <c r="BK155" s="220"/>
      <c r="BL155" s="221"/>
      <c r="BM155" s="222"/>
      <c r="BN155" s="223"/>
      <c r="BO155" s="149">
        <v>154</v>
      </c>
      <c r="BP155" s="72">
        <v>112.2</v>
      </c>
      <c r="BQ155" s="157">
        <v>0.50208333333333333</v>
      </c>
      <c r="BR155" s="158">
        <v>1</v>
      </c>
    </row>
    <row r="156" spans="2:70" ht="15" customHeight="1">
      <c r="B156" s="2">
        <v>150</v>
      </c>
      <c r="C156" s="2">
        <v>71</v>
      </c>
      <c r="D156" s="49" t="s">
        <v>1856</v>
      </c>
      <c r="E156" s="49" t="s">
        <v>1479</v>
      </c>
      <c r="F156" s="93" t="s">
        <v>434</v>
      </c>
      <c r="G156" s="85" t="s">
        <v>295</v>
      </c>
      <c r="H156" s="49" t="s">
        <v>31</v>
      </c>
      <c r="I156" s="49" t="s">
        <v>31</v>
      </c>
      <c r="J156" s="50">
        <f t="shared" si="12"/>
        <v>457</v>
      </c>
      <c r="K156" s="189">
        <f t="shared" si="13"/>
        <v>457</v>
      </c>
      <c r="L156" s="51">
        <f t="shared" si="14"/>
        <v>3</v>
      </c>
      <c r="M156" s="52" t="str">
        <f t="shared" si="15"/>
        <v>nie</v>
      </c>
      <c r="N156" s="53">
        <f>IF($M156="ano",LARGE((Q156,T156,W156,Z156,AC156,AF156,AI156,AL156,AO156,AR156,AU156,AX156,BA156,BD156,BG156,BJ156,BM156),1)+LARGE((Q156,T156,W156,Z156,AC156,AF156,AI156,AL156,AO156,AR156,AU156,AX156,BA156,BD156,BG156,BJ156,BM156),2)+LARGE((Q156,T156,W156,Z156,AC156,AF156,AI156,AL156,AO156,AR156,AU156,AX156,BA156,BD156,BG156,BJ156,BM156),3)+LARGE((Q156,T156,W156,Z156,AC156,AF156,AI156,AL156,AO156,AR156,AU156,AX156,BA156,BD156,BG156,BJ156,BM156),4)+LARGE((Q156,T156,W156,Z156,AC156,AF156,AI156,AL156,AO156,AR156,AU156,AX156,BA156,BD156,BG156,BJ156,BM156),5),J156)</f>
        <v>457</v>
      </c>
      <c r="O156" s="190">
        <f>IF($M156="ano",LARGE((R156,U156,X156,AA156,AD156,AG156,AJ156,AM156,AP156,AS156,AV156,AY156,BB156,BE156,BH156,BK156,BN156),1)+LARGE((R156,U156,X156,AA156,AD156,AG156,AJ156,AM156,AP156,AS156,AV156,AY156,BB156,BE156,BH156,BK156,BN156),2)+LARGE((R156,U156,X156,AA156,AD156,AG156,AJ156,AM156,AP156,AS156,AV156,AY156,BB156,BE156,BH156,BK156,BN156),3)+LARGE((R156,U156,X156,AA156,AD156,AG156,AJ156,AM156,AP156,AS156,AV156,AY156,BB156,BE156,BH156,BK156,BN156),4)+LARGE((R156,U156,X156,AA156,AD156,AG156,AJ156,AM156,AP156,AS156,AV156,AY156,BB156,BE156,BH156,BK156,BN156),5),K156)</f>
        <v>457</v>
      </c>
      <c r="R156" s="193"/>
      <c r="U156" s="196"/>
      <c r="X156" s="199"/>
      <c r="AA156" s="202"/>
      <c r="AD156" s="205"/>
      <c r="AE156" s="200"/>
      <c r="AF156" s="201"/>
      <c r="AG156" s="202"/>
      <c r="AH156" s="206">
        <v>4.4293981481481483E-2</v>
      </c>
      <c r="AI156" s="207">
        <v>143</v>
      </c>
      <c r="AJ156" s="208">
        <v>143</v>
      </c>
      <c r="AK156" s="200">
        <v>4.9560185185185186E-2</v>
      </c>
      <c r="AL156" s="201">
        <v>168</v>
      </c>
      <c r="AM156" s="202">
        <v>168</v>
      </c>
      <c r="AP156" s="209"/>
      <c r="AS156" s="208"/>
      <c r="AT156" s="210">
        <v>8.6215277777777766E-2</v>
      </c>
      <c r="AU156" s="211">
        <v>146</v>
      </c>
      <c r="AV156" s="212">
        <v>146</v>
      </c>
      <c r="AW156" s="213"/>
      <c r="AX156" s="214"/>
      <c r="AY156" s="215"/>
      <c r="BE156" s="217"/>
      <c r="BF156" s="218"/>
      <c r="BI156" s="219"/>
      <c r="BJ156" s="220"/>
      <c r="BK156" s="220"/>
      <c r="BL156" s="221"/>
      <c r="BM156" s="222"/>
      <c r="BN156" s="223"/>
      <c r="BO156" s="149">
        <v>152.33333333333334</v>
      </c>
      <c r="BP156" s="72">
        <v>38.664999999999999</v>
      </c>
      <c r="BQ156" s="157">
        <v>0.18006944444444445</v>
      </c>
      <c r="BR156" s="158">
        <v>1</v>
      </c>
    </row>
    <row r="157" spans="2:70" ht="15" customHeight="1">
      <c r="B157" s="2">
        <v>151</v>
      </c>
      <c r="C157" s="2">
        <v>12</v>
      </c>
      <c r="D157" s="49" t="s">
        <v>1851</v>
      </c>
      <c r="E157" s="49" t="s">
        <v>1564</v>
      </c>
      <c r="F157" s="93" t="s">
        <v>2044</v>
      </c>
      <c r="G157" s="85">
        <v>1963</v>
      </c>
      <c r="H157" s="49" t="s">
        <v>31</v>
      </c>
      <c r="I157" s="2" t="str">
        <f>IF(G157&lt;=1953,"M60",IF(G157&lt;=1963,"M50",IF(G157&lt;=1973,"M40","M")))</f>
        <v>M50</v>
      </c>
      <c r="J157" s="50">
        <f t="shared" si="12"/>
        <v>449</v>
      </c>
      <c r="K157" s="189">
        <f t="shared" si="13"/>
        <v>540</v>
      </c>
      <c r="L157" s="51">
        <f t="shared" si="14"/>
        <v>3</v>
      </c>
      <c r="M157" s="52" t="str">
        <f t="shared" si="15"/>
        <v>nie</v>
      </c>
      <c r="N157" s="53">
        <f>IF($M157="ano",LARGE((Q157,T157,W157,Z157,AC157,AF157,AI157,AL157,AO157,AR157,AU157,AX157,BA157,BD157,BG157,BJ157,BM157),1)+LARGE((Q157,T157,W157,Z157,AC157,AF157,AI157,AL157,AO157,AR157,AU157,AX157,BA157,BD157,BG157,BJ157,BM157),2)+LARGE((Q157,T157,W157,Z157,AC157,AF157,AI157,AL157,AO157,AR157,AU157,AX157,BA157,BD157,BG157,BJ157,BM157),3)+LARGE((Q157,T157,W157,Z157,AC157,AF157,AI157,AL157,AO157,AR157,AU157,AX157,BA157,BD157,BG157,BJ157,BM157),4)+LARGE((Q157,T157,W157,Z157,AC157,AF157,AI157,AL157,AO157,AR157,AU157,AX157,BA157,BD157,BG157,BJ157,BM157),5),J157)</f>
        <v>449</v>
      </c>
      <c r="O157" s="190">
        <f>IF($M157="ano",LARGE((R157,U157,X157,AA157,AD157,AG157,AJ157,AM157,AP157,AS157,AV157,AY157,BB157,BE157,BH157,BK157,BN157),1)+LARGE((R157,U157,X157,AA157,AD157,AG157,AJ157,AM157,AP157,AS157,AV157,AY157,BB157,BE157,BH157,BK157,BN157),2)+LARGE((R157,U157,X157,AA157,AD157,AG157,AJ157,AM157,AP157,AS157,AV157,AY157,BB157,BE157,BH157,BK157,BN157),3)+LARGE((R157,U157,X157,AA157,AD157,AG157,AJ157,AM157,AP157,AS157,AV157,AY157,BB157,BE157,BH157,BK157,BN157),4)+LARGE((R157,U157,X157,AA157,AD157,AG157,AJ157,AM157,AP157,AS157,AV157,AY157,BB157,BE157,BH157,BK157,BN157),5),K157)</f>
        <v>540</v>
      </c>
      <c r="P157" s="191"/>
      <c r="Q157" s="192"/>
      <c r="R157" s="193"/>
      <c r="S157" s="194">
        <v>0.12866898148148148</v>
      </c>
      <c r="T157" s="195">
        <v>143</v>
      </c>
      <c r="U157" s="196">
        <v>172</v>
      </c>
      <c r="V157" s="197"/>
      <c r="W157" s="198"/>
      <c r="X157" s="199"/>
      <c r="Y157" s="200">
        <v>7.5937500000000005E-2</v>
      </c>
      <c r="Z157" s="201">
        <v>160</v>
      </c>
      <c r="AA157" s="202">
        <v>192</v>
      </c>
      <c r="AB157" s="203"/>
      <c r="AC157" s="204"/>
      <c r="AD157" s="205"/>
      <c r="AE157" s="200"/>
      <c r="AF157" s="201"/>
      <c r="AG157" s="202"/>
      <c r="AH157" s="206">
        <v>4.1724537037037039E-2</v>
      </c>
      <c r="AI157" s="207">
        <v>146</v>
      </c>
      <c r="AJ157" s="208">
        <v>176</v>
      </c>
      <c r="AK157" s="200"/>
      <c r="AL157" s="201"/>
      <c r="AM157" s="202"/>
      <c r="AP157" s="209"/>
      <c r="AS157" s="208"/>
      <c r="AT157" s="210"/>
      <c r="AU157" s="211"/>
      <c r="AV157" s="212"/>
      <c r="AW157" s="213"/>
      <c r="AX157" s="214"/>
      <c r="AY157" s="215"/>
      <c r="BC157" s="216"/>
      <c r="BD157" s="216"/>
      <c r="BE157" s="217"/>
      <c r="BF157" s="218"/>
      <c r="BI157" s="219"/>
      <c r="BJ157" s="220"/>
      <c r="BK157" s="220"/>
      <c r="BL157" s="221"/>
      <c r="BM157" s="222"/>
      <c r="BN157" s="223"/>
      <c r="BO157" s="149">
        <v>149.66666666666666</v>
      </c>
      <c r="BP157" s="72">
        <v>53.664999999999999</v>
      </c>
      <c r="BQ157" s="157">
        <v>0.24633101851851852</v>
      </c>
      <c r="BR157" s="158">
        <v>1</v>
      </c>
    </row>
    <row r="158" spans="2:70" ht="15" customHeight="1">
      <c r="B158" s="2">
        <v>152</v>
      </c>
      <c r="C158" s="2">
        <v>13</v>
      </c>
      <c r="D158" s="47" t="s">
        <v>2356</v>
      </c>
      <c r="E158" s="47" t="s">
        <v>1855</v>
      </c>
      <c r="F158" s="89" t="s">
        <v>1542</v>
      </c>
      <c r="G158" s="48">
        <v>1957</v>
      </c>
      <c r="H158" s="49" t="s">
        <v>31</v>
      </c>
      <c r="I158" s="2" t="str">
        <f>IF(G158&lt;=1953,"M60",IF(G158&lt;=1963,"M50",IF(G158&lt;=1973,"M40","M")))</f>
        <v>M50</v>
      </c>
      <c r="J158" s="50">
        <f t="shared" si="12"/>
        <v>444</v>
      </c>
      <c r="K158" s="189">
        <f t="shared" si="13"/>
        <v>533</v>
      </c>
      <c r="L158" s="51">
        <f t="shared" si="14"/>
        <v>3</v>
      </c>
      <c r="M158" s="52" t="str">
        <f t="shared" si="15"/>
        <v>nie</v>
      </c>
      <c r="N158" s="53">
        <f>IF($M158="ano",LARGE((Q158,T158,W158,Z158,AC158,AF158,AI158,AL158,AO158,AR158,AU158,AX158,BA158,BD158,BG158,BJ158,BM158),1)+LARGE((Q158,T158,W158,Z158,AC158,AF158,AI158,AL158,AO158,AR158,AU158,AX158,BA158,BD158,BG158,BJ158,BM158),2)+LARGE((Q158,T158,W158,Z158,AC158,AF158,AI158,AL158,AO158,AR158,AU158,AX158,BA158,BD158,BG158,BJ158,BM158),3)+LARGE((Q158,T158,W158,Z158,AC158,AF158,AI158,AL158,AO158,AR158,AU158,AX158,BA158,BD158,BG158,BJ158,BM158),4)+LARGE((Q158,T158,W158,Z158,AC158,AF158,AI158,AL158,AO158,AR158,AU158,AX158,BA158,BD158,BG158,BJ158,BM158),5),J158)</f>
        <v>444</v>
      </c>
      <c r="O158" s="190">
        <f>IF($M158="ano",LARGE((R158,U158,X158,AA158,AD158,AG158,AJ158,AM158,AP158,AS158,AV158,AY158,BB158,BE158,BH158,BK158,BN158),1)+LARGE((R158,U158,X158,AA158,AD158,AG158,AJ158,AM158,AP158,AS158,AV158,AY158,BB158,BE158,BH158,BK158,BN158),2)+LARGE((R158,U158,X158,AA158,AD158,AG158,AJ158,AM158,AP158,AS158,AV158,AY158,BB158,BE158,BH158,BK158,BN158),3)+LARGE((R158,U158,X158,AA158,AD158,AG158,AJ158,AM158,AP158,AS158,AV158,AY158,BB158,BE158,BH158,BK158,BN158),4)+LARGE((R158,U158,X158,AA158,AD158,AG158,AJ158,AM158,AP158,AS158,AV158,AY158,BB158,BE158,BH158,BK158,BN158),5),K158)</f>
        <v>533</v>
      </c>
      <c r="P158" s="191"/>
      <c r="Q158" s="192"/>
      <c r="R158" s="193"/>
      <c r="S158" s="194">
        <v>0.13090277777777778</v>
      </c>
      <c r="T158" s="195">
        <v>140</v>
      </c>
      <c r="U158" s="196">
        <v>168</v>
      </c>
      <c r="V158" s="197"/>
      <c r="W158" s="198"/>
      <c r="X158" s="199"/>
      <c r="Y158" s="200"/>
      <c r="Z158" s="201"/>
      <c r="AA158" s="202"/>
      <c r="AB158" s="203"/>
      <c r="AC158" s="204"/>
      <c r="AD158" s="205"/>
      <c r="AE158" s="200"/>
      <c r="AF158" s="201"/>
      <c r="AG158" s="202"/>
      <c r="AH158" s="206"/>
      <c r="AI158" s="207"/>
      <c r="AJ158" s="208"/>
      <c r="AK158" s="200"/>
      <c r="AL158" s="201"/>
      <c r="AM158" s="202"/>
      <c r="AP158" s="209"/>
      <c r="AS158" s="208"/>
      <c r="AT158" s="210"/>
      <c r="AU158" s="211"/>
      <c r="AV158" s="212"/>
      <c r="AW158" s="213"/>
      <c r="AX158" s="214"/>
      <c r="AY158" s="215"/>
      <c r="BC158" s="216"/>
      <c r="BD158" s="216"/>
      <c r="BE158" s="217"/>
      <c r="BF158" s="218">
        <v>7.3564814814814819E-2</v>
      </c>
      <c r="BG158" s="75">
        <v>149</v>
      </c>
      <c r="BH158" s="75">
        <v>179</v>
      </c>
      <c r="BI158" s="219"/>
      <c r="BJ158" s="220"/>
      <c r="BK158" s="220"/>
      <c r="BL158" s="221">
        <v>7.9062499999999994E-2</v>
      </c>
      <c r="BM158" s="222">
        <v>155</v>
      </c>
      <c r="BN158" s="223">
        <v>186</v>
      </c>
      <c r="BO158" s="149">
        <v>148</v>
      </c>
      <c r="BP158" s="72">
        <v>58.5</v>
      </c>
      <c r="BQ158" s="157">
        <v>0.2835300925925926</v>
      </c>
      <c r="BR158" s="158">
        <v>1</v>
      </c>
    </row>
    <row r="159" spans="2:70" ht="15" customHeight="1">
      <c r="B159" s="2">
        <v>153</v>
      </c>
      <c r="C159" s="2">
        <v>19</v>
      </c>
      <c r="D159" s="47" t="s">
        <v>7</v>
      </c>
      <c r="E159" s="47" t="s">
        <v>1683</v>
      </c>
      <c r="F159" s="89" t="s">
        <v>2542</v>
      </c>
      <c r="G159" s="48">
        <v>1978</v>
      </c>
      <c r="H159" s="49" t="s">
        <v>36</v>
      </c>
      <c r="I159" s="2" t="str">
        <f>IF(G159&lt;=1953,"Z60",IF(G159&lt;=1963,"Z50",IF(G159&lt;=1973,"Z40","Z")))</f>
        <v>Z</v>
      </c>
      <c r="J159" s="50">
        <f t="shared" si="12"/>
        <v>441</v>
      </c>
      <c r="K159" s="189">
        <f t="shared" si="13"/>
        <v>441</v>
      </c>
      <c r="L159" s="51">
        <f t="shared" si="14"/>
        <v>3</v>
      </c>
      <c r="M159" s="52" t="str">
        <f t="shared" si="15"/>
        <v>nie</v>
      </c>
      <c r="N159" s="53">
        <f>IF($M159="ano",LARGE((Q159,T159,W159,Z159,AC159,AF159,AI159,AL159,AO159,AR159,AU159,AX159,BA159,BD159,BG159,BJ159,BM159),1)+LARGE((Q159,T159,W159,Z159,AC159,AF159,AI159,AL159,AO159,AR159,AU159,AX159,BA159,BD159,BG159,BJ159,BM159),2)+LARGE((Q159,T159,W159,Z159,AC159,AF159,AI159,AL159,AO159,AR159,AU159,AX159,BA159,BD159,BG159,BJ159,BM159),3)+LARGE((Q159,T159,W159,Z159,AC159,AF159,AI159,AL159,AO159,AR159,AU159,AX159,BA159,BD159,BG159,BJ159,BM159),4)+LARGE((Q159,T159,W159,Z159,AC159,AF159,AI159,AL159,AO159,AR159,AU159,AX159,BA159,BD159,BG159,BJ159,BM159),5),J159)</f>
        <v>441</v>
      </c>
      <c r="O159" s="190">
        <f>IF($M159="ano",LARGE((R159,U159,X159,AA159,AD159,AG159,AJ159,AM159,AP159,AS159,AV159,AY159,BB159,BE159,BH159,BK159,BN159),1)+LARGE((R159,U159,X159,AA159,AD159,AG159,AJ159,AM159,AP159,AS159,AV159,AY159,BB159,BE159,BH159,BK159,BN159),2)+LARGE((R159,U159,X159,AA159,AD159,AG159,AJ159,AM159,AP159,AS159,AV159,AY159,BB159,BE159,BH159,BK159,BN159),3)+LARGE((R159,U159,X159,AA159,AD159,AG159,AJ159,AM159,AP159,AS159,AV159,AY159,BB159,BE159,BH159,BK159,BN159),4)+LARGE((R159,U159,X159,AA159,AD159,AG159,AJ159,AM159,AP159,AS159,AV159,AY159,BB159,BE159,BH159,BK159,BN159),5),K159)</f>
        <v>441</v>
      </c>
      <c r="P159" s="191">
        <v>0.28017361111111111</v>
      </c>
      <c r="Q159" s="192">
        <v>85</v>
      </c>
      <c r="R159" s="193">
        <v>85</v>
      </c>
      <c r="S159" s="194"/>
      <c r="T159" s="195"/>
      <c r="U159" s="196"/>
      <c r="V159" s="197"/>
      <c r="W159" s="198"/>
      <c r="X159" s="199"/>
      <c r="Y159" s="200"/>
      <c r="Z159" s="201"/>
      <c r="AA159" s="202"/>
      <c r="AB159" s="203"/>
      <c r="AC159" s="204"/>
      <c r="AD159" s="205"/>
      <c r="AE159" s="200"/>
      <c r="AF159" s="201"/>
      <c r="AG159" s="202"/>
      <c r="AH159" s="206"/>
      <c r="AI159" s="207"/>
      <c r="AJ159" s="208"/>
      <c r="AK159" s="200"/>
      <c r="AL159" s="201"/>
      <c r="AM159" s="202"/>
      <c r="AP159" s="209"/>
      <c r="AS159" s="208"/>
      <c r="AT159" s="210">
        <v>6.5347222222222223E-2</v>
      </c>
      <c r="AU159" s="211">
        <v>176</v>
      </c>
      <c r="AV159" s="212">
        <v>176</v>
      </c>
      <c r="AW159" s="213"/>
      <c r="AX159" s="214"/>
      <c r="AY159" s="215"/>
      <c r="AZ159" s="112">
        <v>6.6249999999999989E-2</v>
      </c>
      <c r="BA159" s="68">
        <v>180</v>
      </c>
      <c r="BB159" s="68">
        <v>180</v>
      </c>
      <c r="BC159" s="216"/>
      <c r="BD159" s="216"/>
      <c r="BE159" s="217"/>
      <c r="BF159" s="218"/>
      <c r="BI159" s="219"/>
      <c r="BJ159" s="220"/>
      <c r="BK159" s="220"/>
      <c r="BL159" s="221"/>
      <c r="BM159" s="222"/>
      <c r="BN159" s="223"/>
      <c r="BO159" s="149">
        <v>147</v>
      </c>
      <c r="BP159" s="72">
        <v>90</v>
      </c>
      <c r="BQ159" s="157">
        <v>0.41177083333333331</v>
      </c>
      <c r="BR159" s="158">
        <v>1</v>
      </c>
    </row>
    <row r="160" spans="2:70" ht="15" customHeight="1">
      <c r="B160" s="2">
        <v>154</v>
      </c>
      <c r="C160" s="2">
        <v>72</v>
      </c>
      <c r="D160" s="49" t="s">
        <v>2376</v>
      </c>
      <c r="E160" s="49" t="s">
        <v>1597</v>
      </c>
      <c r="G160" s="85">
        <v>1986</v>
      </c>
      <c r="H160" s="49" t="s">
        <v>31</v>
      </c>
      <c r="I160" s="2" t="str">
        <f>IF(G160&lt;=1953,"M60",IF(G160&lt;=1963,"M50",IF(G160&lt;=1973,"M40","M")))</f>
        <v>M</v>
      </c>
      <c r="J160" s="50">
        <f t="shared" si="12"/>
        <v>440</v>
      </c>
      <c r="K160" s="189">
        <f t="shared" si="13"/>
        <v>440</v>
      </c>
      <c r="L160" s="51">
        <f t="shared" si="14"/>
        <v>3</v>
      </c>
      <c r="M160" s="52" t="str">
        <f t="shared" si="15"/>
        <v>nie</v>
      </c>
      <c r="N160" s="53">
        <f>IF($M160="ano",LARGE((Q160,T160,W160,Z160,AC160,AF160,AI160,AL160,AO160,AR160,AU160,AX160,BA160,BD160,BG160,BJ160,BM160),1)+LARGE((Q160,T160,W160,Z160,AC160,AF160,AI160,AL160,AO160,AR160,AU160,AX160,BA160,BD160,BG160,BJ160,BM160),2)+LARGE((Q160,T160,W160,Z160,AC160,AF160,AI160,AL160,AO160,AR160,AU160,AX160,BA160,BD160,BG160,BJ160,BM160),3)+LARGE((Q160,T160,W160,Z160,AC160,AF160,AI160,AL160,AO160,AR160,AU160,AX160,BA160,BD160,BG160,BJ160,BM160),4)+LARGE((Q160,T160,W160,Z160,AC160,AF160,AI160,AL160,AO160,AR160,AU160,AX160,BA160,BD160,BG160,BJ160,BM160),5),J160)</f>
        <v>440</v>
      </c>
      <c r="O160" s="190">
        <f>IF($M160="ano",LARGE((R160,U160,X160,AA160,AD160,AG160,AJ160,AM160,AP160,AS160,AV160,AY160,BB160,BE160,BH160,BK160,BN160),1)+LARGE((R160,U160,X160,AA160,AD160,AG160,AJ160,AM160,AP160,AS160,AV160,AY160,BB160,BE160,BH160,BK160,BN160),2)+LARGE((R160,U160,X160,AA160,AD160,AG160,AJ160,AM160,AP160,AS160,AV160,AY160,BB160,BE160,BH160,BK160,BN160),3)+LARGE((R160,U160,X160,AA160,AD160,AG160,AJ160,AM160,AP160,AS160,AV160,AY160,BB160,BE160,BH160,BK160,BN160),4)+LARGE((R160,U160,X160,AA160,AD160,AG160,AJ160,AM160,AP160,AS160,AV160,AY160,BB160,BE160,BH160,BK160,BN160),5),K160)</f>
        <v>440</v>
      </c>
      <c r="P160" s="191"/>
      <c r="Q160" s="192"/>
      <c r="R160" s="193"/>
      <c r="S160" s="194">
        <v>0.13472222222222222</v>
      </c>
      <c r="T160" s="195">
        <v>134</v>
      </c>
      <c r="U160" s="196">
        <v>134</v>
      </c>
      <c r="V160" s="197"/>
      <c r="W160" s="198"/>
      <c r="X160" s="199"/>
      <c r="Y160" s="200"/>
      <c r="Z160" s="201"/>
      <c r="AA160" s="202"/>
      <c r="AB160" s="203"/>
      <c r="AC160" s="204"/>
      <c r="AD160" s="205"/>
      <c r="AE160" s="200"/>
      <c r="AF160" s="201"/>
      <c r="AG160" s="202"/>
      <c r="AH160" s="206">
        <v>4.0196759259259258E-2</v>
      </c>
      <c r="AI160" s="207">
        <v>149</v>
      </c>
      <c r="AJ160" s="208">
        <v>149</v>
      </c>
      <c r="AK160" s="200">
        <v>5.7384259259259253E-2</v>
      </c>
      <c r="AL160" s="201">
        <v>157</v>
      </c>
      <c r="AM160" s="202">
        <v>157</v>
      </c>
      <c r="AP160" s="209"/>
      <c r="AS160" s="208"/>
      <c r="AT160" s="210"/>
      <c r="AU160" s="211"/>
      <c r="AV160" s="212"/>
      <c r="AW160" s="213"/>
      <c r="AX160" s="214"/>
      <c r="AY160" s="215"/>
      <c r="BC160" s="216"/>
      <c r="BD160" s="216"/>
      <c r="BE160" s="217"/>
      <c r="BF160" s="218"/>
      <c r="BI160" s="219"/>
      <c r="BJ160" s="220"/>
      <c r="BK160" s="220"/>
      <c r="BL160" s="221"/>
      <c r="BM160" s="222"/>
      <c r="BN160" s="223"/>
      <c r="BO160" s="149">
        <v>146.66666666666666</v>
      </c>
      <c r="BP160" s="72">
        <v>47.664999999999999</v>
      </c>
      <c r="BQ160" s="157">
        <v>0.23230324074074071</v>
      </c>
      <c r="BR160" s="158">
        <v>1</v>
      </c>
    </row>
    <row r="161" spans="2:70" ht="15" customHeight="1">
      <c r="B161" s="2">
        <v>155</v>
      </c>
      <c r="C161" s="2">
        <v>20</v>
      </c>
      <c r="D161" s="49" t="s">
        <v>607</v>
      </c>
      <c r="E161" s="49" t="s">
        <v>70</v>
      </c>
      <c r="F161" s="93" t="s">
        <v>286</v>
      </c>
      <c r="G161" s="85" t="s">
        <v>275</v>
      </c>
      <c r="H161" s="49" t="s">
        <v>36</v>
      </c>
      <c r="I161" s="49" t="s">
        <v>36</v>
      </c>
      <c r="J161" s="50">
        <f t="shared" si="12"/>
        <v>433</v>
      </c>
      <c r="K161" s="189">
        <f t="shared" si="13"/>
        <v>433</v>
      </c>
      <c r="L161" s="51">
        <f t="shared" si="14"/>
        <v>3</v>
      </c>
      <c r="M161" s="52" t="str">
        <f t="shared" si="15"/>
        <v>nie</v>
      </c>
      <c r="N161" s="53">
        <f>IF($M161="ano",LARGE((Q161,T161,W161,Z161,AC161,AF161,AI161,AL161,AO161,AR161,AU161,AX161,BA161,BD161,BG161,BJ161,BM161),1)+LARGE((Q161,T161,W161,Z161,AC161,AF161,AI161,AL161,AO161,AR161,AU161,AX161,BA161,BD161,BG161,BJ161,BM161),2)+LARGE((Q161,T161,W161,Z161,AC161,AF161,AI161,AL161,AO161,AR161,AU161,AX161,BA161,BD161,BG161,BJ161,BM161),3)+LARGE((Q161,T161,W161,Z161,AC161,AF161,AI161,AL161,AO161,AR161,AU161,AX161,BA161,BD161,BG161,BJ161,BM161),4)+LARGE((Q161,T161,W161,Z161,AC161,AF161,AI161,AL161,AO161,AR161,AU161,AX161,BA161,BD161,BG161,BJ161,BM161),5),J161)</f>
        <v>433</v>
      </c>
      <c r="O161" s="190">
        <f>IF($M161="ano",LARGE((R161,U161,X161,AA161,AD161,AG161,AJ161,AM161,AP161,AS161,AV161,AY161,BB161,BE161,BH161,BK161,BN161),1)+LARGE((R161,U161,X161,AA161,AD161,AG161,AJ161,AM161,AP161,AS161,AV161,AY161,BB161,BE161,BH161,BK161,BN161),2)+LARGE((R161,U161,X161,AA161,AD161,AG161,AJ161,AM161,AP161,AS161,AV161,AY161,BB161,BE161,BH161,BK161,BN161),3)+LARGE((R161,U161,X161,AA161,AD161,AG161,AJ161,AM161,AP161,AS161,AV161,AY161,BB161,BE161,BH161,BK161,BN161),4)+LARGE((R161,U161,X161,AA161,AD161,AG161,AJ161,AM161,AP161,AS161,AV161,AY161,BB161,BE161,BH161,BK161,BN161),5),K161)</f>
        <v>433</v>
      </c>
      <c r="R161" s="193"/>
      <c r="U161" s="196"/>
      <c r="X161" s="199"/>
      <c r="AA161" s="202"/>
      <c r="AD161" s="205"/>
      <c r="AE161" s="200"/>
      <c r="AF161" s="201"/>
      <c r="AG161" s="202"/>
      <c r="AH161" s="206">
        <v>4.4282407407407409E-2</v>
      </c>
      <c r="AI161" s="207">
        <v>143</v>
      </c>
      <c r="AJ161" s="208">
        <v>143</v>
      </c>
      <c r="AK161" s="200">
        <v>6.6041666666666665E-2</v>
      </c>
      <c r="AL161" s="201">
        <v>144</v>
      </c>
      <c r="AM161" s="202">
        <v>144</v>
      </c>
      <c r="AP161" s="209"/>
      <c r="AS161" s="208"/>
      <c r="AT161" s="210">
        <v>8.6226851851851846E-2</v>
      </c>
      <c r="AU161" s="211">
        <v>146</v>
      </c>
      <c r="AV161" s="212">
        <v>146</v>
      </c>
      <c r="AW161" s="213"/>
      <c r="AX161" s="214"/>
      <c r="AY161" s="215"/>
      <c r="BE161" s="217"/>
      <c r="BF161" s="218"/>
      <c r="BI161" s="219"/>
      <c r="BJ161" s="220"/>
      <c r="BK161" s="220"/>
      <c r="BL161" s="221"/>
      <c r="BM161" s="222"/>
      <c r="BN161" s="223"/>
      <c r="BO161" s="149">
        <v>144.33333333333334</v>
      </c>
      <c r="BP161" s="72">
        <v>38.664999999999999</v>
      </c>
      <c r="BQ161" s="157">
        <v>0.19655092592592593</v>
      </c>
      <c r="BR161" s="158">
        <v>1</v>
      </c>
    </row>
    <row r="162" spans="2:70" ht="15" customHeight="1">
      <c r="B162" s="2">
        <v>156</v>
      </c>
      <c r="C162" s="2">
        <v>21</v>
      </c>
      <c r="D162" s="49" t="s">
        <v>587</v>
      </c>
      <c r="E162" s="49" t="s">
        <v>70</v>
      </c>
      <c r="F162" s="93" t="s">
        <v>440</v>
      </c>
      <c r="G162" s="85" t="s">
        <v>318</v>
      </c>
      <c r="H162" s="49" t="s">
        <v>36</v>
      </c>
      <c r="I162" s="49" t="s">
        <v>36</v>
      </c>
      <c r="J162" s="50">
        <f t="shared" si="12"/>
        <v>423</v>
      </c>
      <c r="K162" s="189">
        <f t="shared" si="13"/>
        <v>423</v>
      </c>
      <c r="L162" s="51">
        <f t="shared" si="14"/>
        <v>3</v>
      </c>
      <c r="M162" s="52" t="str">
        <f t="shared" si="15"/>
        <v>nie</v>
      </c>
      <c r="N162" s="53">
        <f>IF($M162="ano",LARGE((Q162,T162,W162,Z162,AC162,AF162,AI162,AL162,AO162,AR162,AU162,AX162,BA162,BD162,BG162,BJ162,BM162),1)+LARGE((Q162,T162,W162,Z162,AC162,AF162,AI162,AL162,AO162,AR162,AU162,AX162,BA162,BD162,BG162,BJ162,BM162),2)+LARGE((Q162,T162,W162,Z162,AC162,AF162,AI162,AL162,AO162,AR162,AU162,AX162,BA162,BD162,BG162,BJ162,BM162),3)+LARGE((Q162,T162,W162,Z162,AC162,AF162,AI162,AL162,AO162,AR162,AU162,AX162,BA162,BD162,BG162,BJ162,BM162),4)+LARGE((Q162,T162,W162,Z162,AC162,AF162,AI162,AL162,AO162,AR162,AU162,AX162,BA162,BD162,BG162,BJ162,BM162),5),J162)</f>
        <v>423</v>
      </c>
      <c r="O162" s="190">
        <f>IF($M162="ano",LARGE((R162,U162,X162,AA162,AD162,AG162,AJ162,AM162,AP162,AS162,AV162,AY162,BB162,BE162,BH162,BK162,BN162),1)+LARGE((R162,U162,X162,AA162,AD162,AG162,AJ162,AM162,AP162,AS162,AV162,AY162,BB162,BE162,BH162,BK162,BN162),2)+LARGE((R162,U162,X162,AA162,AD162,AG162,AJ162,AM162,AP162,AS162,AV162,AY162,BB162,BE162,BH162,BK162,BN162),3)+LARGE((R162,U162,X162,AA162,AD162,AG162,AJ162,AM162,AP162,AS162,AV162,AY162,BB162,BE162,BH162,BK162,BN162),4)+LARGE((R162,U162,X162,AA162,AD162,AG162,AJ162,AM162,AP162,AS162,AV162,AY162,BB162,BE162,BH162,BK162,BN162),5),K162)</f>
        <v>423</v>
      </c>
      <c r="R162" s="193"/>
      <c r="U162" s="196"/>
      <c r="X162" s="199"/>
      <c r="AA162" s="202"/>
      <c r="AD162" s="205"/>
      <c r="AE162" s="200"/>
      <c r="AF162" s="201"/>
      <c r="AG162" s="202"/>
      <c r="AH162" s="206">
        <v>4.6053240740740742E-2</v>
      </c>
      <c r="AI162" s="207">
        <v>140</v>
      </c>
      <c r="AJ162" s="208">
        <v>140</v>
      </c>
      <c r="AK162" s="200">
        <v>6.6041666666666665E-2</v>
      </c>
      <c r="AL162" s="201">
        <v>144</v>
      </c>
      <c r="AM162" s="202">
        <v>144</v>
      </c>
      <c r="AP162" s="209"/>
      <c r="AS162" s="208"/>
      <c r="AT162" s="210">
        <v>9.1238425925925917E-2</v>
      </c>
      <c r="AU162" s="211">
        <v>139</v>
      </c>
      <c r="AV162" s="212">
        <v>139</v>
      </c>
      <c r="AW162" s="213"/>
      <c r="AX162" s="214"/>
      <c r="AY162" s="215"/>
      <c r="BE162" s="217"/>
      <c r="BF162" s="218"/>
      <c r="BI162" s="219"/>
      <c r="BJ162" s="220"/>
      <c r="BK162" s="220"/>
      <c r="BL162" s="221"/>
      <c r="BM162" s="222"/>
      <c r="BN162" s="223"/>
      <c r="BO162" s="149">
        <v>141</v>
      </c>
      <c r="BP162" s="72">
        <v>38.664999999999999</v>
      </c>
      <c r="BQ162" s="157">
        <v>0.20333333333333331</v>
      </c>
      <c r="BR162" s="158">
        <v>1</v>
      </c>
    </row>
    <row r="163" spans="2:70" ht="15" customHeight="1">
      <c r="B163" s="2">
        <v>157</v>
      </c>
      <c r="C163" s="2">
        <v>22</v>
      </c>
      <c r="D163" s="47" t="s">
        <v>891</v>
      </c>
      <c r="E163" s="47" t="s">
        <v>1488</v>
      </c>
      <c r="F163" s="89" t="s">
        <v>3</v>
      </c>
      <c r="G163" s="48">
        <v>1981</v>
      </c>
      <c r="H163" s="49" t="s">
        <v>36</v>
      </c>
      <c r="I163" s="2" t="str">
        <f>IF(G163&lt;=1953,"Z60",IF(G163&lt;=1963,"Z50",IF(G163&lt;=1973,"Z40","Z")))</f>
        <v>Z</v>
      </c>
      <c r="J163" s="50">
        <f t="shared" si="12"/>
        <v>421</v>
      </c>
      <c r="K163" s="189">
        <f t="shared" si="13"/>
        <v>421</v>
      </c>
      <c r="L163" s="51">
        <f t="shared" si="14"/>
        <v>3</v>
      </c>
      <c r="M163" s="52" t="str">
        <f t="shared" si="15"/>
        <v>nie</v>
      </c>
      <c r="N163" s="53">
        <f>IF($M163="ano",LARGE((Q163,T163,W163,Z163,AC163,AF163,AI163,AL163,AO163,AR163,AU163,AX163,BA163,BD163,BG163,BJ163,BM163),1)+LARGE((Q163,T163,W163,Z163,AC163,AF163,AI163,AL163,AO163,AR163,AU163,AX163,BA163,BD163,BG163,BJ163,BM163),2)+LARGE((Q163,T163,W163,Z163,AC163,AF163,AI163,AL163,AO163,AR163,AU163,AX163,BA163,BD163,BG163,BJ163,BM163),3)+LARGE((Q163,T163,W163,Z163,AC163,AF163,AI163,AL163,AO163,AR163,AU163,AX163,BA163,BD163,BG163,BJ163,BM163),4)+LARGE((Q163,T163,W163,Z163,AC163,AF163,AI163,AL163,AO163,AR163,AU163,AX163,BA163,BD163,BG163,BJ163,BM163),5),J163)</f>
        <v>421</v>
      </c>
      <c r="O163" s="190">
        <f>IF($M163="ano",LARGE((R163,U163,X163,AA163,AD163,AG163,AJ163,AM163,AP163,AS163,AV163,AY163,BB163,BE163,BH163,BK163,BN163),1)+LARGE((R163,U163,X163,AA163,AD163,AG163,AJ163,AM163,AP163,AS163,AV163,AY163,BB163,BE163,BH163,BK163,BN163),2)+LARGE((R163,U163,X163,AA163,AD163,AG163,AJ163,AM163,AP163,AS163,AV163,AY163,BB163,BE163,BH163,BK163,BN163),3)+LARGE((R163,U163,X163,AA163,AD163,AG163,AJ163,AM163,AP163,AS163,AV163,AY163,BB163,BE163,BH163,BK163,BN163),4)+LARGE((R163,U163,X163,AA163,AD163,AG163,AJ163,AM163,AP163,AS163,AV163,AY163,BB163,BE163,BH163,BK163,BN163),5),K163)</f>
        <v>421</v>
      </c>
      <c r="P163" s="191">
        <v>0.27971064814814817</v>
      </c>
      <c r="Q163" s="192">
        <v>86</v>
      </c>
      <c r="R163" s="193">
        <v>86</v>
      </c>
      <c r="S163" s="194"/>
      <c r="T163" s="195"/>
      <c r="U163" s="196"/>
      <c r="V163" s="197"/>
      <c r="W163" s="198"/>
      <c r="X163" s="199"/>
      <c r="Y163" s="200"/>
      <c r="Z163" s="201"/>
      <c r="AA163" s="202"/>
      <c r="AB163" s="203"/>
      <c r="AC163" s="204"/>
      <c r="AD163" s="205"/>
      <c r="AE163" s="200"/>
      <c r="AF163" s="201"/>
      <c r="AG163" s="202"/>
      <c r="AH163" s="206"/>
      <c r="AI163" s="207"/>
      <c r="AJ163" s="208"/>
      <c r="AK163" s="200"/>
      <c r="AL163" s="201"/>
      <c r="AM163" s="202"/>
      <c r="AP163" s="209"/>
      <c r="AS163" s="208"/>
      <c r="AT163" s="210">
        <v>6.8124999999999991E-2</v>
      </c>
      <c r="AU163" s="211">
        <v>172</v>
      </c>
      <c r="AV163" s="212">
        <v>172</v>
      </c>
      <c r="AW163" s="213"/>
      <c r="AX163" s="214"/>
      <c r="AY163" s="215"/>
      <c r="BC163" s="216"/>
      <c r="BD163" s="216"/>
      <c r="BE163" s="217"/>
      <c r="BF163" s="218"/>
      <c r="BI163" s="219"/>
      <c r="BJ163" s="220"/>
      <c r="BK163" s="220"/>
      <c r="BL163" s="221">
        <v>7.3402777777777775E-2</v>
      </c>
      <c r="BM163" s="222">
        <v>163</v>
      </c>
      <c r="BN163" s="223">
        <v>163</v>
      </c>
      <c r="BO163" s="149">
        <v>140.33333333333334</v>
      </c>
      <c r="BP163" s="72">
        <v>87.5</v>
      </c>
      <c r="BQ163" s="157">
        <v>0.42123842592592592</v>
      </c>
      <c r="BR163" s="158">
        <v>1</v>
      </c>
    </row>
    <row r="164" spans="2:70" ht="15" customHeight="1">
      <c r="B164" s="2">
        <v>158</v>
      </c>
      <c r="C164" s="2">
        <v>34</v>
      </c>
      <c r="D164" s="47" t="s">
        <v>1739</v>
      </c>
      <c r="E164" s="47" t="s">
        <v>1604</v>
      </c>
      <c r="F164" s="90" t="s">
        <v>1740</v>
      </c>
      <c r="G164" s="81">
        <v>1973</v>
      </c>
      <c r="H164" s="49" t="s">
        <v>31</v>
      </c>
      <c r="I164" s="2" t="str">
        <f>IF(G164&lt;=1953,"M60",IF(G164&lt;=1963,"M50",IF(G164&lt;=1973,"M40","M")))</f>
        <v>M40</v>
      </c>
      <c r="J164" s="50">
        <f t="shared" si="12"/>
        <v>416</v>
      </c>
      <c r="K164" s="189">
        <f t="shared" si="13"/>
        <v>459</v>
      </c>
      <c r="L164" s="51">
        <f t="shared" si="14"/>
        <v>2</v>
      </c>
      <c r="M164" s="52" t="str">
        <f t="shared" si="15"/>
        <v>nie</v>
      </c>
      <c r="N164" s="53">
        <f>IF($M164="ano",LARGE((Q164,T164,W164,Z164,AC164,AF164,AI164,AL164,AO164,AR164,AU164,AX164,BA164,BD164,BG164,BJ164,BM164),1)+LARGE((Q164,T164,W164,Z164,AC164,AF164,AI164,AL164,AO164,AR164,AU164,AX164,BA164,BD164,BG164,BJ164,BM164),2)+LARGE((Q164,T164,W164,Z164,AC164,AF164,AI164,AL164,AO164,AR164,AU164,AX164,BA164,BD164,BG164,BJ164,BM164),3)+LARGE((Q164,T164,W164,Z164,AC164,AF164,AI164,AL164,AO164,AR164,AU164,AX164,BA164,BD164,BG164,BJ164,BM164),4)+LARGE((Q164,T164,W164,Z164,AC164,AF164,AI164,AL164,AO164,AR164,AU164,AX164,BA164,BD164,BG164,BJ164,BM164),5),J164)</f>
        <v>416</v>
      </c>
      <c r="O164" s="190">
        <f>IF($M164="ano",LARGE((R164,U164,X164,AA164,AD164,AG164,AJ164,AM164,AP164,AS164,AV164,AY164,BB164,BE164,BH164,BK164,BN164),1)+LARGE((R164,U164,X164,AA164,AD164,AG164,AJ164,AM164,AP164,AS164,AV164,AY164,BB164,BE164,BH164,BK164,BN164),2)+LARGE((R164,U164,X164,AA164,AD164,AG164,AJ164,AM164,AP164,AS164,AV164,AY164,BB164,BE164,BH164,BK164,BN164),3)+LARGE((R164,U164,X164,AA164,AD164,AG164,AJ164,AM164,AP164,AS164,AV164,AY164,BB164,BE164,BH164,BK164,BN164),4)+LARGE((R164,U164,X164,AA164,AD164,AG164,AJ164,AM164,AP164,AS164,AV164,AY164,BB164,BE164,BH164,BK164,BN164),5),K164)</f>
        <v>459</v>
      </c>
      <c r="P164" s="191"/>
      <c r="Q164" s="192"/>
      <c r="R164" s="193"/>
      <c r="S164" s="194">
        <v>7.8622685185185184E-2</v>
      </c>
      <c r="T164" s="195">
        <v>215</v>
      </c>
      <c r="U164" s="196">
        <v>237</v>
      </c>
      <c r="V164" s="197"/>
      <c r="W164" s="198"/>
      <c r="X164" s="199"/>
      <c r="Y164" s="200">
        <v>4.7858796296296295E-2</v>
      </c>
      <c r="Z164" s="201">
        <v>201</v>
      </c>
      <c r="AA164" s="202">
        <v>222</v>
      </c>
      <c r="AB164" s="203"/>
      <c r="AC164" s="204"/>
      <c r="AD164" s="205"/>
      <c r="AE164" s="200"/>
      <c r="AF164" s="201"/>
      <c r="AG164" s="202"/>
      <c r="AH164" s="206"/>
      <c r="AI164" s="207"/>
      <c r="AJ164" s="208"/>
      <c r="AK164" s="200"/>
      <c r="AL164" s="201"/>
      <c r="AM164" s="202"/>
      <c r="AP164" s="209"/>
      <c r="AS164" s="208"/>
      <c r="AT164" s="210"/>
      <c r="AU164" s="211"/>
      <c r="AV164" s="212"/>
      <c r="AW164" s="213"/>
      <c r="AX164" s="214"/>
      <c r="AY164" s="215"/>
      <c r="BC164" s="216"/>
      <c r="BD164" s="216"/>
      <c r="BE164" s="217"/>
      <c r="BF164" s="218"/>
      <c r="BI164" s="219"/>
      <c r="BJ164" s="220"/>
      <c r="BK164" s="220"/>
      <c r="BL164" s="221"/>
      <c r="BM164" s="222"/>
      <c r="BN164" s="223"/>
      <c r="BO164" s="149">
        <v>0</v>
      </c>
      <c r="BP164" s="72">
        <v>43</v>
      </c>
      <c r="BQ164" s="157">
        <v>0.12648148148148147</v>
      </c>
      <c r="BR164" s="158">
        <v>1</v>
      </c>
    </row>
    <row r="165" spans="2:70" ht="15" customHeight="1">
      <c r="B165" s="2">
        <v>159</v>
      </c>
      <c r="C165" s="2">
        <v>73</v>
      </c>
      <c r="D165" s="47" t="s">
        <v>1738</v>
      </c>
      <c r="E165" s="47" t="s">
        <v>1492</v>
      </c>
      <c r="F165" s="89" t="s">
        <v>1513</v>
      </c>
      <c r="G165" s="48">
        <v>1981</v>
      </c>
      <c r="H165" s="49" t="s">
        <v>31</v>
      </c>
      <c r="I165" s="2" t="str">
        <f>IF(G165&lt;=1953,"M60",IF(G165&lt;=1963,"M50",IF(G165&lt;=1973,"M40","M")))</f>
        <v>M</v>
      </c>
      <c r="J165" s="50">
        <f t="shared" si="12"/>
        <v>415</v>
      </c>
      <c r="K165" s="189">
        <f t="shared" si="13"/>
        <v>415</v>
      </c>
      <c r="L165" s="51">
        <f t="shared" si="14"/>
        <v>2</v>
      </c>
      <c r="M165" s="52" t="str">
        <f t="shared" si="15"/>
        <v>nie</v>
      </c>
      <c r="N165" s="53">
        <f>IF($M165="ano",LARGE((Q165,T165,W165,Z165,AC165,AF165,AI165,AL165,AO165,AR165,AU165,AX165,BA165,BD165,BG165,BJ165,BM165),1)+LARGE((Q165,T165,W165,Z165,AC165,AF165,AI165,AL165,AO165,AR165,AU165,AX165,BA165,BD165,BG165,BJ165,BM165),2)+LARGE((Q165,T165,W165,Z165,AC165,AF165,AI165,AL165,AO165,AR165,AU165,AX165,BA165,BD165,BG165,BJ165,BM165),3)+LARGE((Q165,T165,W165,Z165,AC165,AF165,AI165,AL165,AO165,AR165,AU165,AX165,BA165,BD165,BG165,BJ165,BM165),4)+LARGE((Q165,T165,W165,Z165,AC165,AF165,AI165,AL165,AO165,AR165,AU165,AX165,BA165,BD165,BG165,BJ165,BM165),5),J165)</f>
        <v>415</v>
      </c>
      <c r="O165" s="190">
        <f>IF($M165="ano",LARGE((R165,U165,X165,AA165,AD165,AG165,AJ165,AM165,AP165,AS165,AV165,AY165,BB165,BE165,BH165,BK165,BN165),1)+LARGE((R165,U165,X165,AA165,AD165,AG165,AJ165,AM165,AP165,AS165,AV165,AY165,BB165,BE165,BH165,BK165,BN165),2)+LARGE((R165,U165,X165,AA165,AD165,AG165,AJ165,AM165,AP165,AS165,AV165,AY165,BB165,BE165,BH165,BK165,BN165),3)+LARGE((R165,U165,X165,AA165,AD165,AG165,AJ165,AM165,AP165,AS165,AV165,AY165,BB165,BE165,BH165,BK165,BN165),4)+LARGE((R165,U165,X165,AA165,AD165,AG165,AJ165,AM165,AP165,AS165,AV165,AY165,BB165,BE165,BH165,BK165,BN165),5),K165)</f>
        <v>415</v>
      </c>
      <c r="P165" s="191"/>
      <c r="Q165" s="192"/>
      <c r="R165" s="193"/>
      <c r="S165" s="194">
        <v>7.8229166666666669E-2</v>
      </c>
      <c r="T165" s="195">
        <v>216</v>
      </c>
      <c r="U165" s="196">
        <v>216</v>
      </c>
      <c r="V165" s="197"/>
      <c r="W165" s="198"/>
      <c r="X165" s="199"/>
      <c r="Y165" s="200"/>
      <c r="Z165" s="201"/>
      <c r="AA165" s="202"/>
      <c r="AB165" s="203"/>
      <c r="AC165" s="204"/>
      <c r="AD165" s="205"/>
      <c r="AE165" s="200"/>
      <c r="AF165" s="201"/>
      <c r="AG165" s="202"/>
      <c r="AH165" s="206"/>
      <c r="AI165" s="207"/>
      <c r="AJ165" s="208"/>
      <c r="AK165" s="200"/>
      <c r="AL165" s="201"/>
      <c r="AM165" s="202"/>
      <c r="AP165" s="209"/>
      <c r="AS165" s="208"/>
      <c r="AT165" s="210"/>
      <c r="AU165" s="211"/>
      <c r="AV165" s="212"/>
      <c r="AW165" s="213"/>
      <c r="AX165" s="214"/>
      <c r="AY165" s="215"/>
      <c r="BC165" s="216"/>
      <c r="BD165" s="216"/>
      <c r="BE165" s="217"/>
      <c r="BF165" s="218"/>
      <c r="BI165" s="219"/>
      <c r="BJ165" s="220"/>
      <c r="BK165" s="220"/>
      <c r="BL165" s="221">
        <v>4.8194444444444443E-2</v>
      </c>
      <c r="BM165" s="222">
        <v>199</v>
      </c>
      <c r="BN165" s="223">
        <v>199</v>
      </c>
      <c r="BO165" s="149">
        <v>0</v>
      </c>
      <c r="BP165" s="72">
        <v>43.5</v>
      </c>
      <c r="BQ165" s="157">
        <v>0.12642361111111111</v>
      </c>
      <c r="BR165" s="158">
        <v>1</v>
      </c>
    </row>
    <row r="166" spans="2:70" ht="15" customHeight="1">
      <c r="B166" s="2">
        <v>160</v>
      </c>
      <c r="C166" s="2">
        <v>14</v>
      </c>
      <c r="D166" s="49" t="s">
        <v>2207</v>
      </c>
      <c r="E166" s="49" t="s">
        <v>1567</v>
      </c>
      <c r="F166" s="93" t="s">
        <v>2078</v>
      </c>
      <c r="G166" s="85">
        <v>1956</v>
      </c>
      <c r="H166" s="49" t="s">
        <v>31</v>
      </c>
      <c r="I166" s="2" t="str">
        <f>IF(G166&lt;=1953,"M60",IF(G166&lt;=1963,"M50",IF(G166&lt;=1973,"M40","M")))</f>
        <v>M50</v>
      </c>
      <c r="J166" s="50">
        <f t="shared" si="12"/>
        <v>408</v>
      </c>
      <c r="K166" s="189">
        <f t="shared" si="13"/>
        <v>490</v>
      </c>
      <c r="L166" s="51">
        <f t="shared" si="14"/>
        <v>3</v>
      </c>
      <c r="M166" s="52" t="str">
        <f t="shared" si="15"/>
        <v>nie</v>
      </c>
      <c r="N166" s="53">
        <f>IF($M166="ano",LARGE((Q166,T166,W166,Z166,AC166,AF166,AI166,AL166,AO166,AR166,AU166,AX166,BA166,BD166,BG166,BJ166,BM166),1)+LARGE((Q166,T166,W166,Z166,AC166,AF166,AI166,AL166,AO166,AR166,AU166,AX166,BA166,BD166,BG166,BJ166,BM166),2)+LARGE((Q166,T166,W166,Z166,AC166,AF166,AI166,AL166,AO166,AR166,AU166,AX166,BA166,BD166,BG166,BJ166,BM166),3)+LARGE((Q166,T166,W166,Z166,AC166,AF166,AI166,AL166,AO166,AR166,AU166,AX166,BA166,BD166,BG166,BJ166,BM166),4)+LARGE((Q166,T166,W166,Z166,AC166,AF166,AI166,AL166,AO166,AR166,AU166,AX166,BA166,BD166,BG166,BJ166,BM166),5),J166)</f>
        <v>408</v>
      </c>
      <c r="O166" s="190">
        <f>IF($M166="ano",LARGE((R166,U166,X166,AA166,AD166,AG166,AJ166,AM166,AP166,AS166,AV166,AY166,BB166,BE166,BH166,BK166,BN166),1)+LARGE((R166,U166,X166,AA166,AD166,AG166,AJ166,AM166,AP166,AS166,AV166,AY166,BB166,BE166,BH166,BK166,BN166),2)+LARGE((R166,U166,X166,AA166,AD166,AG166,AJ166,AM166,AP166,AS166,AV166,AY166,BB166,BE166,BH166,BK166,BN166),3)+LARGE((R166,U166,X166,AA166,AD166,AG166,AJ166,AM166,AP166,AS166,AV166,AY166,BB166,BE166,BH166,BK166,BN166),4)+LARGE((R166,U166,X166,AA166,AD166,AG166,AJ166,AM166,AP166,AS166,AV166,AY166,BB166,BE166,BH166,BK166,BN166),5),K166)</f>
        <v>490</v>
      </c>
      <c r="P166" s="191"/>
      <c r="Q166" s="192"/>
      <c r="R166" s="193"/>
      <c r="S166" s="194">
        <v>0.14508101851851851</v>
      </c>
      <c r="T166" s="195">
        <v>120</v>
      </c>
      <c r="U166" s="196">
        <v>144</v>
      </c>
      <c r="V166" s="197"/>
      <c r="W166" s="198"/>
      <c r="X166" s="199"/>
      <c r="Y166" s="200"/>
      <c r="Z166" s="201"/>
      <c r="AA166" s="202"/>
      <c r="AB166" s="203"/>
      <c r="AC166" s="204"/>
      <c r="AD166" s="205"/>
      <c r="AE166" s="200">
        <v>7.9513888888888884E-2</v>
      </c>
      <c r="AF166" s="201">
        <v>150</v>
      </c>
      <c r="AG166" s="202">
        <v>180</v>
      </c>
      <c r="AH166" s="206"/>
      <c r="AI166" s="207"/>
      <c r="AJ166" s="208"/>
      <c r="AK166" s="200"/>
      <c r="AL166" s="201"/>
      <c r="AM166" s="202"/>
      <c r="AP166" s="209"/>
      <c r="AS166" s="208"/>
      <c r="AT166" s="210"/>
      <c r="AU166" s="211"/>
      <c r="AV166" s="212"/>
      <c r="AW166" s="213"/>
      <c r="AX166" s="214"/>
      <c r="AY166" s="215"/>
      <c r="BC166" s="216"/>
      <c r="BD166" s="216"/>
      <c r="BE166" s="217"/>
      <c r="BF166" s="218">
        <v>8.1180555555555561E-2</v>
      </c>
      <c r="BG166" s="75">
        <v>138</v>
      </c>
      <c r="BH166" s="75">
        <v>166</v>
      </c>
      <c r="BI166" s="219"/>
      <c r="BJ166" s="220"/>
      <c r="BK166" s="220"/>
      <c r="BL166" s="221"/>
      <c r="BM166" s="222"/>
      <c r="BN166" s="223"/>
      <c r="BO166" s="149">
        <v>136</v>
      </c>
      <c r="BP166" s="72">
        <v>56</v>
      </c>
      <c r="BQ166" s="157">
        <v>0.30577546296296299</v>
      </c>
      <c r="BR166" s="158">
        <v>1</v>
      </c>
    </row>
    <row r="167" spans="2:70" ht="15" customHeight="1">
      <c r="B167" s="2">
        <v>161</v>
      </c>
      <c r="C167" s="2">
        <v>2</v>
      </c>
      <c r="D167" s="47" t="s">
        <v>2417</v>
      </c>
      <c r="E167" s="47" t="s">
        <v>1505</v>
      </c>
      <c r="F167" s="89" t="s">
        <v>1542</v>
      </c>
      <c r="G167" s="48">
        <v>1981</v>
      </c>
      <c r="H167" s="49" t="s">
        <v>31</v>
      </c>
      <c r="I167" s="2" t="s">
        <v>39</v>
      </c>
      <c r="J167" s="50">
        <f t="shared" si="12"/>
        <v>406</v>
      </c>
      <c r="K167" s="189">
        <f t="shared" si="13"/>
        <v>406</v>
      </c>
      <c r="L167" s="51">
        <f t="shared" si="14"/>
        <v>3</v>
      </c>
      <c r="M167" s="52" t="str">
        <f t="shared" si="15"/>
        <v>nie</v>
      </c>
      <c r="N167" s="53">
        <f>IF($M167="ano",LARGE((Q167,T167,W167,Z167,AC167,AF167,AI167,AL167,AO167,AR167,AU167,AX167,BA167,BD167,BG167,BJ167,BM167),1)+LARGE((Q167,T167,W167,Z167,AC167,AF167,AI167,AL167,AO167,AR167,AU167,AX167,BA167,BD167,BG167,BJ167,BM167),2)+LARGE((Q167,T167,W167,Z167,AC167,AF167,AI167,AL167,AO167,AR167,AU167,AX167,BA167,BD167,BG167,BJ167,BM167),3)+LARGE((Q167,T167,W167,Z167,AC167,AF167,AI167,AL167,AO167,AR167,AU167,AX167,BA167,BD167,BG167,BJ167,BM167),4)+LARGE((Q167,T167,W167,Z167,AC167,AF167,AI167,AL167,AO167,AR167,AU167,AX167,BA167,BD167,BG167,BJ167,BM167),5),J167)</f>
        <v>406</v>
      </c>
      <c r="O167" s="190">
        <f>IF($M167="ano",LARGE((R167,U167,X167,AA167,AD167,AG167,AJ167,AM167,AP167,AS167,AV167,AY167,BB167,BE167,BH167,BK167,BN167),1)+LARGE((R167,U167,X167,AA167,AD167,AG167,AJ167,AM167,AP167,AS167,AV167,AY167,BB167,BE167,BH167,BK167,BN167),2)+LARGE((R167,U167,X167,AA167,AD167,AG167,AJ167,AM167,AP167,AS167,AV167,AY167,BB167,BE167,BH167,BK167,BN167),3)+LARGE((R167,U167,X167,AA167,AD167,AG167,AJ167,AM167,AP167,AS167,AV167,AY167,BB167,BE167,BH167,BK167,BN167),4)+LARGE((R167,U167,X167,AA167,AD167,AG167,AJ167,AM167,AP167,AS167,AV167,AY167,BB167,BE167,BH167,BK167,BN167),5),K167)</f>
        <v>406</v>
      </c>
      <c r="P167" s="191"/>
      <c r="Q167" s="192"/>
      <c r="R167" s="193"/>
      <c r="S167" s="194">
        <v>0.15328703703703703</v>
      </c>
      <c r="T167" s="195">
        <v>108</v>
      </c>
      <c r="U167" s="196">
        <v>108</v>
      </c>
      <c r="V167" s="197"/>
      <c r="W167" s="198"/>
      <c r="X167" s="199"/>
      <c r="Y167" s="200"/>
      <c r="Z167" s="201"/>
      <c r="AA167" s="202"/>
      <c r="AB167" s="203"/>
      <c r="AC167" s="204"/>
      <c r="AD167" s="205"/>
      <c r="AE167" s="200"/>
      <c r="AF167" s="201"/>
      <c r="AG167" s="202"/>
      <c r="AH167" s="206">
        <v>4.7951388888888891E-2</v>
      </c>
      <c r="AI167" s="207">
        <v>137</v>
      </c>
      <c r="AJ167" s="208">
        <v>137</v>
      </c>
      <c r="AK167" s="200"/>
      <c r="AL167" s="201"/>
      <c r="AM167" s="202"/>
      <c r="AP167" s="209"/>
      <c r="AS167" s="208"/>
      <c r="AT167" s="210">
        <v>7.6261574074074065E-2</v>
      </c>
      <c r="AU167" s="211">
        <v>161</v>
      </c>
      <c r="AV167" s="212">
        <v>161</v>
      </c>
      <c r="AW167" s="213"/>
      <c r="AX167" s="214"/>
      <c r="AY167" s="215"/>
      <c r="BC167" s="216"/>
      <c r="BD167" s="216"/>
      <c r="BE167" s="217"/>
      <c r="BF167" s="218"/>
      <c r="BI167" s="219"/>
      <c r="BJ167" s="220"/>
      <c r="BK167" s="220"/>
      <c r="BL167" s="221"/>
      <c r="BM167" s="222"/>
      <c r="BN167" s="223"/>
      <c r="BO167" s="149">
        <v>135.33333333333334</v>
      </c>
      <c r="BP167" s="72">
        <v>53.664999999999999</v>
      </c>
      <c r="BQ167" s="157">
        <v>0.27749999999999997</v>
      </c>
      <c r="BR167" s="158">
        <v>1</v>
      </c>
    </row>
    <row r="168" spans="2:70" ht="15" customHeight="1">
      <c r="B168" s="2">
        <v>162</v>
      </c>
      <c r="C168" s="2">
        <v>7</v>
      </c>
      <c r="D168" s="49" t="s">
        <v>924</v>
      </c>
      <c r="E168" s="49" t="s">
        <v>919</v>
      </c>
      <c r="F168" s="49" t="s">
        <v>1542</v>
      </c>
      <c r="G168" s="85">
        <v>1966</v>
      </c>
      <c r="H168" s="49" t="s">
        <v>36</v>
      </c>
      <c r="I168" s="49" t="s">
        <v>130</v>
      </c>
      <c r="J168" s="50">
        <f t="shared" si="12"/>
        <v>405</v>
      </c>
      <c r="K168" s="189">
        <f t="shared" si="13"/>
        <v>447</v>
      </c>
      <c r="L168" s="51">
        <f t="shared" si="14"/>
        <v>3</v>
      </c>
      <c r="M168" s="52" t="str">
        <f t="shared" si="15"/>
        <v>nie</v>
      </c>
      <c r="N168" s="53">
        <f>IF($M168="ano",LARGE((Q168,T168,W168,Z168,AC168,AF168,AI168,AL168,AO168,AR168,AU168,AX168,BA168,BD168,BG168,BJ168,BM168),1)+LARGE((Q168,T168,W168,Z168,AC168,AF168,AI168,AL168,AO168,AR168,AU168,AX168,BA168,BD168,BG168,BJ168,BM168),2)+LARGE((Q168,T168,W168,Z168,AC168,AF168,AI168,AL168,AO168,AR168,AU168,AX168,BA168,BD168,BG168,BJ168,BM168),3)+LARGE((Q168,T168,W168,Z168,AC168,AF168,AI168,AL168,AO168,AR168,AU168,AX168,BA168,BD168,BG168,BJ168,BM168),4)+LARGE((Q168,T168,W168,Z168,AC168,AF168,AI168,AL168,AO168,AR168,AU168,AX168,BA168,BD168,BG168,BJ168,BM168),5),J168)</f>
        <v>405</v>
      </c>
      <c r="O168" s="190">
        <f>IF($M168="ano",LARGE((R168,U168,X168,AA168,AD168,AG168,AJ168,AM168,AP168,AS168,AV168,AY168,BB168,BE168,BH168,BK168,BN168),1)+LARGE((R168,U168,X168,AA168,AD168,AG168,AJ168,AM168,AP168,AS168,AV168,AY168,BB168,BE168,BH168,BK168,BN168),2)+LARGE((R168,U168,X168,AA168,AD168,AG168,AJ168,AM168,AP168,AS168,AV168,AY168,BB168,BE168,BH168,BK168,BN168),3)+LARGE((R168,U168,X168,AA168,AD168,AG168,AJ168,AM168,AP168,AS168,AV168,AY168,BB168,BE168,BH168,BK168,BN168),4)+LARGE((R168,U168,X168,AA168,AD168,AG168,AJ168,AM168,AP168,AS168,AV168,AY168,BB168,BE168,BH168,BK168,BN168),5),K168)</f>
        <v>447</v>
      </c>
      <c r="AE168" s="200"/>
      <c r="AF168" s="201"/>
      <c r="AG168" s="201"/>
      <c r="AT168" s="210">
        <v>8.8738425925925915E-2</v>
      </c>
      <c r="AU168" s="211">
        <v>143</v>
      </c>
      <c r="AV168" s="212">
        <v>158</v>
      </c>
      <c r="AW168" s="213"/>
      <c r="AX168" s="214"/>
      <c r="AY168" s="215"/>
      <c r="BF168" s="218">
        <v>8.200231481481482E-2</v>
      </c>
      <c r="BG168" s="75">
        <v>136</v>
      </c>
      <c r="BH168" s="75">
        <v>150</v>
      </c>
      <c r="BI168" s="219"/>
      <c r="BJ168" s="220"/>
      <c r="BK168" s="220"/>
      <c r="BL168" s="221">
        <v>9.8796296296296299E-2</v>
      </c>
      <c r="BM168" s="222">
        <v>126</v>
      </c>
      <c r="BN168" s="223">
        <v>139</v>
      </c>
      <c r="BO168" s="149">
        <v>135</v>
      </c>
      <c r="BP168" s="72">
        <v>49.5</v>
      </c>
      <c r="BQ168" s="157">
        <v>0.26953703703703702</v>
      </c>
      <c r="BR168" s="158">
        <v>1</v>
      </c>
    </row>
    <row r="169" spans="2:70" ht="15" customHeight="1">
      <c r="B169" s="2">
        <v>163</v>
      </c>
      <c r="C169" s="2">
        <v>1</v>
      </c>
      <c r="D169" s="47" t="s">
        <v>1989</v>
      </c>
      <c r="E169" s="47" t="s">
        <v>1488</v>
      </c>
      <c r="F169" s="89"/>
      <c r="G169" s="48">
        <v>1968</v>
      </c>
      <c r="H169" s="49" t="s">
        <v>36</v>
      </c>
      <c r="I169" s="2" t="s">
        <v>38</v>
      </c>
      <c r="J169" s="50">
        <f t="shared" si="12"/>
        <v>404</v>
      </c>
      <c r="K169" s="189">
        <f t="shared" si="13"/>
        <v>446</v>
      </c>
      <c r="L169" s="51">
        <f t="shared" si="14"/>
        <v>3</v>
      </c>
      <c r="M169" s="52" t="str">
        <f t="shared" si="15"/>
        <v>nie</v>
      </c>
      <c r="N169" s="53">
        <f>IF($M169="ano",LARGE((Q169,T169,W169,Z169,AC169,AF169,AI169,AL169,AO169,AR169,AU169,AX169,BA169,BD169,BG169,BJ169,BM169),1)+LARGE((Q169,T169,W169,Z169,AC169,AF169,AI169,AL169,AO169,AR169,AU169,AX169,BA169,BD169,BG169,BJ169,BM169),2)+LARGE((Q169,T169,W169,Z169,AC169,AF169,AI169,AL169,AO169,AR169,AU169,AX169,BA169,BD169,BG169,BJ169,BM169),3)+LARGE((Q169,T169,W169,Z169,AC169,AF169,AI169,AL169,AO169,AR169,AU169,AX169,BA169,BD169,BG169,BJ169,BM169),4)+LARGE((Q169,T169,W169,Z169,AC169,AF169,AI169,AL169,AO169,AR169,AU169,AX169,BA169,BD169,BG169,BJ169,BM169),5),J169)</f>
        <v>404</v>
      </c>
      <c r="O169" s="190">
        <f>IF($M169="ano",LARGE((R169,U169,X169,AA169,AD169,AG169,AJ169,AM169,AP169,AS169,AV169,AY169,BB169,BE169,BH169,BK169,BN169),1)+LARGE((R169,U169,X169,AA169,AD169,AG169,AJ169,AM169,AP169,AS169,AV169,AY169,BB169,BE169,BH169,BK169,BN169),2)+LARGE((R169,U169,X169,AA169,AD169,AG169,AJ169,AM169,AP169,AS169,AV169,AY169,BB169,BE169,BH169,BK169,BN169),3)+LARGE((R169,U169,X169,AA169,AD169,AG169,AJ169,AM169,AP169,AS169,AV169,AY169,BB169,BE169,BH169,BK169,BN169),4)+LARGE((R169,U169,X169,AA169,AD169,AG169,AJ169,AM169,AP169,AS169,AV169,AY169,BB169,BE169,BH169,BK169,BN169),5),K169)</f>
        <v>446</v>
      </c>
      <c r="P169" s="191"/>
      <c r="Q169" s="192"/>
      <c r="R169" s="193"/>
      <c r="S169" s="194"/>
      <c r="T169" s="195"/>
      <c r="U169" s="196"/>
      <c r="V169" s="197">
        <v>0.10255787037037038</v>
      </c>
      <c r="W169" s="198">
        <v>123</v>
      </c>
      <c r="X169" s="199">
        <v>136</v>
      </c>
      <c r="Y169" s="200"/>
      <c r="Z169" s="201"/>
      <c r="AA169" s="202"/>
      <c r="AB169" s="203"/>
      <c r="AC169" s="204"/>
      <c r="AD169" s="205"/>
      <c r="AE169" s="200"/>
      <c r="AF169" s="201"/>
      <c r="AG169" s="202"/>
      <c r="AH169" s="206"/>
      <c r="AI169" s="207"/>
      <c r="AJ169" s="208"/>
      <c r="AK169" s="200"/>
      <c r="AL169" s="201"/>
      <c r="AM169" s="202"/>
      <c r="AP169" s="209"/>
      <c r="AS169" s="208"/>
      <c r="AT169" s="210">
        <v>8.8136574074074076E-2</v>
      </c>
      <c r="AU169" s="211">
        <v>144</v>
      </c>
      <c r="AV169" s="212">
        <v>159</v>
      </c>
      <c r="AW169" s="213"/>
      <c r="AX169" s="214"/>
      <c r="AY169" s="215"/>
      <c r="BC169" s="216"/>
      <c r="BD169" s="216"/>
      <c r="BE169" s="217"/>
      <c r="BF169" s="218">
        <v>8.1539351851851849E-2</v>
      </c>
      <c r="BG169" s="75">
        <v>137</v>
      </c>
      <c r="BH169" s="75">
        <v>151</v>
      </c>
      <c r="BI169" s="219"/>
      <c r="BJ169" s="220"/>
      <c r="BK169" s="220"/>
      <c r="BL169" s="221"/>
      <c r="BM169" s="222"/>
      <c r="BN169" s="223"/>
      <c r="BO169" s="149">
        <v>134.66666666666666</v>
      </c>
      <c r="BP169" s="72">
        <v>48</v>
      </c>
      <c r="BQ169" s="157">
        <v>0.27223379629629629</v>
      </c>
      <c r="BR169" s="158">
        <v>1</v>
      </c>
    </row>
    <row r="170" spans="2:70" ht="15" customHeight="1">
      <c r="B170" s="2">
        <v>164</v>
      </c>
      <c r="C170" s="2">
        <v>74</v>
      </c>
      <c r="D170" s="49" t="s">
        <v>185</v>
      </c>
      <c r="E170" s="49" t="s">
        <v>1735</v>
      </c>
      <c r="F170" s="93" t="s">
        <v>84</v>
      </c>
      <c r="G170" s="85">
        <v>1982</v>
      </c>
      <c r="H170" s="49" t="s">
        <v>31</v>
      </c>
      <c r="I170" s="2" t="str">
        <f>IF(G170&lt;=1953,"M60",IF(G170&lt;=1963,"M50",IF(G170&lt;=1973,"M40","M")))</f>
        <v>M</v>
      </c>
      <c r="J170" s="50">
        <f t="shared" si="12"/>
        <v>401</v>
      </c>
      <c r="K170" s="189">
        <f t="shared" si="13"/>
        <v>401</v>
      </c>
      <c r="L170" s="51">
        <f t="shared" si="14"/>
        <v>2</v>
      </c>
      <c r="M170" s="52" t="str">
        <f t="shared" si="15"/>
        <v>nie</v>
      </c>
      <c r="N170" s="53">
        <f>IF($M170="ano",LARGE((Q170,T170,W170,Z170,AC170,AF170,AI170,AL170,AO170,AR170,AU170,AX170,BA170,BD170,BG170,BJ170,BM170),1)+LARGE((Q170,T170,W170,Z170,AC170,AF170,AI170,AL170,AO170,AR170,AU170,AX170,BA170,BD170,BG170,BJ170,BM170),2)+LARGE((Q170,T170,W170,Z170,AC170,AF170,AI170,AL170,AO170,AR170,AU170,AX170,BA170,BD170,BG170,BJ170,BM170),3)+LARGE((Q170,T170,W170,Z170,AC170,AF170,AI170,AL170,AO170,AR170,AU170,AX170,BA170,BD170,BG170,BJ170,BM170),4)+LARGE((Q170,T170,W170,Z170,AC170,AF170,AI170,AL170,AO170,AR170,AU170,AX170,BA170,BD170,BG170,BJ170,BM170),5),J170)</f>
        <v>401</v>
      </c>
      <c r="O170" s="190">
        <f>IF($M170="ano",LARGE((R170,U170,X170,AA170,AD170,AG170,AJ170,AM170,AP170,AS170,AV170,AY170,BB170,BE170,BH170,BK170,BN170),1)+LARGE((R170,U170,X170,AA170,AD170,AG170,AJ170,AM170,AP170,AS170,AV170,AY170,BB170,BE170,BH170,BK170,BN170),2)+LARGE((R170,U170,X170,AA170,AD170,AG170,AJ170,AM170,AP170,AS170,AV170,AY170,BB170,BE170,BH170,BK170,BN170),3)+LARGE((R170,U170,X170,AA170,AD170,AG170,AJ170,AM170,AP170,AS170,AV170,AY170,BB170,BE170,BH170,BK170,BN170),4)+LARGE((R170,U170,X170,AA170,AD170,AG170,AJ170,AM170,AP170,AS170,AV170,AY170,BB170,BE170,BH170,BK170,BN170),5),K170)</f>
        <v>401</v>
      </c>
      <c r="R170" s="193"/>
      <c r="U170" s="196"/>
      <c r="X170" s="199"/>
      <c r="AA170" s="202"/>
      <c r="AD170" s="205"/>
      <c r="AE170" s="200">
        <v>4.4363425925925924E-2</v>
      </c>
      <c r="AF170" s="201">
        <v>201</v>
      </c>
      <c r="AG170" s="202">
        <v>201</v>
      </c>
      <c r="AH170" s="206"/>
      <c r="AI170" s="207"/>
      <c r="AJ170" s="208"/>
      <c r="AK170" s="200"/>
      <c r="AL170" s="201"/>
      <c r="AM170" s="202"/>
      <c r="AP170" s="209"/>
      <c r="AS170" s="208"/>
      <c r="AT170" s="210"/>
      <c r="AU170" s="211"/>
      <c r="AV170" s="212"/>
      <c r="AW170" s="213"/>
      <c r="AX170" s="214"/>
      <c r="AY170" s="215"/>
      <c r="BE170" s="217"/>
      <c r="BF170" s="218"/>
      <c r="BI170" s="219"/>
      <c r="BJ170" s="220"/>
      <c r="BK170" s="220"/>
      <c r="BL170" s="221">
        <v>4.7546296296296295E-2</v>
      </c>
      <c r="BM170" s="222">
        <v>200</v>
      </c>
      <c r="BN170" s="223">
        <v>200</v>
      </c>
      <c r="BO170" s="149">
        <v>0</v>
      </c>
      <c r="BP170" s="72">
        <v>32.5</v>
      </c>
      <c r="BQ170" s="157">
        <v>9.1909722222222212E-2</v>
      </c>
      <c r="BR170" s="158">
        <v>1</v>
      </c>
    </row>
    <row r="171" spans="2:70" ht="15" customHeight="1">
      <c r="B171" s="2">
        <v>165</v>
      </c>
      <c r="C171" s="2">
        <v>35</v>
      </c>
      <c r="D171" s="47" t="s">
        <v>1778</v>
      </c>
      <c r="E171" s="47" t="s">
        <v>1534</v>
      </c>
      <c r="F171" s="89" t="s">
        <v>1779</v>
      </c>
      <c r="G171" s="48">
        <v>1973</v>
      </c>
      <c r="H171" s="49" t="s">
        <v>31</v>
      </c>
      <c r="I171" s="2" t="str">
        <f>IF(G171&lt;=1953,"M60",IF(G171&lt;=1963,"M50",IF(G171&lt;=1973,"M40","M")))</f>
        <v>M40</v>
      </c>
      <c r="J171" s="50">
        <f t="shared" si="12"/>
        <v>401</v>
      </c>
      <c r="K171" s="189">
        <f t="shared" si="13"/>
        <v>442</v>
      </c>
      <c r="L171" s="51">
        <f t="shared" si="14"/>
        <v>2</v>
      </c>
      <c r="M171" s="52" t="str">
        <f t="shared" si="15"/>
        <v>nie</v>
      </c>
      <c r="N171" s="53">
        <f>IF($M171="ano",LARGE((Q171,T171,W171,Z171,AC171,AF171,AI171,AL171,AO171,AR171,AU171,AX171,BA171,BD171,BG171,BJ171,BM171),1)+LARGE((Q171,T171,W171,Z171,AC171,AF171,AI171,AL171,AO171,AR171,AU171,AX171,BA171,BD171,BG171,BJ171,BM171),2)+LARGE((Q171,T171,W171,Z171,AC171,AF171,AI171,AL171,AO171,AR171,AU171,AX171,BA171,BD171,BG171,BJ171,BM171),3)+LARGE((Q171,T171,W171,Z171,AC171,AF171,AI171,AL171,AO171,AR171,AU171,AX171,BA171,BD171,BG171,BJ171,BM171),4)+LARGE((Q171,T171,W171,Z171,AC171,AF171,AI171,AL171,AO171,AR171,AU171,AX171,BA171,BD171,BG171,BJ171,BM171),5),J171)</f>
        <v>401</v>
      </c>
      <c r="O171" s="190">
        <f>IF($M171="ano",LARGE((R171,U171,X171,AA171,AD171,AG171,AJ171,AM171,AP171,AS171,AV171,AY171,BB171,BE171,BH171,BK171,BN171),1)+LARGE((R171,U171,X171,AA171,AD171,AG171,AJ171,AM171,AP171,AS171,AV171,AY171,BB171,BE171,BH171,BK171,BN171),2)+LARGE((R171,U171,X171,AA171,AD171,AG171,AJ171,AM171,AP171,AS171,AV171,AY171,BB171,BE171,BH171,BK171,BN171),3)+LARGE((R171,U171,X171,AA171,AD171,AG171,AJ171,AM171,AP171,AS171,AV171,AY171,BB171,BE171,BH171,BK171,BN171),4)+LARGE((R171,U171,X171,AA171,AD171,AG171,AJ171,AM171,AP171,AS171,AV171,AY171,BB171,BE171,BH171,BK171,BN171),5),K171)</f>
        <v>442</v>
      </c>
      <c r="P171" s="191"/>
      <c r="Q171" s="192"/>
      <c r="R171" s="193"/>
      <c r="S171" s="194">
        <v>8.2997685185185188E-2</v>
      </c>
      <c r="T171" s="195">
        <v>209</v>
      </c>
      <c r="U171" s="196">
        <v>230</v>
      </c>
      <c r="V171" s="197"/>
      <c r="W171" s="198"/>
      <c r="X171" s="199"/>
      <c r="Y171" s="200">
        <v>5.3668981481481477E-2</v>
      </c>
      <c r="Z171" s="201">
        <v>192</v>
      </c>
      <c r="AA171" s="202">
        <v>212</v>
      </c>
      <c r="AB171" s="203"/>
      <c r="AC171" s="204"/>
      <c r="AD171" s="205"/>
      <c r="AE171" s="200"/>
      <c r="AF171" s="201"/>
      <c r="AG171" s="202"/>
      <c r="AH171" s="206"/>
      <c r="AI171" s="207"/>
      <c r="AJ171" s="208"/>
      <c r="AK171" s="200"/>
      <c r="AL171" s="201"/>
      <c r="AM171" s="202"/>
      <c r="AP171" s="209"/>
      <c r="AS171" s="208"/>
      <c r="AT171" s="210"/>
      <c r="AU171" s="211"/>
      <c r="AV171" s="212"/>
      <c r="AW171" s="213"/>
      <c r="AX171" s="214"/>
      <c r="AY171" s="215"/>
      <c r="BC171" s="216"/>
      <c r="BD171" s="216"/>
      <c r="BE171" s="217"/>
      <c r="BF171" s="218"/>
      <c r="BI171" s="219"/>
      <c r="BJ171" s="220"/>
      <c r="BK171" s="220"/>
      <c r="BL171" s="221"/>
      <c r="BM171" s="222"/>
      <c r="BN171" s="223"/>
      <c r="BO171" s="149">
        <v>0</v>
      </c>
      <c r="BP171" s="72">
        <v>43</v>
      </c>
      <c r="BQ171" s="157">
        <v>0.13666666666666666</v>
      </c>
      <c r="BR171" s="158">
        <v>1</v>
      </c>
    </row>
    <row r="172" spans="2:70" ht="15" customHeight="1">
      <c r="B172" s="2">
        <v>166</v>
      </c>
      <c r="C172" s="2">
        <v>75</v>
      </c>
      <c r="D172" s="47" t="s">
        <v>1844</v>
      </c>
      <c r="E172" s="47" t="s">
        <v>1564</v>
      </c>
      <c r="F172" s="89" t="s">
        <v>1845</v>
      </c>
      <c r="G172" s="82">
        <v>1977</v>
      </c>
      <c r="H172" s="49" t="s">
        <v>31</v>
      </c>
      <c r="I172" s="2" t="str">
        <f>IF(G172&lt;=1953,"M60",IF(G172&lt;=1963,"M50",IF(G172&lt;=1973,"M40","M")))</f>
        <v>M</v>
      </c>
      <c r="J172" s="50">
        <f t="shared" si="12"/>
        <v>400</v>
      </c>
      <c r="K172" s="189">
        <f t="shared" si="13"/>
        <v>400</v>
      </c>
      <c r="L172" s="51">
        <f t="shared" si="14"/>
        <v>2</v>
      </c>
      <c r="M172" s="52" t="str">
        <f t="shared" si="15"/>
        <v>nie</v>
      </c>
      <c r="N172" s="53">
        <f>IF($M172="ano",LARGE((Q172,T172,W172,Z172,AC172,AF172,AI172,AL172,AO172,AR172,AU172,AX172,BA172,BD172,BG172,BJ172,BM172),1)+LARGE((Q172,T172,W172,Z172,AC172,AF172,AI172,AL172,AO172,AR172,AU172,AX172,BA172,BD172,BG172,BJ172,BM172),2)+LARGE((Q172,T172,W172,Z172,AC172,AF172,AI172,AL172,AO172,AR172,AU172,AX172,BA172,BD172,BG172,BJ172,BM172),3)+LARGE((Q172,T172,W172,Z172,AC172,AF172,AI172,AL172,AO172,AR172,AU172,AX172,BA172,BD172,BG172,BJ172,BM172),4)+LARGE((Q172,T172,W172,Z172,AC172,AF172,AI172,AL172,AO172,AR172,AU172,AX172,BA172,BD172,BG172,BJ172,BM172),5),J172)</f>
        <v>400</v>
      </c>
      <c r="O172" s="190">
        <f>IF($M172="ano",LARGE((R172,U172,X172,AA172,AD172,AG172,AJ172,AM172,AP172,AS172,AV172,AY172,BB172,BE172,BH172,BK172,BN172),1)+LARGE((R172,U172,X172,AA172,AD172,AG172,AJ172,AM172,AP172,AS172,AV172,AY172,BB172,BE172,BH172,BK172,BN172),2)+LARGE((R172,U172,X172,AA172,AD172,AG172,AJ172,AM172,AP172,AS172,AV172,AY172,BB172,BE172,BH172,BK172,BN172),3)+LARGE((R172,U172,X172,AA172,AD172,AG172,AJ172,AM172,AP172,AS172,AV172,AY172,BB172,BE172,BH172,BK172,BN172),4)+LARGE((R172,U172,X172,AA172,AD172,AG172,AJ172,AM172,AP172,AS172,AV172,AY172,BB172,BE172,BH172,BK172,BN172),5),K172)</f>
        <v>400</v>
      </c>
      <c r="P172" s="191"/>
      <c r="Q172" s="192"/>
      <c r="R172" s="193"/>
      <c r="S172" s="194">
        <v>9.3078703703703705E-2</v>
      </c>
      <c r="T172" s="195">
        <v>194</v>
      </c>
      <c r="U172" s="196">
        <v>194</v>
      </c>
      <c r="V172" s="197"/>
      <c r="W172" s="198"/>
      <c r="X172" s="199"/>
      <c r="Y172" s="200"/>
      <c r="Z172" s="201"/>
      <c r="AA172" s="202"/>
      <c r="AB172" s="203"/>
      <c r="AC172" s="204"/>
      <c r="AD172" s="205"/>
      <c r="AE172" s="200"/>
      <c r="AF172" s="201"/>
      <c r="AG172" s="202"/>
      <c r="AH172" s="206"/>
      <c r="AI172" s="207"/>
      <c r="AJ172" s="208"/>
      <c r="AK172" s="200"/>
      <c r="AL172" s="201"/>
      <c r="AM172" s="202"/>
      <c r="AP172" s="209"/>
      <c r="AS172" s="208"/>
      <c r="AT172" s="210"/>
      <c r="AU172" s="211"/>
      <c r="AV172" s="212"/>
      <c r="AW172" s="213">
        <v>6.9652777777777772E-2</v>
      </c>
      <c r="AX172" s="214">
        <v>206</v>
      </c>
      <c r="AY172" s="215">
        <v>206</v>
      </c>
      <c r="BC172" s="216"/>
      <c r="BD172" s="216"/>
      <c r="BE172" s="217"/>
      <c r="BF172" s="218"/>
      <c r="BI172" s="219">
        <v>5.3229166666666661E-2</v>
      </c>
      <c r="BJ172" s="220"/>
      <c r="BK172" s="220"/>
      <c r="BL172" s="221"/>
      <c r="BM172" s="222"/>
      <c r="BN172" s="223"/>
      <c r="BO172" s="149">
        <v>0</v>
      </c>
      <c r="BP172" s="72">
        <v>56</v>
      </c>
      <c r="BQ172" s="157">
        <v>0.21596064814814814</v>
      </c>
      <c r="BR172" s="158">
        <v>1</v>
      </c>
    </row>
    <row r="173" spans="2:70" ht="15" customHeight="1">
      <c r="B173" s="2">
        <v>167</v>
      </c>
      <c r="C173" s="2">
        <v>15</v>
      </c>
      <c r="D173" s="47" t="s">
        <v>1786</v>
      </c>
      <c r="E173" s="47" t="s">
        <v>1674</v>
      </c>
      <c r="F173" s="89" t="s">
        <v>1787</v>
      </c>
      <c r="G173" s="48">
        <v>1962</v>
      </c>
      <c r="H173" s="49" t="s">
        <v>31</v>
      </c>
      <c r="I173" s="2" t="str">
        <f>IF(G173&lt;=1953,"M60",IF(G173&lt;=1963,"M50",IF(G173&lt;=1973,"M40","M")))</f>
        <v>M50</v>
      </c>
      <c r="J173" s="50">
        <f t="shared" si="12"/>
        <v>397</v>
      </c>
      <c r="K173" s="189">
        <f t="shared" si="13"/>
        <v>477</v>
      </c>
      <c r="L173" s="51">
        <f t="shared" si="14"/>
        <v>2</v>
      </c>
      <c r="M173" s="52" t="str">
        <f t="shared" si="15"/>
        <v>nie</v>
      </c>
      <c r="N173" s="53">
        <f>IF($M173="ano",LARGE((Q173,T173,W173,Z173,AC173,AF173,AI173,AL173,AO173,AR173,AU173,AX173,BA173,BD173,BG173,BJ173,BM173),1)+LARGE((Q173,T173,W173,Z173,AC173,AF173,AI173,AL173,AO173,AR173,AU173,AX173,BA173,BD173,BG173,BJ173,BM173),2)+LARGE((Q173,T173,W173,Z173,AC173,AF173,AI173,AL173,AO173,AR173,AU173,AX173,BA173,BD173,BG173,BJ173,BM173),3)+LARGE((Q173,T173,W173,Z173,AC173,AF173,AI173,AL173,AO173,AR173,AU173,AX173,BA173,BD173,BG173,BJ173,BM173),4)+LARGE((Q173,T173,W173,Z173,AC173,AF173,AI173,AL173,AO173,AR173,AU173,AX173,BA173,BD173,BG173,BJ173,BM173),5),J173)</f>
        <v>397</v>
      </c>
      <c r="O173" s="190">
        <f>IF($M173="ano",LARGE((R173,U173,X173,AA173,AD173,AG173,AJ173,AM173,AP173,AS173,AV173,AY173,BB173,BE173,BH173,BK173,BN173),1)+LARGE((R173,U173,X173,AA173,AD173,AG173,AJ173,AM173,AP173,AS173,AV173,AY173,BB173,BE173,BH173,BK173,BN173),2)+LARGE((R173,U173,X173,AA173,AD173,AG173,AJ173,AM173,AP173,AS173,AV173,AY173,BB173,BE173,BH173,BK173,BN173),3)+LARGE((R173,U173,X173,AA173,AD173,AG173,AJ173,AM173,AP173,AS173,AV173,AY173,BB173,BE173,BH173,BK173,BN173),4)+LARGE((R173,U173,X173,AA173,AD173,AG173,AJ173,AM173,AP173,AS173,AV173,AY173,BB173,BE173,BH173,BK173,BN173),5),K173)</f>
        <v>477</v>
      </c>
      <c r="P173" s="191"/>
      <c r="Q173" s="192"/>
      <c r="R173" s="193"/>
      <c r="S173" s="194">
        <v>8.3726851851851858E-2</v>
      </c>
      <c r="T173" s="195">
        <v>208</v>
      </c>
      <c r="U173" s="196">
        <v>250</v>
      </c>
      <c r="V173" s="197"/>
      <c r="W173" s="198"/>
      <c r="X173" s="199"/>
      <c r="Y173" s="200"/>
      <c r="Z173" s="201"/>
      <c r="AA173" s="202"/>
      <c r="AB173" s="203"/>
      <c r="AC173" s="204"/>
      <c r="AD173" s="205"/>
      <c r="AE173" s="200"/>
      <c r="AF173" s="201"/>
      <c r="AG173" s="202"/>
      <c r="AH173" s="206"/>
      <c r="AI173" s="207"/>
      <c r="AJ173" s="208"/>
      <c r="AK173" s="200">
        <v>3.5069444444444445E-2</v>
      </c>
      <c r="AL173" s="201">
        <v>189</v>
      </c>
      <c r="AM173" s="202">
        <v>227</v>
      </c>
      <c r="AP173" s="209"/>
      <c r="AS173" s="208"/>
      <c r="AT173" s="210"/>
      <c r="AU173" s="211"/>
      <c r="AV173" s="212"/>
      <c r="AW173" s="213"/>
      <c r="AX173" s="214"/>
      <c r="AY173" s="215"/>
      <c r="BC173" s="225"/>
      <c r="BD173" s="216"/>
      <c r="BE173" s="217"/>
      <c r="BF173" s="218"/>
      <c r="BI173" s="219"/>
      <c r="BJ173" s="220"/>
      <c r="BK173" s="220"/>
      <c r="BL173" s="221"/>
      <c r="BM173" s="222"/>
      <c r="BN173" s="223"/>
      <c r="BO173" s="149">
        <v>0</v>
      </c>
      <c r="BP173" s="72">
        <v>37</v>
      </c>
      <c r="BQ173" s="157">
        <v>0.1187962962962963</v>
      </c>
      <c r="BR173" s="158">
        <v>1</v>
      </c>
    </row>
    <row r="174" spans="2:70" ht="15" customHeight="1">
      <c r="B174" s="2">
        <v>168</v>
      </c>
      <c r="C174" s="2">
        <v>76</v>
      </c>
      <c r="D174" s="49" t="s">
        <v>841</v>
      </c>
      <c r="E174" s="49" t="s">
        <v>1567</v>
      </c>
      <c r="F174" s="49" t="s">
        <v>1278</v>
      </c>
      <c r="G174" s="85">
        <v>1989</v>
      </c>
      <c r="H174" s="49" t="s">
        <v>31</v>
      </c>
      <c r="I174" s="49" t="s">
        <v>31</v>
      </c>
      <c r="J174" s="50">
        <f t="shared" si="12"/>
        <v>396</v>
      </c>
      <c r="K174" s="189">
        <f t="shared" si="13"/>
        <v>396</v>
      </c>
      <c r="L174" s="51">
        <f t="shared" si="14"/>
        <v>2</v>
      </c>
      <c r="M174" s="52" t="str">
        <f t="shared" si="15"/>
        <v>nie</v>
      </c>
      <c r="N174" s="53">
        <f>IF($M174="ano",LARGE((Q174,T174,W174,Z174,AC174,AF174,AI174,AL174,AO174,AR174,AU174,AX174,BA174,BD174,BG174,BJ174,BM174),1)+LARGE((Q174,T174,W174,Z174,AC174,AF174,AI174,AL174,AO174,AR174,AU174,AX174,BA174,BD174,BG174,BJ174,BM174),2)+LARGE((Q174,T174,W174,Z174,AC174,AF174,AI174,AL174,AO174,AR174,AU174,AX174,BA174,BD174,BG174,BJ174,BM174),3)+LARGE((Q174,T174,W174,Z174,AC174,AF174,AI174,AL174,AO174,AR174,AU174,AX174,BA174,BD174,BG174,BJ174,BM174),4)+LARGE((Q174,T174,W174,Z174,AC174,AF174,AI174,AL174,AO174,AR174,AU174,AX174,BA174,BD174,BG174,BJ174,BM174),5),J174)</f>
        <v>396</v>
      </c>
      <c r="O174" s="190">
        <f>IF($M174="ano",LARGE((R174,U174,X174,AA174,AD174,AG174,AJ174,AM174,AP174,AS174,AV174,AY174,BB174,BE174,BH174,BK174,BN174),1)+LARGE((R174,U174,X174,AA174,AD174,AG174,AJ174,AM174,AP174,AS174,AV174,AY174,BB174,BE174,BH174,BK174,BN174),2)+LARGE((R174,U174,X174,AA174,AD174,AG174,AJ174,AM174,AP174,AS174,AV174,AY174,BB174,BE174,BH174,BK174,BN174),3)+LARGE((R174,U174,X174,AA174,AD174,AG174,AJ174,AM174,AP174,AS174,AV174,AY174,BB174,BE174,BH174,BK174,BN174),4)+LARGE((R174,U174,X174,AA174,AD174,AG174,AJ174,AM174,AP174,AS174,AV174,AY174,BB174,BE174,BH174,BK174,BN174),5),K174)</f>
        <v>396</v>
      </c>
      <c r="AE174" s="200"/>
      <c r="AF174" s="201"/>
      <c r="AG174" s="201"/>
      <c r="AT174" s="210">
        <v>5.1863425925925924E-2</v>
      </c>
      <c r="AU174" s="211">
        <v>196</v>
      </c>
      <c r="AV174" s="212">
        <v>196</v>
      </c>
      <c r="AW174" s="213">
        <v>7.3877314814814812E-2</v>
      </c>
      <c r="AX174" s="214">
        <v>200</v>
      </c>
      <c r="AY174" s="215">
        <v>200</v>
      </c>
      <c r="BF174" s="218"/>
      <c r="BI174" s="219">
        <v>5.2523148148148145E-2</v>
      </c>
      <c r="BJ174" s="220"/>
      <c r="BK174" s="220"/>
      <c r="BL174" s="221"/>
      <c r="BM174" s="222"/>
      <c r="BN174" s="223"/>
      <c r="BO174" s="149">
        <v>0</v>
      </c>
      <c r="BP174" s="72">
        <v>47</v>
      </c>
      <c r="BQ174" s="157">
        <v>0.17826388888888889</v>
      </c>
      <c r="BR174" s="158">
        <v>1</v>
      </c>
    </row>
    <row r="175" spans="2:70" ht="15" customHeight="1">
      <c r="B175" s="2">
        <v>169</v>
      </c>
      <c r="C175" s="2">
        <v>36</v>
      </c>
      <c r="D175" s="47" t="s">
        <v>2474</v>
      </c>
      <c r="E175" s="47" t="s">
        <v>1511</v>
      </c>
      <c r="F175" s="89" t="s">
        <v>2475</v>
      </c>
      <c r="G175" s="48">
        <v>1972</v>
      </c>
      <c r="H175" s="49" t="s">
        <v>31</v>
      </c>
      <c r="I175" s="2" t="str">
        <f>IF(G175&lt;=1953,"M60",IF(G175&lt;=1963,"M50",IF(G175&lt;=1973,"M40","M")))</f>
        <v>M40</v>
      </c>
      <c r="J175" s="50">
        <f t="shared" si="12"/>
        <v>390</v>
      </c>
      <c r="K175" s="189">
        <f t="shared" si="13"/>
        <v>430</v>
      </c>
      <c r="L175" s="51">
        <f t="shared" si="14"/>
        <v>2</v>
      </c>
      <c r="M175" s="52" t="str">
        <f t="shared" si="15"/>
        <v>nie</v>
      </c>
      <c r="N175" s="53">
        <f>IF($M175="ano",LARGE((Q175,T175,W175,Z175,AC175,AF175,AI175,AL175,AO175,AR175,AU175,AX175,BA175,BD175,BG175,BJ175,BM175),1)+LARGE((Q175,T175,W175,Z175,AC175,AF175,AI175,AL175,AO175,AR175,AU175,AX175,BA175,BD175,BG175,BJ175,BM175),2)+LARGE((Q175,T175,W175,Z175,AC175,AF175,AI175,AL175,AO175,AR175,AU175,AX175,BA175,BD175,BG175,BJ175,BM175),3)+LARGE((Q175,T175,W175,Z175,AC175,AF175,AI175,AL175,AO175,AR175,AU175,AX175,BA175,BD175,BG175,BJ175,BM175),4)+LARGE((Q175,T175,W175,Z175,AC175,AF175,AI175,AL175,AO175,AR175,AU175,AX175,BA175,BD175,BG175,BJ175,BM175),5),J175)</f>
        <v>390</v>
      </c>
      <c r="O175" s="190">
        <f>IF($M175="ano",LARGE((R175,U175,X175,AA175,AD175,AG175,AJ175,AM175,AP175,AS175,AV175,AY175,BB175,BE175,BH175,BK175,BN175),1)+LARGE((R175,U175,X175,AA175,AD175,AG175,AJ175,AM175,AP175,AS175,AV175,AY175,BB175,BE175,BH175,BK175,BN175),2)+LARGE((R175,U175,X175,AA175,AD175,AG175,AJ175,AM175,AP175,AS175,AV175,AY175,BB175,BE175,BH175,BK175,BN175),3)+LARGE((R175,U175,X175,AA175,AD175,AG175,AJ175,AM175,AP175,AS175,AV175,AY175,BB175,BE175,BH175,BK175,BN175),4)+LARGE((R175,U175,X175,AA175,AD175,AG175,AJ175,AM175,AP175,AS175,AV175,AY175,BB175,BE175,BH175,BK175,BN175),5),K175)</f>
        <v>430</v>
      </c>
      <c r="P175" s="191">
        <v>0.2038425925925926</v>
      </c>
      <c r="Q175" s="192">
        <v>195</v>
      </c>
      <c r="R175" s="193">
        <v>215</v>
      </c>
      <c r="S175" s="194"/>
      <c r="T175" s="195"/>
      <c r="U175" s="196"/>
      <c r="V175" s="197"/>
      <c r="W175" s="198"/>
      <c r="X175" s="199"/>
      <c r="Y175" s="200"/>
      <c r="Z175" s="201"/>
      <c r="AA175" s="202"/>
      <c r="AB175" s="203"/>
      <c r="AC175" s="204"/>
      <c r="AD175" s="205"/>
      <c r="AE175" s="200"/>
      <c r="AF175" s="201"/>
      <c r="AG175" s="202"/>
      <c r="AH175" s="206"/>
      <c r="AI175" s="207"/>
      <c r="AJ175" s="208"/>
      <c r="AK175" s="200"/>
      <c r="AL175" s="201"/>
      <c r="AM175" s="202"/>
      <c r="AP175" s="209"/>
      <c r="AS175" s="208"/>
      <c r="AT175" s="210"/>
      <c r="AU175" s="211"/>
      <c r="AV175" s="212"/>
      <c r="AW175" s="213">
        <v>7.7175925925925926E-2</v>
      </c>
      <c r="AX175" s="214">
        <v>195</v>
      </c>
      <c r="AY175" s="215">
        <v>215</v>
      </c>
      <c r="BC175" s="216"/>
      <c r="BD175" s="216"/>
      <c r="BE175" s="217"/>
      <c r="BF175" s="218"/>
      <c r="BI175" s="219"/>
      <c r="BJ175" s="220"/>
      <c r="BK175" s="220"/>
      <c r="BL175" s="221"/>
      <c r="BM175" s="222"/>
      <c r="BN175" s="223"/>
      <c r="BO175" s="149">
        <v>0</v>
      </c>
      <c r="BP175" s="72">
        <v>83</v>
      </c>
      <c r="BQ175" s="157">
        <v>0.28101851851851856</v>
      </c>
      <c r="BR175" s="158">
        <v>1</v>
      </c>
    </row>
    <row r="176" spans="2:70" ht="15" customHeight="1">
      <c r="B176" s="2">
        <v>170</v>
      </c>
      <c r="C176" s="2">
        <v>77</v>
      </c>
      <c r="D176" s="49" t="s">
        <v>839</v>
      </c>
      <c r="E176" s="49" t="s">
        <v>2332</v>
      </c>
      <c r="F176" s="49" t="s">
        <v>840</v>
      </c>
      <c r="G176" s="85">
        <v>1980</v>
      </c>
      <c r="H176" s="49" t="s">
        <v>31</v>
      </c>
      <c r="I176" s="49" t="s">
        <v>31</v>
      </c>
      <c r="J176" s="50">
        <f t="shared" si="12"/>
        <v>389</v>
      </c>
      <c r="K176" s="189">
        <f t="shared" si="13"/>
        <v>389</v>
      </c>
      <c r="L176" s="51">
        <f t="shared" si="14"/>
        <v>2</v>
      </c>
      <c r="M176" s="52" t="str">
        <f t="shared" si="15"/>
        <v>nie</v>
      </c>
      <c r="N176" s="53">
        <f>IF($M176="ano",LARGE((Q176,T176,W176,Z176,AC176,AF176,AI176,AL176,AO176,AR176,AU176,AX176,BA176,BD176,BG176,BJ176,BM176),1)+LARGE((Q176,T176,W176,Z176,AC176,AF176,AI176,AL176,AO176,AR176,AU176,AX176,BA176,BD176,BG176,BJ176,BM176),2)+LARGE((Q176,T176,W176,Z176,AC176,AF176,AI176,AL176,AO176,AR176,AU176,AX176,BA176,BD176,BG176,BJ176,BM176),3)+LARGE((Q176,T176,W176,Z176,AC176,AF176,AI176,AL176,AO176,AR176,AU176,AX176,BA176,BD176,BG176,BJ176,BM176),4)+LARGE((Q176,T176,W176,Z176,AC176,AF176,AI176,AL176,AO176,AR176,AU176,AX176,BA176,BD176,BG176,BJ176,BM176),5),J176)</f>
        <v>389</v>
      </c>
      <c r="O176" s="190">
        <f>IF($M176="ano",LARGE((R176,U176,X176,AA176,AD176,AG176,AJ176,AM176,AP176,AS176,AV176,AY176,BB176,BE176,BH176,BK176,BN176),1)+LARGE((R176,U176,X176,AA176,AD176,AG176,AJ176,AM176,AP176,AS176,AV176,AY176,BB176,BE176,BH176,BK176,BN176),2)+LARGE((R176,U176,X176,AA176,AD176,AG176,AJ176,AM176,AP176,AS176,AV176,AY176,BB176,BE176,BH176,BK176,BN176),3)+LARGE((R176,U176,X176,AA176,AD176,AG176,AJ176,AM176,AP176,AS176,AV176,AY176,BB176,BE176,BH176,BK176,BN176),4)+LARGE((R176,U176,X176,AA176,AD176,AG176,AJ176,AM176,AP176,AS176,AV176,AY176,BB176,BE176,BH176,BK176,BN176),5),K176)</f>
        <v>389</v>
      </c>
      <c r="AE176" s="200"/>
      <c r="AF176" s="201"/>
      <c r="AG176" s="201"/>
      <c r="AT176" s="210">
        <v>4.912037037037037E-2</v>
      </c>
      <c r="AU176" s="211">
        <v>200</v>
      </c>
      <c r="AV176" s="212">
        <v>200</v>
      </c>
      <c r="AW176" s="213"/>
      <c r="AX176" s="214"/>
      <c r="AY176" s="215"/>
      <c r="BF176" s="218">
        <v>4.5810185185185183E-2</v>
      </c>
      <c r="BG176" s="75">
        <v>189</v>
      </c>
      <c r="BH176" s="75">
        <v>189</v>
      </c>
      <c r="BI176" s="219">
        <v>5.0567129629629635E-2</v>
      </c>
      <c r="BJ176" s="220"/>
      <c r="BK176" s="220"/>
      <c r="BL176" s="221"/>
      <c r="BM176" s="222"/>
      <c r="BN176" s="223"/>
      <c r="BO176" s="149">
        <v>0</v>
      </c>
      <c r="BP176" s="72">
        <v>32</v>
      </c>
      <c r="BQ176" s="157">
        <v>0.14549768518518519</v>
      </c>
      <c r="BR176" s="158">
        <v>1</v>
      </c>
    </row>
    <row r="177" spans="2:70" ht="15" customHeight="1">
      <c r="B177" s="2">
        <v>171</v>
      </c>
      <c r="C177" s="2">
        <v>78</v>
      </c>
      <c r="D177" s="47" t="s">
        <v>1820</v>
      </c>
      <c r="E177" s="47" t="s">
        <v>1534</v>
      </c>
      <c r="F177" s="89" t="s">
        <v>113</v>
      </c>
      <c r="G177" s="82">
        <v>1977</v>
      </c>
      <c r="H177" s="49" t="s">
        <v>31</v>
      </c>
      <c r="I177" s="2" t="str">
        <f t="shared" ref="I177:I182" si="17">IF(G177&lt;=1953,"M60",IF(G177&lt;=1963,"M50",IF(G177&lt;=1973,"M40","M")))</f>
        <v>M</v>
      </c>
      <c r="J177" s="50">
        <f t="shared" si="12"/>
        <v>389</v>
      </c>
      <c r="K177" s="189">
        <f t="shared" si="13"/>
        <v>389</v>
      </c>
      <c r="L177" s="51">
        <f t="shared" si="14"/>
        <v>2</v>
      </c>
      <c r="M177" s="52" t="str">
        <f t="shared" si="15"/>
        <v>nie</v>
      </c>
      <c r="N177" s="53">
        <f>IF($M177="ano",LARGE((Q177,T177,W177,Z177,AC177,AF177,AI177,AL177,AO177,AR177,AU177,AX177,BA177,BD177,BG177,BJ177,BM177),1)+LARGE((Q177,T177,W177,Z177,AC177,AF177,AI177,AL177,AO177,AR177,AU177,AX177,BA177,BD177,BG177,BJ177,BM177),2)+LARGE((Q177,T177,W177,Z177,AC177,AF177,AI177,AL177,AO177,AR177,AU177,AX177,BA177,BD177,BG177,BJ177,BM177),3)+LARGE((Q177,T177,W177,Z177,AC177,AF177,AI177,AL177,AO177,AR177,AU177,AX177,BA177,BD177,BG177,BJ177,BM177),4)+LARGE((Q177,T177,W177,Z177,AC177,AF177,AI177,AL177,AO177,AR177,AU177,AX177,BA177,BD177,BG177,BJ177,BM177),5),J177)</f>
        <v>389</v>
      </c>
      <c r="O177" s="190">
        <f>IF($M177="ano",LARGE((R177,U177,X177,AA177,AD177,AG177,AJ177,AM177,AP177,AS177,AV177,AY177,BB177,BE177,BH177,BK177,BN177),1)+LARGE((R177,U177,X177,AA177,AD177,AG177,AJ177,AM177,AP177,AS177,AV177,AY177,BB177,BE177,BH177,BK177,BN177),2)+LARGE((R177,U177,X177,AA177,AD177,AG177,AJ177,AM177,AP177,AS177,AV177,AY177,BB177,BE177,BH177,BK177,BN177),3)+LARGE((R177,U177,X177,AA177,AD177,AG177,AJ177,AM177,AP177,AS177,AV177,AY177,BB177,BE177,BH177,BK177,BN177),4)+LARGE((R177,U177,X177,AA177,AD177,AG177,AJ177,AM177,AP177,AS177,AV177,AY177,BB177,BE177,BH177,BK177,BN177),5),K177)</f>
        <v>389</v>
      </c>
      <c r="P177" s="191"/>
      <c r="Q177" s="192"/>
      <c r="R177" s="193"/>
      <c r="S177" s="194">
        <v>9.1006944444444446E-2</v>
      </c>
      <c r="T177" s="195">
        <v>197</v>
      </c>
      <c r="U177" s="196">
        <v>197</v>
      </c>
      <c r="V177" s="197"/>
      <c r="W177" s="198"/>
      <c r="X177" s="199"/>
      <c r="Y177" s="200"/>
      <c r="Z177" s="201"/>
      <c r="AA177" s="202"/>
      <c r="AB177" s="203">
        <v>0.16289351851851852</v>
      </c>
      <c r="AC177" s="204">
        <v>192</v>
      </c>
      <c r="AD177" s="205">
        <v>192</v>
      </c>
      <c r="AE177" s="200"/>
      <c r="AF177" s="201"/>
      <c r="AG177" s="202"/>
      <c r="AH177" s="206"/>
      <c r="AI177" s="207"/>
      <c r="AJ177" s="208"/>
      <c r="AK177" s="200"/>
      <c r="AL177" s="201"/>
      <c r="AM177" s="202"/>
      <c r="AP177" s="209"/>
      <c r="AS177" s="208"/>
      <c r="AT177" s="210"/>
      <c r="AU177" s="211"/>
      <c r="AV177" s="212"/>
      <c r="AW177" s="213"/>
      <c r="AX177" s="214"/>
      <c r="AY177" s="215"/>
      <c r="BC177" s="216"/>
      <c r="BD177" s="216"/>
      <c r="BE177" s="217"/>
      <c r="BF177" s="218"/>
      <c r="BI177" s="219"/>
      <c r="BJ177" s="220"/>
      <c r="BK177" s="220"/>
      <c r="BL177" s="221"/>
      <c r="BM177" s="222"/>
      <c r="BN177" s="223"/>
      <c r="BO177" s="149">
        <v>0</v>
      </c>
      <c r="BP177" s="72">
        <v>68.2</v>
      </c>
      <c r="BQ177" s="157">
        <v>0.25390046296296298</v>
      </c>
      <c r="BR177" s="158">
        <v>1</v>
      </c>
    </row>
    <row r="178" spans="2:70" ht="15" customHeight="1">
      <c r="B178" s="2">
        <v>172</v>
      </c>
      <c r="C178" s="2">
        <v>37</v>
      </c>
      <c r="D178" s="47" t="s">
        <v>2471</v>
      </c>
      <c r="E178" s="47" t="s">
        <v>1523</v>
      </c>
      <c r="F178" s="89" t="s">
        <v>2472</v>
      </c>
      <c r="G178" s="48">
        <v>1971</v>
      </c>
      <c r="H178" s="49" t="s">
        <v>31</v>
      </c>
      <c r="I178" s="2" t="str">
        <f t="shared" si="17"/>
        <v>M40</v>
      </c>
      <c r="J178" s="50">
        <f t="shared" si="12"/>
        <v>389</v>
      </c>
      <c r="K178" s="189">
        <f t="shared" si="13"/>
        <v>428</v>
      </c>
      <c r="L178" s="51">
        <f t="shared" si="14"/>
        <v>2</v>
      </c>
      <c r="M178" s="52" t="str">
        <f t="shared" si="15"/>
        <v>nie</v>
      </c>
      <c r="N178" s="53">
        <f>IF($M178="ano",LARGE((Q178,T178,W178,Z178,AC178,AF178,AI178,AL178,AO178,AR178,AU178,AX178,BA178,BD178,BG178,BJ178,BM178),1)+LARGE((Q178,T178,W178,Z178,AC178,AF178,AI178,AL178,AO178,AR178,AU178,AX178,BA178,BD178,BG178,BJ178,BM178),2)+LARGE((Q178,T178,W178,Z178,AC178,AF178,AI178,AL178,AO178,AR178,AU178,AX178,BA178,BD178,BG178,BJ178,BM178),3)+LARGE((Q178,T178,W178,Z178,AC178,AF178,AI178,AL178,AO178,AR178,AU178,AX178,BA178,BD178,BG178,BJ178,BM178),4)+LARGE((Q178,T178,W178,Z178,AC178,AF178,AI178,AL178,AO178,AR178,AU178,AX178,BA178,BD178,BG178,BJ178,BM178),5),J178)</f>
        <v>389</v>
      </c>
      <c r="O178" s="190">
        <f>IF($M178="ano",LARGE((R178,U178,X178,AA178,AD178,AG178,AJ178,AM178,AP178,AS178,AV178,AY178,BB178,BE178,BH178,BK178,BN178),1)+LARGE((R178,U178,X178,AA178,AD178,AG178,AJ178,AM178,AP178,AS178,AV178,AY178,BB178,BE178,BH178,BK178,BN178),2)+LARGE((R178,U178,X178,AA178,AD178,AG178,AJ178,AM178,AP178,AS178,AV178,AY178,BB178,BE178,BH178,BK178,BN178),3)+LARGE((R178,U178,X178,AA178,AD178,AG178,AJ178,AM178,AP178,AS178,AV178,AY178,BB178,BE178,BH178,BK178,BN178),4)+LARGE((R178,U178,X178,AA178,AD178,AG178,AJ178,AM178,AP178,AS178,AV178,AY178,BB178,BE178,BH178,BK178,BN178),5),K178)</f>
        <v>428</v>
      </c>
      <c r="P178" s="191">
        <v>0.20129629629629631</v>
      </c>
      <c r="Q178" s="192">
        <v>199</v>
      </c>
      <c r="R178" s="193">
        <v>219</v>
      </c>
      <c r="S178" s="194"/>
      <c r="T178" s="195"/>
      <c r="U178" s="196"/>
      <c r="V178" s="197"/>
      <c r="W178" s="198"/>
      <c r="X178" s="199"/>
      <c r="Y178" s="200">
        <v>5.5347222222222221E-2</v>
      </c>
      <c r="Z178" s="201">
        <v>190</v>
      </c>
      <c r="AA178" s="202">
        <v>209</v>
      </c>
      <c r="AB178" s="203"/>
      <c r="AC178" s="204"/>
      <c r="AD178" s="205"/>
      <c r="AE178" s="200"/>
      <c r="AF178" s="201"/>
      <c r="AG178" s="202"/>
      <c r="AH178" s="206"/>
      <c r="AI178" s="207"/>
      <c r="AJ178" s="208"/>
      <c r="AK178" s="200"/>
      <c r="AL178" s="201"/>
      <c r="AM178" s="202"/>
      <c r="AP178" s="209"/>
      <c r="AS178" s="208"/>
      <c r="AT178" s="210"/>
      <c r="AU178" s="211"/>
      <c r="AV178" s="212"/>
      <c r="AW178" s="213"/>
      <c r="AX178" s="214"/>
      <c r="AY178" s="215"/>
      <c r="BC178" s="216"/>
      <c r="BD178" s="216"/>
      <c r="BE178" s="217"/>
      <c r="BF178" s="218"/>
      <c r="BI178" s="219"/>
      <c r="BJ178" s="220"/>
      <c r="BK178" s="220"/>
      <c r="BL178" s="221"/>
      <c r="BM178" s="222"/>
      <c r="BN178" s="223"/>
      <c r="BO178" s="149">
        <v>0</v>
      </c>
      <c r="BP178" s="72">
        <v>70</v>
      </c>
      <c r="BQ178" s="157">
        <v>0.25664351851851852</v>
      </c>
      <c r="BR178" s="158">
        <v>1</v>
      </c>
    </row>
    <row r="179" spans="2:70" ht="15" customHeight="1">
      <c r="B179" s="2">
        <v>173</v>
      </c>
      <c r="C179" s="2">
        <v>79</v>
      </c>
      <c r="D179" s="49" t="s">
        <v>1500</v>
      </c>
      <c r="E179" s="49" t="s">
        <v>1492</v>
      </c>
      <c r="F179" s="89" t="s">
        <v>1501</v>
      </c>
      <c r="G179" s="48">
        <v>1989</v>
      </c>
      <c r="H179" s="49" t="s">
        <v>31</v>
      </c>
      <c r="I179" s="2" t="str">
        <f t="shared" si="17"/>
        <v>M</v>
      </c>
      <c r="J179" s="50">
        <f t="shared" si="12"/>
        <v>387</v>
      </c>
      <c r="K179" s="189">
        <f t="shared" si="13"/>
        <v>387</v>
      </c>
      <c r="L179" s="51">
        <f t="shared" si="14"/>
        <v>2</v>
      </c>
      <c r="M179" s="52" t="str">
        <f t="shared" si="15"/>
        <v>nie</v>
      </c>
      <c r="N179" s="53">
        <f>IF($M179="ano",LARGE((Q179,T179,W179,Z179,AC179,AF179,AI179,AL179,AO179,AR179,AU179,AX179,BA179,BD179,BG179,BJ179,BM179),1)+LARGE((Q179,T179,W179,Z179,AC179,AF179,AI179,AL179,AO179,AR179,AU179,AX179,BA179,BD179,BG179,BJ179,BM179),2)+LARGE((Q179,T179,W179,Z179,AC179,AF179,AI179,AL179,AO179,AR179,AU179,AX179,BA179,BD179,BG179,BJ179,BM179),3)+LARGE((Q179,T179,W179,Z179,AC179,AF179,AI179,AL179,AO179,AR179,AU179,AX179,BA179,BD179,BG179,BJ179,BM179),4)+LARGE((Q179,T179,W179,Z179,AC179,AF179,AI179,AL179,AO179,AR179,AU179,AX179,BA179,BD179,BG179,BJ179,BM179),5),J179)</f>
        <v>387</v>
      </c>
      <c r="O179" s="190">
        <f>IF($M179="ano",LARGE((R179,U179,X179,AA179,AD179,AG179,AJ179,AM179,AP179,AS179,AV179,AY179,BB179,BE179,BH179,BK179,BN179),1)+LARGE((R179,U179,X179,AA179,AD179,AG179,AJ179,AM179,AP179,AS179,AV179,AY179,BB179,BE179,BH179,BK179,BN179),2)+LARGE((R179,U179,X179,AA179,AD179,AG179,AJ179,AM179,AP179,AS179,AV179,AY179,BB179,BE179,BH179,BK179,BN179),3)+LARGE((R179,U179,X179,AA179,AD179,AG179,AJ179,AM179,AP179,AS179,AV179,AY179,BB179,BE179,BH179,BK179,BN179),4)+LARGE((R179,U179,X179,AA179,AD179,AG179,AJ179,AM179,AP179,AS179,AV179,AY179,BB179,BE179,BH179,BK179,BN179),5),K179)</f>
        <v>387</v>
      </c>
      <c r="P179" s="191"/>
      <c r="Q179" s="192"/>
      <c r="R179" s="193"/>
      <c r="S179" s="194"/>
      <c r="T179" s="195"/>
      <c r="U179" s="196"/>
      <c r="V179" s="197">
        <v>5.229166666666666E-2</v>
      </c>
      <c r="W179" s="198">
        <v>195</v>
      </c>
      <c r="X179" s="199">
        <v>195</v>
      </c>
      <c r="Y179" s="200"/>
      <c r="Z179" s="201"/>
      <c r="AA179" s="202"/>
      <c r="AB179" s="203"/>
      <c r="AC179" s="204"/>
      <c r="AD179" s="205"/>
      <c r="AE179" s="200">
        <v>5.0069444444444444E-2</v>
      </c>
      <c r="AF179" s="201">
        <v>192</v>
      </c>
      <c r="AG179" s="202">
        <v>192</v>
      </c>
      <c r="AH179" s="206"/>
      <c r="AI179" s="207"/>
      <c r="AJ179" s="208"/>
      <c r="AK179" s="200"/>
      <c r="AL179" s="201"/>
      <c r="AM179" s="202"/>
      <c r="AP179" s="209"/>
      <c r="AS179" s="208"/>
      <c r="AT179" s="210"/>
      <c r="AU179" s="211"/>
      <c r="AV179" s="212"/>
      <c r="AW179" s="213"/>
      <c r="AX179" s="214"/>
      <c r="AY179" s="215"/>
      <c r="BC179" s="216"/>
      <c r="BD179" s="216"/>
      <c r="BE179" s="217"/>
      <c r="BF179" s="218"/>
      <c r="BI179" s="219"/>
      <c r="BJ179" s="220"/>
      <c r="BK179" s="220"/>
      <c r="BL179" s="221"/>
      <c r="BM179" s="222"/>
      <c r="BN179" s="223"/>
      <c r="BO179" s="149">
        <v>0</v>
      </c>
      <c r="BP179" s="72">
        <v>31</v>
      </c>
      <c r="BQ179" s="157">
        <v>0.1023611111111111</v>
      </c>
      <c r="BR179" s="158">
        <v>1</v>
      </c>
    </row>
    <row r="180" spans="2:70" ht="15" customHeight="1">
      <c r="B180" s="2">
        <v>174</v>
      </c>
      <c r="C180" s="2">
        <v>80</v>
      </c>
      <c r="D180" s="47" t="s">
        <v>1806</v>
      </c>
      <c r="E180" s="47" t="s">
        <v>1505</v>
      </c>
      <c r="F180" s="89" t="s">
        <v>1807</v>
      </c>
      <c r="G180" s="48">
        <v>1984</v>
      </c>
      <c r="H180" s="49" t="s">
        <v>31</v>
      </c>
      <c r="I180" s="2" t="str">
        <f t="shared" si="17"/>
        <v>M</v>
      </c>
      <c r="J180" s="50">
        <f t="shared" si="12"/>
        <v>386</v>
      </c>
      <c r="K180" s="189">
        <f t="shared" si="13"/>
        <v>386</v>
      </c>
      <c r="L180" s="51">
        <f t="shared" si="14"/>
        <v>2</v>
      </c>
      <c r="M180" s="52" t="str">
        <f t="shared" si="15"/>
        <v>nie</v>
      </c>
      <c r="N180" s="53">
        <f>IF($M180="ano",LARGE((Q180,T180,W180,Z180,AC180,AF180,AI180,AL180,AO180,AR180,AU180,AX180,BA180,BD180,BG180,BJ180,BM180),1)+LARGE((Q180,T180,W180,Z180,AC180,AF180,AI180,AL180,AO180,AR180,AU180,AX180,BA180,BD180,BG180,BJ180,BM180),2)+LARGE((Q180,T180,W180,Z180,AC180,AF180,AI180,AL180,AO180,AR180,AU180,AX180,BA180,BD180,BG180,BJ180,BM180),3)+LARGE((Q180,T180,W180,Z180,AC180,AF180,AI180,AL180,AO180,AR180,AU180,AX180,BA180,BD180,BG180,BJ180,BM180),4)+LARGE((Q180,T180,W180,Z180,AC180,AF180,AI180,AL180,AO180,AR180,AU180,AX180,BA180,BD180,BG180,BJ180,BM180),5),J180)</f>
        <v>386</v>
      </c>
      <c r="O180" s="190">
        <f>IF($M180="ano",LARGE((R180,U180,X180,AA180,AD180,AG180,AJ180,AM180,AP180,AS180,AV180,AY180,BB180,BE180,BH180,BK180,BN180),1)+LARGE((R180,U180,X180,AA180,AD180,AG180,AJ180,AM180,AP180,AS180,AV180,AY180,BB180,BE180,BH180,BK180,BN180),2)+LARGE((R180,U180,X180,AA180,AD180,AG180,AJ180,AM180,AP180,AS180,AV180,AY180,BB180,BE180,BH180,BK180,BN180),3)+LARGE((R180,U180,X180,AA180,AD180,AG180,AJ180,AM180,AP180,AS180,AV180,AY180,BB180,BE180,BH180,BK180,BN180),4)+LARGE((R180,U180,X180,AA180,AD180,AG180,AJ180,AM180,AP180,AS180,AV180,AY180,BB180,BE180,BH180,BK180,BN180),5),K180)</f>
        <v>386</v>
      </c>
      <c r="P180" s="191"/>
      <c r="Q180" s="192"/>
      <c r="R180" s="193"/>
      <c r="S180" s="194">
        <v>8.9062500000000003E-2</v>
      </c>
      <c r="T180" s="195">
        <v>200</v>
      </c>
      <c r="U180" s="196">
        <v>200</v>
      </c>
      <c r="V180" s="197"/>
      <c r="W180" s="198"/>
      <c r="X180" s="199"/>
      <c r="Y180" s="200"/>
      <c r="Z180" s="201"/>
      <c r="AA180" s="202"/>
      <c r="AB180" s="203"/>
      <c r="AC180" s="204"/>
      <c r="AD180" s="205"/>
      <c r="AE180" s="200"/>
      <c r="AF180" s="201"/>
      <c r="AG180" s="202"/>
      <c r="AH180" s="206"/>
      <c r="AI180" s="207"/>
      <c r="AJ180" s="208"/>
      <c r="AK180" s="200"/>
      <c r="AL180" s="201"/>
      <c r="AM180" s="202"/>
      <c r="AP180" s="209"/>
      <c r="AS180" s="208"/>
      <c r="AT180" s="210"/>
      <c r="AU180" s="211"/>
      <c r="AV180" s="212"/>
      <c r="AW180" s="213"/>
      <c r="AX180" s="214"/>
      <c r="AY180" s="215"/>
      <c r="BC180" s="216"/>
      <c r="BD180" s="216"/>
      <c r="BE180" s="217"/>
      <c r="BF180" s="218"/>
      <c r="BI180" s="219"/>
      <c r="BJ180" s="220"/>
      <c r="BK180" s="220"/>
      <c r="BL180" s="221">
        <v>5.7407407407407407E-2</v>
      </c>
      <c r="BM180" s="222">
        <v>186</v>
      </c>
      <c r="BN180" s="223">
        <v>186</v>
      </c>
      <c r="BO180" s="149">
        <v>0</v>
      </c>
      <c r="BP180" s="72">
        <v>43.5</v>
      </c>
      <c r="BQ180" s="157">
        <v>0.1464699074074074</v>
      </c>
      <c r="BR180" s="158">
        <v>1</v>
      </c>
    </row>
    <row r="181" spans="2:70" ht="15" customHeight="1">
      <c r="B181" s="2">
        <v>175</v>
      </c>
      <c r="C181" s="2">
        <v>81</v>
      </c>
      <c r="D181" s="47" t="s">
        <v>1815</v>
      </c>
      <c r="E181" s="47" t="s">
        <v>1814</v>
      </c>
      <c r="F181" s="89" t="s">
        <v>1816</v>
      </c>
      <c r="G181" s="48">
        <v>1980</v>
      </c>
      <c r="H181" s="49" t="s">
        <v>31</v>
      </c>
      <c r="I181" s="2" t="str">
        <f t="shared" si="17"/>
        <v>M</v>
      </c>
      <c r="J181" s="50">
        <f t="shared" si="12"/>
        <v>385</v>
      </c>
      <c r="K181" s="189">
        <f t="shared" si="13"/>
        <v>385</v>
      </c>
      <c r="L181" s="51">
        <f t="shared" si="14"/>
        <v>2</v>
      </c>
      <c r="M181" s="52" t="str">
        <f t="shared" si="15"/>
        <v>nie</v>
      </c>
      <c r="N181" s="53">
        <f>IF($M181="ano",LARGE((Q181,T181,W181,Z181,AC181,AF181,AI181,AL181,AO181,AR181,AU181,AX181,BA181,BD181,BG181,BJ181,BM181),1)+LARGE((Q181,T181,W181,Z181,AC181,AF181,AI181,AL181,AO181,AR181,AU181,AX181,BA181,BD181,BG181,BJ181,BM181),2)+LARGE((Q181,T181,W181,Z181,AC181,AF181,AI181,AL181,AO181,AR181,AU181,AX181,BA181,BD181,BG181,BJ181,BM181),3)+LARGE((Q181,T181,W181,Z181,AC181,AF181,AI181,AL181,AO181,AR181,AU181,AX181,BA181,BD181,BG181,BJ181,BM181),4)+LARGE((Q181,T181,W181,Z181,AC181,AF181,AI181,AL181,AO181,AR181,AU181,AX181,BA181,BD181,BG181,BJ181,BM181),5),J181)</f>
        <v>385</v>
      </c>
      <c r="O181" s="190">
        <f>IF($M181="ano",LARGE((R181,U181,X181,AA181,AD181,AG181,AJ181,AM181,AP181,AS181,AV181,AY181,BB181,BE181,BH181,BK181,BN181),1)+LARGE((R181,U181,X181,AA181,AD181,AG181,AJ181,AM181,AP181,AS181,AV181,AY181,BB181,BE181,BH181,BK181,BN181),2)+LARGE((R181,U181,X181,AA181,AD181,AG181,AJ181,AM181,AP181,AS181,AV181,AY181,BB181,BE181,BH181,BK181,BN181),3)+LARGE((R181,U181,X181,AA181,AD181,AG181,AJ181,AM181,AP181,AS181,AV181,AY181,BB181,BE181,BH181,BK181,BN181),4)+LARGE((R181,U181,X181,AA181,AD181,AG181,AJ181,AM181,AP181,AS181,AV181,AY181,BB181,BE181,BH181,BK181,BN181),5),K181)</f>
        <v>385</v>
      </c>
      <c r="P181" s="191"/>
      <c r="Q181" s="192"/>
      <c r="R181" s="193"/>
      <c r="S181" s="194">
        <v>9.0358796296296298E-2</v>
      </c>
      <c r="T181" s="195">
        <v>198</v>
      </c>
      <c r="U181" s="196">
        <v>198</v>
      </c>
      <c r="V181" s="197"/>
      <c r="W181" s="198"/>
      <c r="X181" s="199"/>
      <c r="Y181" s="200"/>
      <c r="Z181" s="201"/>
      <c r="AA181" s="202"/>
      <c r="AB181" s="203"/>
      <c r="AC181" s="204"/>
      <c r="AD181" s="205"/>
      <c r="AE181" s="200"/>
      <c r="AF181" s="201"/>
      <c r="AG181" s="202"/>
      <c r="AH181" s="206"/>
      <c r="AI181" s="207"/>
      <c r="AJ181" s="208"/>
      <c r="AK181" s="200"/>
      <c r="AL181" s="201"/>
      <c r="AM181" s="202"/>
      <c r="AP181" s="209"/>
      <c r="AS181" s="208"/>
      <c r="AT181" s="210"/>
      <c r="AU181" s="211"/>
      <c r="AV181" s="212"/>
      <c r="AW181" s="213"/>
      <c r="AX181" s="214"/>
      <c r="AY181" s="215"/>
      <c r="BC181" s="216"/>
      <c r="BD181" s="216"/>
      <c r="BE181" s="217"/>
      <c r="BF181" s="218"/>
      <c r="BI181" s="219"/>
      <c r="BJ181" s="220"/>
      <c r="BK181" s="220"/>
      <c r="BL181" s="221">
        <v>5.662037037037037E-2</v>
      </c>
      <c r="BM181" s="222">
        <v>187</v>
      </c>
      <c r="BN181" s="223">
        <v>187</v>
      </c>
      <c r="BO181" s="149">
        <v>0</v>
      </c>
      <c r="BP181" s="72">
        <v>43.5</v>
      </c>
      <c r="BQ181" s="157">
        <v>0.14697916666666666</v>
      </c>
      <c r="BR181" s="158">
        <v>1</v>
      </c>
    </row>
    <row r="182" spans="2:70" ht="15" customHeight="1">
      <c r="B182" s="2">
        <v>176</v>
      </c>
      <c r="C182" s="2">
        <v>38</v>
      </c>
      <c r="D182" s="47" t="s">
        <v>1493</v>
      </c>
      <c r="E182" s="47" t="s">
        <v>1492</v>
      </c>
      <c r="F182" s="89" t="s">
        <v>1494</v>
      </c>
      <c r="G182" s="48">
        <v>1967</v>
      </c>
      <c r="H182" s="49" t="s">
        <v>31</v>
      </c>
      <c r="I182" s="2" t="str">
        <f t="shared" si="17"/>
        <v>M40</v>
      </c>
      <c r="J182" s="50">
        <f t="shared" si="12"/>
        <v>384</v>
      </c>
      <c r="K182" s="189">
        <f t="shared" si="13"/>
        <v>423</v>
      </c>
      <c r="L182" s="51">
        <f t="shared" si="14"/>
        <v>2</v>
      </c>
      <c r="M182" s="52" t="str">
        <f t="shared" si="15"/>
        <v>nie</v>
      </c>
      <c r="N182" s="53">
        <f>IF($M182="ano",LARGE((Q182,T182,W182,Z182,AC182,AF182,AI182,AL182,AO182,AR182,AU182,AX182,BA182,BD182,BG182,BJ182,BM182),1)+LARGE((Q182,T182,W182,Z182,AC182,AF182,AI182,AL182,AO182,AR182,AU182,AX182,BA182,BD182,BG182,BJ182,BM182),2)+LARGE((Q182,T182,W182,Z182,AC182,AF182,AI182,AL182,AO182,AR182,AU182,AX182,BA182,BD182,BG182,BJ182,BM182),3)+LARGE((Q182,T182,W182,Z182,AC182,AF182,AI182,AL182,AO182,AR182,AU182,AX182,BA182,BD182,BG182,BJ182,BM182),4)+LARGE((Q182,T182,W182,Z182,AC182,AF182,AI182,AL182,AO182,AR182,AU182,AX182,BA182,BD182,BG182,BJ182,BM182),5),J182)</f>
        <v>384</v>
      </c>
      <c r="O182" s="190">
        <f>IF($M182="ano",LARGE((R182,U182,X182,AA182,AD182,AG182,AJ182,AM182,AP182,AS182,AV182,AY182,BB182,BE182,BH182,BK182,BN182),1)+LARGE((R182,U182,X182,AA182,AD182,AG182,AJ182,AM182,AP182,AS182,AV182,AY182,BB182,BE182,BH182,BK182,BN182),2)+LARGE((R182,U182,X182,AA182,AD182,AG182,AJ182,AM182,AP182,AS182,AV182,AY182,BB182,BE182,BH182,BK182,BN182),3)+LARGE((R182,U182,X182,AA182,AD182,AG182,AJ182,AM182,AP182,AS182,AV182,AY182,BB182,BE182,BH182,BK182,BN182),4)+LARGE((R182,U182,X182,AA182,AD182,AG182,AJ182,AM182,AP182,AS182,AV182,AY182,BB182,BE182,BH182,BK182,BN182),5),K182)</f>
        <v>423</v>
      </c>
      <c r="P182" s="191"/>
      <c r="Q182" s="192"/>
      <c r="R182" s="193"/>
      <c r="S182" s="194"/>
      <c r="T182" s="195"/>
      <c r="U182" s="196"/>
      <c r="V182" s="197">
        <v>5.1296296296296291E-2</v>
      </c>
      <c r="W182" s="198">
        <v>197</v>
      </c>
      <c r="X182" s="199">
        <v>217</v>
      </c>
      <c r="Y182" s="200"/>
      <c r="Z182" s="201"/>
      <c r="AA182" s="202"/>
      <c r="AB182" s="203"/>
      <c r="AC182" s="204"/>
      <c r="AD182" s="205"/>
      <c r="AE182" s="200"/>
      <c r="AF182" s="201"/>
      <c r="AG182" s="202"/>
      <c r="AH182" s="206"/>
      <c r="AI182" s="207"/>
      <c r="AJ182" s="208"/>
      <c r="AK182" s="200"/>
      <c r="AL182" s="201"/>
      <c r="AM182" s="202"/>
      <c r="AP182" s="209"/>
      <c r="AS182" s="208"/>
      <c r="AT182" s="210"/>
      <c r="AU182" s="211"/>
      <c r="AV182" s="212"/>
      <c r="AW182" s="213"/>
      <c r="AX182" s="214"/>
      <c r="AY182" s="215"/>
      <c r="BC182" s="216"/>
      <c r="BD182" s="216"/>
      <c r="BE182" s="217"/>
      <c r="BF182" s="218">
        <v>4.6527777777777779E-2</v>
      </c>
      <c r="BG182" s="75">
        <v>187</v>
      </c>
      <c r="BH182" s="75">
        <v>206</v>
      </c>
      <c r="BI182" s="219"/>
      <c r="BJ182" s="220"/>
      <c r="BK182" s="220"/>
      <c r="BL182" s="221"/>
      <c r="BM182" s="222"/>
      <c r="BN182" s="223"/>
      <c r="BO182" s="149">
        <v>0</v>
      </c>
      <c r="BP182" s="72">
        <v>31</v>
      </c>
      <c r="BQ182" s="157">
        <v>9.7824074074074063E-2</v>
      </c>
      <c r="BR182" s="158">
        <v>1</v>
      </c>
    </row>
    <row r="183" spans="2:70" ht="15" customHeight="1">
      <c r="B183" s="2">
        <v>177</v>
      </c>
      <c r="C183" s="2">
        <v>82</v>
      </c>
      <c r="D183" s="49" t="s">
        <v>1963</v>
      </c>
      <c r="E183" s="49" t="s">
        <v>1948</v>
      </c>
      <c r="F183" s="49" t="s">
        <v>842</v>
      </c>
      <c r="G183" s="85">
        <v>1979</v>
      </c>
      <c r="H183" s="49" t="s">
        <v>31</v>
      </c>
      <c r="I183" s="49" t="s">
        <v>31</v>
      </c>
      <c r="J183" s="50">
        <f t="shared" si="12"/>
        <v>384</v>
      </c>
      <c r="K183" s="189">
        <f t="shared" si="13"/>
        <v>384</v>
      </c>
      <c r="L183" s="51">
        <f t="shared" si="14"/>
        <v>2</v>
      </c>
      <c r="M183" s="52" t="str">
        <f t="shared" si="15"/>
        <v>nie</v>
      </c>
      <c r="N183" s="53">
        <f>IF($M183="ano",LARGE((Q183,T183,W183,Z183,AC183,AF183,AI183,AL183,AO183,AR183,AU183,AX183,BA183,BD183,BG183,BJ183,BM183),1)+LARGE((Q183,T183,W183,Z183,AC183,AF183,AI183,AL183,AO183,AR183,AU183,AX183,BA183,BD183,BG183,BJ183,BM183),2)+LARGE((Q183,T183,W183,Z183,AC183,AF183,AI183,AL183,AO183,AR183,AU183,AX183,BA183,BD183,BG183,BJ183,BM183),3)+LARGE((Q183,T183,W183,Z183,AC183,AF183,AI183,AL183,AO183,AR183,AU183,AX183,BA183,BD183,BG183,BJ183,BM183),4)+LARGE((Q183,T183,W183,Z183,AC183,AF183,AI183,AL183,AO183,AR183,AU183,AX183,BA183,BD183,BG183,BJ183,BM183),5),J183)</f>
        <v>384</v>
      </c>
      <c r="O183" s="190">
        <f>IF($M183="ano",LARGE((R183,U183,X183,AA183,AD183,AG183,AJ183,AM183,AP183,AS183,AV183,AY183,BB183,BE183,BH183,BK183,BN183),1)+LARGE((R183,U183,X183,AA183,AD183,AG183,AJ183,AM183,AP183,AS183,AV183,AY183,BB183,BE183,BH183,BK183,BN183),2)+LARGE((R183,U183,X183,AA183,AD183,AG183,AJ183,AM183,AP183,AS183,AV183,AY183,BB183,BE183,BH183,BK183,BN183),3)+LARGE((R183,U183,X183,AA183,AD183,AG183,AJ183,AM183,AP183,AS183,AV183,AY183,BB183,BE183,BH183,BK183,BN183),4)+LARGE((R183,U183,X183,AA183,AD183,AG183,AJ183,AM183,AP183,AS183,AV183,AY183,BB183,BE183,BH183,BK183,BN183),5),K183)</f>
        <v>384</v>
      </c>
      <c r="AE183" s="200"/>
      <c r="AF183" s="201"/>
      <c r="AG183" s="201"/>
      <c r="AT183" s="210">
        <v>5.2638888888888888E-2</v>
      </c>
      <c r="AU183" s="211">
        <v>195</v>
      </c>
      <c r="AV183" s="212">
        <v>195</v>
      </c>
      <c r="AW183" s="213"/>
      <c r="AX183" s="214"/>
      <c r="AY183" s="215"/>
      <c r="BF183" s="218"/>
      <c r="BI183" s="219"/>
      <c r="BJ183" s="220"/>
      <c r="BK183" s="220"/>
      <c r="BL183" s="221">
        <v>5.4930555555555559E-2</v>
      </c>
      <c r="BM183" s="222">
        <v>189</v>
      </c>
      <c r="BN183" s="223">
        <v>189</v>
      </c>
      <c r="BO183" s="149">
        <v>0</v>
      </c>
      <c r="BP183" s="72">
        <v>34.5</v>
      </c>
      <c r="BQ183" s="157">
        <v>0.10756944444444444</v>
      </c>
      <c r="BR183" s="158">
        <v>1</v>
      </c>
    </row>
    <row r="184" spans="2:70" ht="15" customHeight="1">
      <c r="B184" s="2">
        <v>178</v>
      </c>
      <c r="C184" s="2">
        <v>83</v>
      </c>
      <c r="D184" s="47" t="s">
        <v>1524</v>
      </c>
      <c r="E184" s="47" t="s">
        <v>1523</v>
      </c>
      <c r="F184" s="89" t="s">
        <v>1525</v>
      </c>
      <c r="G184" s="48">
        <v>1985</v>
      </c>
      <c r="H184" s="49" t="s">
        <v>31</v>
      </c>
      <c r="I184" s="2" t="str">
        <f>IF(G184&lt;=1953,"M60",IF(G184&lt;=1963,"M50",IF(G184&lt;=1973,"M40","M")))</f>
        <v>M</v>
      </c>
      <c r="J184" s="50">
        <f t="shared" si="12"/>
        <v>383</v>
      </c>
      <c r="K184" s="189">
        <f t="shared" si="13"/>
        <v>383</v>
      </c>
      <c r="L184" s="51">
        <f t="shared" si="14"/>
        <v>2</v>
      </c>
      <c r="M184" s="52" t="str">
        <f t="shared" si="15"/>
        <v>nie</v>
      </c>
      <c r="N184" s="53">
        <f>IF($M184="ano",LARGE((Q184,T184,W184,Z184,AC184,AF184,AI184,AL184,AO184,AR184,AU184,AX184,BA184,BD184,BG184,BJ184,BM184),1)+LARGE((Q184,T184,W184,Z184,AC184,AF184,AI184,AL184,AO184,AR184,AU184,AX184,BA184,BD184,BG184,BJ184,BM184),2)+LARGE((Q184,T184,W184,Z184,AC184,AF184,AI184,AL184,AO184,AR184,AU184,AX184,BA184,BD184,BG184,BJ184,BM184),3)+LARGE((Q184,T184,W184,Z184,AC184,AF184,AI184,AL184,AO184,AR184,AU184,AX184,BA184,BD184,BG184,BJ184,BM184),4)+LARGE((Q184,T184,W184,Z184,AC184,AF184,AI184,AL184,AO184,AR184,AU184,AX184,BA184,BD184,BG184,BJ184,BM184),5),J184)</f>
        <v>383</v>
      </c>
      <c r="O184" s="190">
        <f>IF($M184="ano",LARGE((R184,U184,X184,AA184,AD184,AG184,AJ184,AM184,AP184,AS184,AV184,AY184,BB184,BE184,BH184,BK184,BN184),1)+LARGE((R184,U184,X184,AA184,AD184,AG184,AJ184,AM184,AP184,AS184,AV184,AY184,BB184,BE184,BH184,BK184,BN184),2)+LARGE((R184,U184,X184,AA184,AD184,AG184,AJ184,AM184,AP184,AS184,AV184,AY184,BB184,BE184,BH184,BK184,BN184),3)+LARGE((R184,U184,X184,AA184,AD184,AG184,AJ184,AM184,AP184,AS184,AV184,AY184,BB184,BE184,BH184,BK184,BN184),4)+LARGE((R184,U184,X184,AA184,AD184,AG184,AJ184,AM184,AP184,AS184,AV184,AY184,BB184,BE184,BH184,BK184,BN184),5),K184)</f>
        <v>383</v>
      </c>
      <c r="P184" s="191"/>
      <c r="Q184" s="192"/>
      <c r="R184" s="193"/>
      <c r="S184" s="194"/>
      <c r="T184" s="195"/>
      <c r="U184" s="196"/>
      <c r="V184" s="197">
        <v>5.5601851851851847E-2</v>
      </c>
      <c r="W184" s="198">
        <v>190</v>
      </c>
      <c r="X184" s="199">
        <v>190</v>
      </c>
      <c r="Y184" s="200"/>
      <c r="Z184" s="201"/>
      <c r="AA184" s="202"/>
      <c r="AB184" s="203"/>
      <c r="AC184" s="204"/>
      <c r="AD184" s="205"/>
      <c r="AE184" s="200"/>
      <c r="AF184" s="201"/>
      <c r="AG184" s="202"/>
      <c r="AH184" s="206"/>
      <c r="AI184" s="207"/>
      <c r="AJ184" s="208"/>
      <c r="AK184" s="200"/>
      <c r="AL184" s="201"/>
      <c r="AM184" s="202"/>
      <c r="AP184" s="209"/>
      <c r="AS184" s="208"/>
      <c r="AT184" s="210">
        <v>5.349537037037036E-2</v>
      </c>
      <c r="AU184" s="211">
        <v>193</v>
      </c>
      <c r="AV184" s="212">
        <v>193</v>
      </c>
      <c r="AW184" s="213"/>
      <c r="AX184" s="214"/>
      <c r="AY184" s="215"/>
      <c r="BC184" s="216"/>
      <c r="BD184" s="216"/>
      <c r="BE184" s="217"/>
      <c r="BF184" s="218"/>
      <c r="BI184" s="219"/>
      <c r="BJ184" s="220"/>
      <c r="BK184" s="220"/>
      <c r="BL184" s="221"/>
      <c r="BM184" s="222"/>
      <c r="BN184" s="223"/>
      <c r="BO184" s="149">
        <v>0</v>
      </c>
      <c r="BP184" s="72">
        <v>33</v>
      </c>
      <c r="BQ184" s="157">
        <v>0.10909722222222221</v>
      </c>
      <c r="BR184" s="158">
        <v>1</v>
      </c>
    </row>
    <row r="185" spans="2:70" ht="15" customHeight="1">
      <c r="B185" s="2">
        <v>179</v>
      </c>
      <c r="C185" s="2">
        <v>39</v>
      </c>
      <c r="D185" s="47" t="s">
        <v>1506</v>
      </c>
      <c r="E185" s="47" t="s">
        <v>1505</v>
      </c>
      <c r="F185" s="89" t="s">
        <v>1507</v>
      </c>
      <c r="G185" s="48">
        <v>1973</v>
      </c>
      <c r="H185" s="49" t="s">
        <v>31</v>
      </c>
      <c r="I185" s="2" t="str">
        <f>IF(G185&lt;=1953,"M60",IF(G185&lt;=1963,"M50",IF(G185&lt;=1973,"M40","M")))</f>
        <v>M40</v>
      </c>
      <c r="J185" s="50">
        <f t="shared" si="12"/>
        <v>383</v>
      </c>
      <c r="K185" s="189">
        <f t="shared" si="13"/>
        <v>422</v>
      </c>
      <c r="L185" s="51">
        <f t="shared" si="14"/>
        <v>2</v>
      </c>
      <c r="M185" s="52" t="str">
        <f t="shared" si="15"/>
        <v>nie</v>
      </c>
      <c r="N185" s="53">
        <f>IF($M185="ano",LARGE((Q185,T185,W185,Z185,AC185,AF185,AI185,AL185,AO185,AR185,AU185,AX185,BA185,BD185,BG185,BJ185,BM185),1)+LARGE((Q185,T185,W185,Z185,AC185,AF185,AI185,AL185,AO185,AR185,AU185,AX185,BA185,BD185,BG185,BJ185,BM185),2)+LARGE((Q185,T185,W185,Z185,AC185,AF185,AI185,AL185,AO185,AR185,AU185,AX185,BA185,BD185,BG185,BJ185,BM185),3)+LARGE((Q185,T185,W185,Z185,AC185,AF185,AI185,AL185,AO185,AR185,AU185,AX185,BA185,BD185,BG185,BJ185,BM185),4)+LARGE((Q185,T185,W185,Z185,AC185,AF185,AI185,AL185,AO185,AR185,AU185,AX185,BA185,BD185,BG185,BJ185,BM185),5),J185)</f>
        <v>383</v>
      </c>
      <c r="O185" s="190">
        <f>IF($M185="ano",LARGE((R185,U185,X185,AA185,AD185,AG185,AJ185,AM185,AP185,AS185,AV185,AY185,BB185,BE185,BH185,BK185,BN185),1)+LARGE((R185,U185,X185,AA185,AD185,AG185,AJ185,AM185,AP185,AS185,AV185,AY185,BB185,BE185,BH185,BK185,BN185),2)+LARGE((R185,U185,X185,AA185,AD185,AG185,AJ185,AM185,AP185,AS185,AV185,AY185,BB185,BE185,BH185,BK185,BN185),3)+LARGE((R185,U185,X185,AA185,AD185,AG185,AJ185,AM185,AP185,AS185,AV185,AY185,BB185,BE185,BH185,BK185,BN185),4)+LARGE((R185,U185,X185,AA185,AD185,AG185,AJ185,AM185,AP185,AS185,AV185,AY185,BB185,BE185,BH185,BK185,BN185),5),K185)</f>
        <v>422</v>
      </c>
      <c r="P185" s="191"/>
      <c r="Q185" s="192"/>
      <c r="R185" s="193"/>
      <c r="S185" s="194"/>
      <c r="T185" s="195"/>
      <c r="U185" s="196"/>
      <c r="V185" s="197">
        <v>5.3483796296296293E-2</v>
      </c>
      <c r="W185" s="198">
        <v>193</v>
      </c>
      <c r="X185" s="199">
        <v>213</v>
      </c>
      <c r="Y185" s="200"/>
      <c r="Z185" s="201"/>
      <c r="AA185" s="202"/>
      <c r="AB185" s="203"/>
      <c r="AC185" s="204"/>
      <c r="AD185" s="205"/>
      <c r="AE185" s="200"/>
      <c r="AF185" s="201"/>
      <c r="AG185" s="202"/>
      <c r="AH185" s="206"/>
      <c r="AI185" s="207"/>
      <c r="AJ185" s="208"/>
      <c r="AK185" s="200"/>
      <c r="AL185" s="201"/>
      <c r="AM185" s="202"/>
      <c r="AP185" s="209"/>
      <c r="AS185" s="208"/>
      <c r="AT185" s="210"/>
      <c r="AU185" s="211"/>
      <c r="AV185" s="212"/>
      <c r="AW185" s="213"/>
      <c r="AX185" s="214"/>
      <c r="AY185" s="215"/>
      <c r="BC185" s="216"/>
      <c r="BD185" s="216"/>
      <c r="BE185" s="217"/>
      <c r="BF185" s="218"/>
      <c r="BI185" s="219"/>
      <c r="BJ185" s="220"/>
      <c r="BK185" s="220"/>
      <c r="BL185" s="221">
        <v>5.4641203703703706E-2</v>
      </c>
      <c r="BM185" s="222">
        <v>190</v>
      </c>
      <c r="BN185" s="223">
        <v>209</v>
      </c>
      <c r="BO185" s="149">
        <v>0</v>
      </c>
      <c r="BP185" s="72">
        <v>33.5</v>
      </c>
      <c r="BQ185" s="157">
        <v>0.108125</v>
      </c>
      <c r="BR185" s="158">
        <v>1</v>
      </c>
    </row>
    <row r="186" spans="2:70" ht="15" customHeight="1">
      <c r="B186" s="2">
        <v>180</v>
      </c>
      <c r="C186" s="2">
        <v>84</v>
      </c>
      <c r="D186" s="47" t="s">
        <v>2480</v>
      </c>
      <c r="E186" s="47" t="s">
        <v>1632</v>
      </c>
      <c r="F186" s="89" t="s">
        <v>2481</v>
      </c>
      <c r="G186" s="48">
        <v>1982</v>
      </c>
      <c r="H186" s="49" t="s">
        <v>31</v>
      </c>
      <c r="I186" s="2" t="str">
        <f>IF(G186&lt;=1953,"M60",IF(G186&lt;=1963,"M50",IF(G186&lt;=1973,"M40","M")))</f>
        <v>M</v>
      </c>
      <c r="J186" s="50">
        <f t="shared" si="12"/>
        <v>381</v>
      </c>
      <c r="K186" s="189">
        <f t="shared" si="13"/>
        <v>381</v>
      </c>
      <c r="L186" s="51">
        <f t="shared" si="14"/>
        <v>2</v>
      </c>
      <c r="M186" s="52" t="str">
        <f t="shared" si="15"/>
        <v>nie</v>
      </c>
      <c r="N186" s="53">
        <f>IF($M186="ano",LARGE((Q186,T186,W186,Z186,AC186,AF186,AI186,AL186,AO186,AR186,AU186,AX186,BA186,BD186,BG186,BJ186,BM186),1)+LARGE((Q186,T186,W186,Z186,AC186,AF186,AI186,AL186,AO186,AR186,AU186,AX186,BA186,BD186,BG186,BJ186,BM186),2)+LARGE((Q186,T186,W186,Z186,AC186,AF186,AI186,AL186,AO186,AR186,AU186,AX186,BA186,BD186,BG186,BJ186,BM186),3)+LARGE((Q186,T186,W186,Z186,AC186,AF186,AI186,AL186,AO186,AR186,AU186,AX186,BA186,BD186,BG186,BJ186,BM186),4)+LARGE((Q186,T186,W186,Z186,AC186,AF186,AI186,AL186,AO186,AR186,AU186,AX186,BA186,BD186,BG186,BJ186,BM186),5),J186)</f>
        <v>381</v>
      </c>
      <c r="O186" s="190">
        <f>IF($M186="ano",LARGE((R186,U186,X186,AA186,AD186,AG186,AJ186,AM186,AP186,AS186,AV186,AY186,BB186,BE186,BH186,BK186,BN186),1)+LARGE((R186,U186,X186,AA186,AD186,AG186,AJ186,AM186,AP186,AS186,AV186,AY186,BB186,BE186,BH186,BK186,BN186),2)+LARGE((R186,U186,X186,AA186,AD186,AG186,AJ186,AM186,AP186,AS186,AV186,AY186,BB186,BE186,BH186,BK186,BN186),3)+LARGE((R186,U186,X186,AA186,AD186,AG186,AJ186,AM186,AP186,AS186,AV186,AY186,BB186,BE186,BH186,BK186,BN186),4)+LARGE((R186,U186,X186,AA186,AD186,AG186,AJ186,AM186,AP186,AS186,AV186,AY186,BB186,BE186,BH186,BK186,BN186),5),K186)</f>
        <v>381</v>
      </c>
      <c r="P186" s="191">
        <v>0.20644675925925926</v>
      </c>
      <c r="Q186" s="192">
        <v>191</v>
      </c>
      <c r="R186" s="193">
        <v>191</v>
      </c>
      <c r="S186" s="194"/>
      <c r="T186" s="195"/>
      <c r="U186" s="196"/>
      <c r="V186" s="197"/>
      <c r="W186" s="198"/>
      <c r="X186" s="199"/>
      <c r="Y186" s="200">
        <v>5.5335648148148148E-2</v>
      </c>
      <c r="Z186" s="201">
        <v>190</v>
      </c>
      <c r="AA186" s="202">
        <v>190</v>
      </c>
      <c r="AB186" s="203"/>
      <c r="AC186" s="204"/>
      <c r="AD186" s="205"/>
      <c r="AE186" s="200"/>
      <c r="AF186" s="201"/>
      <c r="AG186" s="202"/>
      <c r="AH186" s="206"/>
      <c r="AI186" s="207"/>
      <c r="AJ186" s="208"/>
      <c r="AK186" s="200"/>
      <c r="AL186" s="201"/>
      <c r="AM186" s="202"/>
      <c r="AP186" s="209"/>
      <c r="AS186" s="208"/>
      <c r="AT186" s="210"/>
      <c r="AU186" s="211"/>
      <c r="AV186" s="212"/>
      <c r="AW186" s="213"/>
      <c r="AX186" s="214"/>
      <c r="AY186" s="215"/>
      <c r="BC186" s="225"/>
      <c r="BD186" s="216"/>
      <c r="BE186" s="217"/>
      <c r="BF186" s="218"/>
      <c r="BI186" s="219"/>
      <c r="BJ186" s="220"/>
      <c r="BK186" s="220"/>
      <c r="BL186" s="221"/>
      <c r="BM186" s="222"/>
      <c r="BN186" s="223"/>
      <c r="BO186" s="149">
        <v>0</v>
      </c>
      <c r="BP186" s="72">
        <v>70</v>
      </c>
      <c r="BQ186" s="157">
        <v>0.26178240740740744</v>
      </c>
      <c r="BR186" s="158">
        <v>1</v>
      </c>
    </row>
    <row r="187" spans="2:70" ht="15" customHeight="1">
      <c r="B187" s="2">
        <v>181</v>
      </c>
      <c r="C187" s="2">
        <v>85</v>
      </c>
      <c r="D187" s="49" t="s">
        <v>2351</v>
      </c>
      <c r="E187" s="49" t="s">
        <v>747</v>
      </c>
      <c r="F187" s="49" t="s">
        <v>84</v>
      </c>
      <c r="G187" s="85">
        <v>1981</v>
      </c>
      <c r="H187" s="49" t="s">
        <v>31</v>
      </c>
      <c r="I187" s="49" t="s">
        <v>31</v>
      </c>
      <c r="J187" s="50">
        <f t="shared" si="12"/>
        <v>381</v>
      </c>
      <c r="K187" s="189">
        <f t="shared" si="13"/>
        <v>381</v>
      </c>
      <c r="L187" s="51">
        <f t="shared" si="14"/>
        <v>2</v>
      </c>
      <c r="M187" s="52" t="str">
        <f t="shared" si="15"/>
        <v>nie</v>
      </c>
      <c r="N187" s="53">
        <f>IF($M187="ano",LARGE((Q187,T187,W187,Z187,AC187,AF187,AI187,AL187,AO187,AR187,AU187,AX187,BA187,BD187,BG187,BJ187,BM187),1)+LARGE((Q187,T187,W187,Z187,AC187,AF187,AI187,AL187,AO187,AR187,AU187,AX187,BA187,BD187,BG187,BJ187,BM187),2)+LARGE((Q187,T187,W187,Z187,AC187,AF187,AI187,AL187,AO187,AR187,AU187,AX187,BA187,BD187,BG187,BJ187,BM187),3)+LARGE((Q187,T187,W187,Z187,AC187,AF187,AI187,AL187,AO187,AR187,AU187,AX187,BA187,BD187,BG187,BJ187,BM187),4)+LARGE((Q187,T187,W187,Z187,AC187,AF187,AI187,AL187,AO187,AR187,AU187,AX187,BA187,BD187,BG187,BJ187,BM187),5),J187)</f>
        <v>381</v>
      </c>
      <c r="O187" s="190">
        <f>IF($M187="ano",LARGE((R187,U187,X187,AA187,AD187,AG187,AJ187,AM187,AP187,AS187,AV187,AY187,BB187,BE187,BH187,BK187,BN187),1)+LARGE((R187,U187,X187,AA187,AD187,AG187,AJ187,AM187,AP187,AS187,AV187,AY187,BB187,BE187,BH187,BK187,BN187),2)+LARGE((R187,U187,X187,AA187,AD187,AG187,AJ187,AM187,AP187,AS187,AV187,AY187,BB187,BE187,BH187,BK187,BN187),3)+LARGE((R187,U187,X187,AA187,AD187,AG187,AJ187,AM187,AP187,AS187,AV187,AY187,BB187,BE187,BH187,BK187,BN187),4)+LARGE((R187,U187,X187,AA187,AD187,AG187,AJ187,AM187,AP187,AS187,AV187,AY187,BB187,BE187,BH187,BK187,BN187),5),K187)</f>
        <v>381</v>
      </c>
      <c r="AE187" s="200"/>
      <c r="AF187" s="201"/>
      <c r="AG187" s="201"/>
      <c r="AT187" s="210">
        <v>5.3692129629629617E-2</v>
      </c>
      <c r="AU187" s="211">
        <v>193</v>
      </c>
      <c r="AV187" s="212">
        <v>193</v>
      </c>
      <c r="AW187" s="213"/>
      <c r="AX187" s="214"/>
      <c r="AY187" s="215"/>
      <c r="BF187" s="218"/>
      <c r="BI187" s="219"/>
      <c r="BJ187" s="220"/>
      <c r="BK187" s="220"/>
      <c r="BL187" s="221">
        <v>5.5659722222222222E-2</v>
      </c>
      <c r="BM187" s="222">
        <v>188</v>
      </c>
      <c r="BN187" s="223">
        <v>188</v>
      </c>
      <c r="BO187" s="149">
        <v>0</v>
      </c>
      <c r="BP187" s="72">
        <v>34.5</v>
      </c>
      <c r="BQ187" s="157">
        <v>0.10935185185185184</v>
      </c>
      <c r="BR187" s="158">
        <v>1</v>
      </c>
    </row>
    <row r="188" spans="2:70" ht="15" customHeight="1">
      <c r="B188" s="2">
        <v>182</v>
      </c>
      <c r="C188" s="2">
        <v>16</v>
      </c>
      <c r="D188" s="49" t="s">
        <v>66</v>
      </c>
      <c r="E188" s="49" t="s">
        <v>1505</v>
      </c>
      <c r="F188" s="93" t="s">
        <v>1654</v>
      </c>
      <c r="G188" s="85">
        <v>1961</v>
      </c>
      <c r="H188" s="49" t="s">
        <v>31</v>
      </c>
      <c r="I188" s="2" t="str">
        <f t="shared" ref="I188:I194" si="18">IF(G188&lt;=1953,"M60",IF(G188&lt;=1963,"M50",IF(G188&lt;=1973,"M40","M")))</f>
        <v>M50</v>
      </c>
      <c r="J188" s="50">
        <f t="shared" si="12"/>
        <v>380</v>
      </c>
      <c r="K188" s="189">
        <f t="shared" si="13"/>
        <v>457</v>
      </c>
      <c r="L188" s="51">
        <f t="shared" si="14"/>
        <v>2</v>
      </c>
      <c r="M188" s="52" t="str">
        <f t="shared" si="15"/>
        <v>nie</v>
      </c>
      <c r="N188" s="53">
        <f>IF($M188="ano",LARGE((Q188,T188,W188,Z188,AC188,AF188,AI188,AL188,AO188,AR188,AU188,AX188,BA188,BD188,BG188,BJ188,BM188),1)+LARGE((Q188,T188,W188,Z188,AC188,AF188,AI188,AL188,AO188,AR188,AU188,AX188,BA188,BD188,BG188,BJ188,BM188),2)+LARGE((Q188,T188,W188,Z188,AC188,AF188,AI188,AL188,AO188,AR188,AU188,AX188,BA188,BD188,BG188,BJ188,BM188),3)+LARGE((Q188,T188,W188,Z188,AC188,AF188,AI188,AL188,AO188,AR188,AU188,AX188,BA188,BD188,BG188,BJ188,BM188),4)+LARGE((Q188,T188,W188,Z188,AC188,AF188,AI188,AL188,AO188,AR188,AU188,AX188,BA188,BD188,BG188,BJ188,BM188),5),J188)</f>
        <v>380</v>
      </c>
      <c r="O188" s="190">
        <f>IF($M188="ano",LARGE((R188,U188,X188,AA188,AD188,AG188,AJ188,AM188,AP188,AS188,AV188,AY188,BB188,BE188,BH188,BK188,BN188),1)+LARGE((R188,U188,X188,AA188,AD188,AG188,AJ188,AM188,AP188,AS188,AV188,AY188,BB188,BE188,BH188,BK188,BN188),2)+LARGE((R188,U188,X188,AA188,AD188,AG188,AJ188,AM188,AP188,AS188,AV188,AY188,BB188,BE188,BH188,BK188,BN188),3)+LARGE((R188,U188,X188,AA188,AD188,AG188,AJ188,AM188,AP188,AS188,AV188,AY188,BB188,BE188,BH188,BK188,BN188),4)+LARGE((R188,U188,X188,AA188,AD188,AG188,AJ188,AM188,AP188,AS188,AV188,AY188,BB188,BE188,BH188,BK188,BN188),5),K188)</f>
        <v>457</v>
      </c>
      <c r="R188" s="193"/>
      <c r="U188" s="196"/>
      <c r="X188" s="199"/>
      <c r="Y188" s="200">
        <v>5.6828703703703708E-2</v>
      </c>
      <c r="Z188" s="201">
        <v>188</v>
      </c>
      <c r="AA188" s="202">
        <v>226</v>
      </c>
      <c r="AD188" s="205"/>
      <c r="AE188" s="200">
        <v>5.0208333333333334E-2</v>
      </c>
      <c r="AF188" s="201">
        <v>192</v>
      </c>
      <c r="AG188" s="202">
        <v>231</v>
      </c>
      <c r="AH188" s="206"/>
      <c r="AI188" s="207"/>
      <c r="AJ188" s="208"/>
      <c r="AK188" s="200"/>
      <c r="AL188" s="201"/>
      <c r="AM188" s="202"/>
      <c r="AP188" s="209"/>
      <c r="AS188" s="208"/>
      <c r="AT188" s="210"/>
      <c r="AU188" s="211"/>
      <c r="AV188" s="212"/>
      <c r="AW188" s="213"/>
      <c r="AX188" s="214"/>
      <c r="AY188" s="215"/>
      <c r="BE188" s="217"/>
      <c r="BF188" s="218"/>
      <c r="BI188" s="219"/>
      <c r="BJ188" s="220"/>
      <c r="BK188" s="220"/>
      <c r="BL188" s="221"/>
      <c r="BM188" s="222"/>
      <c r="BN188" s="223"/>
      <c r="BO188" s="149">
        <v>0</v>
      </c>
      <c r="BP188" s="72">
        <v>32</v>
      </c>
      <c r="BQ188" s="157">
        <v>0.10703703703703704</v>
      </c>
      <c r="BR188" s="158">
        <v>1</v>
      </c>
    </row>
    <row r="189" spans="2:70" ht="15" customHeight="1">
      <c r="B189" s="2">
        <v>183</v>
      </c>
      <c r="C189" s="2">
        <v>40</v>
      </c>
      <c r="D189" s="49" t="s">
        <v>2419</v>
      </c>
      <c r="E189" s="49" t="s">
        <v>1902</v>
      </c>
      <c r="F189" s="93" t="s">
        <v>1995</v>
      </c>
      <c r="G189" s="85">
        <v>1969</v>
      </c>
      <c r="H189" s="49" t="s">
        <v>31</v>
      </c>
      <c r="I189" s="2" t="str">
        <f t="shared" si="18"/>
        <v>M40</v>
      </c>
      <c r="J189" s="50">
        <f t="shared" si="12"/>
        <v>380</v>
      </c>
      <c r="K189" s="189">
        <f t="shared" si="13"/>
        <v>419</v>
      </c>
      <c r="L189" s="51">
        <f t="shared" si="14"/>
        <v>3</v>
      </c>
      <c r="M189" s="52" t="str">
        <f t="shared" si="15"/>
        <v>nie</v>
      </c>
      <c r="N189" s="53">
        <f>IF($M189="ano",LARGE((Q189,T189,W189,Z189,AC189,AF189,AI189,AL189,AO189,AR189,AU189,AX189,BA189,BD189,BG189,BJ189,BM189),1)+LARGE((Q189,T189,W189,Z189,AC189,AF189,AI189,AL189,AO189,AR189,AU189,AX189,BA189,BD189,BG189,BJ189,BM189),2)+LARGE((Q189,T189,W189,Z189,AC189,AF189,AI189,AL189,AO189,AR189,AU189,AX189,BA189,BD189,BG189,BJ189,BM189),3)+LARGE((Q189,T189,W189,Z189,AC189,AF189,AI189,AL189,AO189,AR189,AU189,AX189,BA189,BD189,BG189,BJ189,BM189),4)+LARGE((Q189,T189,W189,Z189,AC189,AF189,AI189,AL189,AO189,AR189,AU189,AX189,BA189,BD189,BG189,BJ189,BM189),5),J189)</f>
        <v>380</v>
      </c>
      <c r="O189" s="190">
        <f>IF($M189="ano",LARGE((R189,U189,X189,AA189,AD189,AG189,AJ189,AM189,AP189,AS189,AV189,AY189,BB189,BE189,BH189,BK189,BN189),1)+LARGE((R189,U189,X189,AA189,AD189,AG189,AJ189,AM189,AP189,AS189,AV189,AY189,BB189,BE189,BH189,BK189,BN189),2)+LARGE((R189,U189,X189,AA189,AD189,AG189,AJ189,AM189,AP189,AS189,AV189,AY189,BB189,BE189,BH189,BK189,BN189),3)+LARGE((R189,U189,X189,AA189,AD189,AG189,AJ189,AM189,AP189,AS189,AV189,AY189,BB189,BE189,BH189,BK189,BN189),4)+LARGE((R189,U189,X189,AA189,AD189,AG189,AJ189,AM189,AP189,AS189,AV189,AY189,BB189,BE189,BH189,BK189,BN189),5),K189)</f>
        <v>419</v>
      </c>
      <c r="P189" s="191"/>
      <c r="Q189" s="192"/>
      <c r="R189" s="193"/>
      <c r="S189" s="194">
        <v>0.1539351851851852</v>
      </c>
      <c r="T189" s="195">
        <v>107</v>
      </c>
      <c r="U189" s="196">
        <v>118</v>
      </c>
      <c r="V189" s="197"/>
      <c r="W189" s="198"/>
      <c r="X189" s="199"/>
      <c r="Y189" s="200">
        <v>9.8564814814814813E-2</v>
      </c>
      <c r="Z189" s="201">
        <v>128</v>
      </c>
      <c r="AA189" s="202">
        <v>141</v>
      </c>
      <c r="AB189" s="203"/>
      <c r="AC189" s="204"/>
      <c r="AD189" s="205"/>
      <c r="AE189" s="200"/>
      <c r="AF189" s="201"/>
      <c r="AG189" s="202"/>
      <c r="AH189" s="206"/>
      <c r="AI189" s="207"/>
      <c r="AJ189" s="208"/>
      <c r="AK189" s="200"/>
      <c r="AL189" s="201"/>
      <c r="AM189" s="202"/>
      <c r="AP189" s="209"/>
      <c r="AS189" s="208"/>
      <c r="AT189" s="210">
        <v>8.699074074074073E-2</v>
      </c>
      <c r="AU189" s="211">
        <v>145</v>
      </c>
      <c r="AV189" s="212">
        <v>160</v>
      </c>
      <c r="AW189" s="213"/>
      <c r="AX189" s="214"/>
      <c r="AY189" s="215"/>
      <c r="BC189" s="216"/>
      <c r="BD189" s="216"/>
      <c r="BE189" s="217"/>
      <c r="BF189" s="218"/>
      <c r="BI189" s="219"/>
      <c r="BJ189" s="220"/>
      <c r="BK189" s="220"/>
      <c r="BL189" s="221"/>
      <c r="BM189" s="222"/>
      <c r="BN189" s="223"/>
      <c r="BO189" s="149">
        <v>126.66666666666667</v>
      </c>
      <c r="BP189" s="72">
        <v>60</v>
      </c>
      <c r="BQ189" s="157">
        <v>0.3394907407407407</v>
      </c>
      <c r="BR189" s="158">
        <v>1</v>
      </c>
    </row>
    <row r="190" spans="2:70" ht="15" customHeight="1">
      <c r="B190" s="2">
        <v>184</v>
      </c>
      <c r="C190" s="2">
        <v>86</v>
      </c>
      <c r="D190" s="47" t="s">
        <v>1108</v>
      </c>
      <c r="E190" s="47" t="s">
        <v>1587</v>
      </c>
      <c r="F190" s="89" t="s">
        <v>1843</v>
      </c>
      <c r="G190" s="48">
        <v>1980</v>
      </c>
      <c r="H190" s="49" t="s">
        <v>31</v>
      </c>
      <c r="I190" s="2" t="str">
        <f t="shared" si="18"/>
        <v>M</v>
      </c>
      <c r="J190" s="50">
        <f t="shared" si="12"/>
        <v>379</v>
      </c>
      <c r="K190" s="189">
        <f t="shared" si="13"/>
        <v>379</v>
      </c>
      <c r="L190" s="51">
        <f t="shared" si="14"/>
        <v>2</v>
      </c>
      <c r="M190" s="52" t="str">
        <f t="shared" si="15"/>
        <v>nie</v>
      </c>
      <c r="N190" s="53">
        <f>IF($M190="ano",LARGE((Q190,T190,W190,Z190,AC190,AF190,AI190,AL190,AO190,AR190,AU190,AX190,BA190,BD190,BG190,BJ190,BM190),1)+LARGE((Q190,T190,W190,Z190,AC190,AF190,AI190,AL190,AO190,AR190,AU190,AX190,BA190,BD190,BG190,BJ190,BM190),2)+LARGE((Q190,T190,W190,Z190,AC190,AF190,AI190,AL190,AO190,AR190,AU190,AX190,BA190,BD190,BG190,BJ190,BM190),3)+LARGE((Q190,T190,W190,Z190,AC190,AF190,AI190,AL190,AO190,AR190,AU190,AX190,BA190,BD190,BG190,BJ190,BM190),4)+LARGE((Q190,T190,W190,Z190,AC190,AF190,AI190,AL190,AO190,AR190,AU190,AX190,BA190,BD190,BG190,BJ190,BM190),5),J190)</f>
        <v>379</v>
      </c>
      <c r="O190" s="190">
        <f>IF($M190="ano",LARGE((R190,U190,X190,AA190,AD190,AG190,AJ190,AM190,AP190,AS190,AV190,AY190,BB190,BE190,BH190,BK190,BN190),1)+LARGE((R190,U190,X190,AA190,AD190,AG190,AJ190,AM190,AP190,AS190,AV190,AY190,BB190,BE190,BH190,BK190,BN190),2)+LARGE((R190,U190,X190,AA190,AD190,AG190,AJ190,AM190,AP190,AS190,AV190,AY190,BB190,BE190,BH190,BK190,BN190),3)+LARGE((R190,U190,X190,AA190,AD190,AG190,AJ190,AM190,AP190,AS190,AV190,AY190,BB190,BE190,BH190,BK190,BN190),4)+LARGE((R190,U190,X190,AA190,AD190,AG190,AJ190,AM190,AP190,AS190,AV190,AY190,BB190,BE190,BH190,BK190,BN190),5),K190)</f>
        <v>379</v>
      </c>
      <c r="P190" s="191"/>
      <c r="Q190" s="192"/>
      <c r="R190" s="193"/>
      <c r="S190" s="194">
        <v>9.297453703703705E-2</v>
      </c>
      <c r="T190" s="195">
        <v>195</v>
      </c>
      <c r="U190" s="196">
        <v>195</v>
      </c>
      <c r="V190" s="197"/>
      <c r="W190" s="198"/>
      <c r="X190" s="199"/>
      <c r="Y190" s="200"/>
      <c r="Z190" s="201"/>
      <c r="AA190" s="202"/>
      <c r="AB190" s="203"/>
      <c r="AC190" s="204"/>
      <c r="AD190" s="205"/>
      <c r="AE190" s="200"/>
      <c r="AF190" s="201"/>
      <c r="AG190" s="202"/>
      <c r="AH190" s="206"/>
      <c r="AI190" s="207"/>
      <c r="AJ190" s="208"/>
      <c r="AK190" s="200"/>
      <c r="AL190" s="201"/>
      <c r="AM190" s="202"/>
      <c r="AP190" s="209"/>
      <c r="AS190" s="208"/>
      <c r="AT190" s="210">
        <v>5.9988425925925917E-2</v>
      </c>
      <c r="AU190" s="211">
        <v>184</v>
      </c>
      <c r="AV190" s="212">
        <v>184</v>
      </c>
      <c r="AW190" s="213"/>
      <c r="AX190" s="214"/>
      <c r="AY190" s="215"/>
      <c r="BC190" s="216"/>
      <c r="BD190" s="216"/>
      <c r="BE190" s="217"/>
      <c r="BF190" s="218"/>
      <c r="BI190" s="219"/>
      <c r="BJ190" s="220"/>
      <c r="BK190" s="220"/>
      <c r="BL190" s="221"/>
      <c r="BM190" s="222"/>
      <c r="BN190" s="223"/>
      <c r="BO190" s="149">
        <v>0</v>
      </c>
      <c r="BP190" s="72">
        <v>43</v>
      </c>
      <c r="BQ190" s="157">
        <v>0.15296296296296297</v>
      </c>
      <c r="BR190" s="158">
        <v>1</v>
      </c>
    </row>
    <row r="191" spans="2:70" ht="15" customHeight="1">
      <c r="B191" s="2">
        <v>185</v>
      </c>
      <c r="C191" s="2">
        <v>87</v>
      </c>
      <c r="D191" s="47" t="s">
        <v>1889</v>
      </c>
      <c r="E191" s="47" t="s">
        <v>1855</v>
      </c>
      <c r="F191" s="89" t="s">
        <v>1854</v>
      </c>
      <c r="G191" s="48">
        <v>1977</v>
      </c>
      <c r="H191" s="49" t="s">
        <v>31</v>
      </c>
      <c r="I191" s="2" t="str">
        <f t="shared" si="18"/>
        <v>M</v>
      </c>
      <c r="J191" s="50">
        <f t="shared" si="12"/>
        <v>377</v>
      </c>
      <c r="K191" s="189">
        <f t="shared" si="13"/>
        <v>377</v>
      </c>
      <c r="L191" s="51">
        <f t="shared" si="14"/>
        <v>2</v>
      </c>
      <c r="M191" s="52" t="str">
        <f t="shared" si="15"/>
        <v>nie</v>
      </c>
      <c r="N191" s="53">
        <f>IF($M191="ano",LARGE((Q191,T191,W191,Z191,AC191,AF191,AI191,AL191,AO191,AR191,AU191,AX191,BA191,BD191,BG191,BJ191,BM191),1)+LARGE((Q191,T191,W191,Z191,AC191,AF191,AI191,AL191,AO191,AR191,AU191,AX191,BA191,BD191,BG191,BJ191,BM191),2)+LARGE((Q191,T191,W191,Z191,AC191,AF191,AI191,AL191,AO191,AR191,AU191,AX191,BA191,BD191,BG191,BJ191,BM191),3)+LARGE((Q191,T191,W191,Z191,AC191,AF191,AI191,AL191,AO191,AR191,AU191,AX191,BA191,BD191,BG191,BJ191,BM191),4)+LARGE((Q191,T191,W191,Z191,AC191,AF191,AI191,AL191,AO191,AR191,AU191,AX191,BA191,BD191,BG191,BJ191,BM191),5),J191)</f>
        <v>377</v>
      </c>
      <c r="O191" s="190">
        <f>IF($M191="ano",LARGE((R191,U191,X191,AA191,AD191,AG191,AJ191,AM191,AP191,AS191,AV191,AY191,BB191,BE191,BH191,BK191,BN191),1)+LARGE((R191,U191,X191,AA191,AD191,AG191,AJ191,AM191,AP191,AS191,AV191,AY191,BB191,BE191,BH191,BK191,BN191),2)+LARGE((R191,U191,X191,AA191,AD191,AG191,AJ191,AM191,AP191,AS191,AV191,AY191,BB191,BE191,BH191,BK191,BN191),3)+LARGE((R191,U191,X191,AA191,AD191,AG191,AJ191,AM191,AP191,AS191,AV191,AY191,BB191,BE191,BH191,BK191,BN191),4)+LARGE((R191,U191,X191,AA191,AD191,AG191,AJ191,AM191,AP191,AS191,AV191,AY191,BB191,BE191,BH191,BK191,BN191),5),K191)</f>
        <v>377</v>
      </c>
      <c r="P191" s="191"/>
      <c r="Q191" s="192"/>
      <c r="R191" s="193"/>
      <c r="S191" s="194">
        <v>9.6539351851851848E-2</v>
      </c>
      <c r="T191" s="195">
        <v>189</v>
      </c>
      <c r="U191" s="196">
        <v>189</v>
      </c>
      <c r="V191" s="197"/>
      <c r="W191" s="198"/>
      <c r="X191" s="199"/>
      <c r="Y191" s="200">
        <v>5.6921296296296296E-2</v>
      </c>
      <c r="Z191" s="201">
        <v>188</v>
      </c>
      <c r="AA191" s="202">
        <v>188</v>
      </c>
      <c r="AB191" s="203"/>
      <c r="AC191" s="204"/>
      <c r="AD191" s="205"/>
      <c r="AE191" s="200"/>
      <c r="AF191" s="201"/>
      <c r="AG191" s="202"/>
      <c r="AH191" s="206"/>
      <c r="AI191" s="207"/>
      <c r="AJ191" s="208"/>
      <c r="AK191" s="200"/>
      <c r="AL191" s="201"/>
      <c r="AM191" s="202"/>
      <c r="AP191" s="209"/>
      <c r="AS191" s="208"/>
      <c r="AT191" s="210"/>
      <c r="AU191" s="211"/>
      <c r="AV191" s="212"/>
      <c r="AW191" s="213"/>
      <c r="AX191" s="214"/>
      <c r="AY191" s="215"/>
      <c r="BC191" s="216"/>
      <c r="BD191" s="216"/>
      <c r="BE191" s="217"/>
      <c r="BF191" s="218"/>
      <c r="BI191" s="219"/>
      <c r="BJ191" s="220"/>
      <c r="BK191" s="220"/>
      <c r="BL191" s="221"/>
      <c r="BM191" s="222"/>
      <c r="BN191" s="223"/>
      <c r="BO191" s="149">
        <v>0</v>
      </c>
      <c r="BP191" s="72">
        <v>43</v>
      </c>
      <c r="BQ191" s="157">
        <v>0.15346064814814814</v>
      </c>
      <c r="BR191" s="158">
        <v>1</v>
      </c>
    </row>
    <row r="192" spans="2:70" ht="15" customHeight="1">
      <c r="B192" s="2">
        <v>186</v>
      </c>
      <c r="C192" s="2">
        <v>88</v>
      </c>
      <c r="D192" s="47" t="s">
        <v>1875</v>
      </c>
      <c r="E192" s="47" t="s">
        <v>1582</v>
      </c>
      <c r="F192" s="89" t="s">
        <v>1553</v>
      </c>
      <c r="G192" s="48">
        <v>1978</v>
      </c>
      <c r="H192" s="49" t="s">
        <v>31</v>
      </c>
      <c r="I192" s="2" t="str">
        <f t="shared" si="18"/>
        <v>M</v>
      </c>
      <c r="J192" s="50">
        <f t="shared" si="12"/>
        <v>376</v>
      </c>
      <c r="K192" s="189">
        <f t="shared" si="13"/>
        <v>376</v>
      </c>
      <c r="L192" s="51">
        <f t="shared" si="14"/>
        <v>2</v>
      </c>
      <c r="M192" s="52" t="str">
        <f t="shared" si="15"/>
        <v>nie</v>
      </c>
      <c r="N192" s="53">
        <f>IF($M192="ano",LARGE((Q192,T192,W192,Z192,AC192,AF192,AI192,AL192,AO192,AR192,AU192,AX192,BA192,BD192,BG192,BJ192,BM192),1)+LARGE((Q192,T192,W192,Z192,AC192,AF192,AI192,AL192,AO192,AR192,AU192,AX192,BA192,BD192,BG192,BJ192,BM192),2)+LARGE((Q192,T192,W192,Z192,AC192,AF192,AI192,AL192,AO192,AR192,AU192,AX192,BA192,BD192,BG192,BJ192,BM192),3)+LARGE((Q192,T192,W192,Z192,AC192,AF192,AI192,AL192,AO192,AR192,AU192,AX192,BA192,BD192,BG192,BJ192,BM192),4)+LARGE((Q192,T192,W192,Z192,AC192,AF192,AI192,AL192,AO192,AR192,AU192,AX192,BA192,BD192,BG192,BJ192,BM192),5),J192)</f>
        <v>376</v>
      </c>
      <c r="O192" s="190">
        <f>IF($M192="ano",LARGE((R192,U192,X192,AA192,AD192,AG192,AJ192,AM192,AP192,AS192,AV192,AY192,BB192,BE192,BH192,BK192,BN192),1)+LARGE((R192,U192,X192,AA192,AD192,AG192,AJ192,AM192,AP192,AS192,AV192,AY192,BB192,BE192,BH192,BK192,BN192),2)+LARGE((R192,U192,X192,AA192,AD192,AG192,AJ192,AM192,AP192,AS192,AV192,AY192,BB192,BE192,BH192,BK192,BN192),3)+LARGE((R192,U192,X192,AA192,AD192,AG192,AJ192,AM192,AP192,AS192,AV192,AY192,BB192,BE192,BH192,BK192,BN192),4)+LARGE((R192,U192,X192,AA192,AD192,AG192,AJ192,AM192,AP192,AS192,AV192,AY192,BB192,BE192,BH192,BK192,BN192),5),K192)</f>
        <v>376</v>
      </c>
      <c r="P192" s="191"/>
      <c r="Q192" s="192"/>
      <c r="R192" s="193"/>
      <c r="S192" s="194">
        <v>9.5335648148148155E-2</v>
      </c>
      <c r="T192" s="195">
        <v>191</v>
      </c>
      <c r="U192" s="196">
        <v>191</v>
      </c>
      <c r="V192" s="197"/>
      <c r="W192" s="198"/>
      <c r="X192" s="199"/>
      <c r="Y192" s="200"/>
      <c r="Z192" s="201"/>
      <c r="AA192" s="202"/>
      <c r="AB192" s="203"/>
      <c r="AC192" s="204"/>
      <c r="AD192" s="205"/>
      <c r="AE192" s="200"/>
      <c r="AF192" s="201"/>
      <c r="AG192" s="202"/>
      <c r="AH192" s="206"/>
      <c r="AI192" s="207"/>
      <c r="AJ192" s="208"/>
      <c r="AK192" s="200"/>
      <c r="AL192" s="201"/>
      <c r="AM192" s="202"/>
      <c r="AP192" s="209"/>
      <c r="AS192" s="208"/>
      <c r="AT192" s="210">
        <v>5.9560185185185174E-2</v>
      </c>
      <c r="AU192" s="211">
        <v>185</v>
      </c>
      <c r="AV192" s="212">
        <v>185</v>
      </c>
      <c r="AW192" s="213"/>
      <c r="AX192" s="214"/>
      <c r="AY192" s="215"/>
      <c r="BC192" s="216"/>
      <c r="BD192" s="216"/>
      <c r="BE192" s="217"/>
      <c r="BF192" s="218"/>
      <c r="BI192" s="219"/>
      <c r="BJ192" s="220"/>
      <c r="BK192" s="220"/>
      <c r="BL192" s="221"/>
      <c r="BM192" s="222"/>
      <c r="BN192" s="223"/>
      <c r="BO192" s="149">
        <v>0</v>
      </c>
      <c r="BP192" s="72">
        <v>43</v>
      </c>
      <c r="BQ192" s="157">
        <v>0.15489583333333334</v>
      </c>
      <c r="BR192" s="158">
        <v>1</v>
      </c>
    </row>
    <row r="193" spans="2:70">
      <c r="B193" s="2">
        <v>187</v>
      </c>
      <c r="C193" s="2">
        <v>41</v>
      </c>
      <c r="D193" s="47" t="s">
        <v>1881</v>
      </c>
      <c r="E193" s="47" t="s">
        <v>1880</v>
      </c>
      <c r="F193" s="89" t="s">
        <v>1882</v>
      </c>
      <c r="G193" s="48">
        <v>1969</v>
      </c>
      <c r="H193" s="49" t="s">
        <v>31</v>
      </c>
      <c r="I193" s="2" t="str">
        <f t="shared" si="18"/>
        <v>M40</v>
      </c>
      <c r="J193" s="50">
        <f t="shared" si="12"/>
        <v>376</v>
      </c>
      <c r="K193" s="189">
        <f t="shared" si="13"/>
        <v>414</v>
      </c>
      <c r="L193" s="51">
        <f t="shared" si="14"/>
        <v>2</v>
      </c>
      <c r="M193" s="52" t="str">
        <f t="shared" si="15"/>
        <v>nie</v>
      </c>
      <c r="N193" s="53">
        <f>IF($M193="ano",LARGE((Q193,T193,W193,Z193,AC193,AF193,AI193,AL193,AO193,AR193,AU193,AX193,BA193,BD193,BG193,BJ193,BM193),1)+LARGE((Q193,T193,W193,Z193,AC193,AF193,AI193,AL193,AO193,AR193,AU193,AX193,BA193,BD193,BG193,BJ193,BM193),2)+LARGE((Q193,T193,W193,Z193,AC193,AF193,AI193,AL193,AO193,AR193,AU193,AX193,BA193,BD193,BG193,BJ193,BM193),3)+LARGE((Q193,T193,W193,Z193,AC193,AF193,AI193,AL193,AO193,AR193,AU193,AX193,BA193,BD193,BG193,BJ193,BM193),4)+LARGE((Q193,T193,W193,Z193,AC193,AF193,AI193,AL193,AO193,AR193,AU193,AX193,BA193,BD193,BG193,BJ193,BM193),5),J193)</f>
        <v>376</v>
      </c>
      <c r="O193" s="190">
        <f>IF($M193="ano",LARGE((R193,U193,X193,AA193,AD193,AG193,AJ193,AM193,AP193,AS193,AV193,AY193,BB193,BE193,BH193,BK193,BN193),1)+LARGE((R193,U193,X193,AA193,AD193,AG193,AJ193,AM193,AP193,AS193,AV193,AY193,BB193,BE193,BH193,BK193,BN193),2)+LARGE((R193,U193,X193,AA193,AD193,AG193,AJ193,AM193,AP193,AS193,AV193,AY193,BB193,BE193,BH193,BK193,BN193),3)+LARGE((R193,U193,X193,AA193,AD193,AG193,AJ193,AM193,AP193,AS193,AV193,AY193,BB193,BE193,BH193,BK193,BN193),4)+LARGE((R193,U193,X193,AA193,AD193,AG193,AJ193,AM193,AP193,AS193,AV193,AY193,BB193,BE193,BH193,BK193,BN193),5),K193)</f>
        <v>414</v>
      </c>
      <c r="P193" s="191"/>
      <c r="Q193" s="192"/>
      <c r="R193" s="193"/>
      <c r="S193" s="194">
        <v>9.6250000000000002E-2</v>
      </c>
      <c r="T193" s="195">
        <v>190</v>
      </c>
      <c r="U193" s="196">
        <v>209</v>
      </c>
      <c r="V193" s="197"/>
      <c r="W193" s="198"/>
      <c r="X193" s="199"/>
      <c r="Y193" s="200">
        <v>5.8298611111111114E-2</v>
      </c>
      <c r="Z193" s="201">
        <v>186</v>
      </c>
      <c r="AA193" s="202">
        <v>205</v>
      </c>
      <c r="AB193" s="203"/>
      <c r="AC193" s="204"/>
      <c r="AD193" s="205"/>
      <c r="AE193" s="200"/>
      <c r="AF193" s="201"/>
      <c r="AG193" s="202"/>
      <c r="AH193" s="206"/>
      <c r="AI193" s="207"/>
      <c r="AJ193" s="208"/>
      <c r="AK193" s="200"/>
      <c r="AL193" s="201"/>
      <c r="AM193" s="202"/>
      <c r="AP193" s="209"/>
      <c r="AS193" s="208"/>
      <c r="AT193" s="210"/>
      <c r="AU193" s="211"/>
      <c r="AV193" s="212"/>
      <c r="AW193" s="213"/>
      <c r="AX193" s="214"/>
      <c r="AY193" s="215"/>
      <c r="BC193" s="216"/>
      <c r="BD193" s="216"/>
      <c r="BE193" s="217"/>
      <c r="BF193" s="218"/>
      <c r="BI193" s="219"/>
      <c r="BJ193" s="220"/>
      <c r="BK193" s="220"/>
      <c r="BL193" s="221"/>
      <c r="BM193" s="222"/>
      <c r="BN193" s="223"/>
      <c r="BO193" s="149">
        <v>0</v>
      </c>
      <c r="BP193" s="72">
        <v>43</v>
      </c>
      <c r="BQ193" s="157">
        <v>0.15454861111111112</v>
      </c>
      <c r="BR193" s="158">
        <v>1</v>
      </c>
    </row>
    <row r="194" spans="2:70" ht="15" customHeight="1">
      <c r="B194" s="2">
        <v>188</v>
      </c>
      <c r="C194" s="2">
        <v>89</v>
      </c>
      <c r="D194" s="49" t="s">
        <v>2328</v>
      </c>
      <c r="E194" s="49" t="s">
        <v>89</v>
      </c>
      <c r="F194" s="93" t="s">
        <v>134</v>
      </c>
      <c r="G194" s="85">
        <v>1983</v>
      </c>
      <c r="H194" s="49" t="s">
        <v>31</v>
      </c>
      <c r="I194" s="2" t="str">
        <f t="shared" si="18"/>
        <v>M</v>
      </c>
      <c r="J194" s="50">
        <f t="shared" si="12"/>
        <v>375</v>
      </c>
      <c r="K194" s="189">
        <f t="shared" si="13"/>
        <v>375</v>
      </c>
      <c r="L194" s="51">
        <f t="shared" si="14"/>
        <v>2</v>
      </c>
      <c r="M194" s="52" t="str">
        <f t="shared" si="15"/>
        <v>nie</v>
      </c>
      <c r="N194" s="53">
        <f>IF($M194="ano",LARGE((Q194,T194,W194,Z194,AC194,AF194,AI194,AL194,AO194,AR194,AU194,AX194,BA194,BD194,BG194,BJ194,BM194),1)+LARGE((Q194,T194,W194,Z194,AC194,AF194,AI194,AL194,AO194,AR194,AU194,AX194,BA194,BD194,BG194,BJ194,BM194),2)+LARGE((Q194,T194,W194,Z194,AC194,AF194,AI194,AL194,AO194,AR194,AU194,AX194,BA194,BD194,BG194,BJ194,BM194),3)+LARGE((Q194,T194,W194,Z194,AC194,AF194,AI194,AL194,AO194,AR194,AU194,AX194,BA194,BD194,BG194,BJ194,BM194),4)+LARGE((Q194,T194,W194,Z194,AC194,AF194,AI194,AL194,AO194,AR194,AU194,AX194,BA194,BD194,BG194,BJ194,BM194),5),J194)</f>
        <v>375</v>
      </c>
      <c r="O194" s="190">
        <f>IF($M194="ano",LARGE((R194,U194,X194,AA194,AD194,AG194,AJ194,AM194,AP194,AS194,AV194,AY194,BB194,BE194,BH194,BK194,BN194),1)+LARGE((R194,U194,X194,AA194,AD194,AG194,AJ194,AM194,AP194,AS194,AV194,AY194,BB194,BE194,BH194,BK194,BN194),2)+LARGE((R194,U194,X194,AA194,AD194,AG194,AJ194,AM194,AP194,AS194,AV194,AY194,BB194,BE194,BH194,BK194,BN194),3)+LARGE((R194,U194,X194,AA194,AD194,AG194,AJ194,AM194,AP194,AS194,AV194,AY194,BB194,BE194,BH194,BK194,BN194),4)+LARGE((R194,U194,X194,AA194,AD194,AG194,AJ194,AM194,AP194,AS194,AV194,AY194,BB194,BE194,BH194,BK194,BN194),5),K194)</f>
        <v>375</v>
      </c>
      <c r="R194" s="193"/>
      <c r="U194" s="196"/>
      <c r="X194" s="199"/>
      <c r="Y194" s="200"/>
      <c r="Z194" s="201"/>
      <c r="AA194" s="202"/>
      <c r="AD194" s="205"/>
      <c r="AE194" s="200">
        <v>5.3067129629629638E-2</v>
      </c>
      <c r="AF194" s="201">
        <v>188</v>
      </c>
      <c r="AG194" s="202">
        <v>188</v>
      </c>
      <c r="AH194" s="206"/>
      <c r="AI194" s="207"/>
      <c r="AJ194" s="208"/>
      <c r="AK194" s="200"/>
      <c r="AL194" s="201"/>
      <c r="AM194" s="202"/>
      <c r="AP194" s="209"/>
      <c r="AS194" s="208"/>
      <c r="AT194" s="210">
        <v>5.8321759259259254E-2</v>
      </c>
      <c r="AU194" s="211">
        <v>187</v>
      </c>
      <c r="AV194" s="212">
        <v>187</v>
      </c>
      <c r="AW194" s="213"/>
      <c r="AX194" s="214"/>
      <c r="AY194" s="215"/>
      <c r="BE194" s="217"/>
      <c r="BF194" s="218"/>
      <c r="BI194" s="219"/>
      <c r="BJ194" s="220"/>
      <c r="BK194" s="220"/>
      <c r="BL194" s="221"/>
      <c r="BM194" s="222"/>
      <c r="BN194" s="223"/>
      <c r="BO194" s="149">
        <v>0</v>
      </c>
      <c r="BP194" s="72">
        <v>32</v>
      </c>
      <c r="BQ194" s="157">
        <v>0.1113888888888889</v>
      </c>
      <c r="BR194" s="158">
        <v>1</v>
      </c>
    </row>
    <row r="195" spans="2:70" ht="15" customHeight="1">
      <c r="B195" s="2">
        <v>189</v>
      </c>
      <c r="C195" s="2">
        <v>23</v>
      </c>
      <c r="D195" s="49" t="s">
        <v>142</v>
      </c>
      <c r="E195" s="49" t="s">
        <v>1589</v>
      </c>
      <c r="F195" s="93" t="s">
        <v>143</v>
      </c>
      <c r="G195" s="85">
        <v>1982</v>
      </c>
      <c r="H195" s="49" t="s">
        <v>36</v>
      </c>
      <c r="I195" s="2" t="str">
        <f>IF(G195&lt;=1953,"Z60",IF(G195&lt;=1963,"Z50",IF(G195&lt;=1973,"Z40","Z")))</f>
        <v>Z</v>
      </c>
      <c r="J195" s="50">
        <f t="shared" si="12"/>
        <v>375</v>
      </c>
      <c r="K195" s="189">
        <f t="shared" si="13"/>
        <v>375</v>
      </c>
      <c r="L195" s="51">
        <f t="shared" si="14"/>
        <v>2</v>
      </c>
      <c r="M195" s="52" t="str">
        <f t="shared" si="15"/>
        <v>nie</v>
      </c>
      <c r="N195" s="53">
        <f>IF($M195="ano",LARGE((Q195,T195,W195,Z195,AC195,AF195,AI195,AL195,AO195,AR195,AU195,AX195,BA195,BD195,BG195,BJ195,BM195),1)+LARGE((Q195,T195,W195,Z195,AC195,AF195,AI195,AL195,AO195,AR195,AU195,AX195,BA195,BD195,BG195,BJ195,BM195),2)+LARGE((Q195,T195,W195,Z195,AC195,AF195,AI195,AL195,AO195,AR195,AU195,AX195,BA195,BD195,BG195,BJ195,BM195),3)+LARGE((Q195,T195,W195,Z195,AC195,AF195,AI195,AL195,AO195,AR195,AU195,AX195,BA195,BD195,BG195,BJ195,BM195),4)+LARGE((Q195,T195,W195,Z195,AC195,AF195,AI195,AL195,AO195,AR195,AU195,AX195,BA195,BD195,BG195,BJ195,BM195),5),J195)</f>
        <v>375</v>
      </c>
      <c r="O195" s="190">
        <f>IF($M195="ano",LARGE((R195,U195,X195,AA195,AD195,AG195,AJ195,AM195,AP195,AS195,AV195,AY195,BB195,BE195,BH195,BK195,BN195),1)+LARGE((R195,U195,X195,AA195,AD195,AG195,AJ195,AM195,AP195,AS195,AV195,AY195,BB195,BE195,BH195,BK195,BN195),2)+LARGE((R195,U195,X195,AA195,AD195,AG195,AJ195,AM195,AP195,AS195,AV195,AY195,BB195,BE195,BH195,BK195,BN195),3)+LARGE((R195,U195,X195,AA195,AD195,AG195,AJ195,AM195,AP195,AS195,AV195,AY195,BB195,BE195,BH195,BK195,BN195),4)+LARGE((R195,U195,X195,AA195,AD195,AG195,AJ195,AM195,AP195,AS195,AV195,AY195,BB195,BE195,BH195,BK195,BN195),5),K195)</f>
        <v>375</v>
      </c>
      <c r="R195" s="193"/>
      <c r="U195" s="196"/>
      <c r="X195" s="199"/>
      <c r="Y195" s="200">
        <v>5.7013888888888892E-2</v>
      </c>
      <c r="Z195" s="201">
        <v>187</v>
      </c>
      <c r="AA195" s="202">
        <v>187</v>
      </c>
      <c r="AD195" s="205"/>
      <c r="AE195" s="200"/>
      <c r="AF195" s="201"/>
      <c r="AG195" s="202"/>
      <c r="AH195" s="206"/>
      <c r="AI195" s="207"/>
      <c r="AJ195" s="208"/>
      <c r="AK195" s="200"/>
      <c r="AL195" s="201"/>
      <c r="AM195" s="202"/>
      <c r="AP195" s="209"/>
      <c r="AS195" s="208"/>
      <c r="AT195" s="210">
        <v>5.7314814814814805E-2</v>
      </c>
      <c r="AU195" s="211">
        <v>188</v>
      </c>
      <c r="AV195" s="212">
        <v>188</v>
      </c>
      <c r="AW195" s="213"/>
      <c r="AX195" s="214"/>
      <c r="AY195" s="215"/>
      <c r="BE195" s="217"/>
      <c r="BF195" s="218"/>
      <c r="BI195" s="219"/>
      <c r="BJ195" s="220"/>
      <c r="BK195" s="220"/>
      <c r="BL195" s="221"/>
      <c r="BM195" s="222"/>
      <c r="BN195" s="223"/>
      <c r="BO195" s="149">
        <v>0</v>
      </c>
      <c r="BP195" s="72">
        <v>34</v>
      </c>
      <c r="BQ195" s="157">
        <v>0.1143287037037037</v>
      </c>
      <c r="BR195" s="158">
        <v>1</v>
      </c>
    </row>
    <row r="196" spans="2:70" ht="15" customHeight="1">
      <c r="B196" s="2">
        <v>190</v>
      </c>
      <c r="C196" s="2">
        <v>90</v>
      </c>
      <c r="D196" s="47" t="s">
        <v>1865</v>
      </c>
      <c r="E196" s="47" t="s">
        <v>1735</v>
      </c>
      <c r="F196" s="89" t="s">
        <v>1866</v>
      </c>
      <c r="G196" s="48">
        <v>1985</v>
      </c>
      <c r="H196" s="49" t="s">
        <v>31</v>
      </c>
      <c r="I196" s="2" t="str">
        <f>IF(G196&lt;=1953,"M60",IF(G196&lt;=1963,"M50",IF(G196&lt;=1973,"M40","M")))</f>
        <v>M</v>
      </c>
      <c r="J196" s="50">
        <f t="shared" si="12"/>
        <v>374</v>
      </c>
      <c r="K196" s="189">
        <f t="shared" si="13"/>
        <v>374</v>
      </c>
      <c r="L196" s="51">
        <f t="shared" si="14"/>
        <v>2</v>
      </c>
      <c r="M196" s="52" t="str">
        <f t="shared" si="15"/>
        <v>nie</v>
      </c>
      <c r="N196" s="53">
        <f>IF($M196="ano",LARGE((Q196,T196,W196,Z196,AC196,AF196,AI196,AL196,AO196,AR196,AU196,AX196,BA196,BD196,BG196,BJ196,BM196),1)+LARGE((Q196,T196,W196,Z196,AC196,AF196,AI196,AL196,AO196,AR196,AU196,AX196,BA196,BD196,BG196,BJ196,BM196),2)+LARGE((Q196,T196,W196,Z196,AC196,AF196,AI196,AL196,AO196,AR196,AU196,AX196,BA196,BD196,BG196,BJ196,BM196),3)+LARGE((Q196,T196,W196,Z196,AC196,AF196,AI196,AL196,AO196,AR196,AU196,AX196,BA196,BD196,BG196,BJ196,BM196),4)+LARGE((Q196,T196,W196,Z196,AC196,AF196,AI196,AL196,AO196,AR196,AU196,AX196,BA196,BD196,BG196,BJ196,BM196),5),J196)</f>
        <v>374</v>
      </c>
      <c r="O196" s="190">
        <f>IF($M196="ano",LARGE((R196,U196,X196,AA196,AD196,AG196,AJ196,AM196,AP196,AS196,AV196,AY196,BB196,BE196,BH196,BK196,BN196),1)+LARGE((R196,U196,X196,AA196,AD196,AG196,AJ196,AM196,AP196,AS196,AV196,AY196,BB196,BE196,BH196,BK196,BN196),2)+LARGE((R196,U196,X196,AA196,AD196,AG196,AJ196,AM196,AP196,AS196,AV196,AY196,BB196,BE196,BH196,BK196,BN196),3)+LARGE((R196,U196,X196,AA196,AD196,AG196,AJ196,AM196,AP196,AS196,AV196,AY196,BB196,BE196,BH196,BK196,BN196),4)+LARGE((R196,U196,X196,AA196,AD196,AG196,AJ196,AM196,AP196,AS196,AV196,AY196,BB196,BE196,BH196,BK196,BN196),5),K196)</f>
        <v>374</v>
      </c>
      <c r="P196" s="191"/>
      <c r="Q196" s="192"/>
      <c r="R196" s="193"/>
      <c r="S196" s="194">
        <v>9.4942129629629626E-2</v>
      </c>
      <c r="T196" s="195">
        <v>192</v>
      </c>
      <c r="U196" s="196">
        <v>192</v>
      </c>
      <c r="V196" s="197"/>
      <c r="W196" s="198"/>
      <c r="X196" s="199"/>
      <c r="Y196" s="200"/>
      <c r="Z196" s="201"/>
      <c r="AA196" s="202"/>
      <c r="AB196" s="203"/>
      <c r="AC196" s="204"/>
      <c r="AD196" s="205"/>
      <c r="AE196" s="200"/>
      <c r="AF196" s="201"/>
      <c r="AG196" s="202"/>
      <c r="AH196" s="206"/>
      <c r="AI196" s="207"/>
      <c r="AJ196" s="208"/>
      <c r="AK196" s="200"/>
      <c r="AL196" s="201"/>
      <c r="AM196" s="202"/>
      <c r="AP196" s="209"/>
      <c r="AS196" s="208"/>
      <c r="AT196" s="210"/>
      <c r="AU196" s="211"/>
      <c r="AV196" s="212"/>
      <c r="AW196" s="213"/>
      <c r="AX196" s="214"/>
      <c r="AY196" s="215"/>
      <c r="BC196" s="216"/>
      <c r="BD196" s="216"/>
      <c r="BE196" s="217"/>
      <c r="BF196" s="218"/>
      <c r="BI196" s="219"/>
      <c r="BJ196" s="220"/>
      <c r="BK196" s="220"/>
      <c r="BL196" s="221">
        <v>6.0312499999999998E-2</v>
      </c>
      <c r="BM196" s="222">
        <v>182</v>
      </c>
      <c r="BN196" s="223">
        <v>182</v>
      </c>
      <c r="BO196" s="149">
        <v>0</v>
      </c>
      <c r="BP196" s="72">
        <v>43.5</v>
      </c>
      <c r="BQ196" s="157">
        <v>0.15525462962962963</v>
      </c>
      <c r="BR196" s="158">
        <v>1</v>
      </c>
    </row>
    <row r="197" spans="2:70" ht="15" customHeight="1">
      <c r="B197" s="2">
        <v>191</v>
      </c>
      <c r="C197" s="2">
        <v>91</v>
      </c>
      <c r="D197" s="80" t="s">
        <v>1858</v>
      </c>
      <c r="E197" s="80" t="s">
        <v>1655</v>
      </c>
      <c r="F197" s="90" t="s">
        <v>1859</v>
      </c>
      <c r="G197" s="84">
        <v>1984</v>
      </c>
      <c r="H197" s="49" t="s">
        <v>31</v>
      </c>
      <c r="I197" s="2" t="str">
        <f>IF(G197&lt;=1953,"M60",IF(G197&lt;=1963,"M50",IF(G197&lt;=1973,"M40","M")))</f>
        <v>M</v>
      </c>
      <c r="J197" s="50">
        <f t="shared" si="12"/>
        <v>374</v>
      </c>
      <c r="K197" s="189">
        <f t="shared" si="13"/>
        <v>374</v>
      </c>
      <c r="L197" s="51">
        <f t="shared" si="14"/>
        <v>2</v>
      </c>
      <c r="M197" s="52" t="str">
        <f t="shared" si="15"/>
        <v>nie</v>
      </c>
      <c r="N197" s="53">
        <f>IF($M197="ano",LARGE((Q197,T197,W197,Z197,AC197,AF197,AI197,AL197,AO197,AR197,AU197,AX197,BA197,BD197,BG197,BJ197,BM197),1)+LARGE((Q197,T197,W197,Z197,AC197,AF197,AI197,AL197,AO197,AR197,AU197,AX197,BA197,BD197,BG197,BJ197,BM197),2)+LARGE((Q197,T197,W197,Z197,AC197,AF197,AI197,AL197,AO197,AR197,AU197,AX197,BA197,BD197,BG197,BJ197,BM197),3)+LARGE((Q197,T197,W197,Z197,AC197,AF197,AI197,AL197,AO197,AR197,AU197,AX197,BA197,BD197,BG197,BJ197,BM197),4)+LARGE((Q197,T197,W197,Z197,AC197,AF197,AI197,AL197,AO197,AR197,AU197,AX197,BA197,BD197,BG197,BJ197,BM197),5),J197)</f>
        <v>374</v>
      </c>
      <c r="O197" s="190">
        <f>IF($M197="ano",LARGE((R197,U197,X197,AA197,AD197,AG197,AJ197,AM197,AP197,AS197,AV197,AY197,BB197,BE197,BH197,BK197,BN197),1)+LARGE((R197,U197,X197,AA197,AD197,AG197,AJ197,AM197,AP197,AS197,AV197,AY197,BB197,BE197,BH197,BK197,BN197),2)+LARGE((R197,U197,X197,AA197,AD197,AG197,AJ197,AM197,AP197,AS197,AV197,AY197,BB197,BE197,BH197,BK197,BN197),3)+LARGE((R197,U197,X197,AA197,AD197,AG197,AJ197,AM197,AP197,AS197,AV197,AY197,BB197,BE197,BH197,BK197,BN197),4)+LARGE((R197,U197,X197,AA197,AD197,AG197,AJ197,AM197,AP197,AS197,AV197,AY197,BB197,BE197,BH197,BK197,BN197),5),K197)</f>
        <v>374</v>
      </c>
      <c r="P197" s="191"/>
      <c r="Q197" s="192"/>
      <c r="R197" s="193"/>
      <c r="S197" s="194">
        <v>9.4560185185185178E-2</v>
      </c>
      <c r="T197" s="195">
        <v>192</v>
      </c>
      <c r="U197" s="196">
        <v>192</v>
      </c>
      <c r="V197" s="197"/>
      <c r="W197" s="198"/>
      <c r="X197" s="199"/>
      <c r="Y197" s="200"/>
      <c r="Z197" s="201"/>
      <c r="AA197" s="202"/>
      <c r="AB197" s="203"/>
      <c r="AC197" s="204"/>
      <c r="AD197" s="205"/>
      <c r="AE197" s="200"/>
      <c r="AF197" s="201"/>
      <c r="AG197" s="202"/>
      <c r="AH197" s="206"/>
      <c r="AI197" s="207"/>
      <c r="AJ197" s="208"/>
      <c r="AK197" s="200"/>
      <c r="AL197" s="201"/>
      <c r="AM197" s="202"/>
      <c r="AP197" s="209"/>
      <c r="AS197" s="208"/>
      <c r="AT197" s="210"/>
      <c r="AU197" s="211"/>
      <c r="AV197" s="212"/>
      <c r="AW197" s="213"/>
      <c r="AX197" s="214"/>
      <c r="AY197" s="215"/>
      <c r="BC197" s="216"/>
      <c r="BD197" s="216"/>
      <c r="BE197" s="217"/>
      <c r="BF197" s="218"/>
      <c r="BI197" s="219"/>
      <c r="BJ197" s="220"/>
      <c r="BK197" s="220"/>
      <c r="BL197" s="221">
        <v>6.0069444444444446E-2</v>
      </c>
      <c r="BM197" s="222">
        <v>182</v>
      </c>
      <c r="BN197" s="223">
        <v>182</v>
      </c>
      <c r="BO197" s="149">
        <v>0</v>
      </c>
      <c r="BP197" s="72">
        <v>43.5</v>
      </c>
      <c r="BQ197" s="157">
        <v>0.15462962962962962</v>
      </c>
      <c r="BR197" s="158">
        <v>1</v>
      </c>
    </row>
    <row r="198" spans="2:70" ht="15" customHeight="1">
      <c r="B198" s="2">
        <v>192</v>
      </c>
      <c r="C198" s="2">
        <v>42</v>
      </c>
      <c r="D198" s="49" t="s">
        <v>1112</v>
      </c>
      <c r="E198" s="49" t="s">
        <v>1632</v>
      </c>
      <c r="F198" s="93" t="s">
        <v>1513</v>
      </c>
      <c r="G198" s="85">
        <v>1970</v>
      </c>
      <c r="H198" s="49" t="s">
        <v>31</v>
      </c>
      <c r="I198" s="49" t="s">
        <v>32</v>
      </c>
      <c r="J198" s="50">
        <f t="shared" ref="J198:J261" si="19">SUMIF($P$5:$BR$5,"Body",P198:BR198)</f>
        <v>373</v>
      </c>
      <c r="K198" s="189">
        <f t="shared" ref="K198:K261" si="20">SUMIF($P$5:$BR$5,"Body koef-vek",P198:BR198)</f>
        <v>411</v>
      </c>
      <c r="L198" s="51">
        <f t="shared" ref="L198:L261" si="21">COUNT(Q198,T198,W198,Z198,AC198,AF198,AI198,AL198,AO198,AR198,AU198,AX198,BA198,BD198,BG198,BJ198,BM198)</f>
        <v>2</v>
      </c>
      <c r="M198" s="52" t="str">
        <f t="shared" ref="M198:M261" si="22">IF(L198&lt;=5,"nie","ano")</f>
        <v>nie</v>
      </c>
      <c r="N198" s="53">
        <f>IF($M198="ano",LARGE((Q198,T198,W198,Z198,AC198,AF198,AI198,AL198,AO198,AR198,AU198,AX198,BA198,BD198,BG198,BJ198,BM198),1)+LARGE((Q198,T198,W198,Z198,AC198,AF198,AI198,AL198,AO198,AR198,AU198,AX198,BA198,BD198,BG198,BJ198,BM198),2)+LARGE((Q198,T198,W198,Z198,AC198,AF198,AI198,AL198,AO198,AR198,AU198,AX198,BA198,BD198,BG198,BJ198,BM198),3)+LARGE((Q198,T198,W198,Z198,AC198,AF198,AI198,AL198,AO198,AR198,AU198,AX198,BA198,BD198,BG198,BJ198,BM198),4)+LARGE((Q198,T198,W198,Z198,AC198,AF198,AI198,AL198,AO198,AR198,AU198,AX198,BA198,BD198,BG198,BJ198,BM198),5),J198)</f>
        <v>373</v>
      </c>
      <c r="O198" s="190">
        <f>IF($M198="ano",LARGE((R198,U198,X198,AA198,AD198,AG198,AJ198,AM198,AP198,AS198,AV198,AY198,BB198,BE198,BH198,BK198,BN198),1)+LARGE((R198,U198,X198,AA198,AD198,AG198,AJ198,AM198,AP198,AS198,AV198,AY198,BB198,BE198,BH198,BK198,BN198),2)+LARGE((R198,U198,X198,AA198,AD198,AG198,AJ198,AM198,AP198,AS198,AV198,AY198,BB198,BE198,BH198,BK198,BN198),3)+LARGE((R198,U198,X198,AA198,AD198,AG198,AJ198,AM198,AP198,AS198,AV198,AY198,BB198,BE198,BH198,BK198,BN198),4)+LARGE((R198,U198,X198,AA198,AD198,AG198,AJ198,AM198,AP198,AS198,AV198,AY198,BB198,BE198,BH198,BK198,BN198),5),K198)</f>
        <v>411</v>
      </c>
      <c r="AE198" s="200"/>
      <c r="AF198" s="201"/>
      <c r="AG198" s="201"/>
      <c r="BF198" s="218">
        <v>4.9444444444444444E-2</v>
      </c>
      <c r="BG198" s="75">
        <v>183</v>
      </c>
      <c r="BH198" s="75">
        <v>202</v>
      </c>
      <c r="BI198" s="219">
        <v>5.3553240740740742E-2</v>
      </c>
      <c r="BJ198" s="220"/>
      <c r="BK198" s="220"/>
      <c r="BL198" s="221">
        <v>5.451388888888889E-2</v>
      </c>
      <c r="BM198" s="222">
        <v>190</v>
      </c>
      <c r="BN198" s="223">
        <v>209</v>
      </c>
      <c r="BO198" s="149">
        <v>0</v>
      </c>
      <c r="BP198" s="72">
        <v>32.5</v>
      </c>
      <c r="BQ198" s="157">
        <v>0.15751157407407407</v>
      </c>
      <c r="BR198" s="158">
        <v>1</v>
      </c>
    </row>
    <row r="199" spans="2:70" ht="15" customHeight="1">
      <c r="B199" s="2">
        <v>193</v>
      </c>
      <c r="C199" s="2">
        <v>92</v>
      </c>
      <c r="D199" s="80" t="s">
        <v>1982</v>
      </c>
      <c r="E199" s="80" t="s">
        <v>1505</v>
      </c>
      <c r="F199" s="90" t="s">
        <v>1983</v>
      </c>
      <c r="G199" s="84">
        <v>1980</v>
      </c>
      <c r="H199" s="49" t="s">
        <v>31</v>
      </c>
      <c r="I199" s="2" t="str">
        <f>IF(G199&lt;=1953,"M60",IF(G199&lt;=1963,"M50",IF(G199&lt;=1973,"M40","M")))</f>
        <v>M</v>
      </c>
      <c r="J199" s="50">
        <f t="shared" si="19"/>
        <v>373</v>
      </c>
      <c r="K199" s="189">
        <f t="shared" si="20"/>
        <v>373</v>
      </c>
      <c r="L199" s="51">
        <f t="shared" si="21"/>
        <v>2</v>
      </c>
      <c r="M199" s="52" t="str">
        <f t="shared" si="22"/>
        <v>nie</v>
      </c>
      <c r="N199" s="53">
        <f>IF($M199="ano",LARGE((Q199,T199,W199,Z199,AC199,AF199,AI199,AL199,AO199,AR199,AU199,AX199,BA199,BD199,BG199,BJ199,BM199),1)+LARGE((Q199,T199,W199,Z199,AC199,AF199,AI199,AL199,AO199,AR199,AU199,AX199,BA199,BD199,BG199,BJ199,BM199),2)+LARGE((Q199,T199,W199,Z199,AC199,AF199,AI199,AL199,AO199,AR199,AU199,AX199,BA199,BD199,BG199,BJ199,BM199),3)+LARGE((Q199,T199,W199,Z199,AC199,AF199,AI199,AL199,AO199,AR199,AU199,AX199,BA199,BD199,BG199,BJ199,BM199),4)+LARGE((Q199,T199,W199,Z199,AC199,AF199,AI199,AL199,AO199,AR199,AU199,AX199,BA199,BD199,BG199,BJ199,BM199),5),J199)</f>
        <v>373</v>
      </c>
      <c r="O199" s="190">
        <f>IF($M199="ano",LARGE((R199,U199,X199,AA199,AD199,AG199,AJ199,AM199,AP199,AS199,AV199,AY199,BB199,BE199,BH199,BK199,BN199),1)+LARGE((R199,U199,X199,AA199,AD199,AG199,AJ199,AM199,AP199,AS199,AV199,AY199,BB199,BE199,BH199,BK199,BN199),2)+LARGE((R199,U199,X199,AA199,AD199,AG199,AJ199,AM199,AP199,AS199,AV199,AY199,BB199,BE199,BH199,BK199,BN199),3)+LARGE((R199,U199,X199,AA199,AD199,AG199,AJ199,AM199,AP199,AS199,AV199,AY199,BB199,BE199,BH199,BK199,BN199),4)+LARGE((R199,U199,X199,AA199,AD199,AG199,AJ199,AM199,AP199,AS199,AV199,AY199,BB199,BE199,BH199,BK199,BN199),5),K199)</f>
        <v>373</v>
      </c>
      <c r="P199" s="191"/>
      <c r="Q199" s="192"/>
      <c r="R199" s="193"/>
      <c r="S199" s="194">
        <v>0.10217592592592593</v>
      </c>
      <c r="T199" s="195">
        <v>181</v>
      </c>
      <c r="U199" s="196">
        <v>181</v>
      </c>
      <c r="V199" s="197"/>
      <c r="W199" s="198"/>
      <c r="X199" s="199"/>
      <c r="Y199" s="200">
        <v>5.393518518518519E-2</v>
      </c>
      <c r="Z199" s="201">
        <v>192</v>
      </c>
      <c r="AA199" s="202">
        <v>192</v>
      </c>
      <c r="AB199" s="203"/>
      <c r="AC199" s="204"/>
      <c r="AD199" s="205"/>
      <c r="AE199" s="200"/>
      <c r="AF199" s="201"/>
      <c r="AG199" s="202"/>
      <c r="AH199" s="206"/>
      <c r="AI199" s="207"/>
      <c r="AJ199" s="208"/>
      <c r="AK199" s="200"/>
      <c r="AL199" s="201"/>
      <c r="AM199" s="202"/>
      <c r="AP199" s="209"/>
      <c r="AS199" s="208"/>
      <c r="AT199" s="210"/>
      <c r="AU199" s="211"/>
      <c r="AV199" s="212"/>
      <c r="AW199" s="213"/>
      <c r="AX199" s="214"/>
      <c r="AY199" s="215"/>
      <c r="BC199" s="216"/>
      <c r="BD199" s="216"/>
      <c r="BE199" s="217"/>
      <c r="BF199" s="218"/>
      <c r="BI199" s="219"/>
      <c r="BJ199" s="220"/>
      <c r="BK199" s="220"/>
      <c r="BL199" s="221"/>
      <c r="BM199" s="222"/>
      <c r="BN199" s="223"/>
      <c r="BO199" s="149">
        <v>0</v>
      </c>
      <c r="BP199" s="72">
        <v>43</v>
      </c>
      <c r="BQ199" s="157">
        <v>0.15611111111111112</v>
      </c>
      <c r="BR199" s="158">
        <v>1</v>
      </c>
    </row>
    <row r="200" spans="2:70" ht="15" customHeight="1">
      <c r="B200" s="2">
        <v>194</v>
      </c>
      <c r="C200" s="2">
        <v>93</v>
      </c>
      <c r="D200" s="47" t="s">
        <v>1521</v>
      </c>
      <c r="E200" s="47" t="s">
        <v>1520</v>
      </c>
      <c r="F200" s="89" t="s">
        <v>1522</v>
      </c>
      <c r="G200" s="48">
        <v>1994</v>
      </c>
      <c r="H200" s="49" t="s">
        <v>31</v>
      </c>
      <c r="I200" s="2" t="str">
        <f>IF(G200&lt;=1953,"M60",IF(G200&lt;=1963,"M50",IF(G200&lt;=1973,"M40","M")))</f>
        <v>M</v>
      </c>
      <c r="J200" s="50">
        <f t="shared" si="19"/>
        <v>373</v>
      </c>
      <c r="K200" s="189">
        <f t="shared" si="20"/>
        <v>373</v>
      </c>
      <c r="L200" s="51">
        <f t="shared" si="21"/>
        <v>2</v>
      </c>
      <c r="M200" s="52" t="str">
        <f t="shared" si="22"/>
        <v>nie</v>
      </c>
      <c r="N200" s="53">
        <f>IF($M200="ano",LARGE((Q200,T200,W200,Z200,AC200,AF200,AI200,AL200,AO200,AR200,AU200,AX200,BA200,BD200,BG200,BJ200,BM200),1)+LARGE((Q200,T200,W200,Z200,AC200,AF200,AI200,AL200,AO200,AR200,AU200,AX200,BA200,BD200,BG200,BJ200,BM200),2)+LARGE((Q200,T200,W200,Z200,AC200,AF200,AI200,AL200,AO200,AR200,AU200,AX200,BA200,BD200,BG200,BJ200,BM200),3)+LARGE((Q200,T200,W200,Z200,AC200,AF200,AI200,AL200,AO200,AR200,AU200,AX200,BA200,BD200,BG200,BJ200,BM200),4)+LARGE((Q200,T200,W200,Z200,AC200,AF200,AI200,AL200,AO200,AR200,AU200,AX200,BA200,BD200,BG200,BJ200,BM200),5),J200)</f>
        <v>373</v>
      </c>
      <c r="O200" s="190">
        <f>IF($M200="ano",LARGE((R200,U200,X200,AA200,AD200,AG200,AJ200,AM200,AP200,AS200,AV200,AY200,BB200,BE200,BH200,BK200,BN200),1)+LARGE((R200,U200,X200,AA200,AD200,AG200,AJ200,AM200,AP200,AS200,AV200,AY200,BB200,BE200,BH200,BK200,BN200),2)+LARGE((R200,U200,X200,AA200,AD200,AG200,AJ200,AM200,AP200,AS200,AV200,AY200,BB200,BE200,BH200,BK200,BN200),3)+LARGE((R200,U200,X200,AA200,AD200,AG200,AJ200,AM200,AP200,AS200,AV200,AY200,BB200,BE200,BH200,BK200,BN200),4)+LARGE((R200,U200,X200,AA200,AD200,AG200,AJ200,AM200,AP200,AS200,AV200,AY200,BB200,BE200,BH200,BK200,BN200),5),K200)</f>
        <v>373</v>
      </c>
      <c r="P200" s="191"/>
      <c r="Q200" s="192"/>
      <c r="R200" s="193"/>
      <c r="S200" s="194"/>
      <c r="T200" s="195"/>
      <c r="U200" s="196"/>
      <c r="V200" s="197">
        <v>5.5312499999999994E-2</v>
      </c>
      <c r="W200" s="198">
        <v>191</v>
      </c>
      <c r="X200" s="199">
        <v>191</v>
      </c>
      <c r="Y200" s="200"/>
      <c r="Z200" s="201"/>
      <c r="AA200" s="202"/>
      <c r="AB200" s="203"/>
      <c r="AC200" s="204"/>
      <c r="AD200" s="205"/>
      <c r="AE200" s="200"/>
      <c r="AF200" s="201"/>
      <c r="AG200" s="202"/>
      <c r="AH200" s="206"/>
      <c r="AI200" s="207"/>
      <c r="AJ200" s="208"/>
      <c r="AK200" s="200">
        <v>3.9884259259259258E-2</v>
      </c>
      <c r="AL200" s="201">
        <v>182</v>
      </c>
      <c r="AM200" s="202">
        <v>182</v>
      </c>
      <c r="AP200" s="209"/>
      <c r="AS200" s="208"/>
      <c r="AT200" s="210"/>
      <c r="AU200" s="211"/>
      <c r="AV200" s="212"/>
      <c r="AW200" s="213"/>
      <c r="AX200" s="214"/>
      <c r="AY200" s="215"/>
      <c r="BC200" s="216"/>
      <c r="BD200" s="216"/>
      <c r="BE200" s="217"/>
      <c r="BF200" s="218"/>
      <c r="BI200" s="219"/>
      <c r="BJ200" s="220"/>
      <c r="BK200" s="220"/>
      <c r="BL200" s="221"/>
      <c r="BM200" s="222"/>
      <c r="BN200" s="223"/>
      <c r="BO200" s="149">
        <v>0</v>
      </c>
      <c r="BP200" s="72">
        <v>27</v>
      </c>
      <c r="BQ200" s="157">
        <v>9.5196759259259245E-2</v>
      </c>
      <c r="BR200" s="158">
        <v>1</v>
      </c>
    </row>
    <row r="201" spans="2:70" ht="15" customHeight="1">
      <c r="B201" s="2">
        <v>195</v>
      </c>
      <c r="C201" s="2">
        <v>94</v>
      </c>
      <c r="D201" s="47" t="s">
        <v>2124</v>
      </c>
      <c r="E201" s="47" t="s">
        <v>1490</v>
      </c>
      <c r="F201" s="89" t="s">
        <v>2125</v>
      </c>
      <c r="G201" s="48">
        <v>1984</v>
      </c>
      <c r="H201" s="49" t="s">
        <v>31</v>
      </c>
      <c r="I201" s="2" t="str">
        <f>IF(G201&lt;=1953,"M60",IF(G201&lt;=1963,"M50",IF(G201&lt;=1973,"M40","M")))</f>
        <v>M</v>
      </c>
      <c r="J201" s="50">
        <f t="shared" si="19"/>
        <v>373</v>
      </c>
      <c r="K201" s="189">
        <f t="shared" si="20"/>
        <v>373</v>
      </c>
      <c r="L201" s="51">
        <f t="shared" si="21"/>
        <v>2</v>
      </c>
      <c r="M201" s="52" t="str">
        <f t="shared" si="22"/>
        <v>nie</v>
      </c>
      <c r="N201" s="53">
        <f>IF($M201="ano",LARGE((Q201,T201,W201,Z201,AC201,AF201,AI201,AL201,AO201,AR201,AU201,AX201,BA201,BD201,BG201,BJ201,BM201),1)+LARGE((Q201,T201,W201,Z201,AC201,AF201,AI201,AL201,AO201,AR201,AU201,AX201,BA201,BD201,BG201,BJ201,BM201),2)+LARGE((Q201,T201,W201,Z201,AC201,AF201,AI201,AL201,AO201,AR201,AU201,AX201,BA201,BD201,BG201,BJ201,BM201),3)+LARGE((Q201,T201,W201,Z201,AC201,AF201,AI201,AL201,AO201,AR201,AU201,AX201,BA201,BD201,BG201,BJ201,BM201),4)+LARGE((Q201,T201,W201,Z201,AC201,AF201,AI201,AL201,AO201,AR201,AU201,AX201,BA201,BD201,BG201,BJ201,BM201),5),J201)</f>
        <v>373</v>
      </c>
      <c r="O201" s="190">
        <f>IF($M201="ano",LARGE((R201,U201,X201,AA201,AD201,AG201,AJ201,AM201,AP201,AS201,AV201,AY201,BB201,BE201,BH201,BK201,BN201),1)+LARGE((R201,U201,X201,AA201,AD201,AG201,AJ201,AM201,AP201,AS201,AV201,AY201,BB201,BE201,BH201,BK201,BN201),2)+LARGE((R201,U201,X201,AA201,AD201,AG201,AJ201,AM201,AP201,AS201,AV201,AY201,BB201,BE201,BH201,BK201,BN201),3)+LARGE((R201,U201,X201,AA201,AD201,AG201,AJ201,AM201,AP201,AS201,AV201,AY201,BB201,BE201,BH201,BK201,BN201),4)+LARGE((R201,U201,X201,AA201,AD201,AG201,AJ201,AM201,AP201,AS201,AV201,AY201,BB201,BE201,BH201,BK201,BN201),5),K201)</f>
        <v>373</v>
      </c>
      <c r="P201" s="191"/>
      <c r="Q201" s="192"/>
      <c r="R201" s="193"/>
      <c r="S201" s="194">
        <v>0.11109953703703705</v>
      </c>
      <c r="T201" s="195">
        <v>169</v>
      </c>
      <c r="U201" s="196">
        <v>169</v>
      </c>
      <c r="V201" s="197"/>
      <c r="W201" s="198"/>
      <c r="X201" s="199"/>
      <c r="Y201" s="200"/>
      <c r="Z201" s="201"/>
      <c r="AA201" s="202"/>
      <c r="AB201" s="203"/>
      <c r="AC201" s="204"/>
      <c r="AD201" s="205"/>
      <c r="AE201" s="200"/>
      <c r="AF201" s="201"/>
      <c r="AG201" s="202"/>
      <c r="AH201" s="206"/>
      <c r="AI201" s="207"/>
      <c r="AJ201" s="208"/>
      <c r="AK201" s="200"/>
      <c r="AL201" s="201"/>
      <c r="AM201" s="202"/>
      <c r="AP201" s="209"/>
      <c r="AS201" s="208"/>
      <c r="AT201" s="210"/>
      <c r="AU201" s="211"/>
      <c r="AV201" s="212"/>
      <c r="AW201" s="213">
        <v>7.1064814814814817E-2</v>
      </c>
      <c r="AX201" s="214">
        <v>204</v>
      </c>
      <c r="AY201" s="215">
        <v>204</v>
      </c>
      <c r="BC201" s="216"/>
      <c r="BD201" s="216"/>
      <c r="BE201" s="217"/>
      <c r="BF201" s="218"/>
      <c r="BI201" s="219"/>
      <c r="BJ201" s="220"/>
      <c r="BK201" s="220"/>
      <c r="BL201" s="221"/>
      <c r="BM201" s="222"/>
      <c r="BN201" s="223"/>
      <c r="BO201" s="149">
        <v>0</v>
      </c>
      <c r="BP201" s="72">
        <v>56</v>
      </c>
      <c r="BQ201" s="157">
        <v>0.18216435185185187</v>
      </c>
      <c r="BR201" s="158">
        <v>1</v>
      </c>
    </row>
    <row r="202" spans="2:70" ht="15" customHeight="1">
      <c r="B202" s="2">
        <v>196</v>
      </c>
      <c r="C202" s="2">
        <v>95</v>
      </c>
      <c r="D202" s="49" t="s">
        <v>858</v>
      </c>
      <c r="E202" s="49" t="s">
        <v>1523</v>
      </c>
      <c r="F202" s="49" t="s">
        <v>704</v>
      </c>
      <c r="G202" s="85">
        <v>1984</v>
      </c>
      <c r="H202" s="49" t="s">
        <v>31</v>
      </c>
      <c r="I202" s="49" t="s">
        <v>31</v>
      </c>
      <c r="J202" s="50">
        <f t="shared" si="19"/>
        <v>373</v>
      </c>
      <c r="K202" s="189">
        <f t="shared" si="20"/>
        <v>373</v>
      </c>
      <c r="L202" s="51">
        <f t="shared" si="21"/>
        <v>2</v>
      </c>
      <c r="M202" s="52" t="str">
        <f t="shared" si="22"/>
        <v>nie</v>
      </c>
      <c r="N202" s="53">
        <f>IF($M202="ano",LARGE((Q202,T202,W202,Z202,AC202,AF202,AI202,AL202,AO202,AR202,AU202,AX202,BA202,BD202,BG202,BJ202,BM202),1)+LARGE((Q202,T202,W202,Z202,AC202,AF202,AI202,AL202,AO202,AR202,AU202,AX202,BA202,BD202,BG202,BJ202,BM202),2)+LARGE((Q202,T202,W202,Z202,AC202,AF202,AI202,AL202,AO202,AR202,AU202,AX202,BA202,BD202,BG202,BJ202,BM202),3)+LARGE((Q202,T202,W202,Z202,AC202,AF202,AI202,AL202,AO202,AR202,AU202,AX202,BA202,BD202,BG202,BJ202,BM202),4)+LARGE((Q202,T202,W202,Z202,AC202,AF202,AI202,AL202,AO202,AR202,AU202,AX202,BA202,BD202,BG202,BJ202,BM202),5),J202)</f>
        <v>373</v>
      </c>
      <c r="O202" s="190">
        <f>IF($M202="ano",LARGE((R202,U202,X202,AA202,AD202,AG202,AJ202,AM202,AP202,AS202,AV202,AY202,BB202,BE202,BH202,BK202,BN202),1)+LARGE((R202,U202,X202,AA202,AD202,AG202,AJ202,AM202,AP202,AS202,AV202,AY202,BB202,BE202,BH202,BK202,BN202),2)+LARGE((R202,U202,X202,AA202,AD202,AG202,AJ202,AM202,AP202,AS202,AV202,AY202,BB202,BE202,BH202,BK202,BN202),3)+LARGE((R202,U202,X202,AA202,AD202,AG202,AJ202,AM202,AP202,AS202,AV202,AY202,BB202,BE202,BH202,BK202,BN202),4)+LARGE((R202,U202,X202,AA202,AD202,AG202,AJ202,AM202,AP202,AS202,AV202,AY202,BB202,BE202,BH202,BK202,BN202),5),K202)</f>
        <v>373</v>
      </c>
      <c r="AE202" s="200"/>
      <c r="AF202" s="201"/>
      <c r="AG202" s="201"/>
      <c r="AT202" s="210">
        <v>5.7754629629629628E-2</v>
      </c>
      <c r="AU202" s="211">
        <v>187</v>
      </c>
      <c r="AV202" s="212">
        <v>187</v>
      </c>
      <c r="AW202" s="213"/>
      <c r="AX202" s="214"/>
      <c r="AY202" s="215"/>
      <c r="BF202" s="218"/>
      <c r="BI202" s="219"/>
      <c r="BJ202" s="220"/>
      <c r="BK202" s="220"/>
      <c r="BL202" s="221">
        <v>5.7442129629629628E-2</v>
      </c>
      <c r="BM202" s="222">
        <v>186</v>
      </c>
      <c r="BN202" s="223">
        <v>186</v>
      </c>
      <c r="BO202" s="149">
        <v>0</v>
      </c>
      <c r="BP202" s="72">
        <v>34.5</v>
      </c>
      <c r="BQ202" s="157">
        <v>0.11519675925925926</v>
      </c>
      <c r="BR202" s="158">
        <v>1</v>
      </c>
    </row>
    <row r="203" spans="2:70" ht="15" customHeight="1">
      <c r="B203" s="2">
        <v>197</v>
      </c>
      <c r="C203" s="2">
        <v>1</v>
      </c>
      <c r="D203" s="47" t="s">
        <v>1518</v>
      </c>
      <c r="E203" s="47" t="s">
        <v>1517</v>
      </c>
      <c r="F203" s="89" t="s">
        <v>1519</v>
      </c>
      <c r="G203" s="48">
        <v>1996</v>
      </c>
      <c r="H203" s="49" t="s">
        <v>36</v>
      </c>
      <c r="I203" s="2" t="s">
        <v>34</v>
      </c>
      <c r="J203" s="50">
        <f t="shared" si="19"/>
        <v>371</v>
      </c>
      <c r="K203" s="189">
        <f t="shared" si="20"/>
        <v>409</v>
      </c>
      <c r="L203" s="51">
        <f t="shared" si="21"/>
        <v>2</v>
      </c>
      <c r="M203" s="52" t="str">
        <f t="shared" si="22"/>
        <v>nie</v>
      </c>
      <c r="N203" s="53">
        <f>IF($M203="ano",LARGE((Q203,T203,W203,Z203,AC203,AF203,AI203,AL203,AO203,AR203,AU203,AX203,BA203,BD203,BG203,BJ203,BM203),1)+LARGE((Q203,T203,W203,Z203,AC203,AF203,AI203,AL203,AO203,AR203,AU203,AX203,BA203,BD203,BG203,BJ203,BM203),2)+LARGE((Q203,T203,W203,Z203,AC203,AF203,AI203,AL203,AO203,AR203,AU203,AX203,BA203,BD203,BG203,BJ203,BM203),3)+LARGE((Q203,T203,W203,Z203,AC203,AF203,AI203,AL203,AO203,AR203,AU203,AX203,BA203,BD203,BG203,BJ203,BM203),4)+LARGE((Q203,T203,W203,Z203,AC203,AF203,AI203,AL203,AO203,AR203,AU203,AX203,BA203,BD203,BG203,BJ203,BM203),5),J203)</f>
        <v>371</v>
      </c>
      <c r="O203" s="190">
        <f>IF($M203="ano",LARGE((R203,U203,X203,AA203,AD203,AG203,AJ203,AM203,AP203,AS203,AV203,AY203,BB203,BE203,BH203,BK203,BN203),1)+LARGE((R203,U203,X203,AA203,AD203,AG203,AJ203,AM203,AP203,AS203,AV203,AY203,BB203,BE203,BH203,BK203,BN203),2)+LARGE((R203,U203,X203,AA203,AD203,AG203,AJ203,AM203,AP203,AS203,AV203,AY203,BB203,BE203,BH203,BK203,BN203),3)+LARGE((R203,U203,X203,AA203,AD203,AG203,AJ203,AM203,AP203,AS203,AV203,AY203,BB203,BE203,BH203,BK203,BN203),4)+LARGE((R203,U203,X203,AA203,AD203,AG203,AJ203,AM203,AP203,AS203,AV203,AY203,BB203,BE203,BH203,BK203,BN203),5),K203)</f>
        <v>409</v>
      </c>
      <c r="P203" s="191"/>
      <c r="Q203" s="192"/>
      <c r="R203" s="193"/>
      <c r="S203" s="194"/>
      <c r="T203" s="195"/>
      <c r="U203" s="196"/>
      <c r="V203" s="197">
        <v>5.5150462962962964E-2</v>
      </c>
      <c r="W203" s="198">
        <v>191</v>
      </c>
      <c r="X203" s="199">
        <v>211</v>
      </c>
      <c r="Y203" s="200"/>
      <c r="Z203" s="201"/>
      <c r="AA203" s="202"/>
      <c r="AB203" s="203"/>
      <c r="AC203" s="204"/>
      <c r="AD203" s="205"/>
      <c r="AE203" s="200"/>
      <c r="AF203" s="201"/>
      <c r="AG203" s="202"/>
      <c r="AH203" s="206"/>
      <c r="AI203" s="207"/>
      <c r="AJ203" s="208"/>
      <c r="AK203" s="200"/>
      <c r="AL203" s="201"/>
      <c r="AM203" s="202"/>
      <c r="AP203" s="209"/>
      <c r="AS203" s="208"/>
      <c r="AT203" s="210"/>
      <c r="AU203" s="211"/>
      <c r="AV203" s="212"/>
      <c r="AW203" s="213"/>
      <c r="AX203" s="214"/>
      <c r="AY203" s="215"/>
      <c r="BC203" s="216"/>
      <c r="BD203" s="216"/>
      <c r="BE203" s="217"/>
      <c r="BF203" s="218">
        <v>5.1574074074074071E-2</v>
      </c>
      <c r="BG203" s="75">
        <v>180</v>
      </c>
      <c r="BH203" s="75">
        <v>198</v>
      </c>
      <c r="BI203" s="219"/>
      <c r="BJ203" s="220"/>
      <c r="BK203" s="220"/>
      <c r="BL203" s="221"/>
      <c r="BM203" s="222"/>
      <c r="BN203" s="223"/>
      <c r="BO203" s="149">
        <v>0</v>
      </c>
      <c r="BP203" s="72">
        <v>31</v>
      </c>
      <c r="BQ203" s="157">
        <v>0.10672453703703703</v>
      </c>
      <c r="BR203" s="158">
        <v>1</v>
      </c>
    </row>
    <row r="204" spans="2:70" ht="15" customHeight="1">
      <c r="B204" s="2">
        <v>198</v>
      </c>
      <c r="C204" s="2">
        <v>96</v>
      </c>
      <c r="D204" s="49" t="s">
        <v>146</v>
      </c>
      <c r="E204" s="49" t="s">
        <v>1632</v>
      </c>
      <c r="F204" s="93" t="s">
        <v>147</v>
      </c>
      <c r="G204" s="85">
        <v>1982</v>
      </c>
      <c r="H204" s="49" t="s">
        <v>31</v>
      </c>
      <c r="I204" s="2" t="str">
        <f>IF(G204&lt;=1953,"M60",IF(G204&lt;=1963,"M50",IF(G204&lt;=1973,"M40","M")))</f>
        <v>M</v>
      </c>
      <c r="J204" s="50">
        <f t="shared" si="19"/>
        <v>371</v>
      </c>
      <c r="K204" s="189">
        <f t="shared" si="20"/>
        <v>371</v>
      </c>
      <c r="L204" s="51">
        <f t="shared" si="21"/>
        <v>2</v>
      </c>
      <c r="M204" s="52" t="str">
        <f t="shared" si="22"/>
        <v>nie</v>
      </c>
      <c r="N204" s="53">
        <f>IF($M204="ano",LARGE((Q204,T204,W204,Z204,AC204,AF204,AI204,AL204,AO204,AR204,AU204,AX204,BA204,BD204,BG204,BJ204,BM204),1)+LARGE((Q204,T204,W204,Z204,AC204,AF204,AI204,AL204,AO204,AR204,AU204,AX204,BA204,BD204,BG204,BJ204,BM204),2)+LARGE((Q204,T204,W204,Z204,AC204,AF204,AI204,AL204,AO204,AR204,AU204,AX204,BA204,BD204,BG204,BJ204,BM204),3)+LARGE((Q204,T204,W204,Z204,AC204,AF204,AI204,AL204,AO204,AR204,AU204,AX204,BA204,BD204,BG204,BJ204,BM204),4)+LARGE((Q204,T204,W204,Z204,AC204,AF204,AI204,AL204,AO204,AR204,AU204,AX204,BA204,BD204,BG204,BJ204,BM204),5),J204)</f>
        <v>371</v>
      </c>
      <c r="O204" s="190">
        <f>IF($M204="ano",LARGE((R204,U204,X204,AA204,AD204,AG204,AJ204,AM204,AP204,AS204,AV204,AY204,BB204,BE204,BH204,BK204,BN204),1)+LARGE((R204,U204,X204,AA204,AD204,AG204,AJ204,AM204,AP204,AS204,AV204,AY204,BB204,BE204,BH204,BK204,BN204),2)+LARGE((R204,U204,X204,AA204,AD204,AG204,AJ204,AM204,AP204,AS204,AV204,AY204,BB204,BE204,BH204,BK204,BN204),3)+LARGE((R204,U204,X204,AA204,AD204,AG204,AJ204,AM204,AP204,AS204,AV204,AY204,BB204,BE204,BH204,BK204,BN204),4)+LARGE((R204,U204,X204,AA204,AD204,AG204,AJ204,AM204,AP204,AS204,AV204,AY204,BB204,BE204,BH204,BK204,BN204),5),K204)</f>
        <v>371</v>
      </c>
      <c r="R204" s="193"/>
      <c r="U204" s="196"/>
      <c r="X204" s="199"/>
      <c r="Y204" s="200">
        <v>5.9155092592592586E-2</v>
      </c>
      <c r="Z204" s="201">
        <v>184</v>
      </c>
      <c r="AA204" s="202">
        <v>184</v>
      </c>
      <c r="AD204" s="205"/>
      <c r="AE204" s="200"/>
      <c r="AF204" s="201"/>
      <c r="AG204" s="202"/>
      <c r="AH204" s="206"/>
      <c r="AI204" s="207"/>
      <c r="AJ204" s="208"/>
      <c r="AK204" s="200"/>
      <c r="AL204" s="201"/>
      <c r="AM204" s="202"/>
      <c r="AP204" s="209"/>
      <c r="AS204" s="208"/>
      <c r="AT204" s="210">
        <v>5.7858796296296297E-2</v>
      </c>
      <c r="AU204" s="211">
        <v>187</v>
      </c>
      <c r="AV204" s="212">
        <v>187</v>
      </c>
      <c r="AW204" s="213"/>
      <c r="AX204" s="214"/>
      <c r="AY204" s="215"/>
      <c r="BE204" s="217"/>
      <c r="BF204" s="218"/>
      <c r="BI204" s="219"/>
      <c r="BJ204" s="220"/>
      <c r="BK204" s="220"/>
      <c r="BL204" s="221"/>
      <c r="BM204" s="222"/>
      <c r="BN204" s="223"/>
      <c r="BO204" s="149">
        <v>0</v>
      </c>
      <c r="BP204" s="72">
        <v>34</v>
      </c>
      <c r="BQ204" s="157">
        <v>0.11701388888888889</v>
      </c>
      <c r="BR204" s="158">
        <v>1</v>
      </c>
    </row>
    <row r="205" spans="2:70" ht="15" customHeight="1">
      <c r="B205" s="2">
        <v>199</v>
      </c>
      <c r="C205" s="2">
        <v>97</v>
      </c>
      <c r="D205" s="49" t="s">
        <v>1527</v>
      </c>
      <c r="E205" s="49" t="s">
        <v>1526</v>
      </c>
      <c r="F205" s="49" t="s">
        <v>1528</v>
      </c>
      <c r="G205" s="85">
        <v>1982</v>
      </c>
      <c r="H205" s="49" t="s">
        <v>31</v>
      </c>
      <c r="I205" s="49" t="s">
        <v>31</v>
      </c>
      <c r="J205" s="50">
        <f t="shared" si="19"/>
        <v>371</v>
      </c>
      <c r="K205" s="189">
        <f t="shared" si="20"/>
        <v>371</v>
      </c>
      <c r="L205" s="51">
        <f t="shared" si="21"/>
        <v>2</v>
      </c>
      <c r="M205" s="52" t="str">
        <f t="shared" si="22"/>
        <v>nie</v>
      </c>
      <c r="N205" s="53">
        <f>IF($M205="ano",LARGE((Q205,T205,W205,Z205,AC205,AF205,AI205,AL205,AO205,AR205,AU205,AX205,BA205,BD205,BG205,BJ205,BM205),1)+LARGE((Q205,T205,W205,Z205,AC205,AF205,AI205,AL205,AO205,AR205,AU205,AX205,BA205,BD205,BG205,BJ205,BM205),2)+LARGE((Q205,T205,W205,Z205,AC205,AF205,AI205,AL205,AO205,AR205,AU205,AX205,BA205,BD205,BG205,BJ205,BM205),3)+LARGE((Q205,T205,W205,Z205,AC205,AF205,AI205,AL205,AO205,AR205,AU205,AX205,BA205,BD205,BG205,BJ205,BM205),4)+LARGE((Q205,T205,W205,Z205,AC205,AF205,AI205,AL205,AO205,AR205,AU205,AX205,BA205,BD205,BG205,BJ205,BM205),5),J205)</f>
        <v>371</v>
      </c>
      <c r="O205" s="190">
        <f>IF($M205="ano",LARGE((R205,U205,X205,AA205,AD205,AG205,AJ205,AM205,AP205,AS205,AV205,AY205,BB205,BE205,BH205,BK205,BN205),1)+LARGE((R205,U205,X205,AA205,AD205,AG205,AJ205,AM205,AP205,AS205,AV205,AY205,BB205,BE205,BH205,BK205,BN205),2)+LARGE((R205,U205,X205,AA205,AD205,AG205,AJ205,AM205,AP205,AS205,AV205,AY205,BB205,BE205,BH205,BK205,BN205),3)+LARGE((R205,U205,X205,AA205,AD205,AG205,AJ205,AM205,AP205,AS205,AV205,AY205,BB205,BE205,BH205,BK205,BN205),4)+LARGE((R205,U205,X205,AA205,AD205,AG205,AJ205,AM205,AP205,AS205,AV205,AY205,BB205,BE205,BH205,BK205,BN205),5),K205)</f>
        <v>371</v>
      </c>
      <c r="AE205" s="200"/>
      <c r="AF205" s="201"/>
      <c r="AG205" s="201"/>
      <c r="AT205" s="210">
        <v>5.6909722222222223E-2</v>
      </c>
      <c r="AU205" s="211">
        <v>189</v>
      </c>
      <c r="AV205" s="212">
        <v>189</v>
      </c>
      <c r="AW205" s="213"/>
      <c r="AX205" s="214"/>
      <c r="AY205" s="215"/>
      <c r="BF205" s="218"/>
      <c r="BI205" s="219">
        <v>5.5648148148148148E-2</v>
      </c>
      <c r="BJ205" s="220"/>
      <c r="BK205" s="220"/>
      <c r="BL205" s="221">
        <v>6.0185185185185182E-2</v>
      </c>
      <c r="BM205" s="222">
        <v>182</v>
      </c>
      <c r="BN205" s="223">
        <v>182</v>
      </c>
      <c r="BO205" s="149">
        <v>0</v>
      </c>
      <c r="BP205" s="72">
        <v>34.5</v>
      </c>
      <c r="BQ205" s="157">
        <v>0.17274305555555555</v>
      </c>
      <c r="BR205" s="158">
        <v>1</v>
      </c>
    </row>
    <row r="206" spans="2:70" ht="15" customHeight="1">
      <c r="B206" s="2">
        <v>200</v>
      </c>
      <c r="C206" s="2">
        <v>43</v>
      </c>
      <c r="D206" s="47" t="s">
        <v>1916</v>
      </c>
      <c r="E206" s="47" t="s">
        <v>1915</v>
      </c>
      <c r="F206" s="89" t="s">
        <v>1917</v>
      </c>
      <c r="G206" s="48">
        <v>1964</v>
      </c>
      <c r="H206" s="49" t="s">
        <v>31</v>
      </c>
      <c r="I206" s="2" t="str">
        <f>IF(G206&lt;=1953,"M60",IF(G206&lt;=1963,"M50",IF(G206&lt;=1973,"M40","M")))</f>
        <v>M40</v>
      </c>
      <c r="J206" s="50">
        <f t="shared" si="19"/>
        <v>371</v>
      </c>
      <c r="K206" s="189">
        <f t="shared" si="20"/>
        <v>409</v>
      </c>
      <c r="L206" s="51">
        <f t="shared" si="21"/>
        <v>2</v>
      </c>
      <c r="M206" s="52" t="str">
        <f t="shared" si="22"/>
        <v>nie</v>
      </c>
      <c r="N206" s="53">
        <f>IF($M206="ano",LARGE((Q206,T206,W206,Z206,AC206,AF206,AI206,AL206,AO206,AR206,AU206,AX206,BA206,BD206,BG206,BJ206,BM206),1)+LARGE((Q206,T206,W206,Z206,AC206,AF206,AI206,AL206,AO206,AR206,AU206,AX206,BA206,BD206,BG206,BJ206,BM206),2)+LARGE((Q206,T206,W206,Z206,AC206,AF206,AI206,AL206,AO206,AR206,AU206,AX206,BA206,BD206,BG206,BJ206,BM206),3)+LARGE((Q206,T206,W206,Z206,AC206,AF206,AI206,AL206,AO206,AR206,AU206,AX206,BA206,BD206,BG206,BJ206,BM206),4)+LARGE((Q206,T206,W206,Z206,AC206,AF206,AI206,AL206,AO206,AR206,AU206,AX206,BA206,BD206,BG206,BJ206,BM206),5),J206)</f>
        <v>371</v>
      </c>
      <c r="O206" s="190">
        <f>IF($M206="ano",LARGE((R206,U206,X206,AA206,AD206,AG206,AJ206,AM206,AP206,AS206,AV206,AY206,BB206,BE206,BH206,BK206,BN206),1)+LARGE((R206,U206,X206,AA206,AD206,AG206,AJ206,AM206,AP206,AS206,AV206,AY206,BB206,BE206,BH206,BK206,BN206),2)+LARGE((R206,U206,X206,AA206,AD206,AG206,AJ206,AM206,AP206,AS206,AV206,AY206,BB206,BE206,BH206,BK206,BN206),3)+LARGE((R206,U206,X206,AA206,AD206,AG206,AJ206,AM206,AP206,AS206,AV206,AY206,BB206,BE206,BH206,BK206,BN206),4)+LARGE((R206,U206,X206,AA206,AD206,AG206,AJ206,AM206,AP206,AS206,AV206,AY206,BB206,BE206,BH206,BK206,BN206),5),K206)</f>
        <v>409</v>
      </c>
      <c r="P206" s="191"/>
      <c r="Q206" s="192"/>
      <c r="R206" s="193"/>
      <c r="S206" s="194">
        <v>9.8414351851851836E-2</v>
      </c>
      <c r="T206" s="195">
        <v>187</v>
      </c>
      <c r="U206" s="196">
        <v>206</v>
      </c>
      <c r="V206" s="197"/>
      <c r="W206" s="198"/>
      <c r="X206" s="199"/>
      <c r="Y206" s="200"/>
      <c r="Z206" s="201"/>
      <c r="AA206" s="202"/>
      <c r="AB206" s="203"/>
      <c r="AC206" s="204"/>
      <c r="AD206" s="205"/>
      <c r="AE206" s="200"/>
      <c r="AF206" s="201"/>
      <c r="AG206" s="202"/>
      <c r="AH206" s="206"/>
      <c r="AI206" s="207"/>
      <c r="AJ206" s="208"/>
      <c r="AK206" s="200"/>
      <c r="AL206" s="201"/>
      <c r="AM206" s="202"/>
      <c r="AP206" s="209"/>
      <c r="AS206" s="208"/>
      <c r="AT206" s="210">
        <v>6.0104166666666667E-2</v>
      </c>
      <c r="AU206" s="211">
        <v>184</v>
      </c>
      <c r="AV206" s="212">
        <v>203</v>
      </c>
      <c r="AW206" s="213"/>
      <c r="AX206" s="214"/>
      <c r="AY206" s="215"/>
      <c r="BC206" s="216"/>
      <c r="BD206" s="216"/>
      <c r="BE206" s="217"/>
      <c r="BF206" s="218"/>
      <c r="BI206" s="219"/>
      <c r="BJ206" s="220"/>
      <c r="BK206" s="220"/>
      <c r="BL206" s="221"/>
      <c r="BM206" s="222"/>
      <c r="BN206" s="223"/>
      <c r="BO206" s="149">
        <v>0</v>
      </c>
      <c r="BP206" s="72">
        <v>43</v>
      </c>
      <c r="BQ206" s="157">
        <v>0.1585185185185185</v>
      </c>
      <c r="BR206" s="158">
        <v>1</v>
      </c>
    </row>
    <row r="207" spans="2:70" ht="15" customHeight="1">
      <c r="B207" s="2">
        <v>201</v>
      </c>
      <c r="C207" s="2">
        <v>98</v>
      </c>
      <c r="D207" s="49" t="s">
        <v>800</v>
      </c>
      <c r="E207" s="49" t="s">
        <v>1582</v>
      </c>
      <c r="F207" s="93" t="s">
        <v>801</v>
      </c>
      <c r="G207" s="85">
        <v>1980</v>
      </c>
      <c r="H207" s="49" t="s">
        <v>31</v>
      </c>
      <c r="I207" s="49" t="s">
        <v>31</v>
      </c>
      <c r="J207" s="50">
        <f t="shared" si="19"/>
        <v>371</v>
      </c>
      <c r="K207" s="189">
        <f t="shared" si="20"/>
        <v>371</v>
      </c>
      <c r="L207" s="51">
        <f t="shared" si="21"/>
        <v>2</v>
      </c>
      <c r="M207" s="52" t="str">
        <f t="shared" si="22"/>
        <v>nie</v>
      </c>
      <c r="N207" s="53">
        <f>IF($M207="ano",LARGE((Q207,T207,W207,Z207,AC207,AF207,AI207,AL207,AO207,AR207,AU207,AX207,BA207,BD207,BG207,BJ207,BM207),1)+LARGE((Q207,T207,W207,Z207,AC207,AF207,AI207,AL207,AO207,AR207,AU207,AX207,BA207,BD207,BG207,BJ207,BM207),2)+LARGE((Q207,T207,W207,Z207,AC207,AF207,AI207,AL207,AO207,AR207,AU207,AX207,BA207,BD207,BG207,BJ207,BM207),3)+LARGE((Q207,T207,W207,Z207,AC207,AF207,AI207,AL207,AO207,AR207,AU207,AX207,BA207,BD207,BG207,BJ207,BM207),4)+LARGE((Q207,T207,W207,Z207,AC207,AF207,AI207,AL207,AO207,AR207,AU207,AX207,BA207,BD207,BG207,BJ207,BM207),5),J207)</f>
        <v>371</v>
      </c>
      <c r="O207" s="190">
        <f>IF($M207="ano",LARGE((R207,U207,X207,AA207,AD207,AG207,AJ207,AM207,AP207,AS207,AV207,AY207,BB207,BE207,BH207,BK207,BN207),1)+LARGE((R207,U207,X207,AA207,AD207,AG207,AJ207,AM207,AP207,AS207,AV207,AY207,BB207,BE207,BH207,BK207,BN207),2)+LARGE((R207,U207,X207,AA207,AD207,AG207,AJ207,AM207,AP207,AS207,AV207,AY207,BB207,BE207,BH207,BK207,BN207),3)+LARGE((R207,U207,X207,AA207,AD207,AG207,AJ207,AM207,AP207,AS207,AV207,AY207,BB207,BE207,BH207,BK207,BN207),4)+LARGE((R207,U207,X207,AA207,AD207,AG207,AJ207,AM207,AP207,AS207,AV207,AY207,BB207,BE207,BH207,BK207,BN207),5),K207)</f>
        <v>371</v>
      </c>
      <c r="AE207" s="200"/>
      <c r="AF207" s="201"/>
      <c r="AG207" s="201"/>
      <c r="AN207" s="78">
        <v>7.3263888888888892E-2</v>
      </c>
      <c r="AO207" s="79">
        <v>184</v>
      </c>
      <c r="AP207" s="209">
        <v>184</v>
      </c>
      <c r="AS207" s="208"/>
      <c r="AT207" s="210"/>
      <c r="AU207" s="211"/>
      <c r="AV207" s="212"/>
      <c r="AW207" s="213">
        <v>8.2708333333333328E-2</v>
      </c>
      <c r="AX207" s="214">
        <v>187</v>
      </c>
      <c r="AY207" s="215">
        <v>187</v>
      </c>
      <c r="BF207" s="218"/>
      <c r="BI207" s="219"/>
      <c r="BJ207" s="220"/>
      <c r="BK207" s="220"/>
      <c r="BL207" s="221"/>
      <c r="BM207" s="222"/>
      <c r="BN207" s="223"/>
      <c r="BO207" s="149">
        <v>0</v>
      </c>
      <c r="BP207" s="72">
        <v>51</v>
      </c>
      <c r="BQ207" s="157">
        <v>0.15597222222222223</v>
      </c>
      <c r="BR207" s="158">
        <v>1</v>
      </c>
    </row>
    <row r="208" spans="2:70" ht="15" customHeight="1">
      <c r="B208" s="2">
        <v>202</v>
      </c>
      <c r="C208" s="2">
        <v>99</v>
      </c>
      <c r="D208" s="47" t="s">
        <v>1924</v>
      </c>
      <c r="E208" s="47" t="s">
        <v>1582</v>
      </c>
      <c r="F208" s="89"/>
      <c r="G208" s="48">
        <v>1982</v>
      </c>
      <c r="H208" s="49" t="s">
        <v>31</v>
      </c>
      <c r="I208" s="2" t="str">
        <f>IF(G208&lt;=1953,"M60",IF(G208&lt;=1963,"M50",IF(G208&lt;=1973,"M40","M")))</f>
        <v>M</v>
      </c>
      <c r="J208" s="50">
        <f t="shared" si="19"/>
        <v>369</v>
      </c>
      <c r="K208" s="189">
        <f t="shared" si="20"/>
        <v>369</v>
      </c>
      <c r="L208" s="51">
        <f t="shared" si="21"/>
        <v>2</v>
      </c>
      <c r="M208" s="52" t="str">
        <f t="shared" si="22"/>
        <v>nie</v>
      </c>
      <c r="N208" s="53">
        <f>IF($M208="ano",LARGE((Q208,T208,W208,Z208,AC208,AF208,AI208,AL208,AO208,AR208,AU208,AX208,BA208,BD208,BG208,BJ208,BM208),1)+LARGE((Q208,T208,W208,Z208,AC208,AF208,AI208,AL208,AO208,AR208,AU208,AX208,BA208,BD208,BG208,BJ208,BM208),2)+LARGE((Q208,T208,W208,Z208,AC208,AF208,AI208,AL208,AO208,AR208,AU208,AX208,BA208,BD208,BG208,BJ208,BM208),3)+LARGE((Q208,T208,W208,Z208,AC208,AF208,AI208,AL208,AO208,AR208,AU208,AX208,BA208,BD208,BG208,BJ208,BM208),4)+LARGE((Q208,T208,W208,Z208,AC208,AF208,AI208,AL208,AO208,AR208,AU208,AX208,BA208,BD208,BG208,BJ208,BM208),5),J208)</f>
        <v>369</v>
      </c>
      <c r="O208" s="190">
        <f>IF($M208="ano",LARGE((R208,U208,X208,AA208,AD208,AG208,AJ208,AM208,AP208,AS208,AV208,AY208,BB208,BE208,BH208,BK208,BN208),1)+LARGE((R208,U208,X208,AA208,AD208,AG208,AJ208,AM208,AP208,AS208,AV208,AY208,BB208,BE208,BH208,BK208,BN208),2)+LARGE((R208,U208,X208,AA208,AD208,AG208,AJ208,AM208,AP208,AS208,AV208,AY208,BB208,BE208,BH208,BK208,BN208),3)+LARGE((R208,U208,X208,AA208,AD208,AG208,AJ208,AM208,AP208,AS208,AV208,AY208,BB208,BE208,BH208,BK208,BN208),4)+LARGE((R208,U208,X208,AA208,AD208,AG208,AJ208,AM208,AP208,AS208,AV208,AY208,BB208,BE208,BH208,BK208,BN208),5),K208)</f>
        <v>369</v>
      </c>
      <c r="P208" s="191"/>
      <c r="Q208" s="192"/>
      <c r="R208" s="193"/>
      <c r="S208" s="194">
        <v>9.8831018518518512E-2</v>
      </c>
      <c r="T208" s="195">
        <v>186</v>
      </c>
      <c r="U208" s="196">
        <v>186</v>
      </c>
      <c r="V208" s="197"/>
      <c r="W208" s="198"/>
      <c r="X208" s="199"/>
      <c r="Y208" s="200"/>
      <c r="Z208" s="201"/>
      <c r="AA208" s="202"/>
      <c r="AB208" s="203"/>
      <c r="AC208" s="204"/>
      <c r="AD208" s="205"/>
      <c r="AE208" s="200">
        <v>5.635416666666667E-2</v>
      </c>
      <c r="AF208" s="201">
        <v>183</v>
      </c>
      <c r="AG208" s="202">
        <v>183</v>
      </c>
      <c r="AH208" s="206"/>
      <c r="AI208" s="207"/>
      <c r="AJ208" s="208"/>
      <c r="AK208" s="200"/>
      <c r="AL208" s="201"/>
      <c r="AM208" s="202"/>
      <c r="AP208" s="209"/>
      <c r="AS208" s="208"/>
      <c r="AT208" s="210"/>
      <c r="AU208" s="211"/>
      <c r="AV208" s="212"/>
      <c r="AW208" s="213"/>
      <c r="AX208" s="214"/>
      <c r="AY208" s="215"/>
      <c r="BC208" s="216"/>
      <c r="BD208" s="216"/>
      <c r="BE208" s="217"/>
      <c r="BF208" s="218"/>
      <c r="BI208" s="219"/>
      <c r="BJ208" s="220"/>
      <c r="BK208" s="220"/>
      <c r="BL208" s="221"/>
      <c r="BM208" s="222"/>
      <c r="BN208" s="223"/>
      <c r="BO208" s="149">
        <v>0</v>
      </c>
      <c r="BP208" s="72">
        <v>41</v>
      </c>
      <c r="BQ208" s="157">
        <v>0.15518518518518518</v>
      </c>
      <c r="BR208" s="158">
        <v>1</v>
      </c>
    </row>
    <row r="209" spans="2:70" ht="15" customHeight="1">
      <c r="B209" s="2">
        <v>203</v>
      </c>
      <c r="C209" s="2">
        <v>24</v>
      </c>
      <c r="D209" s="47" t="s">
        <v>1552</v>
      </c>
      <c r="E209" s="47" t="s">
        <v>1551</v>
      </c>
      <c r="F209" s="89" t="s">
        <v>1553</v>
      </c>
      <c r="G209" s="48">
        <v>1990</v>
      </c>
      <c r="H209" s="49" t="s">
        <v>36</v>
      </c>
      <c r="I209" s="2" t="str">
        <f>IF(G209&lt;=1953,"Z60",IF(G209&lt;=1963,"Z50",IF(G209&lt;=1973,"Z40","Z")))</f>
        <v>Z</v>
      </c>
      <c r="J209" s="50">
        <f t="shared" si="19"/>
        <v>368</v>
      </c>
      <c r="K209" s="189">
        <f t="shared" si="20"/>
        <v>368</v>
      </c>
      <c r="L209" s="51">
        <f t="shared" si="21"/>
        <v>2</v>
      </c>
      <c r="M209" s="52" t="str">
        <f t="shared" si="22"/>
        <v>nie</v>
      </c>
      <c r="N209" s="53">
        <f>IF($M209="ano",LARGE((Q209,T209,W209,Z209,AC209,AF209,AI209,AL209,AO209,AR209,AU209,AX209,BA209,BD209,BG209,BJ209,BM209),1)+LARGE((Q209,T209,W209,Z209,AC209,AF209,AI209,AL209,AO209,AR209,AU209,AX209,BA209,BD209,BG209,BJ209,BM209),2)+LARGE((Q209,T209,W209,Z209,AC209,AF209,AI209,AL209,AO209,AR209,AU209,AX209,BA209,BD209,BG209,BJ209,BM209),3)+LARGE((Q209,T209,W209,Z209,AC209,AF209,AI209,AL209,AO209,AR209,AU209,AX209,BA209,BD209,BG209,BJ209,BM209),4)+LARGE((Q209,T209,W209,Z209,AC209,AF209,AI209,AL209,AO209,AR209,AU209,AX209,BA209,BD209,BG209,BJ209,BM209),5),J209)</f>
        <v>368</v>
      </c>
      <c r="O209" s="190">
        <f>IF($M209="ano",LARGE((R209,U209,X209,AA209,AD209,AG209,AJ209,AM209,AP209,AS209,AV209,AY209,BB209,BE209,BH209,BK209,BN209),1)+LARGE((R209,U209,X209,AA209,AD209,AG209,AJ209,AM209,AP209,AS209,AV209,AY209,BB209,BE209,BH209,BK209,BN209),2)+LARGE((R209,U209,X209,AA209,AD209,AG209,AJ209,AM209,AP209,AS209,AV209,AY209,BB209,BE209,BH209,BK209,BN209),3)+LARGE((R209,U209,X209,AA209,AD209,AG209,AJ209,AM209,AP209,AS209,AV209,AY209,BB209,BE209,BH209,BK209,BN209),4)+LARGE((R209,U209,X209,AA209,AD209,AG209,AJ209,AM209,AP209,AS209,AV209,AY209,BB209,BE209,BH209,BK209,BN209),5),K209)</f>
        <v>368</v>
      </c>
      <c r="P209" s="191"/>
      <c r="Q209" s="192"/>
      <c r="R209" s="193"/>
      <c r="S209" s="194"/>
      <c r="T209" s="195"/>
      <c r="U209" s="196"/>
      <c r="V209" s="197">
        <v>5.9768518518518519E-2</v>
      </c>
      <c r="W209" s="198">
        <v>184</v>
      </c>
      <c r="X209" s="199">
        <v>184</v>
      </c>
      <c r="Y209" s="200"/>
      <c r="Z209" s="201"/>
      <c r="AA209" s="202"/>
      <c r="AB209" s="203"/>
      <c r="AC209" s="204"/>
      <c r="AD209" s="205"/>
      <c r="AE209" s="200"/>
      <c r="AF209" s="201"/>
      <c r="AG209" s="202"/>
      <c r="AH209" s="206"/>
      <c r="AI209" s="207"/>
      <c r="AJ209" s="208"/>
      <c r="AK209" s="200"/>
      <c r="AL209" s="201"/>
      <c r="AM209" s="202"/>
      <c r="AP209" s="209"/>
      <c r="AS209" s="208"/>
      <c r="AT209" s="210"/>
      <c r="AU209" s="211"/>
      <c r="AV209" s="212"/>
      <c r="AW209" s="213"/>
      <c r="AX209" s="214"/>
      <c r="AY209" s="215"/>
      <c r="BC209" s="216"/>
      <c r="BD209" s="216"/>
      <c r="BE209" s="217"/>
      <c r="BF209" s="218"/>
      <c r="BI209" s="219"/>
      <c r="BJ209" s="220"/>
      <c r="BK209" s="220"/>
      <c r="BL209" s="221">
        <v>5.8576388888888886E-2</v>
      </c>
      <c r="BM209" s="222">
        <v>184</v>
      </c>
      <c r="BN209" s="223">
        <v>184</v>
      </c>
      <c r="BO209" s="149">
        <v>0</v>
      </c>
      <c r="BP209" s="72">
        <v>33.5</v>
      </c>
      <c r="BQ209" s="157">
        <v>0.11834490740740741</v>
      </c>
      <c r="BR209" s="158">
        <v>1</v>
      </c>
    </row>
    <row r="210" spans="2:70" ht="15" customHeight="1">
      <c r="B210" s="2">
        <v>204</v>
      </c>
      <c r="C210" s="2">
        <v>100</v>
      </c>
      <c r="D210" s="49" t="s">
        <v>859</v>
      </c>
      <c r="E210" s="49" t="s">
        <v>1571</v>
      </c>
      <c r="F210" s="49" t="s">
        <v>1542</v>
      </c>
      <c r="G210" s="85">
        <v>1980</v>
      </c>
      <c r="H210" s="49" t="s">
        <v>31</v>
      </c>
      <c r="I210" s="49" t="s">
        <v>31</v>
      </c>
      <c r="J210" s="50">
        <f t="shared" si="19"/>
        <v>367</v>
      </c>
      <c r="K210" s="189">
        <f t="shared" si="20"/>
        <v>367</v>
      </c>
      <c r="L210" s="51">
        <f t="shared" si="21"/>
        <v>2</v>
      </c>
      <c r="M210" s="52" t="str">
        <f t="shared" si="22"/>
        <v>nie</v>
      </c>
      <c r="N210" s="53">
        <f>IF($M210="ano",LARGE((Q210,T210,W210,Z210,AC210,AF210,AI210,AL210,AO210,AR210,AU210,AX210,BA210,BD210,BG210,BJ210,BM210),1)+LARGE((Q210,T210,W210,Z210,AC210,AF210,AI210,AL210,AO210,AR210,AU210,AX210,BA210,BD210,BG210,BJ210,BM210),2)+LARGE((Q210,T210,W210,Z210,AC210,AF210,AI210,AL210,AO210,AR210,AU210,AX210,BA210,BD210,BG210,BJ210,BM210),3)+LARGE((Q210,T210,W210,Z210,AC210,AF210,AI210,AL210,AO210,AR210,AU210,AX210,BA210,BD210,BG210,BJ210,BM210),4)+LARGE((Q210,T210,W210,Z210,AC210,AF210,AI210,AL210,AO210,AR210,AU210,AX210,BA210,BD210,BG210,BJ210,BM210),5),J210)</f>
        <v>367</v>
      </c>
      <c r="O210" s="190">
        <f>IF($M210="ano",LARGE((R210,U210,X210,AA210,AD210,AG210,AJ210,AM210,AP210,AS210,AV210,AY210,BB210,BE210,BH210,BK210,BN210),1)+LARGE((R210,U210,X210,AA210,AD210,AG210,AJ210,AM210,AP210,AS210,AV210,AY210,BB210,BE210,BH210,BK210,BN210),2)+LARGE((R210,U210,X210,AA210,AD210,AG210,AJ210,AM210,AP210,AS210,AV210,AY210,BB210,BE210,BH210,BK210,BN210),3)+LARGE((R210,U210,X210,AA210,AD210,AG210,AJ210,AM210,AP210,AS210,AV210,AY210,BB210,BE210,BH210,BK210,BN210),4)+LARGE((R210,U210,X210,AA210,AD210,AG210,AJ210,AM210,AP210,AS210,AV210,AY210,BB210,BE210,BH210,BK210,BN210),5),K210)</f>
        <v>367</v>
      </c>
      <c r="AE210" s="200"/>
      <c r="AF210" s="201"/>
      <c r="AG210" s="201"/>
      <c r="AT210" s="210">
        <v>5.9224537037037034E-2</v>
      </c>
      <c r="AU210" s="211">
        <v>185</v>
      </c>
      <c r="AV210" s="212">
        <v>185</v>
      </c>
      <c r="AW210" s="213"/>
      <c r="AX210" s="214"/>
      <c r="AY210" s="215"/>
      <c r="BF210" s="218"/>
      <c r="BI210" s="219"/>
      <c r="BJ210" s="220"/>
      <c r="BK210" s="220"/>
      <c r="BL210" s="221">
        <v>6.0266203703703704E-2</v>
      </c>
      <c r="BM210" s="222">
        <v>182</v>
      </c>
      <c r="BN210" s="223">
        <v>182</v>
      </c>
      <c r="BO210" s="149">
        <v>0</v>
      </c>
      <c r="BP210" s="72">
        <v>34.5</v>
      </c>
      <c r="BQ210" s="157">
        <v>0.11949074074074073</v>
      </c>
      <c r="BR210" s="158">
        <v>1</v>
      </c>
    </row>
    <row r="211" spans="2:70" ht="15" customHeight="1">
      <c r="B211" s="2">
        <v>205</v>
      </c>
      <c r="C211" s="2">
        <v>101</v>
      </c>
      <c r="D211" s="47" t="s">
        <v>2066</v>
      </c>
      <c r="E211" s="47" t="s">
        <v>1520</v>
      </c>
      <c r="F211" s="89" t="s">
        <v>2067</v>
      </c>
      <c r="G211" s="48">
        <v>1976</v>
      </c>
      <c r="H211" s="49" t="s">
        <v>31</v>
      </c>
      <c r="I211" s="2" t="str">
        <f>IF(G211&lt;=1953,"M60",IF(G211&lt;=1963,"M50",IF(G211&lt;=1973,"M40","M")))</f>
        <v>M</v>
      </c>
      <c r="J211" s="50">
        <f t="shared" si="19"/>
        <v>366</v>
      </c>
      <c r="K211" s="189">
        <f t="shared" si="20"/>
        <v>366</v>
      </c>
      <c r="L211" s="51">
        <f t="shared" si="21"/>
        <v>2</v>
      </c>
      <c r="M211" s="52" t="str">
        <f t="shared" si="22"/>
        <v>nie</v>
      </c>
      <c r="N211" s="53">
        <f>IF($M211="ano",LARGE((Q211,T211,W211,Z211,AC211,AF211,AI211,AL211,AO211,AR211,AU211,AX211,BA211,BD211,BG211,BJ211,BM211),1)+LARGE((Q211,T211,W211,Z211,AC211,AF211,AI211,AL211,AO211,AR211,AU211,AX211,BA211,BD211,BG211,BJ211,BM211),2)+LARGE((Q211,T211,W211,Z211,AC211,AF211,AI211,AL211,AO211,AR211,AU211,AX211,BA211,BD211,BG211,BJ211,BM211),3)+LARGE((Q211,T211,W211,Z211,AC211,AF211,AI211,AL211,AO211,AR211,AU211,AX211,BA211,BD211,BG211,BJ211,BM211),4)+LARGE((Q211,T211,W211,Z211,AC211,AF211,AI211,AL211,AO211,AR211,AU211,AX211,BA211,BD211,BG211,BJ211,BM211),5),J211)</f>
        <v>366</v>
      </c>
      <c r="O211" s="190">
        <f>IF($M211="ano",LARGE((R211,U211,X211,AA211,AD211,AG211,AJ211,AM211,AP211,AS211,AV211,AY211,BB211,BE211,BH211,BK211,BN211),1)+LARGE((R211,U211,X211,AA211,AD211,AG211,AJ211,AM211,AP211,AS211,AV211,AY211,BB211,BE211,BH211,BK211,BN211),2)+LARGE((R211,U211,X211,AA211,AD211,AG211,AJ211,AM211,AP211,AS211,AV211,AY211,BB211,BE211,BH211,BK211,BN211),3)+LARGE((R211,U211,X211,AA211,AD211,AG211,AJ211,AM211,AP211,AS211,AV211,AY211,BB211,BE211,BH211,BK211,BN211),4)+LARGE((R211,U211,X211,AA211,AD211,AG211,AJ211,AM211,AP211,AS211,AV211,AY211,BB211,BE211,BH211,BK211,BN211),5),K211)</f>
        <v>366</v>
      </c>
      <c r="P211" s="191"/>
      <c r="Q211" s="192"/>
      <c r="R211" s="193"/>
      <c r="S211" s="194">
        <v>0.10672453703703703</v>
      </c>
      <c r="T211" s="195">
        <v>175</v>
      </c>
      <c r="U211" s="196">
        <v>175</v>
      </c>
      <c r="V211" s="197"/>
      <c r="W211" s="198"/>
      <c r="X211" s="199"/>
      <c r="Y211" s="200"/>
      <c r="Z211" s="201"/>
      <c r="AA211" s="202"/>
      <c r="AB211" s="203"/>
      <c r="AC211" s="204"/>
      <c r="AD211" s="205"/>
      <c r="AE211" s="200">
        <v>5.0763888888888886E-2</v>
      </c>
      <c r="AF211" s="201">
        <v>191</v>
      </c>
      <c r="AG211" s="202">
        <v>191</v>
      </c>
      <c r="AH211" s="206"/>
      <c r="AI211" s="207"/>
      <c r="AJ211" s="208"/>
      <c r="AK211" s="200"/>
      <c r="AL211" s="201"/>
      <c r="AM211" s="202"/>
      <c r="AP211" s="209"/>
      <c r="AS211" s="208"/>
      <c r="AT211" s="210"/>
      <c r="AU211" s="211"/>
      <c r="AV211" s="212"/>
      <c r="AW211" s="213"/>
      <c r="AX211" s="214"/>
      <c r="AY211" s="215"/>
      <c r="BC211" s="216"/>
      <c r="BD211" s="216"/>
      <c r="BE211" s="217"/>
      <c r="BF211" s="218"/>
      <c r="BI211" s="219"/>
      <c r="BJ211" s="220"/>
      <c r="BK211" s="220"/>
      <c r="BL211" s="221"/>
      <c r="BM211" s="222"/>
      <c r="BN211" s="223"/>
      <c r="BO211" s="149">
        <v>0</v>
      </c>
      <c r="BP211" s="72">
        <v>41</v>
      </c>
      <c r="BQ211" s="157">
        <v>0.15748842592592593</v>
      </c>
      <c r="BR211" s="158">
        <v>1</v>
      </c>
    </row>
    <row r="212" spans="2:70" ht="15" customHeight="1">
      <c r="B212" s="2">
        <v>206</v>
      </c>
      <c r="C212" s="2">
        <v>102</v>
      </c>
      <c r="D212" s="47" t="s">
        <v>1538</v>
      </c>
      <c r="E212" s="47" t="s">
        <v>1537</v>
      </c>
      <c r="F212" s="89" t="s">
        <v>1539</v>
      </c>
      <c r="G212" s="48">
        <v>1982</v>
      </c>
      <c r="H212" s="49" t="s">
        <v>31</v>
      </c>
      <c r="I212" s="2" t="str">
        <f>IF(G212&lt;=1953,"M60",IF(G212&lt;=1963,"M50",IF(G212&lt;=1973,"M40","M")))</f>
        <v>M</v>
      </c>
      <c r="J212" s="50">
        <f t="shared" si="19"/>
        <v>366</v>
      </c>
      <c r="K212" s="189">
        <f t="shared" si="20"/>
        <v>366</v>
      </c>
      <c r="L212" s="51">
        <f t="shared" si="21"/>
        <v>2</v>
      </c>
      <c r="M212" s="52" t="str">
        <f t="shared" si="22"/>
        <v>nie</v>
      </c>
      <c r="N212" s="53">
        <f>IF($M212="ano",LARGE((Q212,T212,W212,Z212,AC212,AF212,AI212,AL212,AO212,AR212,AU212,AX212,BA212,BD212,BG212,BJ212,BM212),1)+LARGE((Q212,T212,W212,Z212,AC212,AF212,AI212,AL212,AO212,AR212,AU212,AX212,BA212,BD212,BG212,BJ212,BM212),2)+LARGE((Q212,T212,W212,Z212,AC212,AF212,AI212,AL212,AO212,AR212,AU212,AX212,BA212,BD212,BG212,BJ212,BM212),3)+LARGE((Q212,T212,W212,Z212,AC212,AF212,AI212,AL212,AO212,AR212,AU212,AX212,BA212,BD212,BG212,BJ212,BM212),4)+LARGE((Q212,T212,W212,Z212,AC212,AF212,AI212,AL212,AO212,AR212,AU212,AX212,BA212,BD212,BG212,BJ212,BM212),5),J212)</f>
        <v>366</v>
      </c>
      <c r="O212" s="190">
        <f>IF($M212="ano",LARGE((R212,U212,X212,AA212,AD212,AG212,AJ212,AM212,AP212,AS212,AV212,AY212,BB212,BE212,BH212,BK212,BN212),1)+LARGE((R212,U212,X212,AA212,AD212,AG212,AJ212,AM212,AP212,AS212,AV212,AY212,BB212,BE212,BH212,BK212,BN212),2)+LARGE((R212,U212,X212,AA212,AD212,AG212,AJ212,AM212,AP212,AS212,AV212,AY212,BB212,BE212,BH212,BK212,BN212),3)+LARGE((R212,U212,X212,AA212,AD212,AG212,AJ212,AM212,AP212,AS212,AV212,AY212,BB212,BE212,BH212,BK212,BN212),4)+LARGE((R212,U212,X212,AA212,AD212,AG212,AJ212,AM212,AP212,AS212,AV212,AY212,BB212,BE212,BH212,BK212,BN212),5),K212)</f>
        <v>366</v>
      </c>
      <c r="P212" s="191"/>
      <c r="Q212" s="192"/>
      <c r="R212" s="193"/>
      <c r="S212" s="194"/>
      <c r="T212" s="195"/>
      <c r="U212" s="196"/>
      <c r="V212" s="197">
        <v>5.8703703703703702E-2</v>
      </c>
      <c r="W212" s="198">
        <v>186</v>
      </c>
      <c r="X212" s="199">
        <v>186</v>
      </c>
      <c r="Y212" s="200"/>
      <c r="Z212" s="201"/>
      <c r="AA212" s="202"/>
      <c r="AB212" s="203"/>
      <c r="AC212" s="204"/>
      <c r="AD212" s="205"/>
      <c r="AE212" s="200">
        <v>5.8912037037037034E-2</v>
      </c>
      <c r="AF212" s="201">
        <v>180</v>
      </c>
      <c r="AG212" s="202">
        <v>180</v>
      </c>
      <c r="AH212" s="206"/>
      <c r="AI212" s="207"/>
      <c r="AJ212" s="208"/>
      <c r="AK212" s="200"/>
      <c r="AL212" s="201"/>
      <c r="AM212" s="202"/>
      <c r="AP212" s="209"/>
      <c r="AS212" s="208"/>
      <c r="AT212" s="210"/>
      <c r="AU212" s="211"/>
      <c r="AV212" s="212"/>
      <c r="AW212" s="213"/>
      <c r="AX212" s="214"/>
      <c r="AY212" s="215"/>
      <c r="BC212" s="216"/>
      <c r="BD212" s="216"/>
      <c r="BE212" s="217"/>
      <c r="BF212" s="218"/>
      <c r="BI212" s="219"/>
      <c r="BJ212" s="220"/>
      <c r="BK212" s="220"/>
      <c r="BL212" s="221"/>
      <c r="BM212" s="222"/>
      <c r="BN212" s="223"/>
      <c r="BO212" s="149">
        <v>0</v>
      </c>
      <c r="BP212" s="72">
        <v>31</v>
      </c>
      <c r="BQ212" s="157">
        <v>0.11761574074074074</v>
      </c>
      <c r="BR212" s="158">
        <v>1</v>
      </c>
    </row>
    <row r="213" spans="2:70" ht="15" customHeight="1">
      <c r="B213" s="2">
        <v>207</v>
      </c>
      <c r="C213" s="2">
        <v>103</v>
      </c>
      <c r="D213" s="47" t="s">
        <v>1973</v>
      </c>
      <c r="E213" s="47" t="s">
        <v>1582</v>
      </c>
      <c r="F213" s="89" t="s">
        <v>1974</v>
      </c>
      <c r="G213" s="48">
        <v>1980</v>
      </c>
      <c r="H213" s="49" t="s">
        <v>31</v>
      </c>
      <c r="I213" s="2" t="str">
        <f>IF(G213&lt;=1953,"M60",IF(G213&lt;=1963,"M50",IF(G213&lt;=1973,"M40","M")))</f>
        <v>M</v>
      </c>
      <c r="J213" s="50">
        <f t="shared" si="19"/>
        <v>365</v>
      </c>
      <c r="K213" s="189">
        <f t="shared" si="20"/>
        <v>365</v>
      </c>
      <c r="L213" s="51">
        <f t="shared" si="21"/>
        <v>2</v>
      </c>
      <c r="M213" s="52" t="str">
        <f t="shared" si="22"/>
        <v>nie</v>
      </c>
      <c r="N213" s="53">
        <f>IF($M213="ano",LARGE((Q213,T213,W213,Z213,AC213,AF213,AI213,AL213,AO213,AR213,AU213,AX213,BA213,BD213,BG213,BJ213,BM213),1)+LARGE((Q213,T213,W213,Z213,AC213,AF213,AI213,AL213,AO213,AR213,AU213,AX213,BA213,BD213,BG213,BJ213,BM213),2)+LARGE((Q213,T213,W213,Z213,AC213,AF213,AI213,AL213,AO213,AR213,AU213,AX213,BA213,BD213,BG213,BJ213,BM213),3)+LARGE((Q213,T213,W213,Z213,AC213,AF213,AI213,AL213,AO213,AR213,AU213,AX213,BA213,BD213,BG213,BJ213,BM213),4)+LARGE((Q213,T213,W213,Z213,AC213,AF213,AI213,AL213,AO213,AR213,AU213,AX213,BA213,BD213,BG213,BJ213,BM213),5),J213)</f>
        <v>365</v>
      </c>
      <c r="O213" s="190">
        <f>IF($M213="ano",LARGE((R213,U213,X213,AA213,AD213,AG213,AJ213,AM213,AP213,AS213,AV213,AY213,BB213,BE213,BH213,BK213,BN213),1)+LARGE((R213,U213,X213,AA213,AD213,AG213,AJ213,AM213,AP213,AS213,AV213,AY213,BB213,BE213,BH213,BK213,BN213),2)+LARGE((R213,U213,X213,AA213,AD213,AG213,AJ213,AM213,AP213,AS213,AV213,AY213,BB213,BE213,BH213,BK213,BN213),3)+LARGE((R213,U213,X213,AA213,AD213,AG213,AJ213,AM213,AP213,AS213,AV213,AY213,BB213,BE213,BH213,BK213,BN213),4)+LARGE((R213,U213,X213,AA213,AD213,AG213,AJ213,AM213,AP213,AS213,AV213,AY213,BB213,BE213,BH213,BK213,BN213),5),K213)</f>
        <v>365</v>
      </c>
      <c r="P213" s="191"/>
      <c r="Q213" s="192"/>
      <c r="R213" s="193"/>
      <c r="S213" s="194">
        <v>0.10195601851851853</v>
      </c>
      <c r="T213" s="195">
        <v>182</v>
      </c>
      <c r="U213" s="196">
        <v>182</v>
      </c>
      <c r="V213" s="197"/>
      <c r="W213" s="198"/>
      <c r="X213" s="199"/>
      <c r="Y213" s="200"/>
      <c r="Z213" s="201"/>
      <c r="AA213" s="202"/>
      <c r="AB213" s="203"/>
      <c r="AC213" s="204"/>
      <c r="AD213" s="205"/>
      <c r="AE213" s="200"/>
      <c r="AF213" s="201"/>
      <c r="AG213" s="202"/>
      <c r="AH213" s="206"/>
      <c r="AI213" s="207"/>
      <c r="AJ213" s="208"/>
      <c r="AK213" s="200"/>
      <c r="AL213" s="201"/>
      <c r="AM213" s="202"/>
      <c r="AP213" s="209"/>
      <c r="AS213" s="208"/>
      <c r="AT213" s="210"/>
      <c r="AU213" s="211"/>
      <c r="AV213" s="212"/>
      <c r="AW213" s="213">
        <v>8.5787037037037037E-2</v>
      </c>
      <c r="AX213" s="214">
        <v>183</v>
      </c>
      <c r="AY213" s="215">
        <v>183</v>
      </c>
      <c r="BC213" s="216"/>
      <c r="BD213" s="216"/>
      <c r="BE213" s="217"/>
      <c r="BF213" s="218"/>
      <c r="BI213" s="219"/>
      <c r="BJ213" s="220"/>
      <c r="BK213" s="220"/>
      <c r="BL213" s="221"/>
      <c r="BM213" s="222"/>
      <c r="BN213" s="223"/>
      <c r="BO213" s="149">
        <v>0</v>
      </c>
      <c r="BP213" s="72">
        <v>56</v>
      </c>
      <c r="BQ213" s="157">
        <v>0.18774305555555557</v>
      </c>
      <c r="BR213" s="158">
        <v>1</v>
      </c>
    </row>
    <row r="214" spans="2:70" ht="15" customHeight="1">
      <c r="B214" s="2">
        <v>208</v>
      </c>
      <c r="C214" s="2">
        <v>17</v>
      </c>
      <c r="D214" s="49" t="s">
        <v>627</v>
      </c>
      <c r="E214" s="49" t="s">
        <v>207</v>
      </c>
      <c r="F214" s="93" t="s">
        <v>270</v>
      </c>
      <c r="G214" s="85" t="s">
        <v>271</v>
      </c>
      <c r="H214" s="49" t="s">
        <v>31</v>
      </c>
      <c r="I214" s="49" t="s">
        <v>33</v>
      </c>
      <c r="J214" s="50">
        <f t="shared" si="19"/>
        <v>365</v>
      </c>
      <c r="K214" s="189">
        <f t="shared" si="20"/>
        <v>439</v>
      </c>
      <c r="L214" s="51">
        <f t="shared" si="21"/>
        <v>2</v>
      </c>
      <c r="M214" s="52" t="str">
        <f t="shared" si="22"/>
        <v>nie</v>
      </c>
      <c r="N214" s="53">
        <f>IF($M214="ano",LARGE((Q214,T214,W214,Z214,AC214,AF214,AI214,AL214,AO214,AR214,AU214,AX214,BA214,BD214,BG214,BJ214,BM214),1)+LARGE((Q214,T214,W214,Z214,AC214,AF214,AI214,AL214,AO214,AR214,AU214,AX214,BA214,BD214,BG214,BJ214,BM214),2)+LARGE((Q214,T214,W214,Z214,AC214,AF214,AI214,AL214,AO214,AR214,AU214,AX214,BA214,BD214,BG214,BJ214,BM214),3)+LARGE((Q214,T214,W214,Z214,AC214,AF214,AI214,AL214,AO214,AR214,AU214,AX214,BA214,BD214,BG214,BJ214,BM214),4)+LARGE((Q214,T214,W214,Z214,AC214,AF214,AI214,AL214,AO214,AR214,AU214,AX214,BA214,BD214,BG214,BJ214,BM214),5),J214)</f>
        <v>365</v>
      </c>
      <c r="O214" s="190">
        <f>IF($M214="ano",LARGE((R214,U214,X214,AA214,AD214,AG214,AJ214,AM214,AP214,AS214,AV214,AY214,BB214,BE214,BH214,BK214,BN214),1)+LARGE((R214,U214,X214,AA214,AD214,AG214,AJ214,AM214,AP214,AS214,AV214,AY214,BB214,BE214,BH214,BK214,BN214),2)+LARGE((R214,U214,X214,AA214,AD214,AG214,AJ214,AM214,AP214,AS214,AV214,AY214,BB214,BE214,BH214,BK214,BN214),3)+LARGE((R214,U214,X214,AA214,AD214,AG214,AJ214,AM214,AP214,AS214,AV214,AY214,BB214,BE214,BH214,BK214,BN214),4)+LARGE((R214,U214,X214,AA214,AD214,AG214,AJ214,AM214,AP214,AS214,AV214,AY214,BB214,BE214,BH214,BK214,BN214),5),K214)</f>
        <v>439</v>
      </c>
      <c r="R214" s="193"/>
      <c r="U214" s="196"/>
      <c r="V214" s="197">
        <v>5.0104166666666672E-2</v>
      </c>
      <c r="W214" s="198">
        <v>198</v>
      </c>
      <c r="X214" s="199">
        <v>238</v>
      </c>
      <c r="AA214" s="202"/>
      <c r="AD214" s="205"/>
      <c r="AE214" s="200"/>
      <c r="AF214" s="201"/>
      <c r="AG214" s="202"/>
      <c r="AH214" s="206">
        <v>2.7627314814814813E-2</v>
      </c>
      <c r="AI214" s="207">
        <v>167</v>
      </c>
      <c r="AJ214" s="208">
        <v>201</v>
      </c>
      <c r="AK214" s="200"/>
      <c r="AL214" s="201"/>
      <c r="AM214" s="202"/>
      <c r="AP214" s="209"/>
      <c r="AS214" s="208"/>
      <c r="AT214" s="210"/>
      <c r="AU214" s="211"/>
      <c r="AV214" s="212"/>
      <c r="AW214" s="213"/>
      <c r="AX214" s="214"/>
      <c r="AY214" s="215"/>
      <c r="BE214" s="217"/>
      <c r="BF214" s="218"/>
      <c r="BI214" s="219"/>
      <c r="BJ214" s="220"/>
      <c r="BK214" s="220"/>
      <c r="BL214" s="221"/>
      <c r="BM214" s="222"/>
      <c r="BN214" s="223"/>
      <c r="BO214" s="149">
        <v>0</v>
      </c>
      <c r="BP214" s="72">
        <v>26.664999999999999</v>
      </c>
      <c r="BQ214" s="157">
        <v>7.7731481481481485E-2</v>
      </c>
      <c r="BR214" s="158">
        <v>1</v>
      </c>
    </row>
    <row r="215" spans="2:70" ht="15" customHeight="1">
      <c r="B215" s="2">
        <v>209</v>
      </c>
      <c r="C215" s="2">
        <v>104</v>
      </c>
      <c r="D215" s="47" t="s">
        <v>1535</v>
      </c>
      <c r="E215" s="47" t="s">
        <v>1534</v>
      </c>
      <c r="F215" s="89" t="s">
        <v>1536</v>
      </c>
      <c r="G215" s="48">
        <v>1977</v>
      </c>
      <c r="H215" s="49" t="s">
        <v>31</v>
      </c>
      <c r="I215" s="2" t="str">
        <f t="shared" ref="I215:I220" si="23">IF(G215&lt;=1953,"M60",IF(G215&lt;=1963,"M50",IF(G215&lt;=1973,"M40","M")))</f>
        <v>M</v>
      </c>
      <c r="J215" s="50">
        <f t="shared" si="19"/>
        <v>365</v>
      </c>
      <c r="K215" s="189">
        <f t="shared" si="20"/>
        <v>365</v>
      </c>
      <c r="L215" s="51">
        <f t="shared" si="21"/>
        <v>2</v>
      </c>
      <c r="M215" s="52" t="str">
        <f t="shared" si="22"/>
        <v>nie</v>
      </c>
      <c r="N215" s="53">
        <f>IF($M215="ano",LARGE((Q215,T215,W215,Z215,AC215,AF215,AI215,AL215,AO215,AR215,AU215,AX215,BA215,BD215,BG215,BJ215,BM215),1)+LARGE((Q215,T215,W215,Z215,AC215,AF215,AI215,AL215,AO215,AR215,AU215,AX215,BA215,BD215,BG215,BJ215,BM215),2)+LARGE((Q215,T215,W215,Z215,AC215,AF215,AI215,AL215,AO215,AR215,AU215,AX215,BA215,BD215,BG215,BJ215,BM215),3)+LARGE((Q215,T215,W215,Z215,AC215,AF215,AI215,AL215,AO215,AR215,AU215,AX215,BA215,BD215,BG215,BJ215,BM215),4)+LARGE((Q215,T215,W215,Z215,AC215,AF215,AI215,AL215,AO215,AR215,AU215,AX215,BA215,BD215,BG215,BJ215,BM215),5),J215)</f>
        <v>365</v>
      </c>
      <c r="O215" s="190">
        <f>IF($M215="ano",LARGE((R215,U215,X215,AA215,AD215,AG215,AJ215,AM215,AP215,AS215,AV215,AY215,BB215,BE215,BH215,BK215,BN215),1)+LARGE((R215,U215,X215,AA215,AD215,AG215,AJ215,AM215,AP215,AS215,AV215,AY215,BB215,BE215,BH215,BK215,BN215),2)+LARGE((R215,U215,X215,AA215,AD215,AG215,AJ215,AM215,AP215,AS215,AV215,AY215,BB215,BE215,BH215,BK215,BN215),3)+LARGE((R215,U215,X215,AA215,AD215,AG215,AJ215,AM215,AP215,AS215,AV215,AY215,BB215,BE215,BH215,BK215,BN215),4)+LARGE((R215,U215,X215,AA215,AD215,AG215,AJ215,AM215,AP215,AS215,AV215,AY215,BB215,BE215,BH215,BK215,BN215),5),K215)</f>
        <v>365</v>
      </c>
      <c r="P215" s="191"/>
      <c r="Q215" s="192"/>
      <c r="R215" s="193"/>
      <c r="S215" s="194"/>
      <c r="T215" s="195"/>
      <c r="U215" s="196"/>
      <c r="V215" s="197">
        <v>5.8310185185185187E-2</v>
      </c>
      <c r="W215" s="198">
        <v>187</v>
      </c>
      <c r="X215" s="199">
        <v>187</v>
      </c>
      <c r="Y215" s="200"/>
      <c r="Z215" s="201"/>
      <c r="AA215" s="202"/>
      <c r="AB215" s="203"/>
      <c r="AC215" s="204"/>
      <c r="AD215" s="205"/>
      <c r="AE215" s="200"/>
      <c r="AF215" s="201"/>
      <c r="AG215" s="202"/>
      <c r="AH215" s="206"/>
      <c r="AI215" s="207"/>
      <c r="AJ215" s="208"/>
      <c r="AK215" s="200"/>
      <c r="AL215" s="201"/>
      <c r="AM215" s="202"/>
      <c r="AP215" s="209"/>
      <c r="AS215" s="208"/>
      <c r="AT215" s="210"/>
      <c r="AU215" s="211"/>
      <c r="AV215" s="212"/>
      <c r="AW215" s="213"/>
      <c r="AX215" s="214"/>
      <c r="AY215" s="215"/>
      <c r="BC215" s="216"/>
      <c r="BD215" s="216"/>
      <c r="BE215" s="217"/>
      <c r="BF215" s="218">
        <v>5.2881944444444447E-2</v>
      </c>
      <c r="BG215" s="75">
        <v>178</v>
      </c>
      <c r="BH215" s="75">
        <v>178</v>
      </c>
      <c r="BI215" s="219"/>
      <c r="BJ215" s="220"/>
      <c r="BK215" s="220"/>
      <c r="BL215" s="221"/>
      <c r="BM215" s="222"/>
      <c r="BN215" s="223"/>
      <c r="BO215" s="149">
        <v>0</v>
      </c>
      <c r="BP215" s="72">
        <v>31</v>
      </c>
      <c r="BQ215" s="157">
        <v>0.11119212962962963</v>
      </c>
      <c r="BR215" s="158">
        <v>1</v>
      </c>
    </row>
    <row r="216" spans="2:70" ht="15" customHeight="1">
      <c r="B216" s="2">
        <v>210</v>
      </c>
      <c r="C216" s="2">
        <v>105</v>
      </c>
      <c r="D216" s="80" t="s">
        <v>1853</v>
      </c>
      <c r="E216" s="80" t="s">
        <v>1582</v>
      </c>
      <c r="F216" s="90" t="s">
        <v>1854</v>
      </c>
      <c r="G216" s="84">
        <v>1977</v>
      </c>
      <c r="H216" s="49" t="s">
        <v>31</v>
      </c>
      <c r="I216" s="2" t="str">
        <f t="shared" si="23"/>
        <v>M</v>
      </c>
      <c r="J216" s="50">
        <f t="shared" si="19"/>
        <v>363</v>
      </c>
      <c r="K216" s="189">
        <f t="shared" si="20"/>
        <v>363</v>
      </c>
      <c r="L216" s="51">
        <f t="shared" si="21"/>
        <v>2</v>
      </c>
      <c r="M216" s="52" t="str">
        <f t="shared" si="22"/>
        <v>nie</v>
      </c>
      <c r="N216" s="53">
        <f>IF($M216="ano",LARGE((Q216,T216,W216,Z216,AC216,AF216,AI216,AL216,AO216,AR216,AU216,AX216,BA216,BD216,BG216,BJ216,BM216),1)+LARGE((Q216,T216,W216,Z216,AC216,AF216,AI216,AL216,AO216,AR216,AU216,AX216,BA216,BD216,BG216,BJ216,BM216),2)+LARGE((Q216,T216,W216,Z216,AC216,AF216,AI216,AL216,AO216,AR216,AU216,AX216,BA216,BD216,BG216,BJ216,BM216),3)+LARGE((Q216,T216,W216,Z216,AC216,AF216,AI216,AL216,AO216,AR216,AU216,AX216,BA216,BD216,BG216,BJ216,BM216),4)+LARGE((Q216,T216,W216,Z216,AC216,AF216,AI216,AL216,AO216,AR216,AU216,AX216,BA216,BD216,BG216,BJ216,BM216),5),J216)</f>
        <v>363</v>
      </c>
      <c r="O216" s="190">
        <f>IF($M216="ano",LARGE((R216,U216,X216,AA216,AD216,AG216,AJ216,AM216,AP216,AS216,AV216,AY216,BB216,BE216,BH216,BK216,BN216),1)+LARGE((R216,U216,X216,AA216,AD216,AG216,AJ216,AM216,AP216,AS216,AV216,AY216,BB216,BE216,BH216,BK216,BN216),2)+LARGE((R216,U216,X216,AA216,AD216,AG216,AJ216,AM216,AP216,AS216,AV216,AY216,BB216,BE216,BH216,BK216,BN216),3)+LARGE((R216,U216,X216,AA216,AD216,AG216,AJ216,AM216,AP216,AS216,AV216,AY216,BB216,BE216,BH216,BK216,BN216),4)+LARGE((R216,U216,X216,AA216,AD216,AG216,AJ216,AM216,AP216,AS216,AV216,AY216,BB216,BE216,BH216,BK216,BN216),5),K216)</f>
        <v>363</v>
      </c>
      <c r="P216" s="191"/>
      <c r="Q216" s="192"/>
      <c r="R216" s="193"/>
      <c r="S216" s="194">
        <v>9.4282407407407412E-2</v>
      </c>
      <c r="T216" s="195">
        <v>193</v>
      </c>
      <c r="U216" s="196">
        <v>193</v>
      </c>
      <c r="V216" s="197"/>
      <c r="W216" s="198"/>
      <c r="X216" s="199"/>
      <c r="Y216" s="200"/>
      <c r="Z216" s="201"/>
      <c r="AA216" s="202"/>
      <c r="AB216" s="203"/>
      <c r="AC216" s="204"/>
      <c r="AD216" s="205"/>
      <c r="AE216" s="200"/>
      <c r="AF216" s="201"/>
      <c r="AG216" s="202"/>
      <c r="AH216" s="206"/>
      <c r="AI216" s="207"/>
      <c r="AJ216" s="208"/>
      <c r="AK216" s="200"/>
      <c r="AL216" s="201"/>
      <c r="AM216" s="202"/>
      <c r="AP216" s="209"/>
      <c r="AS216" s="208"/>
      <c r="AT216" s="210"/>
      <c r="AU216" s="211"/>
      <c r="AV216" s="212"/>
      <c r="AW216" s="213"/>
      <c r="AX216" s="214"/>
      <c r="AY216" s="215"/>
      <c r="BC216" s="216"/>
      <c r="BD216" s="216"/>
      <c r="BE216" s="217"/>
      <c r="BF216" s="218"/>
      <c r="BI216" s="219"/>
      <c r="BJ216" s="220"/>
      <c r="BK216" s="220"/>
      <c r="BL216" s="221">
        <v>6.8530092592592587E-2</v>
      </c>
      <c r="BM216" s="222">
        <v>170</v>
      </c>
      <c r="BN216" s="223">
        <v>170</v>
      </c>
      <c r="BO216" s="149">
        <v>0</v>
      </c>
      <c r="BP216" s="72">
        <v>43.5</v>
      </c>
      <c r="BQ216" s="157">
        <v>0.1628125</v>
      </c>
      <c r="BR216" s="158">
        <v>1</v>
      </c>
    </row>
    <row r="217" spans="2:70" ht="15" customHeight="1">
      <c r="B217" s="2">
        <v>211</v>
      </c>
      <c r="C217" s="2">
        <v>106</v>
      </c>
      <c r="D217" s="47" t="s">
        <v>878</v>
      </c>
      <c r="E217" s="47" t="s">
        <v>1872</v>
      </c>
      <c r="F217" s="89" t="s">
        <v>1550</v>
      </c>
      <c r="G217" s="48">
        <v>1975</v>
      </c>
      <c r="H217" s="49" t="s">
        <v>31</v>
      </c>
      <c r="I217" s="2" t="str">
        <f t="shared" si="23"/>
        <v>M</v>
      </c>
      <c r="J217" s="50">
        <f t="shared" si="19"/>
        <v>362</v>
      </c>
      <c r="K217" s="189">
        <f t="shared" si="20"/>
        <v>362</v>
      </c>
      <c r="L217" s="51">
        <f t="shared" si="21"/>
        <v>2</v>
      </c>
      <c r="M217" s="52" t="str">
        <f t="shared" si="22"/>
        <v>nie</v>
      </c>
      <c r="N217" s="53">
        <f>IF($M217="ano",LARGE((Q217,T217,W217,Z217,AC217,AF217,AI217,AL217,AO217,AR217,AU217,AX217,BA217,BD217,BG217,BJ217,BM217),1)+LARGE((Q217,T217,W217,Z217,AC217,AF217,AI217,AL217,AO217,AR217,AU217,AX217,BA217,BD217,BG217,BJ217,BM217),2)+LARGE((Q217,T217,W217,Z217,AC217,AF217,AI217,AL217,AO217,AR217,AU217,AX217,BA217,BD217,BG217,BJ217,BM217),3)+LARGE((Q217,T217,W217,Z217,AC217,AF217,AI217,AL217,AO217,AR217,AU217,AX217,BA217,BD217,BG217,BJ217,BM217),4)+LARGE((Q217,T217,W217,Z217,AC217,AF217,AI217,AL217,AO217,AR217,AU217,AX217,BA217,BD217,BG217,BJ217,BM217),5),J217)</f>
        <v>362</v>
      </c>
      <c r="O217" s="190">
        <f>IF($M217="ano",LARGE((R217,U217,X217,AA217,AD217,AG217,AJ217,AM217,AP217,AS217,AV217,AY217,BB217,BE217,BH217,BK217,BN217),1)+LARGE((R217,U217,X217,AA217,AD217,AG217,AJ217,AM217,AP217,AS217,AV217,AY217,BB217,BE217,BH217,BK217,BN217),2)+LARGE((R217,U217,X217,AA217,AD217,AG217,AJ217,AM217,AP217,AS217,AV217,AY217,BB217,BE217,BH217,BK217,BN217),3)+LARGE((R217,U217,X217,AA217,AD217,AG217,AJ217,AM217,AP217,AS217,AV217,AY217,BB217,BE217,BH217,BK217,BN217),4)+LARGE((R217,U217,X217,AA217,AD217,AG217,AJ217,AM217,AP217,AS217,AV217,AY217,BB217,BE217,BH217,BK217,BN217),5),K217)</f>
        <v>362</v>
      </c>
      <c r="P217" s="191"/>
      <c r="Q217" s="192"/>
      <c r="R217" s="193"/>
      <c r="S217" s="194"/>
      <c r="T217" s="195"/>
      <c r="U217" s="196"/>
      <c r="V217" s="197">
        <v>5.9675925925925931E-2</v>
      </c>
      <c r="W217" s="198">
        <v>185</v>
      </c>
      <c r="X217" s="199">
        <v>185</v>
      </c>
      <c r="Y217" s="200"/>
      <c r="Z217" s="201"/>
      <c r="AA217" s="202"/>
      <c r="AB217" s="203"/>
      <c r="AC217" s="204"/>
      <c r="AD217" s="205"/>
      <c r="AE217" s="200"/>
      <c r="AF217" s="201"/>
      <c r="AG217" s="202"/>
      <c r="AH217" s="206"/>
      <c r="AI217" s="207"/>
      <c r="AJ217" s="208"/>
      <c r="AK217" s="200"/>
      <c r="AL217" s="201"/>
      <c r="AM217" s="202"/>
      <c r="AP217" s="209"/>
      <c r="AS217" s="208"/>
      <c r="AT217" s="210">
        <v>6.4826388888888878E-2</v>
      </c>
      <c r="AU217" s="211">
        <v>177</v>
      </c>
      <c r="AV217" s="212">
        <v>177</v>
      </c>
      <c r="AW217" s="213"/>
      <c r="AX217" s="214"/>
      <c r="AY217" s="215"/>
      <c r="BC217" s="216"/>
      <c r="BD217" s="216"/>
      <c r="BE217" s="217"/>
      <c r="BF217" s="218"/>
      <c r="BI217" s="219"/>
      <c r="BJ217" s="220"/>
      <c r="BK217" s="220"/>
      <c r="BL217" s="221"/>
      <c r="BM217" s="222"/>
      <c r="BN217" s="223"/>
      <c r="BO217" s="149">
        <v>0</v>
      </c>
      <c r="BP217" s="72">
        <v>33</v>
      </c>
      <c r="BQ217" s="157">
        <v>0.1245023148148148</v>
      </c>
      <c r="BR217" s="158">
        <v>1</v>
      </c>
    </row>
    <row r="218" spans="2:70" ht="15" customHeight="1">
      <c r="B218" s="2">
        <v>212</v>
      </c>
      <c r="C218" s="2">
        <v>107</v>
      </c>
      <c r="D218" s="47" t="s">
        <v>1975</v>
      </c>
      <c r="E218" s="47" t="s">
        <v>1597</v>
      </c>
      <c r="F218" s="89" t="s">
        <v>1976</v>
      </c>
      <c r="G218" s="48">
        <v>1975</v>
      </c>
      <c r="H218" s="49" t="s">
        <v>31</v>
      </c>
      <c r="I218" s="2" t="str">
        <f t="shared" si="23"/>
        <v>M</v>
      </c>
      <c r="J218" s="50">
        <f t="shared" si="19"/>
        <v>362</v>
      </c>
      <c r="K218" s="189">
        <f t="shared" si="20"/>
        <v>362</v>
      </c>
      <c r="L218" s="51">
        <f t="shared" si="21"/>
        <v>2</v>
      </c>
      <c r="M218" s="52" t="str">
        <f t="shared" si="22"/>
        <v>nie</v>
      </c>
      <c r="N218" s="53">
        <f>IF($M218="ano",LARGE((Q218,T218,W218,Z218,AC218,AF218,AI218,AL218,AO218,AR218,AU218,AX218,BA218,BD218,BG218,BJ218,BM218),1)+LARGE((Q218,T218,W218,Z218,AC218,AF218,AI218,AL218,AO218,AR218,AU218,AX218,BA218,BD218,BG218,BJ218,BM218),2)+LARGE((Q218,T218,W218,Z218,AC218,AF218,AI218,AL218,AO218,AR218,AU218,AX218,BA218,BD218,BG218,BJ218,BM218),3)+LARGE((Q218,T218,W218,Z218,AC218,AF218,AI218,AL218,AO218,AR218,AU218,AX218,BA218,BD218,BG218,BJ218,BM218),4)+LARGE((Q218,T218,W218,Z218,AC218,AF218,AI218,AL218,AO218,AR218,AU218,AX218,BA218,BD218,BG218,BJ218,BM218),5),J218)</f>
        <v>362</v>
      </c>
      <c r="O218" s="190">
        <f>IF($M218="ano",LARGE((R218,U218,X218,AA218,AD218,AG218,AJ218,AM218,AP218,AS218,AV218,AY218,BB218,BE218,BH218,BK218,BN218),1)+LARGE((R218,U218,X218,AA218,AD218,AG218,AJ218,AM218,AP218,AS218,AV218,AY218,BB218,BE218,BH218,BK218,BN218),2)+LARGE((R218,U218,X218,AA218,AD218,AG218,AJ218,AM218,AP218,AS218,AV218,AY218,BB218,BE218,BH218,BK218,BN218),3)+LARGE((R218,U218,X218,AA218,AD218,AG218,AJ218,AM218,AP218,AS218,AV218,AY218,BB218,BE218,BH218,BK218,BN218),4)+LARGE((R218,U218,X218,AA218,AD218,AG218,AJ218,AM218,AP218,AS218,AV218,AY218,BB218,BE218,BH218,BK218,BN218),5),K218)</f>
        <v>362</v>
      </c>
      <c r="P218" s="191"/>
      <c r="Q218" s="192"/>
      <c r="R218" s="193"/>
      <c r="S218" s="194">
        <v>0.10199074074074073</v>
      </c>
      <c r="T218" s="195">
        <v>182</v>
      </c>
      <c r="U218" s="196">
        <v>182</v>
      </c>
      <c r="V218" s="197"/>
      <c r="W218" s="198"/>
      <c r="X218" s="199"/>
      <c r="Y218" s="200"/>
      <c r="Z218" s="201"/>
      <c r="AA218" s="202"/>
      <c r="AB218" s="203"/>
      <c r="AC218" s="204"/>
      <c r="AD218" s="205"/>
      <c r="AE218" s="200"/>
      <c r="AF218" s="201"/>
      <c r="AG218" s="202"/>
      <c r="AH218" s="206"/>
      <c r="AI218" s="207"/>
      <c r="AJ218" s="208"/>
      <c r="AK218" s="200"/>
      <c r="AL218" s="201"/>
      <c r="AM218" s="202"/>
      <c r="AP218" s="209"/>
      <c r="AS218" s="208"/>
      <c r="AT218" s="210">
        <v>6.3159722222222214E-2</v>
      </c>
      <c r="AU218" s="211">
        <v>180</v>
      </c>
      <c r="AV218" s="212">
        <v>180</v>
      </c>
      <c r="AW218" s="213"/>
      <c r="AX218" s="214"/>
      <c r="AY218" s="215"/>
      <c r="BC218" s="216"/>
      <c r="BD218" s="216"/>
      <c r="BE218" s="217"/>
      <c r="BF218" s="218"/>
      <c r="BI218" s="219"/>
      <c r="BJ218" s="220"/>
      <c r="BK218" s="220"/>
      <c r="BL218" s="221"/>
      <c r="BM218" s="222"/>
      <c r="BN218" s="223"/>
      <c r="BO218" s="149">
        <v>0</v>
      </c>
      <c r="BP218" s="72">
        <v>43</v>
      </c>
      <c r="BQ218" s="157">
        <v>0.16515046296296293</v>
      </c>
      <c r="BR218" s="158">
        <v>1</v>
      </c>
    </row>
    <row r="219" spans="2:70" ht="15" customHeight="1">
      <c r="B219" s="2">
        <v>213</v>
      </c>
      <c r="C219" s="2">
        <v>44</v>
      </c>
      <c r="D219" s="47" t="s">
        <v>2019</v>
      </c>
      <c r="E219" s="47" t="s">
        <v>2018</v>
      </c>
      <c r="F219" s="89" t="s">
        <v>2020</v>
      </c>
      <c r="G219" s="48">
        <v>1971</v>
      </c>
      <c r="H219" s="49" t="s">
        <v>31</v>
      </c>
      <c r="I219" s="2" t="str">
        <f t="shared" si="23"/>
        <v>M40</v>
      </c>
      <c r="J219" s="50">
        <f t="shared" si="19"/>
        <v>362</v>
      </c>
      <c r="K219" s="189">
        <f t="shared" si="20"/>
        <v>399</v>
      </c>
      <c r="L219" s="51">
        <f t="shared" si="21"/>
        <v>2</v>
      </c>
      <c r="M219" s="52" t="str">
        <f t="shared" si="22"/>
        <v>nie</v>
      </c>
      <c r="N219" s="53">
        <f>IF($M219="ano",LARGE((Q219,T219,W219,Z219,AC219,AF219,AI219,AL219,AO219,AR219,AU219,AX219,BA219,BD219,BG219,BJ219,BM219),1)+LARGE((Q219,T219,W219,Z219,AC219,AF219,AI219,AL219,AO219,AR219,AU219,AX219,BA219,BD219,BG219,BJ219,BM219),2)+LARGE((Q219,T219,W219,Z219,AC219,AF219,AI219,AL219,AO219,AR219,AU219,AX219,BA219,BD219,BG219,BJ219,BM219),3)+LARGE((Q219,T219,W219,Z219,AC219,AF219,AI219,AL219,AO219,AR219,AU219,AX219,BA219,BD219,BG219,BJ219,BM219),4)+LARGE((Q219,T219,W219,Z219,AC219,AF219,AI219,AL219,AO219,AR219,AU219,AX219,BA219,BD219,BG219,BJ219,BM219),5),J219)</f>
        <v>362</v>
      </c>
      <c r="O219" s="190">
        <f>IF($M219="ano",LARGE((R219,U219,X219,AA219,AD219,AG219,AJ219,AM219,AP219,AS219,AV219,AY219,BB219,BE219,BH219,BK219,BN219),1)+LARGE((R219,U219,X219,AA219,AD219,AG219,AJ219,AM219,AP219,AS219,AV219,AY219,BB219,BE219,BH219,BK219,BN219),2)+LARGE((R219,U219,X219,AA219,AD219,AG219,AJ219,AM219,AP219,AS219,AV219,AY219,BB219,BE219,BH219,BK219,BN219),3)+LARGE((R219,U219,X219,AA219,AD219,AG219,AJ219,AM219,AP219,AS219,AV219,AY219,BB219,BE219,BH219,BK219,BN219),4)+LARGE((R219,U219,X219,AA219,AD219,AG219,AJ219,AM219,AP219,AS219,AV219,AY219,BB219,BE219,BH219,BK219,BN219),5),K219)</f>
        <v>399</v>
      </c>
      <c r="P219" s="191"/>
      <c r="Q219" s="192"/>
      <c r="R219" s="193"/>
      <c r="S219" s="194">
        <v>0.10421296296296297</v>
      </c>
      <c r="T219" s="195">
        <v>178</v>
      </c>
      <c r="U219" s="196">
        <v>196</v>
      </c>
      <c r="V219" s="197"/>
      <c r="W219" s="198"/>
      <c r="X219" s="199"/>
      <c r="Y219" s="200"/>
      <c r="Z219" s="201"/>
      <c r="AA219" s="202"/>
      <c r="AB219" s="203"/>
      <c r="AC219" s="204"/>
      <c r="AD219" s="205"/>
      <c r="AE219" s="200"/>
      <c r="AF219" s="201"/>
      <c r="AG219" s="202"/>
      <c r="AH219" s="206"/>
      <c r="AI219" s="207"/>
      <c r="AJ219" s="208"/>
      <c r="AK219" s="200"/>
      <c r="AL219" s="201"/>
      <c r="AM219" s="202"/>
      <c r="AP219" s="209"/>
      <c r="AS219" s="208"/>
      <c r="AT219" s="210"/>
      <c r="AU219" s="211"/>
      <c r="AV219" s="212"/>
      <c r="AW219" s="213"/>
      <c r="AX219" s="214"/>
      <c r="AY219" s="215"/>
      <c r="BC219" s="216"/>
      <c r="BD219" s="216"/>
      <c r="BE219" s="217"/>
      <c r="BF219" s="218"/>
      <c r="BI219" s="219"/>
      <c r="BJ219" s="220"/>
      <c r="BK219" s="220"/>
      <c r="BL219" s="221">
        <v>5.8483796296296298E-2</v>
      </c>
      <c r="BM219" s="222">
        <v>184</v>
      </c>
      <c r="BN219" s="223">
        <v>203</v>
      </c>
      <c r="BO219" s="149">
        <v>0</v>
      </c>
      <c r="BP219" s="72">
        <v>43.5</v>
      </c>
      <c r="BQ219" s="157">
        <v>0.16269675925925925</v>
      </c>
      <c r="BR219" s="158">
        <v>1</v>
      </c>
    </row>
    <row r="220" spans="2:70" ht="15" customHeight="1">
      <c r="B220" s="2">
        <v>214</v>
      </c>
      <c r="C220" s="2">
        <v>108</v>
      </c>
      <c r="D220" s="47" t="s">
        <v>1578</v>
      </c>
      <c r="E220" s="47" t="s">
        <v>1604</v>
      </c>
      <c r="F220" s="89"/>
      <c r="G220" s="48">
        <v>1974</v>
      </c>
      <c r="H220" s="49" t="s">
        <v>31</v>
      </c>
      <c r="I220" s="2" t="str">
        <f t="shared" si="23"/>
        <v>M</v>
      </c>
      <c r="J220" s="50">
        <f t="shared" si="19"/>
        <v>361</v>
      </c>
      <c r="K220" s="189">
        <f t="shared" si="20"/>
        <v>361</v>
      </c>
      <c r="L220" s="51">
        <f t="shared" si="21"/>
        <v>2</v>
      </c>
      <c r="M220" s="52" t="str">
        <f t="shared" si="22"/>
        <v>nie</v>
      </c>
      <c r="N220" s="53">
        <f>IF($M220="ano",LARGE((Q220,T220,W220,Z220,AC220,AF220,AI220,AL220,AO220,AR220,AU220,AX220,BA220,BD220,BG220,BJ220,BM220),1)+LARGE((Q220,T220,W220,Z220,AC220,AF220,AI220,AL220,AO220,AR220,AU220,AX220,BA220,BD220,BG220,BJ220,BM220),2)+LARGE((Q220,T220,W220,Z220,AC220,AF220,AI220,AL220,AO220,AR220,AU220,AX220,BA220,BD220,BG220,BJ220,BM220),3)+LARGE((Q220,T220,W220,Z220,AC220,AF220,AI220,AL220,AO220,AR220,AU220,AX220,BA220,BD220,BG220,BJ220,BM220),4)+LARGE((Q220,T220,W220,Z220,AC220,AF220,AI220,AL220,AO220,AR220,AU220,AX220,BA220,BD220,BG220,BJ220,BM220),5),J220)</f>
        <v>361</v>
      </c>
      <c r="O220" s="190">
        <f>IF($M220="ano",LARGE((R220,U220,X220,AA220,AD220,AG220,AJ220,AM220,AP220,AS220,AV220,AY220,BB220,BE220,BH220,BK220,BN220),1)+LARGE((R220,U220,X220,AA220,AD220,AG220,AJ220,AM220,AP220,AS220,AV220,AY220,BB220,BE220,BH220,BK220,BN220),2)+LARGE((R220,U220,X220,AA220,AD220,AG220,AJ220,AM220,AP220,AS220,AV220,AY220,BB220,BE220,BH220,BK220,BN220),3)+LARGE((R220,U220,X220,AA220,AD220,AG220,AJ220,AM220,AP220,AS220,AV220,AY220,BB220,BE220,BH220,BK220,BN220),4)+LARGE((R220,U220,X220,AA220,AD220,AG220,AJ220,AM220,AP220,AS220,AV220,AY220,BB220,BE220,BH220,BK220,BN220),5),K220)</f>
        <v>361</v>
      </c>
      <c r="P220" s="191"/>
      <c r="Q220" s="192"/>
      <c r="R220" s="193"/>
      <c r="S220" s="194"/>
      <c r="T220" s="195"/>
      <c r="U220" s="196"/>
      <c r="V220" s="197">
        <v>6.3460648148148155E-2</v>
      </c>
      <c r="W220" s="198">
        <v>179</v>
      </c>
      <c r="X220" s="199">
        <v>179</v>
      </c>
      <c r="Y220" s="200"/>
      <c r="Z220" s="201"/>
      <c r="AA220" s="202"/>
      <c r="AB220" s="203"/>
      <c r="AC220" s="204"/>
      <c r="AD220" s="205"/>
      <c r="AE220" s="200">
        <v>5.7569444444444444E-2</v>
      </c>
      <c r="AF220" s="201">
        <v>182</v>
      </c>
      <c r="AG220" s="202">
        <v>182</v>
      </c>
      <c r="AH220" s="206"/>
      <c r="AI220" s="207"/>
      <c r="AJ220" s="208"/>
      <c r="AK220" s="200"/>
      <c r="AL220" s="201"/>
      <c r="AM220" s="202"/>
      <c r="AP220" s="209"/>
      <c r="AS220" s="208"/>
      <c r="AT220" s="210"/>
      <c r="AU220" s="211"/>
      <c r="AV220" s="212"/>
      <c r="AW220" s="213"/>
      <c r="AX220" s="214"/>
      <c r="AY220" s="215"/>
      <c r="BC220" s="216"/>
      <c r="BD220" s="216"/>
      <c r="BE220" s="217"/>
      <c r="BF220" s="218"/>
      <c r="BI220" s="219"/>
      <c r="BJ220" s="220"/>
      <c r="BK220" s="220"/>
      <c r="BL220" s="221"/>
      <c r="BM220" s="222"/>
      <c r="BN220" s="223"/>
      <c r="BO220" s="149">
        <v>0</v>
      </c>
      <c r="BP220" s="72">
        <v>31</v>
      </c>
      <c r="BQ220" s="157">
        <v>0.12103009259259259</v>
      </c>
      <c r="BR220" s="158">
        <v>1</v>
      </c>
    </row>
    <row r="221" spans="2:70" ht="15" customHeight="1">
      <c r="B221" s="2">
        <v>215</v>
      </c>
      <c r="C221" s="2">
        <v>25</v>
      </c>
      <c r="D221" s="47" t="s">
        <v>1970</v>
      </c>
      <c r="E221" s="47" t="s">
        <v>1969</v>
      </c>
      <c r="F221" s="90" t="s">
        <v>1971</v>
      </c>
      <c r="G221" s="81">
        <v>1984</v>
      </c>
      <c r="H221" s="49" t="s">
        <v>36</v>
      </c>
      <c r="I221" s="2" t="str">
        <f>IF(G221&lt;=1953,"Z60",IF(G221&lt;=1963,"Z50",IF(G221&lt;=1973,"Z40","Z")))</f>
        <v>Z</v>
      </c>
      <c r="J221" s="50">
        <f t="shared" si="19"/>
        <v>359</v>
      </c>
      <c r="K221" s="189">
        <f t="shared" si="20"/>
        <v>359</v>
      </c>
      <c r="L221" s="51">
        <f t="shared" si="21"/>
        <v>2</v>
      </c>
      <c r="M221" s="52" t="str">
        <f t="shared" si="22"/>
        <v>nie</v>
      </c>
      <c r="N221" s="53">
        <f>IF($M221="ano",LARGE((Q221,T221,W221,Z221,AC221,AF221,AI221,AL221,AO221,AR221,AU221,AX221,BA221,BD221,BG221,BJ221,BM221),1)+LARGE((Q221,T221,W221,Z221,AC221,AF221,AI221,AL221,AO221,AR221,AU221,AX221,BA221,BD221,BG221,BJ221,BM221),2)+LARGE((Q221,T221,W221,Z221,AC221,AF221,AI221,AL221,AO221,AR221,AU221,AX221,BA221,BD221,BG221,BJ221,BM221),3)+LARGE((Q221,T221,W221,Z221,AC221,AF221,AI221,AL221,AO221,AR221,AU221,AX221,BA221,BD221,BG221,BJ221,BM221),4)+LARGE((Q221,T221,W221,Z221,AC221,AF221,AI221,AL221,AO221,AR221,AU221,AX221,BA221,BD221,BG221,BJ221,BM221),5),J221)</f>
        <v>359</v>
      </c>
      <c r="O221" s="190">
        <f>IF($M221="ano",LARGE((R221,U221,X221,AA221,AD221,AG221,AJ221,AM221,AP221,AS221,AV221,AY221,BB221,BE221,BH221,BK221,BN221),1)+LARGE((R221,U221,X221,AA221,AD221,AG221,AJ221,AM221,AP221,AS221,AV221,AY221,BB221,BE221,BH221,BK221,BN221),2)+LARGE((R221,U221,X221,AA221,AD221,AG221,AJ221,AM221,AP221,AS221,AV221,AY221,BB221,BE221,BH221,BK221,BN221),3)+LARGE((R221,U221,X221,AA221,AD221,AG221,AJ221,AM221,AP221,AS221,AV221,AY221,BB221,BE221,BH221,BK221,BN221),4)+LARGE((R221,U221,X221,AA221,AD221,AG221,AJ221,AM221,AP221,AS221,AV221,AY221,BB221,BE221,BH221,BK221,BN221),5),K221)</f>
        <v>359</v>
      </c>
      <c r="P221" s="191"/>
      <c r="Q221" s="192"/>
      <c r="R221" s="193"/>
      <c r="S221" s="194">
        <v>0.10164351851851851</v>
      </c>
      <c r="T221" s="195">
        <v>182</v>
      </c>
      <c r="U221" s="196">
        <v>182</v>
      </c>
      <c r="V221" s="197"/>
      <c r="W221" s="198"/>
      <c r="X221" s="199"/>
      <c r="Y221" s="200"/>
      <c r="Z221" s="201"/>
      <c r="AA221" s="202"/>
      <c r="AB221" s="203"/>
      <c r="AC221" s="204"/>
      <c r="AD221" s="205"/>
      <c r="AE221" s="200"/>
      <c r="AF221" s="201"/>
      <c r="AG221" s="202"/>
      <c r="AH221" s="206"/>
      <c r="AI221" s="207"/>
      <c r="AJ221" s="208"/>
      <c r="AK221" s="200"/>
      <c r="AL221" s="201"/>
      <c r="AM221" s="202"/>
      <c r="AP221" s="209"/>
      <c r="AS221" s="208"/>
      <c r="AT221" s="210"/>
      <c r="AU221" s="211"/>
      <c r="AV221" s="212"/>
      <c r="AW221" s="213"/>
      <c r="AX221" s="214"/>
      <c r="AY221" s="215"/>
      <c r="BC221" s="216"/>
      <c r="BD221" s="216"/>
      <c r="BE221" s="217"/>
      <c r="BF221" s="218"/>
      <c r="BI221" s="219"/>
      <c r="BJ221" s="220"/>
      <c r="BK221" s="220"/>
      <c r="BL221" s="221">
        <v>6.3321759259259258E-2</v>
      </c>
      <c r="BM221" s="222">
        <v>177</v>
      </c>
      <c r="BN221" s="223">
        <v>177</v>
      </c>
      <c r="BO221" s="149">
        <v>0</v>
      </c>
      <c r="BP221" s="72">
        <v>43.5</v>
      </c>
      <c r="BQ221" s="157">
        <v>0.16496527777777775</v>
      </c>
      <c r="BR221" s="158">
        <v>1</v>
      </c>
    </row>
    <row r="222" spans="2:70" ht="15" customHeight="1">
      <c r="B222" s="2">
        <v>216</v>
      </c>
      <c r="C222" s="2">
        <v>109</v>
      </c>
      <c r="D222" s="47" t="s">
        <v>2037</v>
      </c>
      <c r="E222" s="47" t="s">
        <v>1587</v>
      </c>
      <c r="F222" s="89" t="s">
        <v>2038</v>
      </c>
      <c r="G222" s="48">
        <v>1978</v>
      </c>
      <c r="H222" s="49" t="s">
        <v>31</v>
      </c>
      <c r="I222" s="2" t="str">
        <f t="shared" ref="I222:I227" si="24">IF(G222&lt;=1953,"M60",IF(G222&lt;=1963,"M50",IF(G222&lt;=1973,"M40","M")))</f>
        <v>M</v>
      </c>
      <c r="J222" s="50">
        <f t="shared" si="19"/>
        <v>359</v>
      </c>
      <c r="K222" s="189">
        <f t="shared" si="20"/>
        <v>359</v>
      </c>
      <c r="L222" s="51">
        <f t="shared" si="21"/>
        <v>2</v>
      </c>
      <c r="M222" s="52" t="str">
        <f t="shared" si="22"/>
        <v>nie</v>
      </c>
      <c r="N222" s="53">
        <f>IF($M222="ano",LARGE((Q222,T222,W222,Z222,AC222,AF222,AI222,AL222,AO222,AR222,AU222,AX222,BA222,BD222,BG222,BJ222,BM222),1)+LARGE((Q222,T222,W222,Z222,AC222,AF222,AI222,AL222,AO222,AR222,AU222,AX222,BA222,BD222,BG222,BJ222,BM222),2)+LARGE((Q222,T222,W222,Z222,AC222,AF222,AI222,AL222,AO222,AR222,AU222,AX222,BA222,BD222,BG222,BJ222,BM222),3)+LARGE((Q222,T222,W222,Z222,AC222,AF222,AI222,AL222,AO222,AR222,AU222,AX222,BA222,BD222,BG222,BJ222,BM222),4)+LARGE((Q222,T222,W222,Z222,AC222,AF222,AI222,AL222,AO222,AR222,AU222,AX222,BA222,BD222,BG222,BJ222,BM222),5),J222)</f>
        <v>359</v>
      </c>
      <c r="O222" s="190">
        <f>IF($M222="ano",LARGE((R222,U222,X222,AA222,AD222,AG222,AJ222,AM222,AP222,AS222,AV222,AY222,BB222,BE222,BH222,BK222,BN222),1)+LARGE((R222,U222,X222,AA222,AD222,AG222,AJ222,AM222,AP222,AS222,AV222,AY222,BB222,BE222,BH222,BK222,BN222),2)+LARGE((R222,U222,X222,AA222,AD222,AG222,AJ222,AM222,AP222,AS222,AV222,AY222,BB222,BE222,BH222,BK222,BN222),3)+LARGE((R222,U222,X222,AA222,AD222,AG222,AJ222,AM222,AP222,AS222,AV222,AY222,BB222,BE222,BH222,BK222,BN222),4)+LARGE((R222,U222,X222,AA222,AD222,AG222,AJ222,AM222,AP222,AS222,AV222,AY222,BB222,BE222,BH222,BK222,BN222),5),K222)</f>
        <v>359</v>
      </c>
      <c r="P222" s="191"/>
      <c r="Q222" s="192"/>
      <c r="R222" s="193"/>
      <c r="S222" s="194">
        <v>0.10563657407407408</v>
      </c>
      <c r="T222" s="195">
        <v>176</v>
      </c>
      <c r="U222" s="196">
        <v>176</v>
      </c>
      <c r="V222" s="197"/>
      <c r="W222" s="198"/>
      <c r="X222" s="199"/>
      <c r="Y222" s="200"/>
      <c r="Z222" s="201"/>
      <c r="AA222" s="202"/>
      <c r="AB222" s="203"/>
      <c r="AC222" s="204"/>
      <c r="AD222" s="205"/>
      <c r="AE222" s="200"/>
      <c r="AF222" s="201"/>
      <c r="AG222" s="202"/>
      <c r="AH222" s="206"/>
      <c r="AI222" s="207"/>
      <c r="AJ222" s="208"/>
      <c r="AK222" s="200"/>
      <c r="AL222" s="201"/>
      <c r="AM222" s="202"/>
      <c r="AP222" s="209"/>
      <c r="AS222" s="208"/>
      <c r="AT222" s="210">
        <v>6.0428240740740741E-2</v>
      </c>
      <c r="AU222" s="211">
        <v>183</v>
      </c>
      <c r="AV222" s="212">
        <v>183</v>
      </c>
      <c r="AW222" s="213"/>
      <c r="AX222" s="214"/>
      <c r="AY222" s="215"/>
      <c r="BC222" s="216"/>
      <c r="BD222" s="216"/>
      <c r="BE222" s="217"/>
      <c r="BF222" s="218"/>
      <c r="BI222" s="219"/>
      <c r="BJ222" s="220"/>
      <c r="BK222" s="220"/>
      <c r="BL222" s="221"/>
      <c r="BM222" s="222"/>
      <c r="BN222" s="223"/>
      <c r="BO222" s="149">
        <v>0</v>
      </c>
      <c r="BP222" s="72">
        <v>43</v>
      </c>
      <c r="BQ222" s="157">
        <v>0.16606481481481483</v>
      </c>
      <c r="BR222" s="158">
        <v>1</v>
      </c>
    </row>
    <row r="223" spans="2:70" ht="15" customHeight="1">
      <c r="B223" s="2">
        <v>217</v>
      </c>
      <c r="C223" s="2">
        <v>45</v>
      </c>
      <c r="D223" s="49" t="s">
        <v>1957</v>
      </c>
      <c r="E223" s="49" t="s">
        <v>1505</v>
      </c>
      <c r="F223" s="93" t="s">
        <v>1553</v>
      </c>
      <c r="G223" s="85">
        <v>1968</v>
      </c>
      <c r="H223" s="49" t="s">
        <v>31</v>
      </c>
      <c r="I223" s="2" t="str">
        <f t="shared" si="24"/>
        <v>M40</v>
      </c>
      <c r="J223" s="50">
        <f t="shared" si="19"/>
        <v>359</v>
      </c>
      <c r="K223" s="189">
        <f t="shared" si="20"/>
        <v>396</v>
      </c>
      <c r="L223" s="51">
        <f t="shared" si="21"/>
        <v>2</v>
      </c>
      <c r="M223" s="52" t="str">
        <f t="shared" si="22"/>
        <v>nie</v>
      </c>
      <c r="N223" s="53">
        <f>IF($M223="ano",LARGE((Q223,T223,W223,Z223,AC223,AF223,AI223,AL223,AO223,AR223,AU223,AX223,BA223,BD223,BG223,BJ223,BM223),1)+LARGE((Q223,T223,W223,Z223,AC223,AF223,AI223,AL223,AO223,AR223,AU223,AX223,BA223,BD223,BG223,BJ223,BM223),2)+LARGE((Q223,T223,W223,Z223,AC223,AF223,AI223,AL223,AO223,AR223,AU223,AX223,BA223,BD223,BG223,BJ223,BM223),3)+LARGE((Q223,T223,W223,Z223,AC223,AF223,AI223,AL223,AO223,AR223,AU223,AX223,BA223,BD223,BG223,BJ223,BM223),4)+LARGE((Q223,T223,W223,Z223,AC223,AF223,AI223,AL223,AO223,AR223,AU223,AX223,BA223,BD223,BG223,BJ223,BM223),5),J223)</f>
        <v>359</v>
      </c>
      <c r="O223" s="190">
        <f>IF($M223="ano",LARGE((R223,U223,X223,AA223,AD223,AG223,AJ223,AM223,AP223,AS223,AV223,AY223,BB223,BE223,BH223,BK223,BN223),1)+LARGE((R223,U223,X223,AA223,AD223,AG223,AJ223,AM223,AP223,AS223,AV223,AY223,BB223,BE223,BH223,BK223,BN223),2)+LARGE((R223,U223,X223,AA223,AD223,AG223,AJ223,AM223,AP223,AS223,AV223,AY223,BB223,BE223,BH223,BK223,BN223),3)+LARGE((R223,U223,X223,AA223,AD223,AG223,AJ223,AM223,AP223,AS223,AV223,AY223,BB223,BE223,BH223,BK223,BN223),4)+LARGE((R223,U223,X223,AA223,AD223,AG223,AJ223,AM223,AP223,AS223,AV223,AY223,BB223,BE223,BH223,BK223,BN223),5),K223)</f>
        <v>396</v>
      </c>
      <c r="P223" s="191"/>
      <c r="Q223" s="192"/>
      <c r="R223" s="193"/>
      <c r="S223" s="194">
        <v>0.10106481481481482</v>
      </c>
      <c r="T223" s="195">
        <v>183</v>
      </c>
      <c r="U223" s="196">
        <v>202</v>
      </c>
      <c r="V223" s="197"/>
      <c r="W223" s="198"/>
      <c r="X223" s="199"/>
      <c r="Y223" s="200"/>
      <c r="Z223" s="201"/>
      <c r="AA223" s="202"/>
      <c r="AB223" s="203"/>
      <c r="AC223" s="204"/>
      <c r="AD223" s="205"/>
      <c r="AE223" s="200"/>
      <c r="AF223" s="201"/>
      <c r="AG223" s="202"/>
      <c r="AH223" s="206"/>
      <c r="AI223" s="207"/>
      <c r="AJ223" s="208"/>
      <c r="AK223" s="200"/>
      <c r="AL223" s="201"/>
      <c r="AM223" s="202"/>
      <c r="AP223" s="209"/>
      <c r="AS223" s="208"/>
      <c r="AT223" s="210"/>
      <c r="AU223" s="211"/>
      <c r="AV223" s="212"/>
      <c r="AW223" s="213"/>
      <c r="AX223" s="214"/>
      <c r="AY223" s="215"/>
      <c r="BC223" s="216"/>
      <c r="BD223" s="216"/>
      <c r="BE223" s="217"/>
      <c r="BF223" s="218"/>
      <c r="BI223" s="219"/>
      <c r="BJ223" s="220"/>
      <c r="BK223" s="220"/>
      <c r="BL223" s="221">
        <v>6.4189814814814811E-2</v>
      </c>
      <c r="BM223" s="222">
        <v>176</v>
      </c>
      <c r="BN223" s="223">
        <v>194</v>
      </c>
      <c r="BO223" s="149">
        <v>0</v>
      </c>
      <c r="BP223" s="72">
        <v>43.5</v>
      </c>
      <c r="BQ223" s="157">
        <v>0.16525462962962961</v>
      </c>
      <c r="BR223" s="158">
        <v>1</v>
      </c>
    </row>
    <row r="224" spans="2:70" ht="15" customHeight="1">
      <c r="B224" s="2">
        <v>218</v>
      </c>
      <c r="C224" s="2">
        <v>110</v>
      </c>
      <c r="D224" s="80" t="s">
        <v>1972</v>
      </c>
      <c r="E224" s="80" t="s">
        <v>1505</v>
      </c>
      <c r="F224" s="90" t="s">
        <v>1528</v>
      </c>
      <c r="G224" s="84">
        <v>1983</v>
      </c>
      <c r="H224" s="49" t="s">
        <v>31</v>
      </c>
      <c r="I224" s="2" t="str">
        <f t="shared" si="24"/>
        <v>M</v>
      </c>
      <c r="J224" s="50">
        <f t="shared" si="19"/>
        <v>359</v>
      </c>
      <c r="K224" s="189">
        <f t="shared" si="20"/>
        <v>359</v>
      </c>
      <c r="L224" s="51">
        <f t="shared" si="21"/>
        <v>2</v>
      </c>
      <c r="M224" s="52" t="str">
        <f t="shared" si="22"/>
        <v>nie</v>
      </c>
      <c r="N224" s="53">
        <f>IF($M224="ano",LARGE((Q224,T224,W224,Z224,AC224,AF224,AI224,AL224,AO224,AR224,AU224,AX224,BA224,BD224,BG224,BJ224,BM224),1)+LARGE((Q224,T224,W224,Z224,AC224,AF224,AI224,AL224,AO224,AR224,AU224,AX224,BA224,BD224,BG224,BJ224,BM224),2)+LARGE((Q224,T224,W224,Z224,AC224,AF224,AI224,AL224,AO224,AR224,AU224,AX224,BA224,BD224,BG224,BJ224,BM224),3)+LARGE((Q224,T224,W224,Z224,AC224,AF224,AI224,AL224,AO224,AR224,AU224,AX224,BA224,BD224,BG224,BJ224,BM224),4)+LARGE((Q224,T224,W224,Z224,AC224,AF224,AI224,AL224,AO224,AR224,AU224,AX224,BA224,BD224,BG224,BJ224,BM224),5),J224)</f>
        <v>359</v>
      </c>
      <c r="O224" s="190">
        <f>IF($M224="ano",LARGE((R224,U224,X224,AA224,AD224,AG224,AJ224,AM224,AP224,AS224,AV224,AY224,BB224,BE224,BH224,BK224,BN224),1)+LARGE((R224,U224,X224,AA224,AD224,AG224,AJ224,AM224,AP224,AS224,AV224,AY224,BB224,BE224,BH224,BK224,BN224),2)+LARGE((R224,U224,X224,AA224,AD224,AG224,AJ224,AM224,AP224,AS224,AV224,AY224,BB224,BE224,BH224,BK224,BN224),3)+LARGE((R224,U224,X224,AA224,AD224,AG224,AJ224,AM224,AP224,AS224,AV224,AY224,BB224,BE224,BH224,BK224,BN224),4)+LARGE((R224,U224,X224,AA224,AD224,AG224,AJ224,AM224,AP224,AS224,AV224,AY224,BB224,BE224,BH224,BK224,BN224),5),K224)</f>
        <v>359</v>
      </c>
      <c r="P224" s="191"/>
      <c r="Q224" s="192"/>
      <c r="R224" s="193"/>
      <c r="S224" s="194">
        <v>0.10189814814814814</v>
      </c>
      <c r="T224" s="195">
        <v>182</v>
      </c>
      <c r="U224" s="196">
        <v>182</v>
      </c>
      <c r="V224" s="197"/>
      <c r="W224" s="198"/>
      <c r="X224" s="199"/>
      <c r="Y224" s="200"/>
      <c r="Z224" s="201"/>
      <c r="AA224" s="202"/>
      <c r="AB224" s="203"/>
      <c r="AC224" s="204"/>
      <c r="AD224" s="205"/>
      <c r="AE224" s="200"/>
      <c r="AF224" s="201"/>
      <c r="AG224" s="202"/>
      <c r="AH224" s="206"/>
      <c r="AI224" s="207"/>
      <c r="AJ224" s="208"/>
      <c r="AK224" s="200"/>
      <c r="AL224" s="201"/>
      <c r="AM224" s="202"/>
      <c r="AP224" s="209"/>
      <c r="AS224" s="208"/>
      <c r="AT224" s="210"/>
      <c r="AU224" s="211"/>
      <c r="AV224" s="212"/>
      <c r="AW224" s="213"/>
      <c r="AX224" s="214"/>
      <c r="AY224" s="215"/>
      <c r="BC224" s="216"/>
      <c r="BD224" s="216"/>
      <c r="BE224" s="217"/>
      <c r="BF224" s="218"/>
      <c r="BI224" s="219"/>
      <c r="BJ224" s="220"/>
      <c r="BK224" s="220"/>
      <c r="BL224" s="221">
        <v>6.3310185185185192E-2</v>
      </c>
      <c r="BM224" s="222">
        <v>177</v>
      </c>
      <c r="BN224" s="223">
        <v>177</v>
      </c>
      <c r="BO224" s="149">
        <v>0</v>
      </c>
      <c r="BP224" s="72">
        <v>43.5</v>
      </c>
      <c r="BQ224" s="157">
        <v>0.16520833333333335</v>
      </c>
      <c r="BR224" s="158">
        <v>1</v>
      </c>
    </row>
    <row r="225" spans="2:70" ht="15" customHeight="1">
      <c r="B225" s="2">
        <v>219</v>
      </c>
      <c r="C225" s="2">
        <v>111</v>
      </c>
      <c r="D225" s="49" t="s">
        <v>149</v>
      </c>
      <c r="E225" s="49" t="s">
        <v>1505</v>
      </c>
      <c r="F225" s="93" t="s">
        <v>150</v>
      </c>
      <c r="G225" s="85">
        <v>1985</v>
      </c>
      <c r="H225" s="49" t="s">
        <v>31</v>
      </c>
      <c r="I225" s="2" t="str">
        <f t="shared" si="24"/>
        <v>M</v>
      </c>
      <c r="J225" s="50">
        <f t="shared" si="19"/>
        <v>359</v>
      </c>
      <c r="K225" s="189">
        <f t="shared" si="20"/>
        <v>359</v>
      </c>
      <c r="L225" s="51">
        <f t="shared" si="21"/>
        <v>2</v>
      </c>
      <c r="M225" s="52" t="str">
        <f t="shared" si="22"/>
        <v>nie</v>
      </c>
      <c r="N225" s="53">
        <f>IF($M225="ano",LARGE((Q225,T225,W225,Z225,AC225,AF225,AI225,AL225,AO225,AR225,AU225,AX225,BA225,BD225,BG225,BJ225,BM225),1)+LARGE((Q225,T225,W225,Z225,AC225,AF225,AI225,AL225,AO225,AR225,AU225,AX225,BA225,BD225,BG225,BJ225,BM225),2)+LARGE((Q225,T225,W225,Z225,AC225,AF225,AI225,AL225,AO225,AR225,AU225,AX225,BA225,BD225,BG225,BJ225,BM225),3)+LARGE((Q225,T225,W225,Z225,AC225,AF225,AI225,AL225,AO225,AR225,AU225,AX225,BA225,BD225,BG225,BJ225,BM225),4)+LARGE((Q225,T225,W225,Z225,AC225,AF225,AI225,AL225,AO225,AR225,AU225,AX225,BA225,BD225,BG225,BJ225,BM225),5),J225)</f>
        <v>359</v>
      </c>
      <c r="O225" s="190">
        <f>IF($M225="ano",LARGE((R225,U225,X225,AA225,AD225,AG225,AJ225,AM225,AP225,AS225,AV225,AY225,BB225,BE225,BH225,BK225,BN225),1)+LARGE((R225,U225,X225,AA225,AD225,AG225,AJ225,AM225,AP225,AS225,AV225,AY225,BB225,BE225,BH225,BK225,BN225),2)+LARGE((R225,U225,X225,AA225,AD225,AG225,AJ225,AM225,AP225,AS225,AV225,AY225,BB225,BE225,BH225,BK225,BN225),3)+LARGE((R225,U225,X225,AA225,AD225,AG225,AJ225,AM225,AP225,AS225,AV225,AY225,BB225,BE225,BH225,BK225,BN225),4)+LARGE((R225,U225,X225,AA225,AD225,AG225,AJ225,AM225,AP225,AS225,AV225,AY225,BB225,BE225,BH225,BK225,BN225),5),K225)</f>
        <v>359</v>
      </c>
      <c r="R225" s="193"/>
      <c r="U225" s="196"/>
      <c r="X225" s="199"/>
      <c r="Y225" s="200">
        <v>6.0798611111111116E-2</v>
      </c>
      <c r="Z225" s="201">
        <v>182</v>
      </c>
      <c r="AA225" s="202">
        <v>182</v>
      </c>
      <c r="AD225" s="205"/>
      <c r="AE225" s="200"/>
      <c r="AF225" s="201"/>
      <c r="AG225" s="202"/>
      <c r="AH225" s="206"/>
      <c r="AI225" s="207"/>
      <c r="AJ225" s="208"/>
      <c r="AK225" s="200"/>
      <c r="AL225" s="201"/>
      <c r="AM225" s="202"/>
      <c r="AP225" s="209"/>
      <c r="AS225" s="208"/>
      <c r="AT225" s="210"/>
      <c r="AU225" s="211"/>
      <c r="AV225" s="212"/>
      <c r="AW225" s="213"/>
      <c r="AX225" s="214"/>
      <c r="AY225" s="215"/>
      <c r="BE225" s="217"/>
      <c r="BF225" s="218"/>
      <c r="BI225" s="219"/>
      <c r="BJ225" s="220"/>
      <c r="BK225" s="220"/>
      <c r="BL225" s="221">
        <v>6.3252314814814817E-2</v>
      </c>
      <c r="BM225" s="222">
        <v>177</v>
      </c>
      <c r="BN225" s="223">
        <v>177</v>
      </c>
      <c r="BO225" s="149">
        <v>0</v>
      </c>
      <c r="BP225" s="72">
        <v>34.5</v>
      </c>
      <c r="BQ225" s="157">
        <v>0.12405092592592593</v>
      </c>
      <c r="BR225" s="158">
        <v>1</v>
      </c>
    </row>
    <row r="226" spans="2:70" ht="15" customHeight="1">
      <c r="B226" s="2">
        <v>220</v>
      </c>
      <c r="C226" s="2">
        <v>112</v>
      </c>
      <c r="D226" s="49" t="s">
        <v>1588</v>
      </c>
      <c r="E226" s="49" t="s">
        <v>1604</v>
      </c>
      <c r="F226" s="93" t="s">
        <v>208</v>
      </c>
      <c r="G226" s="85">
        <v>1987</v>
      </c>
      <c r="H226" s="49" t="s">
        <v>31</v>
      </c>
      <c r="I226" s="2" t="str">
        <f t="shared" si="24"/>
        <v>M</v>
      </c>
      <c r="J226" s="50">
        <f t="shared" si="19"/>
        <v>358</v>
      </c>
      <c r="K226" s="189">
        <f t="shared" si="20"/>
        <v>358</v>
      </c>
      <c r="L226" s="51">
        <f t="shared" si="21"/>
        <v>2</v>
      </c>
      <c r="M226" s="52" t="str">
        <f t="shared" si="22"/>
        <v>nie</v>
      </c>
      <c r="N226" s="53">
        <f>IF($M226="ano",LARGE((Q226,T226,W226,Z226,AC226,AF226,AI226,AL226,AO226,AR226,AU226,AX226,BA226,BD226,BG226,BJ226,BM226),1)+LARGE((Q226,T226,W226,Z226,AC226,AF226,AI226,AL226,AO226,AR226,AU226,AX226,BA226,BD226,BG226,BJ226,BM226),2)+LARGE((Q226,T226,W226,Z226,AC226,AF226,AI226,AL226,AO226,AR226,AU226,AX226,BA226,BD226,BG226,BJ226,BM226),3)+LARGE((Q226,T226,W226,Z226,AC226,AF226,AI226,AL226,AO226,AR226,AU226,AX226,BA226,BD226,BG226,BJ226,BM226),4)+LARGE((Q226,T226,W226,Z226,AC226,AF226,AI226,AL226,AO226,AR226,AU226,AX226,BA226,BD226,BG226,BJ226,BM226),5),J226)</f>
        <v>358</v>
      </c>
      <c r="O226" s="190">
        <f>IF($M226="ano",LARGE((R226,U226,X226,AA226,AD226,AG226,AJ226,AM226,AP226,AS226,AV226,AY226,BB226,BE226,BH226,BK226,BN226),1)+LARGE((R226,U226,X226,AA226,AD226,AG226,AJ226,AM226,AP226,AS226,AV226,AY226,BB226,BE226,BH226,BK226,BN226),2)+LARGE((R226,U226,X226,AA226,AD226,AG226,AJ226,AM226,AP226,AS226,AV226,AY226,BB226,BE226,BH226,BK226,BN226),3)+LARGE((R226,U226,X226,AA226,AD226,AG226,AJ226,AM226,AP226,AS226,AV226,AY226,BB226,BE226,BH226,BK226,BN226),4)+LARGE((R226,U226,X226,AA226,AD226,AG226,AJ226,AM226,AP226,AS226,AV226,AY226,BB226,BE226,BH226,BK226,BN226),5),K226)</f>
        <v>358</v>
      </c>
      <c r="R226" s="193"/>
      <c r="U226" s="196"/>
      <c r="V226" s="197">
        <v>6.3657407407407399E-2</v>
      </c>
      <c r="W226" s="198">
        <v>179</v>
      </c>
      <c r="X226" s="199">
        <v>179</v>
      </c>
      <c r="AA226" s="202"/>
      <c r="AD226" s="205"/>
      <c r="AE226" s="200">
        <v>5.9444444444444446E-2</v>
      </c>
      <c r="AF226" s="201">
        <v>179</v>
      </c>
      <c r="AG226" s="202">
        <v>179</v>
      </c>
      <c r="AH226" s="206"/>
      <c r="AI226" s="207"/>
      <c r="AJ226" s="208"/>
      <c r="AK226" s="200"/>
      <c r="AL226" s="201"/>
      <c r="AM226" s="202"/>
      <c r="AP226" s="209"/>
      <c r="AS226" s="208"/>
      <c r="AT226" s="210"/>
      <c r="AU226" s="211"/>
      <c r="AV226" s="212"/>
      <c r="AW226" s="213"/>
      <c r="AX226" s="214"/>
      <c r="AY226" s="215"/>
      <c r="BE226" s="217"/>
      <c r="BF226" s="218"/>
      <c r="BI226" s="219"/>
      <c r="BJ226" s="220"/>
      <c r="BK226" s="220"/>
      <c r="BL226" s="221"/>
      <c r="BM226" s="222"/>
      <c r="BN226" s="223"/>
      <c r="BO226" s="149">
        <v>0</v>
      </c>
      <c r="BP226" s="72">
        <v>31</v>
      </c>
      <c r="BQ226" s="157">
        <v>0.12310185185185185</v>
      </c>
      <c r="BR226" s="158">
        <v>1</v>
      </c>
    </row>
    <row r="227" spans="2:70" ht="15" customHeight="1">
      <c r="B227" s="2">
        <v>221</v>
      </c>
      <c r="C227" s="2">
        <v>113</v>
      </c>
      <c r="D227" s="47" t="s">
        <v>2035</v>
      </c>
      <c r="E227" s="47" t="s">
        <v>1505</v>
      </c>
      <c r="F227" s="89" t="s">
        <v>2036</v>
      </c>
      <c r="G227" s="48">
        <v>1981</v>
      </c>
      <c r="H227" s="49" t="s">
        <v>31</v>
      </c>
      <c r="I227" s="2" t="str">
        <f t="shared" si="24"/>
        <v>M</v>
      </c>
      <c r="J227" s="50">
        <f t="shared" si="19"/>
        <v>358</v>
      </c>
      <c r="K227" s="189">
        <f t="shared" si="20"/>
        <v>358</v>
      </c>
      <c r="L227" s="51">
        <f t="shared" si="21"/>
        <v>2</v>
      </c>
      <c r="M227" s="52" t="str">
        <f t="shared" si="22"/>
        <v>nie</v>
      </c>
      <c r="N227" s="53">
        <f>IF($M227="ano",LARGE((Q227,T227,W227,Z227,AC227,AF227,AI227,AL227,AO227,AR227,AU227,AX227,BA227,BD227,BG227,BJ227,BM227),1)+LARGE((Q227,T227,W227,Z227,AC227,AF227,AI227,AL227,AO227,AR227,AU227,AX227,BA227,BD227,BG227,BJ227,BM227),2)+LARGE((Q227,T227,W227,Z227,AC227,AF227,AI227,AL227,AO227,AR227,AU227,AX227,BA227,BD227,BG227,BJ227,BM227),3)+LARGE((Q227,T227,W227,Z227,AC227,AF227,AI227,AL227,AO227,AR227,AU227,AX227,BA227,BD227,BG227,BJ227,BM227),4)+LARGE((Q227,T227,W227,Z227,AC227,AF227,AI227,AL227,AO227,AR227,AU227,AX227,BA227,BD227,BG227,BJ227,BM227),5),J227)</f>
        <v>358</v>
      </c>
      <c r="O227" s="190">
        <f>IF($M227="ano",LARGE((R227,U227,X227,AA227,AD227,AG227,AJ227,AM227,AP227,AS227,AV227,AY227,BB227,BE227,BH227,BK227,BN227),1)+LARGE((R227,U227,X227,AA227,AD227,AG227,AJ227,AM227,AP227,AS227,AV227,AY227,BB227,BE227,BH227,BK227,BN227),2)+LARGE((R227,U227,X227,AA227,AD227,AG227,AJ227,AM227,AP227,AS227,AV227,AY227,BB227,BE227,BH227,BK227,BN227),3)+LARGE((R227,U227,X227,AA227,AD227,AG227,AJ227,AM227,AP227,AS227,AV227,AY227,BB227,BE227,BH227,BK227,BN227),4)+LARGE((R227,U227,X227,AA227,AD227,AG227,AJ227,AM227,AP227,AS227,AV227,AY227,BB227,BE227,BH227,BK227,BN227),5),K227)</f>
        <v>358</v>
      </c>
      <c r="P227" s="191"/>
      <c r="Q227" s="192"/>
      <c r="R227" s="193"/>
      <c r="S227" s="194">
        <v>0.10563657407407408</v>
      </c>
      <c r="T227" s="195">
        <v>176</v>
      </c>
      <c r="U227" s="196">
        <v>176</v>
      </c>
      <c r="V227" s="197"/>
      <c r="W227" s="198"/>
      <c r="X227" s="199"/>
      <c r="Y227" s="200">
        <v>6.0810185185185182E-2</v>
      </c>
      <c r="Z227" s="201">
        <v>182</v>
      </c>
      <c r="AA227" s="202">
        <v>182</v>
      </c>
      <c r="AB227" s="203"/>
      <c r="AC227" s="204"/>
      <c r="AD227" s="205"/>
      <c r="AE227" s="200"/>
      <c r="AF227" s="201"/>
      <c r="AG227" s="202"/>
      <c r="AH227" s="206"/>
      <c r="AI227" s="207"/>
      <c r="AJ227" s="208"/>
      <c r="AK227" s="200"/>
      <c r="AL227" s="201"/>
      <c r="AM227" s="202"/>
      <c r="AP227" s="209"/>
      <c r="AS227" s="208"/>
      <c r="AT227" s="210"/>
      <c r="AU227" s="211"/>
      <c r="AV227" s="212"/>
      <c r="AW227" s="213"/>
      <c r="AX227" s="214"/>
      <c r="AY227" s="215"/>
      <c r="BC227" s="216"/>
      <c r="BD227" s="216"/>
      <c r="BE227" s="217"/>
      <c r="BF227" s="218"/>
      <c r="BI227" s="219"/>
      <c r="BJ227" s="220"/>
      <c r="BK227" s="220"/>
      <c r="BL227" s="221"/>
      <c r="BM227" s="222"/>
      <c r="BN227" s="223"/>
      <c r="BO227" s="149">
        <v>0</v>
      </c>
      <c r="BP227" s="72">
        <v>43</v>
      </c>
      <c r="BQ227" s="157">
        <v>0.16644675925925925</v>
      </c>
      <c r="BR227" s="158">
        <v>1</v>
      </c>
    </row>
    <row r="228" spans="2:70" ht="15" customHeight="1">
      <c r="B228" s="2">
        <v>222</v>
      </c>
      <c r="C228" s="2">
        <v>114</v>
      </c>
      <c r="D228" s="49" t="s">
        <v>794</v>
      </c>
      <c r="E228" s="49" t="s">
        <v>2208</v>
      </c>
      <c r="F228" s="93" t="s">
        <v>81</v>
      </c>
      <c r="G228" s="85">
        <v>1974</v>
      </c>
      <c r="H228" s="49" t="s">
        <v>31</v>
      </c>
      <c r="I228" s="49" t="s">
        <v>31</v>
      </c>
      <c r="J228" s="50">
        <f t="shared" si="19"/>
        <v>357</v>
      </c>
      <c r="K228" s="189">
        <f t="shared" si="20"/>
        <v>357</v>
      </c>
      <c r="L228" s="51">
        <f t="shared" si="21"/>
        <v>2</v>
      </c>
      <c r="M228" s="52" t="str">
        <f t="shared" si="22"/>
        <v>nie</v>
      </c>
      <c r="N228" s="53">
        <f>IF($M228="ano",LARGE((Q228,T228,W228,Z228,AC228,AF228,AI228,AL228,AO228,AR228,AU228,AX228,BA228,BD228,BG228,BJ228,BM228),1)+LARGE((Q228,T228,W228,Z228,AC228,AF228,AI228,AL228,AO228,AR228,AU228,AX228,BA228,BD228,BG228,BJ228,BM228),2)+LARGE((Q228,T228,W228,Z228,AC228,AF228,AI228,AL228,AO228,AR228,AU228,AX228,BA228,BD228,BG228,BJ228,BM228),3)+LARGE((Q228,T228,W228,Z228,AC228,AF228,AI228,AL228,AO228,AR228,AU228,AX228,BA228,BD228,BG228,BJ228,BM228),4)+LARGE((Q228,T228,W228,Z228,AC228,AF228,AI228,AL228,AO228,AR228,AU228,AX228,BA228,BD228,BG228,BJ228,BM228),5),J228)</f>
        <v>357</v>
      </c>
      <c r="O228" s="190">
        <f>IF($M228="ano",LARGE((R228,U228,X228,AA228,AD228,AG228,AJ228,AM228,AP228,AS228,AV228,AY228,BB228,BE228,BH228,BK228,BN228),1)+LARGE((R228,U228,X228,AA228,AD228,AG228,AJ228,AM228,AP228,AS228,AV228,AY228,BB228,BE228,BH228,BK228,BN228),2)+LARGE((R228,U228,X228,AA228,AD228,AG228,AJ228,AM228,AP228,AS228,AV228,AY228,BB228,BE228,BH228,BK228,BN228),3)+LARGE((R228,U228,X228,AA228,AD228,AG228,AJ228,AM228,AP228,AS228,AV228,AY228,BB228,BE228,BH228,BK228,BN228),4)+LARGE((R228,U228,X228,AA228,AD228,AG228,AJ228,AM228,AP228,AS228,AV228,AY228,BB228,BE228,BH228,BK228,BN228),5),K228)</f>
        <v>357</v>
      </c>
      <c r="AE228" s="200"/>
      <c r="AF228" s="201"/>
      <c r="AG228" s="201"/>
      <c r="AN228" s="78">
        <v>7.0775462962962957E-2</v>
      </c>
      <c r="AO228" s="79">
        <v>188</v>
      </c>
      <c r="AP228" s="209">
        <v>188</v>
      </c>
      <c r="AS228" s="208"/>
      <c r="AT228" s="210"/>
      <c r="AU228" s="211"/>
      <c r="AV228" s="212"/>
      <c r="AW228" s="213"/>
      <c r="AX228" s="214"/>
      <c r="AY228" s="215"/>
      <c r="BF228" s="218"/>
      <c r="BI228" s="219"/>
      <c r="BJ228" s="220"/>
      <c r="BK228" s="220"/>
      <c r="BL228" s="221">
        <v>6.9016203703703705E-2</v>
      </c>
      <c r="BM228" s="222">
        <v>169</v>
      </c>
      <c r="BN228" s="223">
        <v>169</v>
      </c>
      <c r="BO228" s="149">
        <v>0</v>
      </c>
      <c r="BP228" s="72">
        <v>38.5</v>
      </c>
      <c r="BQ228" s="157">
        <v>0.13979166666666665</v>
      </c>
      <c r="BR228" s="158">
        <v>1</v>
      </c>
    </row>
    <row r="229" spans="2:70" ht="15" customHeight="1">
      <c r="B229" s="2">
        <v>223</v>
      </c>
      <c r="C229" s="2">
        <v>46</v>
      </c>
      <c r="D229" s="49" t="s">
        <v>507</v>
      </c>
      <c r="E229" s="49" t="s">
        <v>1655</v>
      </c>
      <c r="F229" s="93" t="s">
        <v>268</v>
      </c>
      <c r="G229" s="85" t="s">
        <v>269</v>
      </c>
      <c r="H229" s="49" t="s">
        <v>31</v>
      </c>
      <c r="I229" s="49" t="s">
        <v>32</v>
      </c>
      <c r="J229" s="50">
        <f t="shared" si="19"/>
        <v>356</v>
      </c>
      <c r="K229" s="189">
        <f t="shared" si="20"/>
        <v>392</v>
      </c>
      <c r="L229" s="51">
        <f t="shared" si="21"/>
        <v>2</v>
      </c>
      <c r="M229" s="52" t="str">
        <f t="shared" si="22"/>
        <v>nie</v>
      </c>
      <c r="N229" s="53">
        <f>IF($M229="ano",LARGE((Q229,T229,W229,Z229,AC229,AF229,AI229,AL229,AO229,AR229,AU229,AX229,BA229,BD229,BG229,BJ229,BM229),1)+LARGE((Q229,T229,W229,Z229,AC229,AF229,AI229,AL229,AO229,AR229,AU229,AX229,BA229,BD229,BG229,BJ229,BM229),2)+LARGE((Q229,T229,W229,Z229,AC229,AF229,AI229,AL229,AO229,AR229,AU229,AX229,BA229,BD229,BG229,BJ229,BM229),3)+LARGE((Q229,T229,W229,Z229,AC229,AF229,AI229,AL229,AO229,AR229,AU229,AX229,BA229,BD229,BG229,BJ229,BM229),4)+LARGE((Q229,T229,W229,Z229,AC229,AF229,AI229,AL229,AO229,AR229,AU229,AX229,BA229,BD229,BG229,BJ229,BM229),5),J229)</f>
        <v>356</v>
      </c>
      <c r="O229" s="190">
        <f>IF($M229="ano",LARGE((R229,U229,X229,AA229,AD229,AG229,AJ229,AM229,AP229,AS229,AV229,AY229,BB229,BE229,BH229,BK229,BN229),1)+LARGE((R229,U229,X229,AA229,AD229,AG229,AJ229,AM229,AP229,AS229,AV229,AY229,BB229,BE229,BH229,BK229,BN229),2)+LARGE((R229,U229,X229,AA229,AD229,AG229,AJ229,AM229,AP229,AS229,AV229,AY229,BB229,BE229,BH229,BK229,BN229),3)+LARGE((R229,U229,X229,AA229,AD229,AG229,AJ229,AM229,AP229,AS229,AV229,AY229,BB229,BE229,BH229,BK229,BN229),4)+LARGE((R229,U229,X229,AA229,AD229,AG229,AJ229,AM229,AP229,AS229,AV229,AY229,BB229,BE229,BH229,BK229,BN229),5),K229)</f>
        <v>392</v>
      </c>
      <c r="R229" s="193"/>
      <c r="U229" s="196"/>
      <c r="X229" s="199"/>
      <c r="AA229" s="202"/>
      <c r="AD229" s="205"/>
      <c r="AE229" s="200"/>
      <c r="AF229" s="201"/>
      <c r="AG229" s="202"/>
      <c r="AH229" s="206">
        <v>2.7291666666666662E-2</v>
      </c>
      <c r="AI229" s="207">
        <v>167</v>
      </c>
      <c r="AJ229" s="208">
        <v>184</v>
      </c>
      <c r="AK229" s="200">
        <v>3.4976851851851849E-2</v>
      </c>
      <c r="AL229" s="201">
        <v>189</v>
      </c>
      <c r="AM229" s="202">
        <v>208</v>
      </c>
      <c r="AP229" s="209"/>
      <c r="AS229" s="208"/>
      <c r="AT229" s="210"/>
      <c r="AU229" s="211"/>
      <c r="AV229" s="212"/>
      <c r="AW229" s="213"/>
      <c r="AX229" s="214"/>
      <c r="AY229" s="215"/>
      <c r="BE229" s="217"/>
      <c r="BF229" s="218"/>
      <c r="BI229" s="219"/>
      <c r="BJ229" s="220"/>
      <c r="BK229" s="220"/>
      <c r="BL229" s="221"/>
      <c r="BM229" s="222"/>
      <c r="BN229" s="223"/>
      <c r="BO229" s="149">
        <v>0</v>
      </c>
      <c r="BP229" s="72">
        <v>21.664999999999999</v>
      </c>
      <c r="BQ229" s="157">
        <v>6.2268518518518515E-2</v>
      </c>
      <c r="BR229" s="158">
        <v>1</v>
      </c>
    </row>
    <row r="230" spans="2:70" ht="15" customHeight="1">
      <c r="B230" s="2">
        <v>224</v>
      </c>
      <c r="C230" s="2">
        <v>26</v>
      </c>
      <c r="D230" s="49" t="s">
        <v>1960</v>
      </c>
      <c r="E230" s="49" t="s">
        <v>1563</v>
      </c>
      <c r="F230" s="93" t="s">
        <v>1961</v>
      </c>
      <c r="G230" s="85">
        <v>1989</v>
      </c>
      <c r="H230" s="49" t="s">
        <v>36</v>
      </c>
      <c r="I230" s="2" t="str">
        <f>IF(G230&lt;=1953,"Z60",IF(G230&lt;=1963,"Z50",IF(G230&lt;=1973,"Z40","Z")))</f>
        <v>Z</v>
      </c>
      <c r="J230" s="50">
        <f t="shared" si="19"/>
        <v>356</v>
      </c>
      <c r="K230" s="189">
        <f t="shared" si="20"/>
        <v>356</v>
      </c>
      <c r="L230" s="51">
        <f t="shared" si="21"/>
        <v>2</v>
      </c>
      <c r="M230" s="52" t="str">
        <f t="shared" si="22"/>
        <v>nie</v>
      </c>
      <c r="N230" s="53">
        <f>IF($M230="ano",LARGE((Q230,T230,W230,Z230,AC230,AF230,AI230,AL230,AO230,AR230,AU230,AX230,BA230,BD230,BG230,BJ230,BM230),1)+LARGE((Q230,T230,W230,Z230,AC230,AF230,AI230,AL230,AO230,AR230,AU230,AX230,BA230,BD230,BG230,BJ230,BM230),2)+LARGE((Q230,T230,W230,Z230,AC230,AF230,AI230,AL230,AO230,AR230,AU230,AX230,BA230,BD230,BG230,BJ230,BM230),3)+LARGE((Q230,T230,W230,Z230,AC230,AF230,AI230,AL230,AO230,AR230,AU230,AX230,BA230,BD230,BG230,BJ230,BM230),4)+LARGE((Q230,T230,W230,Z230,AC230,AF230,AI230,AL230,AO230,AR230,AU230,AX230,BA230,BD230,BG230,BJ230,BM230),5),J230)</f>
        <v>356</v>
      </c>
      <c r="O230" s="190">
        <f>IF($M230="ano",LARGE((R230,U230,X230,AA230,AD230,AG230,AJ230,AM230,AP230,AS230,AV230,AY230,BB230,BE230,BH230,BK230,BN230),1)+LARGE((R230,U230,X230,AA230,AD230,AG230,AJ230,AM230,AP230,AS230,AV230,AY230,BB230,BE230,BH230,BK230,BN230),2)+LARGE((R230,U230,X230,AA230,AD230,AG230,AJ230,AM230,AP230,AS230,AV230,AY230,BB230,BE230,BH230,BK230,BN230),3)+LARGE((R230,U230,X230,AA230,AD230,AG230,AJ230,AM230,AP230,AS230,AV230,AY230,BB230,BE230,BH230,BK230,BN230),4)+LARGE((R230,U230,X230,AA230,AD230,AG230,AJ230,AM230,AP230,AS230,AV230,AY230,BB230,BE230,BH230,BK230,BN230),5),K230)</f>
        <v>356</v>
      </c>
      <c r="P230" s="191"/>
      <c r="Q230" s="192"/>
      <c r="R230" s="193"/>
      <c r="S230" s="194">
        <v>0.10109953703703704</v>
      </c>
      <c r="T230" s="195">
        <v>183</v>
      </c>
      <c r="U230" s="196">
        <v>183</v>
      </c>
      <c r="V230" s="197"/>
      <c r="W230" s="198"/>
      <c r="X230" s="199"/>
      <c r="Y230" s="200"/>
      <c r="Z230" s="201"/>
      <c r="AA230" s="202"/>
      <c r="AB230" s="203"/>
      <c r="AC230" s="204"/>
      <c r="AD230" s="205"/>
      <c r="AE230" s="200"/>
      <c r="AF230" s="201"/>
      <c r="AG230" s="202"/>
      <c r="AH230" s="206"/>
      <c r="AI230" s="207"/>
      <c r="AJ230" s="208"/>
      <c r="AK230" s="200"/>
      <c r="AL230" s="201"/>
      <c r="AM230" s="202"/>
      <c r="AP230" s="209"/>
      <c r="AS230" s="208"/>
      <c r="AT230" s="210"/>
      <c r="AU230" s="211"/>
      <c r="AV230" s="212"/>
      <c r="AW230" s="213"/>
      <c r="AX230" s="214"/>
      <c r="AY230" s="215"/>
      <c r="BC230" s="216"/>
      <c r="BD230" s="216"/>
      <c r="BE230" s="217"/>
      <c r="BF230" s="218">
        <v>5.6365740740740744E-2</v>
      </c>
      <c r="BG230" s="75">
        <v>173</v>
      </c>
      <c r="BH230" s="75">
        <v>173</v>
      </c>
      <c r="BI230" s="219"/>
      <c r="BJ230" s="220"/>
      <c r="BK230" s="220"/>
      <c r="BL230" s="221"/>
      <c r="BM230" s="222"/>
      <c r="BN230" s="223"/>
      <c r="BO230" s="149">
        <v>0</v>
      </c>
      <c r="BP230" s="72">
        <v>41</v>
      </c>
      <c r="BQ230" s="157">
        <v>0.1574652777777778</v>
      </c>
      <c r="BR230" s="158">
        <v>1</v>
      </c>
    </row>
    <row r="231" spans="2:70" ht="15" customHeight="1">
      <c r="B231" s="2">
        <v>225</v>
      </c>
      <c r="C231" s="2">
        <v>47</v>
      </c>
      <c r="D231" s="49" t="s">
        <v>205</v>
      </c>
      <c r="E231" s="49" t="s">
        <v>2348</v>
      </c>
      <c r="F231" s="93" t="s">
        <v>206</v>
      </c>
      <c r="G231" s="85">
        <v>1972</v>
      </c>
      <c r="H231" s="49" t="s">
        <v>31</v>
      </c>
      <c r="I231" s="2" t="str">
        <f>IF(G231&lt;=1953,"M60",IF(G231&lt;=1963,"M50",IF(G231&lt;=1973,"M40","M")))</f>
        <v>M40</v>
      </c>
      <c r="J231" s="50">
        <f t="shared" si="19"/>
        <v>355</v>
      </c>
      <c r="K231" s="189">
        <f t="shared" si="20"/>
        <v>392</v>
      </c>
      <c r="L231" s="51">
        <f t="shared" si="21"/>
        <v>2</v>
      </c>
      <c r="M231" s="52" t="str">
        <f t="shared" si="22"/>
        <v>nie</v>
      </c>
      <c r="N231" s="53">
        <f>IF($M231="ano",LARGE((Q231,T231,W231,Z231,AC231,AF231,AI231,AL231,AO231,AR231,AU231,AX231,BA231,BD231,BG231,BJ231,BM231),1)+LARGE((Q231,T231,W231,Z231,AC231,AF231,AI231,AL231,AO231,AR231,AU231,AX231,BA231,BD231,BG231,BJ231,BM231),2)+LARGE((Q231,T231,W231,Z231,AC231,AF231,AI231,AL231,AO231,AR231,AU231,AX231,BA231,BD231,BG231,BJ231,BM231),3)+LARGE((Q231,T231,W231,Z231,AC231,AF231,AI231,AL231,AO231,AR231,AU231,AX231,BA231,BD231,BG231,BJ231,BM231),4)+LARGE((Q231,T231,W231,Z231,AC231,AF231,AI231,AL231,AO231,AR231,AU231,AX231,BA231,BD231,BG231,BJ231,BM231),5),J231)</f>
        <v>355</v>
      </c>
      <c r="O231" s="190">
        <f>IF($M231="ano",LARGE((R231,U231,X231,AA231,AD231,AG231,AJ231,AM231,AP231,AS231,AV231,AY231,BB231,BE231,BH231,BK231,BN231),1)+LARGE((R231,U231,X231,AA231,AD231,AG231,AJ231,AM231,AP231,AS231,AV231,AY231,BB231,BE231,BH231,BK231,BN231),2)+LARGE((R231,U231,X231,AA231,AD231,AG231,AJ231,AM231,AP231,AS231,AV231,AY231,BB231,BE231,BH231,BK231,BN231),3)+LARGE((R231,U231,X231,AA231,AD231,AG231,AJ231,AM231,AP231,AS231,AV231,AY231,BB231,BE231,BH231,BK231,BN231),4)+LARGE((R231,U231,X231,AA231,AD231,AG231,AJ231,AM231,AP231,AS231,AV231,AY231,BB231,BE231,BH231,BK231,BN231),5),K231)</f>
        <v>392</v>
      </c>
      <c r="R231" s="193"/>
      <c r="U231" s="196"/>
      <c r="X231" s="199"/>
      <c r="Y231" s="200"/>
      <c r="Z231" s="201"/>
      <c r="AA231" s="202"/>
      <c r="AD231" s="205"/>
      <c r="AE231" s="200">
        <v>5.8298611111111114E-2</v>
      </c>
      <c r="AF231" s="201">
        <v>181</v>
      </c>
      <c r="AG231" s="202">
        <v>200</v>
      </c>
      <c r="AH231" s="206"/>
      <c r="AI231" s="207"/>
      <c r="AJ231" s="208"/>
      <c r="AK231" s="200"/>
      <c r="AL231" s="201"/>
      <c r="AM231" s="202"/>
      <c r="AP231" s="209"/>
      <c r="AS231" s="208"/>
      <c r="AT231" s="210"/>
      <c r="AU231" s="211"/>
      <c r="AV231" s="212"/>
      <c r="AW231" s="213"/>
      <c r="AX231" s="214"/>
      <c r="AY231" s="215"/>
      <c r="BE231" s="217"/>
      <c r="BF231" s="218"/>
      <c r="BI231" s="219"/>
      <c r="BJ231" s="220"/>
      <c r="BK231" s="220"/>
      <c r="BL231" s="221">
        <v>6.5775462962962966E-2</v>
      </c>
      <c r="BM231" s="222">
        <v>174</v>
      </c>
      <c r="BN231" s="223">
        <v>192</v>
      </c>
      <c r="BO231" s="149">
        <v>0</v>
      </c>
      <c r="BP231" s="72">
        <v>32.5</v>
      </c>
      <c r="BQ231" s="157">
        <v>0.12407407407407409</v>
      </c>
      <c r="BR231" s="158">
        <v>1</v>
      </c>
    </row>
    <row r="232" spans="2:70" ht="15" customHeight="1">
      <c r="B232" s="2">
        <v>226</v>
      </c>
      <c r="C232" s="2">
        <v>115</v>
      </c>
      <c r="D232" s="49" t="s">
        <v>160</v>
      </c>
      <c r="E232" s="49" t="s">
        <v>1514</v>
      </c>
      <c r="F232" s="93" t="s">
        <v>2139</v>
      </c>
      <c r="G232" s="85">
        <v>1977</v>
      </c>
      <c r="H232" s="49" t="s">
        <v>31</v>
      </c>
      <c r="I232" s="2" t="str">
        <f>IF(G232&lt;=1953,"M60",IF(G232&lt;=1963,"M50",IF(G232&lt;=1973,"M40","M")))</f>
        <v>M</v>
      </c>
      <c r="J232" s="50">
        <f t="shared" si="19"/>
        <v>355</v>
      </c>
      <c r="K232" s="189">
        <f t="shared" si="20"/>
        <v>355</v>
      </c>
      <c r="L232" s="51">
        <f t="shared" si="21"/>
        <v>2</v>
      </c>
      <c r="M232" s="52" t="str">
        <f t="shared" si="22"/>
        <v>nie</v>
      </c>
      <c r="N232" s="53">
        <f>IF($M232="ano",LARGE((Q232,T232,W232,Z232,AC232,AF232,AI232,AL232,AO232,AR232,AU232,AX232,BA232,BD232,BG232,BJ232,BM232),1)+LARGE((Q232,T232,W232,Z232,AC232,AF232,AI232,AL232,AO232,AR232,AU232,AX232,BA232,BD232,BG232,BJ232,BM232),2)+LARGE((Q232,T232,W232,Z232,AC232,AF232,AI232,AL232,AO232,AR232,AU232,AX232,BA232,BD232,BG232,BJ232,BM232),3)+LARGE((Q232,T232,W232,Z232,AC232,AF232,AI232,AL232,AO232,AR232,AU232,AX232,BA232,BD232,BG232,BJ232,BM232),4)+LARGE((Q232,T232,W232,Z232,AC232,AF232,AI232,AL232,AO232,AR232,AU232,AX232,BA232,BD232,BG232,BJ232,BM232),5),J232)</f>
        <v>355</v>
      </c>
      <c r="O232" s="190">
        <f>IF($M232="ano",LARGE((R232,U232,X232,AA232,AD232,AG232,AJ232,AM232,AP232,AS232,AV232,AY232,BB232,BE232,BH232,BK232,BN232),1)+LARGE((R232,U232,X232,AA232,AD232,AG232,AJ232,AM232,AP232,AS232,AV232,AY232,BB232,BE232,BH232,BK232,BN232),2)+LARGE((R232,U232,X232,AA232,AD232,AG232,AJ232,AM232,AP232,AS232,AV232,AY232,BB232,BE232,BH232,BK232,BN232),3)+LARGE((R232,U232,X232,AA232,AD232,AG232,AJ232,AM232,AP232,AS232,AV232,AY232,BB232,BE232,BH232,BK232,BN232),4)+LARGE((R232,U232,X232,AA232,AD232,AG232,AJ232,AM232,AP232,AS232,AV232,AY232,BB232,BE232,BH232,BK232,BN232),5),K232)</f>
        <v>355</v>
      </c>
      <c r="R232" s="193"/>
      <c r="U232" s="196"/>
      <c r="V232" s="197">
        <v>6.2442129629629632E-2</v>
      </c>
      <c r="W232" s="198">
        <v>181</v>
      </c>
      <c r="X232" s="199">
        <v>181</v>
      </c>
      <c r="Y232" s="200">
        <v>6.6238425925925923E-2</v>
      </c>
      <c r="Z232" s="201">
        <v>174</v>
      </c>
      <c r="AA232" s="202">
        <v>174</v>
      </c>
      <c r="AD232" s="205"/>
      <c r="AE232" s="200"/>
      <c r="AF232" s="201"/>
      <c r="AG232" s="202"/>
      <c r="AH232" s="206"/>
      <c r="AI232" s="207"/>
      <c r="AJ232" s="208"/>
      <c r="AK232" s="200"/>
      <c r="AL232" s="201"/>
      <c r="AM232" s="202"/>
      <c r="AP232" s="209"/>
      <c r="AS232" s="208"/>
      <c r="AT232" s="210"/>
      <c r="AU232" s="211"/>
      <c r="AV232" s="212"/>
      <c r="AW232" s="213"/>
      <c r="AX232" s="214"/>
      <c r="AY232" s="215"/>
      <c r="BE232" s="217"/>
      <c r="BF232" s="218"/>
      <c r="BI232" s="219"/>
      <c r="BJ232" s="220"/>
      <c r="BK232" s="220"/>
      <c r="BL232" s="221"/>
      <c r="BM232" s="222"/>
      <c r="BN232" s="223"/>
      <c r="BO232" s="149">
        <v>0</v>
      </c>
      <c r="BP232" s="72">
        <v>33</v>
      </c>
      <c r="BQ232" s="157">
        <v>0.12868055555555555</v>
      </c>
      <c r="BR232" s="158">
        <v>1</v>
      </c>
    </row>
    <row r="233" spans="2:70" ht="15" customHeight="1">
      <c r="B233" s="2">
        <v>227</v>
      </c>
      <c r="C233" s="2">
        <v>48</v>
      </c>
      <c r="D233" s="49" t="s">
        <v>2376</v>
      </c>
      <c r="E233" s="49" t="s">
        <v>1482</v>
      </c>
      <c r="F233" s="93" t="s">
        <v>155</v>
      </c>
      <c r="G233" s="85">
        <v>1971</v>
      </c>
      <c r="H233" s="49" t="s">
        <v>31</v>
      </c>
      <c r="I233" s="2" t="str">
        <f>IF(G233&lt;=1953,"M60",IF(G233&lt;=1963,"M50",IF(G233&lt;=1973,"M40","M")))</f>
        <v>M40</v>
      </c>
      <c r="J233" s="50">
        <f t="shared" si="19"/>
        <v>355</v>
      </c>
      <c r="K233" s="189">
        <f t="shared" si="20"/>
        <v>391</v>
      </c>
      <c r="L233" s="51">
        <f t="shared" si="21"/>
        <v>2</v>
      </c>
      <c r="M233" s="52" t="str">
        <f t="shared" si="22"/>
        <v>nie</v>
      </c>
      <c r="N233" s="53">
        <f>IF($M233="ano",LARGE((Q233,T233,W233,Z233,AC233,AF233,AI233,AL233,AO233,AR233,AU233,AX233,BA233,BD233,BG233,BJ233,BM233),1)+LARGE((Q233,T233,W233,Z233,AC233,AF233,AI233,AL233,AO233,AR233,AU233,AX233,BA233,BD233,BG233,BJ233,BM233),2)+LARGE((Q233,T233,W233,Z233,AC233,AF233,AI233,AL233,AO233,AR233,AU233,AX233,BA233,BD233,BG233,BJ233,BM233),3)+LARGE((Q233,T233,W233,Z233,AC233,AF233,AI233,AL233,AO233,AR233,AU233,AX233,BA233,BD233,BG233,BJ233,BM233),4)+LARGE((Q233,T233,W233,Z233,AC233,AF233,AI233,AL233,AO233,AR233,AU233,AX233,BA233,BD233,BG233,BJ233,BM233),5),J233)</f>
        <v>355</v>
      </c>
      <c r="O233" s="190">
        <f>IF($M233="ano",LARGE((R233,U233,X233,AA233,AD233,AG233,AJ233,AM233,AP233,AS233,AV233,AY233,BB233,BE233,BH233,BK233,BN233),1)+LARGE((R233,U233,X233,AA233,AD233,AG233,AJ233,AM233,AP233,AS233,AV233,AY233,BB233,BE233,BH233,BK233,BN233),2)+LARGE((R233,U233,X233,AA233,AD233,AG233,AJ233,AM233,AP233,AS233,AV233,AY233,BB233,BE233,BH233,BK233,BN233),3)+LARGE((R233,U233,X233,AA233,AD233,AG233,AJ233,AM233,AP233,AS233,AV233,AY233,BB233,BE233,BH233,BK233,BN233),4)+LARGE((R233,U233,X233,AA233,AD233,AG233,AJ233,AM233,AP233,AS233,AV233,AY233,BB233,BE233,BH233,BK233,BN233),5),K233)</f>
        <v>391</v>
      </c>
      <c r="R233" s="193"/>
      <c r="U233" s="196"/>
      <c r="X233" s="199"/>
      <c r="Y233" s="200">
        <v>6.4629629629629634E-2</v>
      </c>
      <c r="Z233" s="201">
        <v>176</v>
      </c>
      <c r="AA233" s="202">
        <v>194</v>
      </c>
      <c r="AD233" s="205"/>
      <c r="AE233" s="200"/>
      <c r="AF233" s="201"/>
      <c r="AG233" s="202"/>
      <c r="AH233" s="206"/>
      <c r="AI233" s="207"/>
      <c r="AJ233" s="208"/>
      <c r="AK233" s="200"/>
      <c r="AL233" s="201"/>
      <c r="AM233" s="202"/>
      <c r="AP233" s="209"/>
      <c r="AS233" s="208"/>
      <c r="AT233" s="210"/>
      <c r="AU233" s="211"/>
      <c r="AV233" s="212"/>
      <c r="AW233" s="213"/>
      <c r="AX233" s="214"/>
      <c r="AY233" s="215"/>
      <c r="BE233" s="217"/>
      <c r="BF233" s="218"/>
      <c r="BI233" s="219"/>
      <c r="BJ233" s="220"/>
      <c r="BK233" s="220"/>
      <c r="BL233" s="221">
        <v>6.2488425925925926E-2</v>
      </c>
      <c r="BM233" s="222">
        <v>179</v>
      </c>
      <c r="BN233" s="223">
        <v>197</v>
      </c>
      <c r="BO233" s="149">
        <v>0</v>
      </c>
      <c r="BP233" s="72">
        <v>34.5</v>
      </c>
      <c r="BQ233" s="157">
        <v>0.12711805555555555</v>
      </c>
      <c r="BR233" s="158">
        <v>1</v>
      </c>
    </row>
    <row r="234" spans="2:70" ht="15" customHeight="1">
      <c r="B234" s="2">
        <v>228</v>
      </c>
      <c r="C234" s="2">
        <v>49</v>
      </c>
      <c r="D234" s="47" t="s">
        <v>1962</v>
      </c>
      <c r="E234" s="47" t="s">
        <v>1726</v>
      </c>
      <c r="F234" s="89" t="s">
        <v>1542</v>
      </c>
      <c r="G234" s="48">
        <v>1973</v>
      </c>
      <c r="H234" s="49" t="s">
        <v>31</v>
      </c>
      <c r="I234" s="2" t="str">
        <f>IF(G234&lt;=1953,"M60",IF(G234&lt;=1963,"M50",IF(G234&lt;=1973,"M40","M")))</f>
        <v>M40</v>
      </c>
      <c r="J234" s="50">
        <f t="shared" si="19"/>
        <v>355</v>
      </c>
      <c r="K234" s="189">
        <f t="shared" si="20"/>
        <v>392</v>
      </c>
      <c r="L234" s="51">
        <f t="shared" si="21"/>
        <v>2</v>
      </c>
      <c r="M234" s="52" t="str">
        <f t="shared" si="22"/>
        <v>nie</v>
      </c>
      <c r="N234" s="53">
        <f>IF($M234="ano",LARGE((Q234,T234,W234,Z234,AC234,AF234,AI234,AL234,AO234,AR234,AU234,AX234,BA234,BD234,BG234,BJ234,BM234),1)+LARGE((Q234,T234,W234,Z234,AC234,AF234,AI234,AL234,AO234,AR234,AU234,AX234,BA234,BD234,BG234,BJ234,BM234),2)+LARGE((Q234,T234,W234,Z234,AC234,AF234,AI234,AL234,AO234,AR234,AU234,AX234,BA234,BD234,BG234,BJ234,BM234),3)+LARGE((Q234,T234,W234,Z234,AC234,AF234,AI234,AL234,AO234,AR234,AU234,AX234,BA234,BD234,BG234,BJ234,BM234),4)+LARGE((Q234,T234,W234,Z234,AC234,AF234,AI234,AL234,AO234,AR234,AU234,AX234,BA234,BD234,BG234,BJ234,BM234),5),J234)</f>
        <v>355</v>
      </c>
      <c r="O234" s="190">
        <f>IF($M234="ano",LARGE((R234,U234,X234,AA234,AD234,AG234,AJ234,AM234,AP234,AS234,AV234,AY234,BB234,BE234,BH234,BK234,BN234),1)+LARGE((R234,U234,X234,AA234,AD234,AG234,AJ234,AM234,AP234,AS234,AV234,AY234,BB234,BE234,BH234,BK234,BN234),2)+LARGE((R234,U234,X234,AA234,AD234,AG234,AJ234,AM234,AP234,AS234,AV234,AY234,BB234,BE234,BH234,BK234,BN234),3)+LARGE((R234,U234,X234,AA234,AD234,AG234,AJ234,AM234,AP234,AS234,AV234,AY234,BB234,BE234,BH234,BK234,BN234),4)+LARGE((R234,U234,X234,AA234,AD234,AG234,AJ234,AM234,AP234,AS234,AV234,AY234,BB234,BE234,BH234,BK234,BN234),5),K234)</f>
        <v>392</v>
      </c>
      <c r="P234" s="191"/>
      <c r="Q234" s="192"/>
      <c r="R234" s="193"/>
      <c r="S234" s="194">
        <v>0.10126157407407406</v>
      </c>
      <c r="T234" s="195">
        <v>183</v>
      </c>
      <c r="U234" s="196">
        <v>202</v>
      </c>
      <c r="V234" s="197"/>
      <c r="W234" s="198"/>
      <c r="X234" s="199"/>
      <c r="Y234" s="200"/>
      <c r="Z234" s="201"/>
      <c r="AA234" s="202"/>
      <c r="AB234" s="203"/>
      <c r="AC234" s="204"/>
      <c r="AD234" s="205"/>
      <c r="AE234" s="200"/>
      <c r="AF234" s="201"/>
      <c r="AG234" s="202"/>
      <c r="AH234" s="206"/>
      <c r="AI234" s="207"/>
      <c r="AJ234" s="208"/>
      <c r="AK234" s="200"/>
      <c r="AL234" s="201"/>
      <c r="AM234" s="202"/>
      <c r="AN234" s="78">
        <v>8.1678240740740746E-2</v>
      </c>
      <c r="AO234" s="79">
        <v>172</v>
      </c>
      <c r="AP234" s="209">
        <v>190</v>
      </c>
      <c r="AS234" s="208"/>
      <c r="AT234" s="210"/>
      <c r="AU234" s="211"/>
      <c r="AV234" s="212"/>
      <c r="AW234" s="213"/>
      <c r="AX234" s="214"/>
      <c r="AY234" s="215"/>
      <c r="BC234" s="216"/>
      <c r="BD234" s="216"/>
      <c r="BE234" s="217"/>
      <c r="BF234" s="218"/>
      <c r="BI234" s="219"/>
      <c r="BJ234" s="220"/>
      <c r="BK234" s="220"/>
      <c r="BL234" s="221"/>
      <c r="BM234" s="222"/>
      <c r="BN234" s="223"/>
      <c r="BO234" s="149">
        <v>0</v>
      </c>
      <c r="BP234" s="72">
        <v>47</v>
      </c>
      <c r="BQ234" s="157">
        <v>0.18293981481481481</v>
      </c>
      <c r="BR234" s="158">
        <v>1</v>
      </c>
    </row>
    <row r="235" spans="2:70" ht="15" customHeight="1">
      <c r="B235" s="2">
        <v>229</v>
      </c>
      <c r="C235" s="2">
        <v>18</v>
      </c>
      <c r="D235" s="49" t="s">
        <v>870</v>
      </c>
      <c r="E235" s="49" t="s">
        <v>1850</v>
      </c>
      <c r="F235" s="49" t="s">
        <v>871</v>
      </c>
      <c r="G235" s="85">
        <v>1958</v>
      </c>
      <c r="H235" s="49" t="s">
        <v>31</v>
      </c>
      <c r="I235" s="49" t="s">
        <v>33</v>
      </c>
      <c r="J235" s="50">
        <f t="shared" si="19"/>
        <v>355</v>
      </c>
      <c r="K235" s="189">
        <f t="shared" si="20"/>
        <v>426</v>
      </c>
      <c r="L235" s="51">
        <f t="shared" si="21"/>
        <v>2</v>
      </c>
      <c r="M235" s="52" t="str">
        <f t="shared" si="22"/>
        <v>nie</v>
      </c>
      <c r="N235" s="53">
        <f>IF($M235="ano",LARGE((Q235,T235,W235,Z235,AC235,AF235,AI235,AL235,AO235,AR235,AU235,AX235,BA235,BD235,BG235,BJ235,BM235),1)+LARGE((Q235,T235,W235,Z235,AC235,AF235,AI235,AL235,AO235,AR235,AU235,AX235,BA235,BD235,BG235,BJ235,BM235),2)+LARGE((Q235,T235,W235,Z235,AC235,AF235,AI235,AL235,AO235,AR235,AU235,AX235,BA235,BD235,BG235,BJ235,BM235),3)+LARGE((Q235,T235,W235,Z235,AC235,AF235,AI235,AL235,AO235,AR235,AU235,AX235,BA235,BD235,BG235,BJ235,BM235),4)+LARGE((Q235,T235,W235,Z235,AC235,AF235,AI235,AL235,AO235,AR235,AU235,AX235,BA235,BD235,BG235,BJ235,BM235),5),J235)</f>
        <v>355</v>
      </c>
      <c r="O235" s="190">
        <f>IF($M235="ano",LARGE((R235,U235,X235,AA235,AD235,AG235,AJ235,AM235,AP235,AS235,AV235,AY235,BB235,BE235,BH235,BK235,BN235),1)+LARGE((R235,U235,X235,AA235,AD235,AG235,AJ235,AM235,AP235,AS235,AV235,AY235,BB235,BE235,BH235,BK235,BN235),2)+LARGE((R235,U235,X235,AA235,AD235,AG235,AJ235,AM235,AP235,AS235,AV235,AY235,BB235,BE235,BH235,BK235,BN235),3)+LARGE((R235,U235,X235,AA235,AD235,AG235,AJ235,AM235,AP235,AS235,AV235,AY235,BB235,BE235,BH235,BK235,BN235),4)+LARGE((R235,U235,X235,AA235,AD235,AG235,AJ235,AM235,AP235,AS235,AV235,AY235,BB235,BE235,BH235,BK235,BN235),5),K235)</f>
        <v>426</v>
      </c>
      <c r="AE235" s="200"/>
      <c r="AF235" s="201"/>
      <c r="AG235" s="201"/>
      <c r="AT235" s="210">
        <v>6.267361111111111E-2</v>
      </c>
      <c r="AU235" s="211">
        <v>180</v>
      </c>
      <c r="AV235" s="212">
        <v>216</v>
      </c>
      <c r="AW235" s="213"/>
      <c r="AX235" s="214"/>
      <c r="AY235" s="215"/>
      <c r="BF235" s="218"/>
      <c r="BI235" s="219"/>
      <c r="BJ235" s="220"/>
      <c r="BK235" s="220"/>
      <c r="BL235" s="221">
        <v>6.4722222222222223E-2</v>
      </c>
      <c r="BM235" s="222">
        <v>175</v>
      </c>
      <c r="BN235" s="223">
        <v>210</v>
      </c>
      <c r="BO235" s="149">
        <v>0</v>
      </c>
      <c r="BP235" s="72">
        <v>34.5</v>
      </c>
      <c r="BQ235" s="157">
        <v>0.12739583333333332</v>
      </c>
      <c r="BR235" s="158">
        <v>1</v>
      </c>
    </row>
    <row r="236" spans="2:70" ht="15" customHeight="1">
      <c r="B236" s="2">
        <v>230</v>
      </c>
      <c r="C236" s="2">
        <v>116</v>
      </c>
      <c r="D236" s="47" t="s">
        <v>2513</v>
      </c>
      <c r="E236" s="47" t="s">
        <v>1582</v>
      </c>
      <c r="F236" s="89" t="s">
        <v>2514</v>
      </c>
      <c r="G236" s="48">
        <v>1983</v>
      </c>
      <c r="H236" s="49" t="s">
        <v>31</v>
      </c>
      <c r="I236" s="2" t="str">
        <f>IF(G236&lt;=1953,"M60",IF(G236&lt;=1963,"M50",IF(G236&lt;=1973,"M40","M")))</f>
        <v>M</v>
      </c>
      <c r="J236" s="50">
        <f t="shared" si="19"/>
        <v>355</v>
      </c>
      <c r="K236" s="189">
        <f t="shared" si="20"/>
        <v>355</v>
      </c>
      <c r="L236" s="51">
        <f t="shared" si="21"/>
        <v>2</v>
      </c>
      <c r="M236" s="52" t="str">
        <f t="shared" si="22"/>
        <v>nie</v>
      </c>
      <c r="N236" s="53">
        <f>IF($M236="ano",LARGE((Q236,T236,W236,Z236,AC236,AF236,AI236,AL236,AO236,AR236,AU236,AX236,BA236,BD236,BG236,BJ236,BM236),1)+LARGE((Q236,T236,W236,Z236,AC236,AF236,AI236,AL236,AO236,AR236,AU236,AX236,BA236,BD236,BG236,BJ236,BM236),2)+LARGE((Q236,T236,W236,Z236,AC236,AF236,AI236,AL236,AO236,AR236,AU236,AX236,BA236,BD236,BG236,BJ236,BM236),3)+LARGE((Q236,T236,W236,Z236,AC236,AF236,AI236,AL236,AO236,AR236,AU236,AX236,BA236,BD236,BG236,BJ236,BM236),4)+LARGE((Q236,T236,W236,Z236,AC236,AF236,AI236,AL236,AO236,AR236,AU236,AX236,BA236,BD236,BG236,BJ236,BM236),5),J236)</f>
        <v>355</v>
      </c>
      <c r="O236" s="190">
        <f>IF($M236="ano",LARGE((R236,U236,X236,AA236,AD236,AG236,AJ236,AM236,AP236,AS236,AV236,AY236,BB236,BE236,BH236,BK236,BN236),1)+LARGE((R236,U236,X236,AA236,AD236,AG236,AJ236,AM236,AP236,AS236,AV236,AY236,BB236,BE236,BH236,BK236,BN236),2)+LARGE((R236,U236,X236,AA236,AD236,AG236,AJ236,AM236,AP236,AS236,AV236,AY236,BB236,BE236,BH236,BK236,BN236),3)+LARGE((R236,U236,X236,AA236,AD236,AG236,AJ236,AM236,AP236,AS236,AV236,AY236,BB236,BE236,BH236,BK236,BN236),4)+LARGE((R236,U236,X236,AA236,AD236,AG236,AJ236,AM236,AP236,AS236,AV236,AY236,BB236,BE236,BH236,BK236,BN236),5),K236)</f>
        <v>355</v>
      </c>
      <c r="P236" s="191">
        <v>0.23136574074074076</v>
      </c>
      <c r="Q236" s="192">
        <v>155</v>
      </c>
      <c r="R236" s="193">
        <v>155</v>
      </c>
      <c r="S236" s="194"/>
      <c r="T236" s="195"/>
      <c r="U236" s="196"/>
      <c r="V236" s="197"/>
      <c r="W236" s="198"/>
      <c r="X236" s="199"/>
      <c r="Y236" s="200"/>
      <c r="Z236" s="201"/>
      <c r="AA236" s="202"/>
      <c r="AB236" s="203"/>
      <c r="AC236" s="204"/>
      <c r="AD236" s="205"/>
      <c r="AE236" s="200"/>
      <c r="AF236" s="201"/>
      <c r="AG236" s="202"/>
      <c r="AH236" s="206"/>
      <c r="AI236" s="207"/>
      <c r="AJ236" s="208"/>
      <c r="AK236" s="200"/>
      <c r="AL236" s="201"/>
      <c r="AM236" s="202"/>
      <c r="AP236" s="209"/>
      <c r="AS236" s="208"/>
      <c r="AT236" s="210"/>
      <c r="AU236" s="211"/>
      <c r="AV236" s="212"/>
      <c r="AW236" s="213">
        <v>7.3703703703703702E-2</v>
      </c>
      <c r="AX236" s="214">
        <v>200</v>
      </c>
      <c r="AY236" s="215">
        <v>200</v>
      </c>
      <c r="BC236" s="216"/>
      <c r="BD236" s="216"/>
      <c r="BE236" s="217"/>
      <c r="BF236" s="218"/>
      <c r="BI236" s="219"/>
      <c r="BJ236" s="220"/>
      <c r="BK236" s="220"/>
      <c r="BL236" s="221"/>
      <c r="BM236" s="222"/>
      <c r="BN236" s="223"/>
      <c r="BO236" s="149">
        <v>0</v>
      </c>
      <c r="BP236" s="72">
        <v>83</v>
      </c>
      <c r="BQ236" s="157">
        <v>0.30506944444444445</v>
      </c>
      <c r="BR236" s="158">
        <v>1</v>
      </c>
    </row>
    <row r="237" spans="2:70" ht="15" customHeight="1">
      <c r="B237" s="2">
        <v>231</v>
      </c>
      <c r="C237" s="2">
        <v>50</v>
      </c>
      <c r="D237" s="49" t="s">
        <v>868</v>
      </c>
      <c r="E237" s="49" t="s">
        <v>1632</v>
      </c>
      <c r="F237" s="49" t="s">
        <v>869</v>
      </c>
      <c r="G237" s="85">
        <v>1972</v>
      </c>
      <c r="H237" s="49" t="s">
        <v>31</v>
      </c>
      <c r="I237" s="49" t="s">
        <v>32</v>
      </c>
      <c r="J237" s="50">
        <f t="shared" si="19"/>
        <v>354</v>
      </c>
      <c r="K237" s="189">
        <f t="shared" si="20"/>
        <v>391</v>
      </c>
      <c r="L237" s="51">
        <f t="shared" si="21"/>
        <v>2</v>
      </c>
      <c r="M237" s="52" t="str">
        <f t="shared" si="22"/>
        <v>nie</v>
      </c>
      <c r="N237" s="53">
        <f>IF($M237="ano",LARGE((Q237,T237,W237,Z237,AC237,AF237,AI237,AL237,AO237,AR237,AU237,AX237,BA237,BD237,BG237,BJ237,BM237),1)+LARGE((Q237,T237,W237,Z237,AC237,AF237,AI237,AL237,AO237,AR237,AU237,AX237,BA237,BD237,BG237,BJ237,BM237),2)+LARGE((Q237,T237,W237,Z237,AC237,AF237,AI237,AL237,AO237,AR237,AU237,AX237,BA237,BD237,BG237,BJ237,BM237),3)+LARGE((Q237,T237,W237,Z237,AC237,AF237,AI237,AL237,AO237,AR237,AU237,AX237,BA237,BD237,BG237,BJ237,BM237),4)+LARGE((Q237,T237,W237,Z237,AC237,AF237,AI237,AL237,AO237,AR237,AU237,AX237,BA237,BD237,BG237,BJ237,BM237),5),J237)</f>
        <v>354</v>
      </c>
      <c r="O237" s="190">
        <f>IF($M237="ano",LARGE((R237,U237,X237,AA237,AD237,AG237,AJ237,AM237,AP237,AS237,AV237,AY237,BB237,BE237,BH237,BK237,BN237),1)+LARGE((R237,U237,X237,AA237,AD237,AG237,AJ237,AM237,AP237,AS237,AV237,AY237,BB237,BE237,BH237,BK237,BN237),2)+LARGE((R237,U237,X237,AA237,AD237,AG237,AJ237,AM237,AP237,AS237,AV237,AY237,BB237,BE237,BH237,BK237,BN237),3)+LARGE((R237,U237,X237,AA237,AD237,AG237,AJ237,AM237,AP237,AS237,AV237,AY237,BB237,BE237,BH237,BK237,BN237),4)+LARGE((R237,U237,X237,AA237,AD237,AG237,AJ237,AM237,AP237,AS237,AV237,AY237,BB237,BE237,BH237,BK237,BN237),5),K237)</f>
        <v>391</v>
      </c>
      <c r="AE237" s="200"/>
      <c r="AF237" s="201"/>
      <c r="AG237" s="201"/>
      <c r="AT237" s="210">
        <v>6.2175925925925926E-2</v>
      </c>
      <c r="AU237" s="211">
        <v>181</v>
      </c>
      <c r="AV237" s="212">
        <v>200</v>
      </c>
      <c r="AW237" s="213"/>
      <c r="AX237" s="214"/>
      <c r="AY237" s="215"/>
      <c r="BF237" s="218"/>
      <c r="BI237" s="219"/>
      <c r="BJ237" s="220"/>
      <c r="BK237" s="220"/>
      <c r="BL237" s="221">
        <v>6.6412037037037033E-2</v>
      </c>
      <c r="BM237" s="222">
        <v>173</v>
      </c>
      <c r="BN237" s="223">
        <v>191</v>
      </c>
      <c r="BO237" s="149">
        <v>0</v>
      </c>
      <c r="BP237" s="72">
        <v>34.5</v>
      </c>
      <c r="BQ237" s="157">
        <v>0.12858796296296296</v>
      </c>
      <c r="BR237" s="158">
        <v>1</v>
      </c>
    </row>
    <row r="238" spans="2:70" ht="15" customHeight="1">
      <c r="B238" s="2">
        <v>232</v>
      </c>
      <c r="C238" s="2">
        <v>117</v>
      </c>
      <c r="D238" s="47" t="s">
        <v>2127</v>
      </c>
      <c r="E238" s="47" t="s">
        <v>1523</v>
      </c>
      <c r="F238" s="89" t="s">
        <v>2128</v>
      </c>
      <c r="G238" s="48">
        <v>1978</v>
      </c>
      <c r="H238" s="49" t="s">
        <v>31</v>
      </c>
      <c r="I238" s="2" t="str">
        <f t="shared" ref="I238:I246" si="25">IF(G238&lt;=1953,"M60",IF(G238&lt;=1963,"M50",IF(G238&lt;=1973,"M40","M")))</f>
        <v>M</v>
      </c>
      <c r="J238" s="50">
        <f t="shared" si="19"/>
        <v>351</v>
      </c>
      <c r="K238" s="189">
        <f t="shared" si="20"/>
        <v>351</v>
      </c>
      <c r="L238" s="51">
        <f t="shared" si="21"/>
        <v>2</v>
      </c>
      <c r="M238" s="52" t="str">
        <f t="shared" si="22"/>
        <v>nie</v>
      </c>
      <c r="N238" s="53">
        <f>IF($M238="ano",LARGE((Q238,T238,W238,Z238,AC238,AF238,AI238,AL238,AO238,AR238,AU238,AX238,BA238,BD238,BG238,BJ238,BM238),1)+LARGE((Q238,T238,W238,Z238,AC238,AF238,AI238,AL238,AO238,AR238,AU238,AX238,BA238,BD238,BG238,BJ238,BM238),2)+LARGE((Q238,T238,W238,Z238,AC238,AF238,AI238,AL238,AO238,AR238,AU238,AX238,BA238,BD238,BG238,BJ238,BM238),3)+LARGE((Q238,T238,W238,Z238,AC238,AF238,AI238,AL238,AO238,AR238,AU238,AX238,BA238,BD238,BG238,BJ238,BM238),4)+LARGE((Q238,T238,W238,Z238,AC238,AF238,AI238,AL238,AO238,AR238,AU238,AX238,BA238,BD238,BG238,BJ238,BM238),5),J238)</f>
        <v>351</v>
      </c>
      <c r="O238" s="190">
        <f>IF($M238="ano",LARGE((R238,U238,X238,AA238,AD238,AG238,AJ238,AM238,AP238,AS238,AV238,AY238,BB238,BE238,BH238,BK238,BN238),1)+LARGE((R238,U238,X238,AA238,AD238,AG238,AJ238,AM238,AP238,AS238,AV238,AY238,BB238,BE238,BH238,BK238,BN238),2)+LARGE((R238,U238,X238,AA238,AD238,AG238,AJ238,AM238,AP238,AS238,AV238,AY238,BB238,BE238,BH238,BK238,BN238),3)+LARGE((R238,U238,X238,AA238,AD238,AG238,AJ238,AM238,AP238,AS238,AV238,AY238,BB238,BE238,BH238,BK238,BN238),4)+LARGE((R238,U238,X238,AA238,AD238,AG238,AJ238,AM238,AP238,AS238,AV238,AY238,BB238,BE238,BH238,BK238,BN238),5),K238)</f>
        <v>351</v>
      </c>
      <c r="P238" s="191"/>
      <c r="Q238" s="192"/>
      <c r="R238" s="193"/>
      <c r="S238" s="194">
        <v>0.11119212962962964</v>
      </c>
      <c r="T238" s="195">
        <v>168</v>
      </c>
      <c r="U238" s="196">
        <v>168</v>
      </c>
      <c r="V238" s="197"/>
      <c r="W238" s="198"/>
      <c r="X238" s="199"/>
      <c r="Y238" s="200"/>
      <c r="Z238" s="201"/>
      <c r="AA238" s="202"/>
      <c r="AB238" s="203"/>
      <c r="AC238" s="204"/>
      <c r="AD238" s="205"/>
      <c r="AE238" s="200"/>
      <c r="AF238" s="201"/>
      <c r="AG238" s="202"/>
      <c r="AH238" s="206"/>
      <c r="AI238" s="207"/>
      <c r="AJ238" s="208"/>
      <c r="AK238" s="200"/>
      <c r="AL238" s="201"/>
      <c r="AM238" s="202"/>
      <c r="AP238" s="209"/>
      <c r="AS238" s="208"/>
      <c r="AT238" s="210">
        <v>6.0729166666666667E-2</v>
      </c>
      <c r="AU238" s="211">
        <v>183</v>
      </c>
      <c r="AV238" s="212">
        <v>183</v>
      </c>
      <c r="AW238" s="213"/>
      <c r="AX238" s="214"/>
      <c r="AY238" s="215"/>
      <c r="BC238" s="216"/>
      <c r="BD238" s="216"/>
      <c r="BE238" s="217"/>
      <c r="BF238" s="218"/>
      <c r="BI238" s="219"/>
      <c r="BJ238" s="220"/>
      <c r="BK238" s="220"/>
      <c r="BL238" s="221"/>
      <c r="BM238" s="222"/>
      <c r="BN238" s="223"/>
      <c r="BO238" s="149">
        <v>0</v>
      </c>
      <c r="BP238" s="72">
        <v>43</v>
      </c>
      <c r="BQ238" s="157">
        <v>0.17192129629629632</v>
      </c>
      <c r="BR238" s="158">
        <v>1</v>
      </c>
    </row>
    <row r="239" spans="2:70" ht="15" customHeight="1">
      <c r="B239" s="2">
        <v>233</v>
      </c>
      <c r="C239" s="2">
        <v>118</v>
      </c>
      <c r="D239" s="47" t="s">
        <v>1577</v>
      </c>
      <c r="E239" s="47" t="s">
        <v>1505</v>
      </c>
      <c r="F239" s="89"/>
      <c r="G239" s="48">
        <v>1975</v>
      </c>
      <c r="H239" s="49" t="s">
        <v>31</v>
      </c>
      <c r="I239" s="2" t="str">
        <f t="shared" si="25"/>
        <v>M</v>
      </c>
      <c r="J239" s="50">
        <f t="shared" si="19"/>
        <v>350</v>
      </c>
      <c r="K239" s="189">
        <f t="shared" si="20"/>
        <v>350</v>
      </c>
      <c r="L239" s="51">
        <f t="shared" si="21"/>
        <v>2</v>
      </c>
      <c r="M239" s="52" t="str">
        <f t="shared" si="22"/>
        <v>nie</v>
      </c>
      <c r="N239" s="53">
        <f>IF($M239="ano",LARGE((Q239,T239,W239,Z239,AC239,AF239,AI239,AL239,AO239,AR239,AU239,AX239,BA239,BD239,BG239,BJ239,BM239),1)+LARGE((Q239,T239,W239,Z239,AC239,AF239,AI239,AL239,AO239,AR239,AU239,AX239,BA239,BD239,BG239,BJ239,BM239),2)+LARGE((Q239,T239,W239,Z239,AC239,AF239,AI239,AL239,AO239,AR239,AU239,AX239,BA239,BD239,BG239,BJ239,BM239),3)+LARGE((Q239,T239,W239,Z239,AC239,AF239,AI239,AL239,AO239,AR239,AU239,AX239,BA239,BD239,BG239,BJ239,BM239),4)+LARGE((Q239,T239,W239,Z239,AC239,AF239,AI239,AL239,AO239,AR239,AU239,AX239,BA239,BD239,BG239,BJ239,BM239),5),J239)</f>
        <v>350</v>
      </c>
      <c r="O239" s="190">
        <f>IF($M239="ano",LARGE((R239,U239,X239,AA239,AD239,AG239,AJ239,AM239,AP239,AS239,AV239,AY239,BB239,BE239,BH239,BK239,BN239),1)+LARGE((R239,U239,X239,AA239,AD239,AG239,AJ239,AM239,AP239,AS239,AV239,AY239,BB239,BE239,BH239,BK239,BN239),2)+LARGE((R239,U239,X239,AA239,AD239,AG239,AJ239,AM239,AP239,AS239,AV239,AY239,BB239,BE239,BH239,BK239,BN239),3)+LARGE((R239,U239,X239,AA239,AD239,AG239,AJ239,AM239,AP239,AS239,AV239,AY239,BB239,BE239,BH239,BK239,BN239),4)+LARGE((R239,U239,X239,AA239,AD239,AG239,AJ239,AM239,AP239,AS239,AV239,AY239,BB239,BE239,BH239,BK239,BN239),5),K239)</f>
        <v>350</v>
      </c>
      <c r="P239" s="191"/>
      <c r="Q239" s="192"/>
      <c r="R239" s="193"/>
      <c r="S239" s="194"/>
      <c r="T239" s="195"/>
      <c r="U239" s="196"/>
      <c r="V239" s="197">
        <v>6.3356481481481486E-2</v>
      </c>
      <c r="W239" s="198">
        <v>179</v>
      </c>
      <c r="X239" s="199">
        <v>179</v>
      </c>
      <c r="Y239" s="200">
        <v>6.8738425925925925E-2</v>
      </c>
      <c r="Z239" s="201">
        <v>171</v>
      </c>
      <c r="AA239" s="202">
        <v>171</v>
      </c>
      <c r="AB239" s="203"/>
      <c r="AC239" s="204"/>
      <c r="AD239" s="205"/>
      <c r="AE239" s="200"/>
      <c r="AF239" s="201"/>
      <c r="AG239" s="202"/>
      <c r="AH239" s="206"/>
      <c r="AI239" s="207"/>
      <c r="AJ239" s="208"/>
      <c r="AK239" s="200"/>
      <c r="AL239" s="201"/>
      <c r="AM239" s="202"/>
      <c r="AP239" s="209"/>
      <c r="AS239" s="208"/>
      <c r="AT239" s="210"/>
      <c r="AU239" s="211"/>
      <c r="AV239" s="212"/>
      <c r="AW239" s="213"/>
      <c r="AX239" s="214"/>
      <c r="AY239" s="215"/>
      <c r="BC239" s="216"/>
      <c r="BD239" s="216"/>
      <c r="BE239" s="217"/>
      <c r="BF239" s="218"/>
      <c r="BI239" s="219"/>
      <c r="BJ239" s="220"/>
      <c r="BK239" s="220"/>
      <c r="BL239" s="221"/>
      <c r="BM239" s="222"/>
      <c r="BN239" s="223"/>
      <c r="BO239" s="149">
        <v>0</v>
      </c>
      <c r="BP239" s="72">
        <v>33</v>
      </c>
      <c r="BQ239" s="157">
        <v>0.13209490740740742</v>
      </c>
      <c r="BR239" s="158">
        <v>1</v>
      </c>
    </row>
    <row r="240" spans="2:70" ht="15" customHeight="1">
      <c r="B240" s="2">
        <v>234</v>
      </c>
      <c r="C240" s="2">
        <v>19</v>
      </c>
      <c r="D240" s="47" t="s">
        <v>1980</v>
      </c>
      <c r="E240" s="47" t="s">
        <v>1502</v>
      </c>
      <c r="F240" s="89"/>
      <c r="G240" s="48">
        <v>1962</v>
      </c>
      <c r="H240" s="49" t="s">
        <v>31</v>
      </c>
      <c r="I240" s="2" t="str">
        <f t="shared" si="25"/>
        <v>M50</v>
      </c>
      <c r="J240" s="50">
        <f t="shared" si="19"/>
        <v>349</v>
      </c>
      <c r="K240" s="189">
        <f t="shared" si="20"/>
        <v>420</v>
      </c>
      <c r="L240" s="51">
        <f t="shared" si="21"/>
        <v>2</v>
      </c>
      <c r="M240" s="52" t="str">
        <f t="shared" si="22"/>
        <v>nie</v>
      </c>
      <c r="N240" s="53">
        <f>IF($M240="ano",LARGE((Q240,T240,W240,Z240,AC240,AF240,AI240,AL240,AO240,AR240,AU240,AX240,BA240,BD240,BG240,BJ240,BM240),1)+LARGE((Q240,T240,W240,Z240,AC240,AF240,AI240,AL240,AO240,AR240,AU240,AX240,BA240,BD240,BG240,BJ240,BM240),2)+LARGE((Q240,T240,W240,Z240,AC240,AF240,AI240,AL240,AO240,AR240,AU240,AX240,BA240,BD240,BG240,BJ240,BM240),3)+LARGE((Q240,T240,W240,Z240,AC240,AF240,AI240,AL240,AO240,AR240,AU240,AX240,BA240,BD240,BG240,BJ240,BM240),4)+LARGE((Q240,T240,W240,Z240,AC240,AF240,AI240,AL240,AO240,AR240,AU240,AX240,BA240,BD240,BG240,BJ240,BM240),5),J240)</f>
        <v>349</v>
      </c>
      <c r="O240" s="190">
        <f>IF($M240="ano",LARGE((R240,U240,X240,AA240,AD240,AG240,AJ240,AM240,AP240,AS240,AV240,AY240,BB240,BE240,BH240,BK240,BN240),1)+LARGE((R240,U240,X240,AA240,AD240,AG240,AJ240,AM240,AP240,AS240,AV240,AY240,BB240,BE240,BH240,BK240,BN240),2)+LARGE((R240,U240,X240,AA240,AD240,AG240,AJ240,AM240,AP240,AS240,AV240,AY240,BB240,BE240,BH240,BK240,BN240),3)+LARGE((R240,U240,X240,AA240,AD240,AG240,AJ240,AM240,AP240,AS240,AV240,AY240,BB240,BE240,BH240,BK240,BN240),4)+LARGE((R240,U240,X240,AA240,AD240,AG240,AJ240,AM240,AP240,AS240,AV240,AY240,BB240,BE240,BH240,BK240,BN240),5),K240)</f>
        <v>420</v>
      </c>
      <c r="P240" s="191"/>
      <c r="Q240" s="192"/>
      <c r="R240" s="193"/>
      <c r="S240" s="194">
        <v>0.10211805555555555</v>
      </c>
      <c r="T240" s="195">
        <v>181</v>
      </c>
      <c r="U240" s="196">
        <v>218</v>
      </c>
      <c r="V240" s="197"/>
      <c r="W240" s="198"/>
      <c r="X240" s="199"/>
      <c r="Y240" s="200"/>
      <c r="Z240" s="201"/>
      <c r="AA240" s="202"/>
      <c r="AB240" s="203"/>
      <c r="AC240" s="204"/>
      <c r="AD240" s="205"/>
      <c r="AE240" s="200"/>
      <c r="AF240" s="201"/>
      <c r="AG240" s="202"/>
      <c r="AH240" s="206"/>
      <c r="AI240" s="207"/>
      <c r="AJ240" s="208"/>
      <c r="AK240" s="200"/>
      <c r="AL240" s="201"/>
      <c r="AM240" s="202"/>
      <c r="AP240" s="209"/>
      <c r="AS240" s="208"/>
      <c r="AT240" s="210"/>
      <c r="AU240" s="211"/>
      <c r="AV240" s="212"/>
      <c r="AW240" s="213"/>
      <c r="AX240" s="214"/>
      <c r="AY240" s="215"/>
      <c r="BC240" s="216"/>
      <c r="BD240" s="216"/>
      <c r="BE240" s="217"/>
      <c r="BF240" s="218"/>
      <c r="BI240" s="219"/>
      <c r="BJ240" s="220"/>
      <c r="BK240" s="220"/>
      <c r="BL240" s="221">
        <v>6.9907407407407404E-2</v>
      </c>
      <c r="BM240" s="222">
        <v>168</v>
      </c>
      <c r="BN240" s="223">
        <v>202</v>
      </c>
      <c r="BO240" s="149">
        <v>0</v>
      </c>
      <c r="BP240" s="72">
        <v>43.5</v>
      </c>
      <c r="BQ240" s="157">
        <v>0.17202546296296295</v>
      </c>
      <c r="BR240" s="158">
        <v>1</v>
      </c>
    </row>
    <row r="241" spans="2:70" ht="15" customHeight="1">
      <c r="B241" s="2">
        <v>235</v>
      </c>
      <c r="C241" s="2">
        <v>119</v>
      </c>
      <c r="D241" s="49" t="s">
        <v>94</v>
      </c>
      <c r="E241" s="49" t="s">
        <v>67</v>
      </c>
      <c r="F241" s="93" t="s">
        <v>163</v>
      </c>
      <c r="G241" s="85">
        <v>1978</v>
      </c>
      <c r="H241" s="49" t="s">
        <v>31</v>
      </c>
      <c r="I241" s="2" t="str">
        <f t="shared" si="25"/>
        <v>M</v>
      </c>
      <c r="J241" s="50">
        <f t="shared" si="19"/>
        <v>349</v>
      </c>
      <c r="K241" s="189">
        <f t="shared" si="20"/>
        <v>349</v>
      </c>
      <c r="L241" s="51">
        <f t="shared" si="21"/>
        <v>2</v>
      </c>
      <c r="M241" s="52" t="str">
        <f t="shared" si="22"/>
        <v>nie</v>
      </c>
      <c r="N241" s="53">
        <f>IF($M241="ano",LARGE((Q241,T241,W241,Z241,AC241,AF241,AI241,AL241,AO241,AR241,AU241,AX241,BA241,BD241,BG241,BJ241,BM241),1)+LARGE((Q241,T241,W241,Z241,AC241,AF241,AI241,AL241,AO241,AR241,AU241,AX241,BA241,BD241,BG241,BJ241,BM241),2)+LARGE((Q241,T241,W241,Z241,AC241,AF241,AI241,AL241,AO241,AR241,AU241,AX241,BA241,BD241,BG241,BJ241,BM241),3)+LARGE((Q241,T241,W241,Z241,AC241,AF241,AI241,AL241,AO241,AR241,AU241,AX241,BA241,BD241,BG241,BJ241,BM241),4)+LARGE((Q241,T241,W241,Z241,AC241,AF241,AI241,AL241,AO241,AR241,AU241,AX241,BA241,BD241,BG241,BJ241,BM241),5),J241)</f>
        <v>349</v>
      </c>
      <c r="O241" s="190">
        <f>IF($M241="ano",LARGE((R241,U241,X241,AA241,AD241,AG241,AJ241,AM241,AP241,AS241,AV241,AY241,BB241,BE241,BH241,BK241,BN241),1)+LARGE((R241,U241,X241,AA241,AD241,AG241,AJ241,AM241,AP241,AS241,AV241,AY241,BB241,BE241,BH241,BK241,BN241),2)+LARGE((R241,U241,X241,AA241,AD241,AG241,AJ241,AM241,AP241,AS241,AV241,AY241,BB241,BE241,BH241,BK241,BN241),3)+LARGE((R241,U241,X241,AA241,AD241,AG241,AJ241,AM241,AP241,AS241,AV241,AY241,BB241,BE241,BH241,BK241,BN241),4)+LARGE((R241,U241,X241,AA241,AD241,AG241,AJ241,AM241,AP241,AS241,AV241,AY241,BB241,BE241,BH241,BK241,BN241),5),K241)</f>
        <v>349</v>
      </c>
      <c r="R241" s="193"/>
      <c r="U241" s="196"/>
      <c r="X241" s="199"/>
      <c r="Y241" s="200">
        <v>6.7407407407407416E-2</v>
      </c>
      <c r="Z241" s="201">
        <v>172</v>
      </c>
      <c r="AA241" s="202">
        <v>172</v>
      </c>
      <c r="AD241" s="205"/>
      <c r="AE241" s="200">
        <v>6.0509259259259263E-2</v>
      </c>
      <c r="AF241" s="201">
        <v>177</v>
      </c>
      <c r="AG241" s="202">
        <v>177</v>
      </c>
      <c r="AH241" s="206"/>
      <c r="AI241" s="207"/>
      <c r="AJ241" s="208"/>
      <c r="AK241" s="200"/>
      <c r="AL241" s="201"/>
      <c r="AM241" s="202"/>
      <c r="AP241" s="209"/>
      <c r="AS241" s="208"/>
      <c r="AT241" s="210"/>
      <c r="AU241" s="211"/>
      <c r="AV241" s="212"/>
      <c r="AW241" s="213"/>
      <c r="AX241" s="214"/>
      <c r="AY241" s="215"/>
      <c r="BE241" s="217"/>
      <c r="BF241" s="218"/>
      <c r="BI241" s="219"/>
      <c r="BJ241" s="220"/>
      <c r="BK241" s="220"/>
      <c r="BL241" s="221"/>
      <c r="BM241" s="222"/>
      <c r="BN241" s="223"/>
      <c r="BO241" s="149">
        <v>0</v>
      </c>
      <c r="BP241" s="72">
        <v>32</v>
      </c>
      <c r="BQ241" s="157">
        <v>0.12791666666666668</v>
      </c>
      <c r="BR241" s="158">
        <v>1</v>
      </c>
    </row>
    <row r="242" spans="2:70" ht="15" customHeight="1">
      <c r="B242" s="2">
        <v>236</v>
      </c>
      <c r="C242" s="2">
        <v>120</v>
      </c>
      <c r="D242" s="80" t="s">
        <v>1586</v>
      </c>
      <c r="E242" s="80" t="s">
        <v>1585</v>
      </c>
      <c r="F242" s="90" t="s">
        <v>1584</v>
      </c>
      <c r="G242" s="84">
        <v>1982</v>
      </c>
      <c r="H242" s="49" t="s">
        <v>31</v>
      </c>
      <c r="I242" s="2" t="str">
        <f t="shared" si="25"/>
        <v>M</v>
      </c>
      <c r="J242" s="50">
        <f t="shared" si="19"/>
        <v>349</v>
      </c>
      <c r="K242" s="189">
        <f t="shared" si="20"/>
        <v>349</v>
      </c>
      <c r="L242" s="51">
        <f t="shared" si="21"/>
        <v>2</v>
      </c>
      <c r="M242" s="52" t="str">
        <f t="shared" si="22"/>
        <v>nie</v>
      </c>
      <c r="N242" s="53">
        <f>IF($M242="ano",LARGE((Q242,T242,W242,Z242,AC242,AF242,AI242,AL242,AO242,AR242,AU242,AX242,BA242,BD242,BG242,BJ242,BM242),1)+LARGE((Q242,T242,W242,Z242,AC242,AF242,AI242,AL242,AO242,AR242,AU242,AX242,BA242,BD242,BG242,BJ242,BM242),2)+LARGE((Q242,T242,W242,Z242,AC242,AF242,AI242,AL242,AO242,AR242,AU242,AX242,BA242,BD242,BG242,BJ242,BM242),3)+LARGE((Q242,T242,W242,Z242,AC242,AF242,AI242,AL242,AO242,AR242,AU242,AX242,BA242,BD242,BG242,BJ242,BM242),4)+LARGE((Q242,T242,W242,Z242,AC242,AF242,AI242,AL242,AO242,AR242,AU242,AX242,BA242,BD242,BG242,BJ242,BM242),5),J242)</f>
        <v>349</v>
      </c>
      <c r="O242" s="190">
        <f>IF($M242="ano",LARGE((R242,U242,X242,AA242,AD242,AG242,AJ242,AM242,AP242,AS242,AV242,AY242,BB242,BE242,BH242,BK242,BN242),1)+LARGE((R242,U242,X242,AA242,AD242,AG242,AJ242,AM242,AP242,AS242,AV242,AY242,BB242,BE242,BH242,BK242,BN242),2)+LARGE((R242,U242,X242,AA242,AD242,AG242,AJ242,AM242,AP242,AS242,AV242,AY242,BB242,BE242,BH242,BK242,BN242),3)+LARGE((R242,U242,X242,AA242,AD242,AG242,AJ242,AM242,AP242,AS242,AV242,AY242,BB242,BE242,BH242,BK242,BN242),4)+LARGE((R242,U242,X242,AA242,AD242,AG242,AJ242,AM242,AP242,AS242,AV242,AY242,BB242,BE242,BH242,BK242,BN242),5),K242)</f>
        <v>349</v>
      </c>
      <c r="P242" s="191"/>
      <c r="Q242" s="192"/>
      <c r="R242" s="193"/>
      <c r="S242" s="194"/>
      <c r="T242" s="195"/>
      <c r="U242" s="196"/>
      <c r="V242" s="197">
        <v>6.3576388888888891E-2</v>
      </c>
      <c r="W242" s="198">
        <v>179</v>
      </c>
      <c r="X242" s="199">
        <v>179</v>
      </c>
      <c r="Y242" s="200"/>
      <c r="Z242" s="201"/>
      <c r="AA242" s="202"/>
      <c r="AB242" s="203"/>
      <c r="AC242" s="204"/>
      <c r="AD242" s="205"/>
      <c r="AE242" s="200"/>
      <c r="AF242" s="201"/>
      <c r="AG242" s="202"/>
      <c r="AH242" s="206"/>
      <c r="AI242" s="207"/>
      <c r="AJ242" s="208"/>
      <c r="AK242" s="200"/>
      <c r="AL242" s="201"/>
      <c r="AM242" s="202"/>
      <c r="AP242" s="209"/>
      <c r="AS242" s="208"/>
      <c r="AT242" s="210"/>
      <c r="AU242" s="211"/>
      <c r="AV242" s="212"/>
      <c r="AW242" s="213"/>
      <c r="AX242" s="214"/>
      <c r="AY242" s="215"/>
      <c r="BC242" s="216"/>
      <c r="BD242" s="216"/>
      <c r="BE242" s="217"/>
      <c r="BF242" s="218"/>
      <c r="BI242" s="219"/>
      <c r="BJ242" s="220"/>
      <c r="BK242" s="220"/>
      <c r="BL242" s="221">
        <v>6.8321759259259263E-2</v>
      </c>
      <c r="BM242" s="222">
        <v>170</v>
      </c>
      <c r="BN242" s="223">
        <v>170</v>
      </c>
      <c r="BO242" s="149">
        <v>0</v>
      </c>
      <c r="BP242" s="72">
        <v>33.5</v>
      </c>
      <c r="BQ242" s="157">
        <v>0.13189814814814815</v>
      </c>
      <c r="BR242" s="158">
        <v>1</v>
      </c>
    </row>
    <row r="243" spans="2:70" ht="15" customHeight="1">
      <c r="B243" s="2">
        <v>237</v>
      </c>
      <c r="C243" s="2">
        <v>20</v>
      </c>
      <c r="D243" s="47" t="s">
        <v>2086</v>
      </c>
      <c r="E243" s="47" t="s">
        <v>1505</v>
      </c>
      <c r="F243" s="89"/>
      <c r="G243" s="48">
        <v>1962</v>
      </c>
      <c r="H243" s="49" t="s">
        <v>31</v>
      </c>
      <c r="I243" s="2" t="str">
        <f t="shared" si="25"/>
        <v>M50</v>
      </c>
      <c r="J243" s="50">
        <f t="shared" si="19"/>
        <v>349</v>
      </c>
      <c r="K243" s="189">
        <f t="shared" si="20"/>
        <v>420</v>
      </c>
      <c r="L243" s="51">
        <f t="shared" si="21"/>
        <v>2</v>
      </c>
      <c r="M243" s="52" t="str">
        <f t="shared" si="22"/>
        <v>nie</v>
      </c>
      <c r="N243" s="53">
        <f>IF($M243="ano",LARGE((Q243,T243,W243,Z243,AC243,AF243,AI243,AL243,AO243,AR243,AU243,AX243,BA243,BD243,BG243,BJ243,BM243),1)+LARGE((Q243,T243,W243,Z243,AC243,AF243,AI243,AL243,AO243,AR243,AU243,AX243,BA243,BD243,BG243,BJ243,BM243),2)+LARGE((Q243,T243,W243,Z243,AC243,AF243,AI243,AL243,AO243,AR243,AU243,AX243,BA243,BD243,BG243,BJ243,BM243),3)+LARGE((Q243,T243,W243,Z243,AC243,AF243,AI243,AL243,AO243,AR243,AU243,AX243,BA243,BD243,BG243,BJ243,BM243),4)+LARGE((Q243,T243,W243,Z243,AC243,AF243,AI243,AL243,AO243,AR243,AU243,AX243,BA243,BD243,BG243,BJ243,BM243),5),J243)</f>
        <v>349</v>
      </c>
      <c r="O243" s="190">
        <f>IF($M243="ano",LARGE((R243,U243,X243,AA243,AD243,AG243,AJ243,AM243,AP243,AS243,AV243,AY243,BB243,BE243,BH243,BK243,BN243),1)+LARGE((R243,U243,X243,AA243,AD243,AG243,AJ243,AM243,AP243,AS243,AV243,AY243,BB243,BE243,BH243,BK243,BN243),2)+LARGE((R243,U243,X243,AA243,AD243,AG243,AJ243,AM243,AP243,AS243,AV243,AY243,BB243,BE243,BH243,BK243,BN243),3)+LARGE((R243,U243,X243,AA243,AD243,AG243,AJ243,AM243,AP243,AS243,AV243,AY243,BB243,BE243,BH243,BK243,BN243),4)+LARGE((R243,U243,X243,AA243,AD243,AG243,AJ243,AM243,AP243,AS243,AV243,AY243,BB243,BE243,BH243,BK243,BN243),5),K243)</f>
        <v>420</v>
      </c>
      <c r="P243" s="191"/>
      <c r="Q243" s="192"/>
      <c r="R243" s="193"/>
      <c r="S243" s="194">
        <v>0.10836805555555555</v>
      </c>
      <c r="T243" s="195">
        <v>172</v>
      </c>
      <c r="U243" s="196">
        <v>207</v>
      </c>
      <c r="V243" s="197"/>
      <c r="W243" s="198"/>
      <c r="X243" s="199"/>
      <c r="Y243" s="200">
        <v>6.4155092592592597E-2</v>
      </c>
      <c r="Z243" s="201">
        <v>177</v>
      </c>
      <c r="AA243" s="202">
        <v>213</v>
      </c>
      <c r="AB243" s="203"/>
      <c r="AC243" s="204"/>
      <c r="AD243" s="205"/>
      <c r="AE243" s="200"/>
      <c r="AF243" s="201"/>
      <c r="AG243" s="202"/>
      <c r="AH243" s="206"/>
      <c r="AI243" s="207"/>
      <c r="AJ243" s="208"/>
      <c r="AK243" s="200"/>
      <c r="AL243" s="201"/>
      <c r="AM243" s="202"/>
      <c r="AP243" s="209"/>
      <c r="AS243" s="208"/>
      <c r="AT243" s="210"/>
      <c r="AU243" s="211"/>
      <c r="AV243" s="212"/>
      <c r="AW243" s="213"/>
      <c r="AX243" s="214"/>
      <c r="AY243" s="215"/>
      <c r="BC243" s="216"/>
      <c r="BD243" s="216"/>
      <c r="BE243" s="217"/>
      <c r="BF243" s="218"/>
      <c r="BI243" s="219"/>
      <c r="BJ243" s="220"/>
      <c r="BK243" s="220"/>
      <c r="BL243" s="221"/>
      <c r="BM243" s="222"/>
      <c r="BN243" s="223"/>
      <c r="BO243" s="149">
        <v>0</v>
      </c>
      <c r="BP243" s="72">
        <v>43</v>
      </c>
      <c r="BQ243" s="157">
        <v>0.17252314814814815</v>
      </c>
      <c r="BR243" s="158">
        <v>1</v>
      </c>
    </row>
    <row r="244" spans="2:70" ht="15" customHeight="1">
      <c r="B244" s="2">
        <v>238</v>
      </c>
      <c r="C244" s="2">
        <v>121</v>
      </c>
      <c r="D244" s="47" t="s">
        <v>1965</v>
      </c>
      <c r="E244" s="47" t="s">
        <v>1582</v>
      </c>
      <c r="F244" s="89" t="s">
        <v>1553</v>
      </c>
      <c r="G244" s="48">
        <v>1981</v>
      </c>
      <c r="H244" s="49" t="s">
        <v>31</v>
      </c>
      <c r="I244" s="2" t="str">
        <f t="shared" si="25"/>
        <v>M</v>
      </c>
      <c r="J244" s="50">
        <f t="shared" si="19"/>
        <v>349</v>
      </c>
      <c r="K244" s="189">
        <f t="shared" si="20"/>
        <v>349</v>
      </c>
      <c r="L244" s="51">
        <f t="shared" si="21"/>
        <v>2</v>
      </c>
      <c r="M244" s="52" t="str">
        <f t="shared" si="22"/>
        <v>nie</v>
      </c>
      <c r="N244" s="53">
        <f>IF($M244="ano",LARGE((Q244,T244,W244,Z244,AC244,AF244,AI244,AL244,AO244,AR244,AU244,AX244,BA244,BD244,BG244,BJ244,BM244),1)+LARGE((Q244,T244,W244,Z244,AC244,AF244,AI244,AL244,AO244,AR244,AU244,AX244,BA244,BD244,BG244,BJ244,BM244),2)+LARGE((Q244,T244,W244,Z244,AC244,AF244,AI244,AL244,AO244,AR244,AU244,AX244,BA244,BD244,BG244,BJ244,BM244),3)+LARGE((Q244,T244,W244,Z244,AC244,AF244,AI244,AL244,AO244,AR244,AU244,AX244,BA244,BD244,BG244,BJ244,BM244),4)+LARGE((Q244,T244,W244,Z244,AC244,AF244,AI244,AL244,AO244,AR244,AU244,AX244,BA244,BD244,BG244,BJ244,BM244),5),J244)</f>
        <v>349</v>
      </c>
      <c r="O244" s="190">
        <f>IF($M244="ano",LARGE((R244,U244,X244,AA244,AD244,AG244,AJ244,AM244,AP244,AS244,AV244,AY244,BB244,BE244,BH244,BK244,BN244),1)+LARGE((R244,U244,X244,AA244,AD244,AG244,AJ244,AM244,AP244,AS244,AV244,AY244,BB244,BE244,BH244,BK244,BN244),2)+LARGE((R244,U244,X244,AA244,AD244,AG244,AJ244,AM244,AP244,AS244,AV244,AY244,BB244,BE244,BH244,BK244,BN244),3)+LARGE((R244,U244,X244,AA244,AD244,AG244,AJ244,AM244,AP244,AS244,AV244,AY244,BB244,BE244,BH244,BK244,BN244),4)+LARGE((R244,U244,X244,AA244,AD244,AG244,AJ244,AM244,AP244,AS244,AV244,AY244,BB244,BE244,BH244,BK244,BN244),5),K244)</f>
        <v>349</v>
      </c>
      <c r="P244" s="191"/>
      <c r="Q244" s="192"/>
      <c r="R244" s="193"/>
      <c r="S244" s="194">
        <v>0.10141203703703704</v>
      </c>
      <c r="T244" s="195">
        <v>182</v>
      </c>
      <c r="U244" s="196">
        <v>182</v>
      </c>
      <c r="V244" s="197"/>
      <c r="W244" s="198"/>
      <c r="X244" s="199"/>
      <c r="Y244" s="200"/>
      <c r="Z244" s="201"/>
      <c r="AA244" s="202"/>
      <c r="AB244" s="203"/>
      <c r="AC244" s="204"/>
      <c r="AD244" s="205"/>
      <c r="AE244" s="200"/>
      <c r="AF244" s="201"/>
      <c r="AG244" s="202"/>
      <c r="AH244" s="206"/>
      <c r="AI244" s="207"/>
      <c r="AJ244" s="208"/>
      <c r="AK244" s="200"/>
      <c r="AL244" s="201"/>
      <c r="AM244" s="202"/>
      <c r="AP244" s="209"/>
      <c r="AS244" s="208"/>
      <c r="AT244" s="210"/>
      <c r="AU244" s="211"/>
      <c r="AV244" s="212"/>
      <c r="AW244" s="213"/>
      <c r="AX244" s="214"/>
      <c r="AY244" s="215"/>
      <c r="BC244" s="216"/>
      <c r="BD244" s="216"/>
      <c r="BE244" s="217"/>
      <c r="BF244" s="218">
        <v>6.0439814814814814E-2</v>
      </c>
      <c r="BG244" s="75">
        <v>167</v>
      </c>
      <c r="BH244" s="75">
        <v>167</v>
      </c>
      <c r="BI244" s="219"/>
      <c r="BJ244" s="220"/>
      <c r="BK244" s="220"/>
      <c r="BL244" s="221"/>
      <c r="BM244" s="222"/>
      <c r="BN244" s="223"/>
      <c r="BO244" s="149">
        <v>0</v>
      </c>
      <c r="BP244" s="72">
        <v>41</v>
      </c>
      <c r="BQ244" s="157">
        <v>0.16185185185185186</v>
      </c>
      <c r="BR244" s="158">
        <v>1</v>
      </c>
    </row>
    <row r="245" spans="2:70" ht="15" customHeight="1">
      <c r="B245" s="2">
        <v>239</v>
      </c>
      <c r="C245" s="2">
        <v>51</v>
      </c>
      <c r="D245" s="47" t="s">
        <v>1910</v>
      </c>
      <c r="E245" s="47" t="s">
        <v>1482</v>
      </c>
      <c r="F245" s="89" t="s">
        <v>1911</v>
      </c>
      <c r="G245" s="48">
        <v>1964</v>
      </c>
      <c r="H245" s="49" t="s">
        <v>31</v>
      </c>
      <c r="I245" s="2" t="str">
        <f t="shared" si="25"/>
        <v>M40</v>
      </c>
      <c r="J245" s="50">
        <f t="shared" si="19"/>
        <v>348</v>
      </c>
      <c r="K245" s="189">
        <f t="shared" si="20"/>
        <v>384</v>
      </c>
      <c r="L245" s="51">
        <f t="shared" si="21"/>
        <v>2</v>
      </c>
      <c r="M245" s="52" t="str">
        <f t="shared" si="22"/>
        <v>nie</v>
      </c>
      <c r="N245" s="53">
        <f>IF($M245="ano",LARGE((Q245,T245,W245,Z245,AC245,AF245,AI245,AL245,AO245,AR245,AU245,AX245,BA245,BD245,BG245,BJ245,BM245),1)+LARGE((Q245,T245,W245,Z245,AC245,AF245,AI245,AL245,AO245,AR245,AU245,AX245,BA245,BD245,BG245,BJ245,BM245),2)+LARGE((Q245,T245,W245,Z245,AC245,AF245,AI245,AL245,AO245,AR245,AU245,AX245,BA245,BD245,BG245,BJ245,BM245),3)+LARGE((Q245,T245,W245,Z245,AC245,AF245,AI245,AL245,AO245,AR245,AU245,AX245,BA245,BD245,BG245,BJ245,BM245),4)+LARGE((Q245,T245,W245,Z245,AC245,AF245,AI245,AL245,AO245,AR245,AU245,AX245,BA245,BD245,BG245,BJ245,BM245),5),J245)</f>
        <v>348</v>
      </c>
      <c r="O245" s="190">
        <f>IF($M245="ano",LARGE((R245,U245,X245,AA245,AD245,AG245,AJ245,AM245,AP245,AS245,AV245,AY245,BB245,BE245,BH245,BK245,BN245),1)+LARGE((R245,U245,X245,AA245,AD245,AG245,AJ245,AM245,AP245,AS245,AV245,AY245,BB245,BE245,BH245,BK245,BN245),2)+LARGE((R245,U245,X245,AA245,AD245,AG245,AJ245,AM245,AP245,AS245,AV245,AY245,BB245,BE245,BH245,BK245,BN245),3)+LARGE((R245,U245,X245,AA245,AD245,AG245,AJ245,AM245,AP245,AS245,AV245,AY245,BB245,BE245,BH245,BK245,BN245),4)+LARGE((R245,U245,X245,AA245,AD245,AG245,AJ245,AM245,AP245,AS245,AV245,AY245,BB245,BE245,BH245,BK245,BN245),5),K245)</f>
        <v>384</v>
      </c>
      <c r="P245" s="191"/>
      <c r="Q245" s="192"/>
      <c r="R245" s="193"/>
      <c r="S245" s="194">
        <v>9.8298611111111114E-2</v>
      </c>
      <c r="T245" s="195">
        <v>187</v>
      </c>
      <c r="U245" s="196">
        <v>206</v>
      </c>
      <c r="V245" s="197"/>
      <c r="W245" s="198"/>
      <c r="X245" s="199"/>
      <c r="Y245" s="200"/>
      <c r="Z245" s="201"/>
      <c r="AA245" s="202"/>
      <c r="AB245" s="203"/>
      <c r="AC245" s="204"/>
      <c r="AD245" s="205"/>
      <c r="AE245" s="200"/>
      <c r="AF245" s="201"/>
      <c r="AG245" s="202"/>
      <c r="AH245" s="206">
        <v>3.1631944444444442E-2</v>
      </c>
      <c r="AI245" s="207">
        <v>161</v>
      </c>
      <c r="AJ245" s="208">
        <v>178</v>
      </c>
      <c r="AK245" s="200"/>
      <c r="AL245" s="201"/>
      <c r="AM245" s="202"/>
      <c r="AP245" s="209"/>
      <c r="AS245" s="208"/>
      <c r="AT245" s="210"/>
      <c r="AU245" s="211"/>
      <c r="AV245" s="212"/>
      <c r="AW245" s="213"/>
      <c r="AX245" s="214"/>
      <c r="AY245" s="215"/>
      <c r="BC245" s="216"/>
      <c r="BD245" s="216"/>
      <c r="BE245" s="217"/>
      <c r="BF245" s="218"/>
      <c r="BI245" s="219"/>
      <c r="BJ245" s="220"/>
      <c r="BK245" s="220"/>
      <c r="BL245" s="221"/>
      <c r="BM245" s="222"/>
      <c r="BN245" s="223"/>
      <c r="BO245" s="149">
        <v>0</v>
      </c>
      <c r="BP245" s="72">
        <v>36.664999999999999</v>
      </c>
      <c r="BQ245" s="157">
        <v>0.12993055555555555</v>
      </c>
      <c r="BR245" s="158">
        <v>1</v>
      </c>
    </row>
    <row r="246" spans="2:70" ht="15" customHeight="1">
      <c r="B246" s="2">
        <v>240</v>
      </c>
      <c r="C246" s="2">
        <v>122</v>
      </c>
      <c r="D246" s="49" t="s">
        <v>73</v>
      </c>
      <c r="E246" s="49" t="s">
        <v>1543</v>
      </c>
      <c r="F246" s="93" t="s">
        <v>197</v>
      </c>
      <c r="G246" s="85">
        <v>1987</v>
      </c>
      <c r="H246" s="49" t="s">
        <v>31</v>
      </c>
      <c r="I246" s="2" t="str">
        <f t="shared" si="25"/>
        <v>M</v>
      </c>
      <c r="J246" s="50">
        <f t="shared" si="19"/>
        <v>348</v>
      </c>
      <c r="K246" s="189">
        <f t="shared" si="20"/>
        <v>348</v>
      </c>
      <c r="L246" s="51">
        <f t="shared" si="21"/>
        <v>2</v>
      </c>
      <c r="M246" s="52" t="str">
        <f t="shared" si="22"/>
        <v>nie</v>
      </c>
      <c r="N246" s="53">
        <f>IF($M246="ano",LARGE((Q246,T246,W246,Z246,AC246,AF246,AI246,AL246,AO246,AR246,AU246,AX246,BA246,BD246,BG246,BJ246,BM246),1)+LARGE((Q246,T246,W246,Z246,AC246,AF246,AI246,AL246,AO246,AR246,AU246,AX246,BA246,BD246,BG246,BJ246,BM246),2)+LARGE((Q246,T246,W246,Z246,AC246,AF246,AI246,AL246,AO246,AR246,AU246,AX246,BA246,BD246,BG246,BJ246,BM246),3)+LARGE((Q246,T246,W246,Z246,AC246,AF246,AI246,AL246,AO246,AR246,AU246,AX246,BA246,BD246,BG246,BJ246,BM246),4)+LARGE((Q246,T246,W246,Z246,AC246,AF246,AI246,AL246,AO246,AR246,AU246,AX246,BA246,BD246,BG246,BJ246,BM246),5),J246)</f>
        <v>348</v>
      </c>
      <c r="O246" s="190">
        <f>IF($M246="ano",LARGE((R246,U246,X246,AA246,AD246,AG246,AJ246,AM246,AP246,AS246,AV246,AY246,BB246,BE246,BH246,BK246,BN246),1)+LARGE((R246,U246,X246,AA246,AD246,AG246,AJ246,AM246,AP246,AS246,AV246,AY246,BB246,BE246,BH246,BK246,BN246),2)+LARGE((R246,U246,X246,AA246,AD246,AG246,AJ246,AM246,AP246,AS246,AV246,AY246,BB246,BE246,BH246,BK246,BN246),3)+LARGE((R246,U246,X246,AA246,AD246,AG246,AJ246,AM246,AP246,AS246,AV246,AY246,BB246,BE246,BH246,BK246,BN246),4)+LARGE((R246,U246,X246,AA246,AD246,AG246,AJ246,AM246,AP246,AS246,AV246,AY246,BB246,BE246,BH246,BK246,BN246),5),K246)</f>
        <v>348</v>
      </c>
      <c r="R246" s="193"/>
      <c r="U246" s="196"/>
      <c r="X246" s="199"/>
      <c r="AA246" s="202"/>
      <c r="AD246" s="205"/>
      <c r="AE246" s="200">
        <v>5.395833333333333E-2</v>
      </c>
      <c r="AF246" s="201">
        <v>187</v>
      </c>
      <c r="AG246" s="202">
        <v>187</v>
      </c>
      <c r="AH246" s="206">
        <v>3.1585648148148147E-2</v>
      </c>
      <c r="AI246" s="207">
        <v>161</v>
      </c>
      <c r="AJ246" s="208">
        <v>161</v>
      </c>
      <c r="AK246" s="200"/>
      <c r="AL246" s="201"/>
      <c r="AM246" s="202"/>
      <c r="AP246" s="209"/>
      <c r="AS246" s="208"/>
      <c r="AT246" s="210"/>
      <c r="AU246" s="211"/>
      <c r="AV246" s="212"/>
      <c r="AW246" s="213"/>
      <c r="AX246" s="214"/>
      <c r="AY246" s="215"/>
      <c r="BE246" s="217"/>
      <c r="BF246" s="218"/>
      <c r="BI246" s="219"/>
      <c r="BJ246" s="220"/>
      <c r="BK246" s="220"/>
      <c r="BL246" s="221"/>
      <c r="BM246" s="222"/>
      <c r="BN246" s="223"/>
      <c r="BO246" s="149">
        <v>0</v>
      </c>
      <c r="BP246" s="72">
        <v>25.664999999999999</v>
      </c>
      <c r="BQ246" s="157">
        <v>8.5543981481481485E-2</v>
      </c>
      <c r="BR246" s="158">
        <v>1</v>
      </c>
    </row>
    <row r="247" spans="2:70" ht="15" customHeight="1">
      <c r="B247" s="2">
        <v>241</v>
      </c>
      <c r="C247" s="2">
        <v>27</v>
      </c>
      <c r="D247" s="49" t="s">
        <v>1124</v>
      </c>
      <c r="E247" s="49" t="s">
        <v>1827</v>
      </c>
      <c r="F247" s="93" t="s">
        <v>1125</v>
      </c>
      <c r="G247" s="85">
        <v>1984</v>
      </c>
      <c r="H247" s="49" t="s">
        <v>36</v>
      </c>
      <c r="I247" s="49" t="s">
        <v>36</v>
      </c>
      <c r="J247" s="50">
        <f t="shared" si="19"/>
        <v>348</v>
      </c>
      <c r="K247" s="189">
        <f t="shared" si="20"/>
        <v>348</v>
      </c>
      <c r="L247" s="51">
        <f t="shared" si="21"/>
        <v>2</v>
      </c>
      <c r="M247" s="52" t="str">
        <f t="shared" si="22"/>
        <v>nie</v>
      </c>
      <c r="N247" s="53">
        <f>IF($M247="ano",LARGE((Q247,T247,W247,Z247,AC247,AF247,AI247,AL247,AO247,AR247,AU247,AX247,BA247,BD247,BG247,BJ247,BM247),1)+LARGE((Q247,T247,W247,Z247,AC247,AF247,AI247,AL247,AO247,AR247,AU247,AX247,BA247,BD247,BG247,BJ247,BM247),2)+LARGE((Q247,T247,W247,Z247,AC247,AF247,AI247,AL247,AO247,AR247,AU247,AX247,BA247,BD247,BG247,BJ247,BM247),3)+LARGE((Q247,T247,W247,Z247,AC247,AF247,AI247,AL247,AO247,AR247,AU247,AX247,BA247,BD247,BG247,BJ247,BM247),4)+LARGE((Q247,T247,W247,Z247,AC247,AF247,AI247,AL247,AO247,AR247,AU247,AX247,BA247,BD247,BG247,BJ247,BM247),5),J247)</f>
        <v>348</v>
      </c>
      <c r="O247" s="190">
        <f>IF($M247="ano",LARGE((R247,U247,X247,AA247,AD247,AG247,AJ247,AM247,AP247,AS247,AV247,AY247,BB247,BE247,BH247,BK247,BN247),1)+LARGE((R247,U247,X247,AA247,AD247,AG247,AJ247,AM247,AP247,AS247,AV247,AY247,BB247,BE247,BH247,BK247,BN247),2)+LARGE((R247,U247,X247,AA247,AD247,AG247,AJ247,AM247,AP247,AS247,AV247,AY247,BB247,BE247,BH247,BK247,BN247),3)+LARGE((R247,U247,X247,AA247,AD247,AG247,AJ247,AM247,AP247,AS247,AV247,AY247,BB247,BE247,BH247,BK247,BN247),4)+LARGE((R247,U247,X247,AA247,AD247,AG247,AJ247,AM247,AP247,AS247,AV247,AY247,BB247,BE247,BH247,BK247,BN247),5),K247)</f>
        <v>348</v>
      </c>
      <c r="AE247" s="200"/>
      <c r="AF247" s="201"/>
      <c r="AG247" s="201"/>
      <c r="BF247" s="218">
        <v>5.5231481481481479E-2</v>
      </c>
      <c r="BG247" s="75">
        <v>175</v>
      </c>
      <c r="BH247" s="75">
        <v>175</v>
      </c>
      <c r="BI247" s="219"/>
      <c r="BJ247" s="220"/>
      <c r="BK247" s="220"/>
      <c r="BL247" s="221">
        <v>6.627314814814815E-2</v>
      </c>
      <c r="BM247" s="222">
        <v>173</v>
      </c>
      <c r="BN247" s="223">
        <v>173</v>
      </c>
      <c r="BO247" s="149">
        <v>0</v>
      </c>
      <c r="BP247" s="72">
        <v>32.5</v>
      </c>
      <c r="BQ247" s="157">
        <v>0.12150462962962963</v>
      </c>
      <c r="BR247" s="158">
        <v>1</v>
      </c>
    </row>
    <row r="248" spans="2:70" ht="15" customHeight="1">
      <c r="B248" s="2">
        <v>242</v>
      </c>
      <c r="C248" s="2">
        <v>52</v>
      </c>
      <c r="D248" s="47" t="s">
        <v>1943</v>
      </c>
      <c r="E248" s="47" t="s">
        <v>1887</v>
      </c>
      <c r="F248" s="89" t="s">
        <v>1944</v>
      </c>
      <c r="G248" s="48">
        <v>1972</v>
      </c>
      <c r="H248" s="49" t="s">
        <v>31</v>
      </c>
      <c r="I248" s="2" t="str">
        <f>IF(G248&lt;=1953,"M60",IF(G248&lt;=1963,"M50",IF(G248&lt;=1973,"M40","M")))</f>
        <v>M40</v>
      </c>
      <c r="J248" s="50">
        <f t="shared" si="19"/>
        <v>347</v>
      </c>
      <c r="K248" s="189">
        <f t="shared" si="20"/>
        <v>383</v>
      </c>
      <c r="L248" s="51">
        <f t="shared" si="21"/>
        <v>2</v>
      </c>
      <c r="M248" s="52" t="str">
        <f t="shared" si="22"/>
        <v>nie</v>
      </c>
      <c r="N248" s="53">
        <f>IF($M248="ano",LARGE((Q248,T248,W248,Z248,AC248,AF248,AI248,AL248,AO248,AR248,AU248,AX248,BA248,BD248,BG248,BJ248,BM248),1)+LARGE((Q248,T248,W248,Z248,AC248,AF248,AI248,AL248,AO248,AR248,AU248,AX248,BA248,BD248,BG248,BJ248,BM248),2)+LARGE((Q248,T248,W248,Z248,AC248,AF248,AI248,AL248,AO248,AR248,AU248,AX248,BA248,BD248,BG248,BJ248,BM248),3)+LARGE((Q248,T248,W248,Z248,AC248,AF248,AI248,AL248,AO248,AR248,AU248,AX248,BA248,BD248,BG248,BJ248,BM248),4)+LARGE((Q248,T248,W248,Z248,AC248,AF248,AI248,AL248,AO248,AR248,AU248,AX248,BA248,BD248,BG248,BJ248,BM248),5),J248)</f>
        <v>347</v>
      </c>
      <c r="O248" s="190">
        <f>IF($M248="ano",LARGE((R248,U248,X248,AA248,AD248,AG248,AJ248,AM248,AP248,AS248,AV248,AY248,BB248,BE248,BH248,BK248,BN248),1)+LARGE((R248,U248,X248,AA248,AD248,AG248,AJ248,AM248,AP248,AS248,AV248,AY248,BB248,BE248,BH248,BK248,BN248),2)+LARGE((R248,U248,X248,AA248,AD248,AG248,AJ248,AM248,AP248,AS248,AV248,AY248,BB248,BE248,BH248,BK248,BN248),3)+LARGE((R248,U248,X248,AA248,AD248,AG248,AJ248,AM248,AP248,AS248,AV248,AY248,BB248,BE248,BH248,BK248,BN248),4)+LARGE((R248,U248,X248,AA248,AD248,AG248,AJ248,AM248,AP248,AS248,AV248,AY248,BB248,BE248,BH248,BK248,BN248),5),K248)</f>
        <v>383</v>
      </c>
      <c r="P248" s="191"/>
      <c r="Q248" s="192"/>
      <c r="R248" s="193"/>
      <c r="S248" s="194">
        <v>0.10035879629629629</v>
      </c>
      <c r="T248" s="195">
        <v>184</v>
      </c>
      <c r="U248" s="196">
        <v>203</v>
      </c>
      <c r="V248" s="197"/>
      <c r="W248" s="198"/>
      <c r="X248" s="199"/>
      <c r="Y248" s="200"/>
      <c r="Z248" s="201"/>
      <c r="AA248" s="202"/>
      <c r="AB248" s="203"/>
      <c r="AC248" s="204"/>
      <c r="AD248" s="205"/>
      <c r="AE248" s="200"/>
      <c r="AF248" s="201"/>
      <c r="AG248" s="202"/>
      <c r="AH248" s="206">
        <v>3.0520833333333334E-2</v>
      </c>
      <c r="AI248" s="207">
        <v>163</v>
      </c>
      <c r="AJ248" s="208">
        <v>180</v>
      </c>
      <c r="AK248" s="200"/>
      <c r="AL248" s="201"/>
      <c r="AM248" s="202"/>
      <c r="AP248" s="209"/>
      <c r="AS248" s="208"/>
      <c r="AT248" s="210"/>
      <c r="AU248" s="211"/>
      <c r="AV248" s="212"/>
      <c r="AW248" s="213"/>
      <c r="AX248" s="214"/>
      <c r="AY248" s="215"/>
      <c r="BC248" s="216"/>
      <c r="BD248" s="216"/>
      <c r="BE248" s="217"/>
      <c r="BF248" s="218"/>
      <c r="BI248" s="219"/>
      <c r="BJ248" s="220"/>
      <c r="BK248" s="220"/>
      <c r="BL248" s="221"/>
      <c r="BM248" s="222"/>
      <c r="BN248" s="223"/>
      <c r="BO248" s="149">
        <v>0</v>
      </c>
      <c r="BP248" s="72">
        <v>36.664999999999999</v>
      </c>
      <c r="BQ248" s="157">
        <v>0.13087962962962962</v>
      </c>
      <c r="BR248" s="158">
        <v>1</v>
      </c>
    </row>
    <row r="249" spans="2:70" ht="15" customHeight="1">
      <c r="B249" s="2">
        <v>243</v>
      </c>
      <c r="C249" s="2">
        <v>123</v>
      </c>
      <c r="D249" s="47" t="s">
        <v>1606</v>
      </c>
      <c r="E249" s="47" t="s">
        <v>1567</v>
      </c>
      <c r="F249" s="89" t="s">
        <v>1542</v>
      </c>
      <c r="G249" s="48">
        <v>1983</v>
      </c>
      <c r="H249" s="49" t="s">
        <v>31</v>
      </c>
      <c r="I249" s="2" t="str">
        <f>IF(G249&lt;=1953,"M60",IF(G249&lt;=1963,"M50",IF(G249&lt;=1973,"M40","M")))</f>
        <v>M</v>
      </c>
      <c r="J249" s="50">
        <f t="shared" si="19"/>
        <v>347</v>
      </c>
      <c r="K249" s="189">
        <f t="shared" si="20"/>
        <v>347</v>
      </c>
      <c r="L249" s="51">
        <f t="shared" si="21"/>
        <v>2</v>
      </c>
      <c r="M249" s="52" t="str">
        <f t="shared" si="22"/>
        <v>nie</v>
      </c>
      <c r="N249" s="53">
        <f>IF($M249="ano",LARGE((Q249,T249,W249,Z249,AC249,AF249,AI249,AL249,AO249,AR249,AU249,AX249,BA249,BD249,BG249,BJ249,BM249),1)+LARGE((Q249,T249,W249,Z249,AC249,AF249,AI249,AL249,AO249,AR249,AU249,AX249,BA249,BD249,BG249,BJ249,BM249),2)+LARGE((Q249,T249,W249,Z249,AC249,AF249,AI249,AL249,AO249,AR249,AU249,AX249,BA249,BD249,BG249,BJ249,BM249),3)+LARGE((Q249,T249,W249,Z249,AC249,AF249,AI249,AL249,AO249,AR249,AU249,AX249,BA249,BD249,BG249,BJ249,BM249),4)+LARGE((Q249,T249,W249,Z249,AC249,AF249,AI249,AL249,AO249,AR249,AU249,AX249,BA249,BD249,BG249,BJ249,BM249),5),J249)</f>
        <v>347</v>
      </c>
      <c r="O249" s="190">
        <f>IF($M249="ano",LARGE((R249,U249,X249,AA249,AD249,AG249,AJ249,AM249,AP249,AS249,AV249,AY249,BB249,BE249,BH249,BK249,BN249),1)+LARGE((R249,U249,X249,AA249,AD249,AG249,AJ249,AM249,AP249,AS249,AV249,AY249,BB249,BE249,BH249,BK249,BN249),2)+LARGE((R249,U249,X249,AA249,AD249,AG249,AJ249,AM249,AP249,AS249,AV249,AY249,BB249,BE249,BH249,BK249,BN249),3)+LARGE((R249,U249,X249,AA249,AD249,AG249,AJ249,AM249,AP249,AS249,AV249,AY249,BB249,BE249,BH249,BK249,BN249),4)+LARGE((R249,U249,X249,AA249,AD249,AG249,AJ249,AM249,AP249,AS249,AV249,AY249,BB249,BE249,BH249,BK249,BN249),5),K249)</f>
        <v>347</v>
      </c>
      <c r="P249" s="191"/>
      <c r="Q249" s="192"/>
      <c r="R249" s="193"/>
      <c r="S249" s="194"/>
      <c r="T249" s="195"/>
      <c r="U249" s="196"/>
      <c r="V249" s="197">
        <v>6.6423611111111114E-2</v>
      </c>
      <c r="W249" s="198">
        <v>175</v>
      </c>
      <c r="X249" s="199">
        <v>175</v>
      </c>
      <c r="Y249" s="200"/>
      <c r="Z249" s="201"/>
      <c r="AA249" s="202"/>
      <c r="AB249" s="203"/>
      <c r="AC249" s="204"/>
      <c r="AD249" s="205"/>
      <c r="AE249" s="200">
        <v>6.4062500000000008E-2</v>
      </c>
      <c r="AF249" s="201">
        <v>172</v>
      </c>
      <c r="AG249" s="202">
        <v>172</v>
      </c>
      <c r="AH249" s="206"/>
      <c r="AI249" s="207"/>
      <c r="AJ249" s="208"/>
      <c r="AK249" s="200"/>
      <c r="AL249" s="201"/>
      <c r="AM249" s="202"/>
      <c r="AP249" s="209"/>
      <c r="AS249" s="208"/>
      <c r="AT249" s="210"/>
      <c r="AU249" s="211"/>
      <c r="AV249" s="212"/>
      <c r="AW249" s="213"/>
      <c r="AX249" s="214"/>
      <c r="AY249" s="215"/>
      <c r="BC249" s="216"/>
      <c r="BD249" s="216"/>
      <c r="BE249" s="217"/>
      <c r="BF249" s="218"/>
      <c r="BI249" s="219"/>
      <c r="BJ249" s="220"/>
      <c r="BK249" s="220"/>
      <c r="BL249" s="221"/>
      <c r="BM249" s="222"/>
      <c r="BN249" s="223"/>
      <c r="BO249" s="149">
        <v>0</v>
      </c>
      <c r="BP249" s="72">
        <v>31</v>
      </c>
      <c r="BQ249" s="157">
        <v>0.13048611111111114</v>
      </c>
      <c r="BR249" s="158">
        <v>1</v>
      </c>
    </row>
    <row r="250" spans="2:70" ht="15" customHeight="1">
      <c r="B250" s="2">
        <v>244</v>
      </c>
      <c r="C250" s="2">
        <v>28</v>
      </c>
      <c r="D250" s="47" t="s">
        <v>2509</v>
      </c>
      <c r="E250" s="47" t="s">
        <v>1798</v>
      </c>
      <c r="F250" s="89" t="s">
        <v>2510</v>
      </c>
      <c r="G250" s="48">
        <v>1985</v>
      </c>
      <c r="H250" s="49" t="s">
        <v>36</v>
      </c>
      <c r="I250" s="2" t="str">
        <f>IF(G250&lt;=1953,"Z60",IF(G250&lt;=1963,"Z50",IF(G250&lt;=1973,"Z40","Z")))</f>
        <v>Z</v>
      </c>
      <c r="J250" s="50">
        <f t="shared" si="19"/>
        <v>346</v>
      </c>
      <c r="K250" s="189">
        <f t="shared" si="20"/>
        <v>346</v>
      </c>
      <c r="L250" s="51">
        <f t="shared" si="21"/>
        <v>2</v>
      </c>
      <c r="M250" s="52" t="str">
        <f t="shared" si="22"/>
        <v>nie</v>
      </c>
      <c r="N250" s="53">
        <f>IF($M250="ano",LARGE((Q250,T250,W250,Z250,AC250,AF250,AI250,AL250,AO250,AR250,AU250,AX250,BA250,BD250,BG250,BJ250,BM250),1)+LARGE((Q250,T250,W250,Z250,AC250,AF250,AI250,AL250,AO250,AR250,AU250,AX250,BA250,BD250,BG250,BJ250,BM250),2)+LARGE((Q250,T250,W250,Z250,AC250,AF250,AI250,AL250,AO250,AR250,AU250,AX250,BA250,BD250,BG250,BJ250,BM250),3)+LARGE((Q250,T250,W250,Z250,AC250,AF250,AI250,AL250,AO250,AR250,AU250,AX250,BA250,BD250,BG250,BJ250,BM250),4)+LARGE((Q250,T250,W250,Z250,AC250,AF250,AI250,AL250,AO250,AR250,AU250,AX250,BA250,BD250,BG250,BJ250,BM250),5),J250)</f>
        <v>346</v>
      </c>
      <c r="O250" s="190">
        <f>IF($M250="ano",LARGE((R250,U250,X250,AA250,AD250,AG250,AJ250,AM250,AP250,AS250,AV250,AY250,BB250,BE250,BH250,BK250,BN250),1)+LARGE((R250,U250,X250,AA250,AD250,AG250,AJ250,AM250,AP250,AS250,AV250,AY250,BB250,BE250,BH250,BK250,BN250),2)+LARGE((R250,U250,X250,AA250,AD250,AG250,AJ250,AM250,AP250,AS250,AV250,AY250,BB250,BE250,BH250,BK250,BN250),3)+LARGE((R250,U250,X250,AA250,AD250,AG250,AJ250,AM250,AP250,AS250,AV250,AY250,BB250,BE250,BH250,BK250,BN250),4)+LARGE((R250,U250,X250,AA250,AD250,AG250,AJ250,AM250,AP250,AS250,AV250,AY250,BB250,BE250,BH250,BK250,BN250),5),K250)</f>
        <v>346</v>
      </c>
      <c r="P250" s="191">
        <v>0.2260648148148148</v>
      </c>
      <c r="Q250" s="192">
        <v>163</v>
      </c>
      <c r="R250" s="193">
        <v>163</v>
      </c>
      <c r="S250" s="194"/>
      <c r="T250" s="195"/>
      <c r="U250" s="196"/>
      <c r="V250" s="197"/>
      <c r="W250" s="198"/>
      <c r="X250" s="199"/>
      <c r="Y250" s="200"/>
      <c r="Z250" s="201"/>
      <c r="AA250" s="202"/>
      <c r="AB250" s="203"/>
      <c r="AC250" s="204"/>
      <c r="AD250" s="205"/>
      <c r="AE250" s="200"/>
      <c r="AF250" s="201"/>
      <c r="AG250" s="202"/>
      <c r="AH250" s="206"/>
      <c r="AI250" s="207"/>
      <c r="AJ250" s="208"/>
      <c r="AK250" s="200"/>
      <c r="AL250" s="201"/>
      <c r="AM250" s="202"/>
      <c r="AP250" s="209"/>
      <c r="AS250" s="208"/>
      <c r="AT250" s="210">
        <v>6.0659722222222212E-2</v>
      </c>
      <c r="AU250" s="211">
        <v>183</v>
      </c>
      <c r="AV250" s="212">
        <v>183</v>
      </c>
      <c r="AW250" s="213"/>
      <c r="AX250" s="214"/>
      <c r="AY250" s="215"/>
      <c r="BC250" s="216"/>
      <c r="BD250" s="216"/>
      <c r="BE250" s="217"/>
      <c r="BF250" s="218"/>
      <c r="BI250" s="219"/>
      <c r="BJ250" s="220"/>
      <c r="BK250" s="220"/>
      <c r="BL250" s="221"/>
      <c r="BM250" s="222"/>
      <c r="BN250" s="223"/>
      <c r="BO250" s="149">
        <v>0</v>
      </c>
      <c r="BP250" s="72">
        <v>70</v>
      </c>
      <c r="BQ250" s="157">
        <v>0.28672453703703704</v>
      </c>
      <c r="BR250" s="158">
        <v>1</v>
      </c>
    </row>
    <row r="251" spans="2:70" ht="15" customHeight="1">
      <c r="B251" s="2">
        <v>245</v>
      </c>
      <c r="C251" s="2">
        <v>124</v>
      </c>
      <c r="D251" s="49" t="s">
        <v>931</v>
      </c>
      <c r="E251" s="49" t="s">
        <v>2260</v>
      </c>
      <c r="F251" s="49" t="s">
        <v>1519</v>
      </c>
      <c r="G251" s="85">
        <v>1976</v>
      </c>
      <c r="H251" s="49" t="s">
        <v>31</v>
      </c>
      <c r="I251" s="49" t="s">
        <v>31</v>
      </c>
      <c r="J251" s="50">
        <f t="shared" si="19"/>
        <v>346</v>
      </c>
      <c r="K251" s="189">
        <f t="shared" si="20"/>
        <v>346</v>
      </c>
      <c r="L251" s="51">
        <f t="shared" si="21"/>
        <v>2</v>
      </c>
      <c r="M251" s="52" t="str">
        <f t="shared" si="22"/>
        <v>nie</v>
      </c>
      <c r="N251" s="53">
        <f>IF($M251="ano",LARGE((Q251,T251,W251,Z251,AC251,AF251,AI251,AL251,AO251,AR251,AU251,AX251,BA251,BD251,BG251,BJ251,BM251),1)+LARGE((Q251,T251,W251,Z251,AC251,AF251,AI251,AL251,AO251,AR251,AU251,AX251,BA251,BD251,BG251,BJ251,BM251),2)+LARGE((Q251,T251,W251,Z251,AC251,AF251,AI251,AL251,AO251,AR251,AU251,AX251,BA251,BD251,BG251,BJ251,BM251),3)+LARGE((Q251,T251,W251,Z251,AC251,AF251,AI251,AL251,AO251,AR251,AU251,AX251,BA251,BD251,BG251,BJ251,BM251),4)+LARGE((Q251,T251,W251,Z251,AC251,AF251,AI251,AL251,AO251,AR251,AU251,AX251,BA251,BD251,BG251,BJ251,BM251),5),J251)</f>
        <v>346</v>
      </c>
      <c r="O251" s="190">
        <f>IF($M251="ano",LARGE((R251,U251,X251,AA251,AD251,AG251,AJ251,AM251,AP251,AS251,AV251,AY251,BB251,BE251,BH251,BK251,BN251),1)+LARGE((R251,U251,X251,AA251,AD251,AG251,AJ251,AM251,AP251,AS251,AV251,AY251,BB251,BE251,BH251,BK251,BN251),2)+LARGE((R251,U251,X251,AA251,AD251,AG251,AJ251,AM251,AP251,AS251,AV251,AY251,BB251,BE251,BH251,BK251,BN251),3)+LARGE((R251,U251,X251,AA251,AD251,AG251,AJ251,AM251,AP251,AS251,AV251,AY251,BB251,BE251,BH251,BK251,BN251),4)+LARGE((R251,U251,X251,AA251,AD251,AG251,AJ251,AM251,AP251,AS251,AV251,AY251,BB251,BE251,BH251,BK251,BN251),5),K251)</f>
        <v>346</v>
      </c>
      <c r="AE251" s="200"/>
      <c r="AF251" s="201"/>
      <c r="AG251" s="201"/>
      <c r="AT251" s="210">
        <v>6.3414351851851847E-2</v>
      </c>
      <c r="AU251" s="211">
        <v>179</v>
      </c>
      <c r="AV251" s="212">
        <v>179</v>
      </c>
      <c r="AW251" s="213"/>
      <c r="AX251" s="214"/>
      <c r="AY251" s="215"/>
      <c r="BF251" s="218">
        <v>6.0578703703703704E-2</v>
      </c>
      <c r="BG251" s="75">
        <v>167</v>
      </c>
      <c r="BH251" s="75">
        <v>167</v>
      </c>
      <c r="BI251" s="219">
        <v>6.1979166666666669E-2</v>
      </c>
      <c r="BJ251" s="220"/>
      <c r="BK251" s="220"/>
      <c r="BL251" s="221"/>
      <c r="BM251" s="222"/>
      <c r="BN251" s="223"/>
      <c r="BO251" s="149">
        <v>0</v>
      </c>
      <c r="BP251" s="72">
        <v>32</v>
      </c>
      <c r="BQ251" s="157">
        <v>0.18597222222222221</v>
      </c>
      <c r="BR251" s="158">
        <v>1</v>
      </c>
    </row>
    <row r="252" spans="2:70" ht="15" customHeight="1">
      <c r="B252" s="2">
        <v>246</v>
      </c>
      <c r="C252" s="2">
        <v>53</v>
      </c>
      <c r="D252" s="47" t="s">
        <v>2071</v>
      </c>
      <c r="E252" s="47" t="s">
        <v>2070</v>
      </c>
      <c r="F252" s="89" t="s">
        <v>2072</v>
      </c>
      <c r="G252" s="48">
        <v>1973</v>
      </c>
      <c r="H252" s="49" t="s">
        <v>31</v>
      </c>
      <c r="I252" s="2" t="str">
        <f>IF(G252&lt;=1953,"M60",IF(G252&lt;=1963,"M50",IF(G252&lt;=1973,"M40","M")))</f>
        <v>M40</v>
      </c>
      <c r="J252" s="50">
        <f t="shared" si="19"/>
        <v>346</v>
      </c>
      <c r="K252" s="189">
        <f t="shared" si="20"/>
        <v>382</v>
      </c>
      <c r="L252" s="51">
        <f t="shared" si="21"/>
        <v>2</v>
      </c>
      <c r="M252" s="52" t="str">
        <f t="shared" si="22"/>
        <v>nie</v>
      </c>
      <c r="N252" s="53">
        <f>IF($M252="ano",LARGE((Q252,T252,W252,Z252,AC252,AF252,AI252,AL252,AO252,AR252,AU252,AX252,BA252,BD252,BG252,BJ252,BM252),1)+LARGE((Q252,T252,W252,Z252,AC252,AF252,AI252,AL252,AO252,AR252,AU252,AX252,BA252,BD252,BG252,BJ252,BM252),2)+LARGE((Q252,T252,W252,Z252,AC252,AF252,AI252,AL252,AO252,AR252,AU252,AX252,BA252,BD252,BG252,BJ252,BM252),3)+LARGE((Q252,T252,W252,Z252,AC252,AF252,AI252,AL252,AO252,AR252,AU252,AX252,BA252,BD252,BG252,BJ252,BM252),4)+LARGE((Q252,T252,W252,Z252,AC252,AF252,AI252,AL252,AO252,AR252,AU252,AX252,BA252,BD252,BG252,BJ252,BM252),5),J252)</f>
        <v>346</v>
      </c>
      <c r="O252" s="190">
        <f>IF($M252="ano",LARGE((R252,U252,X252,AA252,AD252,AG252,AJ252,AM252,AP252,AS252,AV252,AY252,BB252,BE252,BH252,BK252,BN252),1)+LARGE((R252,U252,X252,AA252,AD252,AG252,AJ252,AM252,AP252,AS252,AV252,AY252,BB252,BE252,BH252,BK252,BN252),2)+LARGE((R252,U252,X252,AA252,AD252,AG252,AJ252,AM252,AP252,AS252,AV252,AY252,BB252,BE252,BH252,BK252,BN252),3)+LARGE((R252,U252,X252,AA252,AD252,AG252,AJ252,AM252,AP252,AS252,AV252,AY252,BB252,BE252,BH252,BK252,BN252),4)+LARGE((R252,U252,X252,AA252,AD252,AG252,AJ252,AM252,AP252,AS252,AV252,AY252,BB252,BE252,BH252,BK252,BN252),5),K252)</f>
        <v>382</v>
      </c>
      <c r="P252" s="191"/>
      <c r="Q252" s="192"/>
      <c r="R252" s="193"/>
      <c r="S252" s="194">
        <v>0.10680555555555556</v>
      </c>
      <c r="T252" s="195">
        <v>175</v>
      </c>
      <c r="U252" s="196">
        <v>193</v>
      </c>
      <c r="V252" s="197"/>
      <c r="W252" s="198"/>
      <c r="X252" s="199"/>
      <c r="Y252" s="200"/>
      <c r="Z252" s="201"/>
      <c r="AA252" s="202"/>
      <c r="AB252" s="203"/>
      <c r="AC252" s="204"/>
      <c r="AD252" s="205"/>
      <c r="AE252" s="200"/>
      <c r="AF252" s="201"/>
      <c r="AG252" s="202"/>
      <c r="AH252" s="206"/>
      <c r="AI252" s="207"/>
      <c r="AJ252" s="208"/>
      <c r="AK252" s="200"/>
      <c r="AL252" s="201"/>
      <c r="AM252" s="202"/>
      <c r="AP252" s="209"/>
      <c r="AS252" s="208"/>
      <c r="AT252" s="210"/>
      <c r="AU252" s="211"/>
      <c r="AV252" s="212"/>
      <c r="AW252" s="213"/>
      <c r="AX252" s="214"/>
      <c r="AY252" s="215"/>
      <c r="BC252" s="216"/>
      <c r="BD252" s="216"/>
      <c r="BE252" s="217"/>
      <c r="BF252" s="218"/>
      <c r="BI252" s="219"/>
      <c r="BJ252" s="220"/>
      <c r="BK252" s="220"/>
      <c r="BL252" s="221">
        <v>6.8043981481481483E-2</v>
      </c>
      <c r="BM252" s="222">
        <v>171</v>
      </c>
      <c r="BN252" s="223">
        <v>189</v>
      </c>
      <c r="BO252" s="149">
        <v>0</v>
      </c>
      <c r="BP252" s="72">
        <v>43.5</v>
      </c>
      <c r="BQ252" s="157">
        <v>0.17484953703703704</v>
      </c>
      <c r="BR252" s="158">
        <v>1</v>
      </c>
    </row>
    <row r="253" spans="2:70" ht="15" customHeight="1">
      <c r="B253" s="2">
        <v>247</v>
      </c>
      <c r="C253" s="2">
        <v>2</v>
      </c>
      <c r="D253" s="47" t="s">
        <v>1509</v>
      </c>
      <c r="E253" s="47" t="s">
        <v>1631</v>
      </c>
      <c r="F253" s="90"/>
      <c r="G253" s="81">
        <v>1999</v>
      </c>
      <c r="H253" s="49" t="s">
        <v>36</v>
      </c>
      <c r="I253" s="2" t="s">
        <v>34</v>
      </c>
      <c r="J253" s="50">
        <f t="shared" si="19"/>
        <v>345</v>
      </c>
      <c r="K253" s="189">
        <f t="shared" si="20"/>
        <v>381</v>
      </c>
      <c r="L253" s="51">
        <f t="shared" si="21"/>
        <v>2</v>
      </c>
      <c r="M253" s="52" t="str">
        <f t="shared" si="22"/>
        <v>nie</v>
      </c>
      <c r="N253" s="53">
        <f>IF($M253="ano",LARGE((Q253,T253,W253,Z253,AC253,AF253,AI253,AL253,AO253,AR253,AU253,AX253,BA253,BD253,BG253,BJ253,BM253),1)+LARGE((Q253,T253,W253,Z253,AC253,AF253,AI253,AL253,AO253,AR253,AU253,AX253,BA253,BD253,BG253,BJ253,BM253),2)+LARGE((Q253,T253,W253,Z253,AC253,AF253,AI253,AL253,AO253,AR253,AU253,AX253,BA253,BD253,BG253,BJ253,BM253),3)+LARGE((Q253,T253,W253,Z253,AC253,AF253,AI253,AL253,AO253,AR253,AU253,AX253,BA253,BD253,BG253,BJ253,BM253),4)+LARGE((Q253,T253,W253,Z253,AC253,AF253,AI253,AL253,AO253,AR253,AU253,AX253,BA253,BD253,BG253,BJ253,BM253),5),J253)</f>
        <v>345</v>
      </c>
      <c r="O253" s="190">
        <f>IF($M253="ano",LARGE((R253,U253,X253,AA253,AD253,AG253,AJ253,AM253,AP253,AS253,AV253,AY253,BB253,BE253,BH253,BK253,BN253),1)+LARGE((R253,U253,X253,AA253,AD253,AG253,AJ253,AM253,AP253,AS253,AV253,AY253,BB253,BE253,BH253,BK253,BN253),2)+LARGE((R253,U253,X253,AA253,AD253,AG253,AJ253,AM253,AP253,AS253,AV253,AY253,BB253,BE253,BH253,BK253,BN253),3)+LARGE((R253,U253,X253,AA253,AD253,AG253,AJ253,AM253,AP253,AS253,AV253,AY253,BB253,BE253,BH253,BK253,BN253),4)+LARGE((R253,U253,X253,AA253,AD253,AG253,AJ253,AM253,AP253,AS253,AV253,AY253,BB253,BE253,BH253,BK253,BN253),5),K253)</f>
        <v>381</v>
      </c>
      <c r="P253" s="191"/>
      <c r="Q253" s="192"/>
      <c r="R253" s="193"/>
      <c r="S253" s="194"/>
      <c r="T253" s="195"/>
      <c r="U253" s="196"/>
      <c r="V253" s="197">
        <v>6.9016203703703705E-2</v>
      </c>
      <c r="W253" s="198">
        <v>171</v>
      </c>
      <c r="X253" s="199">
        <v>189</v>
      </c>
      <c r="Y253" s="200"/>
      <c r="Z253" s="201"/>
      <c r="AA253" s="202"/>
      <c r="AB253" s="203"/>
      <c r="AC253" s="204"/>
      <c r="AD253" s="205"/>
      <c r="AE253" s="200"/>
      <c r="AF253" s="201"/>
      <c r="AG253" s="202"/>
      <c r="AH253" s="206"/>
      <c r="AI253" s="207"/>
      <c r="AJ253" s="208"/>
      <c r="AK253" s="200"/>
      <c r="AL253" s="201"/>
      <c r="AM253" s="202"/>
      <c r="AP253" s="209"/>
      <c r="AS253" s="208"/>
      <c r="AT253" s="210">
        <v>6.7060185185185181E-2</v>
      </c>
      <c r="AU253" s="211">
        <v>174</v>
      </c>
      <c r="AV253" s="212">
        <v>192</v>
      </c>
      <c r="AW253" s="213"/>
      <c r="AX253" s="214"/>
      <c r="AY253" s="215"/>
      <c r="BC253" s="216"/>
      <c r="BD253" s="216"/>
      <c r="BE253" s="217"/>
      <c r="BF253" s="218"/>
      <c r="BI253" s="219"/>
      <c r="BJ253" s="220"/>
      <c r="BK253" s="220"/>
      <c r="BL253" s="221"/>
      <c r="BM253" s="222"/>
      <c r="BN253" s="223"/>
      <c r="BO253" s="149">
        <v>0</v>
      </c>
      <c r="BP253" s="72">
        <v>33</v>
      </c>
      <c r="BQ253" s="157">
        <v>0.1360763888888889</v>
      </c>
      <c r="BR253" s="158">
        <v>1</v>
      </c>
    </row>
    <row r="254" spans="2:70" ht="15" customHeight="1">
      <c r="B254" s="2">
        <v>248</v>
      </c>
      <c r="C254" s="2">
        <v>125</v>
      </c>
      <c r="D254" s="47" t="s">
        <v>2087</v>
      </c>
      <c r="E254" s="47" t="s">
        <v>1855</v>
      </c>
      <c r="F254" s="89" t="s">
        <v>1542</v>
      </c>
      <c r="G254" s="48">
        <v>1983</v>
      </c>
      <c r="H254" s="49" t="s">
        <v>31</v>
      </c>
      <c r="I254" s="2" t="str">
        <f>IF(G254&lt;=1953,"M60",IF(G254&lt;=1963,"M50",IF(G254&lt;=1973,"M40","M")))</f>
        <v>M</v>
      </c>
      <c r="J254" s="50">
        <f t="shared" si="19"/>
        <v>345</v>
      </c>
      <c r="K254" s="189">
        <f t="shared" si="20"/>
        <v>345</v>
      </c>
      <c r="L254" s="51">
        <f t="shared" si="21"/>
        <v>2</v>
      </c>
      <c r="M254" s="52" t="str">
        <f t="shared" si="22"/>
        <v>nie</v>
      </c>
      <c r="N254" s="53">
        <f>IF($M254="ano",LARGE((Q254,T254,W254,Z254,AC254,AF254,AI254,AL254,AO254,AR254,AU254,AX254,BA254,BD254,BG254,BJ254,BM254),1)+LARGE((Q254,T254,W254,Z254,AC254,AF254,AI254,AL254,AO254,AR254,AU254,AX254,BA254,BD254,BG254,BJ254,BM254),2)+LARGE((Q254,T254,W254,Z254,AC254,AF254,AI254,AL254,AO254,AR254,AU254,AX254,BA254,BD254,BG254,BJ254,BM254),3)+LARGE((Q254,T254,W254,Z254,AC254,AF254,AI254,AL254,AO254,AR254,AU254,AX254,BA254,BD254,BG254,BJ254,BM254),4)+LARGE((Q254,T254,W254,Z254,AC254,AF254,AI254,AL254,AO254,AR254,AU254,AX254,BA254,BD254,BG254,BJ254,BM254),5),J254)</f>
        <v>345</v>
      </c>
      <c r="O254" s="190">
        <f>IF($M254="ano",LARGE((R254,U254,X254,AA254,AD254,AG254,AJ254,AM254,AP254,AS254,AV254,AY254,BB254,BE254,BH254,BK254,BN254),1)+LARGE((R254,U254,X254,AA254,AD254,AG254,AJ254,AM254,AP254,AS254,AV254,AY254,BB254,BE254,BH254,BK254,BN254),2)+LARGE((R254,U254,X254,AA254,AD254,AG254,AJ254,AM254,AP254,AS254,AV254,AY254,BB254,BE254,BH254,BK254,BN254),3)+LARGE((R254,U254,X254,AA254,AD254,AG254,AJ254,AM254,AP254,AS254,AV254,AY254,BB254,BE254,BH254,BK254,BN254),4)+LARGE((R254,U254,X254,AA254,AD254,AG254,AJ254,AM254,AP254,AS254,AV254,AY254,BB254,BE254,BH254,BK254,BN254),5),K254)</f>
        <v>345</v>
      </c>
      <c r="P254" s="191"/>
      <c r="Q254" s="192"/>
      <c r="R254" s="193"/>
      <c r="S254" s="194">
        <v>0.10836805555555555</v>
      </c>
      <c r="T254" s="195">
        <v>172</v>
      </c>
      <c r="U254" s="196">
        <v>172</v>
      </c>
      <c r="V254" s="197"/>
      <c r="W254" s="198"/>
      <c r="X254" s="199"/>
      <c r="Y254" s="200"/>
      <c r="Z254" s="201"/>
      <c r="AA254" s="202"/>
      <c r="AB254" s="203"/>
      <c r="AC254" s="204"/>
      <c r="AD254" s="205"/>
      <c r="AE254" s="200"/>
      <c r="AF254" s="201"/>
      <c r="AG254" s="202"/>
      <c r="AH254" s="206"/>
      <c r="AI254" s="207"/>
      <c r="AJ254" s="208"/>
      <c r="AK254" s="200"/>
      <c r="AL254" s="201"/>
      <c r="AM254" s="202"/>
      <c r="AP254" s="209"/>
      <c r="AS254" s="208"/>
      <c r="AT254" s="210"/>
      <c r="AU254" s="211"/>
      <c r="AV254" s="212"/>
      <c r="AW254" s="213"/>
      <c r="AX254" s="214"/>
      <c r="AY254" s="215"/>
      <c r="BC254" s="216"/>
      <c r="BD254" s="216"/>
      <c r="BE254" s="217"/>
      <c r="BF254" s="218"/>
      <c r="BI254" s="219"/>
      <c r="BJ254" s="220"/>
      <c r="BK254" s="220"/>
      <c r="BL254" s="221">
        <v>6.6608796296296291E-2</v>
      </c>
      <c r="BM254" s="222">
        <v>173</v>
      </c>
      <c r="BN254" s="223">
        <v>173</v>
      </c>
      <c r="BO254" s="149">
        <v>0</v>
      </c>
      <c r="BP254" s="72">
        <v>43.5</v>
      </c>
      <c r="BQ254" s="157">
        <v>0.17497685185185186</v>
      </c>
      <c r="BR254" s="158">
        <v>1</v>
      </c>
    </row>
    <row r="255" spans="2:70" ht="15" customHeight="1">
      <c r="B255" s="2">
        <v>249</v>
      </c>
      <c r="C255" s="2">
        <v>126</v>
      </c>
      <c r="D255" s="47" t="s">
        <v>1722</v>
      </c>
      <c r="E255" s="47" t="s">
        <v>1721</v>
      </c>
      <c r="F255" s="89" t="s">
        <v>1542</v>
      </c>
      <c r="G255" s="48">
        <v>1981</v>
      </c>
      <c r="H255" s="49" t="s">
        <v>31</v>
      </c>
      <c r="I255" s="2" t="str">
        <f>IF(G255&lt;=1953,"M60",IF(G255&lt;=1963,"M50",IF(G255&lt;=1973,"M40","M")))</f>
        <v>M</v>
      </c>
      <c r="J255" s="50">
        <f t="shared" si="19"/>
        <v>345</v>
      </c>
      <c r="K255" s="189">
        <f t="shared" si="20"/>
        <v>345</v>
      </c>
      <c r="L255" s="51">
        <f t="shared" si="21"/>
        <v>2</v>
      </c>
      <c r="M255" s="52" t="str">
        <f t="shared" si="22"/>
        <v>nie</v>
      </c>
      <c r="N255" s="53">
        <f>IF($M255="ano",LARGE((Q255,T255,W255,Z255,AC255,AF255,AI255,AL255,AO255,AR255,AU255,AX255,BA255,BD255,BG255,BJ255,BM255),1)+LARGE((Q255,T255,W255,Z255,AC255,AF255,AI255,AL255,AO255,AR255,AU255,AX255,BA255,BD255,BG255,BJ255,BM255),2)+LARGE((Q255,T255,W255,Z255,AC255,AF255,AI255,AL255,AO255,AR255,AU255,AX255,BA255,BD255,BG255,BJ255,BM255),3)+LARGE((Q255,T255,W255,Z255,AC255,AF255,AI255,AL255,AO255,AR255,AU255,AX255,BA255,BD255,BG255,BJ255,BM255),4)+LARGE((Q255,T255,W255,Z255,AC255,AF255,AI255,AL255,AO255,AR255,AU255,AX255,BA255,BD255,BG255,BJ255,BM255),5),J255)</f>
        <v>345</v>
      </c>
      <c r="O255" s="190">
        <f>IF($M255="ano",LARGE((R255,U255,X255,AA255,AD255,AG255,AJ255,AM255,AP255,AS255,AV255,AY255,BB255,BE255,BH255,BK255,BN255),1)+LARGE((R255,U255,X255,AA255,AD255,AG255,AJ255,AM255,AP255,AS255,AV255,AY255,BB255,BE255,BH255,BK255,BN255),2)+LARGE((R255,U255,X255,AA255,AD255,AG255,AJ255,AM255,AP255,AS255,AV255,AY255,BB255,BE255,BH255,BK255,BN255),3)+LARGE((R255,U255,X255,AA255,AD255,AG255,AJ255,AM255,AP255,AS255,AV255,AY255,BB255,BE255,BH255,BK255,BN255),4)+LARGE((R255,U255,X255,AA255,AD255,AG255,AJ255,AM255,AP255,AS255,AV255,AY255,BB255,BE255,BH255,BK255,BN255),5),K255)</f>
        <v>345</v>
      </c>
      <c r="P255" s="191"/>
      <c r="Q255" s="192"/>
      <c r="R255" s="193"/>
      <c r="S255" s="194"/>
      <c r="T255" s="195"/>
      <c r="U255" s="196"/>
      <c r="V255" s="197">
        <v>7.7013888888888882E-2</v>
      </c>
      <c r="W255" s="198">
        <v>160</v>
      </c>
      <c r="X255" s="199">
        <v>160</v>
      </c>
      <c r="Y255" s="200"/>
      <c r="Z255" s="201"/>
      <c r="AA255" s="202"/>
      <c r="AB255" s="203"/>
      <c r="AC255" s="204"/>
      <c r="AD255" s="205"/>
      <c r="AE255" s="200"/>
      <c r="AF255" s="201"/>
      <c r="AG255" s="202"/>
      <c r="AH255" s="206"/>
      <c r="AI255" s="207"/>
      <c r="AJ255" s="208"/>
      <c r="AK255" s="200"/>
      <c r="AL255" s="201"/>
      <c r="AM255" s="202"/>
      <c r="AP255" s="209"/>
      <c r="AS255" s="208"/>
      <c r="AT255" s="210">
        <v>5.9166666666666659E-2</v>
      </c>
      <c r="AU255" s="211">
        <v>185</v>
      </c>
      <c r="AV255" s="212">
        <v>185</v>
      </c>
      <c r="AW255" s="213"/>
      <c r="AX255" s="214"/>
      <c r="AY255" s="215"/>
      <c r="BC255" s="216"/>
      <c r="BD255" s="216"/>
      <c r="BE255" s="217"/>
      <c r="BF255" s="218"/>
      <c r="BI255" s="219"/>
      <c r="BJ255" s="220"/>
      <c r="BK255" s="220"/>
      <c r="BL255" s="221"/>
      <c r="BM255" s="222"/>
      <c r="BN255" s="223"/>
      <c r="BO255" s="149">
        <v>0</v>
      </c>
      <c r="BP255" s="72">
        <v>33</v>
      </c>
      <c r="BQ255" s="157">
        <v>0.13618055555555553</v>
      </c>
      <c r="BR255" s="158">
        <v>1</v>
      </c>
    </row>
    <row r="256" spans="2:70" ht="15" customHeight="1">
      <c r="B256" s="2">
        <v>250</v>
      </c>
      <c r="C256" s="2">
        <v>127</v>
      </c>
      <c r="D256" s="47" t="s">
        <v>875</v>
      </c>
      <c r="E256" s="47" t="s">
        <v>1610</v>
      </c>
      <c r="F256" s="89"/>
      <c r="G256" s="48">
        <v>1976</v>
      </c>
      <c r="H256" s="49" t="s">
        <v>31</v>
      </c>
      <c r="I256" s="2" t="str">
        <f>IF(G256&lt;=1953,"M60",IF(G256&lt;=1963,"M50",IF(G256&lt;=1973,"M40","M")))</f>
        <v>M</v>
      </c>
      <c r="J256" s="50">
        <f t="shared" si="19"/>
        <v>345</v>
      </c>
      <c r="K256" s="189">
        <f t="shared" si="20"/>
        <v>345</v>
      </c>
      <c r="L256" s="51">
        <f t="shared" si="21"/>
        <v>2</v>
      </c>
      <c r="M256" s="52" t="str">
        <f t="shared" si="22"/>
        <v>nie</v>
      </c>
      <c r="N256" s="53">
        <f>IF($M256="ano",LARGE((Q256,T256,W256,Z256,AC256,AF256,AI256,AL256,AO256,AR256,AU256,AX256,BA256,BD256,BG256,BJ256,BM256),1)+LARGE((Q256,T256,W256,Z256,AC256,AF256,AI256,AL256,AO256,AR256,AU256,AX256,BA256,BD256,BG256,BJ256,BM256),2)+LARGE((Q256,T256,W256,Z256,AC256,AF256,AI256,AL256,AO256,AR256,AU256,AX256,BA256,BD256,BG256,BJ256,BM256),3)+LARGE((Q256,T256,W256,Z256,AC256,AF256,AI256,AL256,AO256,AR256,AU256,AX256,BA256,BD256,BG256,BJ256,BM256),4)+LARGE((Q256,T256,W256,Z256,AC256,AF256,AI256,AL256,AO256,AR256,AU256,AX256,BA256,BD256,BG256,BJ256,BM256),5),J256)</f>
        <v>345</v>
      </c>
      <c r="O256" s="190">
        <f>IF($M256="ano",LARGE((R256,U256,X256,AA256,AD256,AG256,AJ256,AM256,AP256,AS256,AV256,AY256,BB256,BE256,BH256,BK256,BN256),1)+LARGE((R256,U256,X256,AA256,AD256,AG256,AJ256,AM256,AP256,AS256,AV256,AY256,BB256,BE256,BH256,BK256,BN256),2)+LARGE((R256,U256,X256,AA256,AD256,AG256,AJ256,AM256,AP256,AS256,AV256,AY256,BB256,BE256,BH256,BK256,BN256),3)+LARGE((R256,U256,X256,AA256,AD256,AG256,AJ256,AM256,AP256,AS256,AV256,AY256,BB256,BE256,BH256,BK256,BN256),4)+LARGE((R256,U256,X256,AA256,AD256,AG256,AJ256,AM256,AP256,AS256,AV256,AY256,BB256,BE256,BH256,BK256,BN256),5),K256)</f>
        <v>345</v>
      </c>
      <c r="P256" s="191"/>
      <c r="Q256" s="192"/>
      <c r="R256" s="193"/>
      <c r="S256" s="194">
        <v>0.11228009259259258</v>
      </c>
      <c r="T256" s="195">
        <v>167</v>
      </c>
      <c r="U256" s="196">
        <v>167</v>
      </c>
      <c r="V256" s="197"/>
      <c r="W256" s="198"/>
      <c r="X256" s="199"/>
      <c r="Y256" s="200"/>
      <c r="Z256" s="201"/>
      <c r="AA256" s="202"/>
      <c r="AB256" s="203"/>
      <c r="AC256" s="204"/>
      <c r="AD256" s="205"/>
      <c r="AE256" s="200"/>
      <c r="AF256" s="201"/>
      <c r="AG256" s="202"/>
      <c r="AH256" s="206"/>
      <c r="AI256" s="207"/>
      <c r="AJ256" s="208"/>
      <c r="AK256" s="200"/>
      <c r="AL256" s="201"/>
      <c r="AM256" s="202"/>
      <c r="AP256" s="209"/>
      <c r="AS256" s="208"/>
      <c r="AT256" s="210">
        <v>6.446759259259259E-2</v>
      </c>
      <c r="AU256" s="211">
        <v>178</v>
      </c>
      <c r="AV256" s="212">
        <v>178</v>
      </c>
      <c r="AW256" s="213"/>
      <c r="AX256" s="214"/>
      <c r="AY256" s="215"/>
      <c r="BC256" s="216"/>
      <c r="BD256" s="216"/>
      <c r="BE256" s="217"/>
      <c r="BF256" s="218"/>
      <c r="BI256" s="219"/>
      <c r="BJ256" s="220"/>
      <c r="BK256" s="220"/>
      <c r="BL256" s="221"/>
      <c r="BM256" s="222"/>
      <c r="BN256" s="223"/>
      <c r="BO256" s="149">
        <v>0</v>
      </c>
      <c r="BP256" s="72">
        <v>43</v>
      </c>
      <c r="BQ256" s="157">
        <v>0.17674768518518519</v>
      </c>
      <c r="BR256" s="158">
        <v>1</v>
      </c>
    </row>
    <row r="257" spans="2:70" ht="15" customHeight="1">
      <c r="B257" s="2">
        <v>251</v>
      </c>
      <c r="C257" s="2">
        <v>128</v>
      </c>
      <c r="D257" s="47" t="s">
        <v>2118</v>
      </c>
      <c r="E257" s="47" t="s">
        <v>1523</v>
      </c>
      <c r="F257" s="89" t="s">
        <v>2119</v>
      </c>
      <c r="G257" s="48">
        <v>1987</v>
      </c>
      <c r="H257" s="49" t="s">
        <v>31</v>
      </c>
      <c r="I257" s="2" t="str">
        <f>IF(G257&lt;=1953,"M60",IF(G257&lt;=1963,"M50",IF(G257&lt;=1973,"M40","M")))</f>
        <v>M</v>
      </c>
      <c r="J257" s="50">
        <f t="shared" si="19"/>
        <v>345</v>
      </c>
      <c r="K257" s="189">
        <f t="shared" si="20"/>
        <v>345</v>
      </c>
      <c r="L257" s="51">
        <f t="shared" si="21"/>
        <v>2</v>
      </c>
      <c r="M257" s="52" t="str">
        <f t="shared" si="22"/>
        <v>nie</v>
      </c>
      <c r="N257" s="53">
        <f>IF($M257="ano",LARGE((Q257,T257,W257,Z257,AC257,AF257,AI257,AL257,AO257,AR257,AU257,AX257,BA257,BD257,BG257,BJ257,BM257),1)+LARGE((Q257,T257,W257,Z257,AC257,AF257,AI257,AL257,AO257,AR257,AU257,AX257,BA257,BD257,BG257,BJ257,BM257),2)+LARGE((Q257,T257,W257,Z257,AC257,AF257,AI257,AL257,AO257,AR257,AU257,AX257,BA257,BD257,BG257,BJ257,BM257),3)+LARGE((Q257,T257,W257,Z257,AC257,AF257,AI257,AL257,AO257,AR257,AU257,AX257,BA257,BD257,BG257,BJ257,BM257),4)+LARGE((Q257,T257,W257,Z257,AC257,AF257,AI257,AL257,AO257,AR257,AU257,AX257,BA257,BD257,BG257,BJ257,BM257),5),J257)</f>
        <v>345</v>
      </c>
      <c r="O257" s="190">
        <f>IF($M257="ano",LARGE((R257,U257,X257,AA257,AD257,AG257,AJ257,AM257,AP257,AS257,AV257,AY257,BB257,BE257,BH257,BK257,BN257),1)+LARGE((R257,U257,X257,AA257,AD257,AG257,AJ257,AM257,AP257,AS257,AV257,AY257,BB257,BE257,BH257,BK257,BN257),2)+LARGE((R257,U257,X257,AA257,AD257,AG257,AJ257,AM257,AP257,AS257,AV257,AY257,BB257,BE257,BH257,BK257,BN257),3)+LARGE((R257,U257,X257,AA257,AD257,AG257,AJ257,AM257,AP257,AS257,AV257,AY257,BB257,BE257,BH257,BK257,BN257),4)+LARGE((R257,U257,X257,AA257,AD257,AG257,AJ257,AM257,AP257,AS257,AV257,AY257,BB257,BE257,BH257,BK257,BN257),5),K257)</f>
        <v>345</v>
      </c>
      <c r="P257" s="191"/>
      <c r="Q257" s="192"/>
      <c r="R257" s="193"/>
      <c r="S257" s="194">
        <v>0.11094907407407407</v>
      </c>
      <c r="T257" s="195">
        <v>169</v>
      </c>
      <c r="U257" s="196">
        <v>169</v>
      </c>
      <c r="V257" s="197"/>
      <c r="W257" s="198"/>
      <c r="X257" s="199"/>
      <c r="Y257" s="200"/>
      <c r="Z257" s="201"/>
      <c r="AA257" s="202"/>
      <c r="AB257" s="203"/>
      <c r="AC257" s="204"/>
      <c r="AD257" s="205"/>
      <c r="AE257" s="200">
        <v>6.1458333333333337E-2</v>
      </c>
      <c r="AF257" s="201">
        <v>176</v>
      </c>
      <c r="AG257" s="202">
        <v>176</v>
      </c>
      <c r="AH257" s="206"/>
      <c r="AI257" s="207"/>
      <c r="AJ257" s="208"/>
      <c r="AK257" s="200"/>
      <c r="AL257" s="201"/>
      <c r="AM257" s="202"/>
      <c r="AP257" s="209"/>
      <c r="AS257" s="208"/>
      <c r="AT257" s="210"/>
      <c r="AU257" s="211"/>
      <c r="AV257" s="212"/>
      <c r="AW257" s="213"/>
      <c r="AX257" s="214"/>
      <c r="AY257" s="215"/>
      <c r="BC257" s="216"/>
      <c r="BD257" s="216"/>
      <c r="BE257" s="217"/>
      <c r="BF257" s="218"/>
      <c r="BI257" s="219"/>
      <c r="BJ257" s="220"/>
      <c r="BK257" s="220"/>
      <c r="BL257" s="221"/>
      <c r="BM257" s="222"/>
      <c r="BN257" s="223"/>
      <c r="BO257" s="149">
        <v>0</v>
      </c>
      <c r="BP257" s="72">
        <v>41</v>
      </c>
      <c r="BQ257" s="157">
        <v>0.1724074074074074</v>
      </c>
      <c r="BR257" s="158">
        <v>1</v>
      </c>
    </row>
    <row r="258" spans="2:70" ht="15" customHeight="1">
      <c r="B258" s="2">
        <v>252</v>
      </c>
      <c r="C258" s="2">
        <v>129</v>
      </c>
      <c r="D258" s="49" t="s">
        <v>221</v>
      </c>
      <c r="E258" s="49" t="s">
        <v>1948</v>
      </c>
      <c r="F258" s="93" t="s">
        <v>824</v>
      </c>
      <c r="G258" s="85">
        <v>1989</v>
      </c>
      <c r="H258" s="49" t="s">
        <v>31</v>
      </c>
      <c r="I258" s="49" t="s">
        <v>31</v>
      </c>
      <c r="J258" s="50">
        <f t="shared" si="19"/>
        <v>345</v>
      </c>
      <c r="K258" s="189">
        <f t="shared" si="20"/>
        <v>345</v>
      </c>
      <c r="L258" s="51">
        <f t="shared" si="21"/>
        <v>2</v>
      </c>
      <c r="M258" s="52" t="str">
        <f t="shared" si="22"/>
        <v>nie</v>
      </c>
      <c r="N258" s="53">
        <f>IF($M258="ano",LARGE((Q258,T258,W258,Z258,AC258,AF258,AI258,AL258,AO258,AR258,AU258,AX258,BA258,BD258,BG258,BJ258,BM258),1)+LARGE((Q258,T258,W258,Z258,AC258,AF258,AI258,AL258,AO258,AR258,AU258,AX258,BA258,BD258,BG258,BJ258,BM258),2)+LARGE((Q258,T258,W258,Z258,AC258,AF258,AI258,AL258,AO258,AR258,AU258,AX258,BA258,BD258,BG258,BJ258,BM258),3)+LARGE((Q258,T258,W258,Z258,AC258,AF258,AI258,AL258,AO258,AR258,AU258,AX258,BA258,BD258,BG258,BJ258,BM258),4)+LARGE((Q258,T258,W258,Z258,AC258,AF258,AI258,AL258,AO258,AR258,AU258,AX258,BA258,BD258,BG258,BJ258,BM258),5),J258)</f>
        <v>345</v>
      </c>
      <c r="O258" s="190">
        <f>IF($M258="ano",LARGE((R258,U258,X258,AA258,AD258,AG258,AJ258,AM258,AP258,AS258,AV258,AY258,BB258,BE258,BH258,BK258,BN258),1)+LARGE((R258,U258,X258,AA258,AD258,AG258,AJ258,AM258,AP258,AS258,AV258,AY258,BB258,BE258,BH258,BK258,BN258),2)+LARGE((R258,U258,X258,AA258,AD258,AG258,AJ258,AM258,AP258,AS258,AV258,AY258,BB258,BE258,BH258,BK258,BN258),3)+LARGE((R258,U258,X258,AA258,AD258,AG258,AJ258,AM258,AP258,AS258,AV258,AY258,BB258,BE258,BH258,BK258,BN258),4)+LARGE((R258,U258,X258,AA258,AD258,AG258,AJ258,AM258,AP258,AS258,AV258,AY258,BB258,BE258,BH258,BK258,BN258),5),K258)</f>
        <v>345</v>
      </c>
      <c r="AE258" s="200"/>
      <c r="AF258" s="201"/>
      <c r="AG258" s="201"/>
      <c r="AN258" s="78">
        <v>8.2812499999999997E-2</v>
      </c>
      <c r="AO258" s="79">
        <v>170</v>
      </c>
      <c r="AP258" s="209">
        <v>170</v>
      </c>
      <c r="AS258" s="208"/>
      <c r="AT258" s="210"/>
      <c r="AU258" s="211"/>
      <c r="AV258" s="212"/>
      <c r="AW258" s="213">
        <v>9.1296296296296306E-2</v>
      </c>
      <c r="AX258" s="214">
        <v>175</v>
      </c>
      <c r="AY258" s="215">
        <v>175</v>
      </c>
      <c r="BF258" s="218"/>
      <c r="BI258" s="219"/>
      <c r="BJ258" s="220"/>
      <c r="BK258" s="220"/>
      <c r="BL258" s="221"/>
      <c r="BM258" s="222"/>
      <c r="BN258" s="223"/>
      <c r="BO258" s="149">
        <v>0</v>
      </c>
      <c r="BP258" s="72">
        <v>51</v>
      </c>
      <c r="BQ258" s="157">
        <v>0.1741087962962963</v>
      </c>
      <c r="BR258" s="158">
        <v>1</v>
      </c>
    </row>
    <row r="259" spans="2:70" ht="15" customHeight="1">
      <c r="B259" s="2">
        <v>253</v>
      </c>
      <c r="C259" s="2">
        <v>54</v>
      </c>
      <c r="D259" s="49" t="s">
        <v>474</v>
      </c>
      <c r="E259" s="49" t="s">
        <v>2345</v>
      </c>
      <c r="F259" s="93" t="s">
        <v>711</v>
      </c>
      <c r="G259" s="85">
        <v>1971</v>
      </c>
      <c r="H259" s="49" t="s">
        <v>31</v>
      </c>
      <c r="I259" s="49" t="s">
        <v>32</v>
      </c>
      <c r="J259" s="50">
        <f t="shared" si="19"/>
        <v>344</v>
      </c>
      <c r="K259" s="189">
        <f t="shared" si="20"/>
        <v>379</v>
      </c>
      <c r="L259" s="51">
        <f t="shared" si="21"/>
        <v>2</v>
      </c>
      <c r="M259" s="52" t="str">
        <f t="shared" si="22"/>
        <v>nie</v>
      </c>
      <c r="N259" s="53">
        <f>IF($M259="ano",LARGE((Q259,T259,W259,Z259,AC259,AF259,AI259,AL259,AO259,AR259,AU259,AX259,BA259,BD259,BG259,BJ259,BM259),1)+LARGE((Q259,T259,W259,Z259,AC259,AF259,AI259,AL259,AO259,AR259,AU259,AX259,BA259,BD259,BG259,BJ259,BM259),2)+LARGE((Q259,T259,W259,Z259,AC259,AF259,AI259,AL259,AO259,AR259,AU259,AX259,BA259,BD259,BG259,BJ259,BM259),3)+LARGE((Q259,T259,W259,Z259,AC259,AF259,AI259,AL259,AO259,AR259,AU259,AX259,BA259,BD259,BG259,BJ259,BM259),4)+LARGE((Q259,T259,W259,Z259,AC259,AF259,AI259,AL259,AO259,AR259,AU259,AX259,BA259,BD259,BG259,BJ259,BM259),5),J259)</f>
        <v>344</v>
      </c>
      <c r="O259" s="190">
        <f>IF($M259="ano",LARGE((R259,U259,X259,AA259,AD259,AG259,AJ259,AM259,AP259,AS259,AV259,AY259,BB259,BE259,BH259,BK259,BN259),1)+LARGE((R259,U259,X259,AA259,AD259,AG259,AJ259,AM259,AP259,AS259,AV259,AY259,BB259,BE259,BH259,BK259,BN259),2)+LARGE((R259,U259,X259,AA259,AD259,AG259,AJ259,AM259,AP259,AS259,AV259,AY259,BB259,BE259,BH259,BK259,BN259),3)+LARGE((R259,U259,X259,AA259,AD259,AG259,AJ259,AM259,AP259,AS259,AV259,AY259,BB259,BE259,BH259,BK259,BN259),4)+LARGE((R259,U259,X259,AA259,AD259,AG259,AJ259,AM259,AP259,AS259,AV259,AY259,BB259,BE259,BH259,BK259,BN259),5),K259)</f>
        <v>379</v>
      </c>
      <c r="AE259" s="200"/>
      <c r="AF259" s="201"/>
      <c r="AG259" s="201"/>
      <c r="AK259" s="200">
        <v>4.4965277777777778E-2</v>
      </c>
      <c r="AL259" s="201">
        <v>175</v>
      </c>
      <c r="AM259" s="202">
        <v>193</v>
      </c>
      <c r="AP259" s="209"/>
      <c r="AS259" s="208"/>
      <c r="AT259" s="210"/>
      <c r="AU259" s="211"/>
      <c r="AV259" s="212"/>
      <c r="AW259" s="213"/>
      <c r="AX259" s="214"/>
      <c r="AY259" s="215"/>
      <c r="BF259" s="218"/>
      <c r="BI259" s="219">
        <v>6.8761574074074072E-2</v>
      </c>
      <c r="BJ259" s="220"/>
      <c r="BK259" s="220"/>
      <c r="BL259" s="221">
        <v>6.9189814814814815E-2</v>
      </c>
      <c r="BM259" s="222">
        <v>169</v>
      </c>
      <c r="BN259" s="223">
        <v>186</v>
      </c>
      <c r="BO259" s="149">
        <v>0</v>
      </c>
      <c r="BP259" s="72">
        <v>28.5</v>
      </c>
      <c r="BQ259" s="157">
        <v>0.18291666666666667</v>
      </c>
      <c r="BR259" s="158">
        <v>1</v>
      </c>
    </row>
    <row r="260" spans="2:70" ht="15" customHeight="1">
      <c r="B260" s="2">
        <v>254</v>
      </c>
      <c r="C260" s="2">
        <v>55</v>
      </c>
      <c r="D260" s="49" t="s">
        <v>2136</v>
      </c>
      <c r="E260" s="49" t="s">
        <v>1726</v>
      </c>
      <c r="F260" s="93" t="s">
        <v>2137</v>
      </c>
      <c r="G260" s="85">
        <v>1966</v>
      </c>
      <c r="H260" s="49" t="s">
        <v>31</v>
      </c>
      <c r="I260" s="2" t="str">
        <f>IF(G260&lt;=1953,"M60",IF(G260&lt;=1963,"M50",IF(G260&lt;=1973,"M40","M")))</f>
        <v>M40</v>
      </c>
      <c r="J260" s="50">
        <f t="shared" si="19"/>
        <v>344</v>
      </c>
      <c r="K260" s="189">
        <f t="shared" si="20"/>
        <v>379</v>
      </c>
      <c r="L260" s="51">
        <f t="shared" si="21"/>
        <v>2</v>
      </c>
      <c r="M260" s="52" t="str">
        <f t="shared" si="22"/>
        <v>nie</v>
      </c>
      <c r="N260" s="53">
        <f>IF($M260="ano",LARGE((Q260,T260,W260,Z260,AC260,AF260,AI260,AL260,AO260,AR260,AU260,AX260,BA260,BD260,BG260,BJ260,BM260),1)+LARGE((Q260,T260,W260,Z260,AC260,AF260,AI260,AL260,AO260,AR260,AU260,AX260,BA260,BD260,BG260,BJ260,BM260),2)+LARGE((Q260,T260,W260,Z260,AC260,AF260,AI260,AL260,AO260,AR260,AU260,AX260,BA260,BD260,BG260,BJ260,BM260),3)+LARGE((Q260,T260,W260,Z260,AC260,AF260,AI260,AL260,AO260,AR260,AU260,AX260,BA260,BD260,BG260,BJ260,BM260),4)+LARGE((Q260,T260,W260,Z260,AC260,AF260,AI260,AL260,AO260,AR260,AU260,AX260,BA260,BD260,BG260,BJ260,BM260),5),J260)</f>
        <v>344</v>
      </c>
      <c r="O260" s="190">
        <f>IF($M260="ano",LARGE((R260,U260,X260,AA260,AD260,AG260,AJ260,AM260,AP260,AS260,AV260,AY260,BB260,BE260,BH260,BK260,BN260),1)+LARGE((R260,U260,X260,AA260,AD260,AG260,AJ260,AM260,AP260,AS260,AV260,AY260,BB260,BE260,BH260,BK260,BN260),2)+LARGE((R260,U260,X260,AA260,AD260,AG260,AJ260,AM260,AP260,AS260,AV260,AY260,BB260,BE260,BH260,BK260,BN260),3)+LARGE((R260,U260,X260,AA260,AD260,AG260,AJ260,AM260,AP260,AS260,AV260,AY260,BB260,BE260,BH260,BK260,BN260),4)+LARGE((R260,U260,X260,AA260,AD260,AG260,AJ260,AM260,AP260,AS260,AV260,AY260,BB260,BE260,BH260,BK260,BN260),5),K260)</f>
        <v>379</v>
      </c>
      <c r="R260" s="193"/>
      <c r="S260" s="194">
        <v>0.11196759259259259</v>
      </c>
      <c r="T260" s="195">
        <v>167</v>
      </c>
      <c r="U260" s="196">
        <v>184</v>
      </c>
      <c r="X260" s="199"/>
      <c r="Y260" s="200">
        <v>6.4201388888888891E-2</v>
      </c>
      <c r="Z260" s="201">
        <v>177</v>
      </c>
      <c r="AA260" s="202">
        <v>195</v>
      </c>
      <c r="AD260" s="205"/>
      <c r="AE260" s="200"/>
      <c r="AF260" s="201"/>
      <c r="AG260" s="202"/>
      <c r="AH260" s="206"/>
      <c r="AI260" s="207"/>
      <c r="AJ260" s="208"/>
      <c r="AK260" s="200"/>
      <c r="AL260" s="201"/>
      <c r="AM260" s="202"/>
      <c r="AP260" s="209"/>
      <c r="AS260" s="208"/>
      <c r="AT260" s="210"/>
      <c r="AU260" s="211"/>
      <c r="AV260" s="212"/>
      <c r="AW260" s="213"/>
      <c r="AX260" s="214"/>
      <c r="AY260" s="215"/>
      <c r="BE260" s="217"/>
      <c r="BF260" s="218"/>
      <c r="BI260" s="219"/>
      <c r="BJ260" s="220"/>
      <c r="BK260" s="220"/>
      <c r="BL260" s="221"/>
      <c r="BM260" s="222"/>
      <c r="BN260" s="223"/>
      <c r="BO260" s="149">
        <v>0</v>
      </c>
      <c r="BP260" s="72">
        <v>43</v>
      </c>
      <c r="BQ260" s="157">
        <v>0.17616898148148147</v>
      </c>
      <c r="BR260" s="158">
        <v>1</v>
      </c>
    </row>
    <row r="261" spans="2:70" ht="15" customHeight="1">
      <c r="B261" s="2">
        <v>255</v>
      </c>
      <c r="C261" s="2">
        <v>56</v>
      </c>
      <c r="D261" s="49" t="s">
        <v>216</v>
      </c>
      <c r="E261" s="49" t="s">
        <v>1534</v>
      </c>
      <c r="F261" s="93" t="s">
        <v>1777</v>
      </c>
      <c r="G261" s="85">
        <v>1973</v>
      </c>
      <c r="H261" s="49" t="s">
        <v>31</v>
      </c>
      <c r="I261" s="2" t="str">
        <f>IF(G261&lt;=1953,"M60",IF(G261&lt;=1963,"M50",IF(G261&lt;=1973,"M40","M")))</f>
        <v>M40</v>
      </c>
      <c r="J261" s="50">
        <f t="shared" si="19"/>
        <v>344</v>
      </c>
      <c r="K261" s="189">
        <f t="shared" si="20"/>
        <v>379</v>
      </c>
      <c r="L261" s="51">
        <f t="shared" si="21"/>
        <v>2</v>
      </c>
      <c r="M261" s="52" t="str">
        <f t="shared" si="22"/>
        <v>nie</v>
      </c>
      <c r="N261" s="53">
        <f>IF($M261="ano",LARGE((Q261,T261,W261,Z261,AC261,AF261,AI261,AL261,AO261,AR261,AU261,AX261,BA261,BD261,BG261,BJ261,BM261),1)+LARGE((Q261,T261,W261,Z261,AC261,AF261,AI261,AL261,AO261,AR261,AU261,AX261,BA261,BD261,BG261,BJ261,BM261),2)+LARGE((Q261,T261,W261,Z261,AC261,AF261,AI261,AL261,AO261,AR261,AU261,AX261,BA261,BD261,BG261,BJ261,BM261),3)+LARGE((Q261,T261,W261,Z261,AC261,AF261,AI261,AL261,AO261,AR261,AU261,AX261,BA261,BD261,BG261,BJ261,BM261),4)+LARGE((Q261,T261,W261,Z261,AC261,AF261,AI261,AL261,AO261,AR261,AU261,AX261,BA261,BD261,BG261,BJ261,BM261),5),J261)</f>
        <v>344</v>
      </c>
      <c r="O261" s="190">
        <f>IF($M261="ano",LARGE((R261,U261,X261,AA261,AD261,AG261,AJ261,AM261,AP261,AS261,AV261,AY261,BB261,BE261,BH261,BK261,BN261),1)+LARGE((R261,U261,X261,AA261,AD261,AG261,AJ261,AM261,AP261,AS261,AV261,AY261,BB261,BE261,BH261,BK261,BN261),2)+LARGE((R261,U261,X261,AA261,AD261,AG261,AJ261,AM261,AP261,AS261,AV261,AY261,BB261,BE261,BH261,BK261,BN261),3)+LARGE((R261,U261,X261,AA261,AD261,AG261,AJ261,AM261,AP261,AS261,AV261,AY261,BB261,BE261,BH261,BK261,BN261),4)+LARGE((R261,U261,X261,AA261,AD261,AG261,AJ261,AM261,AP261,AS261,AV261,AY261,BB261,BE261,BH261,BK261,BN261),5),K261)</f>
        <v>379</v>
      </c>
      <c r="R261" s="193"/>
      <c r="U261" s="196"/>
      <c r="X261" s="199"/>
      <c r="AA261" s="202"/>
      <c r="AD261" s="205"/>
      <c r="AE261" s="200">
        <v>6.1898148148148147E-2</v>
      </c>
      <c r="AF261" s="201">
        <v>175</v>
      </c>
      <c r="AG261" s="202">
        <v>193</v>
      </c>
      <c r="AH261" s="206"/>
      <c r="AI261" s="207"/>
      <c r="AJ261" s="208"/>
      <c r="AK261" s="200"/>
      <c r="AL261" s="201"/>
      <c r="AM261" s="202"/>
      <c r="AP261" s="209"/>
      <c r="AS261" s="208"/>
      <c r="AT261" s="210"/>
      <c r="AU261" s="211"/>
      <c r="AV261" s="212"/>
      <c r="AW261" s="213"/>
      <c r="AX261" s="214"/>
      <c r="AY261" s="215"/>
      <c r="BE261" s="217"/>
      <c r="BF261" s="218">
        <v>5.962962962962963E-2</v>
      </c>
      <c r="BG261" s="75">
        <v>169</v>
      </c>
      <c r="BH261" s="75">
        <v>186</v>
      </c>
      <c r="BI261" s="219"/>
      <c r="BJ261" s="220"/>
      <c r="BK261" s="220"/>
      <c r="BL261" s="221"/>
      <c r="BM261" s="222"/>
      <c r="BN261" s="223"/>
      <c r="BO261" s="149">
        <v>0</v>
      </c>
      <c r="BP261" s="72">
        <v>30</v>
      </c>
      <c r="BQ261" s="157">
        <v>0.12152777777777778</v>
      </c>
      <c r="BR261" s="158">
        <v>1</v>
      </c>
    </row>
    <row r="262" spans="2:70" ht="15" customHeight="1">
      <c r="B262" s="2">
        <v>256</v>
      </c>
      <c r="C262" s="2">
        <v>2</v>
      </c>
      <c r="D262" s="47" t="s">
        <v>2449</v>
      </c>
      <c r="E262" s="47" t="s">
        <v>1827</v>
      </c>
      <c r="F262" s="89" t="s">
        <v>2450</v>
      </c>
      <c r="G262" s="48">
        <v>1965</v>
      </c>
      <c r="H262" s="49" t="s">
        <v>36</v>
      </c>
      <c r="I262" s="2" t="s">
        <v>38</v>
      </c>
      <c r="J262" s="50">
        <f t="shared" ref="J262:J325" si="26">SUMIF($P$5:$BR$5,"Body",P262:BR262)</f>
        <v>344</v>
      </c>
      <c r="K262" s="189">
        <f t="shared" ref="K262:K325" si="27">SUMIF($P$5:$BR$5,"Body koef-vek",P262:BR262)</f>
        <v>380</v>
      </c>
      <c r="L262" s="51">
        <f t="shared" ref="L262:L325" si="28">COUNT(Q262,T262,W262,Z262,AC262,AF262,AI262,AL262,AO262,AR262,AU262,AX262,BA262,BD262,BG262,BJ262,BM262)</f>
        <v>3</v>
      </c>
      <c r="M262" s="52" t="str">
        <f t="shared" ref="M262:M325" si="29">IF(L262&lt;=5,"nie","ano")</f>
        <v>nie</v>
      </c>
      <c r="N262" s="53">
        <f>IF($M262="ano",LARGE((Q262,T262,W262,Z262,AC262,AF262,AI262,AL262,AO262,AR262,AU262,AX262,BA262,BD262,BG262,BJ262,BM262),1)+LARGE((Q262,T262,W262,Z262,AC262,AF262,AI262,AL262,AO262,AR262,AU262,AX262,BA262,BD262,BG262,BJ262,BM262),2)+LARGE((Q262,T262,W262,Z262,AC262,AF262,AI262,AL262,AO262,AR262,AU262,AX262,BA262,BD262,BG262,BJ262,BM262),3)+LARGE((Q262,T262,W262,Z262,AC262,AF262,AI262,AL262,AO262,AR262,AU262,AX262,BA262,BD262,BG262,BJ262,BM262),4)+LARGE((Q262,T262,W262,Z262,AC262,AF262,AI262,AL262,AO262,AR262,AU262,AX262,BA262,BD262,BG262,BJ262,BM262),5),J262)</f>
        <v>344</v>
      </c>
      <c r="O262" s="190">
        <f>IF($M262="ano",LARGE((R262,U262,X262,AA262,AD262,AG262,AJ262,AM262,AP262,AS262,AV262,AY262,BB262,BE262,BH262,BK262,BN262),1)+LARGE((R262,U262,X262,AA262,AD262,AG262,AJ262,AM262,AP262,AS262,AV262,AY262,BB262,BE262,BH262,BK262,BN262),2)+LARGE((R262,U262,X262,AA262,AD262,AG262,AJ262,AM262,AP262,AS262,AV262,AY262,BB262,BE262,BH262,BK262,BN262),3)+LARGE((R262,U262,X262,AA262,AD262,AG262,AJ262,AM262,AP262,AS262,AV262,AY262,BB262,BE262,BH262,BK262,BN262),4)+LARGE((R262,U262,X262,AA262,AD262,AG262,AJ262,AM262,AP262,AS262,AV262,AY262,BB262,BE262,BH262,BK262,BN262),5),K262)</f>
        <v>380</v>
      </c>
      <c r="P262" s="191"/>
      <c r="Q262" s="192"/>
      <c r="R262" s="193"/>
      <c r="S262" s="194">
        <v>0.18804398148148149</v>
      </c>
      <c r="T262" s="195">
        <v>58</v>
      </c>
      <c r="U262" s="196">
        <v>64</v>
      </c>
      <c r="V262" s="197"/>
      <c r="W262" s="198"/>
      <c r="X262" s="199"/>
      <c r="Y262" s="200">
        <v>8.9131944444444444E-2</v>
      </c>
      <c r="Z262" s="201">
        <v>141</v>
      </c>
      <c r="AA262" s="202">
        <v>156</v>
      </c>
      <c r="AB262" s="203"/>
      <c r="AC262" s="204"/>
      <c r="AD262" s="205"/>
      <c r="AE262" s="200"/>
      <c r="AF262" s="201"/>
      <c r="AG262" s="202"/>
      <c r="AH262" s="206"/>
      <c r="AI262" s="207"/>
      <c r="AJ262" s="208"/>
      <c r="AK262" s="200">
        <v>6.5636574074074069E-2</v>
      </c>
      <c r="AL262" s="201">
        <v>145</v>
      </c>
      <c r="AM262" s="202">
        <v>160</v>
      </c>
      <c r="AP262" s="209"/>
      <c r="AS262" s="208"/>
      <c r="AT262" s="210"/>
      <c r="AU262" s="211"/>
      <c r="AV262" s="212"/>
      <c r="AW262" s="213"/>
      <c r="AX262" s="214"/>
      <c r="AY262" s="215"/>
      <c r="BC262" s="216"/>
      <c r="BD262" s="216"/>
      <c r="BE262" s="217"/>
      <c r="BF262" s="218"/>
      <c r="BI262" s="219"/>
      <c r="BJ262" s="220"/>
      <c r="BK262" s="220"/>
      <c r="BL262" s="221"/>
      <c r="BM262" s="222"/>
      <c r="BN262" s="223"/>
      <c r="BO262" s="149">
        <v>114.66666666666667</v>
      </c>
      <c r="BP262" s="72">
        <v>54</v>
      </c>
      <c r="BQ262" s="157">
        <v>0.34281250000000002</v>
      </c>
      <c r="BR262" s="158">
        <v>1</v>
      </c>
    </row>
    <row r="263" spans="2:70" ht="15" customHeight="1">
      <c r="B263" s="2">
        <v>257</v>
      </c>
      <c r="C263" s="2">
        <v>8</v>
      </c>
      <c r="D263" s="47" t="s">
        <v>1627</v>
      </c>
      <c r="E263" s="47" t="s">
        <v>1626</v>
      </c>
      <c r="F263" s="89" t="s">
        <v>1620</v>
      </c>
      <c r="G263" s="48">
        <v>1973</v>
      </c>
      <c r="H263" s="49" t="s">
        <v>36</v>
      </c>
      <c r="I263" s="2" t="str">
        <f>IF(G263&lt;=1953,"Z60",IF(G263&lt;=1963,"Z50",IF(G263&lt;=1973,"Z40","Z")))</f>
        <v>Z40</v>
      </c>
      <c r="J263" s="50">
        <f t="shared" si="26"/>
        <v>342</v>
      </c>
      <c r="K263" s="189">
        <f t="shared" si="27"/>
        <v>377</v>
      </c>
      <c r="L263" s="51">
        <f t="shared" si="28"/>
        <v>2</v>
      </c>
      <c r="M263" s="52" t="str">
        <f t="shared" si="29"/>
        <v>nie</v>
      </c>
      <c r="N263" s="53">
        <f>IF($M263="ano",LARGE((Q263,T263,W263,Z263,AC263,AF263,AI263,AL263,AO263,AR263,AU263,AX263,BA263,BD263,BG263,BJ263,BM263),1)+LARGE((Q263,T263,W263,Z263,AC263,AF263,AI263,AL263,AO263,AR263,AU263,AX263,BA263,BD263,BG263,BJ263,BM263),2)+LARGE((Q263,T263,W263,Z263,AC263,AF263,AI263,AL263,AO263,AR263,AU263,AX263,BA263,BD263,BG263,BJ263,BM263),3)+LARGE((Q263,T263,W263,Z263,AC263,AF263,AI263,AL263,AO263,AR263,AU263,AX263,BA263,BD263,BG263,BJ263,BM263),4)+LARGE((Q263,T263,W263,Z263,AC263,AF263,AI263,AL263,AO263,AR263,AU263,AX263,BA263,BD263,BG263,BJ263,BM263),5),J263)</f>
        <v>342</v>
      </c>
      <c r="O263" s="190">
        <f>IF($M263="ano",LARGE((R263,U263,X263,AA263,AD263,AG263,AJ263,AM263,AP263,AS263,AV263,AY263,BB263,BE263,BH263,BK263,BN263),1)+LARGE((R263,U263,X263,AA263,AD263,AG263,AJ263,AM263,AP263,AS263,AV263,AY263,BB263,BE263,BH263,BK263,BN263),2)+LARGE((R263,U263,X263,AA263,AD263,AG263,AJ263,AM263,AP263,AS263,AV263,AY263,BB263,BE263,BH263,BK263,BN263),3)+LARGE((R263,U263,X263,AA263,AD263,AG263,AJ263,AM263,AP263,AS263,AV263,AY263,BB263,BE263,BH263,BK263,BN263),4)+LARGE((R263,U263,X263,AA263,AD263,AG263,AJ263,AM263,AP263,AS263,AV263,AY263,BB263,BE263,BH263,BK263,BN263),5),K263)</f>
        <v>377</v>
      </c>
      <c r="P263" s="191"/>
      <c r="Q263" s="192"/>
      <c r="R263" s="193"/>
      <c r="S263" s="194"/>
      <c r="T263" s="195"/>
      <c r="U263" s="196"/>
      <c r="V263" s="197">
        <v>6.8310185185185182E-2</v>
      </c>
      <c r="W263" s="198">
        <v>172</v>
      </c>
      <c r="X263" s="199">
        <v>190</v>
      </c>
      <c r="Y263" s="200"/>
      <c r="Z263" s="201"/>
      <c r="AA263" s="202"/>
      <c r="AB263" s="203"/>
      <c r="AC263" s="204"/>
      <c r="AD263" s="205"/>
      <c r="AE263" s="200"/>
      <c r="AF263" s="201"/>
      <c r="AG263" s="202"/>
      <c r="AH263" s="206"/>
      <c r="AI263" s="207"/>
      <c r="AJ263" s="208"/>
      <c r="AK263" s="200"/>
      <c r="AL263" s="201"/>
      <c r="AM263" s="202"/>
      <c r="AP263" s="209"/>
      <c r="AS263" s="208"/>
      <c r="AT263" s="210"/>
      <c r="AU263" s="211"/>
      <c r="AV263" s="212"/>
      <c r="AW263" s="213"/>
      <c r="AX263" s="214"/>
      <c r="AY263" s="215"/>
      <c r="BC263" s="216"/>
      <c r="BD263" s="216"/>
      <c r="BE263" s="217"/>
      <c r="BF263" s="218"/>
      <c r="BI263" s="219"/>
      <c r="BJ263" s="220"/>
      <c r="BK263" s="220"/>
      <c r="BL263" s="221">
        <v>6.8483796296296293E-2</v>
      </c>
      <c r="BM263" s="222">
        <v>170</v>
      </c>
      <c r="BN263" s="223">
        <v>187</v>
      </c>
      <c r="BO263" s="149">
        <v>0</v>
      </c>
      <c r="BP263" s="72">
        <v>33.5</v>
      </c>
      <c r="BQ263" s="157">
        <v>0.13679398148148147</v>
      </c>
      <c r="BR263" s="158">
        <v>1</v>
      </c>
    </row>
    <row r="264" spans="2:70" ht="15" customHeight="1">
      <c r="B264" s="2">
        <v>258</v>
      </c>
      <c r="C264" s="2">
        <v>29</v>
      </c>
      <c r="D264" s="47" t="s">
        <v>2058</v>
      </c>
      <c r="E264" s="47" t="s">
        <v>1508</v>
      </c>
      <c r="F264" s="89" t="s">
        <v>1542</v>
      </c>
      <c r="G264" s="48">
        <v>1984</v>
      </c>
      <c r="H264" s="49" t="s">
        <v>36</v>
      </c>
      <c r="I264" s="2" t="str">
        <f>IF(G264&lt;=1953,"Z60",IF(G264&lt;=1963,"Z50",IF(G264&lt;=1973,"Z40","Z")))</f>
        <v>Z</v>
      </c>
      <c r="J264" s="50">
        <f t="shared" si="26"/>
        <v>342</v>
      </c>
      <c r="K264" s="189">
        <f t="shared" si="27"/>
        <v>342</v>
      </c>
      <c r="L264" s="51">
        <f t="shared" si="28"/>
        <v>2</v>
      </c>
      <c r="M264" s="52" t="str">
        <f t="shared" si="29"/>
        <v>nie</v>
      </c>
      <c r="N264" s="53">
        <f>IF($M264="ano",LARGE((Q264,T264,W264,Z264,AC264,AF264,AI264,AL264,AO264,AR264,AU264,AX264,BA264,BD264,BG264,BJ264,BM264),1)+LARGE((Q264,T264,W264,Z264,AC264,AF264,AI264,AL264,AO264,AR264,AU264,AX264,BA264,BD264,BG264,BJ264,BM264),2)+LARGE((Q264,T264,W264,Z264,AC264,AF264,AI264,AL264,AO264,AR264,AU264,AX264,BA264,BD264,BG264,BJ264,BM264),3)+LARGE((Q264,T264,W264,Z264,AC264,AF264,AI264,AL264,AO264,AR264,AU264,AX264,BA264,BD264,BG264,BJ264,BM264),4)+LARGE((Q264,T264,W264,Z264,AC264,AF264,AI264,AL264,AO264,AR264,AU264,AX264,BA264,BD264,BG264,BJ264,BM264),5),J264)</f>
        <v>342</v>
      </c>
      <c r="O264" s="190">
        <f>IF($M264="ano",LARGE((R264,U264,X264,AA264,AD264,AG264,AJ264,AM264,AP264,AS264,AV264,AY264,BB264,BE264,BH264,BK264,BN264),1)+LARGE((R264,U264,X264,AA264,AD264,AG264,AJ264,AM264,AP264,AS264,AV264,AY264,BB264,BE264,BH264,BK264,BN264),2)+LARGE((R264,U264,X264,AA264,AD264,AG264,AJ264,AM264,AP264,AS264,AV264,AY264,BB264,BE264,BH264,BK264,BN264),3)+LARGE((R264,U264,X264,AA264,AD264,AG264,AJ264,AM264,AP264,AS264,AV264,AY264,BB264,BE264,BH264,BK264,BN264),4)+LARGE((R264,U264,X264,AA264,AD264,AG264,AJ264,AM264,AP264,AS264,AV264,AY264,BB264,BE264,BH264,BK264,BN264),5),K264)</f>
        <v>342</v>
      </c>
      <c r="P264" s="191"/>
      <c r="Q264" s="192"/>
      <c r="R264" s="193"/>
      <c r="S264" s="194">
        <v>0.10643518518518519</v>
      </c>
      <c r="T264" s="195">
        <v>175</v>
      </c>
      <c r="U264" s="196">
        <v>175</v>
      </c>
      <c r="V264" s="197"/>
      <c r="W264" s="198"/>
      <c r="X264" s="199"/>
      <c r="Y264" s="200"/>
      <c r="Z264" s="201"/>
      <c r="AA264" s="202"/>
      <c r="AB264" s="203"/>
      <c r="AC264" s="204"/>
      <c r="AD264" s="205"/>
      <c r="AE264" s="200"/>
      <c r="AF264" s="201"/>
      <c r="AG264" s="202"/>
      <c r="AH264" s="206"/>
      <c r="AI264" s="207"/>
      <c r="AJ264" s="208"/>
      <c r="AK264" s="200"/>
      <c r="AL264" s="201"/>
      <c r="AM264" s="202"/>
      <c r="AP264" s="209"/>
      <c r="AS264" s="208"/>
      <c r="AT264" s="210"/>
      <c r="AU264" s="211"/>
      <c r="AV264" s="212"/>
      <c r="AW264" s="213"/>
      <c r="AX264" s="214"/>
      <c r="AY264" s="215"/>
      <c r="BC264" s="216"/>
      <c r="BD264" s="216"/>
      <c r="BE264" s="217"/>
      <c r="BF264" s="218"/>
      <c r="BI264" s="219"/>
      <c r="BJ264" s="220"/>
      <c r="BK264" s="220"/>
      <c r="BL264" s="221">
        <v>7.0613425925925927E-2</v>
      </c>
      <c r="BM264" s="222">
        <v>167</v>
      </c>
      <c r="BN264" s="223">
        <v>167</v>
      </c>
      <c r="BO264" s="149">
        <v>0</v>
      </c>
      <c r="BP264" s="72">
        <v>43.5</v>
      </c>
      <c r="BQ264" s="157">
        <v>0.17704861111111111</v>
      </c>
      <c r="BR264" s="158">
        <v>1</v>
      </c>
    </row>
    <row r="265" spans="2:70" ht="15" customHeight="1">
      <c r="B265" s="2">
        <v>259</v>
      </c>
      <c r="C265" s="2">
        <v>130</v>
      </c>
      <c r="D265" s="49" t="s">
        <v>879</v>
      </c>
      <c r="E265" s="49" t="s">
        <v>1557</v>
      </c>
      <c r="F265" s="49" t="s">
        <v>1542</v>
      </c>
      <c r="G265" s="85">
        <v>1979</v>
      </c>
      <c r="H265" s="49" t="s">
        <v>31</v>
      </c>
      <c r="I265" s="49" t="s">
        <v>31</v>
      </c>
      <c r="J265" s="50">
        <f t="shared" si="26"/>
        <v>342</v>
      </c>
      <c r="K265" s="189">
        <f t="shared" si="27"/>
        <v>342</v>
      </c>
      <c r="L265" s="51">
        <f t="shared" si="28"/>
        <v>2</v>
      </c>
      <c r="M265" s="52" t="str">
        <f t="shared" si="29"/>
        <v>nie</v>
      </c>
      <c r="N265" s="53">
        <f>IF($M265="ano",LARGE((Q265,T265,W265,Z265,AC265,AF265,AI265,AL265,AO265,AR265,AU265,AX265,BA265,BD265,BG265,BJ265,BM265),1)+LARGE((Q265,T265,W265,Z265,AC265,AF265,AI265,AL265,AO265,AR265,AU265,AX265,BA265,BD265,BG265,BJ265,BM265),2)+LARGE((Q265,T265,W265,Z265,AC265,AF265,AI265,AL265,AO265,AR265,AU265,AX265,BA265,BD265,BG265,BJ265,BM265),3)+LARGE((Q265,T265,W265,Z265,AC265,AF265,AI265,AL265,AO265,AR265,AU265,AX265,BA265,BD265,BG265,BJ265,BM265),4)+LARGE((Q265,T265,W265,Z265,AC265,AF265,AI265,AL265,AO265,AR265,AU265,AX265,BA265,BD265,BG265,BJ265,BM265),5),J265)</f>
        <v>342</v>
      </c>
      <c r="O265" s="190">
        <f>IF($M265="ano",LARGE((R265,U265,X265,AA265,AD265,AG265,AJ265,AM265,AP265,AS265,AV265,AY265,BB265,BE265,BH265,BK265,BN265),1)+LARGE((R265,U265,X265,AA265,AD265,AG265,AJ265,AM265,AP265,AS265,AV265,AY265,BB265,BE265,BH265,BK265,BN265),2)+LARGE((R265,U265,X265,AA265,AD265,AG265,AJ265,AM265,AP265,AS265,AV265,AY265,BB265,BE265,BH265,BK265,BN265),3)+LARGE((R265,U265,X265,AA265,AD265,AG265,AJ265,AM265,AP265,AS265,AV265,AY265,BB265,BE265,BH265,BK265,BN265),4)+LARGE((R265,U265,X265,AA265,AD265,AG265,AJ265,AM265,AP265,AS265,AV265,AY265,BB265,BE265,BH265,BK265,BN265),5),K265)</f>
        <v>342</v>
      </c>
      <c r="AE265" s="200"/>
      <c r="AF265" s="201"/>
      <c r="AG265" s="201"/>
      <c r="AT265" s="210">
        <v>6.5266203703703701E-2</v>
      </c>
      <c r="AU265" s="211">
        <v>177</v>
      </c>
      <c r="AV265" s="212">
        <v>177</v>
      </c>
      <c r="AW265" s="213"/>
      <c r="AX265" s="214"/>
      <c r="AY265" s="215"/>
      <c r="BF265" s="218">
        <v>6.1851851851851852E-2</v>
      </c>
      <c r="BG265" s="75">
        <v>165</v>
      </c>
      <c r="BH265" s="75">
        <v>165</v>
      </c>
      <c r="BI265" s="219"/>
      <c r="BJ265" s="220"/>
      <c r="BK265" s="220"/>
      <c r="BL265" s="221"/>
      <c r="BM265" s="222"/>
      <c r="BN265" s="223"/>
      <c r="BO265" s="149">
        <v>0</v>
      </c>
      <c r="BP265" s="72">
        <v>32</v>
      </c>
      <c r="BQ265" s="157">
        <v>0.12711805555555555</v>
      </c>
      <c r="BR265" s="158">
        <v>1</v>
      </c>
    </row>
    <row r="266" spans="2:70" ht="15" customHeight="1">
      <c r="B266" s="2">
        <v>260</v>
      </c>
      <c r="C266" s="2">
        <v>131</v>
      </c>
      <c r="D266" s="47" t="s">
        <v>1646</v>
      </c>
      <c r="E266" s="47" t="s">
        <v>1484</v>
      </c>
      <c r="F266" s="89" t="s">
        <v>1647</v>
      </c>
      <c r="G266" s="48">
        <v>1982</v>
      </c>
      <c r="H266" s="49" t="s">
        <v>31</v>
      </c>
      <c r="I266" s="2" t="str">
        <f>IF(G266&lt;=1953,"M60",IF(G266&lt;=1963,"M50",IF(G266&lt;=1973,"M40","M")))</f>
        <v>M</v>
      </c>
      <c r="J266" s="50">
        <f t="shared" si="26"/>
        <v>341</v>
      </c>
      <c r="K266" s="189">
        <f t="shared" si="27"/>
        <v>341</v>
      </c>
      <c r="L266" s="51">
        <f t="shared" si="28"/>
        <v>2</v>
      </c>
      <c r="M266" s="52" t="str">
        <f t="shared" si="29"/>
        <v>nie</v>
      </c>
      <c r="N266" s="53">
        <f>IF($M266="ano",LARGE((Q266,T266,W266,Z266,AC266,AF266,AI266,AL266,AO266,AR266,AU266,AX266,BA266,BD266,BG266,BJ266,BM266),1)+LARGE((Q266,T266,W266,Z266,AC266,AF266,AI266,AL266,AO266,AR266,AU266,AX266,BA266,BD266,BG266,BJ266,BM266),2)+LARGE((Q266,T266,W266,Z266,AC266,AF266,AI266,AL266,AO266,AR266,AU266,AX266,BA266,BD266,BG266,BJ266,BM266),3)+LARGE((Q266,T266,W266,Z266,AC266,AF266,AI266,AL266,AO266,AR266,AU266,AX266,BA266,BD266,BG266,BJ266,BM266),4)+LARGE((Q266,T266,W266,Z266,AC266,AF266,AI266,AL266,AO266,AR266,AU266,AX266,BA266,BD266,BG266,BJ266,BM266),5),J266)</f>
        <v>341</v>
      </c>
      <c r="O266" s="190">
        <f>IF($M266="ano",LARGE((R266,U266,X266,AA266,AD266,AG266,AJ266,AM266,AP266,AS266,AV266,AY266,BB266,BE266,BH266,BK266,BN266),1)+LARGE((R266,U266,X266,AA266,AD266,AG266,AJ266,AM266,AP266,AS266,AV266,AY266,BB266,BE266,BH266,BK266,BN266),2)+LARGE((R266,U266,X266,AA266,AD266,AG266,AJ266,AM266,AP266,AS266,AV266,AY266,BB266,BE266,BH266,BK266,BN266),3)+LARGE((R266,U266,X266,AA266,AD266,AG266,AJ266,AM266,AP266,AS266,AV266,AY266,BB266,BE266,BH266,BK266,BN266),4)+LARGE((R266,U266,X266,AA266,AD266,AG266,AJ266,AM266,AP266,AS266,AV266,AY266,BB266,BE266,BH266,BK266,BN266),5),K266)</f>
        <v>341</v>
      </c>
      <c r="P266" s="191"/>
      <c r="Q266" s="192"/>
      <c r="R266" s="193"/>
      <c r="S266" s="194"/>
      <c r="T266" s="195"/>
      <c r="U266" s="196"/>
      <c r="V266" s="197">
        <v>6.986111111111111E-2</v>
      </c>
      <c r="W266" s="198">
        <v>170</v>
      </c>
      <c r="X266" s="199">
        <v>170</v>
      </c>
      <c r="Y266" s="200"/>
      <c r="Z266" s="201"/>
      <c r="AA266" s="202"/>
      <c r="AB266" s="203"/>
      <c r="AC266" s="204"/>
      <c r="AD266" s="205"/>
      <c r="AE266" s="200"/>
      <c r="AF266" s="201"/>
      <c r="AG266" s="202"/>
      <c r="AH266" s="206"/>
      <c r="AI266" s="207"/>
      <c r="AJ266" s="208"/>
      <c r="AK266" s="200"/>
      <c r="AL266" s="201"/>
      <c r="AM266" s="202"/>
      <c r="AP266" s="209"/>
      <c r="AS266" s="208"/>
      <c r="AT266" s="210"/>
      <c r="AU266" s="211"/>
      <c r="AV266" s="212"/>
      <c r="AW266" s="213"/>
      <c r="AX266" s="214"/>
      <c r="AY266" s="215"/>
      <c r="BC266" s="216"/>
      <c r="BD266" s="216"/>
      <c r="BE266" s="217"/>
      <c r="BF266" s="218"/>
      <c r="BI266" s="219"/>
      <c r="BJ266" s="220"/>
      <c r="BK266" s="220"/>
      <c r="BL266" s="221">
        <v>6.7789351851851851E-2</v>
      </c>
      <c r="BM266" s="222">
        <v>171</v>
      </c>
      <c r="BN266" s="223">
        <v>171</v>
      </c>
      <c r="BO266" s="149">
        <v>0</v>
      </c>
      <c r="BP266" s="72">
        <v>33.5</v>
      </c>
      <c r="BQ266" s="157">
        <v>0.13765046296296296</v>
      </c>
      <c r="BR266" s="158">
        <v>1</v>
      </c>
    </row>
    <row r="267" spans="2:70" ht="15" customHeight="1">
      <c r="B267" s="2">
        <v>261</v>
      </c>
      <c r="C267" s="2">
        <v>30</v>
      </c>
      <c r="D267" s="49" t="s">
        <v>1103</v>
      </c>
      <c r="E267" s="49" t="s">
        <v>2214</v>
      </c>
      <c r="F267" s="93" t="s">
        <v>990</v>
      </c>
      <c r="G267" s="85">
        <v>1988</v>
      </c>
      <c r="H267" s="49" t="s">
        <v>36</v>
      </c>
      <c r="I267" s="49" t="s">
        <v>36</v>
      </c>
      <c r="J267" s="50">
        <f t="shared" si="26"/>
        <v>341</v>
      </c>
      <c r="K267" s="189">
        <f t="shared" si="27"/>
        <v>341</v>
      </c>
      <c r="L267" s="51">
        <f t="shared" si="28"/>
        <v>2</v>
      </c>
      <c r="M267" s="52" t="str">
        <f t="shared" si="29"/>
        <v>nie</v>
      </c>
      <c r="N267" s="53">
        <f>IF($M267="ano",LARGE((Q267,T267,W267,Z267,AC267,AF267,AI267,AL267,AO267,AR267,AU267,AX267,BA267,BD267,BG267,BJ267,BM267),1)+LARGE((Q267,T267,W267,Z267,AC267,AF267,AI267,AL267,AO267,AR267,AU267,AX267,BA267,BD267,BG267,BJ267,BM267),2)+LARGE((Q267,T267,W267,Z267,AC267,AF267,AI267,AL267,AO267,AR267,AU267,AX267,BA267,BD267,BG267,BJ267,BM267),3)+LARGE((Q267,T267,W267,Z267,AC267,AF267,AI267,AL267,AO267,AR267,AU267,AX267,BA267,BD267,BG267,BJ267,BM267),4)+LARGE((Q267,T267,W267,Z267,AC267,AF267,AI267,AL267,AO267,AR267,AU267,AX267,BA267,BD267,BG267,BJ267,BM267),5),J267)</f>
        <v>341</v>
      </c>
      <c r="O267" s="190">
        <f>IF($M267="ano",LARGE((R267,U267,X267,AA267,AD267,AG267,AJ267,AM267,AP267,AS267,AV267,AY267,BB267,BE267,BH267,BK267,BN267),1)+LARGE((R267,U267,X267,AA267,AD267,AG267,AJ267,AM267,AP267,AS267,AV267,AY267,BB267,BE267,BH267,BK267,BN267),2)+LARGE((R267,U267,X267,AA267,AD267,AG267,AJ267,AM267,AP267,AS267,AV267,AY267,BB267,BE267,BH267,BK267,BN267),3)+LARGE((R267,U267,X267,AA267,AD267,AG267,AJ267,AM267,AP267,AS267,AV267,AY267,BB267,BE267,BH267,BK267,BN267),4)+LARGE((R267,U267,X267,AA267,AD267,AG267,AJ267,AM267,AP267,AS267,AV267,AY267,BB267,BE267,BH267,BK267,BN267),5),K267)</f>
        <v>341</v>
      </c>
      <c r="AE267" s="200"/>
      <c r="AF267" s="201"/>
      <c r="AG267" s="201"/>
      <c r="AZ267" s="112">
        <v>6.9629629629629639E-2</v>
      </c>
      <c r="BA267" s="68">
        <v>175</v>
      </c>
      <c r="BB267" s="68">
        <v>175</v>
      </c>
      <c r="BF267" s="218"/>
      <c r="BI267" s="219"/>
      <c r="BJ267" s="220"/>
      <c r="BK267" s="220"/>
      <c r="BL267" s="221">
        <v>7.1145833333333339E-2</v>
      </c>
      <c r="BM267" s="222">
        <v>166</v>
      </c>
      <c r="BN267" s="223">
        <v>166</v>
      </c>
      <c r="BO267" s="149">
        <v>0</v>
      </c>
      <c r="BP267" s="72">
        <v>37.5</v>
      </c>
      <c r="BQ267" s="157">
        <v>0.14077546296296298</v>
      </c>
      <c r="BR267" s="158">
        <v>1</v>
      </c>
    </row>
    <row r="268" spans="2:70" ht="15" customHeight="1">
      <c r="B268" s="2">
        <v>262</v>
      </c>
      <c r="C268" s="2">
        <v>8</v>
      </c>
      <c r="D268" s="47" t="s">
        <v>1572</v>
      </c>
      <c r="E268" s="47" t="s">
        <v>1571</v>
      </c>
      <c r="F268" s="89" t="s">
        <v>1573</v>
      </c>
      <c r="G268" s="48">
        <v>1948</v>
      </c>
      <c r="H268" s="49" t="s">
        <v>31</v>
      </c>
      <c r="I268" s="2" t="str">
        <f>IF(G268&lt;=1953,"M60",IF(G268&lt;=1963,"M50",IF(G268&lt;=1973,"M40","M")))</f>
        <v>M60</v>
      </c>
      <c r="J268" s="50">
        <f t="shared" si="26"/>
        <v>340</v>
      </c>
      <c r="K268" s="189">
        <f t="shared" si="27"/>
        <v>442</v>
      </c>
      <c r="L268" s="51">
        <f t="shared" si="28"/>
        <v>2</v>
      </c>
      <c r="M268" s="52" t="str">
        <f t="shared" si="29"/>
        <v>nie</v>
      </c>
      <c r="N268" s="53">
        <f>IF($M268="ano",LARGE((Q268,T268,W268,Z268,AC268,AF268,AI268,AL268,AO268,AR268,AU268,AX268,BA268,BD268,BG268,BJ268,BM268),1)+LARGE((Q268,T268,W268,Z268,AC268,AF268,AI268,AL268,AO268,AR268,AU268,AX268,BA268,BD268,BG268,BJ268,BM268),2)+LARGE((Q268,T268,W268,Z268,AC268,AF268,AI268,AL268,AO268,AR268,AU268,AX268,BA268,BD268,BG268,BJ268,BM268),3)+LARGE((Q268,T268,W268,Z268,AC268,AF268,AI268,AL268,AO268,AR268,AU268,AX268,BA268,BD268,BG268,BJ268,BM268),4)+LARGE((Q268,T268,W268,Z268,AC268,AF268,AI268,AL268,AO268,AR268,AU268,AX268,BA268,BD268,BG268,BJ268,BM268),5),J268)</f>
        <v>340</v>
      </c>
      <c r="O268" s="190">
        <f>IF($M268="ano",LARGE((R268,U268,X268,AA268,AD268,AG268,AJ268,AM268,AP268,AS268,AV268,AY268,BB268,BE268,BH268,BK268,BN268),1)+LARGE((R268,U268,X268,AA268,AD268,AG268,AJ268,AM268,AP268,AS268,AV268,AY268,BB268,BE268,BH268,BK268,BN268),2)+LARGE((R268,U268,X268,AA268,AD268,AG268,AJ268,AM268,AP268,AS268,AV268,AY268,BB268,BE268,BH268,BK268,BN268),3)+LARGE((R268,U268,X268,AA268,AD268,AG268,AJ268,AM268,AP268,AS268,AV268,AY268,BB268,BE268,BH268,BK268,BN268),4)+LARGE((R268,U268,X268,AA268,AD268,AG268,AJ268,AM268,AP268,AS268,AV268,AY268,BB268,BE268,BH268,BK268,BN268),5),K268)</f>
        <v>442</v>
      </c>
      <c r="P268" s="191"/>
      <c r="Q268" s="192"/>
      <c r="R268" s="193"/>
      <c r="S268" s="194"/>
      <c r="T268" s="195"/>
      <c r="U268" s="196"/>
      <c r="V268" s="197">
        <v>6.3009259259259265E-2</v>
      </c>
      <c r="W268" s="198">
        <v>180</v>
      </c>
      <c r="X268" s="199">
        <v>234</v>
      </c>
      <c r="Y268" s="200"/>
      <c r="Z268" s="201"/>
      <c r="AA268" s="202"/>
      <c r="AB268" s="203"/>
      <c r="AC268" s="204"/>
      <c r="AD268" s="205"/>
      <c r="AE268" s="200"/>
      <c r="AF268" s="201"/>
      <c r="AG268" s="202"/>
      <c r="AH268" s="206">
        <v>3.2372685185185185E-2</v>
      </c>
      <c r="AI268" s="207">
        <v>160</v>
      </c>
      <c r="AJ268" s="208">
        <v>208</v>
      </c>
      <c r="AK268" s="200"/>
      <c r="AL268" s="201"/>
      <c r="AM268" s="202"/>
      <c r="AP268" s="209"/>
      <c r="AS268" s="208"/>
      <c r="AT268" s="210"/>
      <c r="AU268" s="211"/>
      <c r="AV268" s="212"/>
      <c r="AW268" s="213"/>
      <c r="AX268" s="214"/>
      <c r="AY268" s="215"/>
      <c r="BC268" s="216"/>
      <c r="BD268" s="216"/>
      <c r="BE268" s="217"/>
      <c r="BF268" s="218"/>
      <c r="BI268" s="219"/>
      <c r="BJ268" s="220"/>
      <c r="BK268" s="220"/>
      <c r="BL268" s="221"/>
      <c r="BM268" s="222"/>
      <c r="BN268" s="223"/>
      <c r="BO268" s="149">
        <v>0</v>
      </c>
      <c r="BP268" s="72">
        <v>26.664999999999999</v>
      </c>
      <c r="BQ268" s="157">
        <v>9.538194444444445E-2</v>
      </c>
      <c r="BR268" s="158">
        <v>1</v>
      </c>
    </row>
    <row r="269" spans="2:70" ht="15" customHeight="1">
      <c r="B269" s="2">
        <v>263</v>
      </c>
      <c r="C269" s="2">
        <v>132</v>
      </c>
      <c r="D269" s="49" t="s">
        <v>474</v>
      </c>
      <c r="E269" s="49" t="s">
        <v>2260</v>
      </c>
      <c r="F269" s="93" t="s">
        <v>289</v>
      </c>
      <c r="G269" s="85" t="s">
        <v>290</v>
      </c>
      <c r="H269" s="49" t="s">
        <v>31</v>
      </c>
      <c r="I269" s="49" t="s">
        <v>31</v>
      </c>
      <c r="J269" s="50">
        <f t="shared" si="26"/>
        <v>339</v>
      </c>
      <c r="K269" s="189">
        <f t="shared" si="27"/>
        <v>339</v>
      </c>
      <c r="L269" s="51">
        <f t="shared" si="28"/>
        <v>2</v>
      </c>
      <c r="M269" s="52" t="str">
        <f t="shared" si="29"/>
        <v>nie</v>
      </c>
      <c r="N269" s="53">
        <f>IF($M269="ano",LARGE((Q269,T269,W269,Z269,AC269,AF269,AI269,AL269,AO269,AR269,AU269,AX269,BA269,BD269,BG269,BJ269,BM269),1)+LARGE((Q269,T269,W269,Z269,AC269,AF269,AI269,AL269,AO269,AR269,AU269,AX269,BA269,BD269,BG269,BJ269,BM269),2)+LARGE((Q269,T269,W269,Z269,AC269,AF269,AI269,AL269,AO269,AR269,AU269,AX269,BA269,BD269,BG269,BJ269,BM269),3)+LARGE((Q269,T269,W269,Z269,AC269,AF269,AI269,AL269,AO269,AR269,AU269,AX269,BA269,BD269,BG269,BJ269,BM269),4)+LARGE((Q269,T269,W269,Z269,AC269,AF269,AI269,AL269,AO269,AR269,AU269,AX269,BA269,BD269,BG269,BJ269,BM269),5),J269)</f>
        <v>339</v>
      </c>
      <c r="O269" s="190">
        <f>IF($M269="ano",LARGE((R269,U269,X269,AA269,AD269,AG269,AJ269,AM269,AP269,AS269,AV269,AY269,BB269,BE269,BH269,BK269,BN269),1)+LARGE((R269,U269,X269,AA269,AD269,AG269,AJ269,AM269,AP269,AS269,AV269,AY269,BB269,BE269,BH269,BK269,BN269),2)+LARGE((R269,U269,X269,AA269,AD269,AG269,AJ269,AM269,AP269,AS269,AV269,AY269,BB269,BE269,BH269,BK269,BN269),3)+LARGE((R269,U269,X269,AA269,AD269,AG269,AJ269,AM269,AP269,AS269,AV269,AY269,BB269,BE269,BH269,BK269,BN269),4)+LARGE((R269,U269,X269,AA269,AD269,AG269,AJ269,AM269,AP269,AS269,AV269,AY269,BB269,BE269,BH269,BK269,BN269),5),K269)</f>
        <v>339</v>
      </c>
      <c r="R269" s="193"/>
      <c r="U269" s="196"/>
      <c r="X269" s="199"/>
      <c r="AA269" s="202"/>
      <c r="AD269" s="205"/>
      <c r="AE269" s="200"/>
      <c r="AF269" s="201"/>
      <c r="AG269" s="202"/>
      <c r="AH269" s="206">
        <v>3.0451388888888889E-2</v>
      </c>
      <c r="AI269" s="207">
        <v>163</v>
      </c>
      <c r="AJ269" s="208">
        <v>163</v>
      </c>
      <c r="AK269" s="200">
        <v>4.4155092592592593E-2</v>
      </c>
      <c r="AL269" s="201">
        <v>176</v>
      </c>
      <c r="AM269" s="202">
        <v>176</v>
      </c>
      <c r="AP269" s="209"/>
      <c r="AS269" s="208"/>
      <c r="AT269" s="210"/>
      <c r="AU269" s="211"/>
      <c r="AV269" s="212"/>
      <c r="AW269" s="213"/>
      <c r="AX269" s="214"/>
      <c r="AY269" s="215"/>
      <c r="BE269" s="217"/>
      <c r="BF269" s="218"/>
      <c r="BI269" s="219">
        <v>6.157407407407408E-2</v>
      </c>
      <c r="BJ269" s="220"/>
      <c r="BK269" s="220"/>
      <c r="BL269" s="221"/>
      <c r="BM269" s="222"/>
      <c r="BN269" s="223"/>
      <c r="BO269" s="149">
        <v>0</v>
      </c>
      <c r="BP269" s="72">
        <v>21.664999999999999</v>
      </c>
      <c r="BQ269" s="157">
        <v>0.13618055555555555</v>
      </c>
      <c r="BR269" s="158">
        <v>1</v>
      </c>
    </row>
    <row r="270" spans="2:70" ht="15" customHeight="1">
      <c r="B270" s="2">
        <v>264</v>
      </c>
      <c r="C270" s="2">
        <v>9</v>
      </c>
      <c r="D270" s="47" t="s">
        <v>79</v>
      </c>
      <c r="E270" s="47" t="s">
        <v>1604</v>
      </c>
      <c r="F270" s="89" t="s">
        <v>115</v>
      </c>
      <c r="G270" s="48">
        <v>1943</v>
      </c>
      <c r="H270" s="49" t="s">
        <v>31</v>
      </c>
      <c r="I270" s="2" t="str">
        <f>IF(G270&lt;=1953,"M60",IF(G270&lt;=1963,"M50",IF(G270&lt;=1973,"M40","M")))</f>
        <v>M60</v>
      </c>
      <c r="J270" s="50">
        <f t="shared" si="26"/>
        <v>339</v>
      </c>
      <c r="K270" s="189">
        <f t="shared" si="27"/>
        <v>442</v>
      </c>
      <c r="L270" s="51">
        <f t="shared" si="28"/>
        <v>2</v>
      </c>
      <c r="M270" s="52" t="str">
        <f t="shared" si="29"/>
        <v>nie</v>
      </c>
      <c r="N270" s="53">
        <f>IF($M270="ano",LARGE((Q270,T270,W270,Z270,AC270,AF270,AI270,AL270,AO270,AR270,AU270,AX270,BA270,BD270,BG270,BJ270,BM270),1)+LARGE((Q270,T270,W270,Z270,AC270,AF270,AI270,AL270,AO270,AR270,AU270,AX270,BA270,BD270,BG270,BJ270,BM270),2)+LARGE((Q270,T270,W270,Z270,AC270,AF270,AI270,AL270,AO270,AR270,AU270,AX270,BA270,BD270,BG270,BJ270,BM270),3)+LARGE((Q270,T270,W270,Z270,AC270,AF270,AI270,AL270,AO270,AR270,AU270,AX270,BA270,BD270,BG270,BJ270,BM270),4)+LARGE((Q270,T270,W270,Z270,AC270,AF270,AI270,AL270,AO270,AR270,AU270,AX270,BA270,BD270,BG270,BJ270,BM270),5),J270)</f>
        <v>339</v>
      </c>
      <c r="O270" s="190">
        <f>IF($M270="ano",LARGE((R270,U270,X270,AA270,AD270,AG270,AJ270,AM270,AP270,AS270,AV270,AY270,BB270,BE270,BH270,BK270,BN270),1)+LARGE((R270,U270,X270,AA270,AD270,AG270,AJ270,AM270,AP270,AS270,AV270,AY270,BB270,BE270,BH270,BK270,BN270),2)+LARGE((R270,U270,X270,AA270,AD270,AG270,AJ270,AM270,AP270,AS270,AV270,AY270,BB270,BE270,BH270,BK270,BN270),3)+LARGE((R270,U270,X270,AA270,AD270,AG270,AJ270,AM270,AP270,AS270,AV270,AY270,BB270,BE270,BH270,BK270,BN270),4)+LARGE((R270,U270,X270,AA270,AD270,AG270,AJ270,AM270,AP270,AS270,AV270,AY270,BB270,BE270,BH270,BK270,BN270),5),K270)</f>
        <v>442</v>
      </c>
      <c r="P270" s="191"/>
      <c r="Q270" s="192"/>
      <c r="R270" s="193"/>
      <c r="S270" s="194"/>
      <c r="T270" s="195"/>
      <c r="U270" s="196"/>
      <c r="V270" s="197"/>
      <c r="W270" s="198"/>
      <c r="X270" s="199"/>
      <c r="Y270" s="200"/>
      <c r="Z270" s="201"/>
      <c r="AA270" s="202"/>
      <c r="AB270" s="203">
        <v>0.18008101851851852</v>
      </c>
      <c r="AC270" s="204">
        <v>167</v>
      </c>
      <c r="AD270" s="205">
        <v>218</v>
      </c>
      <c r="AE270" s="200"/>
      <c r="AF270" s="201"/>
      <c r="AG270" s="202"/>
      <c r="AH270" s="206"/>
      <c r="AI270" s="207"/>
      <c r="AJ270" s="208"/>
      <c r="AK270" s="200"/>
      <c r="AL270" s="201"/>
      <c r="AM270" s="202"/>
      <c r="AN270" s="78">
        <v>8.1701388888888893E-2</v>
      </c>
      <c r="AO270" s="79">
        <v>172</v>
      </c>
      <c r="AP270" s="209">
        <v>224</v>
      </c>
      <c r="AS270" s="208"/>
      <c r="AT270" s="210"/>
      <c r="AU270" s="211"/>
      <c r="AV270" s="212"/>
      <c r="AW270" s="213"/>
      <c r="AX270" s="214"/>
      <c r="AY270" s="215"/>
      <c r="BC270" s="216"/>
      <c r="BD270" s="216"/>
      <c r="BE270" s="217"/>
      <c r="BF270" s="218"/>
      <c r="BI270" s="219"/>
      <c r="BJ270" s="220"/>
      <c r="BK270" s="220"/>
      <c r="BL270" s="221"/>
      <c r="BM270" s="222"/>
      <c r="BN270" s="223"/>
      <c r="BO270" s="149">
        <v>0</v>
      </c>
      <c r="BP270" s="72">
        <v>63.2</v>
      </c>
      <c r="BQ270" s="157">
        <v>0.26178240740740744</v>
      </c>
      <c r="BR270" s="158">
        <v>1</v>
      </c>
    </row>
    <row r="271" spans="2:70" ht="15" customHeight="1">
      <c r="B271" s="2">
        <v>265</v>
      </c>
      <c r="C271" s="2">
        <v>133</v>
      </c>
      <c r="D271" s="83" t="s">
        <v>2145</v>
      </c>
      <c r="E271" s="83" t="s">
        <v>1567</v>
      </c>
      <c r="F271" s="91" t="s">
        <v>2054</v>
      </c>
      <c r="G271" s="83">
        <v>1984</v>
      </c>
      <c r="H271" s="49" t="s">
        <v>31</v>
      </c>
      <c r="I271" s="2" t="str">
        <f>IF(G271&lt;=1953,"M60",IF(G271&lt;=1963,"M50",IF(G271&lt;=1973,"M40","M")))</f>
        <v>M</v>
      </c>
      <c r="J271" s="50">
        <f t="shared" si="26"/>
        <v>339</v>
      </c>
      <c r="K271" s="189">
        <f t="shared" si="27"/>
        <v>339</v>
      </c>
      <c r="L271" s="51">
        <f t="shared" si="28"/>
        <v>2</v>
      </c>
      <c r="M271" s="52" t="str">
        <f t="shared" si="29"/>
        <v>nie</v>
      </c>
      <c r="N271" s="53">
        <f>IF($M271="ano",LARGE((Q271,T271,W271,Z271,AC271,AF271,AI271,AL271,AO271,AR271,AU271,AX271,BA271,BD271,BG271,BJ271,BM271),1)+LARGE((Q271,T271,W271,Z271,AC271,AF271,AI271,AL271,AO271,AR271,AU271,AX271,BA271,BD271,BG271,BJ271,BM271),2)+LARGE((Q271,T271,W271,Z271,AC271,AF271,AI271,AL271,AO271,AR271,AU271,AX271,BA271,BD271,BG271,BJ271,BM271),3)+LARGE((Q271,T271,W271,Z271,AC271,AF271,AI271,AL271,AO271,AR271,AU271,AX271,BA271,BD271,BG271,BJ271,BM271),4)+LARGE((Q271,T271,W271,Z271,AC271,AF271,AI271,AL271,AO271,AR271,AU271,AX271,BA271,BD271,BG271,BJ271,BM271),5),J271)</f>
        <v>339</v>
      </c>
      <c r="O271" s="190">
        <f>IF($M271="ano",LARGE((R271,U271,X271,AA271,AD271,AG271,AJ271,AM271,AP271,AS271,AV271,AY271,BB271,BE271,BH271,BK271,BN271),1)+LARGE((R271,U271,X271,AA271,AD271,AG271,AJ271,AM271,AP271,AS271,AV271,AY271,BB271,BE271,BH271,BK271,BN271),2)+LARGE((R271,U271,X271,AA271,AD271,AG271,AJ271,AM271,AP271,AS271,AV271,AY271,BB271,BE271,BH271,BK271,BN271),3)+LARGE((R271,U271,X271,AA271,AD271,AG271,AJ271,AM271,AP271,AS271,AV271,AY271,BB271,BE271,BH271,BK271,BN271),4)+LARGE((R271,U271,X271,AA271,AD271,AG271,AJ271,AM271,AP271,AS271,AV271,AY271,BB271,BE271,BH271,BK271,BN271),5),K271)</f>
        <v>339</v>
      </c>
      <c r="P271" s="191"/>
      <c r="Q271" s="192"/>
      <c r="R271" s="193"/>
      <c r="S271" s="194">
        <v>0.11221064814814814</v>
      </c>
      <c r="T271" s="195">
        <v>167</v>
      </c>
      <c r="U271" s="196">
        <v>167</v>
      </c>
      <c r="V271" s="197"/>
      <c r="W271" s="198"/>
      <c r="X271" s="199"/>
      <c r="Y271" s="200"/>
      <c r="Z271" s="201"/>
      <c r="AA271" s="202"/>
      <c r="AB271" s="203"/>
      <c r="AC271" s="204"/>
      <c r="AD271" s="205"/>
      <c r="AE271" s="200"/>
      <c r="AF271" s="201"/>
      <c r="AG271" s="202"/>
      <c r="AH271" s="206"/>
      <c r="AI271" s="207"/>
      <c r="AJ271" s="208"/>
      <c r="AK271" s="200"/>
      <c r="AL271" s="201"/>
      <c r="AM271" s="202"/>
      <c r="AP271" s="209"/>
      <c r="AS271" s="208"/>
      <c r="AT271" s="210">
        <v>6.8437499999999998E-2</v>
      </c>
      <c r="AU271" s="211">
        <v>172</v>
      </c>
      <c r="AV271" s="212">
        <v>172</v>
      </c>
      <c r="AW271" s="213"/>
      <c r="AX271" s="214"/>
      <c r="AY271" s="215"/>
      <c r="BC271" s="216"/>
      <c r="BD271" s="216"/>
      <c r="BE271" s="217"/>
      <c r="BF271" s="218"/>
      <c r="BI271" s="219"/>
      <c r="BJ271" s="220"/>
      <c r="BK271" s="220"/>
      <c r="BL271" s="221"/>
      <c r="BM271" s="222"/>
      <c r="BN271" s="223"/>
      <c r="BO271" s="149">
        <v>0</v>
      </c>
      <c r="BP271" s="72">
        <v>43</v>
      </c>
      <c r="BQ271" s="157">
        <v>0.18064814814814814</v>
      </c>
      <c r="BR271" s="158">
        <v>1</v>
      </c>
    </row>
    <row r="272" spans="2:70" ht="15" customHeight="1">
      <c r="B272" s="2">
        <v>266</v>
      </c>
      <c r="C272" s="2">
        <v>134</v>
      </c>
      <c r="D272" s="49" t="s">
        <v>640</v>
      </c>
      <c r="E272" s="49" t="s">
        <v>1567</v>
      </c>
      <c r="F272" s="93" t="s">
        <v>314</v>
      </c>
      <c r="G272" s="85" t="s">
        <v>258</v>
      </c>
      <c r="H272" s="49" t="s">
        <v>31</v>
      </c>
      <c r="I272" s="49" t="s">
        <v>31</v>
      </c>
      <c r="J272" s="50">
        <f t="shared" si="26"/>
        <v>338</v>
      </c>
      <c r="K272" s="189">
        <f t="shared" si="27"/>
        <v>338</v>
      </c>
      <c r="L272" s="51">
        <f t="shared" si="28"/>
        <v>2</v>
      </c>
      <c r="M272" s="52" t="str">
        <f t="shared" si="29"/>
        <v>nie</v>
      </c>
      <c r="N272" s="53">
        <f>IF($M272="ano",LARGE((Q272,T272,W272,Z272,AC272,AF272,AI272,AL272,AO272,AR272,AU272,AX272,BA272,BD272,BG272,BJ272,BM272),1)+LARGE((Q272,T272,W272,Z272,AC272,AF272,AI272,AL272,AO272,AR272,AU272,AX272,BA272,BD272,BG272,BJ272,BM272),2)+LARGE((Q272,T272,W272,Z272,AC272,AF272,AI272,AL272,AO272,AR272,AU272,AX272,BA272,BD272,BG272,BJ272,BM272),3)+LARGE((Q272,T272,W272,Z272,AC272,AF272,AI272,AL272,AO272,AR272,AU272,AX272,BA272,BD272,BG272,BJ272,BM272),4)+LARGE((Q272,T272,W272,Z272,AC272,AF272,AI272,AL272,AO272,AR272,AU272,AX272,BA272,BD272,BG272,BJ272,BM272),5),J272)</f>
        <v>338</v>
      </c>
      <c r="O272" s="190">
        <f>IF($M272="ano",LARGE((R272,U272,X272,AA272,AD272,AG272,AJ272,AM272,AP272,AS272,AV272,AY272,BB272,BE272,BH272,BK272,BN272),1)+LARGE((R272,U272,X272,AA272,AD272,AG272,AJ272,AM272,AP272,AS272,AV272,AY272,BB272,BE272,BH272,BK272,BN272),2)+LARGE((R272,U272,X272,AA272,AD272,AG272,AJ272,AM272,AP272,AS272,AV272,AY272,BB272,BE272,BH272,BK272,BN272),3)+LARGE((R272,U272,X272,AA272,AD272,AG272,AJ272,AM272,AP272,AS272,AV272,AY272,BB272,BE272,BH272,BK272,BN272),4)+LARGE((R272,U272,X272,AA272,AD272,AG272,AJ272,AM272,AP272,AS272,AV272,AY272,BB272,BE272,BH272,BK272,BN272),5),K272)</f>
        <v>338</v>
      </c>
      <c r="R272" s="193"/>
      <c r="U272" s="196"/>
      <c r="X272" s="199"/>
      <c r="AA272" s="202"/>
      <c r="AD272" s="205"/>
      <c r="AE272" s="200"/>
      <c r="AF272" s="201"/>
      <c r="AG272" s="202"/>
      <c r="AH272" s="206">
        <v>3.1620370370370368E-2</v>
      </c>
      <c r="AI272" s="207">
        <v>161</v>
      </c>
      <c r="AJ272" s="208">
        <v>161</v>
      </c>
      <c r="AK272" s="200">
        <v>4.3437499999999997E-2</v>
      </c>
      <c r="AL272" s="201">
        <v>177</v>
      </c>
      <c r="AM272" s="202">
        <v>177</v>
      </c>
      <c r="AP272" s="209"/>
      <c r="AS272" s="208"/>
      <c r="AT272" s="210"/>
      <c r="AU272" s="211"/>
      <c r="AV272" s="212"/>
      <c r="AW272" s="213"/>
      <c r="AX272" s="214"/>
      <c r="AY272" s="215"/>
      <c r="BE272" s="217"/>
      <c r="BF272" s="218"/>
      <c r="BI272" s="219"/>
      <c r="BJ272" s="220"/>
      <c r="BK272" s="220"/>
      <c r="BL272" s="221"/>
      <c r="BM272" s="222"/>
      <c r="BN272" s="223"/>
      <c r="BO272" s="149">
        <v>0</v>
      </c>
      <c r="BP272" s="72">
        <v>21.664999999999999</v>
      </c>
      <c r="BQ272" s="157">
        <v>7.5057870370370372E-2</v>
      </c>
      <c r="BR272" s="158">
        <v>1</v>
      </c>
    </row>
    <row r="273" spans="2:70" ht="15" customHeight="1">
      <c r="B273" s="2">
        <v>267</v>
      </c>
      <c r="C273" s="2">
        <v>57</v>
      </c>
      <c r="D273" s="47" t="s">
        <v>2154</v>
      </c>
      <c r="E273" s="47" t="s">
        <v>2153</v>
      </c>
      <c r="F273" s="89" t="s">
        <v>2155</v>
      </c>
      <c r="G273" s="48">
        <v>1971</v>
      </c>
      <c r="H273" s="49" t="s">
        <v>31</v>
      </c>
      <c r="I273" s="2" t="str">
        <f t="shared" ref="I273:I281" si="30">IF(G273&lt;=1953,"M60",IF(G273&lt;=1963,"M50",IF(G273&lt;=1973,"M40","M")))</f>
        <v>M40</v>
      </c>
      <c r="J273" s="50">
        <f t="shared" si="26"/>
        <v>337</v>
      </c>
      <c r="K273" s="189">
        <f t="shared" si="27"/>
        <v>372</v>
      </c>
      <c r="L273" s="51">
        <f t="shared" si="28"/>
        <v>2</v>
      </c>
      <c r="M273" s="52" t="str">
        <f t="shared" si="29"/>
        <v>nie</v>
      </c>
      <c r="N273" s="53">
        <f>IF($M273="ano",LARGE((Q273,T273,W273,Z273,AC273,AF273,AI273,AL273,AO273,AR273,AU273,AX273,BA273,BD273,BG273,BJ273,BM273),1)+LARGE((Q273,T273,W273,Z273,AC273,AF273,AI273,AL273,AO273,AR273,AU273,AX273,BA273,BD273,BG273,BJ273,BM273),2)+LARGE((Q273,T273,W273,Z273,AC273,AF273,AI273,AL273,AO273,AR273,AU273,AX273,BA273,BD273,BG273,BJ273,BM273),3)+LARGE((Q273,T273,W273,Z273,AC273,AF273,AI273,AL273,AO273,AR273,AU273,AX273,BA273,BD273,BG273,BJ273,BM273),4)+LARGE((Q273,T273,W273,Z273,AC273,AF273,AI273,AL273,AO273,AR273,AU273,AX273,BA273,BD273,BG273,BJ273,BM273),5),J273)</f>
        <v>337</v>
      </c>
      <c r="O273" s="190">
        <f>IF($M273="ano",LARGE((R273,U273,X273,AA273,AD273,AG273,AJ273,AM273,AP273,AS273,AV273,AY273,BB273,BE273,BH273,BK273,BN273),1)+LARGE((R273,U273,X273,AA273,AD273,AG273,AJ273,AM273,AP273,AS273,AV273,AY273,BB273,BE273,BH273,BK273,BN273),2)+LARGE((R273,U273,X273,AA273,AD273,AG273,AJ273,AM273,AP273,AS273,AV273,AY273,BB273,BE273,BH273,BK273,BN273),3)+LARGE((R273,U273,X273,AA273,AD273,AG273,AJ273,AM273,AP273,AS273,AV273,AY273,BB273,BE273,BH273,BK273,BN273),4)+LARGE((R273,U273,X273,AA273,AD273,AG273,AJ273,AM273,AP273,AS273,AV273,AY273,BB273,BE273,BH273,BK273,BN273),5),K273)</f>
        <v>372</v>
      </c>
      <c r="P273" s="191"/>
      <c r="Q273" s="192"/>
      <c r="R273" s="193"/>
      <c r="S273" s="194">
        <v>0.11265046296296295</v>
      </c>
      <c r="T273" s="195">
        <v>166</v>
      </c>
      <c r="U273" s="196">
        <v>183</v>
      </c>
      <c r="V273" s="197"/>
      <c r="W273" s="198"/>
      <c r="X273" s="199"/>
      <c r="Y273" s="200"/>
      <c r="Z273" s="201"/>
      <c r="AA273" s="202"/>
      <c r="AB273" s="203"/>
      <c r="AC273" s="204"/>
      <c r="AD273" s="205"/>
      <c r="AE273" s="200"/>
      <c r="AF273" s="201"/>
      <c r="AG273" s="202"/>
      <c r="AH273" s="206"/>
      <c r="AI273" s="207"/>
      <c r="AJ273" s="208"/>
      <c r="AK273" s="200"/>
      <c r="AL273" s="201"/>
      <c r="AM273" s="202"/>
      <c r="AP273" s="209"/>
      <c r="AS273" s="208"/>
      <c r="AT273" s="210"/>
      <c r="AU273" s="211"/>
      <c r="AV273" s="212"/>
      <c r="AW273" s="213"/>
      <c r="AX273" s="214"/>
      <c r="AY273" s="215"/>
      <c r="BC273" s="216"/>
      <c r="BD273" s="216"/>
      <c r="BE273" s="217"/>
      <c r="BF273" s="218"/>
      <c r="BI273" s="219"/>
      <c r="BJ273" s="220"/>
      <c r="BK273" s="220"/>
      <c r="BL273" s="221">
        <v>6.7418981481481483E-2</v>
      </c>
      <c r="BM273" s="222">
        <v>171</v>
      </c>
      <c r="BN273" s="223">
        <v>189</v>
      </c>
      <c r="BO273" s="149">
        <v>0</v>
      </c>
      <c r="BP273" s="72">
        <v>43.5</v>
      </c>
      <c r="BQ273" s="157">
        <v>0.18006944444444445</v>
      </c>
      <c r="BR273" s="158">
        <v>1</v>
      </c>
    </row>
    <row r="274" spans="2:70" ht="15" customHeight="1">
      <c r="B274" s="2">
        <v>268</v>
      </c>
      <c r="C274" s="2">
        <v>135</v>
      </c>
      <c r="D274" s="47" t="s">
        <v>2156</v>
      </c>
      <c r="E274" s="47" t="s">
        <v>1520</v>
      </c>
      <c r="F274" s="89" t="s">
        <v>2157</v>
      </c>
      <c r="G274" s="48">
        <v>1980</v>
      </c>
      <c r="H274" s="49" t="s">
        <v>31</v>
      </c>
      <c r="I274" s="2" t="str">
        <f t="shared" si="30"/>
        <v>M</v>
      </c>
      <c r="J274" s="50">
        <f t="shared" si="26"/>
        <v>336</v>
      </c>
      <c r="K274" s="189">
        <f t="shared" si="27"/>
        <v>336</v>
      </c>
      <c r="L274" s="51">
        <f t="shared" si="28"/>
        <v>2</v>
      </c>
      <c r="M274" s="52" t="str">
        <f t="shared" si="29"/>
        <v>nie</v>
      </c>
      <c r="N274" s="53">
        <f>IF($M274="ano",LARGE((Q274,T274,W274,Z274,AC274,AF274,AI274,AL274,AO274,AR274,AU274,AX274,BA274,BD274,BG274,BJ274,BM274),1)+LARGE((Q274,T274,W274,Z274,AC274,AF274,AI274,AL274,AO274,AR274,AU274,AX274,BA274,BD274,BG274,BJ274,BM274),2)+LARGE((Q274,T274,W274,Z274,AC274,AF274,AI274,AL274,AO274,AR274,AU274,AX274,BA274,BD274,BG274,BJ274,BM274),3)+LARGE((Q274,T274,W274,Z274,AC274,AF274,AI274,AL274,AO274,AR274,AU274,AX274,BA274,BD274,BG274,BJ274,BM274),4)+LARGE((Q274,T274,W274,Z274,AC274,AF274,AI274,AL274,AO274,AR274,AU274,AX274,BA274,BD274,BG274,BJ274,BM274),5),J274)</f>
        <v>336</v>
      </c>
      <c r="O274" s="190">
        <f>IF($M274="ano",LARGE((R274,U274,X274,AA274,AD274,AG274,AJ274,AM274,AP274,AS274,AV274,AY274,BB274,BE274,BH274,BK274,BN274),1)+LARGE((R274,U274,X274,AA274,AD274,AG274,AJ274,AM274,AP274,AS274,AV274,AY274,BB274,BE274,BH274,BK274,BN274),2)+LARGE((R274,U274,X274,AA274,AD274,AG274,AJ274,AM274,AP274,AS274,AV274,AY274,BB274,BE274,BH274,BK274,BN274),3)+LARGE((R274,U274,X274,AA274,AD274,AG274,AJ274,AM274,AP274,AS274,AV274,AY274,BB274,BE274,BH274,BK274,BN274),4)+LARGE((R274,U274,X274,AA274,AD274,AG274,AJ274,AM274,AP274,AS274,AV274,AY274,BB274,BE274,BH274,BK274,BN274),5),K274)</f>
        <v>336</v>
      </c>
      <c r="P274" s="191"/>
      <c r="Q274" s="192"/>
      <c r="R274" s="193"/>
      <c r="S274" s="194">
        <v>0.1128125</v>
      </c>
      <c r="T274" s="195">
        <v>166</v>
      </c>
      <c r="U274" s="196">
        <v>166</v>
      </c>
      <c r="V274" s="197"/>
      <c r="W274" s="198"/>
      <c r="X274" s="199"/>
      <c r="Y274" s="200"/>
      <c r="Z274" s="201"/>
      <c r="AA274" s="202"/>
      <c r="AB274" s="203"/>
      <c r="AC274" s="204"/>
      <c r="AD274" s="205"/>
      <c r="AE274" s="200"/>
      <c r="AF274" s="201"/>
      <c r="AG274" s="202"/>
      <c r="AH274" s="206"/>
      <c r="AI274" s="207"/>
      <c r="AJ274" s="208"/>
      <c r="AK274" s="200"/>
      <c r="AL274" s="201"/>
      <c r="AM274" s="202"/>
      <c r="AP274" s="209"/>
      <c r="AS274" s="208"/>
      <c r="AT274" s="210"/>
      <c r="AU274" s="211"/>
      <c r="AV274" s="212"/>
      <c r="AW274" s="213"/>
      <c r="AX274" s="214"/>
      <c r="AY274" s="215"/>
      <c r="BC274" s="216"/>
      <c r="BD274" s="216"/>
      <c r="BE274" s="217"/>
      <c r="BF274" s="218"/>
      <c r="BI274" s="219"/>
      <c r="BJ274" s="220"/>
      <c r="BK274" s="220"/>
      <c r="BL274" s="221">
        <v>6.8449074074074079E-2</v>
      </c>
      <c r="BM274" s="222">
        <v>170</v>
      </c>
      <c r="BN274" s="223">
        <v>170</v>
      </c>
      <c r="BO274" s="149">
        <v>0</v>
      </c>
      <c r="BP274" s="72">
        <v>43.5</v>
      </c>
      <c r="BQ274" s="157">
        <v>0.18126157407407406</v>
      </c>
      <c r="BR274" s="158">
        <v>1</v>
      </c>
    </row>
    <row r="275" spans="2:70" ht="15" customHeight="1">
      <c r="B275" s="2">
        <v>269</v>
      </c>
      <c r="C275" s="2">
        <v>58</v>
      </c>
      <c r="D275" s="47" t="s">
        <v>2197</v>
      </c>
      <c r="E275" s="47" t="s">
        <v>2196</v>
      </c>
      <c r="F275" s="89" t="s">
        <v>2198</v>
      </c>
      <c r="G275" s="48">
        <v>1966</v>
      </c>
      <c r="H275" s="49" t="s">
        <v>31</v>
      </c>
      <c r="I275" s="2" t="str">
        <f t="shared" si="30"/>
        <v>M40</v>
      </c>
      <c r="J275" s="50">
        <f t="shared" si="26"/>
        <v>335</v>
      </c>
      <c r="K275" s="189">
        <f t="shared" si="27"/>
        <v>370</v>
      </c>
      <c r="L275" s="51">
        <f t="shared" si="28"/>
        <v>2</v>
      </c>
      <c r="M275" s="52" t="str">
        <f t="shared" si="29"/>
        <v>nie</v>
      </c>
      <c r="N275" s="53">
        <f>IF($M275="ano",LARGE((Q275,T275,W275,Z275,AC275,AF275,AI275,AL275,AO275,AR275,AU275,AX275,BA275,BD275,BG275,BJ275,BM275),1)+LARGE((Q275,T275,W275,Z275,AC275,AF275,AI275,AL275,AO275,AR275,AU275,AX275,BA275,BD275,BG275,BJ275,BM275),2)+LARGE((Q275,T275,W275,Z275,AC275,AF275,AI275,AL275,AO275,AR275,AU275,AX275,BA275,BD275,BG275,BJ275,BM275),3)+LARGE((Q275,T275,W275,Z275,AC275,AF275,AI275,AL275,AO275,AR275,AU275,AX275,BA275,BD275,BG275,BJ275,BM275),4)+LARGE((Q275,T275,W275,Z275,AC275,AF275,AI275,AL275,AO275,AR275,AU275,AX275,BA275,BD275,BG275,BJ275,BM275),5),J275)</f>
        <v>335</v>
      </c>
      <c r="O275" s="190">
        <f>IF($M275="ano",LARGE((R275,U275,X275,AA275,AD275,AG275,AJ275,AM275,AP275,AS275,AV275,AY275,BB275,BE275,BH275,BK275,BN275),1)+LARGE((R275,U275,X275,AA275,AD275,AG275,AJ275,AM275,AP275,AS275,AV275,AY275,BB275,BE275,BH275,BK275,BN275),2)+LARGE((R275,U275,X275,AA275,AD275,AG275,AJ275,AM275,AP275,AS275,AV275,AY275,BB275,BE275,BH275,BK275,BN275),3)+LARGE((R275,U275,X275,AA275,AD275,AG275,AJ275,AM275,AP275,AS275,AV275,AY275,BB275,BE275,BH275,BK275,BN275),4)+LARGE((R275,U275,X275,AA275,AD275,AG275,AJ275,AM275,AP275,AS275,AV275,AY275,BB275,BE275,BH275,BK275,BN275),5),K275)</f>
        <v>370</v>
      </c>
      <c r="P275" s="191"/>
      <c r="Q275" s="192"/>
      <c r="R275" s="193"/>
      <c r="S275" s="194">
        <v>0.11541666666666667</v>
      </c>
      <c r="T275" s="195">
        <v>162</v>
      </c>
      <c r="U275" s="196">
        <v>179</v>
      </c>
      <c r="V275" s="197"/>
      <c r="W275" s="198"/>
      <c r="X275" s="199"/>
      <c r="Y275" s="200">
        <v>6.7106481481481475E-2</v>
      </c>
      <c r="Z275" s="201">
        <v>173</v>
      </c>
      <c r="AA275" s="202">
        <v>191</v>
      </c>
      <c r="AB275" s="203"/>
      <c r="AC275" s="204"/>
      <c r="AD275" s="205"/>
      <c r="AE275" s="200"/>
      <c r="AF275" s="201"/>
      <c r="AG275" s="202"/>
      <c r="AH275" s="206"/>
      <c r="AI275" s="207"/>
      <c r="AJ275" s="208"/>
      <c r="AK275" s="200"/>
      <c r="AL275" s="201"/>
      <c r="AM275" s="202"/>
      <c r="AP275" s="209"/>
      <c r="AS275" s="208"/>
      <c r="AT275" s="210"/>
      <c r="AU275" s="211"/>
      <c r="AV275" s="212"/>
      <c r="AW275" s="213"/>
      <c r="AX275" s="214"/>
      <c r="AY275" s="215"/>
      <c r="BC275" s="225"/>
      <c r="BD275" s="216"/>
      <c r="BE275" s="217"/>
      <c r="BF275" s="218"/>
      <c r="BI275" s="219"/>
      <c r="BJ275" s="220"/>
      <c r="BK275" s="220"/>
      <c r="BL275" s="221"/>
      <c r="BM275" s="222"/>
      <c r="BN275" s="223"/>
      <c r="BO275" s="149">
        <v>0</v>
      </c>
      <c r="BP275" s="72">
        <v>43</v>
      </c>
      <c r="BQ275" s="157">
        <v>0.18252314814814813</v>
      </c>
      <c r="BR275" s="158">
        <v>1</v>
      </c>
    </row>
    <row r="276" spans="2:70" ht="15" customHeight="1">
      <c r="B276" s="2">
        <v>270</v>
      </c>
      <c r="C276" s="2">
        <v>59</v>
      </c>
      <c r="D276" s="49" t="s">
        <v>1894</v>
      </c>
      <c r="E276" s="49" t="s">
        <v>1713</v>
      </c>
      <c r="G276" s="85">
        <v>1965</v>
      </c>
      <c r="H276" s="49" t="s">
        <v>31</v>
      </c>
      <c r="I276" s="2" t="str">
        <f t="shared" si="30"/>
        <v>M40</v>
      </c>
      <c r="J276" s="50">
        <f t="shared" si="26"/>
        <v>333</v>
      </c>
      <c r="K276" s="189">
        <f t="shared" si="27"/>
        <v>368</v>
      </c>
      <c r="L276" s="51">
        <f t="shared" si="28"/>
        <v>2</v>
      </c>
      <c r="M276" s="52" t="str">
        <f t="shared" si="29"/>
        <v>nie</v>
      </c>
      <c r="N276" s="53">
        <f>IF($M276="ano",LARGE((Q276,T276,W276,Z276,AC276,AF276,AI276,AL276,AO276,AR276,AU276,AX276,BA276,BD276,BG276,BJ276,BM276),1)+LARGE((Q276,T276,W276,Z276,AC276,AF276,AI276,AL276,AO276,AR276,AU276,AX276,BA276,BD276,BG276,BJ276,BM276),2)+LARGE((Q276,T276,W276,Z276,AC276,AF276,AI276,AL276,AO276,AR276,AU276,AX276,BA276,BD276,BG276,BJ276,BM276),3)+LARGE((Q276,T276,W276,Z276,AC276,AF276,AI276,AL276,AO276,AR276,AU276,AX276,BA276,BD276,BG276,BJ276,BM276),4)+LARGE((Q276,T276,W276,Z276,AC276,AF276,AI276,AL276,AO276,AR276,AU276,AX276,BA276,BD276,BG276,BJ276,BM276),5),J276)</f>
        <v>333</v>
      </c>
      <c r="O276" s="190">
        <f>IF($M276="ano",LARGE((R276,U276,X276,AA276,AD276,AG276,AJ276,AM276,AP276,AS276,AV276,AY276,BB276,BE276,BH276,BK276,BN276),1)+LARGE((R276,U276,X276,AA276,AD276,AG276,AJ276,AM276,AP276,AS276,AV276,AY276,BB276,BE276,BH276,BK276,BN276),2)+LARGE((R276,U276,X276,AA276,AD276,AG276,AJ276,AM276,AP276,AS276,AV276,AY276,BB276,BE276,BH276,BK276,BN276),3)+LARGE((R276,U276,X276,AA276,AD276,AG276,AJ276,AM276,AP276,AS276,AV276,AY276,BB276,BE276,BH276,BK276,BN276),4)+LARGE((R276,U276,X276,AA276,AD276,AG276,AJ276,AM276,AP276,AS276,AV276,AY276,BB276,BE276,BH276,BK276,BN276),5),K276)</f>
        <v>368</v>
      </c>
      <c r="P276" s="191"/>
      <c r="Q276" s="192"/>
      <c r="R276" s="193"/>
      <c r="S276" s="194">
        <v>0.11569444444444445</v>
      </c>
      <c r="T276" s="195">
        <v>162</v>
      </c>
      <c r="U276" s="196">
        <v>179</v>
      </c>
      <c r="V276" s="197"/>
      <c r="W276" s="198"/>
      <c r="X276" s="199"/>
      <c r="Y276" s="200"/>
      <c r="Z276" s="201"/>
      <c r="AA276" s="202"/>
      <c r="AB276" s="203"/>
      <c r="AC276" s="204"/>
      <c r="AD276" s="205"/>
      <c r="AE276" s="200"/>
      <c r="AF276" s="201"/>
      <c r="AG276" s="202"/>
      <c r="AH276" s="206"/>
      <c r="AI276" s="207"/>
      <c r="AJ276" s="208"/>
      <c r="AK276" s="200"/>
      <c r="AL276" s="201"/>
      <c r="AM276" s="202"/>
      <c r="AP276" s="209"/>
      <c r="AS276" s="208"/>
      <c r="AT276" s="210">
        <v>6.8854166666666661E-2</v>
      </c>
      <c r="AU276" s="211">
        <v>171</v>
      </c>
      <c r="AV276" s="212">
        <v>189</v>
      </c>
      <c r="AW276" s="213"/>
      <c r="AX276" s="214"/>
      <c r="AY276" s="215"/>
      <c r="BC276" s="216"/>
      <c r="BD276" s="216"/>
      <c r="BE276" s="217"/>
      <c r="BF276" s="218"/>
      <c r="BI276" s="219"/>
      <c r="BJ276" s="220"/>
      <c r="BK276" s="220"/>
      <c r="BL276" s="221"/>
      <c r="BM276" s="222"/>
      <c r="BN276" s="223"/>
      <c r="BO276" s="149">
        <v>0</v>
      </c>
      <c r="BP276" s="72">
        <v>43</v>
      </c>
      <c r="BQ276" s="157">
        <v>0.18454861111111109</v>
      </c>
      <c r="BR276" s="158">
        <v>1</v>
      </c>
    </row>
    <row r="277" spans="2:70" ht="15" customHeight="1">
      <c r="B277" s="2">
        <v>271</v>
      </c>
      <c r="C277" s="2">
        <v>136</v>
      </c>
      <c r="D277" s="47" t="s">
        <v>1698</v>
      </c>
      <c r="E277" s="47" t="s">
        <v>1534</v>
      </c>
      <c r="F277" s="89" t="s">
        <v>1542</v>
      </c>
      <c r="G277" s="48">
        <v>1990</v>
      </c>
      <c r="H277" s="49" t="s">
        <v>31</v>
      </c>
      <c r="I277" s="2" t="str">
        <f t="shared" si="30"/>
        <v>M</v>
      </c>
      <c r="J277" s="50">
        <f t="shared" si="26"/>
        <v>333</v>
      </c>
      <c r="K277" s="189">
        <f t="shared" si="27"/>
        <v>333</v>
      </c>
      <c r="L277" s="51">
        <f t="shared" si="28"/>
        <v>2</v>
      </c>
      <c r="M277" s="52" t="str">
        <f t="shared" si="29"/>
        <v>nie</v>
      </c>
      <c r="N277" s="53">
        <f>IF($M277="ano",LARGE((Q277,T277,W277,Z277,AC277,AF277,AI277,AL277,AO277,AR277,AU277,AX277,BA277,BD277,BG277,BJ277,BM277),1)+LARGE((Q277,T277,W277,Z277,AC277,AF277,AI277,AL277,AO277,AR277,AU277,AX277,BA277,BD277,BG277,BJ277,BM277),2)+LARGE((Q277,T277,W277,Z277,AC277,AF277,AI277,AL277,AO277,AR277,AU277,AX277,BA277,BD277,BG277,BJ277,BM277),3)+LARGE((Q277,T277,W277,Z277,AC277,AF277,AI277,AL277,AO277,AR277,AU277,AX277,BA277,BD277,BG277,BJ277,BM277),4)+LARGE((Q277,T277,W277,Z277,AC277,AF277,AI277,AL277,AO277,AR277,AU277,AX277,BA277,BD277,BG277,BJ277,BM277),5),J277)</f>
        <v>333</v>
      </c>
      <c r="O277" s="190">
        <f>IF($M277="ano",LARGE((R277,U277,X277,AA277,AD277,AG277,AJ277,AM277,AP277,AS277,AV277,AY277,BB277,BE277,BH277,BK277,BN277),1)+LARGE((R277,U277,X277,AA277,AD277,AG277,AJ277,AM277,AP277,AS277,AV277,AY277,BB277,BE277,BH277,BK277,BN277),2)+LARGE((R277,U277,X277,AA277,AD277,AG277,AJ277,AM277,AP277,AS277,AV277,AY277,BB277,BE277,BH277,BK277,BN277),3)+LARGE((R277,U277,X277,AA277,AD277,AG277,AJ277,AM277,AP277,AS277,AV277,AY277,BB277,BE277,BH277,BK277,BN277),4)+LARGE((R277,U277,X277,AA277,AD277,AG277,AJ277,AM277,AP277,AS277,AV277,AY277,BB277,BE277,BH277,BK277,BN277),5),K277)</f>
        <v>333</v>
      </c>
      <c r="P277" s="191"/>
      <c r="Q277" s="192"/>
      <c r="R277" s="193"/>
      <c r="S277" s="194"/>
      <c r="T277" s="195"/>
      <c r="U277" s="196"/>
      <c r="V277" s="197">
        <v>7.4189814814814806E-2</v>
      </c>
      <c r="W277" s="198">
        <v>164</v>
      </c>
      <c r="X277" s="199">
        <v>164</v>
      </c>
      <c r="Y277" s="200"/>
      <c r="Z277" s="201"/>
      <c r="AA277" s="202"/>
      <c r="AB277" s="203"/>
      <c r="AC277" s="204"/>
      <c r="AD277" s="205"/>
      <c r="AE277" s="200">
        <v>6.6655092592592599E-2</v>
      </c>
      <c r="AF277" s="201">
        <v>169</v>
      </c>
      <c r="AG277" s="202">
        <v>169</v>
      </c>
      <c r="AH277" s="206"/>
      <c r="AI277" s="207"/>
      <c r="AJ277" s="208"/>
      <c r="AK277" s="200"/>
      <c r="AL277" s="201"/>
      <c r="AM277" s="202"/>
      <c r="AP277" s="209"/>
      <c r="AS277" s="208"/>
      <c r="AT277" s="210"/>
      <c r="AU277" s="211"/>
      <c r="AV277" s="212"/>
      <c r="AW277" s="213"/>
      <c r="AX277" s="214"/>
      <c r="AY277" s="215"/>
      <c r="BC277" s="216"/>
      <c r="BD277" s="216"/>
      <c r="BE277" s="217"/>
      <c r="BF277" s="218"/>
      <c r="BI277" s="219"/>
      <c r="BJ277" s="220"/>
      <c r="BK277" s="220"/>
      <c r="BL277" s="221"/>
      <c r="BM277" s="222"/>
      <c r="BN277" s="223"/>
      <c r="BO277" s="149">
        <v>0</v>
      </c>
      <c r="BP277" s="72">
        <v>31</v>
      </c>
      <c r="BQ277" s="157">
        <v>0.1408449074074074</v>
      </c>
      <c r="BR277" s="158">
        <v>1</v>
      </c>
    </row>
    <row r="278" spans="2:70" ht="15" customHeight="1">
      <c r="B278" s="2">
        <v>272</v>
      </c>
      <c r="C278" s="2">
        <v>137</v>
      </c>
      <c r="D278" s="49" t="s">
        <v>1670</v>
      </c>
      <c r="E278" s="49" t="s">
        <v>1534</v>
      </c>
      <c r="F278" s="93" t="s">
        <v>1671</v>
      </c>
      <c r="G278" s="85">
        <v>1985</v>
      </c>
      <c r="H278" s="49" t="s">
        <v>31</v>
      </c>
      <c r="I278" s="2" t="str">
        <f t="shared" si="30"/>
        <v>M</v>
      </c>
      <c r="J278" s="50">
        <f t="shared" si="26"/>
        <v>332</v>
      </c>
      <c r="K278" s="189">
        <f t="shared" si="27"/>
        <v>332</v>
      </c>
      <c r="L278" s="51">
        <f t="shared" si="28"/>
        <v>2</v>
      </c>
      <c r="M278" s="52" t="str">
        <f t="shared" si="29"/>
        <v>nie</v>
      </c>
      <c r="N278" s="53">
        <f>IF($M278="ano",LARGE((Q278,T278,W278,Z278,AC278,AF278,AI278,AL278,AO278,AR278,AU278,AX278,BA278,BD278,BG278,BJ278,BM278),1)+LARGE((Q278,T278,W278,Z278,AC278,AF278,AI278,AL278,AO278,AR278,AU278,AX278,BA278,BD278,BG278,BJ278,BM278),2)+LARGE((Q278,T278,W278,Z278,AC278,AF278,AI278,AL278,AO278,AR278,AU278,AX278,BA278,BD278,BG278,BJ278,BM278),3)+LARGE((Q278,T278,W278,Z278,AC278,AF278,AI278,AL278,AO278,AR278,AU278,AX278,BA278,BD278,BG278,BJ278,BM278),4)+LARGE((Q278,T278,W278,Z278,AC278,AF278,AI278,AL278,AO278,AR278,AU278,AX278,BA278,BD278,BG278,BJ278,BM278),5),J278)</f>
        <v>332</v>
      </c>
      <c r="O278" s="190">
        <f>IF($M278="ano",LARGE((R278,U278,X278,AA278,AD278,AG278,AJ278,AM278,AP278,AS278,AV278,AY278,BB278,BE278,BH278,BK278,BN278),1)+LARGE((R278,U278,X278,AA278,AD278,AG278,AJ278,AM278,AP278,AS278,AV278,AY278,BB278,BE278,BH278,BK278,BN278),2)+LARGE((R278,U278,X278,AA278,AD278,AG278,AJ278,AM278,AP278,AS278,AV278,AY278,BB278,BE278,BH278,BK278,BN278),3)+LARGE((R278,U278,X278,AA278,AD278,AG278,AJ278,AM278,AP278,AS278,AV278,AY278,BB278,BE278,BH278,BK278,BN278),4)+LARGE((R278,U278,X278,AA278,AD278,AG278,AJ278,AM278,AP278,AS278,AV278,AY278,BB278,BE278,BH278,BK278,BN278),5),K278)</f>
        <v>332</v>
      </c>
      <c r="P278" s="191"/>
      <c r="Q278" s="192"/>
      <c r="R278" s="193"/>
      <c r="S278" s="194"/>
      <c r="T278" s="195"/>
      <c r="U278" s="196"/>
      <c r="V278" s="197">
        <v>7.1979166666666664E-2</v>
      </c>
      <c r="W278" s="198">
        <v>167</v>
      </c>
      <c r="X278" s="199">
        <v>167</v>
      </c>
      <c r="Y278" s="200"/>
      <c r="Z278" s="201"/>
      <c r="AA278" s="202"/>
      <c r="AB278" s="203"/>
      <c r="AC278" s="204"/>
      <c r="AD278" s="205"/>
      <c r="AE278" s="200"/>
      <c r="AF278" s="201"/>
      <c r="AG278" s="202"/>
      <c r="AH278" s="206"/>
      <c r="AI278" s="207"/>
      <c r="AJ278" s="208"/>
      <c r="AK278" s="200"/>
      <c r="AL278" s="201"/>
      <c r="AM278" s="202"/>
      <c r="AP278" s="209"/>
      <c r="AS278" s="208"/>
      <c r="AT278" s="210"/>
      <c r="AU278" s="211"/>
      <c r="AV278" s="212"/>
      <c r="AW278" s="213"/>
      <c r="AX278" s="214"/>
      <c r="AY278" s="215"/>
      <c r="BC278" s="216"/>
      <c r="BD278" s="216"/>
      <c r="BE278" s="217"/>
      <c r="BF278" s="218">
        <v>6.2210648148148147E-2</v>
      </c>
      <c r="BG278" s="75">
        <v>165</v>
      </c>
      <c r="BH278" s="75">
        <v>165</v>
      </c>
      <c r="BI278" s="219"/>
      <c r="BJ278" s="220"/>
      <c r="BK278" s="220"/>
      <c r="BL278" s="221"/>
      <c r="BM278" s="222"/>
      <c r="BN278" s="223"/>
      <c r="BO278" s="149">
        <v>0</v>
      </c>
      <c r="BP278" s="72">
        <v>31</v>
      </c>
      <c r="BQ278" s="157">
        <v>0.13418981481481482</v>
      </c>
      <c r="BR278" s="158">
        <v>1</v>
      </c>
    </row>
    <row r="279" spans="2:70" ht="15" customHeight="1">
      <c r="B279" s="2">
        <v>273</v>
      </c>
      <c r="C279" s="2">
        <v>138</v>
      </c>
      <c r="D279" s="49" t="s">
        <v>2286</v>
      </c>
      <c r="E279" s="49" t="s">
        <v>2193</v>
      </c>
      <c r="F279" s="93" t="s">
        <v>2287</v>
      </c>
      <c r="G279" s="85">
        <v>1978</v>
      </c>
      <c r="H279" s="49" t="s">
        <v>31</v>
      </c>
      <c r="I279" s="2" t="str">
        <f t="shared" si="30"/>
        <v>M</v>
      </c>
      <c r="J279" s="50">
        <f t="shared" si="26"/>
        <v>332</v>
      </c>
      <c r="K279" s="189">
        <f t="shared" si="27"/>
        <v>332</v>
      </c>
      <c r="L279" s="51">
        <f t="shared" si="28"/>
        <v>2</v>
      </c>
      <c r="M279" s="52" t="str">
        <f t="shared" si="29"/>
        <v>nie</v>
      </c>
      <c r="N279" s="53">
        <f>IF($M279="ano",LARGE((Q279,T279,W279,Z279,AC279,AF279,AI279,AL279,AO279,AR279,AU279,AX279,BA279,BD279,BG279,BJ279,BM279),1)+LARGE((Q279,T279,W279,Z279,AC279,AF279,AI279,AL279,AO279,AR279,AU279,AX279,BA279,BD279,BG279,BJ279,BM279),2)+LARGE((Q279,T279,W279,Z279,AC279,AF279,AI279,AL279,AO279,AR279,AU279,AX279,BA279,BD279,BG279,BJ279,BM279),3)+LARGE((Q279,T279,W279,Z279,AC279,AF279,AI279,AL279,AO279,AR279,AU279,AX279,BA279,BD279,BG279,BJ279,BM279),4)+LARGE((Q279,T279,W279,Z279,AC279,AF279,AI279,AL279,AO279,AR279,AU279,AX279,BA279,BD279,BG279,BJ279,BM279),5),J279)</f>
        <v>332</v>
      </c>
      <c r="O279" s="190">
        <f>IF($M279="ano",LARGE((R279,U279,X279,AA279,AD279,AG279,AJ279,AM279,AP279,AS279,AV279,AY279,BB279,BE279,BH279,BK279,BN279),1)+LARGE((R279,U279,X279,AA279,AD279,AG279,AJ279,AM279,AP279,AS279,AV279,AY279,BB279,BE279,BH279,BK279,BN279),2)+LARGE((R279,U279,X279,AA279,AD279,AG279,AJ279,AM279,AP279,AS279,AV279,AY279,BB279,BE279,BH279,BK279,BN279),3)+LARGE((R279,U279,X279,AA279,AD279,AG279,AJ279,AM279,AP279,AS279,AV279,AY279,BB279,BE279,BH279,BK279,BN279),4)+LARGE((R279,U279,X279,AA279,AD279,AG279,AJ279,AM279,AP279,AS279,AV279,AY279,BB279,BE279,BH279,BK279,BN279),5),K279)</f>
        <v>332</v>
      </c>
      <c r="P279" s="191"/>
      <c r="Q279" s="192"/>
      <c r="R279" s="193"/>
      <c r="S279" s="194">
        <v>0.12226851851851851</v>
      </c>
      <c r="T279" s="195">
        <v>152</v>
      </c>
      <c r="U279" s="196">
        <v>152</v>
      </c>
      <c r="V279" s="197"/>
      <c r="W279" s="198"/>
      <c r="X279" s="199"/>
      <c r="Y279" s="200">
        <v>6.232638888888889E-2</v>
      </c>
      <c r="Z279" s="201">
        <v>180</v>
      </c>
      <c r="AA279" s="202">
        <v>180</v>
      </c>
      <c r="AB279" s="203"/>
      <c r="AC279" s="204"/>
      <c r="AD279" s="205"/>
      <c r="AE279" s="200"/>
      <c r="AF279" s="201"/>
      <c r="AG279" s="202"/>
      <c r="AH279" s="206"/>
      <c r="AI279" s="207"/>
      <c r="AJ279" s="208"/>
      <c r="AK279" s="200"/>
      <c r="AL279" s="201"/>
      <c r="AM279" s="202"/>
      <c r="AP279" s="209"/>
      <c r="AS279" s="208"/>
      <c r="AT279" s="210"/>
      <c r="AU279" s="211"/>
      <c r="AV279" s="212"/>
      <c r="AW279" s="213"/>
      <c r="AX279" s="214"/>
      <c r="AY279" s="215"/>
      <c r="BC279" s="225"/>
      <c r="BD279" s="216"/>
      <c r="BE279" s="217"/>
      <c r="BF279" s="218"/>
      <c r="BI279" s="219"/>
      <c r="BJ279" s="220"/>
      <c r="BK279" s="220"/>
      <c r="BL279" s="221"/>
      <c r="BM279" s="222"/>
      <c r="BN279" s="223"/>
      <c r="BO279" s="149">
        <v>0</v>
      </c>
      <c r="BP279" s="72">
        <v>43</v>
      </c>
      <c r="BQ279" s="157">
        <v>0.18459490740740742</v>
      </c>
      <c r="BR279" s="158">
        <v>1</v>
      </c>
    </row>
    <row r="280" spans="2:70" ht="15" customHeight="1">
      <c r="B280" s="2">
        <v>274</v>
      </c>
      <c r="C280" s="2">
        <v>139</v>
      </c>
      <c r="D280" s="47" t="s">
        <v>1929</v>
      </c>
      <c r="E280" s="47" t="s">
        <v>1928</v>
      </c>
      <c r="F280" s="89" t="s">
        <v>1653</v>
      </c>
      <c r="G280" s="48">
        <v>1986</v>
      </c>
      <c r="H280" s="49" t="s">
        <v>31</v>
      </c>
      <c r="I280" s="2" t="str">
        <f t="shared" si="30"/>
        <v>M</v>
      </c>
      <c r="J280" s="50">
        <f t="shared" si="26"/>
        <v>332</v>
      </c>
      <c r="K280" s="189">
        <f t="shared" si="27"/>
        <v>332</v>
      </c>
      <c r="L280" s="51">
        <f t="shared" si="28"/>
        <v>2</v>
      </c>
      <c r="M280" s="52" t="str">
        <f t="shared" si="29"/>
        <v>nie</v>
      </c>
      <c r="N280" s="53">
        <f>IF($M280="ano",LARGE((Q280,T280,W280,Z280,AC280,AF280,AI280,AL280,AO280,AR280,AU280,AX280,BA280,BD280,BG280,BJ280,BM280),1)+LARGE((Q280,T280,W280,Z280,AC280,AF280,AI280,AL280,AO280,AR280,AU280,AX280,BA280,BD280,BG280,BJ280,BM280),2)+LARGE((Q280,T280,W280,Z280,AC280,AF280,AI280,AL280,AO280,AR280,AU280,AX280,BA280,BD280,BG280,BJ280,BM280),3)+LARGE((Q280,T280,W280,Z280,AC280,AF280,AI280,AL280,AO280,AR280,AU280,AX280,BA280,BD280,BG280,BJ280,BM280),4)+LARGE((Q280,T280,W280,Z280,AC280,AF280,AI280,AL280,AO280,AR280,AU280,AX280,BA280,BD280,BG280,BJ280,BM280),5),J280)</f>
        <v>332</v>
      </c>
      <c r="O280" s="190">
        <f>IF($M280="ano",LARGE((R280,U280,X280,AA280,AD280,AG280,AJ280,AM280,AP280,AS280,AV280,AY280,BB280,BE280,BH280,BK280,BN280),1)+LARGE((R280,U280,X280,AA280,AD280,AG280,AJ280,AM280,AP280,AS280,AV280,AY280,BB280,BE280,BH280,BK280,BN280),2)+LARGE((R280,U280,X280,AA280,AD280,AG280,AJ280,AM280,AP280,AS280,AV280,AY280,BB280,BE280,BH280,BK280,BN280),3)+LARGE((R280,U280,X280,AA280,AD280,AG280,AJ280,AM280,AP280,AS280,AV280,AY280,BB280,BE280,BH280,BK280,BN280),4)+LARGE((R280,U280,X280,AA280,AD280,AG280,AJ280,AM280,AP280,AS280,AV280,AY280,BB280,BE280,BH280,BK280,BN280),5),K280)</f>
        <v>332</v>
      </c>
      <c r="P280" s="191"/>
      <c r="Q280" s="192"/>
      <c r="R280" s="193"/>
      <c r="S280" s="194">
        <v>9.9247685185185189E-2</v>
      </c>
      <c r="T280" s="195">
        <v>186</v>
      </c>
      <c r="U280" s="196">
        <v>186</v>
      </c>
      <c r="V280" s="197"/>
      <c r="W280" s="198"/>
      <c r="X280" s="199"/>
      <c r="Y280" s="200"/>
      <c r="Z280" s="201"/>
      <c r="AA280" s="202"/>
      <c r="AB280" s="203"/>
      <c r="AC280" s="204"/>
      <c r="AD280" s="205"/>
      <c r="AE280" s="200"/>
      <c r="AF280" s="201"/>
      <c r="AG280" s="202"/>
      <c r="AH280" s="206"/>
      <c r="AI280" s="207"/>
      <c r="AJ280" s="208"/>
      <c r="AK280" s="200"/>
      <c r="AL280" s="201"/>
      <c r="AM280" s="202"/>
      <c r="AN280" s="78">
        <v>9.9733796296296306E-2</v>
      </c>
      <c r="AO280" s="79">
        <v>146</v>
      </c>
      <c r="AP280" s="209">
        <v>146</v>
      </c>
      <c r="AS280" s="208"/>
      <c r="AT280" s="210"/>
      <c r="AU280" s="211"/>
      <c r="AV280" s="212"/>
      <c r="AW280" s="213"/>
      <c r="AX280" s="214"/>
      <c r="AY280" s="215"/>
      <c r="BC280" s="216"/>
      <c r="BD280" s="216"/>
      <c r="BE280" s="217"/>
      <c r="BF280" s="218"/>
      <c r="BI280" s="219"/>
      <c r="BJ280" s="220"/>
      <c r="BK280" s="220"/>
      <c r="BL280" s="221"/>
      <c r="BM280" s="222"/>
      <c r="BN280" s="223"/>
      <c r="BO280" s="149">
        <v>0</v>
      </c>
      <c r="BP280" s="72">
        <v>47</v>
      </c>
      <c r="BQ280" s="157">
        <v>0.19898148148148148</v>
      </c>
      <c r="BR280" s="158">
        <v>1</v>
      </c>
    </row>
    <row r="281" spans="2:70" ht="15" customHeight="1">
      <c r="B281" s="2">
        <v>275</v>
      </c>
      <c r="C281" s="2">
        <v>21</v>
      </c>
      <c r="D281" s="49" t="s">
        <v>101</v>
      </c>
      <c r="E281" s="49" t="s">
        <v>1514</v>
      </c>
      <c r="F281" s="93" t="s">
        <v>1542</v>
      </c>
      <c r="G281" s="85">
        <v>1957</v>
      </c>
      <c r="H281" s="49" t="s">
        <v>31</v>
      </c>
      <c r="I281" s="2" t="str">
        <f t="shared" si="30"/>
        <v>M50</v>
      </c>
      <c r="J281" s="50">
        <f t="shared" si="26"/>
        <v>331</v>
      </c>
      <c r="K281" s="189">
        <f t="shared" si="27"/>
        <v>398</v>
      </c>
      <c r="L281" s="51">
        <f t="shared" si="28"/>
        <v>2</v>
      </c>
      <c r="M281" s="52" t="str">
        <f t="shared" si="29"/>
        <v>nie</v>
      </c>
      <c r="N281" s="53">
        <f>IF($M281="ano",LARGE((Q281,T281,W281,Z281,AC281,AF281,AI281,AL281,AO281,AR281,AU281,AX281,BA281,BD281,BG281,BJ281,BM281),1)+LARGE((Q281,T281,W281,Z281,AC281,AF281,AI281,AL281,AO281,AR281,AU281,AX281,BA281,BD281,BG281,BJ281,BM281),2)+LARGE((Q281,T281,W281,Z281,AC281,AF281,AI281,AL281,AO281,AR281,AU281,AX281,BA281,BD281,BG281,BJ281,BM281),3)+LARGE((Q281,T281,W281,Z281,AC281,AF281,AI281,AL281,AO281,AR281,AU281,AX281,BA281,BD281,BG281,BJ281,BM281),4)+LARGE((Q281,T281,W281,Z281,AC281,AF281,AI281,AL281,AO281,AR281,AU281,AX281,BA281,BD281,BG281,BJ281,BM281),5),J281)</f>
        <v>331</v>
      </c>
      <c r="O281" s="190">
        <f>IF($M281="ano",LARGE((R281,U281,X281,AA281,AD281,AG281,AJ281,AM281,AP281,AS281,AV281,AY281,BB281,BE281,BH281,BK281,BN281),1)+LARGE((R281,U281,X281,AA281,AD281,AG281,AJ281,AM281,AP281,AS281,AV281,AY281,BB281,BE281,BH281,BK281,BN281),2)+LARGE((R281,U281,X281,AA281,AD281,AG281,AJ281,AM281,AP281,AS281,AV281,AY281,BB281,BE281,BH281,BK281,BN281),3)+LARGE((R281,U281,X281,AA281,AD281,AG281,AJ281,AM281,AP281,AS281,AV281,AY281,BB281,BE281,BH281,BK281,BN281),4)+LARGE((R281,U281,X281,AA281,AD281,AG281,AJ281,AM281,AP281,AS281,AV281,AY281,BB281,BE281,BH281,BK281,BN281),5),K281)</f>
        <v>398</v>
      </c>
      <c r="R281" s="193"/>
      <c r="U281" s="196"/>
      <c r="X281" s="199"/>
      <c r="Y281" s="200">
        <v>7.1388888888888891E-2</v>
      </c>
      <c r="Z281" s="201">
        <v>167</v>
      </c>
      <c r="AA281" s="202">
        <v>201</v>
      </c>
      <c r="AD281" s="205"/>
      <c r="AE281" s="200"/>
      <c r="AF281" s="201"/>
      <c r="AG281" s="202"/>
      <c r="AH281" s="206"/>
      <c r="AI281" s="207"/>
      <c r="AJ281" s="208"/>
      <c r="AK281" s="200"/>
      <c r="AL281" s="201"/>
      <c r="AM281" s="202"/>
      <c r="AP281" s="209"/>
      <c r="AS281" s="208"/>
      <c r="AT281" s="210">
        <v>7.3738425925925916E-2</v>
      </c>
      <c r="AU281" s="211">
        <v>164</v>
      </c>
      <c r="AV281" s="212">
        <v>197</v>
      </c>
      <c r="AW281" s="213"/>
      <c r="AX281" s="214"/>
      <c r="AY281" s="215"/>
      <c r="BE281" s="217"/>
      <c r="BF281" s="218"/>
      <c r="BI281" s="219"/>
      <c r="BJ281" s="220"/>
      <c r="BK281" s="220"/>
      <c r="BL281" s="221"/>
      <c r="BM281" s="222"/>
      <c r="BN281" s="223"/>
      <c r="BO281" s="149">
        <v>0</v>
      </c>
      <c r="BP281" s="72">
        <v>34</v>
      </c>
      <c r="BQ281" s="157">
        <v>0.14512731481481481</v>
      </c>
      <c r="BR281" s="158">
        <v>1</v>
      </c>
    </row>
    <row r="282" spans="2:70" ht="15" customHeight="1">
      <c r="B282" s="2">
        <v>276</v>
      </c>
      <c r="C282" s="2">
        <v>140</v>
      </c>
      <c r="D282" s="49" t="s">
        <v>898</v>
      </c>
      <c r="E282" s="49" t="s">
        <v>1490</v>
      </c>
      <c r="F282" s="49" t="s">
        <v>247</v>
      </c>
      <c r="G282" s="85">
        <v>1982</v>
      </c>
      <c r="H282" s="49" t="s">
        <v>31</v>
      </c>
      <c r="I282" s="49" t="s">
        <v>31</v>
      </c>
      <c r="J282" s="50">
        <f t="shared" si="26"/>
        <v>331</v>
      </c>
      <c r="K282" s="189">
        <f t="shared" si="27"/>
        <v>331</v>
      </c>
      <c r="L282" s="51">
        <f t="shared" si="28"/>
        <v>2</v>
      </c>
      <c r="M282" s="52" t="str">
        <f t="shared" si="29"/>
        <v>nie</v>
      </c>
      <c r="N282" s="53">
        <f>IF($M282="ano",LARGE((Q282,T282,W282,Z282,AC282,AF282,AI282,AL282,AO282,AR282,AU282,AX282,BA282,BD282,BG282,BJ282,BM282),1)+LARGE((Q282,T282,W282,Z282,AC282,AF282,AI282,AL282,AO282,AR282,AU282,AX282,BA282,BD282,BG282,BJ282,BM282),2)+LARGE((Q282,T282,W282,Z282,AC282,AF282,AI282,AL282,AO282,AR282,AU282,AX282,BA282,BD282,BG282,BJ282,BM282),3)+LARGE((Q282,T282,W282,Z282,AC282,AF282,AI282,AL282,AO282,AR282,AU282,AX282,BA282,BD282,BG282,BJ282,BM282),4)+LARGE((Q282,T282,W282,Z282,AC282,AF282,AI282,AL282,AO282,AR282,AU282,AX282,BA282,BD282,BG282,BJ282,BM282),5),J282)</f>
        <v>331</v>
      </c>
      <c r="O282" s="190">
        <f>IF($M282="ano",LARGE((R282,U282,X282,AA282,AD282,AG282,AJ282,AM282,AP282,AS282,AV282,AY282,BB282,BE282,BH282,BK282,BN282),1)+LARGE((R282,U282,X282,AA282,AD282,AG282,AJ282,AM282,AP282,AS282,AV282,AY282,BB282,BE282,BH282,BK282,BN282),2)+LARGE((R282,U282,X282,AA282,AD282,AG282,AJ282,AM282,AP282,AS282,AV282,AY282,BB282,BE282,BH282,BK282,BN282),3)+LARGE((R282,U282,X282,AA282,AD282,AG282,AJ282,AM282,AP282,AS282,AV282,AY282,BB282,BE282,BH282,BK282,BN282),4)+LARGE((R282,U282,X282,AA282,AD282,AG282,AJ282,AM282,AP282,AS282,AV282,AY282,BB282,BE282,BH282,BK282,BN282),5),K282)</f>
        <v>331</v>
      </c>
      <c r="AE282" s="200"/>
      <c r="AF282" s="201"/>
      <c r="AG282" s="201"/>
      <c r="AT282" s="210">
        <v>7.1909722222222222E-2</v>
      </c>
      <c r="AU282" s="211">
        <v>167</v>
      </c>
      <c r="AV282" s="212">
        <v>167</v>
      </c>
      <c r="AW282" s="213"/>
      <c r="AX282" s="214"/>
      <c r="AY282" s="215"/>
      <c r="BF282" s="218">
        <v>6.3078703703703706E-2</v>
      </c>
      <c r="BG282" s="75">
        <v>164</v>
      </c>
      <c r="BH282" s="75">
        <v>164</v>
      </c>
      <c r="BI282" s="219"/>
      <c r="BJ282" s="220"/>
      <c r="BK282" s="220"/>
      <c r="BL282" s="221"/>
      <c r="BM282" s="222"/>
      <c r="BN282" s="223"/>
      <c r="BO282" s="149">
        <v>0</v>
      </c>
      <c r="BP282" s="72">
        <v>32</v>
      </c>
      <c r="BQ282" s="157">
        <v>0.13498842592592591</v>
      </c>
      <c r="BR282" s="158">
        <v>1</v>
      </c>
    </row>
    <row r="283" spans="2:70" ht="15" customHeight="1">
      <c r="B283" s="2">
        <v>277</v>
      </c>
      <c r="C283" s="2">
        <v>31</v>
      </c>
      <c r="D283" s="47" t="s">
        <v>2249</v>
      </c>
      <c r="E283" s="47" t="s">
        <v>2248</v>
      </c>
      <c r="F283" s="89" t="s">
        <v>2250</v>
      </c>
      <c r="G283" s="48">
        <v>1984</v>
      </c>
      <c r="H283" s="49" t="s">
        <v>36</v>
      </c>
      <c r="I283" s="2" t="str">
        <f>IF(G283&lt;=1953,"Z60",IF(G283&lt;=1963,"Z50",IF(G283&lt;=1973,"Z40","Z")))</f>
        <v>Z</v>
      </c>
      <c r="J283" s="50">
        <f t="shared" si="26"/>
        <v>330</v>
      </c>
      <c r="K283" s="189">
        <f t="shared" si="27"/>
        <v>330</v>
      </c>
      <c r="L283" s="51">
        <f t="shared" si="28"/>
        <v>2</v>
      </c>
      <c r="M283" s="52" t="str">
        <f t="shared" si="29"/>
        <v>nie</v>
      </c>
      <c r="N283" s="53">
        <f>IF($M283="ano",LARGE((Q283,T283,W283,Z283,AC283,AF283,AI283,AL283,AO283,AR283,AU283,AX283,BA283,BD283,BG283,BJ283,BM283),1)+LARGE((Q283,T283,W283,Z283,AC283,AF283,AI283,AL283,AO283,AR283,AU283,AX283,BA283,BD283,BG283,BJ283,BM283),2)+LARGE((Q283,T283,W283,Z283,AC283,AF283,AI283,AL283,AO283,AR283,AU283,AX283,BA283,BD283,BG283,BJ283,BM283),3)+LARGE((Q283,T283,W283,Z283,AC283,AF283,AI283,AL283,AO283,AR283,AU283,AX283,BA283,BD283,BG283,BJ283,BM283),4)+LARGE((Q283,T283,W283,Z283,AC283,AF283,AI283,AL283,AO283,AR283,AU283,AX283,BA283,BD283,BG283,BJ283,BM283),5),J283)</f>
        <v>330</v>
      </c>
      <c r="O283" s="190">
        <f>IF($M283="ano",LARGE((R283,U283,X283,AA283,AD283,AG283,AJ283,AM283,AP283,AS283,AV283,AY283,BB283,BE283,BH283,BK283,BN283),1)+LARGE((R283,U283,X283,AA283,AD283,AG283,AJ283,AM283,AP283,AS283,AV283,AY283,BB283,BE283,BH283,BK283,BN283),2)+LARGE((R283,U283,X283,AA283,AD283,AG283,AJ283,AM283,AP283,AS283,AV283,AY283,BB283,BE283,BH283,BK283,BN283),3)+LARGE((R283,U283,X283,AA283,AD283,AG283,AJ283,AM283,AP283,AS283,AV283,AY283,BB283,BE283,BH283,BK283,BN283),4)+LARGE((R283,U283,X283,AA283,AD283,AG283,AJ283,AM283,AP283,AS283,AV283,AY283,BB283,BE283,BH283,BK283,BN283),5),K283)</f>
        <v>330</v>
      </c>
      <c r="P283" s="191"/>
      <c r="Q283" s="192"/>
      <c r="R283" s="193"/>
      <c r="S283" s="194">
        <v>0.11881944444444444</v>
      </c>
      <c r="T283" s="195">
        <v>157</v>
      </c>
      <c r="U283" s="196">
        <v>157</v>
      </c>
      <c r="V283" s="197"/>
      <c r="W283" s="198"/>
      <c r="X283" s="199"/>
      <c r="Y283" s="200"/>
      <c r="Z283" s="201"/>
      <c r="AA283" s="202"/>
      <c r="AB283" s="203"/>
      <c r="AC283" s="204"/>
      <c r="AD283" s="205"/>
      <c r="AE283" s="200"/>
      <c r="AF283" s="201"/>
      <c r="AG283" s="202"/>
      <c r="AH283" s="206"/>
      <c r="AI283" s="207"/>
      <c r="AJ283" s="208"/>
      <c r="AK283" s="200"/>
      <c r="AL283" s="201"/>
      <c r="AM283" s="202"/>
      <c r="AP283" s="209"/>
      <c r="AS283" s="208"/>
      <c r="AT283" s="210">
        <v>6.7523148148148138E-2</v>
      </c>
      <c r="AU283" s="211">
        <v>173</v>
      </c>
      <c r="AV283" s="212">
        <v>173</v>
      </c>
      <c r="AW283" s="213"/>
      <c r="AX283" s="214"/>
      <c r="AY283" s="215"/>
      <c r="BC283" s="216"/>
      <c r="BD283" s="216"/>
      <c r="BE283" s="217"/>
      <c r="BF283" s="218"/>
      <c r="BI283" s="219"/>
      <c r="BJ283" s="220"/>
      <c r="BK283" s="220"/>
      <c r="BL283" s="221"/>
      <c r="BM283" s="222"/>
      <c r="BN283" s="223"/>
      <c r="BO283" s="149">
        <v>0</v>
      </c>
      <c r="BP283" s="72">
        <v>43</v>
      </c>
      <c r="BQ283" s="157">
        <v>0.18634259259259256</v>
      </c>
      <c r="BR283" s="158">
        <v>1</v>
      </c>
    </row>
    <row r="284" spans="2:70" ht="15" customHeight="1">
      <c r="B284" s="2">
        <v>278</v>
      </c>
      <c r="C284" s="2">
        <v>10</v>
      </c>
      <c r="D284" s="49" t="s">
        <v>670</v>
      </c>
      <c r="E284" s="49" t="s">
        <v>1505</v>
      </c>
      <c r="F284" s="93" t="s">
        <v>363</v>
      </c>
      <c r="G284" s="85" t="s">
        <v>335</v>
      </c>
      <c r="H284" s="49" t="s">
        <v>31</v>
      </c>
      <c r="I284" s="49" t="s">
        <v>37</v>
      </c>
      <c r="J284" s="50">
        <f t="shared" si="26"/>
        <v>329</v>
      </c>
      <c r="K284" s="189">
        <f t="shared" si="27"/>
        <v>429</v>
      </c>
      <c r="L284" s="51">
        <f t="shared" si="28"/>
        <v>2</v>
      </c>
      <c r="M284" s="52" t="str">
        <f t="shared" si="29"/>
        <v>nie</v>
      </c>
      <c r="N284" s="53">
        <f>IF($M284="ano",LARGE((Q284,T284,W284,Z284,AC284,AF284,AI284,AL284,AO284,AR284,AU284,AX284,BA284,BD284,BG284,BJ284,BM284),1)+LARGE((Q284,T284,W284,Z284,AC284,AF284,AI284,AL284,AO284,AR284,AU284,AX284,BA284,BD284,BG284,BJ284,BM284),2)+LARGE((Q284,T284,W284,Z284,AC284,AF284,AI284,AL284,AO284,AR284,AU284,AX284,BA284,BD284,BG284,BJ284,BM284),3)+LARGE((Q284,T284,W284,Z284,AC284,AF284,AI284,AL284,AO284,AR284,AU284,AX284,BA284,BD284,BG284,BJ284,BM284),4)+LARGE((Q284,T284,W284,Z284,AC284,AF284,AI284,AL284,AO284,AR284,AU284,AX284,BA284,BD284,BG284,BJ284,BM284),5),J284)</f>
        <v>329</v>
      </c>
      <c r="O284" s="190">
        <f>IF($M284="ano",LARGE((R284,U284,X284,AA284,AD284,AG284,AJ284,AM284,AP284,AS284,AV284,AY284,BB284,BE284,BH284,BK284,BN284),1)+LARGE((R284,U284,X284,AA284,AD284,AG284,AJ284,AM284,AP284,AS284,AV284,AY284,BB284,BE284,BH284,BK284,BN284),2)+LARGE((R284,U284,X284,AA284,AD284,AG284,AJ284,AM284,AP284,AS284,AV284,AY284,BB284,BE284,BH284,BK284,BN284),3)+LARGE((R284,U284,X284,AA284,AD284,AG284,AJ284,AM284,AP284,AS284,AV284,AY284,BB284,BE284,BH284,BK284,BN284),4)+LARGE((R284,U284,X284,AA284,AD284,AG284,AJ284,AM284,AP284,AS284,AV284,AY284,BB284,BE284,BH284,BK284,BN284),5),K284)</f>
        <v>429</v>
      </c>
      <c r="R284" s="193"/>
      <c r="U284" s="196"/>
      <c r="X284" s="199"/>
      <c r="AA284" s="202"/>
      <c r="AD284" s="205"/>
      <c r="AE284" s="200"/>
      <c r="AF284" s="201"/>
      <c r="AG284" s="202"/>
      <c r="AH284" s="206">
        <v>3.4583333333333334E-2</v>
      </c>
      <c r="AI284" s="207">
        <v>157</v>
      </c>
      <c r="AJ284" s="208">
        <v>205</v>
      </c>
      <c r="AK284" s="200">
        <v>4.6527777777777779E-2</v>
      </c>
      <c r="AL284" s="201">
        <v>172</v>
      </c>
      <c r="AM284" s="202">
        <v>224</v>
      </c>
      <c r="AP284" s="209"/>
      <c r="AS284" s="208"/>
      <c r="AT284" s="210"/>
      <c r="AU284" s="211"/>
      <c r="AV284" s="212"/>
      <c r="AW284" s="213"/>
      <c r="AX284" s="214"/>
      <c r="AY284" s="215"/>
      <c r="BE284" s="217"/>
      <c r="BF284" s="218"/>
      <c r="BI284" s="219"/>
      <c r="BJ284" s="220"/>
      <c r="BK284" s="220"/>
      <c r="BL284" s="221"/>
      <c r="BM284" s="222"/>
      <c r="BN284" s="223"/>
      <c r="BO284" s="149">
        <v>0</v>
      </c>
      <c r="BP284" s="72">
        <v>21.664999999999999</v>
      </c>
      <c r="BQ284" s="157">
        <v>8.1111111111111106E-2</v>
      </c>
      <c r="BR284" s="158">
        <v>1</v>
      </c>
    </row>
    <row r="285" spans="2:70" ht="15" customHeight="1">
      <c r="B285" s="2">
        <v>279</v>
      </c>
      <c r="C285" s="2">
        <v>141</v>
      </c>
      <c r="D285" s="49" t="s">
        <v>484</v>
      </c>
      <c r="E285" s="49" t="s">
        <v>1877</v>
      </c>
      <c r="F285" s="93" t="s">
        <v>300</v>
      </c>
      <c r="G285" s="85" t="s">
        <v>278</v>
      </c>
      <c r="H285" s="49" t="s">
        <v>31</v>
      </c>
      <c r="I285" s="49" t="s">
        <v>31</v>
      </c>
      <c r="J285" s="50">
        <f t="shared" si="26"/>
        <v>328</v>
      </c>
      <c r="K285" s="189">
        <f t="shared" si="27"/>
        <v>328</v>
      </c>
      <c r="L285" s="51">
        <f t="shared" si="28"/>
        <v>2</v>
      </c>
      <c r="M285" s="52" t="str">
        <f t="shared" si="29"/>
        <v>nie</v>
      </c>
      <c r="N285" s="53">
        <f>IF($M285="ano",LARGE((Q285,T285,W285,Z285,AC285,AF285,AI285,AL285,AO285,AR285,AU285,AX285,BA285,BD285,BG285,BJ285,BM285),1)+LARGE((Q285,T285,W285,Z285,AC285,AF285,AI285,AL285,AO285,AR285,AU285,AX285,BA285,BD285,BG285,BJ285,BM285),2)+LARGE((Q285,T285,W285,Z285,AC285,AF285,AI285,AL285,AO285,AR285,AU285,AX285,BA285,BD285,BG285,BJ285,BM285),3)+LARGE((Q285,T285,W285,Z285,AC285,AF285,AI285,AL285,AO285,AR285,AU285,AX285,BA285,BD285,BG285,BJ285,BM285),4)+LARGE((Q285,T285,W285,Z285,AC285,AF285,AI285,AL285,AO285,AR285,AU285,AX285,BA285,BD285,BG285,BJ285,BM285),5),J285)</f>
        <v>328</v>
      </c>
      <c r="O285" s="190">
        <f>IF($M285="ano",LARGE((R285,U285,X285,AA285,AD285,AG285,AJ285,AM285,AP285,AS285,AV285,AY285,BB285,BE285,BH285,BK285,BN285),1)+LARGE((R285,U285,X285,AA285,AD285,AG285,AJ285,AM285,AP285,AS285,AV285,AY285,BB285,BE285,BH285,BK285,BN285),2)+LARGE((R285,U285,X285,AA285,AD285,AG285,AJ285,AM285,AP285,AS285,AV285,AY285,BB285,BE285,BH285,BK285,BN285),3)+LARGE((R285,U285,X285,AA285,AD285,AG285,AJ285,AM285,AP285,AS285,AV285,AY285,BB285,BE285,BH285,BK285,BN285),4)+LARGE((R285,U285,X285,AA285,AD285,AG285,AJ285,AM285,AP285,AS285,AV285,AY285,BB285,BE285,BH285,BK285,BN285),5),K285)</f>
        <v>328</v>
      </c>
      <c r="R285" s="193"/>
      <c r="U285" s="196"/>
      <c r="X285" s="199"/>
      <c r="AA285" s="202"/>
      <c r="AD285" s="205"/>
      <c r="AE285" s="200"/>
      <c r="AF285" s="201"/>
      <c r="AG285" s="202"/>
      <c r="AH285" s="206">
        <v>3.5902777777777777E-2</v>
      </c>
      <c r="AI285" s="207">
        <v>155</v>
      </c>
      <c r="AJ285" s="208">
        <v>155</v>
      </c>
      <c r="AK285" s="200"/>
      <c r="AL285" s="201"/>
      <c r="AM285" s="202"/>
      <c r="AP285" s="209"/>
      <c r="AS285" s="208"/>
      <c r="AT285" s="210"/>
      <c r="AU285" s="211"/>
      <c r="AV285" s="212"/>
      <c r="AW285" s="213"/>
      <c r="AX285" s="214"/>
      <c r="AY285" s="215"/>
      <c r="BE285" s="217"/>
      <c r="BF285" s="218"/>
      <c r="BI285" s="219"/>
      <c r="BJ285" s="220"/>
      <c r="BK285" s="220"/>
      <c r="BL285" s="221">
        <v>6.655092592592593E-2</v>
      </c>
      <c r="BM285" s="222">
        <v>173</v>
      </c>
      <c r="BN285" s="223">
        <v>173</v>
      </c>
      <c r="BO285" s="149">
        <v>0</v>
      </c>
      <c r="BP285" s="72">
        <v>28.164999999999999</v>
      </c>
      <c r="BQ285" s="157">
        <v>0.10245370370370371</v>
      </c>
      <c r="BR285" s="158">
        <v>1</v>
      </c>
    </row>
    <row r="286" spans="2:70" ht="15" customHeight="1">
      <c r="B286" s="2">
        <v>280</v>
      </c>
      <c r="C286" s="2">
        <v>60</v>
      </c>
      <c r="D286" s="47" t="s">
        <v>2255</v>
      </c>
      <c r="E286" s="47" t="s">
        <v>1559</v>
      </c>
      <c r="F286" s="89" t="s">
        <v>2213</v>
      </c>
      <c r="G286" s="48">
        <v>1970</v>
      </c>
      <c r="H286" s="49" t="s">
        <v>31</v>
      </c>
      <c r="I286" s="2" t="str">
        <f t="shared" ref="I286:I293" si="31">IF(G286&lt;=1953,"M60",IF(G286&lt;=1963,"M50",IF(G286&lt;=1973,"M40","M")))</f>
        <v>M40</v>
      </c>
      <c r="J286" s="50">
        <f t="shared" si="26"/>
        <v>328</v>
      </c>
      <c r="K286" s="189">
        <f t="shared" si="27"/>
        <v>362</v>
      </c>
      <c r="L286" s="51">
        <f t="shared" si="28"/>
        <v>2</v>
      </c>
      <c r="M286" s="52" t="str">
        <f t="shared" si="29"/>
        <v>nie</v>
      </c>
      <c r="N286" s="53">
        <f>IF($M286="ano",LARGE((Q286,T286,W286,Z286,AC286,AF286,AI286,AL286,AO286,AR286,AU286,AX286,BA286,BD286,BG286,BJ286,BM286),1)+LARGE((Q286,T286,W286,Z286,AC286,AF286,AI286,AL286,AO286,AR286,AU286,AX286,BA286,BD286,BG286,BJ286,BM286),2)+LARGE((Q286,T286,W286,Z286,AC286,AF286,AI286,AL286,AO286,AR286,AU286,AX286,BA286,BD286,BG286,BJ286,BM286),3)+LARGE((Q286,T286,W286,Z286,AC286,AF286,AI286,AL286,AO286,AR286,AU286,AX286,BA286,BD286,BG286,BJ286,BM286),4)+LARGE((Q286,T286,W286,Z286,AC286,AF286,AI286,AL286,AO286,AR286,AU286,AX286,BA286,BD286,BG286,BJ286,BM286),5),J286)</f>
        <v>328</v>
      </c>
      <c r="O286" s="190">
        <f>IF($M286="ano",LARGE((R286,U286,X286,AA286,AD286,AG286,AJ286,AM286,AP286,AS286,AV286,AY286,BB286,BE286,BH286,BK286,BN286),1)+LARGE((R286,U286,X286,AA286,AD286,AG286,AJ286,AM286,AP286,AS286,AV286,AY286,BB286,BE286,BH286,BK286,BN286),2)+LARGE((R286,U286,X286,AA286,AD286,AG286,AJ286,AM286,AP286,AS286,AV286,AY286,BB286,BE286,BH286,BK286,BN286),3)+LARGE((R286,U286,X286,AA286,AD286,AG286,AJ286,AM286,AP286,AS286,AV286,AY286,BB286,BE286,BH286,BK286,BN286),4)+LARGE((R286,U286,X286,AA286,AD286,AG286,AJ286,AM286,AP286,AS286,AV286,AY286,BB286,BE286,BH286,BK286,BN286),5),K286)</f>
        <v>362</v>
      </c>
      <c r="P286" s="191"/>
      <c r="Q286" s="192"/>
      <c r="R286" s="193"/>
      <c r="S286" s="194">
        <v>0.11922453703703705</v>
      </c>
      <c r="T286" s="195">
        <v>157</v>
      </c>
      <c r="U286" s="196">
        <v>173</v>
      </c>
      <c r="V286" s="197"/>
      <c r="W286" s="198"/>
      <c r="X286" s="199"/>
      <c r="Y286" s="200">
        <v>6.8425925925925932E-2</v>
      </c>
      <c r="Z286" s="201">
        <v>171</v>
      </c>
      <c r="AA286" s="202">
        <v>189</v>
      </c>
      <c r="AB286" s="203"/>
      <c r="AC286" s="204"/>
      <c r="AD286" s="205"/>
      <c r="AE286" s="200"/>
      <c r="AF286" s="201"/>
      <c r="AG286" s="202"/>
      <c r="AH286" s="206"/>
      <c r="AI286" s="207"/>
      <c r="AJ286" s="208"/>
      <c r="AK286" s="200"/>
      <c r="AL286" s="201"/>
      <c r="AM286" s="202"/>
      <c r="AP286" s="209"/>
      <c r="AS286" s="208"/>
      <c r="AT286" s="210"/>
      <c r="AU286" s="211"/>
      <c r="AV286" s="212"/>
      <c r="AW286" s="213"/>
      <c r="AX286" s="214"/>
      <c r="AY286" s="215"/>
      <c r="BC286" s="225"/>
      <c r="BD286" s="216"/>
      <c r="BE286" s="217"/>
      <c r="BF286" s="218"/>
      <c r="BI286" s="219"/>
      <c r="BJ286" s="220"/>
      <c r="BK286" s="220"/>
      <c r="BL286" s="221"/>
      <c r="BM286" s="222"/>
      <c r="BN286" s="223"/>
      <c r="BO286" s="149">
        <v>0</v>
      </c>
      <c r="BP286" s="72">
        <v>43</v>
      </c>
      <c r="BQ286" s="157">
        <v>0.18765046296296298</v>
      </c>
      <c r="BR286" s="158">
        <v>1</v>
      </c>
    </row>
    <row r="287" spans="2:70" ht="15" customHeight="1">
      <c r="B287" s="2">
        <v>281</v>
      </c>
      <c r="C287" s="2">
        <v>61</v>
      </c>
      <c r="D287" s="47" t="s">
        <v>904</v>
      </c>
      <c r="E287" s="47" t="s">
        <v>1505</v>
      </c>
      <c r="F287" s="89" t="s">
        <v>2027</v>
      </c>
      <c r="G287" s="48">
        <v>1966</v>
      </c>
      <c r="H287" s="49" t="s">
        <v>31</v>
      </c>
      <c r="I287" s="2" t="str">
        <f t="shared" si="31"/>
        <v>M40</v>
      </c>
      <c r="J287" s="50">
        <f t="shared" si="26"/>
        <v>328</v>
      </c>
      <c r="K287" s="189">
        <f t="shared" si="27"/>
        <v>362</v>
      </c>
      <c r="L287" s="51">
        <f t="shared" si="28"/>
        <v>2</v>
      </c>
      <c r="M287" s="52" t="str">
        <f t="shared" si="29"/>
        <v>nie</v>
      </c>
      <c r="N287" s="53">
        <f>IF($M287="ano",LARGE((Q287,T287,W287,Z287,AC287,AF287,AI287,AL287,AO287,AR287,AU287,AX287,BA287,BD287,BG287,BJ287,BM287),1)+LARGE((Q287,T287,W287,Z287,AC287,AF287,AI287,AL287,AO287,AR287,AU287,AX287,BA287,BD287,BG287,BJ287,BM287),2)+LARGE((Q287,T287,W287,Z287,AC287,AF287,AI287,AL287,AO287,AR287,AU287,AX287,BA287,BD287,BG287,BJ287,BM287),3)+LARGE((Q287,T287,W287,Z287,AC287,AF287,AI287,AL287,AO287,AR287,AU287,AX287,BA287,BD287,BG287,BJ287,BM287),4)+LARGE((Q287,T287,W287,Z287,AC287,AF287,AI287,AL287,AO287,AR287,AU287,AX287,BA287,BD287,BG287,BJ287,BM287),5),J287)</f>
        <v>328</v>
      </c>
      <c r="O287" s="190">
        <f>IF($M287="ano",LARGE((R287,U287,X287,AA287,AD287,AG287,AJ287,AM287,AP287,AS287,AV287,AY287,BB287,BE287,BH287,BK287,BN287),1)+LARGE((R287,U287,X287,AA287,AD287,AG287,AJ287,AM287,AP287,AS287,AV287,AY287,BB287,BE287,BH287,BK287,BN287),2)+LARGE((R287,U287,X287,AA287,AD287,AG287,AJ287,AM287,AP287,AS287,AV287,AY287,BB287,BE287,BH287,BK287,BN287),3)+LARGE((R287,U287,X287,AA287,AD287,AG287,AJ287,AM287,AP287,AS287,AV287,AY287,BB287,BE287,BH287,BK287,BN287),4)+LARGE((R287,U287,X287,AA287,AD287,AG287,AJ287,AM287,AP287,AS287,AV287,AY287,BB287,BE287,BH287,BK287,BN287),5),K287)</f>
        <v>362</v>
      </c>
      <c r="P287" s="191"/>
      <c r="Q287" s="192"/>
      <c r="R287" s="193"/>
      <c r="S287" s="194">
        <v>0.11258101851851852</v>
      </c>
      <c r="T287" s="195">
        <v>166</v>
      </c>
      <c r="U287" s="196">
        <v>183</v>
      </c>
      <c r="V287" s="197"/>
      <c r="W287" s="198"/>
      <c r="X287" s="199"/>
      <c r="Y287" s="200"/>
      <c r="Z287" s="201"/>
      <c r="AA287" s="202"/>
      <c r="AB287" s="203"/>
      <c r="AC287" s="204"/>
      <c r="AD287" s="205"/>
      <c r="AE287" s="200"/>
      <c r="AF287" s="201"/>
      <c r="AG287" s="202"/>
      <c r="AH287" s="206"/>
      <c r="AI287" s="207"/>
      <c r="AJ287" s="208"/>
      <c r="AK287" s="200"/>
      <c r="AL287" s="201"/>
      <c r="AM287" s="202"/>
      <c r="AP287" s="209"/>
      <c r="AS287" s="208"/>
      <c r="AT287" s="210">
        <v>7.5208333333333321E-2</v>
      </c>
      <c r="AU287" s="211">
        <v>162</v>
      </c>
      <c r="AV287" s="212">
        <v>179</v>
      </c>
      <c r="AW287" s="213"/>
      <c r="AX287" s="214"/>
      <c r="AY287" s="215"/>
      <c r="BC287" s="216"/>
      <c r="BD287" s="216"/>
      <c r="BE287" s="217"/>
      <c r="BF287" s="218"/>
      <c r="BI287" s="219">
        <v>6.1412037037037036E-2</v>
      </c>
      <c r="BJ287" s="220"/>
      <c r="BK287" s="220"/>
      <c r="BL287" s="221"/>
      <c r="BM287" s="222"/>
      <c r="BN287" s="223"/>
      <c r="BO287" s="149">
        <v>0</v>
      </c>
      <c r="BP287" s="72">
        <v>43</v>
      </c>
      <c r="BQ287" s="157">
        <v>0.2492013888888889</v>
      </c>
      <c r="BR287" s="158">
        <v>1</v>
      </c>
    </row>
    <row r="288" spans="2:70" ht="15" customHeight="1">
      <c r="B288" s="2">
        <v>282</v>
      </c>
      <c r="C288" s="2">
        <v>62</v>
      </c>
      <c r="D288" s="49" t="s">
        <v>217</v>
      </c>
      <c r="E288" s="49" t="s">
        <v>1505</v>
      </c>
      <c r="F288" s="93" t="s">
        <v>1542</v>
      </c>
      <c r="G288" s="85">
        <v>1968</v>
      </c>
      <c r="H288" s="49" t="s">
        <v>31</v>
      </c>
      <c r="I288" s="2" t="str">
        <f t="shared" si="31"/>
        <v>M40</v>
      </c>
      <c r="J288" s="50">
        <f t="shared" si="26"/>
        <v>327</v>
      </c>
      <c r="K288" s="189">
        <f t="shared" si="27"/>
        <v>360</v>
      </c>
      <c r="L288" s="51">
        <f t="shared" si="28"/>
        <v>2</v>
      </c>
      <c r="M288" s="52" t="str">
        <f t="shared" si="29"/>
        <v>nie</v>
      </c>
      <c r="N288" s="53">
        <f>IF($M288="ano",LARGE((Q288,T288,W288,Z288,AC288,AF288,AI288,AL288,AO288,AR288,AU288,AX288,BA288,BD288,BG288,BJ288,BM288),1)+LARGE((Q288,T288,W288,Z288,AC288,AF288,AI288,AL288,AO288,AR288,AU288,AX288,BA288,BD288,BG288,BJ288,BM288),2)+LARGE((Q288,T288,W288,Z288,AC288,AF288,AI288,AL288,AO288,AR288,AU288,AX288,BA288,BD288,BG288,BJ288,BM288),3)+LARGE((Q288,T288,W288,Z288,AC288,AF288,AI288,AL288,AO288,AR288,AU288,AX288,BA288,BD288,BG288,BJ288,BM288),4)+LARGE((Q288,T288,W288,Z288,AC288,AF288,AI288,AL288,AO288,AR288,AU288,AX288,BA288,BD288,BG288,BJ288,BM288),5),J288)</f>
        <v>327</v>
      </c>
      <c r="O288" s="190">
        <f>IF($M288="ano",LARGE((R288,U288,X288,AA288,AD288,AG288,AJ288,AM288,AP288,AS288,AV288,AY288,BB288,BE288,BH288,BK288,BN288),1)+LARGE((R288,U288,X288,AA288,AD288,AG288,AJ288,AM288,AP288,AS288,AV288,AY288,BB288,BE288,BH288,BK288,BN288),2)+LARGE((R288,U288,X288,AA288,AD288,AG288,AJ288,AM288,AP288,AS288,AV288,AY288,BB288,BE288,BH288,BK288,BN288),3)+LARGE((R288,U288,X288,AA288,AD288,AG288,AJ288,AM288,AP288,AS288,AV288,AY288,BB288,BE288,BH288,BK288,BN288),4)+LARGE((R288,U288,X288,AA288,AD288,AG288,AJ288,AM288,AP288,AS288,AV288,AY288,BB288,BE288,BH288,BK288,BN288),5),K288)</f>
        <v>360</v>
      </c>
      <c r="R288" s="193"/>
      <c r="U288" s="196"/>
      <c r="X288" s="199"/>
      <c r="Y288" s="200"/>
      <c r="Z288" s="201"/>
      <c r="AA288" s="202"/>
      <c r="AD288" s="205"/>
      <c r="AE288" s="200">
        <v>6.5682870370370364E-2</v>
      </c>
      <c r="AF288" s="201">
        <v>170</v>
      </c>
      <c r="AG288" s="202">
        <v>187</v>
      </c>
      <c r="AH288" s="206"/>
      <c r="AI288" s="207"/>
      <c r="AJ288" s="208"/>
      <c r="AK288" s="200"/>
      <c r="AL288" s="201"/>
      <c r="AM288" s="202"/>
      <c r="AP288" s="209"/>
      <c r="AS288" s="208"/>
      <c r="AT288" s="210"/>
      <c r="AU288" s="211"/>
      <c r="AV288" s="212"/>
      <c r="AW288" s="213"/>
      <c r="AX288" s="214"/>
      <c r="AY288" s="215"/>
      <c r="BE288" s="217"/>
      <c r="BF288" s="218">
        <v>6.7418981481481483E-2</v>
      </c>
      <c r="BG288" s="75">
        <v>157</v>
      </c>
      <c r="BH288" s="75">
        <v>173</v>
      </c>
      <c r="BI288" s="219"/>
      <c r="BJ288" s="220"/>
      <c r="BK288" s="220"/>
      <c r="BL288" s="221"/>
      <c r="BM288" s="222"/>
      <c r="BN288" s="223"/>
      <c r="BO288" s="149">
        <v>0</v>
      </c>
      <c r="BP288" s="72">
        <v>30</v>
      </c>
      <c r="BQ288" s="157">
        <v>0.13310185185185186</v>
      </c>
      <c r="BR288" s="158">
        <v>1</v>
      </c>
    </row>
    <row r="289" spans="2:70" ht="15" customHeight="1">
      <c r="B289" s="2">
        <v>283</v>
      </c>
      <c r="C289" s="2">
        <v>142</v>
      </c>
      <c r="D289" s="47" t="s">
        <v>2261</v>
      </c>
      <c r="E289" s="47" t="s">
        <v>2260</v>
      </c>
      <c r="F289" s="89" t="s">
        <v>2262</v>
      </c>
      <c r="G289" s="48">
        <v>1983</v>
      </c>
      <c r="H289" s="49" t="s">
        <v>31</v>
      </c>
      <c r="I289" s="2" t="str">
        <f t="shared" si="31"/>
        <v>M</v>
      </c>
      <c r="J289" s="50">
        <f t="shared" si="26"/>
        <v>327</v>
      </c>
      <c r="K289" s="189">
        <f t="shared" si="27"/>
        <v>327</v>
      </c>
      <c r="L289" s="51">
        <f t="shared" si="28"/>
        <v>2</v>
      </c>
      <c r="M289" s="52" t="str">
        <f t="shared" si="29"/>
        <v>nie</v>
      </c>
      <c r="N289" s="53">
        <f>IF($M289="ano",LARGE((Q289,T289,W289,Z289,AC289,AF289,AI289,AL289,AO289,AR289,AU289,AX289,BA289,BD289,BG289,BJ289,BM289),1)+LARGE((Q289,T289,W289,Z289,AC289,AF289,AI289,AL289,AO289,AR289,AU289,AX289,BA289,BD289,BG289,BJ289,BM289),2)+LARGE((Q289,T289,W289,Z289,AC289,AF289,AI289,AL289,AO289,AR289,AU289,AX289,BA289,BD289,BG289,BJ289,BM289),3)+LARGE((Q289,T289,W289,Z289,AC289,AF289,AI289,AL289,AO289,AR289,AU289,AX289,BA289,BD289,BG289,BJ289,BM289),4)+LARGE((Q289,T289,W289,Z289,AC289,AF289,AI289,AL289,AO289,AR289,AU289,AX289,BA289,BD289,BG289,BJ289,BM289),5),J289)</f>
        <v>327</v>
      </c>
      <c r="O289" s="190">
        <f>IF($M289="ano",LARGE((R289,U289,X289,AA289,AD289,AG289,AJ289,AM289,AP289,AS289,AV289,AY289,BB289,BE289,BH289,BK289,BN289),1)+LARGE((R289,U289,X289,AA289,AD289,AG289,AJ289,AM289,AP289,AS289,AV289,AY289,BB289,BE289,BH289,BK289,BN289),2)+LARGE((R289,U289,X289,AA289,AD289,AG289,AJ289,AM289,AP289,AS289,AV289,AY289,BB289,BE289,BH289,BK289,BN289),3)+LARGE((R289,U289,X289,AA289,AD289,AG289,AJ289,AM289,AP289,AS289,AV289,AY289,BB289,BE289,BH289,BK289,BN289),4)+LARGE((R289,U289,X289,AA289,AD289,AG289,AJ289,AM289,AP289,AS289,AV289,AY289,BB289,BE289,BH289,BK289,BN289),5),K289)</f>
        <v>327</v>
      </c>
      <c r="P289" s="191"/>
      <c r="Q289" s="192"/>
      <c r="R289" s="193"/>
      <c r="S289" s="194">
        <v>0.11980324074074074</v>
      </c>
      <c r="T289" s="195">
        <v>156</v>
      </c>
      <c r="U289" s="196">
        <v>156</v>
      </c>
      <c r="V289" s="197"/>
      <c r="W289" s="198"/>
      <c r="X289" s="199"/>
      <c r="Y289" s="200"/>
      <c r="Z289" s="201"/>
      <c r="AA289" s="202"/>
      <c r="AB289" s="203"/>
      <c r="AC289" s="204"/>
      <c r="AD289" s="205"/>
      <c r="AE289" s="200"/>
      <c r="AF289" s="201"/>
      <c r="AG289" s="202"/>
      <c r="AH289" s="206"/>
      <c r="AI289" s="207"/>
      <c r="AJ289" s="208"/>
      <c r="AK289" s="200"/>
      <c r="AL289" s="201"/>
      <c r="AM289" s="202"/>
      <c r="AP289" s="209"/>
      <c r="AS289" s="208"/>
      <c r="AT289" s="210">
        <v>6.9201388888888882E-2</v>
      </c>
      <c r="AU289" s="211">
        <v>171</v>
      </c>
      <c r="AV289" s="212">
        <v>171</v>
      </c>
      <c r="AW289" s="213"/>
      <c r="AX289" s="214"/>
      <c r="AY289" s="215"/>
      <c r="BC289" s="216"/>
      <c r="BD289" s="216"/>
      <c r="BE289" s="217"/>
      <c r="BF289" s="218"/>
      <c r="BI289" s="219"/>
      <c r="BJ289" s="220"/>
      <c r="BK289" s="220"/>
      <c r="BL289" s="221"/>
      <c r="BM289" s="222"/>
      <c r="BN289" s="223"/>
      <c r="BO289" s="149">
        <v>0</v>
      </c>
      <c r="BP289" s="72">
        <v>43</v>
      </c>
      <c r="BQ289" s="157">
        <v>0.18900462962962961</v>
      </c>
      <c r="BR289" s="158">
        <v>1</v>
      </c>
    </row>
    <row r="290" spans="2:70" ht="15" customHeight="1">
      <c r="B290" s="2">
        <v>284</v>
      </c>
      <c r="C290" s="2">
        <v>143</v>
      </c>
      <c r="D290" s="49" t="s">
        <v>1652</v>
      </c>
      <c r="E290" s="49" t="s">
        <v>1505</v>
      </c>
      <c r="F290" s="93" t="s">
        <v>1653</v>
      </c>
      <c r="G290" s="85">
        <v>1984</v>
      </c>
      <c r="H290" s="49" t="s">
        <v>31</v>
      </c>
      <c r="I290" s="2" t="str">
        <f t="shared" si="31"/>
        <v>M</v>
      </c>
      <c r="J290" s="50">
        <f t="shared" si="26"/>
        <v>326</v>
      </c>
      <c r="K290" s="189">
        <f t="shared" si="27"/>
        <v>326</v>
      </c>
      <c r="L290" s="51">
        <f t="shared" si="28"/>
        <v>2</v>
      </c>
      <c r="M290" s="52" t="str">
        <f t="shared" si="29"/>
        <v>nie</v>
      </c>
      <c r="N290" s="53">
        <f>IF($M290="ano",LARGE((Q290,T290,W290,Z290,AC290,AF290,AI290,AL290,AO290,AR290,AU290,AX290,BA290,BD290,BG290,BJ290,BM290),1)+LARGE((Q290,T290,W290,Z290,AC290,AF290,AI290,AL290,AO290,AR290,AU290,AX290,BA290,BD290,BG290,BJ290,BM290),2)+LARGE((Q290,T290,W290,Z290,AC290,AF290,AI290,AL290,AO290,AR290,AU290,AX290,BA290,BD290,BG290,BJ290,BM290),3)+LARGE((Q290,T290,W290,Z290,AC290,AF290,AI290,AL290,AO290,AR290,AU290,AX290,BA290,BD290,BG290,BJ290,BM290),4)+LARGE((Q290,T290,W290,Z290,AC290,AF290,AI290,AL290,AO290,AR290,AU290,AX290,BA290,BD290,BG290,BJ290,BM290),5),J290)</f>
        <v>326</v>
      </c>
      <c r="O290" s="190">
        <f>IF($M290="ano",LARGE((R290,U290,X290,AA290,AD290,AG290,AJ290,AM290,AP290,AS290,AV290,AY290,BB290,BE290,BH290,BK290,BN290),1)+LARGE((R290,U290,X290,AA290,AD290,AG290,AJ290,AM290,AP290,AS290,AV290,AY290,BB290,BE290,BH290,BK290,BN290),2)+LARGE((R290,U290,X290,AA290,AD290,AG290,AJ290,AM290,AP290,AS290,AV290,AY290,BB290,BE290,BH290,BK290,BN290),3)+LARGE((R290,U290,X290,AA290,AD290,AG290,AJ290,AM290,AP290,AS290,AV290,AY290,BB290,BE290,BH290,BK290,BN290),4)+LARGE((R290,U290,X290,AA290,AD290,AG290,AJ290,AM290,AP290,AS290,AV290,AY290,BB290,BE290,BH290,BK290,BN290),5),K290)</f>
        <v>326</v>
      </c>
      <c r="P290" s="191"/>
      <c r="Q290" s="192"/>
      <c r="R290" s="193"/>
      <c r="S290" s="194"/>
      <c r="T290" s="195"/>
      <c r="U290" s="196"/>
      <c r="V290" s="197">
        <v>7.0428240740740736E-2</v>
      </c>
      <c r="W290" s="198">
        <v>169</v>
      </c>
      <c r="X290" s="199">
        <v>169</v>
      </c>
      <c r="Y290" s="200"/>
      <c r="Z290" s="201"/>
      <c r="AA290" s="202"/>
      <c r="AB290" s="203"/>
      <c r="AC290" s="204"/>
      <c r="AD290" s="205"/>
      <c r="AE290" s="200"/>
      <c r="AF290" s="201"/>
      <c r="AG290" s="202"/>
      <c r="AH290" s="206"/>
      <c r="AI290" s="207"/>
      <c r="AJ290" s="208"/>
      <c r="AK290" s="200"/>
      <c r="AL290" s="201"/>
      <c r="AM290" s="202"/>
      <c r="AN290" s="78">
        <v>9.228009259259258E-2</v>
      </c>
      <c r="AO290" s="79">
        <v>157</v>
      </c>
      <c r="AP290" s="209">
        <v>157</v>
      </c>
      <c r="AS290" s="208"/>
      <c r="AT290" s="210"/>
      <c r="AU290" s="211"/>
      <c r="AV290" s="212"/>
      <c r="AW290" s="213"/>
      <c r="AX290" s="214"/>
      <c r="AY290" s="215"/>
      <c r="BC290" s="216"/>
      <c r="BD290" s="216"/>
      <c r="BE290" s="217"/>
      <c r="BF290" s="218"/>
      <c r="BI290" s="219"/>
      <c r="BJ290" s="220"/>
      <c r="BK290" s="220"/>
      <c r="BL290" s="221"/>
      <c r="BM290" s="222"/>
      <c r="BN290" s="223"/>
      <c r="BO290" s="149">
        <v>0</v>
      </c>
      <c r="BP290" s="72">
        <v>37</v>
      </c>
      <c r="BQ290" s="157">
        <v>0.16270833333333332</v>
      </c>
      <c r="BR290" s="158">
        <v>1</v>
      </c>
    </row>
    <row r="291" spans="2:70" ht="15" customHeight="1">
      <c r="B291" s="2">
        <v>285</v>
      </c>
      <c r="C291" s="2">
        <v>63</v>
      </c>
      <c r="D291" s="47" t="s">
        <v>1705</v>
      </c>
      <c r="E291" s="47" t="s">
        <v>1632</v>
      </c>
      <c r="F291" s="89" t="s">
        <v>1542</v>
      </c>
      <c r="G291" s="48">
        <v>1968</v>
      </c>
      <c r="H291" s="49" t="s">
        <v>31</v>
      </c>
      <c r="I291" s="2" t="str">
        <f t="shared" si="31"/>
        <v>M40</v>
      </c>
      <c r="J291" s="50">
        <f t="shared" si="26"/>
        <v>325</v>
      </c>
      <c r="K291" s="189">
        <f t="shared" si="27"/>
        <v>359</v>
      </c>
      <c r="L291" s="51">
        <f t="shared" si="28"/>
        <v>2</v>
      </c>
      <c r="M291" s="52" t="str">
        <f t="shared" si="29"/>
        <v>nie</v>
      </c>
      <c r="N291" s="53">
        <f>IF($M291="ano",LARGE((Q291,T291,W291,Z291,AC291,AF291,AI291,AL291,AO291,AR291,AU291,AX291,BA291,BD291,BG291,BJ291,BM291),1)+LARGE((Q291,T291,W291,Z291,AC291,AF291,AI291,AL291,AO291,AR291,AU291,AX291,BA291,BD291,BG291,BJ291,BM291),2)+LARGE((Q291,T291,W291,Z291,AC291,AF291,AI291,AL291,AO291,AR291,AU291,AX291,BA291,BD291,BG291,BJ291,BM291),3)+LARGE((Q291,T291,W291,Z291,AC291,AF291,AI291,AL291,AO291,AR291,AU291,AX291,BA291,BD291,BG291,BJ291,BM291),4)+LARGE((Q291,T291,W291,Z291,AC291,AF291,AI291,AL291,AO291,AR291,AU291,AX291,BA291,BD291,BG291,BJ291,BM291),5),J291)</f>
        <v>325</v>
      </c>
      <c r="O291" s="190">
        <f>IF($M291="ano",LARGE((R291,U291,X291,AA291,AD291,AG291,AJ291,AM291,AP291,AS291,AV291,AY291,BB291,BE291,BH291,BK291,BN291),1)+LARGE((R291,U291,X291,AA291,AD291,AG291,AJ291,AM291,AP291,AS291,AV291,AY291,BB291,BE291,BH291,BK291,BN291),2)+LARGE((R291,U291,X291,AA291,AD291,AG291,AJ291,AM291,AP291,AS291,AV291,AY291,BB291,BE291,BH291,BK291,BN291),3)+LARGE((R291,U291,X291,AA291,AD291,AG291,AJ291,AM291,AP291,AS291,AV291,AY291,BB291,BE291,BH291,BK291,BN291),4)+LARGE((R291,U291,X291,AA291,AD291,AG291,AJ291,AM291,AP291,AS291,AV291,AY291,BB291,BE291,BH291,BK291,BN291),5),K291)</f>
        <v>359</v>
      </c>
      <c r="P291" s="191"/>
      <c r="Q291" s="192"/>
      <c r="R291" s="193"/>
      <c r="S291" s="194"/>
      <c r="T291" s="195"/>
      <c r="U291" s="196"/>
      <c r="V291" s="197">
        <v>7.5057870370370372E-2</v>
      </c>
      <c r="W291" s="198">
        <v>162</v>
      </c>
      <c r="X291" s="199">
        <v>179</v>
      </c>
      <c r="Y291" s="200"/>
      <c r="Z291" s="201"/>
      <c r="AA291" s="202"/>
      <c r="AB291" s="203"/>
      <c r="AC291" s="204"/>
      <c r="AD291" s="205"/>
      <c r="AE291" s="200"/>
      <c r="AF291" s="201"/>
      <c r="AG291" s="202"/>
      <c r="AH291" s="206"/>
      <c r="AI291" s="207"/>
      <c r="AJ291" s="208"/>
      <c r="AK291" s="200"/>
      <c r="AL291" s="201"/>
      <c r="AM291" s="202"/>
      <c r="AP291" s="209"/>
      <c r="AS291" s="208"/>
      <c r="AT291" s="210">
        <v>7.4884259259259248E-2</v>
      </c>
      <c r="AU291" s="211">
        <v>163</v>
      </c>
      <c r="AV291" s="212">
        <v>180</v>
      </c>
      <c r="AW291" s="213"/>
      <c r="AX291" s="214"/>
      <c r="AY291" s="215"/>
      <c r="BC291" s="216"/>
      <c r="BD291" s="216"/>
      <c r="BE291" s="217"/>
      <c r="BF291" s="218"/>
      <c r="BI291" s="219"/>
      <c r="BJ291" s="220"/>
      <c r="BK291" s="220"/>
      <c r="BL291" s="221"/>
      <c r="BM291" s="222"/>
      <c r="BN291" s="223"/>
      <c r="BO291" s="149">
        <v>0</v>
      </c>
      <c r="BP291" s="72">
        <v>33</v>
      </c>
      <c r="BQ291" s="157">
        <v>0.14994212962962961</v>
      </c>
      <c r="BR291" s="158">
        <v>1</v>
      </c>
    </row>
    <row r="292" spans="2:70" ht="15" customHeight="1">
      <c r="B292" s="2">
        <v>286</v>
      </c>
      <c r="C292" s="2">
        <v>64</v>
      </c>
      <c r="D292" s="49" t="s">
        <v>2271</v>
      </c>
      <c r="E292" s="49" t="s">
        <v>1587</v>
      </c>
      <c r="G292" s="85">
        <v>1970</v>
      </c>
      <c r="H292" s="49" t="s">
        <v>31</v>
      </c>
      <c r="I292" s="2" t="str">
        <f t="shared" si="31"/>
        <v>M40</v>
      </c>
      <c r="J292" s="50">
        <f t="shared" si="26"/>
        <v>325</v>
      </c>
      <c r="K292" s="189">
        <f t="shared" si="27"/>
        <v>358</v>
      </c>
      <c r="L292" s="51">
        <f t="shared" si="28"/>
        <v>2</v>
      </c>
      <c r="M292" s="52" t="str">
        <f t="shared" si="29"/>
        <v>nie</v>
      </c>
      <c r="N292" s="53">
        <f>IF($M292="ano",LARGE((Q292,T292,W292,Z292,AC292,AF292,AI292,AL292,AO292,AR292,AU292,AX292,BA292,BD292,BG292,BJ292,BM292),1)+LARGE((Q292,T292,W292,Z292,AC292,AF292,AI292,AL292,AO292,AR292,AU292,AX292,BA292,BD292,BG292,BJ292,BM292),2)+LARGE((Q292,T292,W292,Z292,AC292,AF292,AI292,AL292,AO292,AR292,AU292,AX292,BA292,BD292,BG292,BJ292,BM292),3)+LARGE((Q292,T292,W292,Z292,AC292,AF292,AI292,AL292,AO292,AR292,AU292,AX292,BA292,BD292,BG292,BJ292,BM292),4)+LARGE((Q292,T292,W292,Z292,AC292,AF292,AI292,AL292,AO292,AR292,AU292,AX292,BA292,BD292,BG292,BJ292,BM292),5),J292)</f>
        <v>325</v>
      </c>
      <c r="O292" s="190">
        <f>IF($M292="ano",LARGE((R292,U292,X292,AA292,AD292,AG292,AJ292,AM292,AP292,AS292,AV292,AY292,BB292,BE292,BH292,BK292,BN292),1)+LARGE((R292,U292,X292,AA292,AD292,AG292,AJ292,AM292,AP292,AS292,AV292,AY292,BB292,BE292,BH292,BK292,BN292),2)+LARGE((R292,U292,X292,AA292,AD292,AG292,AJ292,AM292,AP292,AS292,AV292,AY292,BB292,BE292,BH292,BK292,BN292),3)+LARGE((R292,U292,X292,AA292,AD292,AG292,AJ292,AM292,AP292,AS292,AV292,AY292,BB292,BE292,BH292,BK292,BN292),4)+LARGE((R292,U292,X292,AA292,AD292,AG292,AJ292,AM292,AP292,AS292,AV292,AY292,BB292,BE292,BH292,BK292,BN292),5),K292)</f>
        <v>358</v>
      </c>
      <c r="P292" s="191"/>
      <c r="Q292" s="192"/>
      <c r="R292" s="193"/>
      <c r="S292" s="194">
        <v>0.12032407407407408</v>
      </c>
      <c r="T292" s="195">
        <v>155</v>
      </c>
      <c r="U292" s="196">
        <v>171</v>
      </c>
      <c r="V292" s="197"/>
      <c r="W292" s="198"/>
      <c r="X292" s="199"/>
      <c r="Y292" s="200"/>
      <c r="Z292" s="201"/>
      <c r="AA292" s="202"/>
      <c r="AB292" s="203"/>
      <c r="AC292" s="204"/>
      <c r="AD292" s="205"/>
      <c r="AE292" s="200"/>
      <c r="AF292" s="201"/>
      <c r="AG292" s="202"/>
      <c r="AH292" s="206"/>
      <c r="AI292" s="207"/>
      <c r="AJ292" s="208"/>
      <c r="AK292" s="200"/>
      <c r="AL292" s="201"/>
      <c r="AM292" s="202"/>
      <c r="AP292" s="209"/>
      <c r="AS292" s="208"/>
      <c r="AT292" s="210">
        <v>6.9722222222222213E-2</v>
      </c>
      <c r="AU292" s="211">
        <v>170</v>
      </c>
      <c r="AV292" s="212">
        <v>187</v>
      </c>
      <c r="AW292" s="213"/>
      <c r="AX292" s="214"/>
      <c r="AY292" s="215"/>
      <c r="BC292" s="216"/>
      <c r="BD292" s="216"/>
      <c r="BE292" s="217"/>
      <c r="BF292" s="218"/>
      <c r="BI292" s="219"/>
      <c r="BJ292" s="220"/>
      <c r="BK292" s="220"/>
      <c r="BL292" s="221"/>
      <c r="BM292" s="222"/>
      <c r="BN292" s="223"/>
      <c r="BO292" s="149">
        <v>0</v>
      </c>
      <c r="BP292" s="72">
        <v>43</v>
      </c>
      <c r="BQ292" s="157">
        <v>0.1900462962962963</v>
      </c>
      <c r="BR292" s="158">
        <v>1</v>
      </c>
    </row>
    <row r="293" spans="2:70" ht="15" customHeight="1">
      <c r="B293" s="2">
        <v>287</v>
      </c>
      <c r="C293" s="2">
        <v>22</v>
      </c>
      <c r="D293" s="49" t="s">
        <v>2272</v>
      </c>
      <c r="E293" s="49" t="s">
        <v>1526</v>
      </c>
      <c r="F293" s="93" t="s">
        <v>1995</v>
      </c>
      <c r="G293" s="85">
        <v>1960</v>
      </c>
      <c r="H293" s="49" t="s">
        <v>31</v>
      </c>
      <c r="I293" s="2" t="str">
        <f t="shared" si="31"/>
        <v>M50</v>
      </c>
      <c r="J293" s="50">
        <f t="shared" si="26"/>
        <v>324</v>
      </c>
      <c r="K293" s="189">
        <f t="shared" si="27"/>
        <v>389</v>
      </c>
      <c r="L293" s="51">
        <f t="shared" si="28"/>
        <v>2</v>
      </c>
      <c r="M293" s="52" t="str">
        <f t="shared" si="29"/>
        <v>nie</v>
      </c>
      <c r="N293" s="53">
        <f>IF($M293="ano",LARGE((Q293,T293,W293,Z293,AC293,AF293,AI293,AL293,AO293,AR293,AU293,AX293,BA293,BD293,BG293,BJ293,BM293),1)+LARGE((Q293,T293,W293,Z293,AC293,AF293,AI293,AL293,AO293,AR293,AU293,AX293,BA293,BD293,BG293,BJ293,BM293),2)+LARGE((Q293,T293,W293,Z293,AC293,AF293,AI293,AL293,AO293,AR293,AU293,AX293,BA293,BD293,BG293,BJ293,BM293),3)+LARGE((Q293,T293,W293,Z293,AC293,AF293,AI293,AL293,AO293,AR293,AU293,AX293,BA293,BD293,BG293,BJ293,BM293),4)+LARGE((Q293,T293,W293,Z293,AC293,AF293,AI293,AL293,AO293,AR293,AU293,AX293,BA293,BD293,BG293,BJ293,BM293),5),J293)</f>
        <v>324</v>
      </c>
      <c r="O293" s="190">
        <f>IF($M293="ano",LARGE((R293,U293,X293,AA293,AD293,AG293,AJ293,AM293,AP293,AS293,AV293,AY293,BB293,BE293,BH293,BK293,BN293),1)+LARGE((R293,U293,X293,AA293,AD293,AG293,AJ293,AM293,AP293,AS293,AV293,AY293,BB293,BE293,BH293,BK293,BN293),2)+LARGE((R293,U293,X293,AA293,AD293,AG293,AJ293,AM293,AP293,AS293,AV293,AY293,BB293,BE293,BH293,BK293,BN293),3)+LARGE((R293,U293,X293,AA293,AD293,AG293,AJ293,AM293,AP293,AS293,AV293,AY293,BB293,BE293,BH293,BK293,BN293),4)+LARGE((R293,U293,X293,AA293,AD293,AG293,AJ293,AM293,AP293,AS293,AV293,AY293,BB293,BE293,BH293,BK293,BN293),5),K293)</f>
        <v>389</v>
      </c>
      <c r="P293" s="191"/>
      <c r="Q293" s="192"/>
      <c r="R293" s="193"/>
      <c r="S293" s="194">
        <v>0.12037037037037036</v>
      </c>
      <c r="T293" s="195">
        <v>155</v>
      </c>
      <c r="U293" s="196">
        <v>186</v>
      </c>
      <c r="V293" s="197"/>
      <c r="W293" s="198"/>
      <c r="X293" s="199"/>
      <c r="Y293" s="200">
        <v>6.9826388888888882E-2</v>
      </c>
      <c r="Z293" s="201">
        <v>169</v>
      </c>
      <c r="AA293" s="202">
        <v>203</v>
      </c>
      <c r="AB293" s="203"/>
      <c r="AC293" s="204"/>
      <c r="AD293" s="205"/>
      <c r="AE293" s="200"/>
      <c r="AF293" s="201"/>
      <c r="AG293" s="202"/>
      <c r="AH293" s="206"/>
      <c r="AI293" s="207"/>
      <c r="AJ293" s="208"/>
      <c r="AK293" s="200"/>
      <c r="AL293" s="201"/>
      <c r="AM293" s="202"/>
      <c r="AP293" s="209"/>
      <c r="AS293" s="208"/>
      <c r="AT293" s="210"/>
      <c r="AU293" s="211"/>
      <c r="AV293" s="212"/>
      <c r="AW293" s="213"/>
      <c r="AX293" s="214"/>
      <c r="AY293" s="215"/>
      <c r="BC293" s="216"/>
      <c r="BD293" s="216"/>
      <c r="BE293" s="217"/>
      <c r="BF293" s="218"/>
      <c r="BI293" s="219"/>
      <c r="BJ293" s="220"/>
      <c r="BK293" s="220"/>
      <c r="BL293" s="221"/>
      <c r="BM293" s="222"/>
      <c r="BN293" s="223"/>
      <c r="BO293" s="149">
        <v>0</v>
      </c>
      <c r="BP293" s="72">
        <v>43</v>
      </c>
      <c r="BQ293" s="157">
        <v>0.19019675925925925</v>
      </c>
      <c r="BR293" s="158">
        <v>1</v>
      </c>
    </row>
    <row r="294" spans="2:70" ht="15" customHeight="1">
      <c r="B294" s="2">
        <v>288</v>
      </c>
      <c r="C294" s="2">
        <v>144</v>
      </c>
      <c r="D294" s="49" t="s">
        <v>519</v>
      </c>
      <c r="E294" s="49" t="s">
        <v>1534</v>
      </c>
      <c r="F294" s="93" t="s">
        <v>382</v>
      </c>
      <c r="G294" s="85" t="s">
        <v>283</v>
      </c>
      <c r="H294" s="49" t="s">
        <v>31</v>
      </c>
      <c r="I294" s="49" t="s">
        <v>31</v>
      </c>
      <c r="J294" s="50">
        <f t="shared" si="26"/>
        <v>323</v>
      </c>
      <c r="K294" s="189">
        <f t="shared" si="27"/>
        <v>323</v>
      </c>
      <c r="L294" s="51">
        <f t="shared" si="28"/>
        <v>2</v>
      </c>
      <c r="M294" s="52" t="str">
        <f t="shared" si="29"/>
        <v>nie</v>
      </c>
      <c r="N294" s="53">
        <f>IF($M294="ano",LARGE((Q294,T294,W294,Z294,AC294,AF294,AI294,AL294,AO294,AR294,AU294,AX294,BA294,BD294,BG294,BJ294,BM294),1)+LARGE((Q294,T294,W294,Z294,AC294,AF294,AI294,AL294,AO294,AR294,AU294,AX294,BA294,BD294,BG294,BJ294,BM294),2)+LARGE((Q294,T294,W294,Z294,AC294,AF294,AI294,AL294,AO294,AR294,AU294,AX294,BA294,BD294,BG294,BJ294,BM294),3)+LARGE((Q294,T294,W294,Z294,AC294,AF294,AI294,AL294,AO294,AR294,AU294,AX294,BA294,BD294,BG294,BJ294,BM294),4)+LARGE((Q294,T294,W294,Z294,AC294,AF294,AI294,AL294,AO294,AR294,AU294,AX294,BA294,BD294,BG294,BJ294,BM294),5),J294)</f>
        <v>323</v>
      </c>
      <c r="O294" s="190">
        <f>IF($M294="ano",LARGE((R294,U294,X294,AA294,AD294,AG294,AJ294,AM294,AP294,AS294,AV294,AY294,BB294,BE294,BH294,BK294,BN294),1)+LARGE((R294,U294,X294,AA294,AD294,AG294,AJ294,AM294,AP294,AS294,AV294,AY294,BB294,BE294,BH294,BK294,BN294),2)+LARGE((R294,U294,X294,AA294,AD294,AG294,AJ294,AM294,AP294,AS294,AV294,AY294,BB294,BE294,BH294,BK294,BN294),3)+LARGE((R294,U294,X294,AA294,AD294,AG294,AJ294,AM294,AP294,AS294,AV294,AY294,BB294,BE294,BH294,BK294,BN294),4)+LARGE((R294,U294,X294,AA294,AD294,AG294,AJ294,AM294,AP294,AS294,AV294,AY294,BB294,BE294,BH294,BK294,BN294),5),K294)</f>
        <v>323</v>
      </c>
      <c r="R294" s="193"/>
      <c r="U294" s="196"/>
      <c r="X294" s="199"/>
      <c r="AA294" s="202"/>
      <c r="AD294" s="205"/>
      <c r="AE294" s="200"/>
      <c r="AF294" s="201"/>
      <c r="AG294" s="202"/>
      <c r="AH294" s="206">
        <v>3.7094907407407403E-2</v>
      </c>
      <c r="AI294" s="207">
        <v>153</v>
      </c>
      <c r="AJ294" s="208">
        <v>153</v>
      </c>
      <c r="AK294" s="200"/>
      <c r="AL294" s="201"/>
      <c r="AM294" s="202"/>
      <c r="AP294" s="209"/>
      <c r="AS294" s="208"/>
      <c r="AT294" s="210"/>
      <c r="AU294" s="211"/>
      <c r="AV294" s="212"/>
      <c r="AW294" s="213"/>
      <c r="AX294" s="214"/>
      <c r="AY294" s="215"/>
      <c r="BE294" s="217"/>
      <c r="BF294" s="218"/>
      <c r="BI294" s="219"/>
      <c r="BJ294" s="220"/>
      <c r="BK294" s="220"/>
      <c r="BL294" s="221">
        <v>6.8333333333333329E-2</v>
      </c>
      <c r="BM294" s="222">
        <v>170</v>
      </c>
      <c r="BN294" s="223">
        <v>170</v>
      </c>
      <c r="BO294" s="149">
        <v>0</v>
      </c>
      <c r="BP294" s="72">
        <v>28.164999999999999</v>
      </c>
      <c r="BQ294" s="157">
        <v>0.10542824074074073</v>
      </c>
      <c r="BR294" s="158">
        <v>1</v>
      </c>
    </row>
    <row r="295" spans="2:70" ht="15" customHeight="1">
      <c r="B295" s="2">
        <v>289</v>
      </c>
      <c r="C295" s="2">
        <v>145</v>
      </c>
      <c r="D295" s="47" t="s">
        <v>2173</v>
      </c>
      <c r="E295" s="47" t="s">
        <v>2172</v>
      </c>
      <c r="F295" s="89" t="s">
        <v>2174</v>
      </c>
      <c r="G295" s="48">
        <v>1980</v>
      </c>
      <c r="H295" s="49" t="s">
        <v>31</v>
      </c>
      <c r="I295" s="2" t="str">
        <f>IF(G295&lt;=1953,"M60",IF(G295&lt;=1963,"M50",IF(G295&lt;=1973,"M40","M")))</f>
        <v>M</v>
      </c>
      <c r="J295" s="50">
        <f t="shared" si="26"/>
        <v>322</v>
      </c>
      <c r="K295" s="189">
        <f t="shared" si="27"/>
        <v>322</v>
      </c>
      <c r="L295" s="51">
        <f t="shared" si="28"/>
        <v>2</v>
      </c>
      <c r="M295" s="52" t="str">
        <f t="shared" si="29"/>
        <v>nie</v>
      </c>
      <c r="N295" s="53">
        <f>IF($M295="ano",LARGE((Q295,T295,W295,Z295,AC295,AF295,AI295,AL295,AO295,AR295,AU295,AX295,BA295,BD295,BG295,BJ295,BM295),1)+LARGE((Q295,T295,W295,Z295,AC295,AF295,AI295,AL295,AO295,AR295,AU295,AX295,BA295,BD295,BG295,BJ295,BM295),2)+LARGE((Q295,T295,W295,Z295,AC295,AF295,AI295,AL295,AO295,AR295,AU295,AX295,BA295,BD295,BG295,BJ295,BM295),3)+LARGE((Q295,T295,W295,Z295,AC295,AF295,AI295,AL295,AO295,AR295,AU295,AX295,BA295,BD295,BG295,BJ295,BM295),4)+LARGE((Q295,T295,W295,Z295,AC295,AF295,AI295,AL295,AO295,AR295,AU295,AX295,BA295,BD295,BG295,BJ295,BM295),5),J295)</f>
        <v>322</v>
      </c>
      <c r="O295" s="190">
        <f>IF($M295="ano",LARGE((R295,U295,X295,AA295,AD295,AG295,AJ295,AM295,AP295,AS295,AV295,AY295,BB295,BE295,BH295,BK295,BN295),1)+LARGE((R295,U295,X295,AA295,AD295,AG295,AJ295,AM295,AP295,AS295,AV295,AY295,BB295,BE295,BH295,BK295,BN295),2)+LARGE((R295,U295,X295,AA295,AD295,AG295,AJ295,AM295,AP295,AS295,AV295,AY295,BB295,BE295,BH295,BK295,BN295),3)+LARGE((R295,U295,X295,AA295,AD295,AG295,AJ295,AM295,AP295,AS295,AV295,AY295,BB295,BE295,BH295,BK295,BN295),4)+LARGE((R295,U295,X295,AA295,AD295,AG295,AJ295,AM295,AP295,AS295,AV295,AY295,BB295,BE295,BH295,BK295,BN295),5),K295)</f>
        <v>322</v>
      </c>
      <c r="P295" s="191"/>
      <c r="Q295" s="192"/>
      <c r="R295" s="193"/>
      <c r="S295" s="194">
        <v>0.11341435185185185</v>
      </c>
      <c r="T295" s="195">
        <v>165</v>
      </c>
      <c r="U295" s="196">
        <v>165</v>
      </c>
      <c r="V295" s="197"/>
      <c r="W295" s="198"/>
      <c r="X295" s="199"/>
      <c r="Y295" s="200"/>
      <c r="Z295" s="201"/>
      <c r="AA295" s="202"/>
      <c r="AB295" s="203"/>
      <c r="AC295" s="204"/>
      <c r="AD295" s="205"/>
      <c r="AE295" s="200"/>
      <c r="AF295" s="201"/>
      <c r="AG295" s="202"/>
      <c r="AH295" s="206">
        <v>3.4062500000000002E-2</v>
      </c>
      <c r="AI295" s="207">
        <v>157</v>
      </c>
      <c r="AJ295" s="208">
        <v>157</v>
      </c>
      <c r="AK295" s="200"/>
      <c r="AL295" s="201"/>
      <c r="AM295" s="202"/>
      <c r="AP295" s="209"/>
      <c r="AS295" s="208"/>
      <c r="AT295" s="210"/>
      <c r="AU295" s="211"/>
      <c r="AV295" s="212"/>
      <c r="AW295" s="213"/>
      <c r="AX295" s="214"/>
      <c r="AY295" s="215"/>
      <c r="BC295" s="216"/>
      <c r="BD295" s="216"/>
      <c r="BE295" s="217"/>
      <c r="BF295" s="218"/>
      <c r="BI295" s="219"/>
      <c r="BJ295" s="220"/>
      <c r="BK295" s="220"/>
      <c r="BL295" s="221"/>
      <c r="BM295" s="222"/>
      <c r="BN295" s="223"/>
      <c r="BO295" s="149">
        <v>0</v>
      </c>
      <c r="BP295" s="72">
        <v>36.664999999999999</v>
      </c>
      <c r="BQ295" s="157">
        <v>0.14747685185185186</v>
      </c>
      <c r="BR295" s="158">
        <v>1</v>
      </c>
    </row>
    <row r="296" spans="2:70" ht="15" customHeight="1">
      <c r="B296" s="2">
        <v>290</v>
      </c>
      <c r="C296" s="2">
        <v>32</v>
      </c>
      <c r="D296" s="49" t="s">
        <v>463</v>
      </c>
      <c r="E296" s="49" t="s">
        <v>464</v>
      </c>
      <c r="F296" s="93" t="s">
        <v>289</v>
      </c>
      <c r="G296" s="85" t="s">
        <v>264</v>
      </c>
      <c r="H296" s="49" t="s">
        <v>36</v>
      </c>
      <c r="I296" s="49" t="s">
        <v>36</v>
      </c>
      <c r="J296" s="50">
        <f t="shared" si="26"/>
        <v>321</v>
      </c>
      <c r="K296" s="189">
        <f t="shared" si="27"/>
        <v>321</v>
      </c>
      <c r="L296" s="51">
        <f t="shared" si="28"/>
        <v>2</v>
      </c>
      <c r="M296" s="52" t="str">
        <f t="shared" si="29"/>
        <v>nie</v>
      </c>
      <c r="N296" s="53">
        <f>IF($M296="ano",LARGE((Q296,T296,W296,Z296,AC296,AF296,AI296,AL296,AO296,AR296,AU296,AX296,BA296,BD296,BG296,BJ296,BM296),1)+LARGE((Q296,T296,W296,Z296,AC296,AF296,AI296,AL296,AO296,AR296,AU296,AX296,BA296,BD296,BG296,BJ296,BM296),2)+LARGE((Q296,T296,W296,Z296,AC296,AF296,AI296,AL296,AO296,AR296,AU296,AX296,BA296,BD296,BG296,BJ296,BM296),3)+LARGE((Q296,T296,W296,Z296,AC296,AF296,AI296,AL296,AO296,AR296,AU296,AX296,BA296,BD296,BG296,BJ296,BM296),4)+LARGE((Q296,T296,W296,Z296,AC296,AF296,AI296,AL296,AO296,AR296,AU296,AX296,BA296,BD296,BG296,BJ296,BM296),5),J296)</f>
        <v>321</v>
      </c>
      <c r="O296" s="190">
        <f>IF($M296="ano",LARGE((R296,U296,X296,AA296,AD296,AG296,AJ296,AM296,AP296,AS296,AV296,AY296,BB296,BE296,BH296,BK296,BN296),1)+LARGE((R296,U296,X296,AA296,AD296,AG296,AJ296,AM296,AP296,AS296,AV296,AY296,BB296,BE296,BH296,BK296,BN296),2)+LARGE((R296,U296,X296,AA296,AD296,AG296,AJ296,AM296,AP296,AS296,AV296,AY296,BB296,BE296,BH296,BK296,BN296),3)+LARGE((R296,U296,X296,AA296,AD296,AG296,AJ296,AM296,AP296,AS296,AV296,AY296,BB296,BE296,BH296,BK296,BN296),4)+LARGE((R296,U296,X296,AA296,AD296,AG296,AJ296,AM296,AP296,AS296,AV296,AY296,BB296,BE296,BH296,BK296,BN296),5),K296)</f>
        <v>321</v>
      </c>
      <c r="R296" s="193"/>
      <c r="U296" s="196"/>
      <c r="X296" s="199"/>
      <c r="AA296" s="202"/>
      <c r="AD296" s="205"/>
      <c r="AE296" s="200"/>
      <c r="AF296" s="201"/>
      <c r="AG296" s="202"/>
      <c r="AH296" s="206">
        <v>3.5138888888888893E-2</v>
      </c>
      <c r="AI296" s="207">
        <v>156</v>
      </c>
      <c r="AJ296" s="208">
        <v>156</v>
      </c>
      <c r="AK296" s="200">
        <v>5.2013888888888887E-2</v>
      </c>
      <c r="AL296" s="201">
        <v>165</v>
      </c>
      <c r="AM296" s="202">
        <v>165</v>
      </c>
      <c r="AP296" s="209"/>
      <c r="AS296" s="208"/>
      <c r="AT296" s="210"/>
      <c r="AU296" s="211"/>
      <c r="AV296" s="212"/>
      <c r="AW296" s="213"/>
      <c r="AX296" s="214"/>
      <c r="AY296" s="215"/>
      <c r="BE296" s="217"/>
      <c r="BF296" s="218"/>
      <c r="BI296" s="219"/>
      <c r="BJ296" s="220"/>
      <c r="BK296" s="220"/>
      <c r="BL296" s="221"/>
      <c r="BM296" s="222"/>
      <c r="BN296" s="223"/>
      <c r="BO296" s="149">
        <v>0</v>
      </c>
      <c r="BP296" s="72">
        <v>21.664999999999999</v>
      </c>
      <c r="BQ296" s="157">
        <v>8.7152777777777773E-2</v>
      </c>
      <c r="BR296" s="158">
        <v>1</v>
      </c>
    </row>
    <row r="297" spans="2:70" ht="15" customHeight="1">
      <c r="B297" s="2">
        <v>291</v>
      </c>
      <c r="C297" s="2">
        <v>65</v>
      </c>
      <c r="D297" s="49" t="s">
        <v>491</v>
      </c>
      <c r="E297" s="49" t="s">
        <v>1582</v>
      </c>
      <c r="F297" s="93" t="s">
        <v>348</v>
      </c>
      <c r="G297" s="85" t="s">
        <v>269</v>
      </c>
      <c r="H297" s="49" t="s">
        <v>31</v>
      </c>
      <c r="I297" s="49" t="s">
        <v>32</v>
      </c>
      <c r="J297" s="50">
        <f t="shared" si="26"/>
        <v>321</v>
      </c>
      <c r="K297" s="189">
        <f t="shared" si="27"/>
        <v>354</v>
      </c>
      <c r="L297" s="51">
        <f t="shared" si="28"/>
        <v>2</v>
      </c>
      <c r="M297" s="52" t="str">
        <f t="shared" si="29"/>
        <v>nie</v>
      </c>
      <c r="N297" s="53">
        <f>IF($M297="ano",LARGE((Q297,T297,W297,Z297,AC297,AF297,AI297,AL297,AO297,AR297,AU297,AX297,BA297,BD297,BG297,BJ297,BM297),1)+LARGE((Q297,T297,W297,Z297,AC297,AF297,AI297,AL297,AO297,AR297,AU297,AX297,BA297,BD297,BG297,BJ297,BM297),2)+LARGE((Q297,T297,W297,Z297,AC297,AF297,AI297,AL297,AO297,AR297,AU297,AX297,BA297,BD297,BG297,BJ297,BM297),3)+LARGE((Q297,T297,W297,Z297,AC297,AF297,AI297,AL297,AO297,AR297,AU297,AX297,BA297,BD297,BG297,BJ297,BM297),4)+LARGE((Q297,T297,W297,Z297,AC297,AF297,AI297,AL297,AO297,AR297,AU297,AX297,BA297,BD297,BG297,BJ297,BM297),5),J297)</f>
        <v>321</v>
      </c>
      <c r="O297" s="190">
        <f>IF($M297="ano",LARGE((R297,U297,X297,AA297,AD297,AG297,AJ297,AM297,AP297,AS297,AV297,AY297,BB297,BE297,BH297,BK297,BN297),1)+LARGE((R297,U297,X297,AA297,AD297,AG297,AJ297,AM297,AP297,AS297,AV297,AY297,BB297,BE297,BH297,BK297,BN297),2)+LARGE((R297,U297,X297,AA297,AD297,AG297,AJ297,AM297,AP297,AS297,AV297,AY297,BB297,BE297,BH297,BK297,BN297),3)+LARGE((R297,U297,X297,AA297,AD297,AG297,AJ297,AM297,AP297,AS297,AV297,AY297,BB297,BE297,BH297,BK297,BN297),4)+LARGE((R297,U297,X297,AA297,AD297,AG297,AJ297,AM297,AP297,AS297,AV297,AY297,BB297,BE297,BH297,BK297,BN297),5),K297)</f>
        <v>354</v>
      </c>
      <c r="R297" s="193"/>
      <c r="U297" s="196"/>
      <c r="X297" s="199"/>
      <c r="AA297" s="202"/>
      <c r="AD297" s="205"/>
      <c r="AE297" s="200"/>
      <c r="AF297" s="201"/>
      <c r="AG297" s="202"/>
      <c r="AH297" s="206">
        <v>3.3599537037037039E-2</v>
      </c>
      <c r="AI297" s="207">
        <v>158</v>
      </c>
      <c r="AJ297" s="208">
        <v>174</v>
      </c>
      <c r="AK297" s="200"/>
      <c r="AL297" s="201"/>
      <c r="AM297" s="202"/>
      <c r="AP297" s="209"/>
      <c r="AQ297" s="64">
        <v>0.19561342592592593</v>
      </c>
      <c r="AR297" s="65">
        <v>163</v>
      </c>
      <c r="AS297" s="208">
        <v>180</v>
      </c>
      <c r="AT297" s="210"/>
      <c r="AU297" s="211"/>
      <c r="AV297" s="212"/>
      <c r="AW297" s="213"/>
      <c r="AX297" s="214"/>
      <c r="AY297" s="215"/>
      <c r="BE297" s="217"/>
      <c r="BF297" s="218"/>
      <c r="BI297" s="219"/>
      <c r="BJ297" s="220"/>
      <c r="BK297" s="220"/>
      <c r="BL297" s="221"/>
      <c r="BM297" s="222"/>
      <c r="BN297" s="223"/>
      <c r="BO297" s="149">
        <v>0</v>
      </c>
      <c r="BP297" s="72">
        <v>52.664999999999999</v>
      </c>
      <c r="BQ297" s="157">
        <v>0.22921296296296295</v>
      </c>
      <c r="BR297" s="158">
        <v>1</v>
      </c>
    </row>
    <row r="298" spans="2:70" ht="15" customHeight="1">
      <c r="B298" s="2">
        <v>292</v>
      </c>
      <c r="C298" s="2">
        <v>66</v>
      </c>
      <c r="D298" s="47" t="s">
        <v>2081</v>
      </c>
      <c r="E298" s="47" t="s">
        <v>1644</v>
      </c>
      <c r="F298" s="89" t="s">
        <v>2082</v>
      </c>
      <c r="G298" s="48">
        <v>1965</v>
      </c>
      <c r="H298" s="49" t="s">
        <v>31</v>
      </c>
      <c r="I298" s="2" t="str">
        <f>IF(G298&lt;=1953,"M60",IF(G298&lt;=1963,"M50",IF(G298&lt;=1973,"M40","M")))</f>
        <v>M40</v>
      </c>
      <c r="J298" s="50">
        <f t="shared" si="26"/>
        <v>321</v>
      </c>
      <c r="K298" s="189">
        <f t="shared" si="27"/>
        <v>354</v>
      </c>
      <c r="L298" s="51">
        <f t="shared" si="28"/>
        <v>2</v>
      </c>
      <c r="M298" s="52" t="str">
        <f t="shared" si="29"/>
        <v>nie</v>
      </c>
      <c r="N298" s="53">
        <f>IF($M298="ano",LARGE((Q298,T298,W298,Z298,AC298,AF298,AI298,AL298,AO298,AR298,AU298,AX298,BA298,BD298,BG298,BJ298,BM298),1)+LARGE((Q298,T298,W298,Z298,AC298,AF298,AI298,AL298,AO298,AR298,AU298,AX298,BA298,BD298,BG298,BJ298,BM298),2)+LARGE((Q298,T298,W298,Z298,AC298,AF298,AI298,AL298,AO298,AR298,AU298,AX298,BA298,BD298,BG298,BJ298,BM298),3)+LARGE((Q298,T298,W298,Z298,AC298,AF298,AI298,AL298,AO298,AR298,AU298,AX298,BA298,BD298,BG298,BJ298,BM298),4)+LARGE((Q298,T298,W298,Z298,AC298,AF298,AI298,AL298,AO298,AR298,AU298,AX298,BA298,BD298,BG298,BJ298,BM298),5),J298)</f>
        <v>321</v>
      </c>
      <c r="O298" s="190">
        <f>IF($M298="ano",LARGE((R298,U298,X298,AA298,AD298,AG298,AJ298,AM298,AP298,AS298,AV298,AY298,BB298,BE298,BH298,BK298,BN298),1)+LARGE((R298,U298,X298,AA298,AD298,AG298,AJ298,AM298,AP298,AS298,AV298,AY298,BB298,BE298,BH298,BK298,BN298),2)+LARGE((R298,U298,X298,AA298,AD298,AG298,AJ298,AM298,AP298,AS298,AV298,AY298,BB298,BE298,BH298,BK298,BN298),3)+LARGE((R298,U298,X298,AA298,AD298,AG298,AJ298,AM298,AP298,AS298,AV298,AY298,BB298,BE298,BH298,BK298,BN298),4)+LARGE((R298,U298,X298,AA298,AD298,AG298,AJ298,AM298,AP298,AS298,AV298,AY298,BB298,BE298,BH298,BK298,BN298),5),K298)</f>
        <v>354</v>
      </c>
      <c r="P298" s="191"/>
      <c r="Q298" s="192"/>
      <c r="R298" s="193"/>
      <c r="S298" s="194">
        <v>0.10732638888888889</v>
      </c>
      <c r="T298" s="195">
        <v>174</v>
      </c>
      <c r="U298" s="196">
        <v>192</v>
      </c>
      <c r="V298" s="197"/>
      <c r="W298" s="198"/>
      <c r="X298" s="199"/>
      <c r="Y298" s="200"/>
      <c r="Z298" s="201"/>
      <c r="AA298" s="202"/>
      <c r="AB298" s="203">
        <v>0.19394675925925928</v>
      </c>
      <c r="AC298" s="204">
        <v>147</v>
      </c>
      <c r="AD298" s="205">
        <v>162</v>
      </c>
      <c r="AE298" s="200"/>
      <c r="AF298" s="201"/>
      <c r="AG298" s="202"/>
      <c r="AH298" s="206"/>
      <c r="AI298" s="207"/>
      <c r="AJ298" s="208"/>
      <c r="AK298" s="200"/>
      <c r="AL298" s="201"/>
      <c r="AM298" s="202"/>
      <c r="AP298" s="209"/>
      <c r="AS298" s="208"/>
      <c r="AT298" s="210"/>
      <c r="AU298" s="211"/>
      <c r="AV298" s="212"/>
      <c r="AW298" s="213"/>
      <c r="AX298" s="214"/>
      <c r="AY298" s="215"/>
      <c r="BC298" s="216"/>
      <c r="BD298" s="216"/>
      <c r="BE298" s="217"/>
      <c r="BF298" s="218"/>
      <c r="BI298" s="219"/>
      <c r="BJ298" s="220"/>
      <c r="BK298" s="220"/>
      <c r="BL298" s="221"/>
      <c r="BM298" s="222"/>
      <c r="BN298" s="223"/>
      <c r="BO298" s="149">
        <v>0</v>
      </c>
      <c r="BP298" s="72">
        <v>68.2</v>
      </c>
      <c r="BQ298" s="157">
        <v>0.30127314814814815</v>
      </c>
      <c r="BR298" s="158">
        <v>1</v>
      </c>
    </row>
    <row r="299" spans="2:70" ht="15" customHeight="1">
      <c r="B299" s="2">
        <v>293</v>
      </c>
      <c r="C299" s="2">
        <v>146</v>
      </c>
      <c r="D299" s="49" t="s">
        <v>2160</v>
      </c>
      <c r="E299" s="49" t="s">
        <v>1887</v>
      </c>
      <c r="F299" s="93" t="s">
        <v>2139</v>
      </c>
      <c r="G299" s="85" t="s">
        <v>258</v>
      </c>
      <c r="H299" s="49" t="s">
        <v>31</v>
      </c>
      <c r="I299" s="49" t="s">
        <v>31</v>
      </c>
      <c r="J299" s="50">
        <f t="shared" si="26"/>
        <v>320</v>
      </c>
      <c r="K299" s="189">
        <f t="shared" si="27"/>
        <v>320</v>
      </c>
      <c r="L299" s="51">
        <f t="shared" si="28"/>
        <v>2</v>
      </c>
      <c r="M299" s="52" t="str">
        <f t="shared" si="29"/>
        <v>nie</v>
      </c>
      <c r="N299" s="53">
        <f>IF($M299="ano",LARGE((Q299,T299,W299,Z299,AC299,AF299,AI299,AL299,AO299,AR299,AU299,AX299,BA299,BD299,BG299,BJ299,BM299),1)+LARGE((Q299,T299,W299,Z299,AC299,AF299,AI299,AL299,AO299,AR299,AU299,AX299,BA299,BD299,BG299,BJ299,BM299),2)+LARGE((Q299,T299,W299,Z299,AC299,AF299,AI299,AL299,AO299,AR299,AU299,AX299,BA299,BD299,BG299,BJ299,BM299),3)+LARGE((Q299,T299,W299,Z299,AC299,AF299,AI299,AL299,AO299,AR299,AU299,AX299,BA299,BD299,BG299,BJ299,BM299),4)+LARGE((Q299,T299,W299,Z299,AC299,AF299,AI299,AL299,AO299,AR299,AU299,AX299,BA299,BD299,BG299,BJ299,BM299),5),J299)</f>
        <v>320</v>
      </c>
      <c r="O299" s="190">
        <f>IF($M299="ano",LARGE((R299,U299,X299,AA299,AD299,AG299,AJ299,AM299,AP299,AS299,AV299,AY299,BB299,BE299,BH299,BK299,BN299),1)+LARGE((R299,U299,X299,AA299,AD299,AG299,AJ299,AM299,AP299,AS299,AV299,AY299,BB299,BE299,BH299,BK299,BN299),2)+LARGE((R299,U299,X299,AA299,AD299,AG299,AJ299,AM299,AP299,AS299,AV299,AY299,BB299,BE299,BH299,BK299,BN299),3)+LARGE((R299,U299,X299,AA299,AD299,AG299,AJ299,AM299,AP299,AS299,AV299,AY299,BB299,BE299,BH299,BK299,BN299),4)+LARGE((R299,U299,X299,AA299,AD299,AG299,AJ299,AM299,AP299,AS299,AV299,AY299,BB299,BE299,BH299,BK299,BN299),5),K299)</f>
        <v>320</v>
      </c>
      <c r="R299" s="193"/>
      <c r="U299" s="196"/>
      <c r="X299" s="199"/>
      <c r="Y299" s="200">
        <v>6.582175925925926E-2</v>
      </c>
      <c r="Z299" s="201">
        <v>175</v>
      </c>
      <c r="AA299" s="202">
        <v>175</v>
      </c>
      <c r="AD299" s="205"/>
      <c r="AE299" s="200"/>
      <c r="AF299" s="201"/>
      <c r="AG299" s="202"/>
      <c r="AH299" s="206">
        <v>4.2534722222222217E-2</v>
      </c>
      <c r="AI299" s="207">
        <v>145</v>
      </c>
      <c r="AJ299" s="208">
        <v>145</v>
      </c>
      <c r="AK299" s="200"/>
      <c r="AL299" s="201"/>
      <c r="AM299" s="202"/>
      <c r="AP299" s="209"/>
      <c r="AS299" s="208"/>
      <c r="AT299" s="210"/>
      <c r="AU299" s="211"/>
      <c r="AV299" s="212"/>
      <c r="AW299" s="213"/>
      <c r="AX299" s="214"/>
      <c r="AY299" s="215"/>
      <c r="BE299" s="217"/>
      <c r="BF299" s="218"/>
      <c r="BI299" s="219"/>
      <c r="BJ299" s="220"/>
      <c r="BK299" s="220"/>
      <c r="BL299" s="221"/>
      <c r="BM299" s="222"/>
      <c r="BN299" s="223"/>
      <c r="BO299" s="149">
        <v>0</v>
      </c>
      <c r="BP299" s="72">
        <v>27.664999999999999</v>
      </c>
      <c r="BQ299" s="157">
        <v>0.10835648148148147</v>
      </c>
      <c r="BR299" s="158">
        <v>1</v>
      </c>
    </row>
    <row r="300" spans="2:70" ht="15" customHeight="1">
      <c r="B300" s="2">
        <v>294</v>
      </c>
      <c r="C300" s="2">
        <v>147</v>
      </c>
      <c r="D300" s="49" t="s">
        <v>749</v>
      </c>
      <c r="E300" s="49" t="s">
        <v>1887</v>
      </c>
      <c r="F300" s="49" t="s">
        <v>1620</v>
      </c>
      <c r="G300" s="85">
        <v>1978</v>
      </c>
      <c r="H300" s="49" t="s">
        <v>31</v>
      </c>
      <c r="I300" s="49" t="s">
        <v>31</v>
      </c>
      <c r="J300" s="50">
        <f t="shared" si="26"/>
        <v>318</v>
      </c>
      <c r="K300" s="189">
        <f t="shared" si="27"/>
        <v>318</v>
      </c>
      <c r="L300" s="51">
        <f t="shared" si="28"/>
        <v>2</v>
      </c>
      <c r="M300" s="52" t="str">
        <f t="shared" si="29"/>
        <v>nie</v>
      </c>
      <c r="N300" s="53">
        <f>IF($M300="ano",LARGE((Q300,T300,W300,Z300,AC300,AF300,AI300,AL300,AO300,AR300,AU300,AX300,BA300,BD300,BG300,BJ300,BM300),1)+LARGE((Q300,T300,W300,Z300,AC300,AF300,AI300,AL300,AO300,AR300,AU300,AX300,BA300,BD300,BG300,BJ300,BM300),2)+LARGE((Q300,T300,W300,Z300,AC300,AF300,AI300,AL300,AO300,AR300,AU300,AX300,BA300,BD300,BG300,BJ300,BM300),3)+LARGE((Q300,T300,W300,Z300,AC300,AF300,AI300,AL300,AO300,AR300,AU300,AX300,BA300,BD300,BG300,BJ300,BM300),4)+LARGE((Q300,T300,W300,Z300,AC300,AF300,AI300,AL300,AO300,AR300,AU300,AX300,BA300,BD300,BG300,BJ300,BM300),5),J300)</f>
        <v>318</v>
      </c>
      <c r="O300" s="190">
        <f>IF($M300="ano",LARGE((R300,U300,X300,AA300,AD300,AG300,AJ300,AM300,AP300,AS300,AV300,AY300,BB300,BE300,BH300,BK300,BN300),1)+LARGE((R300,U300,X300,AA300,AD300,AG300,AJ300,AM300,AP300,AS300,AV300,AY300,BB300,BE300,BH300,BK300,BN300),2)+LARGE((R300,U300,X300,AA300,AD300,AG300,AJ300,AM300,AP300,AS300,AV300,AY300,BB300,BE300,BH300,BK300,BN300),3)+LARGE((R300,U300,X300,AA300,AD300,AG300,AJ300,AM300,AP300,AS300,AV300,AY300,BB300,BE300,BH300,BK300,BN300),4)+LARGE((R300,U300,X300,AA300,AD300,AG300,AJ300,AM300,AP300,AS300,AV300,AY300,BB300,BE300,BH300,BK300,BN300),5),K300)</f>
        <v>318</v>
      </c>
      <c r="AE300" s="200"/>
      <c r="AF300" s="201"/>
      <c r="AG300" s="201"/>
      <c r="AT300" s="210">
        <v>7.8530092592592582E-2</v>
      </c>
      <c r="AU300" s="211">
        <v>157</v>
      </c>
      <c r="AV300" s="212">
        <v>157</v>
      </c>
      <c r="AW300" s="213"/>
      <c r="AX300" s="214"/>
      <c r="AY300" s="215"/>
      <c r="BF300" s="218"/>
      <c r="BI300" s="219"/>
      <c r="BJ300" s="220"/>
      <c r="BK300" s="220"/>
      <c r="BL300" s="221">
        <v>7.4652777777777776E-2</v>
      </c>
      <c r="BM300" s="222">
        <v>161</v>
      </c>
      <c r="BN300" s="223">
        <v>161</v>
      </c>
      <c r="BO300" s="149">
        <v>0</v>
      </c>
      <c r="BP300" s="72">
        <v>34.5</v>
      </c>
      <c r="BQ300" s="157">
        <v>0.15318287037037037</v>
      </c>
      <c r="BR300" s="158">
        <v>1</v>
      </c>
    </row>
    <row r="301" spans="2:70" ht="15" customHeight="1">
      <c r="B301" s="2">
        <v>295</v>
      </c>
      <c r="C301" s="2">
        <v>148</v>
      </c>
      <c r="D301" s="49" t="s">
        <v>888</v>
      </c>
      <c r="E301" s="49" t="s">
        <v>2190</v>
      </c>
      <c r="F301" s="49" t="s">
        <v>889</v>
      </c>
      <c r="G301" s="85">
        <v>1974</v>
      </c>
      <c r="H301" s="49" t="s">
        <v>31</v>
      </c>
      <c r="I301" s="49" t="s">
        <v>31</v>
      </c>
      <c r="J301" s="50">
        <f t="shared" si="26"/>
        <v>317</v>
      </c>
      <c r="K301" s="189">
        <f t="shared" si="27"/>
        <v>317</v>
      </c>
      <c r="L301" s="51">
        <f t="shared" si="28"/>
        <v>2</v>
      </c>
      <c r="M301" s="52" t="str">
        <f t="shared" si="29"/>
        <v>nie</v>
      </c>
      <c r="N301" s="53">
        <f>IF($M301="ano",LARGE((Q301,T301,W301,Z301,AC301,AF301,AI301,AL301,AO301,AR301,AU301,AX301,BA301,BD301,BG301,BJ301,BM301),1)+LARGE((Q301,T301,W301,Z301,AC301,AF301,AI301,AL301,AO301,AR301,AU301,AX301,BA301,BD301,BG301,BJ301,BM301),2)+LARGE((Q301,T301,W301,Z301,AC301,AF301,AI301,AL301,AO301,AR301,AU301,AX301,BA301,BD301,BG301,BJ301,BM301),3)+LARGE((Q301,T301,W301,Z301,AC301,AF301,AI301,AL301,AO301,AR301,AU301,AX301,BA301,BD301,BG301,BJ301,BM301),4)+LARGE((Q301,T301,W301,Z301,AC301,AF301,AI301,AL301,AO301,AR301,AU301,AX301,BA301,BD301,BG301,BJ301,BM301),5),J301)</f>
        <v>317</v>
      </c>
      <c r="O301" s="190">
        <f>IF($M301="ano",LARGE((R301,U301,X301,AA301,AD301,AG301,AJ301,AM301,AP301,AS301,AV301,AY301,BB301,BE301,BH301,BK301,BN301),1)+LARGE((R301,U301,X301,AA301,AD301,AG301,AJ301,AM301,AP301,AS301,AV301,AY301,BB301,BE301,BH301,BK301,BN301),2)+LARGE((R301,U301,X301,AA301,AD301,AG301,AJ301,AM301,AP301,AS301,AV301,AY301,BB301,BE301,BH301,BK301,BN301),3)+LARGE((R301,U301,X301,AA301,AD301,AG301,AJ301,AM301,AP301,AS301,AV301,AY301,BB301,BE301,BH301,BK301,BN301),4)+LARGE((R301,U301,X301,AA301,AD301,AG301,AJ301,AM301,AP301,AS301,AV301,AY301,BB301,BE301,BH301,BK301,BN301),5),K301)</f>
        <v>317</v>
      </c>
      <c r="AE301" s="200"/>
      <c r="AF301" s="201"/>
      <c r="AG301" s="201"/>
      <c r="AT301" s="210">
        <v>6.7627314814814807E-2</v>
      </c>
      <c r="AU301" s="211">
        <v>173</v>
      </c>
      <c r="AV301" s="212">
        <v>173</v>
      </c>
      <c r="AW301" s="213"/>
      <c r="AX301" s="214"/>
      <c r="AY301" s="215"/>
      <c r="BF301" s="218"/>
      <c r="BI301" s="219"/>
      <c r="BJ301" s="220"/>
      <c r="BK301" s="220"/>
      <c r="BL301" s="221">
        <v>8.6331018518518515E-2</v>
      </c>
      <c r="BM301" s="222">
        <v>144</v>
      </c>
      <c r="BN301" s="223">
        <v>144</v>
      </c>
      <c r="BO301" s="149">
        <v>0</v>
      </c>
      <c r="BP301" s="72">
        <v>34.5</v>
      </c>
      <c r="BQ301" s="157">
        <v>0.15395833333333331</v>
      </c>
      <c r="BR301" s="158">
        <v>1</v>
      </c>
    </row>
    <row r="302" spans="2:70" ht="15" customHeight="1">
      <c r="B302" s="2">
        <v>296</v>
      </c>
      <c r="C302" s="2">
        <v>149</v>
      </c>
      <c r="D302" s="47" t="s">
        <v>2095</v>
      </c>
      <c r="E302" s="47" t="s">
        <v>1582</v>
      </c>
      <c r="F302" s="89" t="s">
        <v>2096</v>
      </c>
      <c r="G302" s="48">
        <v>1987</v>
      </c>
      <c r="H302" s="49" t="s">
        <v>31</v>
      </c>
      <c r="I302" s="2" t="str">
        <f>IF(G302&lt;=1953,"M60",IF(G302&lt;=1963,"M50",IF(G302&lt;=1973,"M40","M")))</f>
        <v>M</v>
      </c>
      <c r="J302" s="50">
        <f t="shared" si="26"/>
        <v>316</v>
      </c>
      <c r="K302" s="189">
        <f t="shared" si="27"/>
        <v>316</v>
      </c>
      <c r="L302" s="51">
        <f t="shared" si="28"/>
        <v>2</v>
      </c>
      <c r="M302" s="52" t="str">
        <f t="shared" si="29"/>
        <v>nie</v>
      </c>
      <c r="N302" s="53">
        <f>IF($M302="ano",LARGE((Q302,T302,W302,Z302,AC302,AF302,AI302,AL302,AO302,AR302,AU302,AX302,BA302,BD302,BG302,BJ302,BM302),1)+LARGE((Q302,T302,W302,Z302,AC302,AF302,AI302,AL302,AO302,AR302,AU302,AX302,BA302,BD302,BG302,BJ302,BM302),2)+LARGE((Q302,T302,W302,Z302,AC302,AF302,AI302,AL302,AO302,AR302,AU302,AX302,BA302,BD302,BG302,BJ302,BM302),3)+LARGE((Q302,T302,W302,Z302,AC302,AF302,AI302,AL302,AO302,AR302,AU302,AX302,BA302,BD302,BG302,BJ302,BM302),4)+LARGE((Q302,T302,W302,Z302,AC302,AF302,AI302,AL302,AO302,AR302,AU302,AX302,BA302,BD302,BG302,BJ302,BM302),5),J302)</f>
        <v>316</v>
      </c>
      <c r="O302" s="190">
        <f>IF($M302="ano",LARGE((R302,U302,X302,AA302,AD302,AG302,AJ302,AM302,AP302,AS302,AV302,AY302,BB302,BE302,BH302,BK302,BN302),1)+LARGE((R302,U302,X302,AA302,AD302,AG302,AJ302,AM302,AP302,AS302,AV302,AY302,BB302,BE302,BH302,BK302,BN302),2)+LARGE((R302,U302,X302,AA302,AD302,AG302,AJ302,AM302,AP302,AS302,AV302,AY302,BB302,BE302,BH302,BK302,BN302),3)+LARGE((R302,U302,X302,AA302,AD302,AG302,AJ302,AM302,AP302,AS302,AV302,AY302,BB302,BE302,BH302,BK302,BN302),4)+LARGE((R302,U302,X302,AA302,AD302,AG302,AJ302,AM302,AP302,AS302,AV302,AY302,BB302,BE302,BH302,BK302,BN302),5),K302)</f>
        <v>316</v>
      </c>
      <c r="P302" s="191"/>
      <c r="Q302" s="192"/>
      <c r="R302" s="193"/>
      <c r="S302" s="194">
        <v>0.10981481481481481</v>
      </c>
      <c r="T302" s="195">
        <v>170</v>
      </c>
      <c r="U302" s="196">
        <v>170</v>
      </c>
      <c r="V302" s="197"/>
      <c r="W302" s="198"/>
      <c r="X302" s="199"/>
      <c r="Y302" s="200"/>
      <c r="Z302" s="201"/>
      <c r="AA302" s="202"/>
      <c r="AB302" s="203">
        <v>0.19444444444444445</v>
      </c>
      <c r="AC302" s="204">
        <v>146</v>
      </c>
      <c r="AD302" s="205">
        <v>146</v>
      </c>
      <c r="AE302" s="200"/>
      <c r="AF302" s="201"/>
      <c r="AG302" s="202"/>
      <c r="AH302" s="206"/>
      <c r="AI302" s="207"/>
      <c r="AJ302" s="208"/>
      <c r="AK302" s="200"/>
      <c r="AL302" s="201"/>
      <c r="AM302" s="202"/>
      <c r="AP302" s="209"/>
      <c r="AS302" s="208"/>
      <c r="AT302" s="210"/>
      <c r="AU302" s="211"/>
      <c r="AV302" s="212"/>
      <c r="AW302" s="213"/>
      <c r="AX302" s="214"/>
      <c r="AY302" s="215"/>
      <c r="BC302" s="216"/>
      <c r="BD302" s="216"/>
      <c r="BE302" s="217"/>
      <c r="BF302" s="218"/>
      <c r="BI302" s="219"/>
      <c r="BJ302" s="220"/>
      <c r="BK302" s="220"/>
      <c r="BL302" s="221"/>
      <c r="BM302" s="222"/>
      <c r="BN302" s="223"/>
      <c r="BO302" s="149">
        <v>0</v>
      </c>
      <c r="BP302" s="72">
        <v>68.2</v>
      </c>
      <c r="BQ302" s="157">
        <v>0.30425925925925923</v>
      </c>
      <c r="BR302" s="158">
        <v>1</v>
      </c>
    </row>
    <row r="303" spans="2:70" ht="15" customHeight="1">
      <c r="B303" s="2">
        <v>297</v>
      </c>
      <c r="C303" s="2">
        <v>150</v>
      </c>
      <c r="D303" s="47" t="s">
        <v>2335</v>
      </c>
      <c r="E303" s="47" t="s">
        <v>2334</v>
      </c>
      <c r="F303" s="89" t="s">
        <v>1981</v>
      </c>
      <c r="G303" s="48">
        <v>1974</v>
      </c>
      <c r="H303" s="49" t="s">
        <v>31</v>
      </c>
      <c r="I303" s="2" t="str">
        <f>IF(G303&lt;=1953,"M60",IF(G303&lt;=1963,"M50",IF(G303&lt;=1973,"M40","M")))</f>
        <v>M</v>
      </c>
      <c r="J303" s="50">
        <f t="shared" si="26"/>
        <v>316</v>
      </c>
      <c r="K303" s="189">
        <f t="shared" si="27"/>
        <v>316</v>
      </c>
      <c r="L303" s="51">
        <f t="shared" si="28"/>
        <v>2</v>
      </c>
      <c r="M303" s="52" t="str">
        <f t="shared" si="29"/>
        <v>nie</v>
      </c>
      <c r="N303" s="53">
        <f>IF($M303="ano",LARGE((Q303,T303,W303,Z303,AC303,AF303,AI303,AL303,AO303,AR303,AU303,AX303,BA303,BD303,BG303,BJ303,BM303),1)+LARGE((Q303,T303,W303,Z303,AC303,AF303,AI303,AL303,AO303,AR303,AU303,AX303,BA303,BD303,BG303,BJ303,BM303),2)+LARGE((Q303,T303,W303,Z303,AC303,AF303,AI303,AL303,AO303,AR303,AU303,AX303,BA303,BD303,BG303,BJ303,BM303),3)+LARGE((Q303,T303,W303,Z303,AC303,AF303,AI303,AL303,AO303,AR303,AU303,AX303,BA303,BD303,BG303,BJ303,BM303),4)+LARGE((Q303,T303,W303,Z303,AC303,AF303,AI303,AL303,AO303,AR303,AU303,AX303,BA303,BD303,BG303,BJ303,BM303),5),J303)</f>
        <v>316</v>
      </c>
      <c r="O303" s="190">
        <f>IF($M303="ano",LARGE((R303,U303,X303,AA303,AD303,AG303,AJ303,AM303,AP303,AS303,AV303,AY303,BB303,BE303,BH303,BK303,BN303),1)+LARGE((R303,U303,X303,AA303,AD303,AG303,AJ303,AM303,AP303,AS303,AV303,AY303,BB303,BE303,BH303,BK303,BN303),2)+LARGE((R303,U303,X303,AA303,AD303,AG303,AJ303,AM303,AP303,AS303,AV303,AY303,BB303,BE303,BH303,BK303,BN303),3)+LARGE((R303,U303,X303,AA303,AD303,AG303,AJ303,AM303,AP303,AS303,AV303,AY303,BB303,BE303,BH303,BK303,BN303),4)+LARGE((R303,U303,X303,AA303,AD303,AG303,AJ303,AM303,AP303,AS303,AV303,AY303,BB303,BE303,BH303,BK303,BN303),5),K303)</f>
        <v>316</v>
      </c>
      <c r="P303" s="191"/>
      <c r="Q303" s="192"/>
      <c r="R303" s="193"/>
      <c r="S303" s="194">
        <v>0.12697916666666667</v>
      </c>
      <c r="T303" s="195">
        <v>146</v>
      </c>
      <c r="U303" s="196">
        <v>146</v>
      </c>
      <c r="V303" s="197"/>
      <c r="W303" s="198"/>
      <c r="X303" s="199"/>
      <c r="Y303" s="200"/>
      <c r="Z303" s="201"/>
      <c r="AA303" s="202"/>
      <c r="AB303" s="203"/>
      <c r="AC303" s="204"/>
      <c r="AD303" s="205"/>
      <c r="AE303" s="200"/>
      <c r="AF303" s="201"/>
      <c r="AG303" s="202"/>
      <c r="AH303" s="206"/>
      <c r="AI303" s="207"/>
      <c r="AJ303" s="208"/>
      <c r="AK303" s="200"/>
      <c r="AL303" s="201"/>
      <c r="AM303" s="202"/>
      <c r="AP303" s="209"/>
      <c r="AS303" s="208"/>
      <c r="AT303" s="210">
        <v>6.9895833333333324E-2</v>
      </c>
      <c r="AU303" s="211">
        <v>170</v>
      </c>
      <c r="AV303" s="212">
        <v>170</v>
      </c>
      <c r="AW303" s="213"/>
      <c r="AX303" s="214"/>
      <c r="AY303" s="215"/>
      <c r="BC303" s="225"/>
      <c r="BD303" s="216"/>
      <c r="BE303" s="217"/>
      <c r="BF303" s="218"/>
      <c r="BI303" s="219"/>
      <c r="BJ303" s="220"/>
      <c r="BK303" s="220"/>
      <c r="BL303" s="221"/>
      <c r="BM303" s="222"/>
      <c r="BN303" s="223"/>
      <c r="BO303" s="149">
        <v>0</v>
      </c>
      <c r="BP303" s="72">
        <v>43</v>
      </c>
      <c r="BQ303" s="157">
        <v>0.19687499999999999</v>
      </c>
      <c r="BR303" s="158">
        <v>1</v>
      </c>
    </row>
    <row r="304" spans="2:70" ht="15" customHeight="1">
      <c r="B304" s="2">
        <v>298</v>
      </c>
      <c r="C304" s="2">
        <v>23</v>
      </c>
      <c r="D304" s="47" t="s">
        <v>2115</v>
      </c>
      <c r="E304" s="47" t="s">
        <v>2114</v>
      </c>
      <c r="F304" s="89"/>
      <c r="G304" s="48">
        <v>1959</v>
      </c>
      <c r="H304" s="49" t="s">
        <v>31</v>
      </c>
      <c r="I304" s="2" t="str">
        <f>IF(G304&lt;=1953,"M60",IF(G304&lt;=1963,"M50",IF(G304&lt;=1973,"M40","M")))</f>
        <v>M50</v>
      </c>
      <c r="J304" s="50">
        <f t="shared" si="26"/>
        <v>315</v>
      </c>
      <c r="K304" s="189">
        <f t="shared" si="27"/>
        <v>379</v>
      </c>
      <c r="L304" s="51">
        <f t="shared" si="28"/>
        <v>2</v>
      </c>
      <c r="M304" s="52" t="str">
        <f t="shared" si="29"/>
        <v>nie</v>
      </c>
      <c r="N304" s="53">
        <f>IF($M304="ano",LARGE((Q304,T304,W304,Z304,AC304,AF304,AI304,AL304,AO304,AR304,AU304,AX304,BA304,BD304,BG304,BJ304,BM304),1)+LARGE((Q304,T304,W304,Z304,AC304,AF304,AI304,AL304,AO304,AR304,AU304,AX304,BA304,BD304,BG304,BJ304,BM304),2)+LARGE((Q304,T304,W304,Z304,AC304,AF304,AI304,AL304,AO304,AR304,AU304,AX304,BA304,BD304,BG304,BJ304,BM304),3)+LARGE((Q304,T304,W304,Z304,AC304,AF304,AI304,AL304,AO304,AR304,AU304,AX304,BA304,BD304,BG304,BJ304,BM304),4)+LARGE((Q304,T304,W304,Z304,AC304,AF304,AI304,AL304,AO304,AR304,AU304,AX304,BA304,BD304,BG304,BJ304,BM304),5),J304)</f>
        <v>315</v>
      </c>
      <c r="O304" s="190">
        <f>IF($M304="ano",LARGE((R304,U304,X304,AA304,AD304,AG304,AJ304,AM304,AP304,AS304,AV304,AY304,BB304,BE304,BH304,BK304,BN304),1)+LARGE((R304,U304,X304,AA304,AD304,AG304,AJ304,AM304,AP304,AS304,AV304,AY304,BB304,BE304,BH304,BK304,BN304),2)+LARGE((R304,U304,X304,AA304,AD304,AG304,AJ304,AM304,AP304,AS304,AV304,AY304,BB304,BE304,BH304,BK304,BN304),3)+LARGE((R304,U304,X304,AA304,AD304,AG304,AJ304,AM304,AP304,AS304,AV304,AY304,BB304,BE304,BH304,BK304,BN304),4)+LARGE((R304,U304,X304,AA304,AD304,AG304,AJ304,AM304,AP304,AS304,AV304,AY304,BB304,BE304,BH304,BK304,BN304),5),K304)</f>
        <v>379</v>
      </c>
      <c r="P304" s="191"/>
      <c r="Q304" s="192"/>
      <c r="R304" s="193"/>
      <c r="S304" s="194">
        <v>0.1107523148148148</v>
      </c>
      <c r="T304" s="195">
        <v>169</v>
      </c>
      <c r="U304" s="196">
        <v>203</v>
      </c>
      <c r="V304" s="197"/>
      <c r="W304" s="198"/>
      <c r="X304" s="199"/>
      <c r="Y304" s="200"/>
      <c r="Z304" s="201"/>
      <c r="AA304" s="202"/>
      <c r="AB304" s="203"/>
      <c r="AC304" s="204"/>
      <c r="AD304" s="205"/>
      <c r="AE304" s="200"/>
      <c r="AF304" s="201"/>
      <c r="AG304" s="202"/>
      <c r="AH304" s="206"/>
      <c r="AI304" s="207"/>
      <c r="AJ304" s="208"/>
      <c r="AK304" s="200"/>
      <c r="AL304" s="201"/>
      <c r="AM304" s="202"/>
      <c r="AP304" s="209"/>
      <c r="AS304" s="208"/>
      <c r="AT304" s="210"/>
      <c r="AU304" s="211"/>
      <c r="AV304" s="212"/>
      <c r="AW304" s="213"/>
      <c r="AX304" s="214"/>
      <c r="AY304" s="215"/>
      <c r="BC304" s="216"/>
      <c r="BD304" s="216"/>
      <c r="BE304" s="217"/>
      <c r="BF304" s="218">
        <v>7.5150462962962961E-2</v>
      </c>
      <c r="BG304" s="75">
        <v>146</v>
      </c>
      <c r="BH304" s="75">
        <v>176</v>
      </c>
      <c r="BI304" s="219"/>
      <c r="BJ304" s="220"/>
      <c r="BK304" s="220"/>
      <c r="BL304" s="221"/>
      <c r="BM304" s="222"/>
      <c r="BN304" s="223"/>
      <c r="BO304" s="149">
        <v>0</v>
      </c>
      <c r="BP304" s="72">
        <v>41</v>
      </c>
      <c r="BQ304" s="157">
        <v>0.18590277777777775</v>
      </c>
      <c r="BR304" s="158">
        <v>1</v>
      </c>
    </row>
    <row r="305" spans="2:70" ht="15" customHeight="1">
      <c r="B305" s="2">
        <v>299</v>
      </c>
      <c r="C305" s="2">
        <v>11</v>
      </c>
      <c r="D305" s="47" t="s">
        <v>2548</v>
      </c>
      <c r="E305" s="47" t="s">
        <v>1482</v>
      </c>
      <c r="F305" s="89" t="s">
        <v>2549</v>
      </c>
      <c r="G305" s="48">
        <v>1951</v>
      </c>
      <c r="H305" s="49" t="s">
        <v>31</v>
      </c>
      <c r="I305" s="2" t="str">
        <f>IF(G305&lt;=1953,"M60",IF(G305&lt;=1963,"M50",IF(G305&lt;=1973,"M40","M")))</f>
        <v>M60</v>
      </c>
      <c r="J305" s="50">
        <f t="shared" si="26"/>
        <v>315</v>
      </c>
      <c r="K305" s="189">
        <f t="shared" si="27"/>
        <v>411</v>
      </c>
      <c r="L305" s="51">
        <f t="shared" si="28"/>
        <v>2</v>
      </c>
      <c r="M305" s="52" t="str">
        <f t="shared" si="29"/>
        <v>nie</v>
      </c>
      <c r="N305" s="53">
        <f>IF($M305="ano",LARGE((Q305,T305,W305,Z305,AC305,AF305,AI305,AL305,AO305,AR305,AU305,AX305,BA305,BD305,BG305,BJ305,BM305),1)+LARGE((Q305,T305,W305,Z305,AC305,AF305,AI305,AL305,AO305,AR305,AU305,AX305,BA305,BD305,BG305,BJ305,BM305),2)+LARGE((Q305,T305,W305,Z305,AC305,AF305,AI305,AL305,AO305,AR305,AU305,AX305,BA305,BD305,BG305,BJ305,BM305),3)+LARGE((Q305,T305,W305,Z305,AC305,AF305,AI305,AL305,AO305,AR305,AU305,AX305,BA305,BD305,BG305,BJ305,BM305),4)+LARGE((Q305,T305,W305,Z305,AC305,AF305,AI305,AL305,AO305,AR305,AU305,AX305,BA305,BD305,BG305,BJ305,BM305),5),J305)</f>
        <v>315</v>
      </c>
      <c r="O305" s="190">
        <f>IF($M305="ano",LARGE((R305,U305,X305,AA305,AD305,AG305,AJ305,AM305,AP305,AS305,AV305,AY305,BB305,BE305,BH305,BK305,BN305),1)+LARGE((R305,U305,X305,AA305,AD305,AG305,AJ305,AM305,AP305,AS305,AV305,AY305,BB305,BE305,BH305,BK305,BN305),2)+LARGE((R305,U305,X305,AA305,AD305,AG305,AJ305,AM305,AP305,AS305,AV305,AY305,BB305,BE305,BH305,BK305,BN305),3)+LARGE((R305,U305,X305,AA305,AD305,AG305,AJ305,AM305,AP305,AS305,AV305,AY305,BB305,BE305,BH305,BK305,BN305),4)+LARGE((R305,U305,X305,AA305,AD305,AG305,AJ305,AM305,AP305,AS305,AV305,AY305,BB305,BE305,BH305,BK305,BN305),5),K305)</f>
        <v>411</v>
      </c>
      <c r="P305" s="191">
        <v>0.25082175925925926</v>
      </c>
      <c r="Q305" s="192">
        <v>127</v>
      </c>
      <c r="R305" s="193">
        <v>166</v>
      </c>
      <c r="S305" s="194"/>
      <c r="T305" s="195"/>
      <c r="U305" s="196"/>
      <c r="V305" s="197"/>
      <c r="W305" s="198"/>
      <c r="X305" s="199"/>
      <c r="Y305" s="200"/>
      <c r="Z305" s="201"/>
      <c r="AA305" s="202"/>
      <c r="AB305" s="203"/>
      <c r="AC305" s="204"/>
      <c r="AD305" s="205"/>
      <c r="AE305" s="200"/>
      <c r="AF305" s="201"/>
      <c r="AG305" s="202"/>
      <c r="AH305" s="206"/>
      <c r="AI305" s="207"/>
      <c r="AJ305" s="208"/>
      <c r="AK305" s="200"/>
      <c r="AL305" s="201"/>
      <c r="AM305" s="202"/>
      <c r="AP305" s="209"/>
      <c r="AS305" s="208"/>
      <c r="AT305" s="210"/>
      <c r="AU305" s="211"/>
      <c r="AV305" s="212"/>
      <c r="AW305" s="213"/>
      <c r="AX305" s="214"/>
      <c r="AY305" s="215"/>
      <c r="AZ305" s="112">
        <v>6.084490740740741E-2</v>
      </c>
      <c r="BA305" s="68">
        <v>188</v>
      </c>
      <c r="BB305" s="68">
        <v>245</v>
      </c>
      <c r="BC305" s="216"/>
      <c r="BD305" s="216"/>
      <c r="BE305" s="217"/>
      <c r="BF305" s="218"/>
      <c r="BI305" s="219"/>
      <c r="BJ305" s="220"/>
      <c r="BK305" s="220"/>
      <c r="BL305" s="221"/>
      <c r="BM305" s="222"/>
      <c r="BN305" s="223"/>
      <c r="BO305" s="149">
        <v>0</v>
      </c>
      <c r="BP305" s="72">
        <v>73</v>
      </c>
      <c r="BQ305" s="157">
        <v>0.31166666666666665</v>
      </c>
      <c r="BR305" s="158">
        <v>1</v>
      </c>
    </row>
    <row r="306" spans="2:70" ht="15" customHeight="1">
      <c r="B306" s="2">
        <v>300</v>
      </c>
      <c r="C306" s="2">
        <v>3</v>
      </c>
      <c r="D306" s="49" t="s">
        <v>2433</v>
      </c>
      <c r="E306" s="49" t="s">
        <v>1597</v>
      </c>
      <c r="F306" s="93" t="s">
        <v>122</v>
      </c>
      <c r="G306" s="85">
        <v>1951</v>
      </c>
      <c r="H306" s="49" t="s">
        <v>31</v>
      </c>
      <c r="I306" s="49" t="s">
        <v>39</v>
      </c>
      <c r="J306" s="50">
        <f t="shared" si="26"/>
        <v>315</v>
      </c>
      <c r="K306" s="189">
        <f t="shared" si="27"/>
        <v>410</v>
      </c>
      <c r="L306" s="51">
        <f t="shared" si="28"/>
        <v>3</v>
      </c>
      <c r="M306" s="52" t="str">
        <f t="shared" si="29"/>
        <v>nie</v>
      </c>
      <c r="N306" s="53">
        <f>IF($M306="ano",LARGE((Q306,T306,W306,Z306,AC306,AF306,AI306,AL306,AO306,AR306,AU306,AX306,BA306,BD306,BG306,BJ306,BM306),1)+LARGE((Q306,T306,W306,Z306,AC306,AF306,AI306,AL306,AO306,AR306,AU306,AX306,BA306,BD306,BG306,BJ306,BM306),2)+LARGE((Q306,T306,W306,Z306,AC306,AF306,AI306,AL306,AO306,AR306,AU306,AX306,BA306,BD306,BG306,BJ306,BM306),3)+LARGE((Q306,T306,W306,Z306,AC306,AF306,AI306,AL306,AO306,AR306,AU306,AX306,BA306,BD306,BG306,BJ306,BM306),4)+LARGE((Q306,T306,W306,Z306,AC306,AF306,AI306,AL306,AO306,AR306,AU306,AX306,BA306,BD306,BG306,BJ306,BM306),5),J306)</f>
        <v>315</v>
      </c>
      <c r="O306" s="190">
        <f>IF($M306="ano",LARGE((R306,U306,X306,AA306,AD306,AG306,AJ306,AM306,AP306,AS306,AV306,AY306,BB306,BE306,BH306,BK306,BN306),1)+LARGE((R306,U306,X306,AA306,AD306,AG306,AJ306,AM306,AP306,AS306,AV306,AY306,BB306,BE306,BH306,BK306,BN306),2)+LARGE((R306,U306,X306,AA306,AD306,AG306,AJ306,AM306,AP306,AS306,AV306,AY306,BB306,BE306,BH306,BK306,BN306),3)+LARGE((R306,U306,X306,AA306,AD306,AG306,AJ306,AM306,AP306,AS306,AV306,AY306,BB306,BE306,BH306,BK306,BN306),4)+LARGE((R306,U306,X306,AA306,AD306,AG306,AJ306,AM306,AP306,AS306,AV306,AY306,BB306,BE306,BH306,BK306,BN306),5),K306)</f>
        <v>410</v>
      </c>
      <c r="R306" s="193"/>
      <c r="S306" s="194">
        <v>0.17053240740740741</v>
      </c>
      <c r="T306" s="195">
        <v>83</v>
      </c>
      <c r="U306" s="196">
        <v>108</v>
      </c>
      <c r="X306" s="199"/>
      <c r="Y306" s="200">
        <v>0.11109953703703704</v>
      </c>
      <c r="Z306" s="201">
        <v>110</v>
      </c>
      <c r="AA306" s="202">
        <v>143</v>
      </c>
      <c r="AD306" s="205"/>
      <c r="AE306" s="200"/>
      <c r="AF306" s="201"/>
      <c r="AG306" s="202"/>
      <c r="AH306" s="206"/>
      <c r="AI306" s="207"/>
      <c r="AJ306" s="208"/>
      <c r="AK306" s="200"/>
      <c r="AL306" s="201"/>
      <c r="AM306" s="202"/>
      <c r="AP306" s="209"/>
      <c r="AS306" s="208"/>
      <c r="AT306" s="210">
        <v>0.10318287037037037</v>
      </c>
      <c r="AU306" s="211">
        <v>122</v>
      </c>
      <c r="AV306" s="212">
        <v>159</v>
      </c>
      <c r="AW306" s="213"/>
      <c r="AX306" s="214"/>
      <c r="AY306" s="215"/>
      <c r="BE306" s="217"/>
      <c r="BF306" s="218"/>
      <c r="BI306" s="219"/>
      <c r="BJ306" s="220"/>
      <c r="BK306" s="220"/>
      <c r="BL306" s="221"/>
      <c r="BM306" s="222"/>
      <c r="BN306" s="223"/>
      <c r="BO306" s="149">
        <v>105</v>
      </c>
      <c r="BP306" s="72">
        <v>60</v>
      </c>
      <c r="BQ306" s="157">
        <v>0.38481481481481483</v>
      </c>
      <c r="BR306" s="158">
        <v>1</v>
      </c>
    </row>
    <row r="307" spans="2:70" ht="15" customHeight="1">
      <c r="B307" s="2">
        <v>301</v>
      </c>
      <c r="C307" s="2">
        <v>67</v>
      </c>
      <c r="D307" s="49" t="s">
        <v>2251</v>
      </c>
      <c r="E307" s="49" t="s">
        <v>1543</v>
      </c>
      <c r="F307" s="93" t="s">
        <v>1542</v>
      </c>
      <c r="G307" s="85">
        <v>1967</v>
      </c>
      <c r="H307" s="49" t="s">
        <v>31</v>
      </c>
      <c r="I307" s="2" t="str">
        <f>IF(G307&lt;=1953,"M60",IF(G307&lt;=1963,"M50",IF(G307&lt;=1973,"M40","M")))</f>
        <v>M40</v>
      </c>
      <c r="J307" s="50">
        <f t="shared" si="26"/>
        <v>313</v>
      </c>
      <c r="K307" s="189">
        <f t="shared" si="27"/>
        <v>345</v>
      </c>
      <c r="L307" s="51">
        <f t="shared" si="28"/>
        <v>2</v>
      </c>
      <c r="M307" s="52" t="str">
        <f t="shared" si="29"/>
        <v>nie</v>
      </c>
      <c r="N307" s="53">
        <f>IF($M307="ano",LARGE((Q307,T307,W307,Z307,AC307,AF307,AI307,AL307,AO307,AR307,AU307,AX307,BA307,BD307,BG307,BJ307,BM307),1)+LARGE((Q307,T307,W307,Z307,AC307,AF307,AI307,AL307,AO307,AR307,AU307,AX307,BA307,BD307,BG307,BJ307,BM307),2)+LARGE((Q307,T307,W307,Z307,AC307,AF307,AI307,AL307,AO307,AR307,AU307,AX307,BA307,BD307,BG307,BJ307,BM307),3)+LARGE((Q307,T307,W307,Z307,AC307,AF307,AI307,AL307,AO307,AR307,AU307,AX307,BA307,BD307,BG307,BJ307,BM307),4)+LARGE((Q307,T307,W307,Z307,AC307,AF307,AI307,AL307,AO307,AR307,AU307,AX307,BA307,BD307,BG307,BJ307,BM307),5),J307)</f>
        <v>313</v>
      </c>
      <c r="O307" s="190">
        <f>IF($M307="ano",LARGE((R307,U307,X307,AA307,AD307,AG307,AJ307,AM307,AP307,AS307,AV307,AY307,BB307,BE307,BH307,BK307,BN307),1)+LARGE((R307,U307,X307,AA307,AD307,AG307,AJ307,AM307,AP307,AS307,AV307,AY307,BB307,BE307,BH307,BK307,BN307),2)+LARGE((R307,U307,X307,AA307,AD307,AG307,AJ307,AM307,AP307,AS307,AV307,AY307,BB307,BE307,BH307,BK307,BN307),3)+LARGE((R307,U307,X307,AA307,AD307,AG307,AJ307,AM307,AP307,AS307,AV307,AY307,BB307,BE307,BH307,BK307,BN307),4)+LARGE((R307,U307,X307,AA307,AD307,AG307,AJ307,AM307,AP307,AS307,AV307,AY307,BB307,BE307,BH307,BK307,BN307),5),K307)</f>
        <v>345</v>
      </c>
      <c r="P307" s="191"/>
      <c r="Q307" s="192"/>
      <c r="R307" s="193"/>
      <c r="S307" s="194">
        <v>0.11890046296296297</v>
      </c>
      <c r="T307" s="195">
        <v>157</v>
      </c>
      <c r="U307" s="196">
        <v>173</v>
      </c>
      <c r="V307" s="197"/>
      <c r="W307" s="198"/>
      <c r="X307" s="199"/>
      <c r="Y307" s="200"/>
      <c r="Z307" s="201"/>
      <c r="AA307" s="202"/>
      <c r="AB307" s="203"/>
      <c r="AC307" s="204"/>
      <c r="AD307" s="205"/>
      <c r="AE307" s="200"/>
      <c r="AF307" s="201"/>
      <c r="AG307" s="202"/>
      <c r="AH307" s="206">
        <v>3.4930555555555555E-2</v>
      </c>
      <c r="AI307" s="207">
        <v>156</v>
      </c>
      <c r="AJ307" s="208">
        <v>172</v>
      </c>
      <c r="AK307" s="200"/>
      <c r="AL307" s="201"/>
      <c r="AM307" s="202"/>
      <c r="AP307" s="209"/>
      <c r="AS307" s="208"/>
      <c r="AT307" s="210"/>
      <c r="AU307" s="211"/>
      <c r="AV307" s="212"/>
      <c r="AW307" s="213"/>
      <c r="AX307" s="214"/>
      <c r="AY307" s="215"/>
      <c r="BC307" s="216"/>
      <c r="BD307" s="216"/>
      <c r="BE307" s="217"/>
      <c r="BF307" s="218"/>
      <c r="BI307" s="219"/>
      <c r="BJ307" s="220"/>
      <c r="BK307" s="220"/>
      <c r="BL307" s="221"/>
      <c r="BM307" s="222"/>
      <c r="BN307" s="223"/>
      <c r="BO307" s="149">
        <v>0</v>
      </c>
      <c r="BP307" s="72">
        <v>36.664999999999999</v>
      </c>
      <c r="BQ307" s="157">
        <v>0.15383101851851852</v>
      </c>
      <c r="BR307" s="158">
        <v>1</v>
      </c>
    </row>
    <row r="308" spans="2:70" ht="15" customHeight="1">
      <c r="B308" s="2">
        <v>302</v>
      </c>
      <c r="C308" s="2">
        <v>151</v>
      </c>
      <c r="D308" s="47" t="s">
        <v>2305</v>
      </c>
      <c r="E308" s="47" t="s">
        <v>2041</v>
      </c>
      <c r="F308" s="89"/>
      <c r="G308" s="48">
        <v>1985</v>
      </c>
      <c r="H308" s="49" t="s">
        <v>31</v>
      </c>
      <c r="I308" s="2" t="str">
        <f>IF(G308&lt;=1953,"M60",IF(G308&lt;=1963,"M50",IF(G308&lt;=1973,"M40","M")))</f>
        <v>M</v>
      </c>
      <c r="J308" s="50">
        <f t="shared" si="26"/>
        <v>313</v>
      </c>
      <c r="K308" s="189">
        <f t="shared" si="27"/>
        <v>313</v>
      </c>
      <c r="L308" s="51">
        <f t="shared" si="28"/>
        <v>2</v>
      </c>
      <c r="M308" s="52" t="str">
        <f t="shared" si="29"/>
        <v>nie</v>
      </c>
      <c r="N308" s="53">
        <f>IF($M308="ano",LARGE((Q308,T308,W308,Z308,AC308,AF308,AI308,AL308,AO308,AR308,AU308,AX308,BA308,BD308,BG308,BJ308,BM308),1)+LARGE((Q308,T308,W308,Z308,AC308,AF308,AI308,AL308,AO308,AR308,AU308,AX308,BA308,BD308,BG308,BJ308,BM308),2)+LARGE((Q308,T308,W308,Z308,AC308,AF308,AI308,AL308,AO308,AR308,AU308,AX308,BA308,BD308,BG308,BJ308,BM308),3)+LARGE((Q308,T308,W308,Z308,AC308,AF308,AI308,AL308,AO308,AR308,AU308,AX308,BA308,BD308,BG308,BJ308,BM308),4)+LARGE((Q308,T308,W308,Z308,AC308,AF308,AI308,AL308,AO308,AR308,AU308,AX308,BA308,BD308,BG308,BJ308,BM308),5),J308)</f>
        <v>313</v>
      </c>
      <c r="O308" s="190">
        <f>IF($M308="ano",LARGE((R308,U308,X308,AA308,AD308,AG308,AJ308,AM308,AP308,AS308,AV308,AY308,BB308,BE308,BH308,BK308,BN308),1)+LARGE((R308,U308,X308,AA308,AD308,AG308,AJ308,AM308,AP308,AS308,AV308,AY308,BB308,BE308,BH308,BK308,BN308),2)+LARGE((R308,U308,X308,AA308,AD308,AG308,AJ308,AM308,AP308,AS308,AV308,AY308,BB308,BE308,BH308,BK308,BN308),3)+LARGE((R308,U308,X308,AA308,AD308,AG308,AJ308,AM308,AP308,AS308,AV308,AY308,BB308,BE308,BH308,BK308,BN308),4)+LARGE((R308,U308,X308,AA308,AD308,AG308,AJ308,AM308,AP308,AS308,AV308,AY308,BB308,BE308,BH308,BK308,BN308),5),K308)</f>
        <v>313</v>
      </c>
      <c r="P308" s="191"/>
      <c r="Q308" s="192"/>
      <c r="R308" s="193"/>
      <c r="S308" s="194">
        <v>0.12339120370370371</v>
      </c>
      <c r="T308" s="195">
        <v>151</v>
      </c>
      <c r="U308" s="196">
        <v>151</v>
      </c>
      <c r="V308" s="197"/>
      <c r="W308" s="198"/>
      <c r="X308" s="199"/>
      <c r="Y308" s="200"/>
      <c r="Z308" s="201"/>
      <c r="AA308" s="202"/>
      <c r="AB308" s="203"/>
      <c r="AC308" s="204"/>
      <c r="AD308" s="205"/>
      <c r="AE308" s="200"/>
      <c r="AF308" s="201"/>
      <c r="AG308" s="202"/>
      <c r="AH308" s="206"/>
      <c r="AI308" s="207"/>
      <c r="AJ308" s="208"/>
      <c r="AK308" s="200"/>
      <c r="AL308" s="201"/>
      <c r="AM308" s="202"/>
      <c r="AP308" s="209"/>
      <c r="AS308" s="208"/>
      <c r="AT308" s="210"/>
      <c r="AU308" s="211"/>
      <c r="AV308" s="212"/>
      <c r="AW308" s="213"/>
      <c r="AX308" s="214"/>
      <c r="AY308" s="215"/>
      <c r="BC308" s="216"/>
      <c r="BD308" s="216"/>
      <c r="BE308" s="217"/>
      <c r="BF308" s="218"/>
      <c r="BI308" s="219"/>
      <c r="BJ308" s="220"/>
      <c r="BK308" s="220"/>
      <c r="BL308" s="221">
        <v>7.3645833333333327E-2</v>
      </c>
      <c r="BM308" s="222">
        <v>162</v>
      </c>
      <c r="BN308" s="223">
        <v>162</v>
      </c>
      <c r="BO308" s="149">
        <v>0</v>
      </c>
      <c r="BP308" s="72">
        <v>43.5</v>
      </c>
      <c r="BQ308" s="157">
        <v>0.19703703703703704</v>
      </c>
      <c r="BR308" s="158">
        <v>1</v>
      </c>
    </row>
    <row r="309" spans="2:70" ht="15" customHeight="1">
      <c r="B309" s="2">
        <v>303</v>
      </c>
      <c r="C309" s="2">
        <v>152</v>
      </c>
      <c r="D309" s="49" t="s">
        <v>608</v>
      </c>
      <c r="E309" s="49" t="s">
        <v>1902</v>
      </c>
      <c r="F309" s="89" t="s">
        <v>2216</v>
      </c>
      <c r="G309" s="85" t="s">
        <v>264</v>
      </c>
      <c r="H309" s="49" t="s">
        <v>31</v>
      </c>
      <c r="I309" s="49" t="s">
        <v>31</v>
      </c>
      <c r="J309" s="50">
        <f t="shared" si="26"/>
        <v>313</v>
      </c>
      <c r="K309" s="189">
        <f t="shared" si="27"/>
        <v>313</v>
      </c>
      <c r="L309" s="51">
        <f t="shared" si="28"/>
        <v>2</v>
      </c>
      <c r="M309" s="52" t="str">
        <f t="shared" si="29"/>
        <v>nie</v>
      </c>
      <c r="N309" s="53">
        <f>IF($M309="ano",LARGE((Q309,T309,W309,Z309,AC309,AF309,AI309,AL309,AO309,AR309,AU309,AX309,BA309,BD309,BG309,BJ309,BM309),1)+LARGE((Q309,T309,W309,Z309,AC309,AF309,AI309,AL309,AO309,AR309,AU309,AX309,BA309,BD309,BG309,BJ309,BM309),2)+LARGE((Q309,T309,W309,Z309,AC309,AF309,AI309,AL309,AO309,AR309,AU309,AX309,BA309,BD309,BG309,BJ309,BM309),3)+LARGE((Q309,T309,W309,Z309,AC309,AF309,AI309,AL309,AO309,AR309,AU309,AX309,BA309,BD309,BG309,BJ309,BM309),4)+LARGE((Q309,T309,W309,Z309,AC309,AF309,AI309,AL309,AO309,AR309,AU309,AX309,BA309,BD309,BG309,BJ309,BM309),5),J309)</f>
        <v>313</v>
      </c>
      <c r="O309" s="190">
        <f>IF($M309="ano",LARGE((R309,U309,X309,AA309,AD309,AG309,AJ309,AM309,AP309,AS309,AV309,AY309,BB309,BE309,BH309,BK309,BN309),1)+LARGE((R309,U309,X309,AA309,AD309,AG309,AJ309,AM309,AP309,AS309,AV309,AY309,BB309,BE309,BH309,BK309,BN309),2)+LARGE((R309,U309,X309,AA309,AD309,AG309,AJ309,AM309,AP309,AS309,AV309,AY309,BB309,BE309,BH309,BK309,BN309),3)+LARGE((R309,U309,X309,AA309,AD309,AG309,AJ309,AM309,AP309,AS309,AV309,AY309,BB309,BE309,BH309,BK309,BN309),4)+LARGE((R309,U309,X309,AA309,AD309,AG309,AJ309,AM309,AP309,AS309,AV309,AY309,BB309,BE309,BH309,BK309,BN309),5),K309)</f>
        <v>313</v>
      </c>
      <c r="R309" s="193"/>
      <c r="S309" s="194">
        <v>0.11667824074074074</v>
      </c>
      <c r="T309" s="195">
        <v>160</v>
      </c>
      <c r="U309" s="196">
        <v>160</v>
      </c>
      <c r="X309" s="199"/>
      <c r="AA309" s="202"/>
      <c r="AD309" s="205"/>
      <c r="AE309" s="200"/>
      <c r="AF309" s="201"/>
      <c r="AG309" s="202"/>
      <c r="AH309" s="206">
        <v>3.7152777777777778E-2</v>
      </c>
      <c r="AI309" s="207">
        <v>153</v>
      </c>
      <c r="AJ309" s="208">
        <v>153</v>
      </c>
      <c r="AK309" s="200"/>
      <c r="AL309" s="201"/>
      <c r="AM309" s="202"/>
      <c r="AP309" s="209"/>
      <c r="AS309" s="208"/>
      <c r="AT309" s="210"/>
      <c r="AU309" s="211"/>
      <c r="AV309" s="212"/>
      <c r="AW309" s="213"/>
      <c r="AX309" s="214"/>
      <c r="AY309" s="215"/>
      <c r="BE309" s="217"/>
      <c r="BF309" s="218"/>
      <c r="BI309" s="219"/>
      <c r="BJ309" s="220"/>
      <c r="BK309" s="220"/>
      <c r="BL309" s="221"/>
      <c r="BM309" s="222"/>
      <c r="BN309" s="223"/>
      <c r="BO309" s="149">
        <v>0</v>
      </c>
      <c r="BP309" s="72">
        <v>36.664999999999999</v>
      </c>
      <c r="BQ309" s="157">
        <v>0.15383101851851852</v>
      </c>
      <c r="BR309" s="158">
        <v>1</v>
      </c>
    </row>
    <row r="310" spans="2:70" ht="15" customHeight="1">
      <c r="B310" s="2">
        <v>304</v>
      </c>
      <c r="C310" s="2">
        <v>68</v>
      </c>
      <c r="D310" s="49" t="s">
        <v>621</v>
      </c>
      <c r="E310" s="49" t="s">
        <v>1632</v>
      </c>
      <c r="F310" s="93" t="s">
        <v>300</v>
      </c>
      <c r="G310" s="85" t="s">
        <v>337</v>
      </c>
      <c r="H310" s="49" t="s">
        <v>31</v>
      </c>
      <c r="I310" s="49" t="s">
        <v>32</v>
      </c>
      <c r="J310" s="50">
        <f t="shared" si="26"/>
        <v>312</v>
      </c>
      <c r="K310" s="189">
        <f t="shared" si="27"/>
        <v>344</v>
      </c>
      <c r="L310" s="51">
        <f t="shared" si="28"/>
        <v>2</v>
      </c>
      <c r="M310" s="52" t="str">
        <f t="shared" si="29"/>
        <v>nie</v>
      </c>
      <c r="N310" s="53">
        <f>IF($M310="ano",LARGE((Q310,T310,W310,Z310,AC310,AF310,AI310,AL310,AO310,AR310,AU310,AX310,BA310,BD310,BG310,BJ310,BM310),1)+LARGE((Q310,T310,W310,Z310,AC310,AF310,AI310,AL310,AO310,AR310,AU310,AX310,BA310,BD310,BG310,BJ310,BM310),2)+LARGE((Q310,T310,W310,Z310,AC310,AF310,AI310,AL310,AO310,AR310,AU310,AX310,BA310,BD310,BG310,BJ310,BM310),3)+LARGE((Q310,T310,W310,Z310,AC310,AF310,AI310,AL310,AO310,AR310,AU310,AX310,BA310,BD310,BG310,BJ310,BM310),4)+LARGE((Q310,T310,W310,Z310,AC310,AF310,AI310,AL310,AO310,AR310,AU310,AX310,BA310,BD310,BG310,BJ310,BM310),5),J310)</f>
        <v>312</v>
      </c>
      <c r="O310" s="190">
        <f>IF($M310="ano",LARGE((R310,U310,X310,AA310,AD310,AG310,AJ310,AM310,AP310,AS310,AV310,AY310,BB310,BE310,BH310,BK310,BN310),1)+LARGE((R310,U310,X310,AA310,AD310,AG310,AJ310,AM310,AP310,AS310,AV310,AY310,BB310,BE310,BH310,BK310,BN310),2)+LARGE((R310,U310,X310,AA310,AD310,AG310,AJ310,AM310,AP310,AS310,AV310,AY310,BB310,BE310,BH310,BK310,BN310),3)+LARGE((R310,U310,X310,AA310,AD310,AG310,AJ310,AM310,AP310,AS310,AV310,AY310,BB310,BE310,BH310,BK310,BN310),4)+LARGE((R310,U310,X310,AA310,AD310,AG310,AJ310,AM310,AP310,AS310,AV310,AY310,BB310,BE310,BH310,BK310,BN310),5),K310)</f>
        <v>344</v>
      </c>
      <c r="R310" s="193"/>
      <c r="U310" s="196"/>
      <c r="X310" s="199"/>
      <c r="AA310" s="202"/>
      <c r="AD310" s="205"/>
      <c r="AE310" s="200"/>
      <c r="AF310" s="201"/>
      <c r="AG310" s="202"/>
      <c r="AH310" s="206">
        <v>3.9953703703703707E-2</v>
      </c>
      <c r="AI310" s="207">
        <v>149</v>
      </c>
      <c r="AJ310" s="208">
        <v>164</v>
      </c>
      <c r="AK310" s="200"/>
      <c r="AL310" s="201"/>
      <c r="AM310" s="202"/>
      <c r="AP310" s="209"/>
      <c r="AS310" s="208"/>
      <c r="AT310" s="210">
        <v>7.4884259259259248E-2</v>
      </c>
      <c r="AU310" s="211">
        <v>163</v>
      </c>
      <c r="AV310" s="212">
        <v>180</v>
      </c>
      <c r="AW310" s="213"/>
      <c r="AX310" s="214"/>
      <c r="AY310" s="215"/>
      <c r="BE310" s="217"/>
      <c r="BF310" s="218"/>
      <c r="BI310" s="219"/>
      <c r="BJ310" s="220"/>
      <c r="BK310" s="220"/>
      <c r="BL310" s="221"/>
      <c r="BM310" s="222"/>
      <c r="BN310" s="223"/>
      <c r="BO310" s="149">
        <v>0</v>
      </c>
      <c r="BP310" s="72">
        <v>27.664999999999999</v>
      </c>
      <c r="BQ310" s="157">
        <v>0.11483796296296295</v>
      </c>
      <c r="BR310" s="158">
        <v>1</v>
      </c>
    </row>
    <row r="311" spans="2:70" ht="15" customHeight="1">
      <c r="B311" s="2">
        <v>305</v>
      </c>
      <c r="C311" s="2">
        <v>153</v>
      </c>
      <c r="D311" s="47" t="s">
        <v>2276</v>
      </c>
      <c r="E311" s="47" t="s">
        <v>1674</v>
      </c>
      <c r="F311" s="89"/>
      <c r="G311" s="48">
        <v>1975</v>
      </c>
      <c r="H311" s="49" t="s">
        <v>31</v>
      </c>
      <c r="I311" s="2" t="str">
        <f>IF(G311&lt;=1953,"M60",IF(G311&lt;=1963,"M50",IF(G311&lt;=1973,"M40","M")))</f>
        <v>M</v>
      </c>
      <c r="J311" s="50">
        <f t="shared" si="26"/>
        <v>310</v>
      </c>
      <c r="K311" s="189">
        <f t="shared" si="27"/>
        <v>310</v>
      </c>
      <c r="L311" s="51">
        <f t="shared" si="28"/>
        <v>2</v>
      </c>
      <c r="M311" s="52" t="str">
        <f t="shared" si="29"/>
        <v>nie</v>
      </c>
      <c r="N311" s="53">
        <f>IF($M311="ano",LARGE((Q311,T311,W311,Z311,AC311,AF311,AI311,AL311,AO311,AR311,AU311,AX311,BA311,BD311,BG311,BJ311,BM311),1)+LARGE((Q311,T311,W311,Z311,AC311,AF311,AI311,AL311,AO311,AR311,AU311,AX311,BA311,BD311,BG311,BJ311,BM311),2)+LARGE((Q311,T311,W311,Z311,AC311,AF311,AI311,AL311,AO311,AR311,AU311,AX311,BA311,BD311,BG311,BJ311,BM311),3)+LARGE((Q311,T311,W311,Z311,AC311,AF311,AI311,AL311,AO311,AR311,AU311,AX311,BA311,BD311,BG311,BJ311,BM311),4)+LARGE((Q311,T311,W311,Z311,AC311,AF311,AI311,AL311,AO311,AR311,AU311,AX311,BA311,BD311,BG311,BJ311,BM311),5),J311)</f>
        <v>310</v>
      </c>
      <c r="O311" s="190">
        <f>IF($M311="ano",LARGE((R311,U311,X311,AA311,AD311,AG311,AJ311,AM311,AP311,AS311,AV311,AY311,BB311,BE311,BH311,BK311,BN311),1)+LARGE((R311,U311,X311,AA311,AD311,AG311,AJ311,AM311,AP311,AS311,AV311,AY311,BB311,BE311,BH311,BK311,BN311),2)+LARGE((R311,U311,X311,AA311,AD311,AG311,AJ311,AM311,AP311,AS311,AV311,AY311,BB311,BE311,BH311,BK311,BN311),3)+LARGE((R311,U311,X311,AA311,AD311,AG311,AJ311,AM311,AP311,AS311,AV311,AY311,BB311,BE311,BH311,BK311,BN311),4)+LARGE((R311,U311,X311,AA311,AD311,AG311,AJ311,AM311,AP311,AS311,AV311,AY311,BB311,BE311,BH311,BK311,BN311),5),K311)</f>
        <v>310</v>
      </c>
      <c r="P311" s="191"/>
      <c r="Q311" s="192"/>
      <c r="R311" s="193"/>
      <c r="S311" s="194">
        <v>0.12061342592592593</v>
      </c>
      <c r="T311" s="195">
        <v>155</v>
      </c>
      <c r="U311" s="196">
        <v>155</v>
      </c>
      <c r="V311" s="197"/>
      <c r="W311" s="198"/>
      <c r="X311" s="199"/>
      <c r="Y311" s="200"/>
      <c r="Z311" s="201"/>
      <c r="AA311" s="202"/>
      <c r="AB311" s="203"/>
      <c r="AC311" s="204"/>
      <c r="AD311" s="205"/>
      <c r="AE311" s="200"/>
      <c r="AF311" s="201"/>
      <c r="AG311" s="202"/>
      <c r="AH311" s="206">
        <v>3.5648148148148151E-2</v>
      </c>
      <c r="AI311" s="207">
        <v>155</v>
      </c>
      <c r="AJ311" s="208">
        <v>155</v>
      </c>
      <c r="AK311" s="200"/>
      <c r="AL311" s="201"/>
      <c r="AM311" s="202"/>
      <c r="AP311" s="209"/>
      <c r="AS311" s="208"/>
      <c r="AT311" s="210"/>
      <c r="AU311" s="211"/>
      <c r="AV311" s="212"/>
      <c r="AW311" s="213"/>
      <c r="AX311" s="214"/>
      <c r="AY311" s="215"/>
      <c r="BC311" s="216"/>
      <c r="BD311" s="216"/>
      <c r="BE311" s="217"/>
      <c r="BF311" s="218"/>
      <c r="BI311" s="219"/>
      <c r="BJ311" s="220"/>
      <c r="BK311" s="220"/>
      <c r="BL311" s="221"/>
      <c r="BM311" s="222"/>
      <c r="BN311" s="223"/>
      <c r="BO311" s="149">
        <v>0</v>
      </c>
      <c r="BP311" s="72">
        <v>36.664999999999999</v>
      </c>
      <c r="BQ311" s="157">
        <v>0.15626157407407409</v>
      </c>
      <c r="BR311" s="158">
        <v>1</v>
      </c>
    </row>
    <row r="312" spans="2:70" ht="15" customHeight="1">
      <c r="B312" s="2">
        <v>306</v>
      </c>
      <c r="C312" s="2">
        <v>154</v>
      </c>
      <c r="D312" s="49" t="s">
        <v>912</v>
      </c>
      <c r="E312" s="49" t="s">
        <v>1604</v>
      </c>
      <c r="F312" s="49" t="s">
        <v>913</v>
      </c>
      <c r="G312" s="85">
        <v>1979</v>
      </c>
      <c r="H312" s="49" t="s">
        <v>31</v>
      </c>
      <c r="I312" s="49" t="s">
        <v>31</v>
      </c>
      <c r="J312" s="50">
        <f t="shared" si="26"/>
        <v>310</v>
      </c>
      <c r="K312" s="189">
        <f t="shared" si="27"/>
        <v>310</v>
      </c>
      <c r="L312" s="51">
        <f t="shared" si="28"/>
        <v>2</v>
      </c>
      <c r="M312" s="52" t="str">
        <f t="shared" si="29"/>
        <v>nie</v>
      </c>
      <c r="N312" s="53">
        <f>IF($M312="ano",LARGE((Q312,T312,W312,Z312,AC312,AF312,AI312,AL312,AO312,AR312,AU312,AX312,BA312,BD312,BG312,BJ312,BM312),1)+LARGE((Q312,T312,W312,Z312,AC312,AF312,AI312,AL312,AO312,AR312,AU312,AX312,BA312,BD312,BG312,BJ312,BM312),2)+LARGE((Q312,T312,W312,Z312,AC312,AF312,AI312,AL312,AO312,AR312,AU312,AX312,BA312,BD312,BG312,BJ312,BM312),3)+LARGE((Q312,T312,W312,Z312,AC312,AF312,AI312,AL312,AO312,AR312,AU312,AX312,BA312,BD312,BG312,BJ312,BM312),4)+LARGE((Q312,T312,W312,Z312,AC312,AF312,AI312,AL312,AO312,AR312,AU312,AX312,BA312,BD312,BG312,BJ312,BM312),5),J312)</f>
        <v>310</v>
      </c>
      <c r="O312" s="190">
        <f>IF($M312="ano",LARGE((R312,U312,X312,AA312,AD312,AG312,AJ312,AM312,AP312,AS312,AV312,AY312,BB312,BE312,BH312,BK312,BN312),1)+LARGE((R312,U312,X312,AA312,AD312,AG312,AJ312,AM312,AP312,AS312,AV312,AY312,BB312,BE312,BH312,BK312,BN312),2)+LARGE((R312,U312,X312,AA312,AD312,AG312,AJ312,AM312,AP312,AS312,AV312,AY312,BB312,BE312,BH312,BK312,BN312),3)+LARGE((R312,U312,X312,AA312,AD312,AG312,AJ312,AM312,AP312,AS312,AV312,AY312,BB312,BE312,BH312,BK312,BN312),4)+LARGE((R312,U312,X312,AA312,AD312,AG312,AJ312,AM312,AP312,AS312,AV312,AY312,BB312,BE312,BH312,BK312,BN312),5),K312)</f>
        <v>310</v>
      </c>
      <c r="AE312" s="200"/>
      <c r="AF312" s="201"/>
      <c r="AG312" s="201"/>
      <c r="AT312" s="210">
        <v>7.9131944444444435E-2</v>
      </c>
      <c r="AU312" s="211">
        <v>157</v>
      </c>
      <c r="AV312" s="212">
        <v>157</v>
      </c>
      <c r="AW312" s="213"/>
      <c r="AX312" s="214"/>
      <c r="AY312" s="215"/>
      <c r="BF312" s="218"/>
      <c r="BI312" s="219"/>
      <c r="BJ312" s="220"/>
      <c r="BK312" s="220"/>
      <c r="BL312" s="221">
        <v>8.0231481481481487E-2</v>
      </c>
      <c r="BM312" s="222">
        <v>153</v>
      </c>
      <c r="BN312" s="223">
        <v>153</v>
      </c>
      <c r="BO312" s="149">
        <v>0</v>
      </c>
      <c r="BP312" s="72">
        <v>34.5</v>
      </c>
      <c r="BQ312" s="157">
        <v>0.15936342592592592</v>
      </c>
      <c r="BR312" s="158">
        <v>1</v>
      </c>
    </row>
    <row r="313" spans="2:70" ht="15" customHeight="1">
      <c r="B313" s="2">
        <v>307</v>
      </c>
      <c r="C313" s="2">
        <v>12</v>
      </c>
      <c r="D313" s="47" t="s">
        <v>2521</v>
      </c>
      <c r="E313" s="47" t="s">
        <v>1855</v>
      </c>
      <c r="F313" s="89" t="s">
        <v>2522</v>
      </c>
      <c r="G313" s="48">
        <v>1950</v>
      </c>
      <c r="H313" s="49" t="s">
        <v>31</v>
      </c>
      <c r="I313" s="2" t="str">
        <f>IF(G313&lt;=1953,"M60",IF(G313&lt;=1963,"M50",IF(G313&lt;=1973,"M40","M")))</f>
        <v>M60</v>
      </c>
      <c r="J313" s="50">
        <f t="shared" si="26"/>
        <v>308</v>
      </c>
      <c r="K313" s="189">
        <f t="shared" si="27"/>
        <v>401</v>
      </c>
      <c r="L313" s="51">
        <f t="shared" si="28"/>
        <v>2</v>
      </c>
      <c r="M313" s="52" t="str">
        <f t="shared" si="29"/>
        <v>nie</v>
      </c>
      <c r="N313" s="53">
        <f>IF($M313="ano",LARGE((Q313,T313,W313,Z313,AC313,AF313,AI313,AL313,AO313,AR313,AU313,AX313,BA313,BD313,BG313,BJ313,BM313),1)+LARGE((Q313,T313,W313,Z313,AC313,AF313,AI313,AL313,AO313,AR313,AU313,AX313,BA313,BD313,BG313,BJ313,BM313),2)+LARGE((Q313,T313,W313,Z313,AC313,AF313,AI313,AL313,AO313,AR313,AU313,AX313,BA313,BD313,BG313,BJ313,BM313),3)+LARGE((Q313,T313,W313,Z313,AC313,AF313,AI313,AL313,AO313,AR313,AU313,AX313,BA313,BD313,BG313,BJ313,BM313),4)+LARGE((Q313,T313,W313,Z313,AC313,AF313,AI313,AL313,AO313,AR313,AU313,AX313,BA313,BD313,BG313,BJ313,BM313),5),J313)</f>
        <v>308</v>
      </c>
      <c r="O313" s="190">
        <f>IF($M313="ano",LARGE((R313,U313,X313,AA313,AD313,AG313,AJ313,AM313,AP313,AS313,AV313,AY313,BB313,BE313,BH313,BK313,BN313),1)+LARGE((R313,U313,X313,AA313,AD313,AG313,AJ313,AM313,AP313,AS313,AV313,AY313,BB313,BE313,BH313,BK313,BN313),2)+LARGE((R313,U313,X313,AA313,AD313,AG313,AJ313,AM313,AP313,AS313,AV313,AY313,BB313,BE313,BH313,BK313,BN313),3)+LARGE((R313,U313,X313,AA313,AD313,AG313,AJ313,AM313,AP313,AS313,AV313,AY313,BB313,BE313,BH313,BK313,BN313),4)+LARGE((R313,U313,X313,AA313,AD313,AG313,AJ313,AM313,AP313,AS313,AV313,AY313,BB313,BE313,BH313,BK313,BN313),5),K313)</f>
        <v>401</v>
      </c>
      <c r="P313" s="191">
        <v>0.23791666666666667</v>
      </c>
      <c r="Q313" s="192">
        <v>146</v>
      </c>
      <c r="R313" s="193">
        <v>190</v>
      </c>
      <c r="S313" s="194"/>
      <c r="T313" s="195"/>
      <c r="U313" s="196"/>
      <c r="V313" s="197"/>
      <c r="W313" s="198"/>
      <c r="X313" s="199"/>
      <c r="Y313" s="200"/>
      <c r="Z313" s="201"/>
      <c r="AA313" s="202"/>
      <c r="AB313" s="203">
        <v>0.18391203703703704</v>
      </c>
      <c r="AC313" s="204">
        <v>162</v>
      </c>
      <c r="AD313" s="205">
        <v>211</v>
      </c>
      <c r="AE313" s="200"/>
      <c r="AF313" s="201"/>
      <c r="AG313" s="202"/>
      <c r="AH313" s="206"/>
      <c r="AI313" s="207"/>
      <c r="AJ313" s="208"/>
      <c r="AK313" s="200"/>
      <c r="AL313" s="201"/>
      <c r="AM313" s="202"/>
      <c r="AP313" s="209"/>
      <c r="AS313" s="208"/>
      <c r="AT313" s="210"/>
      <c r="AU313" s="211"/>
      <c r="AV313" s="212"/>
      <c r="AW313" s="213"/>
      <c r="AX313" s="214"/>
      <c r="AY313" s="215"/>
      <c r="BC313" s="216"/>
      <c r="BD313" s="216"/>
      <c r="BE313" s="217"/>
      <c r="BF313" s="218"/>
      <c r="BI313" s="219"/>
      <c r="BJ313" s="220"/>
      <c r="BK313" s="220"/>
      <c r="BL313" s="221"/>
      <c r="BM313" s="222"/>
      <c r="BN313" s="223"/>
      <c r="BO313" s="149">
        <v>0</v>
      </c>
      <c r="BP313" s="72">
        <v>95.2</v>
      </c>
      <c r="BQ313" s="157">
        <v>0.42182870370370373</v>
      </c>
      <c r="BR313" s="158">
        <v>1</v>
      </c>
    </row>
    <row r="314" spans="2:70" ht="15" customHeight="1">
      <c r="B314" s="2">
        <v>308</v>
      </c>
      <c r="C314" s="2">
        <v>155</v>
      </c>
      <c r="D314" s="47" t="s">
        <v>2557</v>
      </c>
      <c r="E314" s="47" t="s">
        <v>1505</v>
      </c>
      <c r="F314" s="89" t="s">
        <v>1553</v>
      </c>
      <c r="G314" s="48">
        <v>1979</v>
      </c>
      <c r="H314" s="49" t="s">
        <v>31</v>
      </c>
      <c r="I314" s="2" t="str">
        <f>IF(G314&lt;=1953,"M60",IF(G314&lt;=1963,"M50",IF(G314&lt;=1973,"M40","M")))</f>
        <v>M</v>
      </c>
      <c r="J314" s="50">
        <f t="shared" si="26"/>
        <v>305</v>
      </c>
      <c r="K314" s="189">
        <f t="shared" si="27"/>
        <v>305</v>
      </c>
      <c r="L314" s="51">
        <f t="shared" si="28"/>
        <v>2</v>
      </c>
      <c r="M314" s="52" t="str">
        <f t="shared" si="29"/>
        <v>nie</v>
      </c>
      <c r="N314" s="53">
        <f>IF($M314="ano",LARGE((Q314,T314,W314,Z314,AC314,AF314,AI314,AL314,AO314,AR314,AU314,AX314,BA314,BD314,BG314,BJ314,BM314),1)+LARGE((Q314,T314,W314,Z314,AC314,AF314,AI314,AL314,AO314,AR314,AU314,AX314,BA314,BD314,BG314,BJ314,BM314),2)+LARGE((Q314,T314,W314,Z314,AC314,AF314,AI314,AL314,AO314,AR314,AU314,AX314,BA314,BD314,BG314,BJ314,BM314),3)+LARGE((Q314,T314,W314,Z314,AC314,AF314,AI314,AL314,AO314,AR314,AU314,AX314,BA314,BD314,BG314,BJ314,BM314),4)+LARGE((Q314,T314,W314,Z314,AC314,AF314,AI314,AL314,AO314,AR314,AU314,AX314,BA314,BD314,BG314,BJ314,BM314),5),J314)</f>
        <v>305</v>
      </c>
      <c r="O314" s="190">
        <f>IF($M314="ano",LARGE((R314,U314,X314,AA314,AD314,AG314,AJ314,AM314,AP314,AS314,AV314,AY314,BB314,BE314,BH314,BK314,BN314),1)+LARGE((R314,U314,X314,AA314,AD314,AG314,AJ314,AM314,AP314,AS314,AV314,AY314,BB314,BE314,BH314,BK314,BN314),2)+LARGE((R314,U314,X314,AA314,AD314,AG314,AJ314,AM314,AP314,AS314,AV314,AY314,BB314,BE314,BH314,BK314,BN314),3)+LARGE((R314,U314,X314,AA314,AD314,AG314,AJ314,AM314,AP314,AS314,AV314,AY314,BB314,BE314,BH314,BK314,BN314),4)+LARGE((R314,U314,X314,AA314,AD314,AG314,AJ314,AM314,AP314,AS314,AV314,AY314,BB314,BE314,BH314,BK314,BN314),5),K314)</f>
        <v>305</v>
      </c>
      <c r="P314" s="191">
        <v>0.25586805555555553</v>
      </c>
      <c r="Q314" s="192">
        <v>120</v>
      </c>
      <c r="R314" s="193">
        <v>120</v>
      </c>
      <c r="S314" s="194"/>
      <c r="T314" s="195"/>
      <c r="U314" s="196"/>
      <c r="V314" s="197"/>
      <c r="W314" s="198"/>
      <c r="X314" s="199"/>
      <c r="Y314" s="200">
        <v>5.8935185185185181E-2</v>
      </c>
      <c r="Z314" s="201">
        <v>185</v>
      </c>
      <c r="AA314" s="202">
        <v>185</v>
      </c>
      <c r="AB314" s="203"/>
      <c r="AC314" s="204"/>
      <c r="AD314" s="205"/>
      <c r="AE314" s="200"/>
      <c r="AF314" s="201"/>
      <c r="AG314" s="202"/>
      <c r="AH314" s="206"/>
      <c r="AI314" s="207"/>
      <c r="AJ314" s="208"/>
      <c r="AK314" s="200"/>
      <c r="AL314" s="201"/>
      <c r="AM314" s="202"/>
      <c r="AP314" s="209"/>
      <c r="AS314" s="208"/>
      <c r="AT314" s="210"/>
      <c r="AU314" s="211"/>
      <c r="AV314" s="212"/>
      <c r="AW314" s="213"/>
      <c r="AX314" s="214"/>
      <c r="AY314" s="215"/>
      <c r="BC314" s="216"/>
      <c r="BD314" s="216"/>
      <c r="BE314" s="217"/>
      <c r="BF314" s="218"/>
      <c r="BI314" s="219"/>
      <c r="BJ314" s="220"/>
      <c r="BK314" s="220"/>
      <c r="BL314" s="221"/>
      <c r="BM314" s="222"/>
      <c r="BN314" s="223"/>
      <c r="BO314" s="149">
        <v>0</v>
      </c>
      <c r="BP314" s="72">
        <v>70</v>
      </c>
      <c r="BQ314" s="157">
        <v>0.31480324074074073</v>
      </c>
      <c r="BR314" s="158">
        <v>1</v>
      </c>
    </row>
    <row r="315" spans="2:70" ht="15" customHeight="1">
      <c r="B315" s="2">
        <v>309</v>
      </c>
      <c r="C315" s="2">
        <v>24</v>
      </c>
      <c r="D315" s="47" t="s">
        <v>2346</v>
      </c>
      <c r="E315" s="47" t="s">
        <v>2345</v>
      </c>
      <c r="F315" s="89" t="s">
        <v>2318</v>
      </c>
      <c r="G315" s="48">
        <v>1959</v>
      </c>
      <c r="H315" s="49" t="s">
        <v>31</v>
      </c>
      <c r="I315" s="2" t="str">
        <f>IF(G315&lt;=1953,"M60",IF(G315&lt;=1963,"M50",IF(G315&lt;=1973,"M40","M")))</f>
        <v>M50</v>
      </c>
      <c r="J315" s="50">
        <f t="shared" si="26"/>
        <v>304</v>
      </c>
      <c r="K315" s="189">
        <f t="shared" si="27"/>
        <v>366</v>
      </c>
      <c r="L315" s="51">
        <f t="shared" si="28"/>
        <v>2</v>
      </c>
      <c r="M315" s="52" t="str">
        <f t="shared" si="29"/>
        <v>nie</v>
      </c>
      <c r="N315" s="53">
        <f>IF($M315="ano",LARGE((Q315,T315,W315,Z315,AC315,AF315,AI315,AL315,AO315,AR315,AU315,AX315,BA315,BD315,BG315,BJ315,BM315),1)+LARGE((Q315,T315,W315,Z315,AC315,AF315,AI315,AL315,AO315,AR315,AU315,AX315,BA315,BD315,BG315,BJ315,BM315),2)+LARGE((Q315,T315,W315,Z315,AC315,AF315,AI315,AL315,AO315,AR315,AU315,AX315,BA315,BD315,BG315,BJ315,BM315),3)+LARGE((Q315,T315,W315,Z315,AC315,AF315,AI315,AL315,AO315,AR315,AU315,AX315,BA315,BD315,BG315,BJ315,BM315),4)+LARGE((Q315,T315,W315,Z315,AC315,AF315,AI315,AL315,AO315,AR315,AU315,AX315,BA315,BD315,BG315,BJ315,BM315),5),J315)</f>
        <v>304</v>
      </c>
      <c r="O315" s="190">
        <f>IF($M315="ano",LARGE((R315,U315,X315,AA315,AD315,AG315,AJ315,AM315,AP315,AS315,AV315,AY315,BB315,BE315,BH315,BK315,BN315),1)+LARGE((R315,U315,X315,AA315,AD315,AG315,AJ315,AM315,AP315,AS315,AV315,AY315,BB315,BE315,BH315,BK315,BN315),2)+LARGE((R315,U315,X315,AA315,AD315,AG315,AJ315,AM315,AP315,AS315,AV315,AY315,BB315,BE315,BH315,BK315,BN315),3)+LARGE((R315,U315,X315,AA315,AD315,AG315,AJ315,AM315,AP315,AS315,AV315,AY315,BB315,BE315,BH315,BK315,BN315),4)+LARGE((R315,U315,X315,AA315,AD315,AG315,AJ315,AM315,AP315,AS315,AV315,AY315,BB315,BE315,BH315,BK315,BN315),5),K315)</f>
        <v>366</v>
      </c>
      <c r="P315" s="191"/>
      <c r="Q315" s="192"/>
      <c r="R315" s="193"/>
      <c r="S315" s="194">
        <v>0.12971064814814814</v>
      </c>
      <c r="T315" s="195">
        <v>142</v>
      </c>
      <c r="U315" s="196">
        <v>171</v>
      </c>
      <c r="V315" s="197"/>
      <c r="W315" s="198"/>
      <c r="X315" s="199"/>
      <c r="Y315" s="200"/>
      <c r="Z315" s="201"/>
      <c r="AA315" s="202"/>
      <c r="AB315" s="203"/>
      <c r="AC315" s="204"/>
      <c r="AD315" s="205"/>
      <c r="AE315" s="200"/>
      <c r="AF315" s="201"/>
      <c r="AG315" s="202"/>
      <c r="AH315" s="206"/>
      <c r="AI315" s="207"/>
      <c r="AJ315" s="208"/>
      <c r="AK315" s="200"/>
      <c r="AL315" s="201"/>
      <c r="AM315" s="202"/>
      <c r="AP315" s="209"/>
      <c r="AS315" s="208"/>
      <c r="AT315" s="210">
        <v>7.5474537037037034E-2</v>
      </c>
      <c r="AU315" s="211">
        <v>162</v>
      </c>
      <c r="AV315" s="212">
        <v>195</v>
      </c>
      <c r="AW315" s="213"/>
      <c r="AX315" s="214"/>
      <c r="AY315" s="215"/>
      <c r="BC315" s="216"/>
      <c r="BD315" s="216"/>
      <c r="BE315" s="217"/>
      <c r="BF315" s="218"/>
      <c r="BI315" s="219"/>
      <c r="BJ315" s="220"/>
      <c r="BK315" s="220"/>
      <c r="BL315" s="221"/>
      <c r="BM315" s="222"/>
      <c r="BN315" s="223"/>
      <c r="BO315" s="149">
        <v>0</v>
      </c>
      <c r="BP315" s="72">
        <v>43</v>
      </c>
      <c r="BQ315" s="157">
        <v>0.20518518518518519</v>
      </c>
      <c r="BR315" s="158">
        <v>1</v>
      </c>
    </row>
    <row r="316" spans="2:70" ht="15" customHeight="1">
      <c r="B316" s="2">
        <v>310</v>
      </c>
      <c r="C316" s="2">
        <v>25</v>
      </c>
      <c r="D316" s="47" t="s">
        <v>2374</v>
      </c>
      <c r="E316" s="47" t="s">
        <v>1567</v>
      </c>
      <c r="F316" s="89" t="s">
        <v>2375</v>
      </c>
      <c r="G316" s="48">
        <v>1961</v>
      </c>
      <c r="H316" s="49" t="s">
        <v>31</v>
      </c>
      <c r="I316" s="2" t="str">
        <f>IF(G316&lt;=1953,"M60",IF(G316&lt;=1963,"M50",IF(G316&lt;=1973,"M40","M")))</f>
        <v>M50</v>
      </c>
      <c r="J316" s="50">
        <f t="shared" si="26"/>
        <v>303</v>
      </c>
      <c r="K316" s="189">
        <f t="shared" si="27"/>
        <v>364</v>
      </c>
      <c r="L316" s="51">
        <f t="shared" si="28"/>
        <v>2</v>
      </c>
      <c r="M316" s="52" t="str">
        <f t="shared" si="29"/>
        <v>nie</v>
      </c>
      <c r="N316" s="53">
        <f>IF($M316="ano",LARGE((Q316,T316,W316,Z316,AC316,AF316,AI316,AL316,AO316,AR316,AU316,AX316,BA316,BD316,BG316,BJ316,BM316),1)+LARGE((Q316,T316,W316,Z316,AC316,AF316,AI316,AL316,AO316,AR316,AU316,AX316,BA316,BD316,BG316,BJ316,BM316),2)+LARGE((Q316,T316,W316,Z316,AC316,AF316,AI316,AL316,AO316,AR316,AU316,AX316,BA316,BD316,BG316,BJ316,BM316),3)+LARGE((Q316,T316,W316,Z316,AC316,AF316,AI316,AL316,AO316,AR316,AU316,AX316,BA316,BD316,BG316,BJ316,BM316),4)+LARGE((Q316,T316,W316,Z316,AC316,AF316,AI316,AL316,AO316,AR316,AU316,AX316,BA316,BD316,BG316,BJ316,BM316),5),J316)</f>
        <v>303</v>
      </c>
      <c r="O316" s="190">
        <f>IF($M316="ano",LARGE((R316,U316,X316,AA316,AD316,AG316,AJ316,AM316,AP316,AS316,AV316,AY316,BB316,BE316,BH316,BK316,BN316),1)+LARGE((R316,U316,X316,AA316,AD316,AG316,AJ316,AM316,AP316,AS316,AV316,AY316,BB316,BE316,BH316,BK316,BN316),2)+LARGE((R316,U316,X316,AA316,AD316,AG316,AJ316,AM316,AP316,AS316,AV316,AY316,BB316,BE316,BH316,BK316,BN316),3)+LARGE((R316,U316,X316,AA316,AD316,AG316,AJ316,AM316,AP316,AS316,AV316,AY316,BB316,BE316,BH316,BK316,BN316),4)+LARGE((R316,U316,X316,AA316,AD316,AG316,AJ316,AM316,AP316,AS316,AV316,AY316,BB316,BE316,BH316,BK316,BN316),5),K316)</f>
        <v>364</v>
      </c>
      <c r="P316" s="191"/>
      <c r="Q316" s="192"/>
      <c r="R316" s="193"/>
      <c r="S316" s="194">
        <v>0.13446759259259258</v>
      </c>
      <c r="T316" s="195">
        <v>135</v>
      </c>
      <c r="U316" s="196">
        <v>162</v>
      </c>
      <c r="V316" s="197"/>
      <c r="W316" s="198"/>
      <c r="X316" s="199"/>
      <c r="Y316" s="200"/>
      <c r="Z316" s="201"/>
      <c r="AA316" s="202"/>
      <c r="AB316" s="203"/>
      <c r="AC316" s="204"/>
      <c r="AD316" s="205"/>
      <c r="AE316" s="200"/>
      <c r="AF316" s="201"/>
      <c r="AG316" s="202"/>
      <c r="AH316" s="206"/>
      <c r="AI316" s="207"/>
      <c r="AJ316" s="208"/>
      <c r="AK316" s="200"/>
      <c r="AL316" s="201"/>
      <c r="AM316" s="202"/>
      <c r="AP316" s="209"/>
      <c r="AS316" s="208"/>
      <c r="AT316" s="210"/>
      <c r="AU316" s="211"/>
      <c r="AV316" s="212"/>
      <c r="AW316" s="213"/>
      <c r="AX316" s="214"/>
      <c r="AY316" s="215"/>
      <c r="AZ316" s="112">
        <v>7.4664351851851843E-2</v>
      </c>
      <c r="BA316" s="68">
        <v>168</v>
      </c>
      <c r="BB316" s="68">
        <v>202</v>
      </c>
      <c r="BC316" s="216"/>
      <c r="BD316" s="216"/>
      <c r="BE316" s="217"/>
      <c r="BF316" s="218"/>
      <c r="BI316" s="219"/>
      <c r="BJ316" s="220"/>
      <c r="BK316" s="220"/>
      <c r="BL316" s="221"/>
      <c r="BM316" s="222"/>
      <c r="BN316" s="223"/>
      <c r="BO316" s="149">
        <v>0</v>
      </c>
      <c r="BP316" s="72">
        <v>46</v>
      </c>
      <c r="BQ316" s="157">
        <v>0.20913194444444444</v>
      </c>
      <c r="BR316" s="158">
        <v>1</v>
      </c>
    </row>
    <row r="317" spans="2:70" ht="15" customHeight="1">
      <c r="B317" s="2">
        <v>311</v>
      </c>
      <c r="C317" s="2">
        <v>33</v>
      </c>
      <c r="D317" s="47" t="s">
        <v>2317</v>
      </c>
      <c r="E317" s="47" t="s">
        <v>2316</v>
      </c>
      <c r="F317" s="89" t="s">
        <v>2318</v>
      </c>
      <c r="G317" s="48">
        <v>1987</v>
      </c>
      <c r="H317" s="49" t="s">
        <v>36</v>
      </c>
      <c r="I317" s="2" t="str">
        <f>IF(G317&lt;=1953,"Z60",IF(G317&lt;=1963,"Z50",IF(G317&lt;=1973,"Z40","Z")))</f>
        <v>Z</v>
      </c>
      <c r="J317" s="50">
        <f t="shared" si="26"/>
        <v>303</v>
      </c>
      <c r="K317" s="189">
        <f t="shared" si="27"/>
        <v>303</v>
      </c>
      <c r="L317" s="51">
        <f t="shared" si="28"/>
        <v>2</v>
      </c>
      <c r="M317" s="52" t="str">
        <f t="shared" si="29"/>
        <v>nie</v>
      </c>
      <c r="N317" s="53">
        <f>IF($M317="ano",LARGE((Q317,T317,W317,Z317,AC317,AF317,AI317,AL317,AO317,AR317,AU317,AX317,BA317,BD317,BG317,BJ317,BM317),1)+LARGE((Q317,T317,W317,Z317,AC317,AF317,AI317,AL317,AO317,AR317,AU317,AX317,BA317,BD317,BG317,BJ317,BM317),2)+LARGE((Q317,T317,W317,Z317,AC317,AF317,AI317,AL317,AO317,AR317,AU317,AX317,BA317,BD317,BG317,BJ317,BM317),3)+LARGE((Q317,T317,W317,Z317,AC317,AF317,AI317,AL317,AO317,AR317,AU317,AX317,BA317,BD317,BG317,BJ317,BM317),4)+LARGE((Q317,T317,W317,Z317,AC317,AF317,AI317,AL317,AO317,AR317,AU317,AX317,BA317,BD317,BG317,BJ317,BM317),5),J317)</f>
        <v>303</v>
      </c>
      <c r="O317" s="190">
        <f>IF($M317="ano",LARGE((R317,U317,X317,AA317,AD317,AG317,AJ317,AM317,AP317,AS317,AV317,AY317,BB317,BE317,BH317,BK317,BN317),1)+LARGE((R317,U317,X317,AA317,AD317,AG317,AJ317,AM317,AP317,AS317,AV317,AY317,BB317,BE317,BH317,BK317,BN317),2)+LARGE((R317,U317,X317,AA317,AD317,AG317,AJ317,AM317,AP317,AS317,AV317,AY317,BB317,BE317,BH317,BK317,BN317),3)+LARGE((R317,U317,X317,AA317,AD317,AG317,AJ317,AM317,AP317,AS317,AV317,AY317,BB317,BE317,BH317,BK317,BN317),4)+LARGE((R317,U317,X317,AA317,AD317,AG317,AJ317,AM317,AP317,AS317,AV317,AY317,BB317,BE317,BH317,BK317,BN317),5),K317)</f>
        <v>303</v>
      </c>
      <c r="P317" s="191"/>
      <c r="Q317" s="192"/>
      <c r="R317" s="193"/>
      <c r="S317" s="194">
        <v>0.12577546296296296</v>
      </c>
      <c r="T317" s="195">
        <v>147</v>
      </c>
      <c r="U317" s="196">
        <v>147</v>
      </c>
      <c r="V317" s="197"/>
      <c r="W317" s="198"/>
      <c r="X317" s="199"/>
      <c r="Y317" s="200"/>
      <c r="Z317" s="201"/>
      <c r="AA317" s="202"/>
      <c r="AB317" s="203"/>
      <c r="AC317" s="204"/>
      <c r="AD317" s="205"/>
      <c r="AE317" s="200"/>
      <c r="AF317" s="201"/>
      <c r="AG317" s="202"/>
      <c r="AH317" s="206"/>
      <c r="AI317" s="207"/>
      <c r="AJ317" s="208"/>
      <c r="AK317" s="200"/>
      <c r="AL317" s="201"/>
      <c r="AM317" s="202"/>
      <c r="AP317" s="209"/>
      <c r="AS317" s="208"/>
      <c r="AT317" s="210">
        <v>7.9490740740740737E-2</v>
      </c>
      <c r="AU317" s="211">
        <v>156</v>
      </c>
      <c r="AV317" s="212">
        <v>156</v>
      </c>
      <c r="AW317" s="213"/>
      <c r="AX317" s="214"/>
      <c r="AY317" s="215"/>
      <c r="BC317" s="216"/>
      <c r="BD317" s="216"/>
      <c r="BE317" s="217"/>
      <c r="BF317" s="218"/>
      <c r="BI317" s="219"/>
      <c r="BJ317" s="220"/>
      <c r="BK317" s="220"/>
      <c r="BL317" s="221"/>
      <c r="BM317" s="222"/>
      <c r="BN317" s="223"/>
      <c r="BO317" s="149">
        <v>0</v>
      </c>
      <c r="BP317" s="72">
        <v>43</v>
      </c>
      <c r="BQ317" s="157">
        <v>0.20526620370370369</v>
      </c>
      <c r="BR317" s="158">
        <v>1</v>
      </c>
    </row>
    <row r="318" spans="2:70" ht="15" customHeight="1">
      <c r="B318" s="2">
        <v>312</v>
      </c>
      <c r="C318" s="2">
        <v>156</v>
      </c>
      <c r="D318" s="47" t="s">
        <v>2532</v>
      </c>
      <c r="E318" s="47" t="s">
        <v>2531</v>
      </c>
      <c r="F318" s="89" t="s">
        <v>2533</v>
      </c>
      <c r="G318" s="48">
        <v>1976</v>
      </c>
      <c r="H318" s="49" t="s">
        <v>31</v>
      </c>
      <c r="I318" s="2" t="str">
        <f>IF(G318&lt;=1953,"M60",IF(G318&lt;=1963,"M50",IF(G318&lt;=1973,"M40","M")))</f>
        <v>M</v>
      </c>
      <c r="J318" s="50">
        <f t="shared" si="26"/>
        <v>302</v>
      </c>
      <c r="K318" s="189">
        <f t="shared" si="27"/>
        <v>302</v>
      </c>
      <c r="L318" s="51">
        <f t="shared" si="28"/>
        <v>2</v>
      </c>
      <c r="M318" s="52" t="str">
        <f t="shared" si="29"/>
        <v>nie</v>
      </c>
      <c r="N318" s="53">
        <f>IF($M318="ano",LARGE((Q318,T318,W318,Z318,AC318,AF318,AI318,AL318,AO318,AR318,AU318,AX318,BA318,BD318,BG318,BJ318,BM318),1)+LARGE((Q318,T318,W318,Z318,AC318,AF318,AI318,AL318,AO318,AR318,AU318,AX318,BA318,BD318,BG318,BJ318,BM318),2)+LARGE((Q318,T318,W318,Z318,AC318,AF318,AI318,AL318,AO318,AR318,AU318,AX318,BA318,BD318,BG318,BJ318,BM318),3)+LARGE((Q318,T318,W318,Z318,AC318,AF318,AI318,AL318,AO318,AR318,AU318,AX318,BA318,BD318,BG318,BJ318,BM318),4)+LARGE((Q318,T318,W318,Z318,AC318,AF318,AI318,AL318,AO318,AR318,AU318,AX318,BA318,BD318,BG318,BJ318,BM318),5),J318)</f>
        <v>302</v>
      </c>
      <c r="O318" s="190">
        <f>IF($M318="ano",LARGE((R318,U318,X318,AA318,AD318,AG318,AJ318,AM318,AP318,AS318,AV318,AY318,BB318,BE318,BH318,BK318,BN318),1)+LARGE((R318,U318,X318,AA318,AD318,AG318,AJ318,AM318,AP318,AS318,AV318,AY318,BB318,BE318,BH318,BK318,BN318),2)+LARGE((R318,U318,X318,AA318,AD318,AG318,AJ318,AM318,AP318,AS318,AV318,AY318,BB318,BE318,BH318,BK318,BN318),3)+LARGE((R318,U318,X318,AA318,AD318,AG318,AJ318,AM318,AP318,AS318,AV318,AY318,BB318,BE318,BH318,BK318,BN318),4)+LARGE((R318,U318,X318,AA318,AD318,AG318,AJ318,AM318,AP318,AS318,AV318,AY318,BB318,BE318,BH318,BK318,BN318),5),K318)</f>
        <v>302</v>
      </c>
      <c r="P318" s="191">
        <v>0.24643518518518517</v>
      </c>
      <c r="Q318" s="192">
        <v>134</v>
      </c>
      <c r="R318" s="193">
        <v>134</v>
      </c>
      <c r="S318" s="194"/>
      <c r="T318" s="195"/>
      <c r="U318" s="196"/>
      <c r="V318" s="197"/>
      <c r="W318" s="198"/>
      <c r="X318" s="199"/>
      <c r="Y318" s="200"/>
      <c r="Z318" s="201"/>
      <c r="AA318" s="202"/>
      <c r="AB318" s="203"/>
      <c r="AC318" s="204"/>
      <c r="AD318" s="205"/>
      <c r="AE318" s="200"/>
      <c r="AF318" s="201"/>
      <c r="AG318" s="202"/>
      <c r="AH318" s="206"/>
      <c r="AI318" s="207"/>
      <c r="AJ318" s="208"/>
      <c r="AK318" s="200"/>
      <c r="AL318" s="201"/>
      <c r="AM318" s="202"/>
      <c r="AP318" s="209"/>
      <c r="AS318" s="208"/>
      <c r="AT318" s="210"/>
      <c r="AU318" s="211"/>
      <c r="AV318" s="212"/>
      <c r="AW318" s="213"/>
      <c r="AX318" s="214"/>
      <c r="AY318" s="215"/>
      <c r="BC318" s="216"/>
      <c r="BD318" s="216"/>
      <c r="BE318" s="217"/>
      <c r="BF318" s="218">
        <v>5.9976851851851851E-2</v>
      </c>
      <c r="BG318" s="75">
        <v>168</v>
      </c>
      <c r="BH318" s="75">
        <v>168</v>
      </c>
      <c r="BI318" s="219"/>
      <c r="BJ318" s="220"/>
      <c r="BK318" s="220"/>
      <c r="BL318" s="221"/>
      <c r="BM318" s="222"/>
      <c r="BN318" s="223"/>
      <c r="BO318" s="149">
        <v>0</v>
      </c>
      <c r="BP318" s="72">
        <v>68</v>
      </c>
      <c r="BQ318" s="157">
        <v>0.30641203703703701</v>
      </c>
      <c r="BR318" s="158">
        <v>1</v>
      </c>
    </row>
    <row r="319" spans="2:70" ht="15" customHeight="1">
      <c r="B319" s="2">
        <v>313</v>
      </c>
      <c r="C319" s="2">
        <v>157</v>
      </c>
      <c r="D319" s="47" t="s">
        <v>2552</v>
      </c>
      <c r="E319" s="47" t="s">
        <v>1582</v>
      </c>
      <c r="F319" s="89" t="s">
        <v>2553</v>
      </c>
      <c r="G319" s="48">
        <v>1983</v>
      </c>
      <c r="H319" s="49" t="s">
        <v>31</v>
      </c>
      <c r="I319" s="2" t="str">
        <f>IF(G319&lt;=1953,"M60",IF(G319&lt;=1963,"M50",IF(G319&lt;=1973,"M40","M")))</f>
        <v>M</v>
      </c>
      <c r="J319" s="50">
        <f t="shared" si="26"/>
        <v>297</v>
      </c>
      <c r="K319" s="189">
        <f t="shared" si="27"/>
        <v>297</v>
      </c>
      <c r="L319" s="51">
        <f t="shared" si="28"/>
        <v>2</v>
      </c>
      <c r="M319" s="52" t="str">
        <f t="shared" si="29"/>
        <v>nie</v>
      </c>
      <c r="N319" s="53">
        <f>IF($M319="ano",LARGE((Q319,T319,W319,Z319,AC319,AF319,AI319,AL319,AO319,AR319,AU319,AX319,BA319,BD319,BG319,BJ319,BM319),1)+LARGE((Q319,T319,W319,Z319,AC319,AF319,AI319,AL319,AO319,AR319,AU319,AX319,BA319,BD319,BG319,BJ319,BM319),2)+LARGE((Q319,T319,W319,Z319,AC319,AF319,AI319,AL319,AO319,AR319,AU319,AX319,BA319,BD319,BG319,BJ319,BM319),3)+LARGE((Q319,T319,W319,Z319,AC319,AF319,AI319,AL319,AO319,AR319,AU319,AX319,BA319,BD319,BG319,BJ319,BM319),4)+LARGE((Q319,T319,W319,Z319,AC319,AF319,AI319,AL319,AO319,AR319,AU319,AX319,BA319,BD319,BG319,BJ319,BM319),5),J319)</f>
        <v>297</v>
      </c>
      <c r="O319" s="190">
        <f>IF($M319="ano",LARGE((R319,U319,X319,AA319,AD319,AG319,AJ319,AM319,AP319,AS319,AV319,AY319,BB319,BE319,BH319,BK319,BN319),1)+LARGE((R319,U319,X319,AA319,AD319,AG319,AJ319,AM319,AP319,AS319,AV319,AY319,BB319,BE319,BH319,BK319,BN319),2)+LARGE((R319,U319,X319,AA319,AD319,AG319,AJ319,AM319,AP319,AS319,AV319,AY319,BB319,BE319,BH319,BK319,BN319),3)+LARGE((R319,U319,X319,AA319,AD319,AG319,AJ319,AM319,AP319,AS319,AV319,AY319,BB319,BE319,BH319,BK319,BN319),4)+LARGE((R319,U319,X319,AA319,AD319,AG319,AJ319,AM319,AP319,AS319,AV319,AY319,BB319,BE319,BH319,BK319,BN319),5),K319)</f>
        <v>297</v>
      </c>
      <c r="P319" s="191">
        <v>0.25229166666666664</v>
      </c>
      <c r="Q319" s="192">
        <v>125</v>
      </c>
      <c r="R319" s="193">
        <v>125</v>
      </c>
      <c r="S319" s="194"/>
      <c r="T319" s="195"/>
      <c r="U319" s="196"/>
      <c r="V319" s="197"/>
      <c r="W319" s="198"/>
      <c r="X319" s="199"/>
      <c r="Y319" s="200"/>
      <c r="Z319" s="201"/>
      <c r="AA319" s="202"/>
      <c r="AB319" s="203"/>
      <c r="AC319" s="204"/>
      <c r="AD319" s="205"/>
      <c r="AE319" s="200"/>
      <c r="AF319" s="201"/>
      <c r="AG319" s="202"/>
      <c r="AH319" s="206"/>
      <c r="AI319" s="207"/>
      <c r="AJ319" s="208"/>
      <c r="AK319" s="200"/>
      <c r="AL319" s="201"/>
      <c r="AM319" s="202"/>
      <c r="AP319" s="209"/>
      <c r="AS319" s="208"/>
      <c r="AT319" s="210"/>
      <c r="AU319" s="211"/>
      <c r="AV319" s="212"/>
      <c r="AW319" s="213"/>
      <c r="AX319" s="214"/>
      <c r="AY319" s="215"/>
      <c r="BC319" s="216"/>
      <c r="BD319" s="216"/>
      <c r="BE319" s="217"/>
      <c r="BF319" s="218">
        <v>5.7476851851851848E-2</v>
      </c>
      <c r="BG319" s="75">
        <v>172</v>
      </c>
      <c r="BH319" s="75">
        <v>172</v>
      </c>
      <c r="BI319" s="219"/>
      <c r="BJ319" s="220"/>
      <c r="BK319" s="220"/>
      <c r="BL319" s="221"/>
      <c r="BM319" s="222"/>
      <c r="BN319" s="223"/>
      <c r="BO319" s="149">
        <v>0</v>
      </c>
      <c r="BP319" s="72">
        <v>68</v>
      </c>
      <c r="BQ319" s="157">
        <v>0.3097685185185185</v>
      </c>
      <c r="BR319" s="158">
        <v>1</v>
      </c>
    </row>
    <row r="320" spans="2:70" ht="15" customHeight="1">
      <c r="B320" s="2">
        <v>314</v>
      </c>
      <c r="C320" s="2">
        <v>34</v>
      </c>
      <c r="D320" s="49" t="s">
        <v>537</v>
      </c>
      <c r="E320" s="49" t="s">
        <v>1688</v>
      </c>
      <c r="F320" s="93" t="s">
        <v>419</v>
      </c>
      <c r="G320" s="85" t="s">
        <v>258</v>
      </c>
      <c r="H320" s="49" t="s">
        <v>36</v>
      </c>
      <c r="I320" s="49" t="s">
        <v>36</v>
      </c>
      <c r="J320" s="50">
        <f t="shared" si="26"/>
        <v>297</v>
      </c>
      <c r="K320" s="189">
        <f t="shared" si="27"/>
        <v>297</v>
      </c>
      <c r="L320" s="51">
        <f t="shared" si="28"/>
        <v>2</v>
      </c>
      <c r="M320" s="52" t="str">
        <f t="shared" si="29"/>
        <v>nie</v>
      </c>
      <c r="N320" s="53">
        <f>IF($M320="ano",LARGE((Q320,T320,W320,Z320,AC320,AF320,AI320,AL320,AO320,AR320,AU320,AX320,BA320,BD320,BG320,BJ320,BM320),1)+LARGE((Q320,T320,W320,Z320,AC320,AF320,AI320,AL320,AO320,AR320,AU320,AX320,BA320,BD320,BG320,BJ320,BM320),2)+LARGE((Q320,T320,W320,Z320,AC320,AF320,AI320,AL320,AO320,AR320,AU320,AX320,BA320,BD320,BG320,BJ320,BM320),3)+LARGE((Q320,T320,W320,Z320,AC320,AF320,AI320,AL320,AO320,AR320,AU320,AX320,BA320,BD320,BG320,BJ320,BM320),4)+LARGE((Q320,T320,W320,Z320,AC320,AF320,AI320,AL320,AO320,AR320,AU320,AX320,BA320,BD320,BG320,BJ320,BM320),5),J320)</f>
        <v>297</v>
      </c>
      <c r="O320" s="190">
        <f>IF($M320="ano",LARGE((R320,U320,X320,AA320,AD320,AG320,AJ320,AM320,AP320,AS320,AV320,AY320,BB320,BE320,BH320,BK320,BN320),1)+LARGE((R320,U320,X320,AA320,AD320,AG320,AJ320,AM320,AP320,AS320,AV320,AY320,BB320,BE320,BH320,BK320,BN320),2)+LARGE((R320,U320,X320,AA320,AD320,AG320,AJ320,AM320,AP320,AS320,AV320,AY320,BB320,BE320,BH320,BK320,BN320),3)+LARGE((R320,U320,X320,AA320,AD320,AG320,AJ320,AM320,AP320,AS320,AV320,AY320,BB320,BE320,BH320,BK320,BN320),4)+LARGE((R320,U320,X320,AA320,AD320,AG320,AJ320,AM320,AP320,AS320,AV320,AY320,BB320,BE320,BH320,BK320,BN320),5),K320)</f>
        <v>297</v>
      </c>
      <c r="R320" s="193"/>
      <c r="U320" s="196"/>
      <c r="X320" s="199"/>
      <c r="AA320" s="202"/>
      <c r="AD320" s="205"/>
      <c r="AE320" s="200"/>
      <c r="AF320" s="201"/>
      <c r="AG320" s="202"/>
      <c r="AH320" s="206">
        <v>4.252314814814815E-2</v>
      </c>
      <c r="AI320" s="207">
        <v>145</v>
      </c>
      <c r="AJ320" s="208">
        <v>145</v>
      </c>
      <c r="AK320" s="200"/>
      <c r="AL320" s="201"/>
      <c r="AM320" s="202"/>
      <c r="AP320" s="209"/>
      <c r="AS320" s="208"/>
      <c r="AT320" s="210"/>
      <c r="AU320" s="211"/>
      <c r="AV320" s="212"/>
      <c r="AW320" s="213"/>
      <c r="AX320" s="214"/>
      <c r="AY320" s="215"/>
      <c r="BE320" s="217"/>
      <c r="BF320" s="218"/>
      <c r="BI320" s="219"/>
      <c r="BJ320" s="220"/>
      <c r="BK320" s="220"/>
      <c r="BL320" s="221">
        <v>8.0763888888888885E-2</v>
      </c>
      <c r="BM320" s="222">
        <v>152</v>
      </c>
      <c r="BN320" s="223">
        <v>152</v>
      </c>
      <c r="BO320" s="149">
        <v>0</v>
      </c>
      <c r="BP320" s="72">
        <v>28.164999999999999</v>
      </c>
      <c r="BQ320" s="157">
        <v>0.12328703703703703</v>
      </c>
      <c r="BR320" s="158">
        <v>1</v>
      </c>
    </row>
    <row r="321" spans="2:70" ht="15" customHeight="1">
      <c r="B321" s="2">
        <v>315</v>
      </c>
      <c r="C321" s="2">
        <v>158</v>
      </c>
      <c r="D321" s="47" t="s">
        <v>2333</v>
      </c>
      <c r="E321" s="47" t="s">
        <v>2332</v>
      </c>
      <c r="F321" s="89" t="s">
        <v>1954</v>
      </c>
      <c r="G321" s="48">
        <v>1978</v>
      </c>
      <c r="H321" s="49" t="s">
        <v>31</v>
      </c>
      <c r="I321" s="2" t="str">
        <f>IF(G321&lt;=1953,"M60",IF(G321&lt;=1963,"M50",IF(G321&lt;=1973,"M40","M")))</f>
        <v>M</v>
      </c>
      <c r="J321" s="50">
        <f t="shared" si="26"/>
        <v>297</v>
      </c>
      <c r="K321" s="189">
        <f t="shared" si="27"/>
        <v>297</v>
      </c>
      <c r="L321" s="51">
        <f t="shared" si="28"/>
        <v>2</v>
      </c>
      <c r="M321" s="52" t="str">
        <f t="shared" si="29"/>
        <v>nie</v>
      </c>
      <c r="N321" s="53">
        <f>IF($M321="ano",LARGE((Q321,T321,W321,Z321,AC321,AF321,AI321,AL321,AO321,AR321,AU321,AX321,BA321,BD321,BG321,BJ321,BM321),1)+LARGE((Q321,T321,W321,Z321,AC321,AF321,AI321,AL321,AO321,AR321,AU321,AX321,BA321,BD321,BG321,BJ321,BM321),2)+LARGE((Q321,T321,W321,Z321,AC321,AF321,AI321,AL321,AO321,AR321,AU321,AX321,BA321,BD321,BG321,BJ321,BM321),3)+LARGE((Q321,T321,W321,Z321,AC321,AF321,AI321,AL321,AO321,AR321,AU321,AX321,BA321,BD321,BG321,BJ321,BM321),4)+LARGE((Q321,T321,W321,Z321,AC321,AF321,AI321,AL321,AO321,AR321,AU321,AX321,BA321,BD321,BG321,BJ321,BM321),5),J321)</f>
        <v>297</v>
      </c>
      <c r="O321" s="190">
        <f>IF($M321="ano",LARGE((R321,U321,X321,AA321,AD321,AG321,AJ321,AM321,AP321,AS321,AV321,AY321,BB321,BE321,BH321,BK321,BN321),1)+LARGE((R321,U321,X321,AA321,AD321,AG321,AJ321,AM321,AP321,AS321,AV321,AY321,BB321,BE321,BH321,BK321,BN321),2)+LARGE((R321,U321,X321,AA321,AD321,AG321,AJ321,AM321,AP321,AS321,AV321,AY321,BB321,BE321,BH321,BK321,BN321),3)+LARGE((R321,U321,X321,AA321,AD321,AG321,AJ321,AM321,AP321,AS321,AV321,AY321,BB321,BE321,BH321,BK321,BN321),4)+LARGE((R321,U321,X321,AA321,AD321,AG321,AJ321,AM321,AP321,AS321,AV321,AY321,BB321,BE321,BH321,BK321,BN321),5),K321)</f>
        <v>297</v>
      </c>
      <c r="P321" s="191"/>
      <c r="Q321" s="192"/>
      <c r="R321" s="193"/>
      <c r="S321" s="194">
        <v>0.12640046296296295</v>
      </c>
      <c r="T321" s="195">
        <v>146</v>
      </c>
      <c r="U321" s="196">
        <v>146</v>
      </c>
      <c r="V321" s="197"/>
      <c r="W321" s="198"/>
      <c r="X321" s="199"/>
      <c r="Y321" s="200"/>
      <c r="Z321" s="201"/>
      <c r="AA321" s="202"/>
      <c r="AB321" s="203"/>
      <c r="AC321" s="204"/>
      <c r="AD321" s="205"/>
      <c r="AE321" s="200"/>
      <c r="AF321" s="201"/>
      <c r="AG321" s="202"/>
      <c r="AH321" s="206"/>
      <c r="AI321" s="207"/>
      <c r="AJ321" s="208"/>
      <c r="AK321" s="200"/>
      <c r="AL321" s="201"/>
      <c r="AM321" s="202"/>
      <c r="AP321" s="209"/>
      <c r="AS321" s="208"/>
      <c r="AT321" s="210"/>
      <c r="AU321" s="211"/>
      <c r="AV321" s="212"/>
      <c r="AW321" s="213"/>
      <c r="AX321" s="214"/>
      <c r="AY321" s="215"/>
      <c r="BC321" s="216"/>
      <c r="BD321" s="216"/>
      <c r="BE321" s="217"/>
      <c r="BF321" s="218"/>
      <c r="BI321" s="219">
        <v>7.5393518518518512E-2</v>
      </c>
      <c r="BJ321" s="220"/>
      <c r="BK321" s="220"/>
      <c r="BL321" s="221">
        <v>8.1365740740740738E-2</v>
      </c>
      <c r="BM321" s="222">
        <v>151</v>
      </c>
      <c r="BN321" s="223">
        <v>151</v>
      </c>
      <c r="BO321" s="149">
        <v>0</v>
      </c>
      <c r="BP321" s="72">
        <v>43.5</v>
      </c>
      <c r="BQ321" s="157">
        <v>0.28315972222222219</v>
      </c>
      <c r="BR321" s="158">
        <v>1</v>
      </c>
    </row>
    <row r="322" spans="2:70" ht="15" customHeight="1">
      <c r="B322" s="2">
        <v>316</v>
      </c>
      <c r="C322" s="2">
        <v>9</v>
      </c>
      <c r="D322" s="47" t="s">
        <v>1717</v>
      </c>
      <c r="E322" s="47" t="s">
        <v>1589</v>
      </c>
      <c r="F322" s="89" t="s">
        <v>1718</v>
      </c>
      <c r="G322" s="48">
        <v>1964</v>
      </c>
      <c r="H322" s="49" t="s">
        <v>36</v>
      </c>
      <c r="I322" s="2" t="str">
        <f>IF(G322&lt;=1953,"Z60",IF(G322&lt;=1963,"Z50",IF(G322&lt;=1973,"Z40","Z")))</f>
        <v>Z40</v>
      </c>
      <c r="J322" s="50">
        <f t="shared" si="26"/>
        <v>297</v>
      </c>
      <c r="K322" s="189">
        <f t="shared" si="27"/>
        <v>327</v>
      </c>
      <c r="L322" s="51">
        <f t="shared" si="28"/>
        <v>2</v>
      </c>
      <c r="M322" s="52" t="str">
        <f t="shared" si="29"/>
        <v>nie</v>
      </c>
      <c r="N322" s="53">
        <f>IF($M322="ano",LARGE((Q322,T322,W322,Z322,AC322,AF322,AI322,AL322,AO322,AR322,AU322,AX322,BA322,BD322,BG322,BJ322,BM322),1)+LARGE((Q322,T322,W322,Z322,AC322,AF322,AI322,AL322,AO322,AR322,AU322,AX322,BA322,BD322,BG322,BJ322,BM322),2)+LARGE((Q322,T322,W322,Z322,AC322,AF322,AI322,AL322,AO322,AR322,AU322,AX322,BA322,BD322,BG322,BJ322,BM322),3)+LARGE((Q322,T322,W322,Z322,AC322,AF322,AI322,AL322,AO322,AR322,AU322,AX322,BA322,BD322,BG322,BJ322,BM322),4)+LARGE((Q322,T322,W322,Z322,AC322,AF322,AI322,AL322,AO322,AR322,AU322,AX322,BA322,BD322,BG322,BJ322,BM322),5),J322)</f>
        <v>297</v>
      </c>
      <c r="O322" s="190">
        <f>IF($M322="ano",LARGE((R322,U322,X322,AA322,AD322,AG322,AJ322,AM322,AP322,AS322,AV322,AY322,BB322,BE322,BH322,BK322,BN322),1)+LARGE((R322,U322,X322,AA322,AD322,AG322,AJ322,AM322,AP322,AS322,AV322,AY322,BB322,BE322,BH322,BK322,BN322),2)+LARGE((R322,U322,X322,AA322,AD322,AG322,AJ322,AM322,AP322,AS322,AV322,AY322,BB322,BE322,BH322,BK322,BN322),3)+LARGE((R322,U322,X322,AA322,AD322,AG322,AJ322,AM322,AP322,AS322,AV322,AY322,BB322,BE322,BH322,BK322,BN322),4)+LARGE((R322,U322,X322,AA322,AD322,AG322,AJ322,AM322,AP322,AS322,AV322,AY322,BB322,BE322,BH322,BK322,BN322),5),K322)</f>
        <v>327</v>
      </c>
      <c r="P322" s="191"/>
      <c r="Q322" s="192"/>
      <c r="R322" s="193"/>
      <c r="S322" s="194"/>
      <c r="T322" s="195"/>
      <c r="U322" s="196"/>
      <c r="V322" s="197">
        <v>7.6979166666666668E-2</v>
      </c>
      <c r="W322" s="198">
        <v>160</v>
      </c>
      <c r="X322" s="199">
        <v>176</v>
      </c>
      <c r="Y322" s="200"/>
      <c r="Z322" s="201"/>
      <c r="AA322" s="202"/>
      <c r="AB322" s="203"/>
      <c r="AC322" s="204"/>
      <c r="AD322" s="205"/>
      <c r="AE322" s="200"/>
      <c r="AF322" s="201"/>
      <c r="AG322" s="202"/>
      <c r="AH322" s="206"/>
      <c r="AI322" s="207"/>
      <c r="AJ322" s="208"/>
      <c r="AK322" s="200"/>
      <c r="AL322" s="201"/>
      <c r="AM322" s="202"/>
      <c r="AN322" s="78">
        <v>0.10555555555555556</v>
      </c>
      <c r="AO322" s="79">
        <v>137</v>
      </c>
      <c r="AP322" s="209">
        <v>151</v>
      </c>
      <c r="AS322" s="208"/>
      <c r="AT322" s="210"/>
      <c r="AU322" s="211"/>
      <c r="AV322" s="212"/>
      <c r="AW322" s="213"/>
      <c r="AX322" s="214"/>
      <c r="AY322" s="215"/>
      <c r="BC322" s="216"/>
      <c r="BD322" s="216"/>
      <c r="BE322" s="217"/>
      <c r="BF322" s="218"/>
      <c r="BI322" s="219"/>
      <c r="BJ322" s="220"/>
      <c r="BK322" s="220"/>
      <c r="BL322" s="221"/>
      <c r="BM322" s="222"/>
      <c r="BN322" s="223"/>
      <c r="BO322" s="149">
        <v>0</v>
      </c>
      <c r="BP322" s="72">
        <v>37</v>
      </c>
      <c r="BQ322" s="157">
        <v>0.18253472222222222</v>
      </c>
      <c r="BR322" s="158">
        <v>1</v>
      </c>
    </row>
    <row r="323" spans="2:70" ht="15" customHeight="1">
      <c r="B323" s="2">
        <v>317</v>
      </c>
      <c r="C323" s="2">
        <v>26</v>
      </c>
      <c r="D323" s="49" t="s">
        <v>596</v>
      </c>
      <c r="E323" s="49" t="s">
        <v>1958</v>
      </c>
      <c r="F323" s="93" t="s">
        <v>426</v>
      </c>
      <c r="G323" s="85" t="s">
        <v>365</v>
      </c>
      <c r="H323" s="49" t="s">
        <v>31</v>
      </c>
      <c r="I323" s="49" t="s">
        <v>33</v>
      </c>
      <c r="J323" s="50">
        <f t="shared" si="26"/>
        <v>293</v>
      </c>
      <c r="K323" s="189">
        <f t="shared" si="27"/>
        <v>353</v>
      </c>
      <c r="L323" s="51">
        <f t="shared" si="28"/>
        <v>2</v>
      </c>
      <c r="M323" s="52" t="str">
        <f t="shared" si="29"/>
        <v>nie</v>
      </c>
      <c r="N323" s="53">
        <f>IF($M323="ano",LARGE((Q323,T323,W323,Z323,AC323,AF323,AI323,AL323,AO323,AR323,AU323,AX323,BA323,BD323,BG323,BJ323,BM323),1)+LARGE((Q323,T323,W323,Z323,AC323,AF323,AI323,AL323,AO323,AR323,AU323,AX323,BA323,BD323,BG323,BJ323,BM323),2)+LARGE((Q323,T323,W323,Z323,AC323,AF323,AI323,AL323,AO323,AR323,AU323,AX323,BA323,BD323,BG323,BJ323,BM323),3)+LARGE((Q323,T323,W323,Z323,AC323,AF323,AI323,AL323,AO323,AR323,AU323,AX323,BA323,BD323,BG323,BJ323,BM323),4)+LARGE((Q323,T323,W323,Z323,AC323,AF323,AI323,AL323,AO323,AR323,AU323,AX323,BA323,BD323,BG323,BJ323,BM323),5),J323)</f>
        <v>293</v>
      </c>
      <c r="O323" s="190">
        <f>IF($M323="ano",LARGE((R323,U323,X323,AA323,AD323,AG323,AJ323,AM323,AP323,AS323,AV323,AY323,BB323,BE323,BH323,BK323,BN323),1)+LARGE((R323,U323,X323,AA323,AD323,AG323,AJ323,AM323,AP323,AS323,AV323,AY323,BB323,BE323,BH323,BK323,BN323),2)+LARGE((R323,U323,X323,AA323,AD323,AG323,AJ323,AM323,AP323,AS323,AV323,AY323,BB323,BE323,BH323,BK323,BN323),3)+LARGE((R323,U323,X323,AA323,AD323,AG323,AJ323,AM323,AP323,AS323,AV323,AY323,BB323,BE323,BH323,BK323,BN323),4)+LARGE((R323,U323,X323,AA323,AD323,AG323,AJ323,AM323,AP323,AS323,AV323,AY323,BB323,BE323,BH323,BK323,BN323),5),K323)</f>
        <v>353</v>
      </c>
      <c r="R323" s="193"/>
      <c r="U323" s="196"/>
      <c r="X323" s="199"/>
      <c r="AA323" s="202"/>
      <c r="AD323" s="205"/>
      <c r="AE323" s="200"/>
      <c r="AF323" s="201"/>
      <c r="AG323" s="202"/>
      <c r="AH323" s="206">
        <v>4.2106481481481488E-2</v>
      </c>
      <c r="AI323" s="207">
        <v>146</v>
      </c>
      <c r="AJ323" s="208">
        <v>176</v>
      </c>
      <c r="AK323" s="200"/>
      <c r="AL323" s="201"/>
      <c r="AM323" s="202"/>
      <c r="AP323" s="209"/>
      <c r="AS323" s="208"/>
      <c r="AT323" s="210"/>
      <c r="AU323" s="211"/>
      <c r="AV323" s="212"/>
      <c r="AW323" s="213"/>
      <c r="AX323" s="214"/>
      <c r="AY323" s="215"/>
      <c r="BE323" s="217"/>
      <c r="BF323" s="218"/>
      <c r="BI323" s="219"/>
      <c r="BJ323" s="220"/>
      <c r="BK323" s="220"/>
      <c r="BL323" s="221">
        <v>8.4606481481481477E-2</v>
      </c>
      <c r="BM323" s="222">
        <v>147</v>
      </c>
      <c r="BN323" s="223">
        <v>177</v>
      </c>
      <c r="BO323" s="149">
        <v>0</v>
      </c>
      <c r="BP323" s="72">
        <v>28.164999999999999</v>
      </c>
      <c r="BQ323" s="157">
        <v>0.12671296296296297</v>
      </c>
      <c r="BR323" s="158">
        <v>1</v>
      </c>
    </row>
    <row r="324" spans="2:70" ht="15" customHeight="1">
      <c r="B324" s="2">
        <v>318</v>
      </c>
      <c r="C324" s="2">
        <v>159</v>
      </c>
      <c r="D324" s="47" t="s">
        <v>2366</v>
      </c>
      <c r="E324" s="47" t="s">
        <v>1850</v>
      </c>
      <c r="F324" s="89" t="s">
        <v>2367</v>
      </c>
      <c r="G324" s="48">
        <v>1974</v>
      </c>
      <c r="H324" s="49" t="s">
        <v>31</v>
      </c>
      <c r="I324" s="2" t="str">
        <f>IF(G324&lt;=1953,"M60",IF(G324&lt;=1963,"M50",IF(G324&lt;=1973,"M40","M")))</f>
        <v>M</v>
      </c>
      <c r="J324" s="50">
        <f t="shared" si="26"/>
        <v>290</v>
      </c>
      <c r="K324" s="189">
        <f t="shared" si="27"/>
        <v>290</v>
      </c>
      <c r="L324" s="51">
        <f t="shared" si="28"/>
        <v>2</v>
      </c>
      <c r="M324" s="52" t="str">
        <f t="shared" si="29"/>
        <v>nie</v>
      </c>
      <c r="N324" s="53">
        <f>IF($M324="ano",LARGE((Q324,T324,W324,Z324,AC324,AF324,AI324,AL324,AO324,AR324,AU324,AX324,BA324,BD324,BG324,BJ324,BM324),1)+LARGE((Q324,T324,W324,Z324,AC324,AF324,AI324,AL324,AO324,AR324,AU324,AX324,BA324,BD324,BG324,BJ324,BM324),2)+LARGE((Q324,T324,W324,Z324,AC324,AF324,AI324,AL324,AO324,AR324,AU324,AX324,BA324,BD324,BG324,BJ324,BM324),3)+LARGE((Q324,T324,W324,Z324,AC324,AF324,AI324,AL324,AO324,AR324,AU324,AX324,BA324,BD324,BG324,BJ324,BM324),4)+LARGE((Q324,T324,W324,Z324,AC324,AF324,AI324,AL324,AO324,AR324,AU324,AX324,BA324,BD324,BG324,BJ324,BM324),5),J324)</f>
        <v>290</v>
      </c>
      <c r="O324" s="190">
        <f>IF($M324="ano",LARGE((R324,U324,X324,AA324,AD324,AG324,AJ324,AM324,AP324,AS324,AV324,AY324,BB324,BE324,BH324,BK324,BN324),1)+LARGE((R324,U324,X324,AA324,AD324,AG324,AJ324,AM324,AP324,AS324,AV324,AY324,BB324,BE324,BH324,BK324,BN324),2)+LARGE((R324,U324,X324,AA324,AD324,AG324,AJ324,AM324,AP324,AS324,AV324,AY324,BB324,BE324,BH324,BK324,BN324),3)+LARGE((R324,U324,X324,AA324,AD324,AG324,AJ324,AM324,AP324,AS324,AV324,AY324,BB324,BE324,BH324,BK324,BN324),4)+LARGE((R324,U324,X324,AA324,AD324,AG324,AJ324,AM324,AP324,AS324,AV324,AY324,BB324,BE324,BH324,BK324,BN324),5),K324)</f>
        <v>290</v>
      </c>
      <c r="P324" s="191"/>
      <c r="Q324" s="192"/>
      <c r="R324" s="193"/>
      <c r="S324" s="194">
        <v>0.13390046296296296</v>
      </c>
      <c r="T324" s="195">
        <v>136</v>
      </c>
      <c r="U324" s="196">
        <v>136</v>
      </c>
      <c r="V324" s="197"/>
      <c r="W324" s="198"/>
      <c r="X324" s="199"/>
      <c r="Y324" s="200"/>
      <c r="Z324" s="201"/>
      <c r="AA324" s="202"/>
      <c r="AB324" s="203"/>
      <c r="AC324" s="204"/>
      <c r="AD324" s="205"/>
      <c r="AE324" s="200"/>
      <c r="AF324" s="201"/>
      <c r="AG324" s="202"/>
      <c r="AH324" s="206"/>
      <c r="AI324" s="207"/>
      <c r="AJ324" s="208"/>
      <c r="AK324" s="200"/>
      <c r="AL324" s="201"/>
      <c r="AM324" s="202"/>
      <c r="AP324" s="209"/>
      <c r="AS324" s="208"/>
      <c r="AT324" s="210"/>
      <c r="AU324" s="211"/>
      <c r="AV324" s="212"/>
      <c r="AW324" s="213"/>
      <c r="AX324" s="214"/>
      <c r="AY324" s="215"/>
      <c r="BC324" s="216"/>
      <c r="BD324" s="216"/>
      <c r="BE324" s="217"/>
      <c r="BF324" s="218"/>
      <c r="BI324" s="219"/>
      <c r="BJ324" s="220"/>
      <c r="BK324" s="220"/>
      <c r="BL324" s="221">
        <v>7.9386574074074068E-2</v>
      </c>
      <c r="BM324" s="222">
        <v>154</v>
      </c>
      <c r="BN324" s="223">
        <v>154</v>
      </c>
      <c r="BO324" s="149">
        <v>0</v>
      </c>
      <c r="BP324" s="72">
        <v>43.5</v>
      </c>
      <c r="BQ324" s="157">
        <v>0.21328703703703702</v>
      </c>
      <c r="BR324" s="158">
        <v>1</v>
      </c>
    </row>
    <row r="325" spans="2:70" ht="15" customHeight="1">
      <c r="B325" s="2">
        <v>319</v>
      </c>
      <c r="C325" s="2">
        <v>13</v>
      </c>
      <c r="D325" s="49" t="s">
        <v>581</v>
      </c>
      <c r="E325" s="49" t="s">
        <v>582</v>
      </c>
      <c r="F325" s="93" t="s">
        <v>443</v>
      </c>
      <c r="G325" s="85" t="s">
        <v>444</v>
      </c>
      <c r="H325" s="49" t="s">
        <v>31</v>
      </c>
      <c r="I325" s="49" t="s">
        <v>37</v>
      </c>
      <c r="J325" s="50">
        <f t="shared" si="26"/>
        <v>286</v>
      </c>
      <c r="K325" s="189">
        <f t="shared" si="27"/>
        <v>373</v>
      </c>
      <c r="L325" s="51">
        <f t="shared" si="28"/>
        <v>2</v>
      </c>
      <c r="M325" s="52" t="str">
        <f t="shared" si="29"/>
        <v>nie</v>
      </c>
      <c r="N325" s="53">
        <f>IF($M325="ano",LARGE((Q325,T325,W325,Z325,AC325,AF325,AI325,AL325,AO325,AR325,AU325,AX325,BA325,BD325,BG325,BJ325,BM325),1)+LARGE((Q325,T325,W325,Z325,AC325,AF325,AI325,AL325,AO325,AR325,AU325,AX325,BA325,BD325,BG325,BJ325,BM325),2)+LARGE((Q325,T325,W325,Z325,AC325,AF325,AI325,AL325,AO325,AR325,AU325,AX325,BA325,BD325,BG325,BJ325,BM325),3)+LARGE((Q325,T325,W325,Z325,AC325,AF325,AI325,AL325,AO325,AR325,AU325,AX325,BA325,BD325,BG325,BJ325,BM325),4)+LARGE((Q325,T325,W325,Z325,AC325,AF325,AI325,AL325,AO325,AR325,AU325,AX325,BA325,BD325,BG325,BJ325,BM325),5),J325)</f>
        <v>286</v>
      </c>
      <c r="O325" s="190">
        <f>IF($M325="ano",LARGE((R325,U325,X325,AA325,AD325,AG325,AJ325,AM325,AP325,AS325,AV325,AY325,BB325,BE325,BH325,BK325,BN325),1)+LARGE((R325,U325,X325,AA325,AD325,AG325,AJ325,AM325,AP325,AS325,AV325,AY325,BB325,BE325,BH325,BK325,BN325),2)+LARGE((R325,U325,X325,AA325,AD325,AG325,AJ325,AM325,AP325,AS325,AV325,AY325,BB325,BE325,BH325,BK325,BN325),3)+LARGE((R325,U325,X325,AA325,AD325,AG325,AJ325,AM325,AP325,AS325,AV325,AY325,BB325,BE325,BH325,BK325,BN325),4)+LARGE((R325,U325,X325,AA325,AD325,AG325,AJ325,AM325,AP325,AS325,AV325,AY325,BB325,BE325,BH325,BK325,BN325),5),K325)</f>
        <v>373</v>
      </c>
      <c r="R325" s="193"/>
      <c r="U325" s="196"/>
      <c r="X325" s="199"/>
      <c r="AA325" s="202"/>
      <c r="AD325" s="205"/>
      <c r="AE325" s="200"/>
      <c r="AF325" s="201"/>
      <c r="AG325" s="202"/>
      <c r="AH325" s="206">
        <v>4.6990740740740743E-2</v>
      </c>
      <c r="AI325" s="207">
        <v>139</v>
      </c>
      <c r="AJ325" s="208">
        <v>181</v>
      </c>
      <c r="AK325" s="200">
        <v>6.4363425925925921E-2</v>
      </c>
      <c r="AL325" s="201">
        <v>147</v>
      </c>
      <c r="AM325" s="202">
        <v>192</v>
      </c>
      <c r="AP325" s="209"/>
      <c r="AS325" s="208"/>
      <c r="AT325" s="210"/>
      <c r="AU325" s="211"/>
      <c r="AV325" s="212"/>
      <c r="AW325" s="213"/>
      <c r="AX325" s="214"/>
      <c r="AY325" s="215"/>
      <c r="BE325" s="217"/>
      <c r="BF325" s="218"/>
      <c r="BI325" s="219"/>
      <c r="BJ325" s="220"/>
      <c r="BK325" s="220"/>
      <c r="BL325" s="221"/>
      <c r="BM325" s="222"/>
      <c r="BN325" s="223"/>
      <c r="BO325" s="149">
        <v>0</v>
      </c>
      <c r="BP325" s="72">
        <v>21.664999999999999</v>
      </c>
      <c r="BQ325" s="157">
        <v>0.11135416666666667</v>
      </c>
      <c r="BR325" s="158">
        <v>1</v>
      </c>
    </row>
    <row r="326" spans="2:70" ht="15" customHeight="1">
      <c r="B326" s="2">
        <v>320</v>
      </c>
      <c r="C326" s="2">
        <v>69</v>
      </c>
      <c r="D326" s="80" t="s">
        <v>2362</v>
      </c>
      <c r="E326" s="80" t="s">
        <v>2301</v>
      </c>
      <c r="F326" s="90" t="s">
        <v>2363</v>
      </c>
      <c r="G326" s="84">
        <v>1972</v>
      </c>
      <c r="H326" s="49" t="s">
        <v>31</v>
      </c>
      <c r="I326" s="2" t="str">
        <f>IF(G326&lt;=1953,"M60",IF(G326&lt;=1963,"M50",IF(G326&lt;=1973,"M40","M")))</f>
        <v>M40</v>
      </c>
      <c r="J326" s="50">
        <f t="shared" ref="J326:J389" si="32">SUMIF($P$5:$BR$5,"Body",P326:BR326)</f>
        <v>286</v>
      </c>
      <c r="K326" s="189">
        <f t="shared" ref="K326:K389" si="33">SUMIF($P$5:$BR$5,"Body koef-vek",P326:BR326)</f>
        <v>315</v>
      </c>
      <c r="L326" s="51">
        <f t="shared" ref="L326:L389" si="34">COUNT(Q326,T326,W326,Z326,AC326,AF326,AI326,AL326,AO326,AR326,AU326,AX326,BA326,BD326,BG326,BJ326,BM326)</f>
        <v>2</v>
      </c>
      <c r="M326" s="52" t="str">
        <f t="shared" ref="M326:M389" si="35">IF(L326&lt;=5,"nie","ano")</f>
        <v>nie</v>
      </c>
      <c r="N326" s="53">
        <f>IF($M326="ano",LARGE((Q326,T326,W326,Z326,AC326,AF326,AI326,AL326,AO326,AR326,AU326,AX326,BA326,BD326,BG326,BJ326,BM326),1)+LARGE((Q326,T326,W326,Z326,AC326,AF326,AI326,AL326,AO326,AR326,AU326,AX326,BA326,BD326,BG326,BJ326,BM326),2)+LARGE((Q326,T326,W326,Z326,AC326,AF326,AI326,AL326,AO326,AR326,AU326,AX326,BA326,BD326,BG326,BJ326,BM326),3)+LARGE((Q326,T326,W326,Z326,AC326,AF326,AI326,AL326,AO326,AR326,AU326,AX326,BA326,BD326,BG326,BJ326,BM326),4)+LARGE((Q326,T326,W326,Z326,AC326,AF326,AI326,AL326,AO326,AR326,AU326,AX326,BA326,BD326,BG326,BJ326,BM326),5),J326)</f>
        <v>286</v>
      </c>
      <c r="O326" s="190">
        <f>IF($M326="ano",LARGE((R326,U326,X326,AA326,AD326,AG326,AJ326,AM326,AP326,AS326,AV326,AY326,BB326,BE326,BH326,BK326,BN326),1)+LARGE((R326,U326,X326,AA326,AD326,AG326,AJ326,AM326,AP326,AS326,AV326,AY326,BB326,BE326,BH326,BK326,BN326),2)+LARGE((R326,U326,X326,AA326,AD326,AG326,AJ326,AM326,AP326,AS326,AV326,AY326,BB326,BE326,BH326,BK326,BN326),3)+LARGE((R326,U326,X326,AA326,AD326,AG326,AJ326,AM326,AP326,AS326,AV326,AY326,BB326,BE326,BH326,BK326,BN326),4)+LARGE((R326,U326,X326,AA326,AD326,AG326,AJ326,AM326,AP326,AS326,AV326,AY326,BB326,BE326,BH326,BK326,BN326),5),K326)</f>
        <v>315</v>
      </c>
      <c r="P326" s="191"/>
      <c r="Q326" s="192"/>
      <c r="R326" s="193"/>
      <c r="S326" s="194">
        <v>0.13311342592592593</v>
      </c>
      <c r="T326" s="195">
        <v>137</v>
      </c>
      <c r="U326" s="196">
        <v>151</v>
      </c>
      <c r="V326" s="197"/>
      <c r="W326" s="198"/>
      <c r="X326" s="199"/>
      <c r="Y326" s="200"/>
      <c r="Z326" s="201"/>
      <c r="AA326" s="202"/>
      <c r="AB326" s="203"/>
      <c r="AC326" s="204"/>
      <c r="AD326" s="205"/>
      <c r="AE326" s="200"/>
      <c r="AF326" s="201"/>
      <c r="AG326" s="202"/>
      <c r="AH326" s="206">
        <v>3.965277777777778E-2</v>
      </c>
      <c r="AI326" s="207">
        <v>149</v>
      </c>
      <c r="AJ326" s="208">
        <v>164</v>
      </c>
      <c r="AK326" s="200"/>
      <c r="AL326" s="201"/>
      <c r="AM326" s="202"/>
      <c r="AP326" s="209"/>
      <c r="AS326" s="208"/>
      <c r="AT326" s="210"/>
      <c r="AU326" s="211"/>
      <c r="AV326" s="212"/>
      <c r="AW326" s="213"/>
      <c r="AX326" s="214"/>
      <c r="AY326" s="215"/>
      <c r="BC326" s="216"/>
      <c r="BD326" s="216"/>
      <c r="BE326" s="217"/>
      <c r="BF326" s="218"/>
      <c r="BI326" s="219"/>
      <c r="BJ326" s="220"/>
      <c r="BK326" s="220"/>
      <c r="BL326" s="221"/>
      <c r="BM326" s="222"/>
      <c r="BN326" s="223"/>
      <c r="BO326" s="149">
        <v>0</v>
      </c>
      <c r="BP326" s="72">
        <v>36.664999999999999</v>
      </c>
      <c r="BQ326" s="157">
        <v>0.17276620370370371</v>
      </c>
      <c r="BR326" s="158">
        <v>1</v>
      </c>
    </row>
    <row r="327" spans="2:70" ht="15" customHeight="1">
      <c r="B327" s="2">
        <v>321</v>
      </c>
      <c r="C327" s="2">
        <v>35</v>
      </c>
      <c r="D327" s="47" t="s">
        <v>1794</v>
      </c>
      <c r="E327" s="47" t="s">
        <v>1563</v>
      </c>
      <c r="F327" s="89" t="s">
        <v>1542</v>
      </c>
      <c r="G327" s="48">
        <v>1985</v>
      </c>
      <c r="H327" s="49" t="s">
        <v>36</v>
      </c>
      <c r="I327" s="2" t="str">
        <f>IF(G327&lt;=1953,"Z60",IF(G327&lt;=1963,"Z50",IF(G327&lt;=1973,"Z40","Z")))</f>
        <v>Z</v>
      </c>
      <c r="J327" s="50">
        <f t="shared" si="32"/>
        <v>285</v>
      </c>
      <c r="K327" s="189">
        <f t="shared" si="33"/>
        <v>285</v>
      </c>
      <c r="L327" s="51">
        <f t="shared" si="34"/>
        <v>2</v>
      </c>
      <c r="M327" s="52" t="str">
        <f t="shared" si="35"/>
        <v>nie</v>
      </c>
      <c r="N327" s="53">
        <f>IF($M327="ano",LARGE((Q327,T327,W327,Z327,AC327,AF327,AI327,AL327,AO327,AR327,AU327,AX327,BA327,BD327,BG327,BJ327,BM327),1)+LARGE((Q327,T327,W327,Z327,AC327,AF327,AI327,AL327,AO327,AR327,AU327,AX327,BA327,BD327,BG327,BJ327,BM327),2)+LARGE((Q327,T327,W327,Z327,AC327,AF327,AI327,AL327,AO327,AR327,AU327,AX327,BA327,BD327,BG327,BJ327,BM327),3)+LARGE((Q327,T327,W327,Z327,AC327,AF327,AI327,AL327,AO327,AR327,AU327,AX327,BA327,BD327,BG327,BJ327,BM327),4)+LARGE((Q327,T327,W327,Z327,AC327,AF327,AI327,AL327,AO327,AR327,AU327,AX327,BA327,BD327,BG327,BJ327,BM327),5),J327)</f>
        <v>285</v>
      </c>
      <c r="O327" s="190">
        <f>IF($M327="ano",LARGE((R327,U327,X327,AA327,AD327,AG327,AJ327,AM327,AP327,AS327,AV327,AY327,BB327,BE327,BH327,BK327,BN327),1)+LARGE((R327,U327,X327,AA327,AD327,AG327,AJ327,AM327,AP327,AS327,AV327,AY327,BB327,BE327,BH327,BK327,BN327),2)+LARGE((R327,U327,X327,AA327,AD327,AG327,AJ327,AM327,AP327,AS327,AV327,AY327,BB327,BE327,BH327,BK327,BN327),3)+LARGE((R327,U327,X327,AA327,AD327,AG327,AJ327,AM327,AP327,AS327,AV327,AY327,BB327,BE327,BH327,BK327,BN327),4)+LARGE((R327,U327,X327,AA327,AD327,AG327,AJ327,AM327,AP327,AS327,AV327,AY327,BB327,BE327,BH327,BK327,BN327),5),K327)</f>
        <v>285</v>
      </c>
      <c r="P327" s="191"/>
      <c r="Q327" s="192"/>
      <c r="R327" s="193"/>
      <c r="S327" s="194"/>
      <c r="T327" s="195"/>
      <c r="U327" s="196"/>
      <c r="V327" s="197">
        <v>8.7986111111111112E-2</v>
      </c>
      <c r="W327" s="198">
        <v>144</v>
      </c>
      <c r="X327" s="199">
        <v>144</v>
      </c>
      <c r="Y327" s="200"/>
      <c r="Z327" s="201"/>
      <c r="AA327" s="202"/>
      <c r="AB327" s="203"/>
      <c r="AC327" s="204"/>
      <c r="AD327" s="205"/>
      <c r="AE327" s="200">
        <v>8.6053240740740736E-2</v>
      </c>
      <c r="AF327" s="201">
        <v>141</v>
      </c>
      <c r="AG327" s="202">
        <v>141</v>
      </c>
      <c r="AH327" s="206"/>
      <c r="AI327" s="207"/>
      <c r="AJ327" s="208"/>
      <c r="AK327" s="200"/>
      <c r="AL327" s="201"/>
      <c r="AM327" s="202"/>
      <c r="AP327" s="209"/>
      <c r="AS327" s="208"/>
      <c r="AT327" s="210"/>
      <c r="AU327" s="211"/>
      <c r="AV327" s="212"/>
      <c r="AW327" s="213"/>
      <c r="AX327" s="214"/>
      <c r="AY327" s="215"/>
      <c r="BC327" s="216"/>
      <c r="BD327" s="216"/>
      <c r="BE327" s="217"/>
      <c r="BF327" s="218"/>
      <c r="BI327" s="219"/>
      <c r="BJ327" s="220"/>
      <c r="BK327" s="220"/>
      <c r="BL327" s="221"/>
      <c r="BM327" s="222"/>
      <c r="BN327" s="223"/>
      <c r="BO327" s="149">
        <v>0</v>
      </c>
      <c r="BP327" s="72">
        <v>31</v>
      </c>
      <c r="BQ327" s="157">
        <v>0.17403935185185185</v>
      </c>
      <c r="BR327" s="158">
        <v>1</v>
      </c>
    </row>
    <row r="328" spans="2:70" ht="15" customHeight="1">
      <c r="B328" s="2">
        <v>322</v>
      </c>
      <c r="C328" s="2">
        <v>10</v>
      </c>
      <c r="D328" s="47" t="s">
        <v>1842</v>
      </c>
      <c r="E328" s="47" t="s">
        <v>1841</v>
      </c>
      <c r="F328" s="89" t="s">
        <v>1620</v>
      </c>
      <c r="G328" s="48">
        <v>1965</v>
      </c>
      <c r="H328" s="49" t="s">
        <v>36</v>
      </c>
      <c r="I328" s="2" t="str">
        <f>IF(G328&lt;=1953,"Z60",IF(G328&lt;=1963,"Z50",IF(G328&lt;=1973,"Z40","Z")))</f>
        <v>Z40</v>
      </c>
      <c r="J328" s="50">
        <f t="shared" si="32"/>
        <v>283</v>
      </c>
      <c r="K328" s="189">
        <f t="shared" si="33"/>
        <v>312</v>
      </c>
      <c r="L328" s="51">
        <f t="shared" si="34"/>
        <v>2</v>
      </c>
      <c r="M328" s="52" t="str">
        <f t="shared" si="35"/>
        <v>nie</v>
      </c>
      <c r="N328" s="53">
        <f>IF($M328="ano",LARGE((Q328,T328,W328,Z328,AC328,AF328,AI328,AL328,AO328,AR328,AU328,AX328,BA328,BD328,BG328,BJ328,BM328),1)+LARGE((Q328,T328,W328,Z328,AC328,AF328,AI328,AL328,AO328,AR328,AU328,AX328,BA328,BD328,BG328,BJ328,BM328),2)+LARGE((Q328,T328,W328,Z328,AC328,AF328,AI328,AL328,AO328,AR328,AU328,AX328,BA328,BD328,BG328,BJ328,BM328),3)+LARGE((Q328,T328,W328,Z328,AC328,AF328,AI328,AL328,AO328,AR328,AU328,AX328,BA328,BD328,BG328,BJ328,BM328),4)+LARGE((Q328,T328,W328,Z328,AC328,AF328,AI328,AL328,AO328,AR328,AU328,AX328,BA328,BD328,BG328,BJ328,BM328),5),J328)</f>
        <v>283</v>
      </c>
      <c r="O328" s="190">
        <f>IF($M328="ano",LARGE((R328,U328,X328,AA328,AD328,AG328,AJ328,AM328,AP328,AS328,AV328,AY328,BB328,BE328,BH328,BK328,BN328),1)+LARGE((R328,U328,X328,AA328,AD328,AG328,AJ328,AM328,AP328,AS328,AV328,AY328,BB328,BE328,BH328,BK328,BN328),2)+LARGE((R328,U328,X328,AA328,AD328,AG328,AJ328,AM328,AP328,AS328,AV328,AY328,BB328,BE328,BH328,BK328,BN328),3)+LARGE((R328,U328,X328,AA328,AD328,AG328,AJ328,AM328,AP328,AS328,AV328,AY328,BB328,BE328,BH328,BK328,BN328),4)+LARGE((R328,U328,X328,AA328,AD328,AG328,AJ328,AM328,AP328,AS328,AV328,AY328,BB328,BE328,BH328,BK328,BN328),5),K328)</f>
        <v>312</v>
      </c>
      <c r="P328" s="191"/>
      <c r="Q328" s="192"/>
      <c r="R328" s="193"/>
      <c r="S328" s="194"/>
      <c r="T328" s="195"/>
      <c r="U328" s="196"/>
      <c r="V328" s="197">
        <v>9.2789351851851845E-2</v>
      </c>
      <c r="W328" s="198">
        <v>137</v>
      </c>
      <c r="X328" s="199">
        <v>151</v>
      </c>
      <c r="Y328" s="200"/>
      <c r="Z328" s="201"/>
      <c r="AA328" s="202"/>
      <c r="AB328" s="203"/>
      <c r="AC328" s="204"/>
      <c r="AD328" s="205"/>
      <c r="AE328" s="200"/>
      <c r="AF328" s="201"/>
      <c r="AG328" s="202"/>
      <c r="AH328" s="206"/>
      <c r="AI328" s="207"/>
      <c r="AJ328" s="208"/>
      <c r="AK328" s="200"/>
      <c r="AL328" s="201"/>
      <c r="AM328" s="202"/>
      <c r="AP328" s="209"/>
      <c r="AS328" s="208"/>
      <c r="AT328" s="210">
        <v>8.6481481481481479E-2</v>
      </c>
      <c r="AU328" s="211">
        <v>146</v>
      </c>
      <c r="AV328" s="212">
        <v>161</v>
      </c>
      <c r="AW328" s="213"/>
      <c r="AX328" s="214"/>
      <c r="AY328" s="215"/>
      <c r="BC328" s="216"/>
      <c r="BD328" s="216"/>
      <c r="BE328" s="217"/>
      <c r="BF328" s="218"/>
      <c r="BI328" s="219"/>
      <c r="BJ328" s="220"/>
      <c r="BK328" s="220"/>
      <c r="BL328" s="221"/>
      <c r="BM328" s="222"/>
      <c r="BN328" s="223"/>
      <c r="BO328" s="149">
        <v>0</v>
      </c>
      <c r="BP328" s="72">
        <v>33</v>
      </c>
      <c r="BQ328" s="157">
        <v>0.17927083333333332</v>
      </c>
      <c r="BR328" s="158">
        <v>1</v>
      </c>
    </row>
    <row r="329" spans="2:70" ht="15" customHeight="1">
      <c r="B329" s="2">
        <v>323</v>
      </c>
      <c r="C329" s="2">
        <v>27</v>
      </c>
      <c r="D329" s="83" t="s">
        <v>2570</v>
      </c>
      <c r="E329" s="83" t="s">
        <v>1505</v>
      </c>
      <c r="F329" s="91" t="s">
        <v>0</v>
      </c>
      <c r="G329" s="83">
        <v>1961</v>
      </c>
      <c r="H329" s="49" t="s">
        <v>31</v>
      </c>
      <c r="I329" s="2" t="str">
        <f>IF(G329&lt;=1953,"M60",IF(G329&lt;=1963,"M50",IF(G329&lt;=1973,"M40","M")))</f>
        <v>M50</v>
      </c>
      <c r="J329" s="50">
        <f t="shared" si="32"/>
        <v>281</v>
      </c>
      <c r="K329" s="189">
        <f t="shared" si="33"/>
        <v>338</v>
      </c>
      <c r="L329" s="51">
        <f t="shared" si="34"/>
        <v>2</v>
      </c>
      <c r="M329" s="52" t="str">
        <f t="shared" si="35"/>
        <v>nie</v>
      </c>
      <c r="N329" s="53">
        <f>IF($M329="ano",LARGE((Q329,T329,W329,Z329,AC329,AF329,AI329,AL329,AO329,AR329,AU329,AX329,BA329,BD329,BG329,BJ329,BM329),1)+LARGE((Q329,T329,W329,Z329,AC329,AF329,AI329,AL329,AO329,AR329,AU329,AX329,BA329,BD329,BG329,BJ329,BM329),2)+LARGE((Q329,T329,W329,Z329,AC329,AF329,AI329,AL329,AO329,AR329,AU329,AX329,BA329,BD329,BG329,BJ329,BM329),3)+LARGE((Q329,T329,W329,Z329,AC329,AF329,AI329,AL329,AO329,AR329,AU329,AX329,BA329,BD329,BG329,BJ329,BM329),4)+LARGE((Q329,T329,W329,Z329,AC329,AF329,AI329,AL329,AO329,AR329,AU329,AX329,BA329,BD329,BG329,BJ329,BM329),5),J329)</f>
        <v>281</v>
      </c>
      <c r="O329" s="190">
        <f>IF($M329="ano",LARGE((R329,U329,X329,AA329,AD329,AG329,AJ329,AM329,AP329,AS329,AV329,AY329,BB329,BE329,BH329,BK329,BN329),1)+LARGE((R329,U329,X329,AA329,AD329,AG329,AJ329,AM329,AP329,AS329,AV329,AY329,BB329,BE329,BH329,BK329,BN329),2)+LARGE((R329,U329,X329,AA329,AD329,AG329,AJ329,AM329,AP329,AS329,AV329,AY329,BB329,BE329,BH329,BK329,BN329),3)+LARGE((R329,U329,X329,AA329,AD329,AG329,AJ329,AM329,AP329,AS329,AV329,AY329,BB329,BE329,BH329,BK329,BN329),4)+LARGE((R329,U329,X329,AA329,AD329,AG329,AJ329,AM329,AP329,AS329,AV329,AY329,BB329,BE329,BH329,BK329,BN329),5),K329)</f>
        <v>338</v>
      </c>
      <c r="P329" s="191">
        <v>0.26613425925925926</v>
      </c>
      <c r="Q329" s="192">
        <v>105</v>
      </c>
      <c r="R329" s="193">
        <v>126</v>
      </c>
      <c r="S329" s="194"/>
      <c r="T329" s="195"/>
      <c r="U329" s="196"/>
      <c r="V329" s="197"/>
      <c r="W329" s="198"/>
      <c r="X329" s="199"/>
      <c r="Y329" s="200"/>
      <c r="Z329" s="201"/>
      <c r="AA329" s="202"/>
      <c r="AB329" s="203"/>
      <c r="AC329" s="204"/>
      <c r="AD329" s="205"/>
      <c r="AE329" s="200"/>
      <c r="AF329" s="201"/>
      <c r="AG329" s="202"/>
      <c r="AH329" s="206"/>
      <c r="AI329" s="207"/>
      <c r="AJ329" s="208"/>
      <c r="AK329" s="200"/>
      <c r="AL329" s="201"/>
      <c r="AM329" s="202"/>
      <c r="AN329" s="78">
        <v>7.9062499999999994E-2</v>
      </c>
      <c r="AO329" s="79">
        <v>176</v>
      </c>
      <c r="AP329" s="209">
        <v>212</v>
      </c>
      <c r="AS329" s="208"/>
      <c r="AT329" s="210"/>
      <c r="AU329" s="211"/>
      <c r="AV329" s="212"/>
      <c r="AW329" s="213"/>
      <c r="AX329" s="214"/>
      <c r="AY329" s="215"/>
      <c r="BC329" s="216"/>
      <c r="BD329" s="216"/>
      <c r="BE329" s="217"/>
      <c r="BF329" s="218"/>
      <c r="BI329" s="219"/>
      <c r="BJ329" s="220"/>
      <c r="BK329" s="220"/>
      <c r="BL329" s="221"/>
      <c r="BM329" s="222"/>
      <c r="BN329" s="223"/>
      <c r="BO329" s="149">
        <v>0</v>
      </c>
      <c r="BP329" s="72">
        <v>74</v>
      </c>
      <c r="BQ329" s="157">
        <v>0.34519675925925924</v>
      </c>
      <c r="BR329" s="158">
        <v>1</v>
      </c>
    </row>
    <row r="330" spans="2:70" ht="15" customHeight="1">
      <c r="B330" s="2">
        <v>324</v>
      </c>
      <c r="C330" s="2">
        <v>11</v>
      </c>
      <c r="D330" s="49" t="s">
        <v>695</v>
      </c>
      <c r="E330" s="49" t="s">
        <v>1603</v>
      </c>
      <c r="F330" s="93" t="s">
        <v>358</v>
      </c>
      <c r="G330" s="85" t="s">
        <v>249</v>
      </c>
      <c r="H330" s="49" t="s">
        <v>36</v>
      </c>
      <c r="I330" s="49" t="s">
        <v>130</v>
      </c>
      <c r="J330" s="50">
        <f t="shared" si="32"/>
        <v>281</v>
      </c>
      <c r="K330" s="189">
        <f t="shared" si="33"/>
        <v>310</v>
      </c>
      <c r="L330" s="51">
        <f t="shared" si="34"/>
        <v>2</v>
      </c>
      <c r="M330" s="52" t="str">
        <f t="shared" si="35"/>
        <v>nie</v>
      </c>
      <c r="N330" s="53">
        <f>IF($M330="ano",LARGE((Q330,T330,W330,Z330,AC330,AF330,AI330,AL330,AO330,AR330,AU330,AX330,BA330,BD330,BG330,BJ330,BM330),1)+LARGE((Q330,T330,W330,Z330,AC330,AF330,AI330,AL330,AO330,AR330,AU330,AX330,BA330,BD330,BG330,BJ330,BM330),2)+LARGE((Q330,T330,W330,Z330,AC330,AF330,AI330,AL330,AO330,AR330,AU330,AX330,BA330,BD330,BG330,BJ330,BM330),3)+LARGE((Q330,T330,W330,Z330,AC330,AF330,AI330,AL330,AO330,AR330,AU330,AX330,BA330,BD330,BG330,BJ330,BM330),4)+LARGE((Q330,T330,W330,Z330,AC330,AF330,AI330,AL330,AO330,AR330,AU330,AX330,BA330,BD330,BG330,BJ330,BM330),5),J330)</f>
        <v>281</v>
      </c>
      <c r="O330" s="190">
        <f>IF($M330="ano",LARGE((R330,U330,X330,AA330,AD330,AG330,AJ330,AM330,AP330,AS330,AV330,AY330,BB330,BE330,BH330,BK330,BN330),1)+LARGE((R330,U330,X330,AA330,AD330,AG330,AJ330,AM330,AP330,AS330,AV330,AY330,BB330,BE330,BH330,BK330,BN330),2)+LARGE((R330,U330,X330,AA330,AD330,AG330,AJ330,AM330,AP330,AS330,AV330,AY330,BB330,BE330,BH330,BK330,BN330),3)+LARGE((R330,U330,X330,AA330,AD330,AG330,AJ330,AM330,AP330,AS330,AV330,AY330,BB330,BE330,BH330,BK330,BN330),4)+LARGE((R330,U330,X330,AA330,AD330,AG330,AJ330,AM330,AP330,AS330,AV330,AY330,BB330,BE330,BH330,BK330,BN330),5),K330)</f>
        <v>310</v>
      </c>
      <c r="R330" s="193"/>
      <c r="U330" s="196"/>
      <c r="X330" s="199"/>
      <c r="AA330" s="202"/>
      <c r="AB330" s="203">
        <v>0.21032407407407408</v>
      </c>
      <c r="AC330" s="204">
        <v>124</v>
      </c>
      <c r="AD330" s="205">
        <v>137</v>
      </c>
      <c r="AE330" s="200"/>
      <c r="AF330" s="201"/>
      <c r="AG330" s="202"/>
      <c r="AH330" s="206">
        <v>3.4409722222222223E-2</v>
      </c>
      <c r="AI330" s="207">
        <v>157</v>
      </c>
      <c r="AJ330" s="208">
        <v>173</v>
      </c>
      <c r="AK330" s="200"/>
      <c r="AL330" s="201"/>
      <c r="AM330" s="202"/>
      <c r="AP330" s="209"/>
      <c r="AS330" s="208"/>
      <c r="AT330" s="210"/>
      <c r="AU330" s="211"/>
      <c r="AV330" s="212"/>
      <c r="AW330" s="213"/>
      <c r="AX330" s="214"/>
      <c r="AY330" s="215"/>
      <c r="BE330" s="217"/>
      <c r="BF330" s="218"/>
      <c r="BI330" s="219"/>
      <c r="BJ330" s="220"/>
      <c r="BK330" s="220"/>
      <c r="BL330" s="221"/>
      <c r="BM330" s="222"/>
      <c r="BN330" s="223"/>
      <c r="BO330" s="149">
        <v>0</v>
      </c>
      <c r="BP330" s="72">
        <v>52.865000000000002</v>
      </c>
      <c r="BQ330" s="157">
        <v>0.2447337962962963</v>
      </c>
      <c r="BR330" s="158">
        <v>1</v>
      </c>
    </row>
    <row r="331" spans="2:70" ht="15" customHeight="1">
      <c r="B331" s="2">
        <v>325</v>
      </c>
      <c r="C331" s="2">
        <v>70</v>
      </c>
      <c r="D331" s="49" t="s">
        <v>1628</v>
      </c>
      <c r="E331" s="49" t="s">
        <v>1505</v>
      </c>
      <c r="F331" s="93" t="s">
        <v>1542</v>
      </c>
      <c r="G331" s="85">
        <v>1967</v>
      </c>
      <c r="H331" s="49" t="s">
        <v>31</v>
      </c>
      <c r="I331" s="2" t="str">
        <f>IF(G331&lt;=1953,"M60",IF(G331&lt;=1963,"M50",IF(G331&lt;=1973,"M40","M")))</f>
        <v>M40</v>
      </c>
      <c r="J331" s="50">
        <f t="shared" si="32"/>
        <v>280</v>
      </c>
      <c r="K331" s="189">
        <f t="shared" si="33"/>
        <v>309</v>
      </c>
      <c r="L331" s="51">
        <f t="shared" si="34"/>
        <v>2</v>
      </c>
      <c r="M331" s="52" t="str">
        <f t="shared" si="35"/>
        <v>nie</v>
      </c>
      <c r="N331" s="53">
        <f>IF($M331="ano",LARGE((Q331,T331,W331,Z331,AC331,AF331,AI331,AL331,AO331,AR331,AU331,AX331,BA331,BD331,BG331,BJ331,BM331),1)+LARGE((Q331,T331,W331,Z331,AC331,AF331,AI331,AL331,AO331,AR331,AU331,AX331,BA331,BD331,BG331,BJ331,BM331),2)+LARGE((Q331,T331,W331,Z331,AC331,AF331,AI331,AL331,AO331,AR331,AU331,AX331,BA331,BD331,BG331,BJ331,BM331),3)+LARGE((Q331,T331,W331,Z331,AC331,AF331,AI331,AL331,AO331,AR331,AU331,AX331,BA331,BD331,BG331,BJ331,BM331),4)+LARGE((Q331,T331,W331,Z331,AC331,AF331,AI331,AL331,AO331,AR331,AU331,AX331,BA331,BD331,BG331,BJ331,BM331),5),J331)</f>
        <v>280</v>
      </c>
      <c r="O331" s="190">
        <f>IF($M331="ano",LARGE((R331,U331,X331,AA331,AD331,AG331,AJ331,AM331,AP331,AS331,AV331,AY331,BB331,BE331,BH331,BK331,BN331),1)+LARGE((R331,U331,X331,AA331,AD331,AG331,AJ331,AM331,AP331,AS331,AV331,AY331,BB331,BE331,BH331,BK331,BN331),2)+LARGE((R331,U331,X331,AA331,AD331,AG331,AJ331,AM331,AP331,AS331,AV331,AY331,BB331,BE331,BH331,BK331,BN331),3)+LARGE((R331,U331,X331,AA331,AD331,AG331,AJ331,AM331,AP331,AS331,AV331,AY331,BB331,BE331,BH331,BK331,BN331),4)+LARGE((R331,U331,X331,AA331,AD331,AG331,AJ331,AM331,AP331,AS331,AV331,AY331,BB331,BE331,BH331,BK331,BN331),5),K331)</f>
        <v>309</v>
      </c>
      <c r="P331" s="191"/>
      <c r="Q331" s="192"/>
      <c r="R331" s="193"/>
      <c r="S331" s="194">
        <v>0.13976851851851851</v>
      </c>
      <c r="T331" s="195">
        <v>127</v>
      </c>
      <c r="U331" s="196">
        <v>140</v>
      </c>
      <c r="V331" s="197"/>
      <c r="W331" s="198"/>
      <c r="X331" s="199"/>
      <c r="Y331" s="200">
        <v>8.0636574074074083E-2</v>
      </c>
      <c r="Z331" s="201">
        <v>153</v>
      </c>
      <c r="AA331" s="202">
        <v>169</v>
      </c>
      <c r="AB331" s="203"/>
      <c r="AC331" s="204"/>
      <c r="AD331" s="205"/>
      <c r="AE331" s="200"/>
      <c r="AF331" s="201"/>
      <c r="AG331" s="202"/>
      <c r="AH331" s="206"/>
      <c r="AI331" s="207"/>
      <c r="AJ331" s="208"/>
      <c r="AK331" s="200"/>
      <c r="AL331" s="201"/>
      <c r="AM331" s="202"/>
      <c r="AP331" s="209"/>
      <c r="AS331" s="208"/>
      <c r="AT331" s="210"/>
      <c r="AU331" s="211"/>
      <c r="AV331" s="212"/>
      <c r="AW331" s="213"/>
      <c r="AX331" s="214"/>
      <c r="AY331" s="215"/>
      <c r="BC331" s="216"/>
      <c r="BD331" s="216"/>
      <c r="BE331" s="217"/>
      <c r="BF331" s="218"/>
      <c r="BI331" s="219"/>
      <c r="BJ331" s="220"/>
      <c r="BK331" s="220"/>
      <c r="BL331" s="221"/>
      <c r="BM331" s="222"/>
      <c r="BN331" s="223"/>
      <c r="BO331" s="149">
        <v>0</v>
      </c>
      <c r="BP331" s="72">
        <v>43</v>
      </c>
      <c r="BQ331" s="157">
        <v>0.22040509259259261</v>
      </c>
      <c r="BR331" s="158">
        <v>1</v>
      </c>
    </row>
    <row r="332" spans="2:70" ht="15" customHeight="1">
      <c r="B332" s="2">
        <v>326</v>
      </c>
      <c r="C332" s="2">
        <v>160</v>
      </c>
      <c r="D332" s="47" t="s">
        <v>2563</v>
      </c>
      <c r="E332" s="47" t="s">
        <v>1585</v>
      </c>
      <c r="F332" s="89" t="s">
        <v>2564</v>
      </c>
      <c r="G332" s="48">
        <v>1984</v>
      </c>
      <c r="H332" s="49" t="s">
        <v>31</v>
      </c>
      <c r="I332" s="2" t="str">
        <f>IF(G332&lt;=1953,"M60",IF(G332&lt;=1963,"M50",IF(G332&lt;=1973,"M40","M")))</f>
        <v>M</v>
      </c>
      <c r="J332" s="50">
        <f t="shared" si="32"/>
        <v>275</v>
      </c>
      <c r="K332" s="189">
        <f t="shared" si="33"/>
        <v>275</v>
      </c>
      <c r="L332" s="51">
        <f t="shared" si="34"/>
        <v>2</v>
      </c>
      <c r="M332" s="52" t="str">
        <f t="shared" si="35"/>
        <v>nie</v>
      </c>
      <c r="N332" s="53">
        <f>IF($M332="ano",LARGE((Q332,T332,W332,Z332,AC332,AF332,AI332,AL332,AO332,AR332,AU332,AX332,BA332,BD332,BG332,BJ332,BM332),1)+LARGE((Q332,T332,W332,Z332,AC332,AF332,AI332,AL332,AO332,AR332,AU332,AX332,BA332,BD332,BG332,BJ332,BM332),2)+LARGE((Q332,T332,W332,Z332,AC332,AF332,AI332,AL332,AO332,AR332,AU332,AX332,BA332,BD332,BG332,BJ332,BM332),3)+LARGE((Q332,T332,W332,Z332,AC332,AF332,AI332,AL332,AO332,AR332,AU332,AX332,BA332,BD332,BG332,BJ332,BM332),4)+LARGE((Q332,T332,W332,Z332,AC332,AF332,AI332,AL332,AO332,AR332,AU332,AX332,BA332,BD332,BG332,BJ332,BM332),5),J332)</f>
        <v>275</v>
      </c>
      <c r="O332" s="190">
        <f>IF($M332="ano",LARGE((R332,U332,X332,AA332,AD332,AG332,AJ332,AM332,AP332,AS332,AV332,AY332,BB332,BE332,BH332,BK332,BN332),1)+LARGE((R332,U332,X332,AA332,AD332,AG332,AJ332,AM332,AP332,AS332,AV332,AY332,BB332,BE332,BH332,BK332,BN332),2)+LARGE((R332,U332,X332,AA332,AD332,AG332,AJ332,AM332,AP332,AS332,AV332,AY332,BB332,BE332,BH332,BK332,BN332),3)+LARGE((R332,U332,X332,AA332,AD332,AG332,AJ332,AM332,AP332,AS332,AV332,AY332,BB332,BE332,BH332,BK332,BN332),4)+LARGE((R332,U332,X332,AA332,AD332,AG332,AJ332,AM332,AP332,AS332,AV332,AY332,BB332,BE332,BH332,BK332,BN332),5),K332)</f>
        <v>275</v>
      </c>
      <c r="P332" s="191">
        <v>0.26278935185185187</v>
      </c>
      <c r="Q332" s="192">
        <v>110</v>
      </c>
      <c r="R332" s="193">
        <v>110</v>
      </c>
      <c r="S332" s="194"/>
      <c r="T332" s="195"/>
      <c r="U332" s="196"/>
      <c r="V332" s="197"/>
      <c r="W332" s="198"/>
      <c r="X332" s="199"/>
      <c r="Y332" s="200"/>
      <c r="Z332" s="201"/>
      <c r="AA332" s="202"/>
      <c r="AB332" s="203"/>
      <c r="AC332" s="204"/>
      <c r="AD332" s="205"/>
      <c r="AE332" s="200"/>
      <c r="AF332" s="201"/>
      <c r="AG332" s="202"/>
      <c r="AH332" s="206"/>
      <c r="AI332" s="207"/>
      <c r="AJ332" s="208"/>
      <c r="AK332" s="200"/>
      <c r="AL332" s="201"/>
      <c r="AM332" s="202"/>
      <c r="AP332" s="209"/>
      <c r="AS332" s="208"/>
      <c r="AT332" s="210"/>
      <c r="AU332" s="211"/>
      <c r="AV332" s="212"/>
      <c r="AW332" s="213">
        <v>9.8599537037037041E-2</v>
      </c>
      <c r="AX332" s="214">
        <v>165</v>
      </c>
      <c r="AY332" s="215">
        <v>165</v>
      </c>
      <c r="BC332" s="216"/>
      <c r="BD332" s="216"/>
      <c r="BE332" s="217"/>
      <c r="BF332" s="218"/>
      <c r="BI332" s="219"/>
      <c r="BJ332" s="220"/>
      <c r="BK332" s="220"/>
      <c r="BL332" s="221"/>
      <c r="BM332" s="222"/>
      <c r="BN332" s="223"/>
      <c r="BO332" s="149">
        <v>0</v>
      </c>
      <c r="BP332" s="72">
        <v>83</v>
      </c>
      <c r="BQ332" s="157">
        <v>0.36138888888888893</v>
      </c>
      <c r="BR332" s="158">
        <v>1</v>
      </c>
    </row>
    <row r="333" spans="2:70" ht="15" customHeight="1">
      <c r="B333" s="2">
        <v>327</v>
      </c>
      <c r="C333" s="2">
        <v>3</v>
      </c>
      <c r="D333" s="47" t="s">
        <v>1822</v>
      </c>
      <c r="E333" s="47" t="s">
        <v>1821</v>
      </c>
      <c r="F333" s="89"/>
      <c r="G333" s="48">
        <v>1971</v>
      </c>
      <c r="H333" s="49" t="s">
        <v>36</v>
      </c>
      <c r="I333" s="2" t="s">
        <v>38</v>
      </c>
      <c r="J333" s="50">
        <f t="shared" si="32"/>
        <v>271</v>
      </c>
      <c r="K333" s="189">
        <f t="shared" si="33"/>
        <v>299</v>
      </c>
      <c r="L333" s="51">
        <f t="shared" si="34"/>
        <v>2</v>
      </c>
      <c r="M333" s="52" t="str">
        <f t="shared" si="35"/>
        <v>nie</v>
      </c>
      <c r="N333" s="53">
        <f>IF($M333="ano",LARGE((Q333,T333,W333,Z333,AC333,AF333,AI333,AL333,AO333,AR333,AU333,AX333,BA333,BD333,BG333,BJ333,BM333),1)+LARGE((Q333,T333,W333,Z333,AC333,AF333,AI333,AL333,AO333,AR333,AU333,AX333,BA333,BD333,BG333,BJ333,BM333),2)+LARGE((Q333,T333,W333,Z333,AC333,AF333,AI333,AL333,AO333,AR333,AU333,AX333,BA333,BD333,BG333,BJ333,BM333),3)+LARGE((Q333,T333,W333,Z333,AC333,AF333,AI333,AL333,AO333,AR333,AU333,AX333,BA333,BD333,BG333,BJ333,BM333),4)+LARGE((Q333,T333,W333,Z333,AC333,AF333,AI333,AL333,AO333,AR333,AU333,AX333,BA333,BD333,BG333,BJ333,BM333),5),J333)</f>
        <v>271</v>
      </c>
      <c r="O333" s="190">
        <f>IF($M333="ano",LARGE((R333,U333,X333,AA333,AD333,AG333,AJ333,AM333,AP333,AS333,AV333,AY333,BB333,BE333,BH333,BK333,BN333),1)+LARGE((R333,U333,X333,AA333,AD333,AG333,AJ333,AM333,AP333,AS333,AV333,AY333,BB333,BE333,BH333,BK333,BN333),2)+LARGE((R333,U333,X333,AA333,AD333,AG333,AJ333,AM333,AP333,AS333,AV333,AY333,BB333,BE333,BH333,BK333,BN333),3)+LARGE((R333,U333,X333,AA333,AD333,AG333,AJ333,AM333,AP333,AS333,AV333,AY333,BB333,BE333,BH333,BK333,BN333),4)+LARGE((R333,U333,X333,AA333,AD333,AG333,AJ333,AM333,AP333,AS333,AV333,AY333,BB333,BE333,BH333,BK333,BN333),5),K333)</f>
        <v>299</v>
      </c>
      <c r="P333" s="191"/>
      <c r="Q333" s="192"/>
      <c r="R333" s="193"/>
      <c r="S333" s="194"/>
      <c r="T333" s="195"/>
      <c r="U333" s="196"/>
      <c r="V333" s="197">
        <v>9.105324074074074E-2</v>
      </c>
      <c r="W333" s="198">
        <v>139</v>
      </c>
      <c r="X333" s="199">
        <v>153</v>
      </c>
      <c r="Y333" s="200">
        <v>9.5775462962962965E-2</v>
      </c>
      <c r="Z333" s="201">
        <v>132</v>
      </c>
      <c r="AA333" s="202">
        <v>146</v>
      </c>
      <c r="AB333" s="203"/>
      <c r="AC333" s="204"/>
      <c r="AD333" s="205"/>
      <c r="AE333" s="200"/>
      <c r="AF333" s="201"/>
      <c r="AG333" s="202"/>
      <c r="AH333" s="206"/>
      <c r="AI333" s="207"/>
      <c r="AJ333" s="208"/>
      <c r="AK333" s="200"/>
      <c r="AL333" s="201"/>
      <c r="AM333" s="202"/>
      <c r="AP333" s="209"/>
      <c r="AS333" s="208"/>
      <c r="AT333" s="210"/>
      <c r="AU333" s="211"/>
      <c r="AV333" s="212"/>
      <c r="AW333" s="213"/>
      <c r="AX333" s="214"/>
      <c r="AY333" s="215"/>
      <c r="BC333" s="216"/>
      <c r="BD333" s="216"/>
      <c r="BE333" s="217"/>
      <c r="BF333" s="218"/>
      <c r="BI333" s="219"/>
      <c r="BJ333" s="220"/>
      <c r="BK333" s="220"/>
      <c r="BL333" s="221"/>
      <c r="BM333" s="222"/>
      <c r="BN333" s="223"/>
      <c r="BO333" s="149">
        <v>0</v>
      </c>
      <c r="BP333" s="72">
        <v>33</v>
      </c>
      <c r="BQ333" s="157">
        <v>0.18682870370370369</v>
      </c>
      <c r="BR333" s="158">
        <v>1</v>
      </c>
    </row>
    <row r="334" spans="2:70" ht="15" customHeight="1">
      <c r="B334" s="2">
        <v>328</v>
      </c>
      <c r="C334" s="2">
        <v>161</v>
      </c>
      <c r="D334" s="47" t="s">
        <v>2413</v>
      </c>
      <c r="E334" s="47" t="s">
        <v>1597</v>
      </c>
      <c r="F334" s="89"/>
      <c r="G334" s="48">
        <v>1974</v>
      </c>
      <c r="H334" s="49" t="s">
        <v>31</v>
      </c>
      <c r="I334" s="2" t="str">
        <f>IF(G334&lt;=1953,"M60",IF(G334&lt;=1963,"M50",IF(G334&lt;=1973,"M40","M")))</f>
        <v>M</v>
      </c>
      <c r="J334" s="50">
        <f t="shared" si="32"/>
        <v>270</v>
      </c>
      <c r="K334" s="189">
        <f t="shared" si="33"/>
        <v>270</v>
      </c>
      <c r="L334" s="51">
        <f t="shared" si="34"/>
        <v>2</v>
      </c>
      <c r="M334" s="52" t="str">
        <f t="shared" si="35"/>
        <v>nie</v>
      </c>
      <c r="N334" s="53">
        <f>IF($M334="ano",LARGE((Q334,T334,W334,Z334,AC334,AF334,AI334,AL334,AO334,AR334,AU334,AX334,BA334,BD334,BG334,BJ334,BM334),1)+LARGE((Q334,T334,W334,Z334,AC334,AF334,AI334,AL334,AO334,AR334,AU334,AX334,BA334,BD334,BG334,BJ334,BM334),2)+LARGE((Q334,T334,W334,Z334,AC334,AF334,AI334,AL334,AO334,AR334,AU334,AX334,BA334,BD334,BG334,BJ334,BM334),3)+LARGE((Q334,T334,W334,Z334,AC334,AF334,AI334,AL334,AO334,AR334,AU334,AX334,BA334,BD334,BG334,BJ334,BM334),4)+LARGE((Q334,T334,W334,Z334,AC334,AF334,AI334,AL334,AO334,AR334,AU334,AX334,BA334,BD334,BG334,BJ334,BM334),5),J334)</f>
        <v>270</v>
      </c>
      <c r="O334" s="190">
        <f>IF($M334="ano",LARGE((R334,U334,X334,AA334,AD334,AG334,AJ334,AM334,AP334,AS334,AV334,AY334,BB334,BE334,BH334,BK334,BN334),1)+LARGE((R334,U334,X334,AA334,AD334,AG334,AJ334,AM334,AP334,AS334,AV334,AY334,BB334,BE334,BH334,BK334,BN334),2)+LARGE((R334,U334,X334,AA334,AD334,AG334,AJ334,AM334,AP334,AS334,AV334,AY334,BB334,BE334,BH334,BK334,BN334),3)+LARGE((R334,U334,X334,AA334,AD334,AG334,AJ334,AM334,AP334,AS334,AV334,AY334,BB334,BE334,BH334,BK334,BN334),4)+LARGE((R334,U334,X334,AA334,AD334,AG334,AJ334,AM334,AP334,AS334,AV334,AY334,BB334,BE334,BH334,BK334,BN334),5),K334)</f>
        <v>270</v>
      </c>
      <c r="P334" s="191"/>
      <c r="Q334" s="192"/>
      <c r="R334" s="193"/>
      <c r="S334" s="194">
        <v>0.14929398148148149</v>
      </c>
      <c r="T334" s="195">
        <v>114</v>
      </c>
      <c r="U334" s="196">
        <v>114</v>
      </c>
      <c r="V334" s="197"/>
      <c r="W334" s="198"/>
      <c r="X334" s="199"/>
      <c r="Y334" s="200"/>
      <c r="Z334" s="201"/>
      <c r="AA334" s="202"/>
      <c r="AB334" s="203"/>
      <c r="AC334" s="204"/>
      <c r="AD334" s="205"/>
      <c r="AE334" s="200"/>
      <c r="AF334" s="201"/>
      <c r="AG334" s="202"/>
      <c r="AH334" s="206"/>
      <c r="AI334" s="207"/>
      <c r="AJ334" s="208"/>
      <c r="AK334" s="200"/>
      <c r="AL334" s="201"/>
      <c r="AM334" s="202"/>
      <c r="AP334" s="209"/>
      <c r="AS334" s="208"/>
      <c r="AT334" s="210">
        <v>7.9849537037037038E-2</v>
      </c>
      <c r="AU334" s="211">
        <v>156</v>
      </c>
      <c r="AV334" s="212">
        <v>156</v>
      </c>
      <c r="AW334" s="213"/>
      <c r="AX334" s="214"/>
      <c r="AY334" s="215"/>
      <c r="BC334" s="216"/>
      <c r="BD334" s="216"/>
      <c r="BE334" s="217"/>
      <c r="BF334" s="218"/>
      <c r="BI334" s="219"/>
      <c r="BJ334" s="220"/>
      <c r="BK334" s="220"/>
      <c r="BL334" s="221"/>
      <c r="BM334" s="222"/>
      <c r="BN334" s="223"/>
      <c r="BO334" s="149">
        <v>0</v>
      </c>
      <c r="BP334" s="72">
        <v>43</v>
      </c>
      <c r="BQ334" s="157">
        <v>0.22914351851851852</v>
      </c>
      <c r="BR334" s="158">
        <v>1</v>
      </c>
    </row>
    <row r="335" spans="2:70" ht="15" customHeight="1">
      <c r="B335" s="2">
        <v>329</v>
      </c>
      <c r="C335" s="2">
        <v>71</v>
      </c>
      <c r="D335" s="49" t="s">
        <v>2403</v>
      </c>
      <c r="E335" s="49" t="s">
        <v>1604</v>
      </c>
      <c r="F335" s="93" t="s">
        <v>343</v>
      </c>
      <c r="G335" s="85" t="s">
        <v>337</v>
      </c>
      <c r="H335" s="49" t="s">
        <v>31</v>
      </c>
      <c r="I335" s="49" t="s">
        <v>32</v>
      </c>
      <c r="J335" s="50">
        <f t="shared" si="32"/>
        <v>265</v>
      </c>
      <c r="K335" s="189">
        <f t="shared" si="33"/>
        <v>292</v>
      </c>
      <c r="L335" s="51">
        <f t="shared" si="34"/>
        <v>2</v>
      </c>
      <c r="M335" s="52" t="str">
        <f t="shared" si="35"/>
        <v>nie</v>
      </c>
      <c r="N335" s="53">
        <f>IF($M335="ano",LARGE((Q335,T335,W335,Z335,AC335,AF335,AI335,AL335,AO335,AR335,AU335,AX335,BA335,BD335,BG335,BJ335,BM335),1)+LARGE((Q335,T335,W335,Z335,AC335,AF335,AI335,AL335,AO335,AR335,AU335,AX335,BA335,BD335,BG335,BJ335,BM335),2)+LARGE((Q335,T335,W335,Z335,AC335,AF335,AI335,AL335,AO335,AR335,AU335,AX335,BA335,BD335,BG335,BJ335,BM335),3)+LARGE((Q335,T335,W335,Z335,AC335,AF335,AI335,AL335,AO335,AR335,AU335,AX335,BA335,BD335,BG335,BJ335,BM335),4)+LARGE((Q335,T335,W335,Z335,AC335,AF335,AI335,AL335,AO335,AR335,AU335,AX335,BA335,BD335,BG335,BJ335,BM335),5),J335)</f>
        <v>265</v>
      </c>
      <c r="O335" s="190">
        <f>IF($M335="ano",LARGE((R335,U335,X335,AA335,AD335,AG335,AJ335,AM335,AP335,AS335,AV335,AY335,BB335,BE335,BH335,BK335,BN335),1)+LARGE((R335,U335,X335,AA335,AD335,AG335,AJ335,AM335,AP335,AS335,AV335,AY335,BB335,BE335,BH335,BK335,BN335),2)+LARGE((R335,U335,X335,AA335,AD335,AG335,AJ335,AM335,AP335,AS335,AV335,AY335,BB335,BE335,BH335,BK335,BN335),3)+LARGE((R335,U335,X335,AA335,AD335,AG335,AJ335,AM335,AP335,AS335,AV335,AY335,BB335,BE335,BH335,BK335,BN335),4)+LARGE((R335,U335,X335,AA335,AD335,AG335,AJ335,AM335,AP335,AS335,AV335,AY335,BB335,BE335,BH335,BK335,BN335),5),K335)</f>
        <v>292</v>
      </c>
      <c r="R335" s="193"/>
      <c r="S335" s="194">
        <v>0.14585648148148148</v>
      </c>
      <c r="T335" s="195">
        <v>118</v>
      </c>
      <c r="U335" s="196">
        <v>130</v>
      </c>
      <c r="X335" s="199"/>
      <c r="AA335" s="202"/>
      <c r="AD335" s="205"/>
      <c r="AE335" s="200"/>
      <c r="AF335" s="201"/>
      <c r="AG335" s="202"/>
      <c r="AH335" s="206">
        <v>4.1087962962962958E-2</v>
      </c>
      <c r="AI335" s="207">
        <v>147</v>
      </c>
      <c r="AJ335" s="208">
        <v>162</v>
      </c>
      <c r="AK335" s="200"/>
      <c r="AL335" s="201"/>
      <c r="AM335" s="202"/>
      <c r="AP335" s="209"/>
      <c r="AS335" s="208"/>
      <c r="AT335" s="210"/>
      <c r="AU335" s="211"/>
      <c r="AV335" s="212"/>
      <c r="AW335" s="213"/>
      <c r="AX335" s="214"/>
      <c r="AY335" s="215"/>
      <c r="BE335" s="217"/>
      <c r="BF335" s="218"/>
      <c r="BI335" s="219"/>
      <c r="BJ335" s="220"/>
      <c r="BK335" s="220"/>
      <c r="BL335" s="221"/>
      <c r="BM335" s="222"/>
      <c r="BN335" s="223"/>
      <c r="BO335" s="149">
        <v>0</v>
      </c>
      <c r="BP335" s="72">
        <v>36.664999999999999</v>
      </c>
      <c r="BQ335" s="157">
        <v>0.18694444444444444</v>
      </c>
      <c r="BR335" s="158">
        <v>1</v>
      </c>
    </row>
    <row r="336" spans="2:70" ht="15" customHeight="1">
      <c r="B336" s="2">
        <v>330</v>
      </c>
      <c r="C336" s="2">
        <v>4</v>
      </c>
      <c r="D336" s="49" t="s">
        <v>1692</v>
      </c>
      <c r="E336" s="49" t="s">
        <v>1571</v>
      </c>
      <c r="F336" s="93" t="s">
        <v>1693</v>
      </c>
      <c r="G336" s="85">
        <v>1983</v>
      </c>
      <c r="H336" s="49" t="s">
        <v>31</v>
      </c>
      <c r="I336" s="2" t="s">
        <v>39</v>
      </c>
      <c r="J336" s="50">
        <f t="shared" si="32"/>
        <v>263</v>
      </c>
      <c r="K336" s="189">
        <f t="shared" si="33"/>
        <v>263</v>
      </c>
      <c r="L336" s="51">
        <f t="shared" si="34"/>
        <v>2</v>
      </c>
      <c r="M336" s="52" t="str">
        <f t="shared" si="35"/>
        <v>nie</v>
      </c>
      <c r="N336" s="53">
        <f>IF($M336="ano",LARGE((Q336,T336,W336,Z336,AC336,AF336,AI336,AL336,AO336,AR336,AU336,AX336,BA336,BD336,BG336,BJ336,BM336),1)+LARGE((Q336,T336,W336,Z336,AC336,AF336,AI336,AL336,AO336,AR336,AU336,AX336,BA336,BD336,BG336,BJ336,BM336),2)+LARGE((Q336,T336,W336,Z336,AC336,AF336,AI336,AL336,AO336,AR336,AU336,AX336,BA336,BD336,BG336,BJ336,BM336),3)+LARGE((Q336,T336,W336,Z336,AC336,AF336,AI336,AL336,AO336,AR336,AU336,AX336,BA336,BD336,BG336,BJ336,BM336),4)+LARGE((Q336,T336,W336,Z336,AC336,AF336,AI336,AL336,AO336,AR336,AU336,AX336,BA336,BD336,BG336,BJ336,BM336),5),J336)</f>
        <v>263</v>
      </c>
      <c r="O336" s="190">
        <f>IF($M336="ano",LARGE((R336,U336,X336,AA336,AD336,AG336,AJ336,AM336,AP336,AS336,AV336,AY336,BB336,BE336,BH336,BK336,BN336),1)+LARGE((R336,U336,X336,AA336,AD336,AG336,AJ336,AM336,AP336,AS336,AV336,AY336,BB336,BE336,BH336,BK336,BN336),2)+LARGE((R336,U336,X336,AA336,AD336,AG336,AJ336,AM336,AP336,AS336,AV336,AY336,BB336,BE336,BH336,BK336,BN336),3)+LARGE((R336,U336,X336,AA336,AD336,AG336,AJ336,AM336,AP336,AS336,AV336,AY336,BB336,BE336,BH336,BK336,BN336),4)+LARGE((R336,U336,X336,AA336,AD336,AG336,AJ336,AM336,AP336,AS336,AV336,AY336,BB336,BE336,BH336,BK336,BN336),5),K336)</f>
        <v>263</v>
      </c>
      <c r="P336" s="191"/>
      <c r="Q336" s="192"/>
      <c r="R336" s="193"/>
      <c r="S336" s="194"/>
      <c r="T336" s="195"/>
      <c r="U336" s="196"/>
      <c r="V336" s="197">
        <v>9.6319444444444444E-2</v>
      </c>
      <c r="W336" s="198">
        <v>132</v>
      </c>
      <c r="X336" s="199">
        <v>132</v>
      </c>
      <c r="Y336" s="200">
        <v>9.6319444444444444E-2</v>
      </c>
      <c r="Z336" s="201">
        <v>131</v>
      </c>
      <c r="AA336" s="202">
        <v>131</v>
      </c>
      <c r="AB336" s="203"/>
      <c r="AC336" s="204"/>
      <c r="AD336" s="205"/>
      <c r="AE336" s="200"/>
      <c r="AF336" s="201"/>
      <c r="AG336" s="202"/>
      <c r="AH336" s="206"/>
      <c r="AI336" s="207"/>
      <c r="AJ336" s="208"/>
      <c r="AK336" s="200"/>
      <c r="AL336" s="201"/>
      <c r="AM336" s="202"/>
      <c r="AP336" s="209"/>
      <c r="AS336" s="208"/>
      <c r="AT336" s="210"/>
      <c r="AU336" s="211"/>
      <c r="AV336" s="212"/>
      <c r="AW336" s="213"/>
      <c r="AX336" s="214"/>
      <c r="AY336" s="215"/>
      <c r="BC336" s="225"/>
      <c r="BD336" s="216"/>
      <c r="BE336" s="217"/>
      <c r="BF336" s="218"/>
      <c r="BI336" s="219"/>
      <c r="BJ336" s="220"/>
      <c r="BK336" s="220"/>
      <c r="BL336" s="221"/>
      <c r="BM336" s="222"/>
      <c r="BN336" s="223"/>
      <c r="BO336" s="149">
        <v>0</v>
      </c>
      <c r="BP336" s="72">
        <v>33</v>
      </c>
      <c r="BQ336" s="157">
        <v>0.19263888888888889</v>
      </c>
      <c r="BR336" s="158">
        <v>1</v>
      </c>
    </row>
    <row r="337" spans="2:70" ht="15" customHeight="1">
      <c r="B337" s="2">
        <v>331</v>
      </c>
      <c r="C337" s="2">
        <v>4</v>
      </c>
      <c r="D337" s="47" t="s">
        <v>2327</v>
      </c>
      <c r="E337" s="47" t="s">
        <v>2326</v>
      </c>
      <c r="F337" s="89" t="s">
        <v>1542</v>
      </c>
      <c r="G337" s="48">
        <v>1967</v>
      </c>
      <c r="H337" s="49" t="s">
        <v>36</v>
      </c>
      <c r="I337" s="2" t="s">
        <v>38</v>
      </c>
      <c r="J337" s="50">
        <f t="shared" si="32"/>
        <v>259</v>
      </c>
      <c r="K337" s="189">
        <f t="shared" si="33"/>
        <v>286</v>
      </c>
      <c r="L337" s="51">
        <f t="shared" si="34"/>
        <v>3</v>
      </c>
      <c r="M337" s="52" t="str">
        <f t="shared" si="35"/>
        <v>nie</v>
      </c>
      <c r="N337" s="53">
        <f>IF($M337="ano",LARGE((Q337,T337,W337,Z337,AC337,AF337,AI337,AL337,AO337,AR337,AU337,AX337,BA337,BD337,BG337,BJ337,BM337),1)+LARGE((Q337,T337,W337,Z337,AC337,AF337,AI337,AL337,AO337,AR337,AU337,AX337,BA337,BD337,BG337,BJ337,BM337),2)+LARGE((Q337,T337,W337,Z337,AC337,AF337,AI337,AL337,AO337,AR337,AU337,AX337,BA337,BD337,BG337,BJ337,BM337),3)+LARGE((Q337,T337,W337,Z337,AC337,AF337,AI337,AL337,AO337,AR337,AU337,AX337,BA337,BD337,BG337,BJ337,BM337),4)+LARGE((Q337,T337,W337,Z337,AC337,AF337,AI337,AL337,AO337,AR337,AU337,AX337,BA337,BD337,BG337,BJ337,BM337),5),J337)</f>
        <v>259</v>
      </c>
      <c r="O337" s="190">
        <f>IF($M337="ano",LARGE((R337,U337,X337,AA337,AD337,AG337,AJ337,AM337,AP337,AS337,AV337,AY337,BB337,BE337,BH337,BK337,BN337),1)+LARGE((R337,U337,X337,AA337,AD337,AG337,AJ337,AM337,AP337,AS337,AV337,AY337,BB337,BE337,BH337,BK337,BN337),2)+LARGE((R337,U337,X337,AA337,AD337,AG337,AJ337,AM337,AP337,AS337,AV337,AY337,BB337,BE337,BH337,BK337,BN337),3)+LARGE((R337,U337,X337,AA337,AD337,AG337,AJ337,AM337,AP337,AS337,AV337,AY337,BB337,BE337,BH337,BK337,BN337),4)+LARGE((R337,U337,X337,AA337,AD337,AG337,AJ337,AM337,AP337,AS337,AV337,AY337,BB337,BE337,BH337,BK337,BN337),5),K337)</f>
        <v>286</v>
      </c>
      <c r="P337" s="191"/>
      <c r="Q337" s="192"/>
      <c r="R337" s="193"/>
      <c r="S337" s="194"/>
      <c r="T337" s="195"/>
      <c r="U337" s="196"/>
      <c r="V337" s="197">
        <v>0.12614583333333332</v>
      </c>
      <c r="W337" s="198">
        <v>89</v>
      </c>
      <c r="X337" s="199">
        <v>98</v>
      </c>
      <c r="Y337" s="200">
        <v>0.13761574074074076</v>
      </c>
      <c r="Z337" s="201">
        <v>71</v>
      </c>
      <c r="AA337" s="202">
        <v>79</v>
      </c>
      <c r="AB337" s="203"/>
      <c r="AC337" s="204"/>
      <c r="AD337" s="205"/>
      <c r="AE337" s="200"/>
      <c r="AF337" s="201"/>
      <c r="AG337" s="202"/>
      <c r="AH337" s="206"/>
      <c r="AI337" s="207"/>
      <c r="AJ337" s="208"/>
      <c r="AK337" s="200"/>
      <c r="AL337" s="201"/>
      <c r="AM337" s="202"/>
      <c r="AP337" s="209"/>
      <c r="AS337" s="208"/>
      <c r="AT337" s="210">
        <v>0.11916666666666667</v>
      </c>
      <c r="AU337" s="211">
        <v>99</v>
      </c>
      <c r="AV337" s="212">
        <v>109</v>
      </c>
      <c r="AW337" s="213"/>
      <c r="AX337" s="214"/>
      <c r="AY337" s="215"/>
      <c r="BC337" s="216"/>
      <c r="BD337" s="216"/>
      <c r="BE337" s="217"/>
      <c r="BF337" s="218"/>
      <c r="BI337" s="219"/>
      <c r="BJ337" s="220"/>
      <c r="BK337" s="220"/>
      <c r="BL337" s="221"/>
      <c r="BM337" s="222"/>
      <c r="BN337" s="223"/>
      <c r="BO337" s="149">
        <v>86.333333333333329</v>
      </c>
      <c r="BP337" s="72">
        <v>50</v>
      </c>
      <c r="BQ337" s="157">
        <v>0.38292824074074072</v>
      </c>
      <c r="BR337" s="158">
        <v>1</v>
      </c>
    </row>
    <row r="338" spans="2:70" ht="15" customHeight="1">
      <c r="B338" s="2">
        <v>332</v>
      </c>
      <c r="C338" s="2">
        <v>36</v>
      </c>
      <c r="D338" s="47" t="s">
        <v>230</v>
      </c>
      <c r="E338" s="47" t="s">
        <v>1517</v>
      </c>
      <c r="F338" s="89" t="s">
        <v>1654</v>
      </c>
      <c r="G338" s="48">
        <v>1981</v>
      </c>
      <c r="H338" s="49" t="s">
        <v>36</v>
      </c>
      <c r="I338" s="2" t="str">
        <f>IF(G338&lt;=1953,"Z60",IF(G338&lt;=1963,"Z50",IF(G338&lt;=1973,"Z40","Z")))</f>
        <v>Z</v>
      </c>
      <c r="J338" s="50">
        <f t="shared" si="32"/>
        <v>256</v>
      </c>
      <c r="K338" s="189">
        <f t="shared" si="33"/>
        <v>256</v>
      </c>
      <c r="L338" s="51">
        <f t="shared" si="34"/>
        <v>2</v>
      </c>
      <c r="M338" s="52" t="str">
        <f t="shared" si="35"/>
        <v>nie</v>
      </c>
      <c r="N338" s="53">
        <f>IF($M338="ano",LARGE((Q338,T338,W338,Z338,AC338,AF338,AI338,AL338,AO338,AR338,AU338,AX338,BA338,BD338,BG338,BJ338,BM338),1)+LARGE((Q338,T338,W338,Z338,AC338,AF338,AI338,AL338,AO338,AR338,AU338,AX338,BA338,BD338,BG338,BJ338,BM338),2)+LARGE((Q338,T338,W338,Z338,AC338,AF338,AI338,AL338,AO338,AR338,AU338,AX338,BA338,BD338,BG338,BJ338,BM338),3)+LARGE((Q338,T338,W338,Z338,AC338,AF338,AI338,AL338,AO338,AR338,AU338,AX338,BA338,BD338,BG338,BJ338,BM338),4)+LARGE((Q338,T338,W338,Z338,AC338,AF338,AI338,AL338,AO338,AR338,AU338,AX338,BA338,BD338,BG338,BJ338,BM338),5),J338)</f>
        <v>256</v>
      </c>
      <c r="O338" s="190">
        <f>IF($M338="ano",LARGE((R338,U338,X338,AA338,AD338,AG338,AJ338,AM338,AP338,AS338,AV338,AY338,BB338,BE338,BH338,BK338,BN338),1)+LARGE((R338,U338,X338,AA338,AD338,AG338,AJ338,AM338,AP338,AS338,AV338,AY338,BB338,BE338,BH338,BK338,BN338),2)+LARGE((R338,U338,X338,AA338,AD338,AG338,AJ338,AM338,AP338,AS338,AV338,AY338,BB338,BE338,BH338,BK338,BN338),3)+LARGE((R338,U338,X338,AA338,AD338,AG338,AJ338,AM338,AP338,AS338,AV338,AY338,BB338,BE338,BH338,BK338,BN338),4)+LARGE((R338,U338,X338,AA338,AD338,AG338,AJ338,AM338,AP338,AS338,AV338,AY338,BB338,BE338,BH338,BK338,BN338),5),K338)</f>
        <v>256</v>
      </c>
      <c r="P338" s="191">
        <v>0.2582638888888889</v>
      </c>
      <c r="Q338" s="192">
        <v>117</v>
      </c>
      <c r="R338" s="193">
        <v>117</v>
      </c>
      <c r="S338" s="194"/>
      <c r="T338" s="195"/>
      <c r="U338" s="196"/>
      <c r="V338" s="197"/>
      <c r="W338" s="198"/>
      <c r="X338" s="199"/>
      <c r="Y338" s="200"/>
      <c r="Z338" s="201"/>
      <c r="AA338" s="202"/>
      <c r="AB338" s="203">
        <v>0.19965277777777779</v>
      </c>
      <c r="AC338" s="204">
        <v>139</v>
      </c>
      <c r="AD338" s="205">
        <v>139</v>
      </c>
      <c r="AE338" s="200"/>
      <c r="AF338" s="201"/>
      <c r="AG338" s="202"/>
      <c r="AH338" s="206"/>
      <c r="AI338" s="207"/>
      <c r="AJ338" s="208"/>
      <c r="AK338" s="200"/>
      <c r="AL338" s="201"/>
      <c r="AM338" s="202"/>
      <c r="AP338" s="209"/>
      <c r="AS338" s="208"/>
      <c r="AT338" s="210"/>
      <c r="AU338" s="211"/>
      <c r="AV338" s="212"/>
      <c r="AW338" s="213"/>
      <c r="AX338" s="214"/>
      <c r="AY338" s="215"/>
      <c r="BC338" s="216"/>
      <c r="BD338" s="216"/>
      <c r="BE338" s="217"/>
      <c r="BF338" s="218"/>
      <c r="BI338" s="219"/>
      <c r="BJ338" s="220"/>
      <c r="BK338" s="220"/>
      <c r="BL338" s="221"/>
      <c r="BM338" s="222"/>
      <c r="BN338" s="223"/>
      <c r="BO338" s="149">
        <v>0</v>
      </c>
      <c r="BP338" s="72">
        <v>95.2</v>
      </c>
      <c r="BQ338" s="157">
        <v>0.45791666666666669</v>
      </c>
      <c r="BR338" s="158">
        <v>1</v>
      </c>
    </row>
    <row r="339" spans="2:70" ht="15" customHeight="1">
      <c r="B339" s="2">
        <v>333</v>
      </c>
      <c r="C339" s="2">
        <v>72</v>
      </c>
      <c r="D339" s="47" t="s">
        <v>19</v>
      </c>
      <c r="E339" s="47" t="s">
        <v>18</v>
      </c>
      <c r="F339" s="89" t="s">
        <v>1542</v>
      </c>
      <c r="G339" s="48">
        <v>1971</v>
      </c>
      <c r="H339" s="49" t="s">
        <v>31</v>
      </c>
      <c r="I339" s="2" t="str">
        <f>IF(G339&lt;=1953,"M60",IF(G339&lt;=1963,"M50",IF(G339&lt;=1973,"M40","M")))</f>
        <v>M40</v>
      </c>
      <c r="J339" s="50">
        <f t="shared" si="32"/>
        <v>245</v>
      </c>
      <c r="K339" s="189">
        <f t="shared" si="33"/>
        <v>271</v>
      </c>
      <c r="L339" s="51">
        <f t="shared" si="34"/>
        <v>2</v>
      </c>
      <c r="M339" s="52" t="str">
        <f t="shared" si="35"/>
        <v>nie</v>
      </c>
      <c r="N339" s="53">
        <f>IF($M339="ano",LARGE((Q339,T339,W339,Z339,AC339,AF339,AI339,AL339,AO339,AR339,AU339,AX339,BA339,BD339,BG339,BJ339,BM339),1)+LARGE((Q339,T339,W339,Z339,AC339,AF339,AI339,AL339,AO339,AR339,AU339,AX339,BA339,BD339,BG339,BJ339,BM339),2)+LARGE((Q339,T339,W339,Z339,AC339,AF339,AI339,AL339,AO339,AR339,AU339,AX339,BA339,BD339,BG339,BJ339,BM339),3)+LARGE((Q339,T339,W339,Z339,AC339,AF339,AI339,AL339,AO339,AR339,AU339,AX339,BA339,BD339,BG339,BJ339,BM339),4)+LARGE((Q339,T339,W339,Z339,AC339,AF339,AI339,AL339,AO339,AR339,AU339,AX339,BA339,BD339,BG339,BJ339,BM339),5),J339)</f>
        <v>245</v>
      </c>
      <c r="O339" s="190">
        <f>IF($M339="ano",LARGE((R339,U339,X339,AA339,AD339,AG339,AJ339,AM339,AP339,AS339,AV339,AY339,BB339,BE339,BH339,BK339,BN339),1)+LARGE((R339,U339,X339,AA339,AD339,AG339,AJ339,AM339,AP339,AS339,AV339,AY339,BB339,BE339,BH339,BK339,BN339),2)+LARGE((R339,U339,X339,AA339,AD339,AG339,AJ339,AM339,AP339,AS339,AV339,AY339,BB339,BE339,BH339,BK339,BN339),3)+LARGE((R339,U339,X339,AA339,AD339,AG339,AJ339,AM339,AP339,AS339,AV339,AY339,BB339,BE339,BH339,BK339,BN339),4)+LARGE((R339,U339,X339,AA339,AD339,AG339,AJ339,AM339,AP339,AS339,AV339,AY339,BB339,BE339,BH339,BK339,BN339),5),K339)</f>
        <v>271</v>
      </c>
      <c r="P339" s="191">
        <v>0.29520833333333335</v>
      </c>
      <c r="Q339" s="192">
        <v>63</v>
      </c>
      <c r="R339" s="193">
        <v>70</v>
      </c>
      <c r="S339" s="194"/>
      <c r="T339" s="195"/>
      <c r="U339" s="196"/>
      <c r="V339" s="197"/>
      <c r="W339" s="198"/>
      <c r="X339" s="199"/>
      <c r="Y339" s="200"/>
      <c r="Z339" s="201"/>
      <c r="AA339" s="202"/>
      <c r="AB339" s="203"/>
      <c r="AC339" s="204"/>
      <c r="AD339" s="205"/>
      <c r="AE339" s="200"/>
      <c r="AF339" s="201"/>
      <c r="AG339" s="202"/>
      <c r="AH339" s="206"/>
      <c r="AI339" s="207"/>
      <c r="AJ339" s="208"/>
      <c r="AK339" s="200"/>
      <c r="AL339" s="201"/>
      <c r="AM339" s="202"/>
      <c r="AP339" s="209"/>
      <c r="AS339" s="208"/>
      <c r="AT339" s="210">
        <v>6.1400462962962962E-2</v>
      </c>
      <c r="AU339" s="211">
        <v>182</v>
      </c>
      <c r="AV339" s="212">
        <v>201</v>
      </c>
      <c r="AW339" s="213"/>
      <c r="AX339" s="214"/>
      <c r="AY339" s="215"/>
      <c r="BC339" s="216"/>
      <c r="BD339" s="216"/>
      <c r="BE339" s="217"/>
      <c r="BF339" s="218"/>
      <c r="BI339" s="219"/>
      <c r="BJ339" s="220"/>
      <c r="BK339" s="220"/>
      <c r="BL339" s="221"/>
      <c r="BM339" s="222"/>
      <c r="BN339" s="223"/>
      <c r="BO339" s="149">
        <v>0</v>
      </c>
      <c r="BP339" s="72">
        <v>70</v>
      </c>
      <c r="BQ339" s="157">
        <v>0.35660879629629633</v>
      </c>
      <c r="BR339" s="158">
        <v>1</v>
      </c>
    </row>
    <row r="340" spans="2:70" ht="15" customHeight="1">
      <c r="B340" s="2">
        <v>334</v>
      </c>
      <c r="C340" s="2">
        <v>162</v>
      </c>
      <c r="D340" s="47" t="s">
        <v>2543</v>
      </c>
      <c r="E340" s="47" t="s">
        <v>1490</v>
      </c>
      <c r="F340" s="89" t="s">
        <v>1542</v>
      </c>
      <c r="G340" s="48">
        <v>1984</v>
      </c>
      <c r="H340" s="49" t="s">
        <v>31</v>
      </c>
      <c r="I340" s="2" t="str">
        <f>IF(G340&lt;=1953,"M60",IF(G340&lt;=1963,"M50",IF(G340&lt;=1973,"M40","M")))</f>
        <v>M</v>
      </c>
      <c r="J340" s="50">
        <f t="shared" si="32"/>
        <v>241</v>
      </c>
      <c r="K340" s="189">
        <f t="shared" si="33"/>
        <v>241</v>
      </c>
      <c r="L340" s="51">
        <f t="shared" si="34"/>
        <v>2</v>
      </c>
      <c r="M340" s="52" t="str">
        <f t="shared" si="35"/>
        <v>nie</v>
      </c>
      <c r="N340" s="53">
        <f>IF($M340="ano",LARGE((Q340,T340,W340,Z340,AC340,AF340,AI340,AL340,AO340,AR340,AU340,AX340,BA340,BD340,BG340,BJ340,BM340),1)+LARGE((Q340,T340,W340,Z340,AC340,AF340,AI340,AL340,AO340,AR340,AU340,AX340,BA340,BD340,BG340,BJ340,BM340),2)+LARGE((Q340,T340,W340,Z340,AC340,AF340,AI340,AL340,AO340,AR340,AU340,AX340,BA340,BD340,BG340,BJ340,BM340),3)+LARGE((Q340,T340,W340,Z340,AC340,AF340,AI340,AL340,AO340,AR340,AU340,AX340,BA340,BD340,BG340,BJ340,BM340),4)+LARGE((Q340,T340,W340,Z340,AC340,AF340,AI340,AL340,AO340,AR340,AU340,AX340,BA340,BD340,BG340,BJ340,BM340),5),J340)</f>
        <v>241</v>
      </c>
      <c r="O340" s="190">
        <f>IF($M340="ano",LARGE((R340,U340,X340,AA340,AD340,AG340,AJ340,AM340,AP340,AS340,AV340,AY340,BB340,BE340,BH340,BK340,BN340),1)+LARGE((R340,U340,X340,AA340,AD340,AG340,AJ340,AM340,AP340,AS340,AV340,AY340,BB340,BE340,BH340,BK340,BN340),2)+LARGE((R340,U340,X340,AA340,AD340,AG340,AJ340,AM340,AP340,AS340,AV340,AY340,BB340,BE340,BH340,BK340,BN340),3)+LARGE((R340,U340,X340,AA340,AD340,AG340,AJ340,AM340,AP340,AS340,AV340,AY340,BB340,BE340,BH340,BK340,BN340),4)+LARGE((R340,U340,X340,AA340,AD340,AG340,AJ340,AM340,AP340,AS340,AV340,AY340,BB340,BE340,BH340,BK340,BN340),5),K340)</f>
        <v>241</v>
      </c>
      <c r="P340" s="191">
        <v>0.25869212962962962</v>
      </c>
      <c r="Q340" s="192">
        <v>116</v>
      </c>
      <c r="R340" s="193">
        <v>116</v>
      </c>
      <c r="S340" s="194"/>
      <c r="T340" s="195"/>
      <c r="U340" s="196"/>
      <c r="V340" s="197"/>
      <c r="W340" s="198"/>
      <c r="X340" s="199"/>
      <c r="Y340" s="200"/>
      <c r="Z340" s="201"/>
      <c r="AA340" s="202"/>
      <c r="AB340" s="203">
        <v>0.20923611111111109</v>
      </c>
      <c r="AC340" s="204">
        <v>125</v>
      </c>
      <c r="AD340" s="205">
        <v>125</v>
      </c>
      <c r="AE340" s="200"/>
      <c r="AF340" s="201"/>
      <c r="AG340" s="202"/>
      <c r="AH340" s="206"/>
      <c r="AI340" s="207"/>
      <c r="AJ340" s="208"/>
      <c r="AK340" s="200"/>
      <c r="AL340" s="201"/>
      <c r="AM340" s="202"/>
      <c r="AP340" s="209"/>
      <c r="AS340" s="208"/>
      <c r="AT340" s="210"/>
      <c r="AU340" s="211"/>
      <c r="AV340" s="212"/>
      <c r="AW340" s="213"/>
      <c r="AX340" s="214"/>
      <c r="AY340" s="215"/>
      <c r="BC340" s="216"/>
      <c r="BD340" s="216"/>
      <c r="BE340" s="217"/>
      <c r="BF340" s="218"/>
      <c r="BI340" s="219"/>
      <c r="BJ340" s="220"/>
      <c r="BK340" s="220"/>
      <c r="BL340" s="221"/>
      <c r="BM340" s="222"/>
      <c r="BN340" s="223"/>
      <c r="BO340" s="149">
        <v>0</v>
      </c>
      <c r="BP340" s="72">
        <v>95.2</v>
      </c>
      <c r="BQ340" s="157">
        <v>0.46792824074074069</v>
      </c>
      <c r="BR340" s="158">
        <v>1</v>
      </c>
    </row>
    <row r="341" spans="2:70" ht="15" customHeight="1">
      <c r="B341" s="2">
        <v>335</v>
      </c>
      <c r="C341" s="2">
        <v>28</v>
      </c>
      <c r="D341" s="47" t="s">
        <v>2440</v>
      </c>
      <c r="E341" s="47" t="s">
        <v>1526</v>
      </c>
      <c r="F341" s="89" t="s">
        <v>2441</v>
      </c>
      <c r="G341" s="48">
        <v>1961</v>
      </c>
      <c r="H341" s="49" t="s">
        <v>31</v>
      </c>
      <c r="I341" s="2" t="str">
        <f>IF(G341&lt;=1953,"M60",IF(G341&lt;=1963,"M50",IF(G341&lt;=1973,"M40","M")))</f>
        <v>M50</v>
      </c>
      <c r="J341" s="50">
        <f t="shared" si="32"/>
        <v>228</v>
      </c>
      <c r="K341" s="189">
        <f t="shared" si="33"/>
        <v>274</v>
      </c>
      <c r="L341" s="51">
        <f t="shared" si="34"/>
        <v>1</v>
      </c>
      <c r="M341" s="52" t="str">
        <f t="shared" si="35"/>
        <v>nie</v>
      </c>
      <c r="N341" s="53">
        <f>IF($M341="ano",LARGE((Q341,T341,W341,Z341,AC341,AF341,AI341,AL341,AO341,AR341,AU341,AX341,BA341,BD341,BG341,BJ341,BM341),1)+LARGE((Q341,T341,W341,Z341,AC341,AF341,AI341,AL341,AO341,AR341,AU341,AX341,BA341,BD341,BG341,BJ341,BM341),2)+LARGE((Q341,T341,W341,Z341,AC341,AF341,AI341,AL341,AO341,AR341,AU341,AX341,BA341,BD341,BG341,BJ341,BM341),3)+LARGE((Q341,T341,W341,Z341,AC341,AF341,AI341,AL341,AO341,AR341,AU341,AX341,BA341,BD341,BG341,BJ341,BM341),4)+LARGE((Q341,T341,W341,Z341,AC341,AF341,AI341,AL341,AO341,AR341,AU341,AX341,BA341,BD341,BG341,BJ341,BM341),5),J341)</f>
        <v>228</v>
      </c>
      <c r="O341" s="190">
        <f>IF($M341="ano",LARGE((R341,U341,X341,AA341,AD341,AG341,AJ341,AM341,AP341,AS341,AV341,AY341,BB341,BE341,BH341,BK341,BN341),1)+LARGE((R341,U341,X341,AA341,AD341,AG341,AJ341,AM341,AP341,AS341,AV341,AY341,BB341,BE341,BH341,BK341,BN341),2)+LARGE((R341,U341,X341,AA341,AD341,AG341,AJ341,AM341,AP341,AS341,AV341,AY341,BB341,BE341,BH341,BK341,BN341),3)+LARGE((R341,U341,X341,AA341,AD341,AG341,AJ341,AM341,AP341,AS341,AV341,AY341,BB341,BE341,BH341,BK341,BN341),4)+LARGE((R341,U341,X341,AA341,AD341,AG341,AJ341,AM341,AP341,AS341,AV341,AY341,BB341,BE341,BH341,BK341,BN341),5),K341)</f>
        <v>274</v>
      </c>
      <c r="P341" s="191">
        <v>0.18063657407407407</v>
      </c>
      <c r="Q341" s="192">
        <v>228</v>
      </c>
      <c r="R341" s="193">
        <v>274</v>
      </c>
      <c r="S341" s="194"/>
      <c r="T341" s="195"/>
      <c r="U341" s="196"/>
      <c r="V341" s="197"/>
      <c r="W341" s="198"/>
      <c r="X341" s="199"/>
      <c r="Y341" s="200"/>
      <c r="Z341" s="201"/>
      <c r="AA341" s="202"/>
      <c r="AB341" s="203"/>
      <c r="AC341" s="204"/>
      <c r="AD341" s="205"/>
      <c r="AE341" s="200"/>
      <c r="AF341" s="201"/>
      <c r="AG341" s="202"/>
      <c r="AH341" s="206"/>
      <c r="AI341" s="207"/>
      <c r="AJ341" s="208"/>
      <c r="AK341" s="200"/>
      <c r="AL341" s="201"/>
      <c r="AM341" s="202"/>
      <c r="AP341" s="209"/>
      <c r="AS341" s="208"/>
      <c r="AT341" s="210"/>
      <c r="AU341" s="211"/>
      <c r="AV341" s="212"/>
      <c r="AW341" s="213"/>
      <c r="AX341" s="214"/>
      <c r="AY341" s="215"/>
      <c r="BC341" s="225"/>
      <c r="BD341" s="216"/>
      <c r="BE341" s="217"/>
      <c r="BF341" s="218"/>
      <c r="BI341" s="219"/>
      <c r="BJ341" s="220"/>
      <c r="BK341" s="220"/>
      <c r="BL341" s="221"/>
      <c r="BM341" s="222"/>
      <c r="BN341" s="223"/>
      <c r="BO341" s="149">
        <v>0</v>
      </c>
      <c r="BP341" s="72">
        <v>53</v>
      </c>
      <c r="BQ341" s="157">
        <v>0.18063657407407407</v>
      </c>
      <c r="BR341" s="158">
        <v>1</v>
      </c>
    </row>
    <row r="342" spans="2:70" ht="15" customHeight="1">
      <c r="B342" s="2">
        <v>336</v>
      </c>
      <c r="C342" s="2">
        <v>5</v>
      </c>
      <c r="D342" s="47" t="s">
        <v>2355</v>
      </c>
      <c r="E342" s="47" t="s">
        <v>2121</v>
      </c>
      <c r="F342" s="89" t="s">
        <v>2322</v>
      </c>
      <c r="G342" s="48">
        <v>1982</v>
      </c>
      <c r="H342" s="49" t="s">
        <v>36</v>
      </c>
      <c r="I342" s="2" t="s">
        <v>38</v>
      </c>
      <c r="J342" s="50">
        <f t="shared" si="32"/>
        <v>227</v>
      </c>
      <c r="K342" s="189">
        <f t="shared" si="33"/>
        <v>227</v>
      </c>
      <c r="L342" s="51">
        <f t="shared" si="34"/>
        <v>2</v>
      </c>
      <c r="M342" s="52" t="str">
        <f t="shared" si="35"/>
        <v>nie</v>
      </c>
      <c r="N342" s="53">
        <f>IF($M342="ano",LARGE((Q342,T342,W342,Z342,AC342,AF342,AI342,AL342,AO342,AR342,AU342,AX342,BA342,BD342,BG342,BJ342,BM342),1)+LARGE((Q342,T342,W342,Z342,AC342,AF342,AI342,AL342,AO342,AR342,AU342,AX342,BA342,BD342,BG342,BJ342,BM342),2)+LARGE((Q342,T342,W342,Z342,AC342,AF342,AI342,AL342,AO342,AR342,AU342,AX342,BA342,BD342,BG342,BJ342,BM342),3)+LARGE((Q342,T342,W342,Z342,AC342,AF342,AI342,AL342,AO342,AR342,AU342,AX342,BA342,BD342,BG342,BJ342,BM342),4)+LARGE((Q342,T342,W342,Z342,AC342,AF342,AI342,AL342,AO342,AR342,AU342,AX342,BA342,BD342,BG342,BJ342,BM342),5),J342)</f>
        <v>227</v>
      </c>
      <c r="O342" s="190">
        <f>IF($M342="ano",LARGE((R342,U342,X342,AA342,AD342,AG342,AJ342,AM342,AP342,AS342,AV342,AY342,BB342,BE342,BH342,BK342,BN342),1)+LARGE((R342,U342,X342,AA342,AD342,AG342,AJ342,AM342,AP342,AS342,AV342,AY342,BB342,BE342,BH342,BK342,BN342),2)+LARGE((R342,U342,X342,AA342,AD342,AG342,AJ342,AM342,AP342,AS342,AV342,AY342,BB342,BE342,BH342,BK342,BN342),3)+LARGE((R342,U342,X342,AA342,AD342,AG342,AJ342,AM342,AP342,AS342,AV342,AY342,BB342,BE342,BH342,BK342,BN342),4)+LARGE((R342,U342,X342,AA342,AD342,AG342,AJ342,AM342,AP342,AS342,AV342,AY342,BB342,BE342,BH342,BK342,BN342),5),K342)</f>
        <v>227</v>
      </c>
      <c r="P342" s="191"/>
      <c r="Q342" s="192"/>
      <c r="R342" s="193"/>
      <c r="S342" s="194"/>
      <c r="T342" s="195"/>
      <c r="U342" s="196"/>
      <c r="V342" s="197">
        <v>0.13059027777777779</v>
      </c>
      <c r="W342" s="198">
        <v>82</v>
      </c>
      <c r="X342" s="199">
        <v>82</v>
      </c>
      <c r="Y342" s="200"/>
      <c r="Z342" s="201"/>
      <c r="AA342" s="202"/>
      <c r="AB342" s="203"/>
      <c r="AC342" s="204"/>
      <c r="AD342" s="205"/>
      <c r="AE342" s="200"/>
      <c r="AF342" s="201"/>
      <c r="AG342" s="202"/>
      <c r="AH342" s="206">
        <v>4.2905092592592592E-2</v>
      </c>
      <c r="AI342" s="207">
        <v>145</v>
      </c>
      <c r="AJ342" s="208">
        <v>145</v>
      </c>
      <c r="AK342" s="200"/>
      <c r="AL342" s="201"/>
      <c r="AM342" s="202"/>
      <c r="AP342" s="209"/>
      <c r="AS342" s="208"/>
      <c r="AT342" s="210"/>
      <c r="AU342" s="211"/>
      <c r="AV342" s="212"/>
      <c r="AW342" s="213"/>
      <c r="AX342" s="214"/>
      <c r="AY342" s="215"/>
      <c r="BC342" s="216"/>
      <c r="BD342" s="216"/>
      <c r="BE342" s="217"/>
      <c r="BF342" s="218"/>
      <c r="BI342" s="219"/>
      <c r="BJ342" s="220"/>
      <c r="BK342" s="220"/>
      <c r="BL342" s="221"/>
      <c r="BM342" s="222"/>
      <c r="BN342" s="223"/>
      <c r="BO342" s="149">
        <v>0</v>
      </c>
      <c r="BP342" s="72">
        <v>26.664999999999999</v>
      </c>
      <c r="BQ342" s="157">
        <v>0.17349537037037038</v>
      </c>
      <c r="BR342" s="158">
        <v>1</v>
      </c>
    </row>
    <row r="343" spans="2:70" ht="15" customHeight="1">
      <c r="B343" s="2">
        <v>337</v>
      </c>
      <c r="C343" s="2">
        <v>73</v>
      </c>
      <c r="D343" s="49" t="s">
        <v>1042</v>
      </c>
      <c r="E343" s="49" t="s">
        <v>1543</v>
      </c>
      <c r="F343" s="93" t="s">
        <v>933</v>
      </c>
      <c r="G343" s="85">
        <v>1970</v>
      </c>
      <c r="H343" s="49" t="s">
        <v>31</v>
      </c>
      <c r="I343" s="49" t="s">
        <v>32</v>
      </c>
      <c r="J343" s="50">
        <f t="shared" si="32"/>
        <v>226</v>
      </c>
      <c r="K343" s="189">
        <f t="shared" si="33"/>
        <v>249</v>
      </c>
      <c r="L343" s="51">
        <f t="shared" si="34"/>
        <v>1</v>
      </c>
      <c r="M343" s="52" t="str">
        <f t="shared" si="35"/>
        <v>nie</v>
      </c>
      <c r="N343" s="53">
        <f>IF($M343="ano",LARGE((Q343,T343,W343,Z343,AC343,AF343,AI343,AL343,AO343,AR343,AU343,AX343,BA343,BD343,BG343,BJ343,BM343),1)+LARGE((Q343,T343,W343,Z343,AC343,AF343,AI343,AL343,AO343,AR343,AU343,AX343,BA343,BD343,BG343,BJ343,BM343),2)+LARGE((Q343,T343,W343,Z343,AC343,AF343,AI343,AL343,AO343,AR343,AU343,AX343,BA343,BD343,BG343,BJ343,BM343),3)+LARGE((Q343,T343,W343,Z343,AC343,AF343,AI343,AL343,AO343,AR343,AU343,AX343,BA343,BD343,BG343,BJ343,BM343),4)+LARGE((Q343,T343,W343,Z343,AC343,AF343,AI343,AL343,AO343,AR343,AU343,AX343,BA343,BD343,BG343,BJ343,BM343),5),J343)</f>
        <v>226</v>
      </c>
      <c r="O343" s="190">
        <f>IF($M343="ano",LARGE((R343,U343,X343,AA343,AD343,AG343,AJ343,AM343,AP343,AS343,AV343,AY343,BB343,BE343,BH343,BK343,BN343),1)+LARGE((R343,U343,X343,AA343,AD343,AG343,AJ343,AM343,AP343,AS343,AV343,AY343,BB343,BE343,BH343,BK343,BN343),2)+LARGE((R343,U343,X343,AA343,AD343,AG343,AJ343,AM343,AP343,AS343,AV343,AY343,BB343,BE343,BH343,BK343,BN343),3)+LARGE((R343,U343,X343,AA343,AD343,AG343,AJ343,AM343,AP343,AS343,AV343,AY343,BB343,BE343,BH343,BK343,BN343),4)+LARGE((R343,U343,X343,AA343,AD343,AG343,AJ343,AM343,AP343,AS343,AV343,AY343,BB343,BE343,BH343,BK343,BN343),5),K343)</f>
        <v>249</v>
      </c>
      <c r="AE343" s="200"/>
      <c r="AF343" s="201"/>
      <c r="AG343" s="201"/>
      <c r="AW343" s="213">
        <v>5.5995370370370369E-2</v>
      </c>
      <c r="AX343" s="214">
        <v>226</v>
      </c>
      <c r="AY343" s="215">
        <v>249</v>
      </c>
      <c r="BF343" s="218"/>
      <c r="BI343" s="219"/>
      <c r="BJ343" s="220"/>
      <c r="BK343" s="220"/>
      <c r="BL343" s="221"/>
      <c r="BM343" s="222"/>
      <c r="BN343" s="223"/>
      <c r="BO343" s="149">
        <v>0</v>
      </c>
      <c r="BP343" s="72">
        <v>30</v>
      </c>
      <c r="BQ343" s="157">
        <v>5.5995370370370369E-2</v>
      </c>
      <c r="BR343" s="158">
        <v>1</v>
      </c>
    </row>
    <row r="344" spans="2:70" ht="15" customHeight="1">
      <c r="B344" s="2">
        <v>338</v>
      </c>
      <c r="C344" s="2">
        <v>74</v>
      </c>
      <c r="D344" s="47" t="s">
        <v>1685</v>
      </c>
      <c r="E344" s="47" t="s">
        <v>1635</v>
      </c>
      <c r="F344" s="89" t="s">
        <v>1686</v>
      </c>
      <c r="G344" s="48">
        <v>1969</v>
      </c>
      <c r="H344" s="49" t="s">
        <v>31</v>
      </c>
      <c r="I344" s="2" t="str">
        <f>IF(G344&lt;=1953,"M60",IF(G344&lt;=1963,"M50",IF(G344&lt;=1973,"M40","M")))</f>
        <v>M40</v>
      </c>
      <c r="J344" s="50">
        <f t="shared" si="32"/>
        <v>223</v>
      </c>
      <c r="K344" s="189">
        <f t="shared" si="33"/>
        <v>246</v>
      </c>
      <c r="L344" s="51">
        <f t="shared" si="34"/>
        <v>1</v>
      </c>
      <c r="M344" s="52" t="str">
        <f t="shared" si="35"/>
        <v>nie</v>
      </c>
      <c r="N344" s="53">
        <f>IF($M344="ano",LARGE((Q344,T344,W344,Z344,AC344,AF344,AI344,AL344,AO344,AR344,AU344,AX344,BA344,BD344,BG344,BJ344,BM344),1)+LARGE((Q344,T344,W344,Z344,AC344,AF344,AI344,AL344,AO344,AR344,AU344,AX344,BA344,BD344,BG344,BJ344,BM344),2)+LARGE((Q344,T344,W344,Z344,AC344,AF344,AI344,AL344,AO344,AR344,AU344,AX344,BA344,BD344,BG344,BJ344,BM344),3)+LARGE((Q344,T344,W344,Z344,AC344,AF344,AI344,AL344,AO344,AR344,AU344,AX344,BA344,BD344,BG344,BJ344,BM344),4)+LARGE((Q344,T344,W344,Z344,AC344,AF344,AI344,AL344,AO344,AR344,AU344,AX344,BA344,BD344,BG344,BJ344,BM344),5),J344)</f>
        <v>223</v>
      </c>
      <c r="O344" s="190">
        <f>IF($M344="ano",LARGE((R344,U344,X344,AA344,AD344,AG344,AJ344,AM344,AP344,AS344,AV344,AY344,BB344,BE344,BH344,BK344,BN344),1)+LARGE((R344,U344,X344,AA344,AD344,AG344,AJ344,AM344,AP344,AS344,AV344,AY344,BB344,BE344,BH344,BK344,BN344),2)+LARGE((R344,U344,X344,AA344,AD344,AG344,AJ344,AM344,AP344,AS344,AV344,AY344,BB344,BE344,BH344,BK344,BN344),3)+LARGE((R344,U344,X344,AA344,AD344,AG344,AJ344,AM344,AP344,AS344,AV344,AY344,BB344,BE344,BH344,BK344,BN344),4)+LARGE((R344,U344,X344,AA344,AD344,AG344,AJ344,AM344,AP344,AS344,AV344,AY344,BB344,BE344,BH344,BK344,BN344),5),K344)</f>
        <v>246</v>
      </c>
      <c r="P344" s="191"/>
      <c r="Q344" s="192"/>
      <c r="R344" s="193"/>
      <c r="S344" s="194">
        <v>7.3090277777777782E-2</v>
      </c>
      <c r="T344" s="226">
        <v>223</v>
      </c>
      <c r="U344" s="196">
        <v>246</v>
      </c>
      <c r="V344" s="197"/>
      <c r="W344" s="198"/>
      <c r="X344" s="199"/>
      <c r="Y344" s="200"/>
      <c r="Z344" s="201"/>
      <c r="AA344" s="202"/>
      <c r="AB344" s="203"/>
      <c r="AC344" s="204"/>
      <c r="AD344" s="205"/>
      <c r="AE344" s="200"/>
      <c r="AF344" s="201"/>
      <c r="AG344" s="202"/>
      <c r="AH344" s="206"/>
      <c r="AI344" s="207"/>
      <c r="AJ344" s="208"/>
      <c r="AK344" s="200"/>
      <c r="AL344" s="201"/>
      <c r="AM344" s="202"/>
      <c r="AP344" s="209"/>
      <c r="AS344" s="208"/>
      <c r="AT344" s="210"/>
      <c r="AU344" s="211"/>
      <c r="AV344" s="212"/>
      <c r="AW344" s="213"/>
      <c r="AX344" s="214"/>
      <c r="AY344" s="215"/>
      <c r="BC344" s="216"/>
      <c r="BD344" s="216"/>
      <c r="BE344" s="217"/>
      <c r="BF344" s="218"/>
      <c r="BI344" s="219"/>
      <c r="BJ344" s="220"/>
      <c r="BK344" s="220"/>
      <c r="BL344" s="221"/>
      <c r="BM344" s="222"/>
      <c r="BN344" s="223"/>
      <c r="BO344" s="149">
        <v>0</v>
      </c>
      <c r="BP344" s="72">
        <v>26</v>
      </c>
      <c r="BQ344" s="157">
        <v>7.3090277777777782E-2</v>
      </c>
      <c r="BR344" s="158">
        <v>1</v>
      </c>
    </row>
    <row r="345" spans="2:70" ht="15" customHeight="1">
      <c r="B345" s="2">
        <v>339</v>
      </c>
      <c r="C345" s="2">
        <v>163</v>
      </c>
      <c r="D345" s="47" t="s">
        <v>1706</v>
      </c>
      <c r="E345" s="47" t="s">
        <v>1502</v>
      </c>
      <c r="F345" s="89" t="s">
        <v>1553</v>
      </c>
      <c r="G345" s="48">
        <v>1978</v>
      </c>
      <c r="H345" s="49" t="s">
        <v>31</v>
      </c>
      <c r="I345" s="2" t="str">
        <f>IF(G345&lt;=1953,"M60",IF(G345&lt;=1963,"M50",IF(G345&lt;=1973,"M40","M")))</f>
        <v>M</v>
      </c>
      <c r="J345" s="50">
        <f t="shared" si="32"/>
        <v>220</v>
      </c>
      <c r="K345" s="189">
        <f t="shared" si="33"/>
        <v>220</v>
      </c>
      <c r="L345" s="51">
        <f t="shared" si="34"/>
        <v>1</v>
      </c>
      <c r="M345" s="52" t="str">
        <f t="shared" si="35"/>
        <v>nie</v>
      </c>
      <c r="N345" s="53">
        <f>IF($M345="ano",LARGE((Q345,T345,W345,Z345,AC345,AF345,AI345,AL345,AO345,AR345,AU345,AX345,BA345,BD345,BG345,BJ345,BM345),1)+LARGE((Q345,T345,W345,Z345,AC345,AF345,AI345,AL345,AO345,AR345,AU345,AX345,BA345,BD345,BG345,BJ345,BM345),2)+LARGE((Q345,T345,W345,Z345,AC345,AF345,AI345,AL345,AO345,AR345,AU345,AX345,BA345,BD345,BG345,BJ345,BM345),3)+LARGE((Q345,T345,W345,Z345,AC345,AF345,AI345,AL345,AO345,AR345,AU345,AX345,BA345,BD345,BG345,BJ345,BM345),4)+LARGE((Q345,T345,W345,Z345,AC345,AF345,AI345,AL345,AO345,AR345,AU345,AX345,BA345,BD345,BG345,BJ345,BM345),5),J345)</f>
        <v>220</v>
      </c>
      <c r="O345" s="190">
        <f>IF($M345="ano",LARGE((R345,U345,X345,AA345,AD345,AG345,AJ345,AM345,AP345,AS345,AV345,AY345,BB345,BE345,BH345,BK345,BN345),1)+LARGE((R345,U345,X345,AA345,AD345,AG345,AJ345,AM345,AP345,AS345,AV345,AY345,BB345,BE345,BH345,BK345,BN345),2)+LARGE((R345,U345,X345,AA345,AD345,AG345,AJ345,AM345,AP345,AS345,AV345,AY345,BB345,BE345,BH345,BK345,BN345),3)+LARGE((R345,U345,X345,AA345,AD345,AG345,AJ345,AM345,AP345,AS345,AV345,AY345,BB345,BE345,BH345,BK345,BN345),4)+LARGE((R345,U345,X345,AA345,AD345,AG345,AJ345,AM345,AP345,AS345,AV345,AY345,BB345,BE345,BH345,BK345,BN345),5),K345)</f>
        <v>220</v>
      </c>
      <c r="P345" s="191"/>
      <c r="Q345" s="192"/>
      <c r="R345" s="193"/>
      <c r="S345" s="194">
        <v>7.554398148148149E-2</v>
      </c>
      <c r="T345" s="195">
        <v>220</v>
      </c>
      <c r="U345" s="196">
        <v>220</v>
      </c>
      <c r="V345" s="197"/>
      <c r="W345" s="198"/>
      <c r="X345" s="199"/>
      <c r="Y345" s="200"/>
      <c r="Z345" s="201"/>
      <c r="AA345" s="202"/>
      <c r="AB345" s="203"/>
      <c r="AC345" s="204"/>
      <c r="AD345" s="205"/>
      <c r="AE345" s="200"/>
      <c r="AF345" s="201"/>
      <c r="AG345" s="202"/>
      <c r="AH345" s="206"/>
      <c r="AI345" s="207"/>
      <c r="AJ345" s="208"/>
      <c r="AK345" s="200"/>
      <c r="AL345" s="201"/>
      <c r="AM345" s="202"/>
      <c r="AP345" s="209"/>
      <c r="AS345" s="208"/>
      <c r="AT345" s="210"/>
      <c r="AU345" s="211"/>
      <c r="AV345" s="212"/>
      <c r="AW345" s="213"/>
      <c r="AX345" s="214"/>
      <c r="AY345" s="215"/>
      <c r="BC345" s="216"/>
      <c r="BD345" s="216"/>
      <c r="BE345" s="217"/>
      <c r="BF345" s="218"/>
      <c r="BI345" s="219"/>
      <c r="BJ345" s="220"/>
      <c r="BK345" s="220"/>
      <c r="BL345" s="221"/>
      <c r="BM345" s="222"/>
      <c r="BN345" s="223"/>
      <c r="BO345" s="149">
        <v>0</v>
      </c>
      <c r="BP345" s="72">
        <v>26</v>
      </c>
      <c r="BQ345" s="157">
        <v>7.554398148148149E-2</v>
      </c>
      <c r="BR345" s="158">
        <v>1</v>
      </c>
    </row>
    <row r="346" spans="2:70" ht="15" customHeight="1">
      <c r="B346" s="2">
        <v>340</v>
      </c>
      <c r="C346" s="2">
        <v>164</v>
      </c>
      <c r="D346" s="49" t="s">
        <v>1067</v>
      </c>
      <c r="E346" s="49" t="s">
        <v>1007</v>
      </c>
      <c r="F346" s="93" t="s">
        <v>934</v>
      </c>
      <c r="G346" s="85">
        <v>1976</v>
      </c>
      <c r="H346" s="49" t="s">
        <v>31</v>
      </c>
      <c r="I346" s="49" t="s">
        <v>31</v>
      </c>
      <c r="J346" s="50">
        <f t="shared" si="32"/>
        <v>219</v>
      </c>
      <c r="K346" s="189">
        <f t="shared" si="33"/>
        <v>219</v>
      </c>
      <c r="L346" s="51">
        <f t="shared" si="34"/>
        <v>1</v>
      </c>
      <c r="M346" s="52" t="str">
        <f t="shared" si="35"/>
        <v>nie</v>
      </c>
      <c r="N346" s="53">
        <f>IF($M346="ano",LARGE((Q346,T346,W346,Z346,AC346,AF346,AI346,AL346,AO346,AR346,AU346,AX346,BA346,BD346,BG346,BJ346,BM346),1)+LARGE((Q346,T346,W346,Z346,AC346,AF346,AI346,AL346,AO346,AR346,AU346,AX346,BA346,BD346,BG346,BJ346,BM346),2)+LARGE((Q346,T346,W346,Z346,AC346,AF346,AI346,AL346,AO346,AR346,AU346,AX346,BA346,BD346,BG346,BJ346,BM346),3)+LARGE((Q346,T346,W346,Z346,AC346,AF346,AI346,AL346,AO346,AR346,AU346,AX346,BA346,BD346,BG346,BJ346,BM346),4)+LARGE((Q346,T346,W346,Z346,AC346,AF346,AI346,AL346,AO346,AR346,AU346,AX346,BA346,BD346,BG346,BJ346,BM346),5),J346)</f>
        <v>219</v>
      </c>
      <c r="O346" s="190">
        <f>IF($M346="ano",LARGE((R346,U346,X346,AA346,AD346,AG346,AJ346,AM346,AP346,AS346,AV346,AY346,BB346,BE346,BH346,BK346,BN346),1)+LARGE((R346,U346,X346,AA346,AD346,AG346,AJ346,AM346,AP346,AS346,AV346,AY346,BB346,BE346,BH346,BK346,BN346),2)+LARGE((R346,U346,X346,AA346,AD346,AG346,AJ346,AM346,AP346,AS346,AV346,AY346,BB346,BE346,BH346,BK346,BN346),3)+LARGE((R346,U346,X346,AA346,AD346,AG346,AJ346,AM346,AP346,AS346,AV346,AY346,BB346,BE346,BH346,BK346,BN346),4)+LARGE((R346,U346,X346,AA346,AD346,AG346,AJ346,AM346,AP346,AS346,AV346,AY346,BB346,BE346,BH346,BK346,BN346),5),K346)</f>
        <v>219</v>
      </c>
      <c r="AE346" s="200"/>
      <c r="AF346" s="201"/>
      <c r="AG346" s="201"/>
      <c r="AW346" s="213">
        <v>6.1099537037037042E-2</v>
      </c>
      <c r="AX346" s="214">
        <v>219</v>
      </c>
      <c r="AY346" s="215">
        <v>219</v>
      </c>
      <c r="BF346" s="218"/>
      <c r="BI346" s="219"/>
      <c r="BJ346" s="220"/>
      <c r="BK346" s="220"/>
      <c r="BL346" s="221"/>
      <c r="BM346" s="222"/>
      <c r="BN346" s="223"/>
      <c r="BO346" s="149">
        <v>0</v>
      </c>
      <c r="BP346" s="72">
        <v>30</v>
      </c>
      <c r="BQ346" s="157">
        <v>6.1099537037037042E-2</v>
      </c>
      <c r="BR346" s="158">
        <v>1</v>
      </c>
    </row>
    <row r="347" spans="2:70" ht="15" customHeight="1">
      <c r="B347" s="2">
        <v>341</v>
      </c>
      <c r="C347" s="2">
        <v>165</v>
      </c>
      <c r="D347" s="49" t="s">
        <v>1011</v>
      </c>
      <c r="E347" s="49" t="s">
        <v>1479</v>
      </c>
      <c r="F347" s="49" t="s">
        <v>77</v>
      </c>
      <c r="G347" s="85">
        <v>1990</v>
      </c>
      <c r="H347" s="49" t="s">
        <v>31</v>
      </c>
      <c r="I347" s="49" t="s">
        <v>31</v>
      </c>
      <c r="J347" s="50">
        <f t="shared" si="32"/>
        <v>217</v>
      </c>
      <c r="K347" s="189">
        <f t="shared" si="33"/>
        <v>217</v>
      </c>
      <c r="L347" s="51">
        <f t="shared" si="34"/>
        <v>1</v>
      </c>
      <c r="M347" s="52" t="str">
        <f t="shared" si="35"/>
        <v>nie</v>
      </c>
      <c r="N347" s="53">
        <f>IF($M347="ano",LARGE((Q347,T347,W347,Z347,AC347,AF347,AI347,AL347,AO347,AR347,AU347,AX347,BA347,BD347,BG347,BJ347,BM347),1)+LARGE((Q347,T347,W347,Z347,AC347,AF347,AI347,AL347,AO347,AR347,AU347,AX347,BA347,BD347,BG347,BJ347,BM347),2)+LARGE((Q347,T347,W347,Z347,AC347,AF347,AI347,AL347,AO347,AR347,AU347,AX347,BA347,BD347,BG347,BJ347,BM347),3)+LARGE((Q347,T347,W347,Z347,AC347,AF347,AI347,AL347,AO347,AR347,AU347,AX347,BA347,BD347,BG347,BJ347,BM347),4)+LARGE((Q347,T347,W347,Z347,AC347,AF347,AI347,AL347,AO347,AR347,AU347,AX347,BA347,BD347,BG347,BJ347,BM347),5),J347)</f>
        <v>217</v>
      </c>
      <c r="O347" s="190">
        <f>IF($M347="ano",LARGE((R347,U347,X347,AA347,AD347,AG347,AJ347,AM347,AP347,AS347,AV347,AY347,BB347,BE347,BH347,BK347,BN347),1)+LARGE((R347,U347,X347,AA347,AD347,AG347,AJ347,AM347,AP347,AS347,AV347,AY347,BB347,BE347,BH347,BK347,BN347),2)+LARGE((R347,U347,X347,AA347,AD347,AG347,AJ347,AM347,AP347,AS347,AV347,AY347,BB347,BE347,BH347,BK347,BN347),3)+LARGE((R347,U347,X347,AA347,AD347,AG347,AJ347,AM347,AP347,AS347,AV347,AY347,BB347,BE347,BH347,BK347,BN347),4)+LARGE((R347,U347,X347,AA347,AD347,AG347,AJ347,AM347,AP347,AS347,AV347,AY347,BB347,BE347,BH347,BK347,BN347),5),K347)</f>
        <v>217</v>
      </c>
      <c r="AE347" s="200"/>
      <c r="AF347" s="201"/>
      <c r="AG347" s="201"/>
      <c r="AW347" s="213">
        <v>6.2349537037037044E-2</v>
      </c>
      <c r="AX347" s="214">
        <v>217</v>
      </c>
      <c r="AY347" s="215">
        <v>217</v>
      </c>
      <c r="BF347" s="218"/>
      <c r="BI347" s="219"/>
      <c r="BJ347" s="220"/>
      <c r="BK347" s="220"/>
      <c r="BL347" s="221"/>
      <c r="BM347" s="222"/>
      <c r="BN347" s="223"/>
      <c r="BO347" s="149">
        <v>0</v>
      </c>
      <c r="BP347" s="72">
        <v>30</v>
      </c>
      <c r="BQ347" s="157">
        <v>6.2349537037037044E-2</v>
      </c>
      <c r="BR347" s="158">
        <v>1</v>
      </c>
    </row>
    <row r="348" spans="2:70" ht="15" customHeight="1">
      <c r="B348" s="2">
        <v>342</v>
      </c>
      <c r="C348" s="2">
        <v>166</v>
      </c>
      <c r="D348" s="49" t="s">
        <v>1066</v>
      </c>
      <c r="E348" s="49" t="s">
        <v>1505</v>
      </c>
      <c r="F348" s="93" t="s">
        <v>935</v>
      </c>
      <c r="G348" s="85">
        <v>1988</v>
      </c>
      <c r="H348" s="49" t="s">
        <v>31</v>
      </c>
      <c r="I348" s="49" t="s">
        <v>31</v>
      </c>
      <c r="J348" s="50">
        <f t="shared" si="32"/>
        <v>217</v>
      </c>
      <c r="K348" s="189">
        <f t="shared" si="33"/>
        <v>217</v>
      </c>
      <c r="L348" s="51">
        <f t="shared" si="34"/>
        <v>1</v>
      </c>
      <c r="M348" s="52" t="str">
        <f t="shared" si="35"/>
        <v>nie</v>
      </c>
      <c r="N348" s="53">
        <f>IF($M348="ano",LARGE((Q348,T348,W348,Z348,AC348,AF348,AI348,AL348,AO348,AR348,AU348,AX348,BA348,BD348,BG348,BJ348,BM348),1)+LARGE((Q348,T348,W348,Z348,AC348,AF348,AI348,AL348,AO348,AR348,AU348,AX348,BA348,BD348,BG348,BJ348,BM348),2)+LARGE((Q348,T348,W348,Z348,AC348,AF348,AI348,AL348,AO348,AR348,AU348,AX348,BA348,BD348,BG348,BJ348,BM348),3)+LARGE((Q348,T348,W348,Z348,AC348,AF348,AI348,AL348,AO348,AR348,AU348,AX348,BA348,BD348,BG348,BJ348,BM348),4)+LARGE((Q348,T348,W348,Z348,AC348,AF348,AI348,AL348,AO348,AR348,AU348,AX348,BA348,BD348,BG348,BJ348,BM348),5),J348)</f>
        <v>217</v>
      </c>
      <c r="O348" s="190">
        <f>IF($M348="ano",LARGE((R348,U348,X348,AA348,AD348,AG348,AJ348,AM348,AP348,AS348,AV348,AY348,BB348,BE348,BH348,BK348,BN348),1)+LARGE((R348,U348,X348,AA348,AD348,AG348,AJ348,AM348,AP348,AS348,AV348,AY348,BB348,BE348,BH348,BK348,BN348),2)+LARGE((R348,U348,X348,AA348,AD348,AG348,AJ348,AM348,AP348,AS348,AV348,AY348,BB348,BE348,BH348,BK348,BN348),3)+LARGE((R348,U348,X348,AA348,AD348,AG348,AJ348,AM348,AP348,AS348,AV348,AY348,BB348,BE348,BH348,BK348,BN348),4)+LARGE((R348,U348,X348,AA348,AD348,AG348,AJ348,AM348,AP348,AS348,AV348,AY348,BB348,BE348,BH348,BK348,BN348),5),K348)</f>
        <v>217</v>
      </c>
      <c r="AE348" s="200"/>
      <c r="AF348" s="201"/>
      <c r="AG348" s="201"/>
      <c r="AW348" s="213">
        <v>6.2418981481481478E-2</v>
      </c>
      <c r="AX348" s="214">
        <v>217</v>
      </c>
      <c r="AY348" s="215">
        <v>217</v>
      </c>
      <c r="BF348" s="218"/>
      <c r="BI348" s="219"/>
      <c r="BJ348" s="220"/>
      <c r="BK348" s="220"/>
      <c r="BL348" s="221"/>
      <c r="BM348" s="222"/>
      <c r="BN348" s="223"/>
      <c r="BO348" s="149">
        <v>0</v>
      </c>
      <c r="BP348" s="72">
        <v>30</v>
      </c>
      <c r="BQ348" s="157">
        <v>6.2418981481481478E-2</v>
      </c>
      <c r="BR348" s="158">
        <v>1</v>
      </c>
    </row>
    <row r="349" spans="2:70" ht="15" customHeight="1">
      <c r="B349" s="2">
        <v>343</v>
      </c>
      <c r="C349" s="2">
        <v>167</v>
      </c>
      <c r="D349" s="49" t="s">
        <v>1043</v>
      </c>
      <c r="E349" s="49" t="s">
        <v>1520</v>
      </c>
      <c r="F349" s="93" t="s">
        <v>937</v>
      </c>
      <c r="G349" s="85">
        <v>1979</v>
      </c>
      <c r="H349" s="49" t="s">
        <v>31</v>
      </c>
      <c r="I349" s="49" t="s">
        <v>31</v>
      </c>
      <c r="J349" s="50">
        <f t="shared" si="32"/>
        <v>212</v>
      </c>
      <c r="K349" s="189">
        <f t="shared" si="33"/>
        <v>212</v>
      </c>
      <c r="L349" s="51">
        <f t="shared" si="34"/>
        <v>1</v>
      </c>
      <c r="M349" s="52" t="str">
        <f t="shared" si="35"/>
        <v>nie</v>
      </c>
      <c r="N349" s="53">
        <f>IF($M349="ano",LARGE((Q349,T349,W349,Z349,AC349,AF349,AI349,AL349,AO349,AR349,AU349,AX349,BA349,BD349,BG349,BJ349,BM349),1)+LARGE((Q349,T349,W349,Z349,AC349,AF349,AI349,AL349,AO349,AR349,AU349,AX349,BA349,BD349,BG349,BJ349,BM349),2)+LARGE((Q349,T349,W349,Z349,AC349,AF349,AI349,AL349,AO349,AR349,AU349,AX349,BA349,BD349,BG349,BJ349,BM349),3)+LARGE((Q349,T349,W349,Z349,AC349,AF349,AI349,AL349,AO349,AR349,AU349,AX349,BA349,BD349,BG349,BJ349,BM349),4)+LARGE((Q349,T349,W349,Z349,AC349,AF349,AI349,AL349,AO349,AR349,AU349,AX349,BA349,BD349,BG349,BJ349,BM349),5),J349)</f>
        <v>212</v>
      </c>
      <c r="O349" s="190">
        <f>IF($M349="ano",LARGE((R349,U349,X349,AA349,AD349,AG349,AJ349,AM349,AP349,AS349,AV349,AY349,BB349,BE349,BH349,BK349,BN349),1)+LARGE((R349,U349,X349,AA349,AD349,AG349,AJ349,AM349,AP349,AS349,AV349,AY349,BB349,BE349,BH349,BK349,BN349),2)+LARGE((R349,U349,X349,AA349,AD349,AG349,AJ349,AM349,AP349,AS349,AV349,AY349,BB349,BE349,BH349,BK349,BN349),3)+LARGE((R349,U349,X349,AA349,AD349,AG349,AJ349,AM349,AP349,AS349,AV349,AY349,BB349,BE349,BH349,BK349,BN349),4)+LARGE((R349,U349,X349,AA349,AD349,AG349,AJ349,AM349,AP349,AS349,AV349,AY349,BB349,BE349,BH349,BK349,BN349),5),K349)</f>
        <v>212</v>
      </c>
      <c r="AE349" s="200"/>
      <c r="AF349" s="201"/>
      <c r="AG349" s="201"/>
      <c r="AW349" s="213">
        <v>6.5578703703703708E-2</v>
      </c>
      <c r="AX349" s="214">
        <v>212</v>
      </c>
      <c r="AY349" s="215">
        <v>212</v>
      </c>
      <c r="BF349" s="218"/>
      <c r="BI349" s="219"/>
      <c r="BJ349" s="220"/>
      <c r="BK349" s="220"/>
      <c r="BL349" s="221"/>
      <c r="BM349" s="222"/>
      <c r="BN349" s="223"/>
      <c r="BO349" s="149">
        <v>0</v>
      </c>
      <c r="BP349" s="72">
        <v>30</v>
      </c>
      <c r="BQ349" s="157">
        <v>6.5578703703703708E-2</v>
      </c>
      <c r="BR349" s="158">
        <v>1</v>
      </c>
    </row>
    <row r="350" spans="2:70" ht="15" customHeight="1">
      <c r="B350" s="2">
        <v>344</v>
      </c>
      <c r="C350" s="2">
        <v>168</v>
      </c>
      <c r="D350" s="49" t="s">
        <v>1059</v>
      </c>
      <c r="E350" s="49" t="s">
        <v>1567</v>
      </c>
      <c r="F350" s="93" t="s">
        <v>936</v>
      </c>
      <c r="G350" s="85">
        <v>1976</v>
      </c>
      <c r="H350" s="49" t="s">
        <v>31</v>
      </c>
      <c r="I350" s="49" t="s">
        <v>31</v>
      </c>
      <c r="J350" s="50">
        <f t="shared" si="32"/>
        <v>212</v>
      </c>
      <c r="K350" s="189">
        <f t="shared" si="33"/>
        <v>212</v>
      </c>
      <c r="L350" s="51">
        <f t="shared" si="34"/>
        <v>1</v>
      </c>
      <c r="M350" s="52" t="str">
        <f t="shared" si="35"/>
        <v>nie</v>
      </c>
      <c r="N350" s="53">
        <f>IF($M350="ano",LARGE((Q350,T350,W350,Z350,AC350,AF350,AI350,AL350,AO350,AR350,AU350,AX350,BA350,BD350,BG350,BJ350,BM350),1)+LARGE((Q350,T350,W350,Z350,AC350,AF350,AI350,AL350,AO350,AR350,AU350,AX350,BA350,BD350,BG350,BJ350,BM350),2)+LARGE((Q350,T350,W350,Z350,AC350,AF350,AI350,AL350,AO350,AR350,AU350,AX350,BA350,BD350,BG350,BJ350,BM350),3)+LARGE((Q350,T350,W350,Z350,AC350,AF350,AI350,AL350,AO350,AR350,AU350,AX350,BA350,BD350,BG350,BJ350,BM350),4)+LARGE((Q350,T350,W350,Z350,AC350,AF350,AI350,AL350,AO350,AR350,AU350,AX350,BA350,BD350,BG350,BJ350,BM350),5),J350)</f>
        <v>212</v>
      </c>
      <c r="O350" s="190">
        <f>IF($M350="ano",LARGE((R350,U350,X350,AA350,AD350,AG350,AJ350,AM350,AP350,AS350,AV350,AY350,BB350,BE350,BH350,BK350,BN350),1)+LARGE((R350,U350,X350,AA350,AD350,AG350,AJ350,AM350,AP350,AS350,AV350,AY350,BB350,BE350,BH350,BK350,BN350),2)+LARGE((R350,U350,X350,AA350,AD350,AG350,AJ350,AM350,AP350,AS350,AV350,AY350,BB350,BE350,BH350,BK350,BN350),3)+LARGE((R350,U350,X350,AA350,AD350,AG350,AJ350,AM350,AP350,AS350,AV350,AY350,BB350,BE350,BH350,BK350,BN350),4)+LARGE((R350,U350,X350,AA350,AD350,AG350,AJ350,AM350,AP350,AS350,AV350,AY350,BB350,BE350,BH350,BK350,BN350),5),K350)</f>
        <v>212</v>
      </c>
      <c r="AE350" s="200"/>
      <c r="AF350" s="201"/>
      <c r="AG350" s="201"/>
      <c r="AW350" s="213">
        <v>6.5509259259259267E-2</v>
      </c>
      <c r="AX350" s="214">
        <v>212</v>
      </c>
      <c r="AY350" s="215">
        <v>212</v>
      </c>
      <c r="BF350" s="218"/>
      <c r="BI350" s="219"/>
      <c r="BJ350" s="220"/>
      <c r="BK350" s="220"/>
      <c r="BL350" s="221"/>
      <c r="BM350" s="222"/>
      <c r="BN350" s="223"/>
      <c r="BO350" s="149">
        <v>0</v>
      </c>
      <c r="BP350" s="72">
        <v>30</v>
      </c>
      <c r="BQ350" s="157">
        <v>6.5509259259259267E-2</v>
      </c>
      <c r="BR350" s="158">
        <v>1</v>
      </c>
    </row>
    <row r="351" spans="2:70" ht="15" customHeight="1">
      <c r="B351" s="2">
        <v>345</v>
      </c>
      <c r="C351" s="2">
        <v>169</v>
      </c>
      <c r="D351" s="49" t="s">
        <v>1034</v>
      </c>
      <c r="E351" s="49" t="s">
        <v>1520</v>
      </c>
      <c r="F351" s="93" t="s">
        <v>938</v>
      </c>
      <c r="G351" s="85">
        <v>1990</v>
      </c>
      <c r="H351" s="49" t="s">
        <v>31</v>
      </c>
      <c r="I351" s="49" t="s">
        <v>31</v>
      </c>
      <c r="J351" s="50">
        <f t="shared" si="32"/>
        <v>211</v>
      </c>
      <c r="K351" s="189">
        <f t="shared" si="33"/>
        <v>211</v>
      </c>
      <c r="L351" s="51">
        <f t="shared" si="34"/>
        <v>1</v>
      </c>
      <c r="M351" s="52" t="str">
        <f t="shared" si="35"/>
        <v>nie</v>
      </c>
      <c r="N351" s="53">
        <f>IF($M351="ano",LARGE((Q351,T351,W351,Z351,AC351,AF351,AI351,AL351,AO351,AR351,AU351,AX351,BA351,BD351,BG351,BJ351,BM351),1)+LARGE((Q351,T351,W351,Z351,AC351,AF351,AI351,AL351,AO351,AR351,AU351,AX351,BA351,BD351,BG351,BJ351,BM351),2)+LARGE((Q351,T351,W351,Z351,AC351,AF351,AI351,AL351,AO351,AR351,AU351,AX351,BA351,BD351,BG351,BJ351,BM351),3)+LARGE((Q351,T351,W351,Z351,AC351,AF351,AI351,AL351,AO351,AR351,AU351,AX351,BA351,BD351,BG351,BJ351,BM351),4)+LARGE((Q351,T351,W351,Z351,AC351,AF351,AI351,AL351,AO351,AR351,AU351,AX351,BA351,BD351,BG351,BJ351,BM351),5),J351)</f>
        <v>211</v>
      </c>
      <c r="O351" s="190">
        <f>IF($M351="ano",LARGE((R351,U351,X351,AA351,AD351,AG351,AJ351,AM351,AP351,AS351,AV351,AY351,BB351,BE351,BH351,BK351,BN351),1)+LARGE((R351,U351,X351,AA351,AD351,AG351,AJ351,AM351,AP351,AS351,AV351,AY351,BB351,BE351,BH351,BK351,BN351),2)+LARGE((R351,U351,X351,AA351,AD351,AG351,AJ351,AM351,AP351,AS351,AV351,AY351,BB351,BE351,BH351,BK351,BN351),3)+LARGE((R351,U351,X351,AA351,AD351,AG351,AJ351,AM351,AP351,AS351,AV351,AY351,BB351,BE351,BH351,BK351,BN351),4)+LARGE((R351,U351,X351,AA351,AD351,AG351,AJ351,AM351,AP351,AS351,AV351,AY351,BB351,BE351,BH351,BK351,BN351),5),K351)</f>
        <v>211</v>
      </c>
      <c r="AE351" s="200"/>
      <c r="AF351" s="201"/>
      <c r="AG351" s="201"/>
      <c r="AW351" s="213">
        <v>6.6284722222222217E-2</v>
      </c>
      <c r="AX351" s="214">
        <v>211</v>
      </c>
      <c r="AY351" s="215">
        <v>211</v>
      </c>
      <c r="BF351" s="218"/>
      <c r="BI351" s="219"/>
      <c r="BJ351" s="220"/>
      <c r="BK351" s="220"/>
      <c r="BL351" s="221"/>
      <c r="BM351" s="222"/>
      <c r="BN351" s="223"/>
      <c r="BO351" s="149">
        <v>0</v>
      </c>
      <c r="BP351" s="72">
        <v>30</v>
      </c>
      <c r="BQ351" s="157">
        <v>6.6284722222222217E-2</v>
      </c>
      <c r="BR351" s="158">
        <v>1</v>
      </c>
    </row>
    <row r="352" spans="2:70" ht="15" customHeight="1">
      <c r="B352" s="2">
        <v>346</v>
      </c>
      <c r="C352" s="2">
        <v>170</v>
      </c>
      <c r="D352" s="49" t="s">
        <v>1044</v>
      </c>
      <c r="E352" s="49" t="s">
        <v>551</v>
      </c>
      <c r="F352" s="93" t="s">
        <v>939</v>
      </c>
      <c r="G352" s="85">
        <v>1980</v>
      </c>
      <c r="H352" s="49" t="s">
        <v>31</v>
      </c>
      <c r="I352" s="49" t="s">
        <v>31</v>
      </c>
      <c r="J352" s="50">
        <f t="shared" si="32"/>
        <v>211</v>
      </c>
      <c r="K352" s="189">
        <f t="shared" si="33"/>
        <v>211</v>
      </c>
      <c r="L352" s="51">
        <f t="shared" si="34"/>
        <v>1</v>
      </c>
      <c r="M352" s="52" t="str">
        <f t="shared" si="35"/>
        <v>nie</v>
      </c>
      <c r="N352" s="53">
        <f>IF($M352="ano",LARGE((Q352,T352,W352,Z352,AC352,AF352,AI352,AL352,AO352,AR352,AU352,AX352,BA352,BD352,BG352,BJ352,BM352),1)+LARGE((Q352,T352,W352,Z352,AC352,AF352,AI352,AL352,AO352,AR352,AU352,AX352,BA352,BD352,BG352,BJ352,BM352),2)+LARGE((Q352,T352,W352,Z352,AC352,AF352,AI352,AL352,AO352,AR352,AU352,AX352,BA352,BD352,BG352,BJ352,BM352),3)+LARGE((Q352,T352,W352,Z352,AC352,AF352,AI352,AL352,AO352,AR352,AU352,AX352,BA352,BD352,BG352,BJ352,BM352),4)+LARGE((Q352,T352,W352,Z352,AC352,AF352,AI352,AL352,AO352,AR352,AU352,AX352,BA352,BD352,BG352,BJ352,BM352),5),J352)</f>
        <v>211</v>
      </c>
      <c r="O352" s="190">
        <f>IF($M352="ano",LARGE((R352,U352,X352,AA352,AD352,AG352,AJ352,AM352,AP352,AS352,AV352,AY352,BB352,BE352,BH352,BK352,BN352),1)+LARGE((R352,U352,X352,AA352,AD352,AG352,AJ352,AM352,AP352,AS352,AV352,AY352,BB352,BE352,BH352,BK352,BN352),2)+LARGE((R352,U352,X352,AA352,AD352,AG352,AJ352,AM352,AP352,AS352,AV352,AY352,BB352,BE352,BH352,BK352,BN352),3)+LARGE((R352,U352,X352,AA352,AD352,AG352,AJ352,AM352,AP352,AS352,AV352,AY352,BB352,BE352,BH352,BK352,BN352),4)+LARGE((R352,U352,X352,AA352,AD352,AG352,AJ352,AM352,AP352,AS352,AV352,AY352,BB352,BE352,BH352,BK352,BN352),5),K352)</f>
        <v>211</v>
      </c>
      <c r="AE352" s="200"/>
      <c r="AF352" s="201"/>
      <c r="AG352" s="201"/>
      <c r="AW352" s="213">
        <v>6.6319444444444445E-2</v>
      </c>
      <c r="AX352" s="214">
        <v>211</v>
      </c>
      <c r="AY352" s="215">
        <v>211</v>
      </c>
      <c r="BF352" s="218"/>
      <c r="BI352" s="219"/>
      <c r="BJ352" s="220"/>
      <c r="BK352" s="220"/>
      <c r="BL352" s="221"/>
      <c r="BM352" s="222"/>
      <c r="BN352" s="223"/>
      <c r="BO352" s="149">
        <v>0</v>
      </c>
      <c r="BP352" s="72">
        <v>30</v>
      </c>
      <c r="BQ352" s="157">
        <v>6.6319444444444445E-2</v>
      </c>
      <c r="BR352" s="158">
        <v>1</v>
      </c>
    </row>
    <row r="353" spans="2:70" ht="15" customHeight="1">
      <c r="B353" s="2">
        <v>347</v>
      </c>
      <c r="C353" s="2">
        <v>171</v>
      </c>
      <c r="D353" s="47" t="s">
        <v>2456</v>
      </c>
      <c r="E353" s="47" t="s">
        <v>1484</v>
      </c>
      <c r="F353" s="89" t="s">
        <v>2457</v>
      </c>
      <c r="G353" s="48">
        <v>1975</v>
      </c>
      <c r="H353" s="49" t="s">
        <v>31</v>
      </c>
      <c r="I353" s="2" t="str">
        <f>IF(G353&lt;=1953,"M60",IF(G353&lt;=1963,"M50",IF(G353&lt;=1973,"M40","M")))</f>
        <v>M</v>
      </c>
      <c r="J353" s="50">
        <f t="shared" si="32"/>
        <v>210</v>
      </c>
      <c r="K353" s="189">
        <f t="shared" si="33"/>
        <v>210</v>
      </c>
      <c r="L353" s="51">
        <f t="shared" si="34"/>
        <v>1</v>
      </c>
      <c r="M353" s="52" t="str">
        <f t="shared" si="35"/>
        <v>nie</v>
      </c>
      <c r="N353" s="53">
        <f>IF($M353="ano",LARGE((Q353,T353,W353,Z353,AC353,AF353,AI353,AL353,AO353,AR353,AU353,AX353,BA353,BD353,BG353,BJ353,BM353),1)+LARGE((Q353,T353,W353,Z353,AC353,AF353,AI353,AL353,AO353,AR353,AU353,AX353,BA353,BD353,BG353,BJ353,BM353),2)+LARGE((Q353,T353,W353,Z353,AC353,AF353,AI353,AL353,AO353,AR353,AU353,AX353,BA353,BD353,BG353,BJ353,BM353),3)+LARGE((Q353,T353,W353,Z353,AC353,AF353,AI353,AL353,AO353,AR353,AU353,AX353,BA353,BD353,BG353,BJ353,BM353),4)+LARGE((Q353,T353,W353,Z353,AC353,AF353,AI353,AL353,AO353,AR353,AU353,AX353,BA353,BD353,BG353,BJ353,BM353),5),J353)</f>
        <v>210</v>
      </c>
      <c r="O353" s="190">
        <f>IF($M353="ano",LARGE((R353,U353,X353,AA353,AD353,AG353,AJ353,AM353,AP353,AS353,AV353,AY353,BB353,BE353,BH353,BK353,BN353),1)+LARGE((R353,U353,X353,AA353,AD353,AG353,AJ353,AM353,AP353,AS353,AV353,AY353,BB353,BE353,BH353,BK353,BN353),2)+LARGE((R353,U353,X353,AA353,AD353,AG353,AJ353,AM353,AP353,AS353,AV353,AY353,BB353,BE353,BH353,BK353,BN353),3)+LARGE((R353,U353,X353,AA353,AD353,AG353,AJ353,AM353,AP353,AS353,AV353,AY353,BB353,BE353,BH353,BK353,BN353),4)+LARGE((R353,U353,X353,AA353,AD353,AG353,AJ353,AM353,AP353,AS353,AV353,AY353,BB353,BE353,BH353,BK353,BN353),5),K353)</f>
        <v>210</v>
      </c>
      <c r="P353" s="191">
        <v>0.1932638888888889</v>
      </c>
      <c r="Q353" s="192">
        <v>210</v>
      </c>
      <c r="R353" s="193">
        <v>210</v>
      </c>
      <c r="S353" s="194"/>
      <c r="T353" s="195"/>
      <c r="U353" s="196"/>
      <c r="V353" s="197"/>
      <c r="W353" s="198"/>
      <c r="X353" s="199"/>
      <c r="Y353" s="200"/>
      <c r="Z353" s="201"/>
      <c r="AA353" s="202"/>
      <c r="AB353" s="203"/>
      <c r="AC353" s="204"/>
      <c r="AD353" s="205"/>
      <c r="AE353" s="200"/>
      <c r="AF353" s="201"/>
      <c r="AG353" s="202"/>
      <c r="AH353" s="206"/>
      <c r="AI353" s="207"/>
      <c r="AJ353" s="208"/>
      <c r="AK353" s="200"/>
      <c r="AL353" s="201"/>
      <c r="AM353" s="202"/>
      <c r="AP353" s="209"/>
      <c r="AS353" s="208"/>
      <c r="AT353" s="210"/>
      <c r="AU353" s="211"/>
      <c r="AV353" s="212"/>
      <c r="AW353" s="213"/>
      <c r="AX353" s="214"/>
      <c r="AY353" s="215"/>
      <c r="BC353" s="216"/>
      <c r="BD353" s="216"/>
      <c r="BE353" s="217"/>
      <c r="BF353" s="218"/>
      <c r="BI353" s="219"/>
      <c r="BJ353" s="220"/>
      <c r="BK353" s="220"/>
      <c r="BL353" s="221"/>
      <c r="BM353" s="222"/>
      <c r="BN353" s="223"/>
      <c r="BO353" s="149">
        <v>0</v>
      </c>
      <c r="BP353" s="72">
        <v>53</v>
      </c>
      <c r="BQ353" s="157">
        <v>0.1932638888888889</v>
      </c>
      <c r="BR353" s="158">
        <v>1</v>
      </c>
    </row>
    <row r="354" spans="2:70" ht="15" customHeight="1">
      <c r="B354" s="2">
        <v>348</v>
      </c>
      <c r="C354" s="2">
        <v>75</v>
      </c>
      <c r="D354" s="49" t="s">
        <v>1045</v>
      </c>
      <c r="E354" s="49" t="s">
        <v>1582</v>
      </c>
      <c r="F354" s="93" t="s">
        <v>941</v>
      </c>
      <c r="G354" s="85">
        <v>1973</v>
      </c>
      <c r="H354" s="49" t="s">
        <v>31</v>
      </c>
      <c r="I354" s="49" t="s">
        <v>32</v>
      </c>
      <c r="J354" s="50">
        <f t="shared" si="32"/>
        <v>210</v>
      </c>
      <c r="K354" s="189">
        <f t="shared" si="33"/>
        <v>231</v>
      </c>
      <c r="L354" s="51">
        <f t="shared" si="34"/>
        <v>1</v>
      </c>
      <c r="M354" s="52" t="str">
        <f t="shared" si="35"/>
        <v>nie</v>
      </c>
      <c r="N354" s="53">
        <f>IF($M354="ano",LARGE((Q354,T354,W354,Z354,AC354,AF354,AI354,AL354,AO354,AR354,AU354,AX354,BA354,BD354,BG354,BJ354,BM354),1)+LARGE((Q354,T354,W354,Z354,AC354,AF354,AI354,AL354,AO354,AR354,AU354,AX354,BA354,BD354,BG354,BJ354,BM354),2)+LARGE((Q354,T354,W354,Z354,AC354,AF354,AI354,AL354,AO354,AR354,AU354,AX354,BA354,BD354,BG354,BJ354,BM354),3)+LARGE((Q354,T354,W354,Z354,AC354,AF354,AI354,AL354,AO354,AR354,AU354,AX354,BA354,BD354,BG354,BJ354,BM354),4)+LARGE((Q354,T354,W354,Z354,AC354,AF354,AI354,AL354,AO354,AR354,AU354,AX354,BA354,BD354,BG354,BJ354,BM354),5),J354)</f>
        <v>210</v>
      </c>
      <c r="O354" s="190">
        <f>IF($M354="ano",LARGE((R354,U354,X354,AA354,AD354,AG354,AJ354,AM354,AP354,AS354,AV354,AY354,BB354,BE354,BH354,BK354,BN354),1)+LARGE((R354,U354,X354,AA354,AD354,AG354,AJ354,AM354,AP354,AS354,AV354,AY354,BB354,BE354,BH354,BK354,BN354),2)+LARGE((R354,U354,X354,AA354,AD354,AG354,AJ354,AM354,AP354,AS354,AV354,AY354,BB354,BE354,BH354,BK354,BN354),3)+LARGE((R354,U354,X354,AA354,AD354,AG354,AJ354,AM354,AP354,AS354,AV354,AY354,BB354,BE354,BH354,BK354,BN354),4)+LARGE((R354,U354,X354,AA354,AD354,AG354,AJ354,AM354,AP354,AS354,AV354,AY354,BB354,BE354,BH354,BK354,BN354),5),K354)</f>
        <v>231</v>
      </c>
      <c r="AE354" s="200"/>
      <c r="AF354" s="201"/>
      <c r="AG354" s="201"/>
      <c r="AW354" s="213">
        <v>6.6793981481481482E-2</v>
      </c>
      <c r="AX354" s="214">
        <v>210</v>
      </c>
      <c r="AY354" s="215">
        <v>231</v>
      </c>
      <c r="BF354" s="218"/>
      <c r="BI354" s="219"/>
      <c r="BJ354" s="220"/>
      <c r="BK354" s="220"/>
      <c r="BL354" s="221"/>
      <c r="BM354" s="222"/>
      <c r="BN354" s="223"/>
      <c r="BO354" s="149">
        <v>0</v>
      </c>
      <c r="BP354" s="72">
        <v>30</v>
      </c>
      <c r="BQ354" s="157">
        <v>6.6793981481481482E-2</v>
      </c>
      <c r="BR354" s="158">
        <v>1</v>
      </c>
    </row>
    <row r="355" spans="2:70" ht="15" customHeight="1">
      <c r="B355" s="2">
        <v>349</v>
      </c>
      <c r="C355" s="2">
        <v>172</v>
      </c>
      <c r="D355" s="49" t="s">
        <v>1060</v>
      </c>
      <c r="E355" s="49" t="s">
        <v>1008</v>
      </c>
      <c r="F355" s="93" t="s">
        <v>940</v>
      </c>
      <c r="G355" s="85">
        <v>1975</v>
      </c>
      <c r="H355" s="49" t="s">
        <v>31</v>
      </c>
      <c r="I355" s="49" t="s">
        <v>31</v>
      </c>
      <c r="J355" s="50">
        <f t="shared" si="32"/>
        <v>210</v>
      </c>
      <c r="K355" s="189">
        <f t="shared" si="33"/>
        <v>210</v>
      </c>
      <c r="L355" s="51">
        <f t="shared" si="34"/>
        <v>1</v>
      </c>
      <c r="M355" s="52" t="str">
        <f t="shared" si="35"/>
        <v>nie</v>
      </c>
      <c r="N355" s="53">
        <f>IF($M355="ano",LARGE((Q355,T355,W355,Z355,AC355,AF355,AI355,AL355,AO355,AR355,AU355,AX355,BA355,BD355,BG355,BJ355,BM355),1)+LARGE((Q355,T355,W355,Z355,AC355,AF355,AI355,AL355,AO355,AR355,AU355,AX355,BA355,BD355,BG355,BJ355,BM355),2)+LARGE((Q355,T355,W355,Z355,AC355,AF355,AI355,AL355,AO355,AR355,AU355,AX355,BA355,BD355,BG355,BJ355,BM355),3)+LARGE((Q355,T355,W355,Z355,AC355,AF355,AI355,AL355,AO355,AR355,AU355,AX355,BA355,BD355,BG355,BJ355,BM355),4)+LARGE((Q355,T355,W355,Z355,AC355,AF355,AI355,AL355,AO355,AR355,AU355,AX355,BA355,BD355,BG355,BJ355,BM355),5),J355)</f>
        <v>210</v>
      </c>
      <c r="O355" s="190">
        <f>IF($M355="ano",LARGE((R355,U355,X355,AA355,AD355,AG355,AJ355,AM355,AP355,AS355,AV355,AY355,BB355,BE355,BH355,BK355,BN355),1)+LARGE((R355,U355,X355,AA355,AD355,AG355,AJ355,AM355,AP355,AS355,AV355,AY355,BB355,BE355,BH355,BK355,BN355),2)+LARGE((R355,U355,X355,AA355,AD355,AG355,AJ355,AM355,AP355,AS355,AV355,AY355,BB355,BE355,BH355,BK355,BN355),3)+LARGE((R355,U355,X355,AA355,AD355,AG355,AJ355,AM355,AP355,AS355,AV355,AY355,BB355,BE355,BH355,BK355,BN355),4)+LARGE((R355,U355,X355,AA355,AD355,AG355,AJ355,AM355,AP355,AS355,AV355,AY355,BB355,BE355,BH355,BK355,BN355),5),K355)</f>
        <v>210</v>
      </c>
      <c r="AE355" s="200"/>
      <c r="AF355" s="201"/>
      <c r="AG355" s="201"/>
      <c r="AW355" s="213">
        <v>6.6701388888888893E-2</v>
      </c>
      <c r="AX355" s="214">
        <v>210</v>
      </c>
      <c r="AY355" s="215">
        <v>210</v>
      </c>
      <c r="BF355" s="218"/>
      <c r="BI355" s="219"/>
      <c r="BJ355" s="220"/>
      <c r="BK355" s="220"/>
      <c r="BL355" s="221"/>
      <c r="BM355" s="222"/>
      <c r="BN355" s="223"/>
      <c r="BO355" s="149">
        <v>0</v>
      </c>
      <c r="BP355" s="72">
        <v>30</v>
      </c>
      <c r="BQ355" s="157">
        <v>6.6701388888888893E-2</v>
      </c>
      <c r="BR355" s="158">
        <v>1</v>
      </c>
    </row>
    <row r="356" spans="2:70" ht="15" customHeight="1">
      <c r="B356" s="2">
        <v>350</v>
      </c>
      <c r="C356" s="2">
        <v>173</v>
      </c>
      <c r="D356" s="49" t="s">
        <v>1068</v>
      </c>
      <c r="E356" s="49" t="s">
        <v>844</v>
      </c>
      <c r="F356" s="93" t="s">
        <v>942</v>
      </c>
      <c r="G356" s="85">
        <v>1980</v>
      </c>
      <c r="H356" s="49" t="s">
        <v>31</v>
      </c>
      <c r="I356" s="49" t="s">
        <v>31</v>
      </c>
      <c r="J356" s="50">
        <f t="shared" si="32"/>
        <v>210</v>
      </c>
      <c r="K356" s="189">
        <f t="shared" si="33"/>
        <v>210</v>
      </c>
      <c r="L356" s="51">
        <f t="shared" si="34"/>
        <v>1</v>
      </c>
      <c r="M356" s="52" t="str">
        <f t="shared" si="35"/>
        <v>nie</v>
      </c>
      <c r="N356" s="53">
        <f>IF($M356="ano",LARGE((Q356,T356,W356,Z356,AC356,AF356,AI356,AL356,AO356,AR356,AU356,AX356,BA356,BD356,BG356,BJ356,BM356),1)+LARGE((Q356,T356,W356,Z356,AC356,AF356,AI356,AL356,AO356,AR356,AU356,AX356,BA356,BD356,BG356,BJ356,BM356),2)+LARGE((Q356,T356,W356,Z356,AC356,AF356,AI356,AL356,AO356,AR356,AU356,AX356,BA356,BD356,BG356,BJ356,BM356),3)+LARGE((Q356,T356,W356,Z356,AC356,AF356,AI356,AL356,AO356,AR356,AU356,AX356,BA356,BD356,BG356,BJ356,BM356),4)+LARGE((Q356,T356,W356,Z356,AC356,AF356,AI356,AL356,AO356,AR356,AU356,AX356,BA356,BD356,BG356,BJ356,BM356),5),J356)</f>
        <v>210</v>
      </c>
      <c r="O356" s="190">
        <f>IF($M356="ano",LARGE((R356,U356,X356,AA356,AD356,AG356,AJ356,AM356,AP356,AS356,AV356,AY356,BB356,BE356,BH356,BK356,BN356),1)+LARGE((R356,U356,X356,AA356,AD356,AG356,AJ356,AM356,AP356,AS356,AV356,AY356,BB356,BE356,BH356,BK356,BN356),2)+LARGE((R356,U356,X356,AA356,AD356,AG356,AJ356,AM356,AP356,AS356,AV356,AY356,BB356,BE356,BH356,BK356,BN356),3)+LARGE((R356,U356,X356,AA356,AD356,AG356,AJ356,AM356,AP356,AS356,AV356,AY356,BB356,BE356,BH356,BK356,BN356),4)+LARGE((R356,U356,X356,AA356,AD356,AG356,AJ356,AM356,AP356,AS356,AV356,AY356,BB356,BE356,BH356,BK356,BN356),5),K356)</f>
        <v>210</v>
      </c>
      <c r="AE356" s="200"/>
      <c r="AF356" s="201"/>
      <c r="AG356" s="201"/>
      <c r="AW356" s="213">
        <v>6.7141203703703703E-2</v>
      </c>
      <c r="AX356" s="214">
        <v>210</v>
      </c>
      <c r="AY356" s="215">
        <v>210</v>
      </c>
      <c r="BF356" s="218"/>
      <c r="BI356" s="219"/>
      <c r="BJ356" s="220"/>
      <c r="BK356" s="220"/>
      <c r="BL356" s="221"/>
      <c r="BM356" s="222"/>
      <c r="BN356" s="223"/>
      <c r="BO356" s="149">
        <v>0</v>
      </c>
      <c r="BP356" s="72">
        <v>30</v>
      </c>
      <c r="BQ356" s="157">
        <v>6.7141203703703703E-2</v>
      </c>
      <c r="BR356" s="158">
        <v>1</v>
      </c>
    </row>
    <row r="357" spans="2:70" ht="15" customHeight="1">
      <c r="B357" s="2">
        <v>351</v>
      </c>
      <c r="C357" s="2">
        <v>174</v>
      </c>
      <c r="D357" s="49" t="s">
        <v>1029</v>
      </c>
      <c r="E357" s="49" t="s">
        <v>1554</v>
      </c>
      <c r="F357" s="93" t="s">
        <v>944</v>
      </c>
      <c r="G357" s="85">
        <v>1987</v>
      </c>
      <c r="H357" s="49" t="s">
        <v>31</v>
      </c>
      <c r="I357" s="49" t="s">
        <v>31</v>
      </c>
      <c r="J357" s="50">
        <f t="shared" si="32"/>
        <v>209</v>
      </c>
      <c r="K357" s="189">
        <f t="shared" si="33"/>
        <v>209</v>
      </c>
      <c r="L357" s="51">
        <f t="shared" si="34"/>
        <v>1</v>
      </c>
      <c r="M357" s="52" t="str">
        <f t="shared" si="35"/>
        <v>nie</v>
      </c>
      <c r="N357" s="53">
        <f>IF($M357="ano",LARGE((Q357,T357,W357,Z357,AC357,AF357,AI357,AL357,AO357,AR357,AU357,AX357,BA357,BD357,BG357,BJ357,BM357),1)+LARGE((Q357,T357,W357,Z357,AC357,AF357,AI357,AL357,AO357,AR357,AU357,AX357,BA357,BD357,BG357,BJ357,BM357),2)+LARGE((Q357,T357,W357,Z357,AC357,AF357,AI357,AL357,AO357,AR357,AU357,AX357,BA357,BD357,BG357,BJ357,BM357),3)+LARGE((Q357,T357,W357,Z357,AC357,AF357,AI357,AL357,AO357,AR357,AU357,AX357,BA357,BD357,BG357,BJ357,BM357),4)+LARGE((Q357,T357,W357,Z357,AC357,AF357,AI357,AL357,AO357,AR357,AU357,AX357,BA357,BD357,BG357,BJ357,BM357),5),J357)</f>
        <v>209</v>
      </c>
      <c r="O357" s="190">
        <f>IF($M357="ano",LARGE((R357,U357,X357,AA357,AD357,AG357,AJ357,AM357,AP357,AS357,AV357,AY357,BB357,BE357,BH357,BK357,BN357),1)+LARGE((R357,U357,X357,AA357,AD357,AG357,AJ357,AM357,AP357,AS357,AV357,AY357,BB357,BE357,BH357,BK357,BN357),2)+LARGE((R357,U357,X357,AA357,AD357,AG357,AJ357,AM357,AP357,AS357,AV357,AY357,BB357,BE357,BH357,BK357,BN357),3)+LARGE((R357,U357,X357,AA357,AD357,AG357,AJ357,AM357,AP357,AS357,AV357,AY357,BB357,BE357,BH357,BK357,BN357),4)+LARGE((R357,U357,X357,AA357,AD357,AG357,AJ357,AM357,AP357,AS357,AV357,AY357,BB357,BE357,BH357,BK357,BN357),5),K357)</f>
        <v>209</v>
      </c>
      <c r="AE357" s="200"/>
      <c r="AF357" s="201"/>
      <c r="AG357" s="201"/>
      <c r="AW357" s="213">
        <v>6.7696759259259262E-2</v>
      </c>
      <c r="AX357" s="214">
        <v>209</v>
      </c>
      <c r="AY357" s="215">
        <v>209</v>
      </c>
      <c r="BF357" s="218"/>
      <c r="BI357" s="219"/>
      <c r="BJ357" s="220"/>
      <c r="BK357" s="220"/>
      <c r="BL357" s="221"/>
      <c r="BM357" s="222"/>
      <c r="BN357" s="223"/>
      <c r="BO357" s="149">
        <v>0</v>
      </c>
      <c r="BP357" s="72">
        <v>30</v>
      </c>
      <c r="BQ357" s="157">
        <v>6.7696759259259262E-2</v>
      </c>
      <c r="BR357" s="158">
        <v>1</v>
      </c>
    </row>
    <row r="358" spans="2:70" ht="15" customHeight="1">
      <c r="B358" s="2">
        <v>352</v>
      </c>
      <c r="C358" s="2">
        <v>175</v>
      </c>
      <c r="D358" s="49" t="s">
        <v>1054</v>
      </c>
      <c r="E358" s="49" t="s">
        <v>1505</v>
      </c>
      <c r="F358" s="93" t="s">
        <v>945</v>
      </c>
      <c r="G358" s="85">
        <v>1995</v>
      </c>
      <c r="H358" s="49" t="s">
        <v>31</v>
      </c>
      <c r="I358" s="49" t="s">
        <v>31</v>
      </c>
      <c r="J358" s="50">
        <f t="shared" si="32"/>
        <v>209</v>
      </c>
      <c r="K358" s="189">
        <f t="shared" si="33"/>
        <v>230</v>
      </c>
      <c r="L358" s="51">
        <f t="shared" si="34"/>
        <v>1</v>
      </c>
      <c r="M358" s="52" t="str">
        <f t="shared" si="35"/>
        <v>nie</v>
      </c>
      <c r="N358" s="53">
        <f>IF($M358="ano",LARGE((Q358,T358,W358,Z358,AC358,AF358,AI358,AL358,AO358,AR358,AU358,AX358,BA358,BD358,BG358,BJ358,BM358),1)+LARGE((Q358,T358,W358,Z358,AC358,AF358,AI358,AL358,AO358,AR358,AU358,AX358,BA358,BD358,BG358,BJ358,BM358),2)+LARGE((Q358,T358,W358,Z358,AC358,AF358,AI358,AL358,AO358,AR358,AU358,AX358,BA358,BD358,BG358,BJ358,BM358),3)+LARGE((Q358,T358,W358,Z358,AC358,AF358,AI358,AL358,AO358,AR358,AU358,AX358,BA358,BD358,BG358,BJ358,BM358),4)+LARGE((Q358,T358,W358,Z358,AC358,AF358,AI358,AL358,AO358,AR358,AU358,AX358,BA358,BD358,BG358,BJ358,BM358),5),J358)</f>
        <v>209</v>
      </c>
      <c r="O358" s="190">
        <f>IF($M358="ano",LARGE((R358,U358,X358,AA358,AD358,AG358,AJ358,AM358,AP358,AS358,AV358,AY358,BB358,BE358,BH358,BK358,BN358),1)+LARGE((R358,U358,X358,AA358,AD358,AG358,AJ358,AM358,AP358,AS358,AV358,AY358,BB358,BE358,BH358,BK358,BN358),2)+LARGE((R358,U358,X358,AA358,AD358,AG358,AJ358,AM358,AP358,AS358,AV358,AY358,BB358,BE358,BH358,BK358,BN358),3)+LARGE((R358,U358,X358,AA358,AD358,AG358,AJ358,AM358,AP358,AS358,AV358,AY358,BB358,BE358,BH358,BK358,BN358),4)+LARGE((R358,U358,X358,AA358,AD358,AG358,AJ358,AM358,AP358,AS358,AV358,AY358,BB358,BE358,BH358,BK358,BN358),5),K358)</f>
        <v>230</v>
      </c>
      <c r="AE358" s="200"/>
      <c r="AF358" s="201"/>
      <c r="AG358" s="201"/>
      <c r="AW358" s="213">
        <v>6.7916666666666667E-2</v>
      </c>
      <c r="AX358" s="214">
        <v>209</v>
      </c>
      <c r="AY358" s="215">
        <v>230</v>
      </c>
      <c r="BF358" s="218"/>
      <c r="BI358" s="219"/>
      <c r="BJ358" s="220"/>
      <c r="BK358" s="220"/>
      <c r="BL358" s="221"/>
      <c r="BM358" s="222"/>
      <c r="BN358" s="223"/>
      <c r="BO358" s="149">
        <v>0</v>
      </c>
      <c r="BP358" s="72">
        <v>30</v>
      </c>
      <c r="BQ358" s="157">
        <v>6.7916666666666667E-2</v>
      </c>
      <c r="BR358" s="158">
        <v>1</v>
      </c>
    </row>
    <row r="359" spans="2:70" ht="15" customHeight="1">
      <c r="B359" s="2">
        <v>353</v>
      </c>
      <c r="C359" s="2">
        <v>76</v>
      </c>
      <c r="D359" s="47" t="s">
        <v>1780</v>
      </c>
      <c r="E359" s="47" t="s">
        <v>1492</v>
      </c>
      <c r="F359" s="89" t="s">
        <v>1491</v>
      </c>
      <c r="G359" s="48">
        <v>1971</v>
      </c>
      <c r="H359" s="49" t="s">
        <v>31</v>
      </c>
      <c r="I359" s="2" t="str">
        <f>IF(G359&lt;=1953,"M60",IF(G359&lt;=1963,"M50",IF(G359&lt;=1973,"M40","M")))</f>
        <v>M40</v>
      </c>
      <c r="J359" s="50">
        <f t="shared" si="32"/>
        <v>209</v>
      </c>
      <c r="K359" s="189">
        <f t="shared" si="33"/>
        <v>230</v>
      </c>
      <c r="L359" s="51">
        <f t="shared" si="34"/>
        <v>1</v>
      </c>
      <c r="M359" s="52" t="str">
        <f t="shared" si="35"/>
        <v>nie</v>
      </c>
      <c r="N359" s="53">
        <f>IF($M359="ano",LARGE((Q359,T359,W359,Z359,AC359,AF359,AI359,AL359,AO359,AR359,AU359,AX359,BA359,BD359,BG359,BJ359,BM359),1)+LARGE((Q359,T359,W359,Z359,AC359,AF359,AI359,AL359,AO359,AR359,AU359,AX359,BA359,BD359,BG359,BJ359,BM359),2)+LARGE((Q359,T359,W359,Z359,AC359,AF359,AI359,AL359,AO359,AR359,AU359,AX359,BA359,BD359,BG359,BJ359,BM359),3)+LARGE((Q359,T359,W359,Z359,AC359,AF359,AI359,AL359,AO359,AR359,AU359,AX359,BA359,BD359,BG359,BJ359,BM359),4)+LARGE((Q359,T359,W359,Z359,AC359,AF359,AI359,AL359,AO359,AR359,AU359,AX359,BA359,BD359,BG359,BJ359,BM359),5),J359)</f>
        <v>209</v>
      </c>
      <c r="O359" s="190">
        <f>IF($M359="ano",LARGE((R359,U359,X359,AA359,AD359,AG359,AJ359,AM359,AP359,AS359,AV359,AY359,BB359,BE359,BH359,BK359,BN359),1)+LARGE((R359,U359,X359,AA359,AD359,AG359,AJ359,AM359,AP359,AS359,AV359,AY359,BB359,BE359,BH359,BK359,BN359),2)+LARGE((R359,U359,X359,AA359,AD359,AG359,AJ359,AM359,AP359,AS359,AV359,AY359,BB359,BE359,BH359,BK359,BN359),3)+LARGE((R359,U359,X359,AA359,AD359,AG359,AJ359,AM359,AP359,AS359,AV359,AY359,BB359,BE359,BH359,BK359,BN359),4)+LARGE((R359,U359,X359,AA359,AD359,AG359,AJ359,AM359,AP359,AS359,AV359,AY359,BB359,BE359,BH359,BK359,BN359),5),K359)</f>
        <v>230</v>
      </c>
      <c r="P359" s="191"/>
      <c r="Q359" s="192"/>
      <c r="R359" s="193"/>
      <c r="S359" s="194">
        <v>8.3217592592592593E-2</v>
      </c>
      <c r="T359" s="195">
        <v>209</v>
      </c>
      <c r="U359" s="196">
        <v>230</v>
      </c>
      <c r="V359" s="197"/>
      <c r="W359" s="198"/>
      <c r="X359" s="199"/>
      <c r="Y359" s="200"/>
      <c r="Z359" s="201"/>
      <c r="AA359" s="202"/>
      <c r="AB359" s="203"/>
      <c r="AC359" s="204"/>
      <c r="AD359" s="205"/>
      <c r="AE359" s="200"/>
      <c r="AF359" s="201"/>
      <c r="AG359" s="202"/>
      <c r="AH359" s="206"/>
      <c r="AI359" s="207"/>
      <c r="AJ359" s="208"/>
      <c r="AK359" s="200"/>
      <c r="AL359" s="201"/>
      <c r="AM359" s="202"/>
      <c r="AP359" s="209"/>
      <c r="AS359" s="208"/>
      <c r="AT359" s="210"/>
      <c r="AU359" s="211"/>
      <c r="AV359" s="212"/>
      <c r="AW359" s="213"/>
      <c r="AX359" s="214"/>
      <c r="AY359" s="215"/>
      <c r="BC359" s="216"/>
      <c r="BD359" s="216"/>
      <c r="BE359" s="217"/>
      <c r="BF359" s="218"/>
      <c r="BI359" s="219"/>
      <c r="BJ359" s="220"/>
      <c r="BK359" s="220"/>
      <c r="BL359" s="221"/>
      <c r="BM359" s="222"/>
      <c r="BN359" s="223"/>
      <c r="BO359" s="149">
        <v>0</v>
      </c>
      <c r="BP359" s="72">
        <v>26</v>
      </c>
      <c r="BQ359" s="157">
        <v>8.3217592592592593E-2</v>
      </c>
      <c r="BR359" s="158">
        <v>1</v>
      </c>
    </row>
    <row r="360" spans="2:70" ht="15" customHeight="1">
      <c r="B360" s="2">
        <v>354</v>
      </c>
      <c r="C360" s="2">
        <v>176</v>
      </c>
      <c r="D360" s="49" t="s">
        <v>1055</v>
      </c>
      <c r="E360" s="49" t="s">
        <v>2332</v>
      </c>
      <c r="F360" s="93" t="s">
        <v>943</v>
      </c>
      <c r="G360" s="85">
        <v>1978</v>
      </c>
      <c r="H360" s="49" t="s">
        <v>31</v>
      </c>
      <c r="I360" s="49" t="s">
        <v>31</v>
      </c>
      <c r="J360" s="50">
        <f t="shared" si="32"/>
        <v>209</v>
      </c>
      <c r="K360" s="189">
        <f t="shared" si="33"/>
        <v>209</v>
      </c>
      <c r="L360" s="51">
        <f t="shared" si="34"/>
        <v>1</v>
      </c>
      <c r="M360" s="52" t="str">
        <f t="shared" si="35"/>
        <v>nie</v>
      </c>
      <c r="N360" s="53">
        <f>IF($M360="ano",LARGE((Q360,T360,W360,Z360,AC360,AF360,AI360,AL360,AO360,AR360,AU360,AX360,BA360,BD360,BG360,BJ360,BM360),1)+LARGE((Q360,T360,W360,Z360,AC360,AF360,AI360,AL360,AO360,AR360,AU360,AX360,BA360,BD360,BG360,BJ360,BM360),2)+LARGE((Q360,T360,W360,Z360,AC360,AF360,AI360,AL360,AO360,AR360,AU360,AX360,BA360,BD360,BG360,BJ360,BM360),3)+LARGE((Q360,T360,W360,Z360,AC360,AF360,AI360,AL360,AO360,AR360,AU360,AX360,BA360,BD360,BG360,BJ360,BM360),4)+LARGE((Q360,T360,W360,Z360,AC360,AF360,AI360,AL360,AO360,AR360,AU360,AX360,BA360,BD360,BG360,BJ360,BM360),5),J360)</f>
        <v>209</v>
      </c>
      <c r="O360" s="190">
        <f>IF($M360="ano",LARGE((R360,U360,X360,AA360,AD360,AG360,AJ360,AM360,AP360,AS360,AV360,AY360,BB360,BE360,BH360,BK360,BN360),1)+LARGE((R360,U360,X360,AA360,AD360,AG360,AJ360,AM360,AP360,AS360,AV360,AY360,BB360,BE360,BH360,BK360,BN360),2)+LARGE((R360,U360,X360,AA360,AD360,AG360,AJ360,AM360,AP360,AS360,AV360,AY360,BB360,BE360,BH360,BK360,BN360),3)+LARGE((R360,U360,X360,AA360,AD360,AG360,AJ360,AM360,AP360,AS360,AV360,AY360,BB360,BE360,BH360,BK360,BN360),4)+LARGE((R360,U360,X360,AA360,AD360,AG360,AJ360,AM360,AP360,AS360,AV360,AY360,BB360,BE360,BH360,BK360,BN360),5),K360)</f>
        <v>209</v>
      </c>
      <c r="AE360" s="200"/>
      <c r="AF360" s="201"/>
      <c r="AG360" s="201"/>
      <c r="AW360" s="213">
        <v>6.7476851851851857E-2</v>
      </c>
      <c r="AX360" s="214">
        <v>209</v>
      </c>
      <c r="AY360" s="215">
        <v>209</v>
      </c>
      <c r="BF360" s="218"/>
      <c r="BI360" s="219"/>
      <c r="BJ360" s="220"/>
      <c r="BK360" s="220"/>
      <c r="BL360" s="221"/>
      <c r="BM360" s="222"/>
      <c r="BN360" s="223"/>
      <c r="BO360" s="149">
        <v>0</v>
      </c>
      <c r="BP360" s="72">
        <v>30</v>
      </c>
      <c r="BQ360" s="157">
        <v>6.7476851851851857E-2</v>
      </c>
      <c r="BR360" s="158">
        <v>1</v>
      </c>
    </row>
    <row r="361" spans="2:70" ht="15" customHeight="1">
      <c r="B361" s="2">
        <v>355</v>
      </c>
      <c r="C361" s="2">
        <v>77</v>
      </c>
      <c r="D361" s="47" t="s">
        <v>1782</v>
      </c>
      <c r="E361" s="47" t="s">
        <v>1781</v>
      </c>
      <c r="F361" s="89" t="s">
        <v>1783</v>
      </c>
      <c r="G361" s="48">
        <v>1970</v>
      </c>
      <c r="H361" s="49" t="s">
        <v>31</v>
      </c>
      <c r="I361" s="2" t="str">
        <f>IF(G361&lt;=1953,"M60",IF(G361&lt;=1963,"M50",IF(G361&lt;=1973,"M40","M")))</f>
        <v>M40</v>
      </c>
      <c r="J361" s="50">
        <f t="shared" si="32"/>
        <v>208</v>
      </c>
      <c r="K361" s="189">
        <f t="shared" si="33"/>
        <v>229</v>
      </c>
      <c r="L361" s="51">
        <f t="shared" si="34"/>
        <v>1</v>
      </c>
      <c r="M361" s="52" t="str">
        <f t="shared" si="35"/>
        <v>nie</v>
      </c>
      <c r="N361" s="53">
        <f>IF($M361="ano",LARGE((Q361,T361,W361,Z361,AC361,AF361,AI361,AL361,AO361,AR361,AU361,AX361,BA361,BD361,BG361,BJ361,BM361),1)+LARGE((Q361,T361,W361,Z361,AC361,AF361,AI361,AL361,AO361,AR361,AU361,AX361,BA361,BD361,BG361,BJ361,BM361),2)+LARGE((Q361,T361,W361,Z361,AC361,AF361,AI361,AL361,AO361,AR361,AU361,AX361,BA361,BD361,BG361,BJ361,BM361),3)+LARGE((Q361,T361,W361,Z361,AC361,AF361,AI361,AL361,AO361,AR361,AU361,AX361,BA361,BD361,BG361,BJ361,BM361),4)+LARGE((Q361,T361,W361,Z361,AC361,AF361,AI361,AL361,AO361,AR361,AU361,AX361,BA361,BD361,BG361,BJ361,BM361),5),J361)</f>
        <v>208</v>
      </c>
      <c r="O361" s="190">
        <f>IF($M361="ano",LARGE((R361,U361,X361,AA361,AD361,AG361,AJ361,AM361,AP361,AS361,AV361,AY361,BB361,BE361,BH361,BK361,BN361),1)+LARGE((R361,U361,X361,AA361,AD361,AG361,AJ361,AM361,AP361,AS361,AV361,AY361,BB361,BE361,BH361,BK361,BN361),2)+LARGE((R361,U361,X361,AA361,AD361,AG361,AJ361,AM361,AP361,AS361,AV361,AY361,BB361,BE361,BH361,BK361,BN361),3)+LARGE((R361,U361,X361,AA361,AD361,AG361,AJ361,AM361,AP361,AS361,AV361,AY361,BB361,BE361,BH361,BK361,BN361),4)+LARGE((R361,U361,X361,AA361,AD361,AG361,AJ361,AM361,AP361,AS361,AV361,AY361,BB361,BE361,BH361,BK361,BN361),5),K361)</f>
        <v>229</v>
      </c>
      <c r="P361" s="191"/>
      <c r="Q361" s="192"/>
      <c r="R361" s="193"/>
      <c r="S361" s="194">
        <v>8.3483796296296306E-2</v>
      </c>
      <c r="T361" s="195">
        <v>208</v>
      </c>
      <c r="U361" s="196">
        <v>229</v>
      </c>
      <c r="V361" s="197"/>
      <c r="W361" s="198"/>
      <c r="X361" s="199"/>
      <c r="Y361" s="200"/>
      <c r="Z361" s="201"/>
      <c r="AA361" s="202"/>
      <c r="AB361" s="203"/>
      <c r="AC361" s="204"/>
      <c r="AD361" s="205"/>
      <c r="AE361" s="200"/>
      <c r="AF361" s="201"/>
      <c r="AG361" s="202"/>
      <c r="AH361" s="206"/>
      <c r="AI361" s="207"/>
      <c r="AJ361" s="208"/>
      <c r="AK361" s="200"/>
      <c r="AL361" s="201"/>
      <c r="AM361" s="202"/>
      <c r="AP361" s="209"/>
      <c r="AS361" s="208"/>
      <c r="AT361" s="210"/>
      <c r="AU361" s="211"/>
      <c r="AV361" s="212"/>
      <c r="AW361" s="213"/>
      <c r="AX361" s="214"/>
      <c r="AY361" s="215"/>
      <c r="BC361" s="216"/>
      <c r="BD361" s="216"/>
      <c r="BE361" s="217"/>
      <c r="BF361" s="218"/>
      <c r="BI361" s="219"/>
      <c r="BJ361" s="220"/>
      <c r="BK361" s="220"/>
      <c r="BL361" s="221"/>
      <c r="BM361" s="222"/>
      <c r="BN361" s="223"/>
      <c r="BO361" s="149">
        <v>0</v>
      </c>
      <c r="BP361" s="72">
        <v>26</v>
      </c>
      <c r="BQ361" s="157">
        <v>8.3483796296296306E-2</v>
      </c>
      <c r="BR361" s="158">
        <v>1</v>
      </c>
    </row>
    <row r="362" spans="2:70" ht="15" customHeight="1">
      <c r="B362" s="2">
        <v>356</v>
      </c>
      <c r="C362" s="2">
        <v>177</v>
      </c>
      <c r="D362" s="47" t="s">
        <v>2462</v>
      </c>
      <c r="E362" s="47" t="s">
        <v>1735</v>
      </c>
      <c r="F362" s="89" t="s">
        <v>2463</v>
      </c>
      <c r="G362" s="48">
        <v>1976</v>
      </c>
      <c r="H362" s="49" t="s">
        <v>31</v>
      </c>
      <c r="I362" s="2" t="str">
        <f>IF(G362&lt;=1953,"M60",IF(G362&lt;=1963,"M50",IF(G362&lt;=1973,"M40","M")))</f>
        <v>M</v>
      </c>
      <c r="J362" s="50">
        <f t="shared" si="32"/>
        <v>208</v>
      </c>
      <c r="K362" s="189">
        <f t="shared" si="33"/>
        <v>208</v>
      </c>
      <c r="L362" s="51">
        <f t="shared" si="34"/>
        <v>1</v>
      </c>
      <c r="M362" s="52" t="str">
        <f t="shared" si="35"/>
        <v>nie</v>
      </c>
      <c r="N362" s="53">
        <f>IF($M362="ano",LARGE((Q362,T362,W362,Z362,AC362,AF362,AI362,AL362,AO362,AR362,AU362,AX362,BA362,BD362,BG362,BJ362,BM362),1)+LARGE((Q362,T362,W362,Z362,AC362,AF362,AI362,AL362,AO362,AR362,AU362,AX362,BA362,BD362,BG362,BJ362,BM362),2)+LARGE((Q362,T362,W362,Z362,AC362,AF362,AI362,AL362,AO362,AR362,AU362,AX362,BA362,BD362,BG362,BJ362,BM362),3)+LARGE((Q362,T362,W362,Z362,AC362,AF362,AI362,AL362,AO362,AR362,AU362,AX362,BA362,BD362,BG362,BJ362,BM362),4)+LARGE((Q362,T362,W362,Z362,AC362,AF362,AI362,AL362,AO362,AR362,AU362,AX362,BA362,BD362,BG362,BJ362,BM362),5),J362)</f>
        <v>208</v>
      </c>
      <c r="O362" s="190">
        <f>IF($M362="ano",LARGE((R362,U362,X362,AA362,AD362,AG362,AJ362,AM362,AP362,AS362,AV362,AY362,BB362,BE362,BH362,BK362,BN362),1)+LARGE((R362,U362,X362,AA362,AD362,AG362,AJ362,AM362,AP362,AS362,AV362,AY362,BB362,BE362,BH362,BK362,BN362),2)+LARGE((R362,U362,X362,AA362,AD362,AG362,AJ362,AM362,AP362,AS362,AV362,AY362,BB362,BE362,BH362,BK362,BN362),3)+LARGE((R362,U362,X362,AA362,AD362,AG362,AJ362,AM362,AP362,AS362,AV362,AY362,BB362,BE362,BH362,BK362,BN362),4)+LARGE((R362,U362,X362,AA362,AD362,AG362,AJ362,AM362,AP362,AS362,AV362,AY362,BB362,BE362,BH362,BK362,BN362),5),K362)</f>
        <v>208</v>
      </c>
      <c r="P362" s="191">
        <v>0.19486111111111112</v>
      </c>
      <c r="Q362" s="192">
        <v>208</v>
      </c>
      <c r="R362" s="193">
        <v>208</v>
      </c>
      <c r="S362" s="194"/>
      <c r="T362" s="195"/>
      <c r="U362" s="196"/>
      <c r="V362" s="197"/>
      <c r="W362" s="198"/>
      <c r="X362" s="199"/>
      <c r="Y362" s="200"/>
      <c r="Z362" s="201"/>
      <c r="AA362" s="202"/>
      <c r="AB362" s="203"/>
      <c r="AC362" s="204"/>
      <c r="AD362" s="205"/>
      <c r="AE362" s="200"/>
      <c r="AF362" s="201"/>
      <c r="AG362" s="202"/>
      <c r="AH362" s="206"/>
      <c r="AI362" s="207"/>
      <c r="AJ362" s="208"/>
      <c r="AK362" s="200"/>
      <c r="AL362" s="201"/>
      <c r="AM362" s="202"/>
      <c r="AP362" s="209"/>
      <c r="AS362" s="208"/>
      <c r="AT362" s="210"/>
      <c r="AU362" s="211"/>
      <c r="AV362" s="212"/>
      <c r="AW362" s="213"/>
      <c r="AX362" s="214"/>
      <c r="AY362" s="215"/>
      <c r="BC362" s="216"/>
      <c r="BD362" s="216"/>
      <c r="BE362" s="217"/>
      <c r="BF362" s="218"/>
      <c r="BI362" s="219"/>
      <c r="BJ362" s="220"/>
      <c r="BK362" s="220"/>
      <c r="BL362" s="221"/>
      <c r="BM362" s="222"/>
      <c r="BN362" s="223"/>
      <c r="BO362" s="149">
        <v>0</v>
      </c>
      <c r="BP362" s="72">
        <v>53</v>
      </c>
      <c r="BQ362" s="157">
        <v>0.19486111111111112</v>
      </c>
      <c r="BR362" s="158">
        <v>1</v>
      </c>
    </row>
    <row r="363" spans="2:70" ht="15" customHeight="1">
      <c r="B363" s="2">
        <v>357</v>
      </c>
      <c r="C363" s="2">
        <v>5</v>
      </c>
      <c r="D363" s="47" t="s">
        <v>2425</v>
      </c>
      <c r="E363" s="47" t="s">
        <v>1520</v>
      </c>
      <c r="F363" s="89" t="s">
        <v>43</v>
      </c>
      <c r="G363" s="48">
        <v>1958</v>
      </c>
      <c r="H363" s="49" t="s">
        <v>31</v>
      </c>
      <c r="I363" s="2" t="s">
        <v>39</v>
      </c>
      <c r="J363" s="50">
        <f t="shared" si="32"/>
        <v>207</v>
      </c>
      <c r="K363" s="189">
        <f t="shared" si="33"/>
        <v>249</v>
      </c>
      <c r="L363" s="51">
        <f t="shared" si="34"/>
        <v>2</v>
      </c>
      <c r="M363" s="52" t="str">
        <f t="shared" si="35"/>
        <v>nie</v>
      </c>
      <c r="N363" s="53">
        <f>IF($M363="ano",LARGE((Q363,T363,W363,Z363,AC363,AF363,AI363,AL363,AO363,AR363,AU363,AX363,BA363,BD363,BG363,BJ363,BM363),1)+LARGE((Q363,T363,W363,Z363,AC363,AF363,AI363,AL363,AO363,AR363,AU363,AX363,BA363,BD363,BG363,BJ363,BM363),2)+LARGE((Q363,T363,W363,Z363,AC363,AF363,AI363,AL363,AO363,AR363,AU363,AX363,BA363,BD363,BG363,BJ363,BM363),3)+LARGE((Q363,T363,W363,Z363,AC363,AF363,AI363,AL363,AO363,AR363,AU363,AX363,BA363,BD363,BG363,BJ363,BM363),4)+LARGE((Q363,T363,W363,Z363,AC363,AF363,AI363,AL363,AO363,AR363,AU363,AX363,BA363,BD363,BG363,BJ363,BM363),5),J363)</f>
        <v>207</v>
      </c>
      <c r="O363" s="190">
        <f>IF($M363="ano",LARGE((R363,U363,X363,AA363,AD363,AG363,AJ363,AM363,AP363,AS363,AV363,AY363,BB363,BE363,BH363,BK363,BN363),1)+LARGE((R363,U363,X363,AA363,AD363,AG363,AJ363,AM363,AP363,AS363,AV363,AY363,BB363,BE363,BH363,BK363,BN363),2)+LARGE((R363,U363,X363,AA363,AD363,AG363,AJ363,AM363,AP363,AS363,AV363,AY363,BB363,BE363,BH363,BK363,BN363),3)+LARGE((R363,U363,X363,AA363,AD363,AG363,AJ363,AM363,AP363,AS363,AV363,AY363,BB363,BE363,BH363,BK363,BN363),4)+LARGE((R363,U363,X363,AA363,AD363,AG363,AJ363,AM363,AP363,AS363,AV363,AY363,BB363,BE363,BH363,BK363,BN363),5),K363)</f>
        <v>249</v>
      </c>
      <c r="P363" s="191"/>
      <c r="Q363" s="192"/>
      <c r="R363" s="193"/>
      <c r="S363" s="194">
        <v>0.16394675925925925</v>
      </c>
      <c r="T363" s="195">
        <v>92</v>
      </c>
      <c r="U363" s="196">
        <v>111</v>
      </c>
      <c r="V363" s="197"/>
      <c r="W363" s="198"/>
      <c r="X363" s="199"/>
      <c r="Y363" s="200">
        <v>0.10697916666666667</v>
      </c>
      <c r="Z363" s="201">
        <v>115</v>
      </c>
      <c r="AA363" s="202">
        <v>138</v>
      </c>
      <c r="AB363" s="203"/>
      <c r="AC363" s="204"/>
      <c r="AD363" s="205"/>
      <c r="AE363" s="200"/>
      <c r="AF363" s="201"/>
      <c r="AG363" s="202"/>
      <c r="AH363" s="206"/>
      <c r="AI363" s="207"/>
      <c r="AJ363" s="208"/>
      <c r="AK363" s="200"/>
      <c r="AL363" s="201"/>
      <c r="AM363" s="202"/>
      <c r="AP363" s="209"/>
      <c r="AS363" s="208"/>
      <c r="AT363" s="210"/>
      <c r="AU363" s="211"/>
      <c r="AV363" s="212"/>
      <c r="AW363" s="213"/>
      <c r="AX363" s="214"/>
      <c r="AY363" s="215"/>
      <c r="BC363" s="216"/>
      <c r="BD363" s="216"/>
      <c r="BE363" s="217"/>
      <c r="BF363" s="218"/>
      <c r="BI363" s="219"/>
      <c r="BJ363" s="220"/>
      <c r="BK363" s="220"/>
      <c r="BL363" s="221"/>
      <c r="BM363" s="222"/>
      <c r="BN363" s="223"/>
      <c r="BO363" s="149">
        <v>0</v>
      </c>
      <c r="BP363" s="72">
        <v>43</v>
      </c>
      <c r="BQ363" s="157">
        <v>0.2709259259259259</v>
      </c>
      <c r="BR363" s="158">
        <v>1</v>
      </c>
    </row>
    <row r="364" spans="2:70" ht="15" customHeight="1">
      <c r="B364" s="2">
        <v>358</v>
      </c>
      <c r="C364" s="2">
        <v>78</v>
      </c>
      <c r="D364" s="49" t="s">
        <v>1988</v>
      </c>
      <c r="E364" s="49" t="s">
        <v>1887</v>
      </c>
      <c r="F364" s="93" t="s">
        <v>947</v>
      </c>
      <c r="G364" s="85">
        <v>1971</v>
      </c>
      <c r="H364" s="49" t="s">
        <v>31</v>
      </c>
      <c r="I364" s="49" t="s">
        <v>32</v>
      </c>
      <c r="J364" s="50">
        <f t="shared" si="32"/>
        <v>206</v>
      </c>
      <c r="K364" s="189">
        <f t="shared" si="33"/>
        <v>227</v>
      </c>
      <c r="L364" s="51">
        <f t="shared" si="34"/>
        <v>1</v>
      </c>
      <c r="M364" s="52" t="str">
        <f t="shared" si="35"/>
        <v>nie</v>
      </c>
      <c r="N364" s="53">
        <f>IF($M364="ano",LARGE((Q364,T364,W364,Z364,AC364,AF364,AI364,AL364,AO364,AR364,AU364,AX364,BA364,BD364,BG364,BJ364,BM364),1)+LARGE((Q364,T364,W364,Z364,AC364,AF364,AI364,AL364,AO364,AR364,AU364,AX364,BA364,BD364,BG364,BJ364,BM364),2)+LARGE((Q364,T364,W364,Z364,AC364,AF364,AI364,AL364,AO364,AR364,AU364,AX364,BA364,BD364,BG364,BJ364,BM364),3)+LARGE((Q364,T364,W364,Z364,AC364,AF364,AI364,AL364,AO364,AR364,AU364,AX364,BA364,BD364,BG364,BJ364,BM364),4)+LARGE((Q364,T364,W364,Z364,AC364,AF364,AI364,AL364,AO364,AR364,AU364,AX364,BA364,BD364,BG364,BJ364,BM364),5),J364)</f>
        <v>206</v>
      </c>
      <c r="O364" s="190">
        <f>IF($M364="ano",LARGE((R364,U364,X364,AA364,AD364,AG364,AJ364,AM364,AP364,AS364,AV364,AY364,BB364,BE364,BH364,BK364,BN364),1)+LARGE((R364,U364,X364,AA364,AD364,AG364,AJ364,AM364,AP364,AS364,AV364,AY364,BB364,BE364,BH364,BK364,BN364),2)+LARGE((R364,U364,X364,AA364,AD364,AG364,AJ364,AM364,AP364,AS364,AV364,AY364,BB364,BE364,BH364,BK364,BN364),3)+LARGE((R364,U364,X364,AA364,AD364,AG364,AJ364,AM364,AP364,AS364,AV364,AY364,BB364,BE364,BH364,BK364,BN364),4)+LARGE((R364,U364,X364,AA364,AD364,AG364,AJ364,AM364,AP364,AS364,AV364,AY364,BB364,BE364,BH364,BK364,BN364),5),K364)</f>
        <v>227</v>
      </c>
      <c r="AE364" s="200"/>
      <c r="AF364" s="201"/>
      <c r="AG364" s="201"/>
      <c r="AW364" s="213">
        <v>7.0115740740740742E-2</v>
      </c>
      <c r="AX364" s="214">
        <v>206</v>
      </c>
      <c r="AY364" s="215">
        <v>227</v>
      </c>
      <c r="BF364" s="218"/>
      <c r="BI364" s="219">
        <v>5.0671296296296298E-2</v>
      </c>
      <c r="BJ364" s="220"/>
      <c r="BK364" s="220"/>
      <c r="BL364" s="221"/>
      <c r="BM364" s="222"/>
      <c r="BN364" s="223"/>
      <c r="BO364" s="149">
        <v>0</v>
      </c>
      <c r="BP364" s="72">
        <v>30</v>
      </c>
      <c r="BQ364" s="157">
        <v>0.12078703703703704</v>
      </c>
      <c r="BR364" s="158">
        <v>1</v>
      </c>
    </row>
    <row r="365" spans="2:70" ht="15" customHeight="1">
      <c r="B365" s="2">
        <v>359</v>
      </c>
      <c r="C365" s="2">
        <v>79</v>
      </c>
      <c r="D365" s="47" t="s">
        <v>2466</v>
      </c>
      <c r="E365" s="47" t="s">
        <v>1597</v>
      </c>
      <c r="F365" s="89" t="s">
        <v>2467</v>
      </c>
      <c r="G365" s="48">
        <v>1965</v>
      </c>
      <c r="H365" s="49" t="s">
        <v>31</v>
      </c>
      <c r="I365" s="2" t="str">
        <f>IF(G365&lt;=1953,"M60",IF(G365&lt;=1963,"M50",IF(G365&lt;=1973,"M40","M")))</f>
        <v>M40</v>
      </c>
      <c r="J365" s="50">
        <f t="shared" si="32"/>
        <v>206</v>
      </c>
      <c r="K365" s="189">
        <f t="shared" si="33"/>
        <v>227</v>
      </c>
      <c r="L365" s="51">
        <f t="shared" si="34"/>
        <v>1</v>
      </c>
      <c r="M365" s="52" t="str">
        <f t="shared" si="35"/>
        <v>nie</v>
      </c>
      <c r="N365" s="53">
        <f>IF($M365="ano",LARGE((Q365,T365,W365,Z365,AC365,AF365,AI365,AL365,AO365,AR365,AU365,AX365,BA365,BD365,BG365,BJ365,BM365),1)+LARGE((Q365,T365,W365,Z365,AC365,AF365,AI365,AL365,AO365,AR365,AU365,AX365,BA365,BD365,BG365,BJ365,BM365),2)+LARGE((Q365,T365,W365,Z365,AC365,AF365,AI365,AL365,AO365,AR365,AU365,AX365,BA365,BD365,BG365,BJ365,BM365),3)+LARGE((Q365,T365,W365,Z365,AC365,AF365,AI365,AL365,AO365,AR365,AU365,AX365,BA365,BD365,BG365,BJ365,BM365),4)+LARGE((Q365,T365,W365,Z365,AC365,AF365,AI365,AL365,AO365,AR365,AU365,AX365,BA365,BD365,BG365,BJ365,BM365),5),J365)</f>
        <v>206</v>
      </c>
      <c r="O365" s="190">
        <f>IF($M365="ano",LARGE((R365,U365,X365,AA365,AD365,AG365,AJ365,AM365,AP365,AS365,AV365,AY365,BB365,BE365,BH365,BK365,BN365),1)+LARGE((R365,U365,X365,AA365,AD365,AG365,AJ365,AM365,AP365,AS365,AV365,AY365,BB365,BE365,BH365,BK365,BN365),2)+LARGE((R365,U365,X365,AA365,AD365,AG365,AJ365,AM365,AP365,AS365,AV365,AY365,BB365,BE365,BH365,BK365,BN365),3)+LARGE((R365,U365,X365,AA365,AD365,AG365,AJ365,AM365,AP365,AS365,AV365,AY365,BB365,BE365,BH365,BK365,BN365),4)+LARGE((R365,U365,X365,AA365,AD365,AG365,AJ365,AM365,AP365,AS365,AV365,AY365,BB365,BE365,BH365,BK365,BN365),5),K365)</f>
        <v>227</v>
      </c>
      <c r="P365" s="191">
        <v>0.19620370370370369</v>
      </c>
      <c r="Q365" s="192">
        <v>206</v>
      </c>
      <c r="R365" s="193">
        <v>227</v>
      </c>
      <c r="S365" s="194"/>
      <c r="T365" s="195"/>
      <c r="U365" s="196"/>
      <c r="V365" s="197"/>
      <c r="W365" s="198"/>
      <c r="X365" s="199"/>
      <c r="Y365" s="200"/>
      <c r="Z365" s="201"/>
      <c r="AA365" s="202"/>
      <c r="AB365" s="203"/>
      <c r="AC365" s="204"/>
      <c r="AD365" s="205"/>
      <c r="AE365" s="200"/>
      <c r="AF365" s="201"/>
      <c r="AG365" s="202"/>
      <c r="AH365" s="206"/>
      <c r="AI365" s="207"/>
      <c r="AJ365" s="208"/>
      <c r="AK365" s="200"/>
      <c r="AL365" s="201"/>
      <c r="AM365" s="202"/>
      <c r="AP365" s="209"/>
      <c r="AS365" s="208"/>
      <c r="AT365" s="210"/>
      <c r="AU365" s="211"/>
      <c r="AV365" s="212"/>
      <c r="AW365" s="213"/>
      <c r="AX365" s="214"/>
      <c r="AY365" s="215"/>
      <c r="BC365" s="216"/>
      <c r="BD365" s="216"/>
      <c r="BE365" s="217"/>
      <c r="BF365" s="218"/>
      <c r="BI365" s="219"/>
      <c r="BJ365" s="220"/>
      <c r="BK365" s="220"/>
      <c r="BL365" s="221"/>
      <c r="BM365" s="222"/>
      <c r="BN365" s="223"/>
      <c r="BO365" s="149">
        <v>0</v>
      </c>
      <c r="BP365" s="72">
        <v>53</v>
      </c>
      <c r="BQ365" s="157">
        <v>0.19620370370370369</v>
      </c>
      <c r="BR365" s="158">
        <v>1</v>
      </c>
    </row>
    <row r="366" spans="2:70" ht="15" customHeight="1">
      <c r="B366" s="2">
        <v>360</v>
      </c>
      <c r="C366" s="2">
        <v>178</v>
      </c>
      <c r="D366" s="47" t="s">
        <v>2468</v>
      </c>
      <c r="E366" s="47" t="s">
        <v>2048</v>
      </c>
      <c r="F366" s="89"/>
      <c r="G366" s="48">
        <v>1987</v>
      </c>
      <c r="H366" s="49" t="s">
        <v>31</v>
      </c>
      <c r="I366" s="2" t="str">
        <f>IF(G366&lt;=1953,"M60",IF(G366&lt;=1963,"M50",IF(G366&lt;=1973,"M40","M")))</f>
        <v>M</v>
      </c>
      <c r="J366" s="50">
        <f t="shared" si="32"/>
        <v>204</v>
      </c>
      <c r="K366" s="189">
        <f t="shared" si="33"/>
        <v>204</v>
      </c>
      <c r="L366" s="51">
        <f t="shared" si="34"/>
        <v>1</v>
      </c>
      <c r="M366" s="52" t="str">
        <f t="shared" si="35"/>
        <v>nie</v>
      </c>
      <c r="N366" s="53">
        <f>IF($M366="ano",LARGE((Q366,T366,W366,Z366,AC366,AF366,AI366,AL366,AO366,AR366,AU366,AX366,BA366,BD366,BG366,BJ366,BM366),1)+LARGE((Q366,T366,W366,Z366,AC366,AF366,AI366,AL366,AO366,AR366,AU366,AX366,BA366,BD366,BG366,BJ366,BM366),2)+LARGE((Q366,T366,W366,Z366,AC366,AF366,AI366,AL366,AO366,AR366,AU366,AX366,BA366,BD366,BG366,BJ366,BM366),3)+LARGE((Q366,T366,W366,Z366,AC366,AF366,AI366,AL366,AO366,AR366,AU366,AX366,BA366,BD366,BG366,BJ366,BM366),4)+LARGE((Q366,T366,W366,Z366,AC366,AF366,AI366,AL366,AO366,AR366,AU366,AX366,BA366,BD366,BG366,BJ366,BM366),5),J366)</f>
        <v>204</v>
      </c>
      <c r="O366" s="190">
        <f>IF($M366="ano",LARGE((R366,U366,X366,AA366,AD366,AG366,AJ366,AM366,AP366,AS366,AV366,AY366,BB366,BE366,BH366,BK366,BN366),1)+LARGE((R366,U366,X366,AA366,AD366,AG366,AJ366,AM366,AP366,AS366,AV366,AY366,BB366,BE366,BH366,BK366,BN366),2)+LARGE((R366,U366,X366,AA366,AD366,AG366,AJ366,AM366,AP366,AS366,AV366,AY366,BB366,BE366,BH366,BK366,BN366),3)+LARGE((R366,U366,X366,AA366,AD366,AG366,AJ366,AM366,AP366,AS366,AV366,AY366,BB366,BE366,BH366,BK366,BN366),4)+LARGE((R366,U366,X366,AA366,AD366,AG366,AJ366,AM366,AP366,AS366,AV366,AY366,BB366,BE366,BH366,BK366,BN366),5),K366)</f>
        <v>204</v>
      </c>
      <c r="P366" s="191">
        <v>0.19744212962962962</v>
      </c>
      <c r="Q366" s="192">
        <v>204</v>
      </c>
      <c r="R366" s="193">
        <v>204</v>
      </c>
      <c r="S366" s="194"/>
      <c r="T366" s="195"/>
      <c r="U366" s="196"/>
      <c r="V366" s="197"/>
      <c r="W366" s="198"/>
      <c r="X366" s="199"/>
      <c r="Y366" s="200"/>
      <c r="Z366" s="201"/>
      <c r="AA366" s="202"/>
      <c r="AB366" s="203"/>
      <c r="AC366" s="204"/>
      <c r="AD366" s="205"/>
      <c r="AE366" s="200"/>
      <c r="AF366" s="201"/>
      <c r="AG366" s="202"/>
      <c r="AH366" s="206"/>
      <c r="AI366" s="207"/>
      <c r="AJ366" s="208"/>
      <c r="AK366" s="200"/>
      <c r="AL366" s="201"/>
      <c r="AM366" s="202"/>
      <c r="AP366" s="209"/>
      <c r="AS366" s="208"/>
      <c r="AT366" s="210"/>
      <c r="AU366" s="211"/>
      <c r="AV366" s="212"/>
      <c r="AW366" s="213"/>
      <c r="AX366" s="214"/>
      <c r="AY366" s="215"/>
      <c r="BC366" s="216"/>
      <c r="BD366" s="216"/>
      <c r="BE366" s="217"/>
      <c r="BF366" s="218"/>
      <c r="BI366" s="219"/>
      <c r="BJ366" s="220"/>
      <c r="BK366" s="220"/>
      <c r="BL366" s="221"/>
      <c r="BM366" s="222"/>
      <c r="BN366" s="223"/>
      <c r="BO366" s="149">
        <v>0</v>
      </c>
      <c r="BP366" s="72">
        <v>53</v>
      </c>
      <c r="BQ366" s="157">
        <v>0.19744212962962962</v>
      </c>
      <c r="BR366" s="158">
        <v>1</v>
      </c>
    </row>
    <row r="367" spans="2:70" ht="15" customHeight="1">
      <c r="B367" s="2">
        <v>361</v>
      </c>
      <c r="C367" s="2">
        <v>179</v>
      </c>
      <c r="D367" s="49" t="s">
        <v>1052</v>
      </c>
      <c r="E367" s="49" t="s">
        <v>1505</v>
      </c>
      <c r="F367" s="93" t="s">
        <v>247</v>
      </c>
      <c r="G367" s="85">
        <v>1977</v>
      </c>
      <c r="H367" s="49" t="s">
        <v>31</v>
      </c>
      <c r="I367" s="49" t="s">
        <v>31</v>
      </c>
      <c r="J367" s="50">
        <f t="shared" si="32"/>
        <v>204</v>
      </c>
      <c r="K367" s="189">
        <f t="shared" si="33"/>
        <v>204</v>
      </c>
      <c r="L367" s="51">
        <f t="shared" si="34"/>
        <v>1</v>
      </c>
      <c r="M367" s="52" t="str">
        <f t="shared" si="35"/>
        <v>nie</v>
      </c>
      <c r="N367" s="53">
        <f>IF($M367="ano",LARGE((Q367,T367,W367,Z367,AC367,AF367,AI367,AL367,AO367,AR367,AU367,AX367,BA367,BD367,BG367,BJ367,BM367),1)+LARGE((Q367,T367,W367,Z367,AC367,AF367,AI367,AL367,AO367,AR367,AU367,AX367,BA367,BD367,BG367,BJ367,BM367),2)+LARGE((Q367,T367,W367,Z367,AC367,AF367,AI367,AL367,AO367,AR367,AU367,AX367,BA367,BD367,BG367,BJ367,BM367),3)+LARGE((Q367,T367,W367,Z367,AC367,AF367,AI367,AL367,AO367,AR367,AU367,AX367,BA367,BD367,BG367,BJ367,BM367),4)+LARGE((Q367,T367,W367,Z367,AC367,AF367,AI367,AL367,AO367,AR367,AU367,AX367,BA367,BD367,BG367,BJ367,BM367),5),J367)</f>
        <v>204</v>
      </c>
      <c r="O367" s="190">
        <f>IF($M367="ano",LARGE((R367,U367,X367,AA367,AD367,AG367,AJ367,AM367,AP367,AS367,AV367,AY367,BB367,BE367,BH367,BK367,BN367),1)+LARGE((R367,U367,X367,AA367,AD367,AG367,AJ367,AM367,AP367,AS367,AV367,AY367,BB367,BE367,BH367,BK367,BN367),2)+LARGE((R367,U367,X367,AA367,AD367,AG367,AJ367,AM367,AP367,AS367,AV367,AY367,BB367,BE367,BH367,BK367,BN367),3)+LARGE((R367,U367,X367,AA367,AD367,AG367,AJ367,AM367,AP367,AS367,AV367,AY367,BB367,BE367,BH367,BK367,BN367),4)+LARGE((R367,U367,X367,AA367,AD367,AG367,AJ367,AM367,AP367,AS367,AV367,AY367,BB367,BE367,BH367,BK367,BN367),5),K367)</f>
        <v>204</v>
      </c>
      <c r="AE367" s="200"/>
      <c r="AF367" s="201"/>
      <c r="AG367" s="201"/>
      <c r="AW367" s="213">
        <v>7.1446759259259265E-2</v>
      </c>
      <c r="AX367" s="214">
        <v>204</v>
      </c>
      <c r="AY367" s="215">
        <v>204</v>
      </c>
      <c r="BF367" s="218"/>
      <c r="BI367" s="219"/>
      <c r="BJ367" s="220"/>
      <c r="BK367" s="220"/>
      <c r="BL367" s="221"/>
      <c r="BM367" s="222"/>
      <c r="BN367" s="223"/>
      <c r="BO367" s="149">
        <v>0</v>
      </c>
      <c r="BP367" s="72">
        <v>30</v>
      </c>
      <c r="BQ367" s="157">
        <v>7.1446759259259265E-2</v>
      </c>
      <c r="BR367" s="158">
        <v>1</v>
      </c>
    </row>
    <row r="368" spans="2:70" ht="15" customHeight="1">
      <c r="B368" s="2">
        <v>362</v>
      </c>
      <c r="C368" s="2">
        <v>80</v>
      </c>
      <c r="D368" s="49" t="s">
        <v>1064</v>
      </c>
      <c r="E368" s="49" t="s">
        <v>1940</v>
      </c>
      <c r="F368" s="93" t="s">
        <v>938</v>
      </c>
      <c r="G368" s="85">
        <v>1969</v>
      </c>
      <c r="H368" s="49" t="s">
        <v>31</v>
      </c>
      <c r="I368" s="49" t="s">
        <v>32</v>
      </c>
      <c r="J368" s="50">
        <f t="shared" si="32"/>
        <v>203</v>
      </c>
      <c r="K368" s="189">
        <f t="shared" si="33"/>
        <v>224</v>
      </c>
      <c r="L368" s="51">
        <f t="shared" si="34"/>
        <v>1</v>
      </c>
      <c r="M368" s="52" t="str">
        <f t="shared" si="35"/>
        <v>nie</v>
      </c>
      <c r="N368" s="53">
        <f>IF($M368="ano",LARGE((Q368,T368,W368,Z368,AC368,AF368,AI368,AL368,AO368,AR368,AU368,AX368,BA368,BD368,BG368,BJ368,BM368),1)+LARGE((Q368,T368,W368,Z368,AC368,AF368,AI368,AL368,AO368,AR368,AU368,AX368,BA368,BD368,BG368,BJ368,BM368),2)+LARGE((Q368,T368,W368,Z368,AC368,AF368,AI368,AL368,AO368,AR368,AU368,AX368,BA368,BD368,BG368,BJ368,BM368),3)+LARGE((Q368,T368,W368,Z368,AC368,AF368,AI368,AL368,AO368,AR368,AU368,AX368,BA368,BD368,BG368,BJ368,BM368),4)+LARGE((Q368,T368,W368,Z368,AC368,AF368,AI368,AL368,AO368,AR368,AU368,AX368,BA368,BD368,BG368,BJ368,BM368),5),J368)</f>
        <v>203</v>
      </c>
      <c r="O368" s="190">
        <f>IF($M368="ano",LARGE((R368,U368,X368,AA368,AD368,AG368,AJ368,AM368,AP368,AS368,AV368,AY368,BB368,BE368,BH368,BK368,BN368),1)+LARGE((R368,U368,X368,AA368,AD368,AG368,AJ368,AM368,AP368,AS368,AV368,AY368,BB368,BE368,BH368,BK368,BN368),2)+LARGE((R368,U368,X368,AA368,AD368,AG368,AJ368,AM368,AP368,AS368,AV368,AY368,BB368,BE368,BH368,BK368,BN368),3)+LARGE((R368,U368,X368,AA368,AD368,AG368,AJ368,AM368,AP368,AS368,AV368,AY368,BB368,BE368,BH368,BK368,BN368),4)+LARGE((R368,U368,X368,AA368,AD368,AG368,AJ368,AM368,AP368,AS368,AV368,AY368,BB368,BE368,BH368,BK368,BN368),5),K368)</f>
        <v>224</v>
      </c>
      <c r="AE368" s="200"/>
      <c r="AF368" s="201"/>
      <c r="AG368" s="201"/>
      <c r="AW368" s="213">
        <v>7.1701388888888884E-2</v>
      </c>
      <c r="AX368" s="214">
        <v>203</v>
      </c>
      <c r="AY368" s="215">
        <v>224</v>
      </c>
      <c r="BF368" s="218"/>
      <c r="BI368" s="219"/>
      <c r="BJ368" s="220"/>
      <c r="BK368" s="220"/>
      <c r="BL368" s="221"/>
      <c r="BM368" s="222"/>
      <c r="BN368" s="223"/>
      <c r="BO368" s="149">
        <v>0</v>
      </c>
      <c r="BP368" s="72">
        <v>30</v>
      </c>
      <c r="BQ368" s="157">
        <v>7.1701388888888884E-2</v>
      </c>
      <c r="BR368" s="158">
        <v>1</v>
      </c>
    </row>
    <row r="369" spans="2:70" ht="15" customHeight="1">
      <c r="B369" s="2">
        <v>363</v>
      </c>
      <c r="C369" s="2">
        <v>180</v>
      </c>
      <c r="D369" s="49" t="s">
        <v>773</v>
      </c>
      <c r="E369" s="49" t="s">
        <v>2545</v>
      </c>
      <c r="F369" s="93" t="s">
        <v>774</v>
      </c>
      <c r="G369" s="85">
        <v>1991</v>
      </c>
      <c r="H369" s="49" t="s">
        <v>31</v>
      </c>
      <c r="I369" s="49" t="s">
        <v>31</v>
      </c>
      <c r="J369" s="50">
        <f t="shared" si="32"/>
        <v>202</v>
      </c>
      <c r="K369" s="189">
        <f t="shared" si="33"/>
        <v>202</v>
      </c>
      <c r="L369" s="51">
        <f t="shared" si="34"/>
        <v>1</v>
      </c>
      <c r="M369" s="52" t="str">
        <f t="shared" si="35"/>
        <v>nie</v>
      </c>
      <c r="N369" s="53">
        <f>IF($M369="ano",LARGE((Q369,T369,W369,Z369,AC369,AF369,AI369,AL369,AO369,AR369,AU369,AX369,BA369,BD369,BG369,BJ369,BM369),1)+LARGE((Q369,T369,W369,Z369,AC369,AF369,AI369,AL369,AO369,AR369,AU369,AX369,BA369,BD369,BG369,BJ369,BM369),2)+LARGE((Q369,T369,W369,Z369,AC369,AF369,AI369,AL369,AO369,AR369,AU369,AX369,BA369,BD369,BG369,BJ369,BM369),3)+LARGE((Q369,T369,W369,Z369,AC369,AF369,AI369,AL369,AO369,AR369,AU369,AX369,BA369,BD369,BG369,BJ369,BM369),4)+LARGE((Q369,T369,W369,Z369,AC369,AF369,AI369,AL369,AO369,AR369,AU369,AX369,BA369,BD369,BG369,BJ369,BM369),5),J369)</f>
        <v>202</v>
      </c>
      <c r="O369" s="190">
        <f>IF($M369="ano",LARGE((R369,U369,X369,AA369,AD369,AG369,AJ369,AM369,AP369,AS369,AV369,AY369,BB369,BE369,BH369,BK369,BN369),1)+LARGE((R369,U369,X369,AA369,AD369,AG369,AJ369,AM369,AP369,AS369,AV369,AY369,BB369,BE369,BH369,BK369,BN369),2)+LARGE((R369,U369,X369,AA369,AD369,AG369,AJ369,AM369,AP369,AS369,AV369,AY369,BB369,BE369,BH369,BK369,BN369),3)+LARGE((R369,U369,X369,AA369,AD369,AG369,AJ369,AM369,AP369,AS369,AV369,AY369,BB369,BE369,BH369,BK369,BN369),4)+LARGE((R369,U369,X369,AA369,AD369,AG369,AJ369,AM369,AP369,AS369,AV369,AY369,BB369,BE369,BH369,BK369,BN369),5),K369)</f>
        <v>202</v>
      </c>
      <c r="AE369" s="200"/>
      <c r="AF369" s="201"/>
      <c r="AG369" s="201"/>
      <c r="AN369" s="78">
        <v>6.0590277777777778E-2</v>
      </c>
      <c r="AO369" s="79">
        <v>202</v>
      </c>
      <c r="AP369" s="209">
        <v>202</v>
      </c>
      <c r="AS369" s="208"/>
      <c r="AT369" s="210"/>
      <c r="AU369" s="211"/>
      <c r="AV369" s="212"/>
      <c r="AW369" s="213"/>
      <c r="AX369" s="214"/>
      <c r="AY369" s="215"/>
      <c r="BF369" s="218"/>
      <c r="BI369" s="219"/>
      <c r="BJ369" s="220"/>
      <c r="BK369" s="220"/>
      <c r="BL369" s="221"/>
      <c r="BM369" s="222"/>
      <c r="BN369" s="223"/>
      <c r="BO369" s="149">
        <v>0</v>
      </c>
      <c r="BP369" s="72">
        <v>21</v>
      </c>
      <c r="BQ369" s="157">
        <v>6.0590277777777778E-2</v>
      </c>
      <c r="BR369" s="158">
        <v>1</v>
      </c>
    </row>
    <row r="370" spans="2:70" ht="15" customHeight="1">
      <c r="B370" s="2">
        <v>364</v>
      </c>
      <c r="C370" s="2">
        <v>181</v>
      </c>
      <c r="D370" s="47" t="s">
        <v>1796</v>
      </c>
      <c r="E370" s="47" t="s">
        <v>1795</v>
      </c>
      <c r="F370" s="89" t="s">
        <v>1797</v>
      </c>
      <c r="G370" s="48">
        <v>1982</v>
      </c>
      <c r="H370" s="49" t="s">
        <v>31</v>
      </c>
      <c r="I370" s="2" t="str">
        <f>IF(G370&lt;=1953,"M60",IF(G370&lt;=1963,"M50",IF(G370&lt;=1973,"M40","M")))</f>
        <v>M</v>
      </c>
      <c r="J370" s="50">
        <f t="shared" si="32"/>
        <v>202</v>
      </c>
      <c r="K370" s="189">
        <f t="shared" si="33"/>
        <v>202</v>
      </c>
      <c r="L370" s="51">
        <f t="shared" si="34"/>
        <v>1</v>
      </c>
      <c r="M370" s="52" t="str">
        <f t="shared" si="35"/>
        <v>nie</v>
      </c>
      <c r="N370" s="53">
        <f>IF($M370="ano",LARGE((Q370,T370,W370,Z370,AC370,AF370,AI370,AL370,AO370,AR370,AU370,AX370,BA370,BD370,BG370,BJ370,BM370),1)+LARGE((Q370,T370,W370,Z370,AC370,AF370,AI370,AL370,AO370,AR370,AU370,AX370,BA370,BD370,BG370,BJ370,BM370),2)+LARGE((Q370,T370,W370,Z370,AC370,AF370,AI370,AL370,AO370,AR370,AU370,AX370,BA370,BD370,BG370,BJ370,BM370),3)+LARGE((Q370,T370,W370,Z370,AC370,AF370,AI370,AL370,AO370,AR370,AU370,AX370,BA370,BD370,BG370,BJ370,BM370),4)+LARGE((Q370,T370,W370,Z370,AC370,AF370,AI370,AL370,AO370,AR370,AU370,AX370,BA370,BD370,BG370,BJ370,BM370),5),J370)</f>
        <v>202</v>
      </c>
      <c r="O370" s="190">
        <f>IF($M370="ano",LARGE((R370,U370,X370,AA370,AD370,AG370,AJ370,AM370,AP370,AS370,AV370,AY370,BB370,BE370,BH370,BK370,BN370),1)+LARGE((R370,U370,X370,AA370,AD370,AG370,AJ370,AM370,AP370,AS370,AV370,AY370,BB370,BE370,BH370,BK370,BN370),2)+LARGE((R370,U370,X370,AA370,AD370,AG370,AJ370,AM370,AP370,AS370,AV370,AY370,BB370,BE370,BH370,BK370,BN370),3)+LARGE((R370,U370,X370,AA370,AD370,AG370,AJ370,AM370,AP370,AS370,AV370,AY370,BB370,BE370,BH370,BK370,BN370),4)+LARGE((R370,U370,X370,AA370,AD370,AG370,AJ370,AM370,AP370,AS370,AV370,AY370,BB370,BE370,BH370,BK370,BN370),5),K370)</f>
        <v>202</v>
      </c>
      <c r="P370" s="191"/>
      <c r="Q370" s="192"/>
      <c r="R370" s="193"/>
      <c r="S370" s="194">
        <v>8.8125000000000009E-2</v>
      </c>
      <c r="T370" s="195">
        <v>202</v>
      </c>
      <c r="U370" s="196">
        <v>202</v>
      </c>
      <c r="V370" s="197"/>
      <c r="W370" s="198"/>
      <c r="X370" s="199"/>
      <c r="Y370" s="200"/>
      <c r="Z370" s="201"/>
      <c r="AA370" s="202"/>
      <c r="AB370" s="203"/>
      <c r="AC370" s="204"/>
      <c r="AD370" s="205"/>
      <c r="AE370" s="200"/>
      <c r="AF370" s="201"/>
      <c r="AG370" s="202"/>
      <c r="AH370" s="206"/>
      <c r="AI370" s="207"/>
      <c r="AJ370" s="208"/>
      <c r="AK370" s="200"/>
      <c r="AL370" s="201"/>
      <c r="AM370" s="202"/>
      <c r="AP370" s="209"/>
      <c r="AS370" s="208"/>
      <c r="AT370" s="210"/>
      <c r="AU370" s="211"/>
      <c r="AV370" s="212"/>
      <c r="AW370" s="213"/>
      <c r="AX370" s="214"/>
      <c r="AY370" s="215"/>
      <c r="BC370" s="216"/>
      <c r="BD370" s="216"/>
      <c r="BE370" s="217"/>
      <c r="BF370" s="218"/>
      <c r="BI370" s="219"/>
      <c r="BJ370" s="220"/>
      <c r="BK370" s="220"/>
      <c r="BL370" s="221"/>
      <c r="BM370" s="222"/>
      <c r="BN370" s="223"/>
      <c r="BO370" s="149">
        <v>0</v>
      </c>
      <c r="BP370" s="72">
        <v>26</v>
      </c>
      <c r="BQ370" s="157">
        <v>8.8125000000000009E-2</v>
      </c>
      <c r="BR370" s="158">
        <v>1</v>
      </c>
    </row>
    <row r="371" spans="2:70" ht="15" customHeight="1">
      <c r="B371" s="2">
        <v>365</v>
      </c>
      <c r="C371" s="2">
        <v>37</v>
      </c>
      <c r="D371" s="49" t="s">
        <v>1078</v>
      </c>
      <c r="E371" s="49" t="s">
        <v>1079</v>
      </c>
      <c r="F371" s="93" t="s">
        <v>983</v>
      </c>
      <c r="G371" s="85">
        <v>1990</v>
      </c>
      <c r="H371" s="49" t="s">
        <v>36</v>
      </c>
      <c r="I371" s="49" t="s">
        <v>36</v>
      </c>
      <c r="J371" s="50">
        <f t="shared" si="32"/>
        <v>202</v>
      </c>
      <c r="K371" s="189">
        <f t="shared" si="33"/>
        <v>202</v>
      </c>
      <c r="L371" s="51">
        <f t="shared" si="34"/>
        <v>1</v>
      </c>
      <c r="M371" s="52" t="str">
        <f t="shared" si="35"/>
        <v>nie</v>
      </c>
      <c r="N371" s="53">
        <f>IF($M371="ano",LARGE((Q371,T371,W371,Z371,AC371,AF371,AI371,AL371,AO371,AR371,AU371,AX371,BA371,BD371,BG371,BJ371,BM371),1)+LARGE((Q371,T371,W371,Z371,AC371,AF371,AI371,AL371,AO371,AR371,AU371,AX371,BA371,BD371,BG371,BJ371,BM371),2)+LARGE((Q371,T371,W371,Z371,AC371,AF371,AI371,AL371,AO371,AR371,AU371,AX371,BA371,BD371,BG371,BJ371,BM371),3)+LARGE((Q371,T371,W371,Z371,AC371,AF371,AI371,AL371,AO371,AR371,AU371,AX371,BA371,BD371,BG371,BJ371,BM371),4)+LARGE((Q371,T371,W371,Z371,AC371,AF371,AI371,AL371,AO371,AR371,AU371,AX371,BA371,BD371,BG371,BJ371,BM371),5),J371)</f>
        <v>202</v>
      </c>
      <c r="O371" s="190">
        <f>IF($M371="ano",LARGE((R371,U371,X371,AA371,AD371,AG371,AJ371,AM371,AP371,AS371,AV371,AY371,BB371,BE371,BH371,BK371,BN371),1)+LARGE((R371,U371,X371,AA371,AD371,AG371,AJ371,AM371,AP371,AS371,AV371,AY371,BB371,BE371,BH371,BK371,BN371),2)+LARGE((R371,U371,X371,AA371,AD371,AG371,AJ371,AM371,AP371,AS371,AV371,AY371,BB371,BE371,BH371,BK371,BN371),3)+LARGE((R371,U371,X371,AA371,AD371,AG371,AJ371,AM371,AP371,AS371,AV371,AY371,BB371,BE371,BH371,BK371,BN371),4)+LARGE((R371,U371,X371,AA371,AD371,AG371,AJ371,AM371,AP371,AS371,AV371,AY371,BB371,BE371,BH371,BK371,BN371),5),K371)</f>
        <v>202</v>
      </c>
      <c r="AE371" s="200"/>
      <c r="AF371" s="201"/>
      <c r="AG371" s="201"/>
      <c r="AZ371" s="112">
        <v>5.122685185185185E-2</v>
      </c>
      <c r="BA371" s="68">
        <v>202</v>
      </c>
      <c r="BB371" s="68">
        <v>202</v>
      </c>
      <c r="BF371" s="218"/>
      <c r="BI371" s="219"/>
      <c r="BJ371" s="220"/>
      <c r="BK371" s="220"/>
      <c r="BL371" s="221"/>
      <c r="BM371" s="222"/>
      <c r="BN371" s="223"/>
      <c r="BO371" s="149">
        <v>0</v>
      </c>
      <c r="BP371" s="72">
        <v>20</v>
      </c>
      <c r="BQ371" s="157">
        <v>5.122685185185185E-2</v>
      </c>
      <c r="BR371" s="158">
        <v>1</v>
      </c>
    </row>
    <row r="372" spans="2:70" ht="15" customHeight="1">
      <c r="B372" s="2">
        <v>366</v>
      </c>
      <c r="C372" s="2">
        <v>81</v>
      </c>
      <c r="D372" s="49" t="s">
        <v>1057</v>
      </c>
      <c r="E372" s="49" t="s">
        <v>1502</v>
      </c>
      <c r="F372" s="93" t="s">
        <v>946</v>
      </c>
      <c r="G372" s="85">
        <v>1967</v>
      </c>
      <c r="H372" s="49" t="s">
        <v>31</v>
      </c>
      <c r="I372" s="49" t="s">
        <v>32</v>
      </c>
      <c r="J372" s="50">
        <f t="shared" si="32"/>
        <v>202</v>
      </c>
      <c r="K372" s="189">
        <f t="shared" si="33"/>
        <v>223</v>
      </c>
      <c r="L372" s="51">
        <f t="shared" si="34"/>
        <v>1</v>
      </c>
      <c r="M372" s="52" t="str">
        <f t="shared" si="35"/>
        <v>nie</v>
      </c>
      <c r="N372" s="53">
        <f>IF($M372="ano",LARGE((Q372,T372,W372,Z372,AC372,AF372,AI372,AL372,AO372,AR372,AU372,AX372,BA372,BD372,BG372,BJ372,BM372),1)+LARGE((Q372,T372,W372,Z372,AC372,AF372,AI372,AL372,AO372,AR372,AU372,AX372,BA372,BD372,BG372,BJ372,BM372),2)+LARGE((Q372,T372,W372,Z372,AC372,AF372,AI372,AL372,AO372,AR372,AU372,AX372,BA372,BD372,BG372,BJ372,BM372),3)+LARGE((Q372,T372,W372,Z372,AC372,AF372,AI372,AL372,AO372,AR372,AU372,AX372,BA372,BD372,BG372,BJ372,BM372),4)+LARGE((Q372,T372,W372,Z372,AC372,AF372,AI372,AL372,AO372,AR372,AU372,AX372,BA372,BD372,BG372,BJ372,BM372),5),J372)</f>
        <v>202</v>
      </c>
      <c r="O372" s="190">
        <f>IF($M372="ano",LARGE((R372,U372,X372,AA372,AD372,AG372,AJ372,AM372,AP372,AS372,AV372,AY372,BB372,BE372,BH372,BK372,BN372),1)+LARGE((R372,U372,X372,AA372,AD372,AG372,AJ372,AM372,AP372,AS372,AV372,AY372,BB372,BE372,BH372,BK372,BN372),2)+LARGE((R372,U372,X372,AA372,AD372,AG372,AJ372,AM372,AP372,AS372,AV372,AY372,BB372,BE372,BH372,BK372,BN372),3)+LARGE((R372,U372,X372,AA372,AD372,AG372,AJ372,AM372,AP372,AS372,AV372,AY372,BB372,BE372,BH372,BK372,BN372),4)+LARGE((R372,U372,X372,AA372,AD372,AG372,AJ372,AM372,AP372,AS372,AV372,AY372,BB372,BE372,BH372,BK372,BN372),5),K372)</f>
        <v>223</v>
      </c>
      <c r="AE372" s="200"/>
      <c r="AF372" s="201"/>
      <c r="AG372" s="201"/>
      <c r="AW372" s="213">
        <v>7.2291666666666657E-2</v>
      </c>
      <c r="AX372" s="214">
        <v>202</v>
      </c>
      <c r="AY372" s="215">
        <v>223</v>
      </c>
      <c r="BF372" s="218"/>
      <c r="BI372" s="219"/>
      <c r="BJ372" s="220"/>
      <c r="BK372" s="220"/>
      <c r="BL372" s="221"/>
      <c r="BM372" s="222"/>
      <c r="BN372" s="223"/>
      <c r="BO372" s="149">
        <v>0</v>
      </c>
      <c r="BP372" s="72">
        <v>30</v>
      </c>
      <c r="BQ372" s="157">
        <v>7.2291666666666657E-2</v>
      </c>
      <c r="BR372" s="158">
        <v>1</v>
      </c>
    </row>
    <row r="373" spans="2:70" ht="15" customHeight="1">
      <c r="B373" s="2">
        <v>367</v>
      </c>
      <c r="C373" s="2">
        <v>182</v>
      </c>
      <c r="D373" s="49" t="s">
        <v>827</v>
      </c>
      <c r="E373" s="49" t="s">
        <v>1893</v>
      </c>
      <c r="F373" s="93" t="s">
        <v>948</v>
      </c>
      <c r="G373" s="85">
        <v>1985</v>
      </c>
      <c r="H373" s="49" t="s">
        <v>31</v>
      </c>
      <c r="I373" s="49" t="s">
        <v>31</v>
      </c>
      <c r="J373" s="50">
        <f t="shared" si="32"/>
        <v>202</v>
      </c>
      <c r="K373" s="189">
        <f t="shared" si="33"/>
        <v>202</v>
      </c>
      <c r="L373" s="51">
        <f t="shared" si="34"/>
        <v>1</v>
      </c>
      <c r="M373" s="52" t="str">
        <f t="shared" si="35"/>
        <v>nie</v>
      </c>
      <c r="N373" s="53">
        <f>IF($M373="ano",LARGE((Q373,T373,W373,Z373,AC373,AF373,AI373,AL373,AO373,AR373,AU373,AX373,BA373,BD373,BG373,BJ373,BM373),1)+LARGE((Q373,T373,W373,Z373,AC373,AF373,AI373,AL373,AO373,AR373,AU373,AX373,BA373,BD373,BG373,BJ373,BM373),2)+LARGE((Q373,T373,W373,Z373,AC373,AF373,AI373,AL373,AO373,AR373,AU373,AX373,BA373,BD373,BG373,BJ373,BM373),3)+LARGE((Q373,T373,W373,Z373,AC373,AF373,AI373,AL373,AO373,AR373,AU373,AX373,BA373,BD373,BG373,BJ373,BM373),4)+LARGE((Q373,T373,W373,Z373,AC373,AF373,AI373,AL373,AO373,AR373,AU373,AX373,BA373,BD373,BG373,BJ373,BM373),5),J373)</f>
        <v>202</v>
      </c>
      <c r="O373" s="190">
        <f>IF($M373="ano",LARGE((R373,U373,X373,AA373,AD373,AG373,AJ373,AM373,AP373,AS373,AV373,AY373,BB373,BE373,BH373,BK373,BN373),1)+LARGE((R373,U373,X373,AA373,AD373,AG373,AJ373,AM373,AP373,AS373,AV373,AY373,BB373,BE373,BH373,BK373,BN373),2)+LARGE((R373,U373,X373,AA373,AD373,AG373,AJ373,AM373,AP373,AS373,AV373,AY373,BB373,BE373,BH373,BK373,BN373),3)+LARGE((R373,U373,X373,AA373,AD373,AG373,AJ373,AM373,AP373,AS373,AV373,AY373,BB373,BE373,BH373,BK373,BN373),4)+LARGE((R373,U373,X373,AA373,AD373,AG373,AJ373,AM373,AP373,AS373,AV373,AY373,BB373,BE373,BH373,BK373,BN373),5),K373)</f>
        <v>202</v>
      </c>
      <c r="AE373" s="200"/>
      <c r="AF373" s="201"/>
      <c r="AG373" s="201"/>
      <c r="AW373" s="213">
        <v>7.2719907407407414E-2</v>
      </c>
      <c r="AX373" s="214">
        <v>202</v>
      </c>
      <c r="AY373" s="215">
        <v>202</v>
      </c>
      <c r="BF373" s="218"/>
      <c r="BI373" s="219"/>
      <c r="BJ373" s="220"/>
      <c r="BK373" s="220"/>
      <c r="BL373" s="221"/>
      <c r="BM373" s="222"/>
      <c r="BN373" s="223"/>
      <c r="BO373" s="149">
        <v>0</v>
      </c>
      <c r="BP373" s="72">
        <v>30</v>
      </c>
      <c r="BQ373" s="157">
        <v>7.2719907407407414E-2</v>
      </c>
      <c r="BR373" s="158">
        <v>1</v>
      </c>
    </row>
    <row r="374" spans="2:70" ht="15" customHeight="1">
      <c r="B374" s="2">
        <v>368</v>
      </c>
      <c r="C374" s="2">
        <v>12</v>
      </c>
      <c r="D374" s="47" t="s">
        <v>1801</v>
      </c>
      <c r="E374" s="47" t="s">
        <v>1800</v>
      </c>
      <c r="F374" s="89"/>
      <c r="G374" s="48">
        <v>1971</v>
      </c>
      <c r="H374" s="49" t="s">
        <v>36</v>
      </c>
      <c r="I374" s="2" t="str">
        <f>IF(G374&lt;=1953,"Z60",IF(G374&lt;=1963,"Z50",IF(G374&lt;=1973,"Z40","Z")))</f>
        <v>Z40</v>
      </c>
      <c r="J374" s="50">
        <f t="shared" si="32"/>
        <v>201</v>
      </c>
      <c r="K374" s="189">
        <f t="shared" si="33"/>
        <v>222</v>
      </c>
      <c r="L374" s="51">
        <f t="shared" si="34"/>
        <v>1</v>
      </c>
      <c r="M374" s="52" t="str">
        <f t="shared" si="35"/>
        <v>nie</v>
      </c>
      <c r="N374" s="53">
        <f>IF($M374="ano",LARGE((Q374,T374,W374,Z374,AC374,AF374,AI374,AL374,AO374,AR374,AU374,AX374,BA374,BD374,BG374,BJ374,BM374),1)+LARGE((Q374,T374,W374,Z374,AC374,AF374,AI374,AL374,AO374,AR374,AU374,AX374,BA374,BD374,BG374,BJ374,BM374),2)+LARGE((Q374,T374,W374,Z374,AC374,AF374,AI374,AL374,AO374,AR374,AU374,AX374,BA374,BD374,BG374,BJ374,BM374),3)+LARGE((Q374,T374,W374,Z374,AC374,AF374,AI374,AL374,AO374,AR374,AU374,AX374,BA374,BD374,BG374,BJ374,BM374),4)+LARGE((Q374,T374,W374,Z374,AC374,AF374,AI374,AL374,AO374,AR374,AU374,AX374,BA374,BD374,BG374,BJ374,BM374),5),J374)</f>
        <v>201</v>
      </c>
      <c r="O374" s="190">
        <f>IF($M374="ano",LARGE((R374,U374,X374,AA374,AD374,AG374,AJ374,AM374,AP374,AS374,AV374,AY374,BB374,BE374,BH374,BK374,BN374),1)+LARGE((R374,U374,X374,AA374,AD374,AG374,AJ374,AM374,AP374,AS374,AV374,AY374,BB374,BE374,BH374,BK374,BN374),2)+LARGE((R374,U374,X374,AA374,AD374,AG374,AJ374,AM374,AP374,AS374,AV374,AY374,BB374,BE374,BH374,BK374,BN374),3)+LARGE((R374,U374,X374,AA374,AD374,AG374,AJ374,AM374,AP374,AS374,AV374,AY374,BB374,BE374,BH374,BK374,BN374),4)+LARGE((R374,U374,X374,AA374,AD374,AG374,AJ374,AM374,AP374,AS374,AV374,AY374,BB374,BE374,BH374,BK374,BN374),5),K374)</f>
        <v>222</v>
      </c>
      <c r="P374" s="191"/>
      <c r="Q374" s="192"/>
      <c r="R374" s="193"/>
      <c r="S374" s="194">
        <v>8.8321759259259267E-2</v>
      </c>
      <c r="T374" s="195">
        <v>201</v>
      </c>
      <c r="U374" s="196">
        <v>222</v>
      </c>
      <c r="V374" s="197"/>
      <c r="W374" s="198"/>
      <c r="X374" s="199"/>
      <c r="Y374" s="200"/>
      <c r="Z374" s="201"/>
      <c r="AA374" s="202"/>
      <c r="AB374" s="203"/>
      <c r="AC374" s="204"/>
      <c r="AD374" s="205"/>
      <c r="AE374" s="200"/>
      <c r="AF374" s="201"/>
      <c r="AG374" s="202"/>
      <c r="AH374" s="206"/>
      <c r="AI374" s="207"/>
      <c r="AJ374" s="208"/>
      <c r="AK374" s="200"/>
      <c r="AL374" s="201"/>
      <c r="AM374" s="202"/>
      <c r="AP374" s="209"/>
      <c r="AS374" s="208"/>
      <c r="AT374" s="210"/>
      <c r="AU374" s="211"/>
      <c r="AV374" s="212"/>
      <c r="AW374" s="213"/>
      <c r="AX374" s="214"/>
      <c r="AY374" s="215"/>
      <c r="BC374" s="216"/>
      <c r="BD374" s="216"/>
      <c r="BE374" s="217"/>
      <c r="BF374" s="218"/>
      <c r="BI374" s="219"/>
      <c r="BJ374" s="220"/>
      <c r="BK374" s="220"/>
      <c r="BL374" s="221"/>
      <c r="BM374" s="222"/>
      <c r="BN374" s="223"/>
      <c r="BO374" s="149">
        <v>0</v>
      </c>
      <c r="BP374" s="72">
        <v>26</v>
      </c>
      <c r="BQ374" s="157">
        <v>8.8321759259259267E-2</v>
      </c>
      <c r="BR374" s="158">
        <v>1</v>
      </c>
    </row>
    <row r="375" spans="2:70" ht="15" customHeight="1">
      <c r="B375" s="2">
        <v>369</v>
      </c>
      <c r="C375" s="2">
        <v>82</v>
      </c>
      <c r="D375" s="49" t="s">
        <v>1031</v>
      </c>
      <c r="E375" s="49" t="s">
        <v>1005</v>
      </c>
      <c r="F375" s="93" t="s">
        <v>949</v>
      </c>
      <c r="G375" s="85">
        <v>1965</v>
      </c>
      <c r="H375" s="49" t="s">
        <v>31</v>
      </c>
      <c r="I375" s="49" t="s">
        <v>32</v>
      </c>
      <c r="J375" s="50">
        <f t="shared" si="32"/>
        <v>201</v>
      </c>
      <c r="K375" s="189">
        <f t="shared" si="33"/>
        <v>222</v>
      </c>
      <c r="L375" s="51">
        <f t="shared" si="34"/>
        <v>1</v>
      </c>
      <c r="M375" s="52" t="str">
        <f t="shared" si="35"/>
        <v>nie</v>
      </c>
      <c r="N375" s="53">
        <f>IF($M375="ano",LARGE((Q375,T375,W375,Z375,AC375,AF375,AI375,AL375,AO375,AR375,AU375,AX375,BA375,BD375,BG375,BJ375,BM375),1)+LARGE((Q375,T375,W375,Z375,AC375,AF375,AI375,AL375,AO375,AR375,AU375,AX375,BA375,BD375,BG375,BJ375,BM375),2)+LARGE((Q375,T375,W375,Z375,AC375,AF375,AI375,AL375,AO375,AR375,AU375,AX375,BA375,BD375,BG375,BJ375,BM375),3)+LARGE((Q375,T375,W375,Z375,AC375,AF375,AI375,AL375,AO375,AR375,AU375,AX375,BA375,BD375,BG375,BJ375,BM375),4)+LARGE((Q375,T375,W375,Z375,AC375,AF375,AI375,AL375,AO375,AR375,AU375,AX375,BA375,BD375,BG375,BJ375,BM375),5),J375)</f>
        <v>201</v>
      </c>
      <c r="O375" s="190">
        <f>IF($M375="ano",LARGE((R375,U375,X375,AA375,AD375,AG375,AJ375,AM375,AP375,AS375,AV375,AY375,BB375,BE375,BH375,BK375,BN375),1)+LARGE((R375,U375,X375,AA375,AD375,AG375,AJ375,AM375,AP375,AS375,AV375,AY375,BB375,BE375,BH375,BK375,BN375),2)+LARGE((R375,U375,X375,AA375,AD375,AG375,AJ375,AM375,AP375,AS375,AV375,AY375,BB375,BE375,BH375,BK375,BN375),3)+LARGE((R375,U375,X375,AA375,AD375,AG375,AJ375,AM375,AP375,AS375,AV375,AY375,BB375,BE375,BH375,BK375,BN375),4)+LARGE((R375,U375,X375,AA375,AD375,AG375,AJ375,AM375,AP375,AS375,AV375,AY375,BB375,BE375,BH375,BK375,BN375),5),K375)</f>
        <v>222</v>
      </c>
      <c r="AE375" s="200"/>
      <c r="AF375" s="201"/>
      <c r="AG375" s="201"/>
      <c r="AW375" s="213">
        <v>7.3483796296296297E-2</v>
      </c>
      <c r="AX375" s="214">
        <v>201</v>
      </c>
      <c r="AY375" s="215">
        <v>222</v>
      </c>
      <c r="BF375" s="218"/>
      <c r="BI375" s="219"/>
      <c r="BJ375" s="220"/>
      <c r="BK375" s="220"/>
      <c r="BL375" s="221"/>
      <c r="BM375" s="222"/>
      <c r="BN375" s="223"/>
      <c r="BO375" s="149">
        <v>0</v>
      </c>
      <c r="BP375" s="72">
        <v>30</v>
      </c>
      <c r="BQ375" s="157">
        <v>7.3483796296296297E-2</v>
      </c>
      <c r="BR375" s="158">
        <v>1</v>
      </c>
    </row>
    <row r="376" spans="2:70" ht="15" customHeight="1">
      <c r="B376" s="2">
        <v>370</v>
      </c>
      <c r="C376" s="2">
        <v>183</v>
      </c>
      <c r="D376" s="49" t="s">
        <v>1016</v>
      </c>
      <c r="E376" s="49" t="s">
        <v>1543</v>
      </c>
      <c r="F376" s="93" t="s">
        <v>950</v>
      </c>
      <c r="G376" s="85">
        <v>1980</v>
      </c>
      <c r="H376" s="49" t="s">
        <v>31</v>
      </c>
      <c r="I376" s="49" t="s">
        <v>31</v>
      </c>
      <c r="J376" s="50">
        <f t="shared" si="32"/>
        <v>200</v>
      </c>
      <c r="K376" s="189">
        <f t="shared" si="33"/>
        <v>200</v>
      </c>
      <c r="L376" s="51">
        <f t="shared" si="34"/>
        <v>1</v>
      </c>
      <c r="M376" s="52" t="str">
        <f t="shared" si="35"/>
        <v>nie</v>
      </c>
      <c r="N376" s="53">
        <f>IF($M376="ano",LARGE((Q376,T376,W376,Z376,AC376,AF376,AI376,AL376,AO376,AR376,AU376,AX376,BA376,BD376,BG376,BJ376,BM376),1)+LARGE((Q376,T376,W376,Z376,AC376,AF376,AI376,AL376,AO376,AR376,AU376,AX376,BA376,BD376,BG376,BJ376,BM376),2)+LARGE((Q376,T376,W376,Z376,AC376,AF376,AI376,AL376,AO376,AR376,AU376,AX376,BA376,BD376,BG376,BJ376,BM376),3)+LARGE((Q376,T376,W376,Z376,AC376,AF376,AI376,AL376,AO376,AR376,AU376,AX376,BA376,BD376,BG376,BJ376,BM376),4)+LARGE((Q376,T376,W376,Z376,AC376,AF376,AI376,AL376,AO376,AR376,AU376,AX376,BA376,BD376,BG376,BJ376,BM376),5),J376)</f>
        <v>200</v>
      </c>
      <c r="O376" s="190">
        <f>IF($M376="ano",LARGE((R376,U376,X376,AA376,AD376,AG376,AJ376,AM376,AP376,AS376,AV376,AY376,BB376,BE376,BH376,BK376,BN376),1)+LARGE((R376,U376,X376,AA376,AD376,AG376,AJ376,AM376,AP376,AS376,AV376,AY376,BB376,BE376,BH376,BK376,BN376),2)+LARGE((R376,U376,X376,AA376,AD376,AG376,AJ376,AM376,AP376,AS376,AV376,AY376,BB376,BE376,BH376,BK376,BN376),3)+LARGE((R376,U376,X376,AA376,AD376,AG376,AJ376,AM376,AP376,AS376,AV376,AY376,BB376,BE376,BH376,BK376,BN376),4)+LARGE((R376,U376,X376,AA376,AD376,AG376,AJ376,AM376,AP376,AS376,AV376,AY376,BB376,BE376,BH376,BK376,BN376),5),K376)</f>
        <v>200</v>
      </c>
      <c r="AE376" s="200"/>
      <c r="AF376" s="201"/>
      <c r="AG376" s="201"/>
      <c r="AW376" s="213">
        <v>7.4178240740740739E-2</v>
      </c>
      <c r="AX376" s="214">
        <v>200</v>
      </c>
      <c r="AY376" s="215">
        <v>200</v>
      </c>
      <c r="BF376" s="218"/>
      <c r="BI376" s="219"/>
      <c r="BJ376" s="220"/>
      <c r="BK376" s="220"/>
      <c r="BL376" s="221"/>
      <c r="BM376" s="222"/>
      <c r="BN376" s="223"/>
      <c r="BO376" s="149">
        <v>0</v>
      </c>
      <c r="BP376" s="72">
        <v>30</v>
      </c>
      <c r="BQ376" s="157">
        <v>7.4178240740740739E-2</v>
      </c>
      <c r="BR376" s="158">
        <v>1</v>
      </c>
    </row>
    <row r="377" spans="2:70" ht="15" customHeight="1">
      <c r="B377" s="2">
        <v>371</v>
      </c>
      <c r="C377" s="2">
        <v>184</v>
      </c>
      <c r="D377" s="49" t="s">
        <v>484</v>
      </c>
      <c r="E377" s="49" t="s">
        <v>1752</v>
      </c>
      <c r="F377" s="93" t="s">
        <v>1317</v>
      </c>
      <c r="G377" s="85">
        <v>1980</v>
      </c>
      <c r="H377" s="49" t="s">
        <v>31</v>
      </c>
      <c r="I377" s="49" t="s">
        <v>31</v>
      </c>
      <c r="J377" s="50">
        <f t="shared" si="32"/>
        <v>200</v>
      </c>
      <c r="K377" s="189">
        <f t="shared" si="33"/>
        <v>200</v>
      </c>
      <c r="L377" s="51">
        <f t="shared" si="34"/>
        <v>1</v>
      </c>
      <c r="M377" s="52" t="str">
        <f t="shared" si="35"/>
        <v>nie</v>
      </c>
      <c r="N377" s="53">
        <f>IF($M377="ano",LARGE((Q377,T377,W377,Z377,AC377,AF377,AI377,AL377,AO377,AR377,AU377,AX377,BA377,BD377,BG377,BJ377,BM377),1)+LARGE((Q377,T377,W377,Z377,AC377,AF377,AI377,AL377,AO377,AR377,AU377,AX377,BA377,BD377,BG377,BJ377,BM377),2)+LARGE((Q377,T377,W377,Z377,AC377,AF377,AI377,AL377,AO377,AR377,AU377,AX377,BA377,BD377,BG377,BJ377,BM377),3)+LARGE((Q377,T377,W377,Z377,AC377,AF377,AI377,AL377,AO377,AR377,AU377,AX377,BA377,BD377,BG377,BJ377,BM377),4)+LARGE((Q377,T377,W377,Z377,AC377,AF377,AI377,AL377,AO377,AR377,AU377,AX377,BA377,BD377,BG377,BJ377,BM377),5),J377)</f>
        <v>200</v>
      </c>
      <c r="O377" s="190">
        <f>IF($M377="ano",LARGE((R377,U377,X377,AA377,AD377,AG377,AJ377,AM377,AP377,AS377,AV377,AY377,BB377,BE377,BH377,BK377,BN377),1)+LARGE((R377,U377,X377,AA377,AD377,AG377,AJ377,AM377,AP377,AS377,AV377,AY377,BB377,BE377,BH377,BK377,BN377),2)+LARGE((R377,U377,X377,AA377,AD377,AG377,AJ377,AM377,AP377,AS377,AV377,AY377,BB377,BE377,BH377,BK377,BN377),3)+LARGE((R377,U377,X377,AA377,AD377,AG377,AJ377,AM377,AP377,AS377,AV377,AY377,BB377,BE377,BH377,BK377,BN377),4)+LARGE((R377,U377,X377,AA377,AD377,AG377,AJ377,AM377,AP377,AS377,AV377,AY377,BB377,BE377,BH377,BK377,BN377),5),K377)</f>
        <v>200</v>
      </c>
      <c r="AE377" s="200"/>
      <c r="AF377" s="201"/>
      <c r="AG377" s="201"/>
      <c r="BI377" s="219"/>
      <c r="BJ377" s="220"/>
      <c r="BK377" s="220"/>
      <c r="BL377" s="221">
        <v>4.7442129629629633E-2</v>
      </c>
      <c r="BM377" s="222">
        <v>200</v>
      </c>
      <c r="BN377" s="223">
        <v>200</v>
      </c>
      <c r="BO377" s="149">
        <v>0</v>
      </c>
      <c r="BP377" s="72">
        <v>17.5</v>
      </c>
      <c r="BQ377" s="157">
        <v>4.7442129629629633E-2</v>
      </c>
      <c r="BR377" s="158">
        <v>1</v>
      </c>
    </row>
    <row r="378" spans="2:70" ht="15" customHeight="1">
      <c r="B378" s="2">
        <v>372</v>
      </c>
      <c r="C378" s="2">
        <v>185</v>
      </c>
      <c r="D378" s="49" t="s">
        <v>1318</v>
      </c>
      <c r="E378" s="49" t="s">
        <v>1511</v>
      </c>
      <c r="F378" s="93" t="s">
        <v>1542</v>
      </c>
      <c r="G378" s="85">
        <v>1983</v>
      </c>
      <c r="H378" s="49" t="s">
        <v>31</v>
      </c>
      <c r="I378" s="49" t="s">
        <v>31</v>
      </c>
      <c r="J378" s="50">
        <f t="shared" si="32"/>
        <v>200</v>
      </c>
      <c r="K378" s="189">
        <f t="shared" si="33"/>
        <v>200</v>
      </c>
      <c r="L378" s="51">
        <f t="shared" si="34"/>
        <v>1</v>
      </c>
      <c r="M378" s="52" t="str">
        <f t="shared" si="35"/>
        <v>nie</v>
      </c>
      <c r="N378" s="53">
        <f>IF($M378="ano",LARGE((Q378,T378,W378,Z378,AC378,AF378,AI378,AL378,AO378,AR378,AU378,AX378,BA378,BD378,BG378,BJ378,BM378),1)+LARGE((Q378,T378,W378,Z378,AC378,AF378,AI378,AL378,AO378,AR378,AU378,AX378,BA378,BD378,BG378,BJ378,BM378),2)+LARGE((Q378,T378,W378,Z378,AC378,AF378,AI378,AL378,AO378,AR378,AU378,AX378,BA378,BD378,BG378,BJ378,BM378),3)+LARGE((Q378,T378,W378,Z378,AC378,AF378,AI378,AL378,AO378,AR378,AU378,AX378,BA378,BD378,BG378,BJ378,BM378),4)+LARGE((Q378,T378,W378,Z378,AC378,AF378,AI378,AL378,AO378,AR378,AU378,AX378,BA378,BD378,BG378,BJ378,BM378),5),J378)</f>
        <v>200</v>
      </c>
      <c r="O378" s="190">
        <f>IF($M378="ano",LARGE((R378,U378,X378,AA378,AD378,AG378,AJ378,AM378,AP378,AS378,AV378,AY378,BB378,BE378,BH378,BK378,BN378),1)+LARGE((R378,U378,X378,AA378,AD378,AG378,AJ378,AM378,AP378,AS378,AV378,AY378,BB378,BE378,BH378,BK378,BN378),2)+LARGE((R378,U378,X378,AA378,AD378,AG378,AJ378,AM378,AP378,AS378,AV378,AY378,BB378,BE378,BH378,BK378,BN378),3)+LARGE((R378,U378,X378,AA378,AD378,AG378,AJ378,AM378,AP378,AS378,AV378,AY378,BB378,BE378,BH378,BK378,BN378),4)+LARGE((R378,U378,X378,AA378,AD378,AG378,AJ378,AM378,AP378,AS378,AV378,AY378,BB378,BE378,BH378,BK378,BN378),5),K378)</f>
        <v>200</v>
      </c>
      <c r="AE378" s="200"/>
      <c r="AF378" s="201"/>
      <c r="AG378" s="201"/>
      <c r="BI378" s="219"/>
      <c r="BJ378" s="220"/>
      <c r="BK378" s="220"/>
      <c r="BL378" s="221">
        <v>4.7881944444444442E-2</v>
      </c>
      <c r="BM378" s="222">
        <v>200</v>
      </c>
      <c r="BN378" s="223">
        <v>200</v>
      </c>
      <c r="BO378" s="149">
        <v>0</v>
      </c>
      <c r="BP378" s="72">
        <v>17.5</v>
      </c>
      <c r="BQ378" s="157">
        <v>4.7881944444444442E-2</v>
      </c>
      <c r="BR378" s="158">
        <v>1</v>
      </c>
    </row>
    <row r="379" spans="2:70" ht="15" customHeight="1">
      <c r="B379" s="2">
        <v>373</v>
      </c>
      <c r="C379" s="2">
        <v>83</v>
      </c>
      <c r="D379" s="49" t="s">
        <v>764</v>
      </c>
      <c r="E379" s="49" t="s">
        <v>755</v>
      </c>
      <c r="F379" s="93" t="s">
        <v>765</v>
      </c>
      <c r="G379" s="85">
        <v>1973</v>
      </c>
      <c r="H379" s="49" t="s">
        <v>31</v>
      </c>
      <c r="I379" s="49" t="s">
        <v>32</v>
      </c>
      <c r="J379" s="50">
        <f t="shared" si="32"/>
        <v>199</v>
      </c>
      <c r="K379" s="189">
        <f t="shared" si="33"/>
        <v>219</v>
      </c>
      <c r="L379" s="51">
        <f t="shared" si="34"/>
        <v>1</v>
      </c>
      <c r="M379" s="52" t="str">
        <f t="shared" si="35"/>
        <v>nie</v>
      </c>
      <c r="N379" s="53">
        <f>IF($M379="ano",LARGE((Q379,T379,W379,Z379,AC379,AF379,AI379,AL379,AO379,AR379,AU379,AX379,BA379,BD379,BG379,BJ379,BM379),1)+LARGE((Q379,T379,W379,Z379,AC379,AF379,AI379,AL379,AO379,AR379,AU379,AX379,BA379,BD379,BG379,BJ379,BM379),2)+LARGE((Q379,T379,W379,Z379,AC379,AF379,AI379,AL379,AO379,AR379,AU379,AX379,BA379,BD379,BG379,BJ379,BM379),3)+LARGE((Q379,T379,W379,Z379,AC379,AF379,AI379,AL379,AO379,AR379,AU379,AX379,BA379,BD379,BG379,BJ379,BM379),4)+LARGE((Q379,T379,W379,Z379,AC379,AF379,AI379,AL379,AO379,AR379,AU379,AX379,BA379,BD379,BG379,BJ379,BM379),5),J379)</f>
        <v>199</v>
      </c>
      <c r="O379" s="190">
        <f>IF($M379="ano",LARGE((R379,U379,X379,AA379,AD379,AG379,AJ379,AM379,AP379,AS379,AV379,AY379,BB379,BE379,BH379,BK379,BN379),1)+LARGE((R379,U379,X379,AA379,AD379,AG379,AJ379,AM379,AP379,AS379,AV379,AY379,BB379,BE379,BH379,BK379,BN379),2)+LARGE((R379,U379,X379,AA379,AD379,AG379,AJ379,AM379,AP379,AS379,AV379,AY379,BB379,BE379,BH379,BK379,BN379),3)+LARGE((R379,U379,X379,AA379,AD379,AG379,AJ379,AM379,AP379,AS379,AV379,AY379,BB379,BE379,BH379,BK379,BN379),4)+LARGE((R379,U379,X379,AA379,AD379,AG379,AJ379,AM379,AP379,AS379,AV379,AY379,BB379,BE379,BH379,BK379,BN379),5),K379)</f>
        <v>219</v>
      </c>
      <c r="AE379" s="200"/>
      <c r="AF379" s="201"/>
      <c r="AG379" s="201"/>
      <c r="AN379" s="78">
        <v>6.2581018518518508E-2</v>
      </c>
      <c r="AO379" s="79">
        <v>199</v>
      </c>
      <c r="AP379" s="209">
        <v>219</v>
      </c>
      <c r="AS379" s="208"/>
      <c r="AT379" s="210"/>
      <c r="AU379" s="211"/>
      <c r="AV379" s="212"/>
      <c r="AW379" s="213"/>
      <c r="AX379" s="214"/>
      <c r="AY379" s="215"/>
      <c r="BF379" s="218"/>
      <c r="BI379" s="219"/>
      <c r="BJ379" s="220"/>
      <c r="BK379" s="220"/>
      <c r="BL379" s="221"/>
      <c r="BM379" s="222"/>
      <c r="BN379" s="223"/>
      <c r="BO379" s="149">
        <v>0</v>
      </c>
      <c r="BP379" s="72">
        <v>21</v>
      </c>
      <c r="BQ379" s="157">
        <v>6.2581018518518508E-2</v>
      </c>
      <c r="BR379" s="158">
        <v>1</v>
      </c>
    </row>
    <row r="380" spans="2:70" ht="15" customHeight="1">
      <c r="B380" s="2">
        <v>374</v>
      </c>
      <c r="C380" s="2">
        <v>186</v>
      </c>
      <c r="D380" s="49" t="s">
        <v>1015</v>
      </c>
      <c r="E380" s="49" t="s">
        <v>1902</v>
      </c>
      <c r="F380" s="93" t="s">
        <v>943</v>
      </c>
      <c r="G380" s="85">
        <v>1989</v>
      </c>
      <c r="H380" s="49" t="s">
        <v>31</v>
      </c>
      <c r="I380" s="49" t="s">
        <v>31</v>
      </c>
      <c r="J380" s="50">
        <f t="shared" si="32"/>
        <v>199</v>
      </c>
      <c r="K380" s="189">
        <f t="shared" si="33"/>
        <v>199</v>
      </c>
      <c r="L380" s="51">
        <f t="shared" si="34"/>
        <v>1</v>
      </c>
      <c r="M380" s="52" t="str">
        <f t="shared" si="35"/>
        <v>nie</v>
      </c>
      <c r="N380" s="53">
        <f>IF($M380="ano",LARGE((Q380,T380,W380,Z380,AC380,AF380,AI380,AL380,AO380,AR380,AU380,AX380,BA380,BD380,BG380,BJ380,BM380),1)+LARGE((Q380,T380,W380,Z380,AC380,AF380,AI380,AL380,AO380,AR380,AU380,AX380,BA380,BD380,BG380,BJ380,BM380),2)+LARGE((Q380,T380,W380,Z380,AC380,AF380,AI380,AL380,AO380,AR380,AU380,AX380,BA380,BD380,BG380,BJ380,BM380),3)+LARGE((Q380,T380,W380,Z380,AC380,AF380,AI380,AL380,AO380,AR380,AU380,AX380,BA380,BD380,BG380,BJ380,BM380),4)+LARGE((Q380,T380,W380,Z380,AC380,AF380,AI380,AL380,AO380,AR380,AU380,AX380,BA380,BD380,BG380,BJ380,BM380),5),J380)</f>
        <v>199</v>
      </c>
      <c r="O380" s="190">
        <f>IF($M380="ano",LARGE((R380,U380,X380,AA380,AD380,AG380,AJ380,AM380,AP380,AS380,AV380,AY380,BB380,BE380,BH380,BK380,BN380),1)+LARGE((R380,U380,X380,AA380,AD380,AG380,AJ380,AM380,AP380,AS380,AV380,AY380,BB380,BE380,BH380,BK380,BN380),2)+LARGE((R380,U380,X380,AA380,AD380,AG380,AJ380,AM380,AP380,AS380,AV380,AY380,BB380,BE380,BH380,BK380,BN380),3)+LARGE((R380,U380,X380,AA380,AD380,AG380,AJ380,AM380,AP380,AS380,AV380,AY380,BB380,BE380,BH380,BK380,BN380),4)+LARGE((R380,U380,X380,AA380,AD380,AG380,AJ380,AM380,AP380,AS380,AV380,AY380,BB380,BE380,BH380,BK380,BN380),5),K380)</f>
        <v>199</v>
      </c>
      <c r="AE380" s="200"/>
      <c r="AF380" s="201"/>
      <c r="AG380" s="201"/>
      <c r="AW380" s="213">
        <v>7.4872685185185181E-2</v>
      </c>
      <c r="AX380" s="214">
        <v>199</v>
      </c>
      <c r="AY380" s="215">
        <v>199</v>
      </c>
      <c r="BF380" s="218"/>
      <c r="BI380" s="219"/>
      <c r="BJ380" s="220"/>
      <c r="BK380" s="220"/>
      <c r="BL380" s="221"/>
      <c r="BM380" s="222"/>
      <c r="BN380" s="223"/>
      <c r="BO380" s="149">
        <v>0</v>
      </c>
      <c r="BP380" s="72">
        <v>30</v>
      </c>
      <c r="BQ380" s="157">
        <v>7.4872685185185181E-2</v>
      </c>
      <c r="BR380" s="158">
        <v>1</v>
      </c>
    </row>
    <row r="381" spans="2:70">
      <c r="B381" s="2">
        <v>375</v>
      </c>
      <c r="C381" s="2">
        <v>38</v>
      </c>
      <c r="D381" s="49" t="s">
        <v>1082</v>
      </c>
      <c r="E381" s="49" t="s">
        <v>1688</v>
      </c>
      <c r="F381" s="93" t="s">
        <v>984</v>
      </c>
      <c r="G381" s="85">
        <v>1980</v>
      </c>
      <c r="H381" s="49" t="s">
        <v>36</v>
      </c>
      <c r="I381" s="49" t="s">
        <v>36</v>
      </c>
      <c r="J381" s="50">
        <f t="shared" si="32"/>
        <v>199</v>
      </c>
      <c r="K381" s="189">
        <f t="shared" si="33"/>
        <v>199</v>
      </c>
      <c r="L381" s="51">
        <f t="shared" si="34"/>
        <v>1</v>
      </c>
      <c r="M381" s="52" t="str">
        <f t="shared" si="35"/>
        <v>nie</v>
      </c>
      <c r="N381" s="53">
        <f>IF($M381="ano",LARGE((Q381,T381,W381,Z381,AC381,AF381,AI381,AL381,AO381,AR381,AU381,AX381,BA381,BD381,BG381,BJ381,BM381),1)+LARGE((Q381,T381,W381,Z381,AC381,AF381,AI381,AL381,AO381,AR381,AU381,AX381,BA381,BD381,BG381,BJ381,BM381),2)+LARGE((Q381,T381,W381,Z381,AC381,AF381,AI381,AL381,AO381,AR381,AU381,AX381,BA381,BD381,BG381,BJ381,BM381),3)+LARGE((Q381,T381,W381,Z381,AC381,AF381,AI381,AL381,AO381,AR381,AU381,AX381,BA381,BD381,BG381,BJ381,BM381),4)+LARGE((Q381,T381,W381,Z381,AC381,AF381,AI381,AL381,AO381,AR381,AU381,AX381,BA381,BD381,BG381,BJ381,BM381),5),J381)</f>
        <v>199</v>
      </c>
      <c r="O381" s="190">
        <f>IF($M381="ano",LARGE((R381,U381,X381,AA381,AD381,AG381,AJ381,AM381,AP381,AS381,AV381,AY381,BB381,BE381,BH381,BK381,BN381),1)+LARGE((R381,U381,X381,AA381,AD381,AG381,AJ381,AM381,AP381,AS381,AV381,AY381,BB381,BE381,BH381,BK381,BN381),2)+LARGE((R381,U381,X381,AA381,AD381,AG381,AJ381,AM381,AP381,AS381,AV381,AY381,BB381,BE381,BH381,BK381,BN381),3)+LARGE((R381,U381,X381,AA381,AD381,AG381,AJ381,AM381,AP381,AS381,AV381,AY381,BB381,BE381,BH381,BK381,BN381),4)+LARGE((R381,U381,X381,AA381,AD381,AG381,AJ381,AM381,AP381,AS381,AV381,AY381,BB381,BE381,BH381,BK381,BN381),5),K381)</f>
        <v>199</v>
      </c>
      <c r="AE381" s="200"/>
      <c r="AF381" s="201"/>
      <c r="AG381" s="201"/>
      <c r="AZ381" s="112">
        <v>5.2824074074074079E-2</v>
      </c>
      <c r="BA381" s="68">
        <v>199</v>
      </c>
      <c r="BB381" s="68">
        <v>199</v>
      </c>
      <c r="BF381" s="218"/>
      <c r="BI381" s="219"/>
      <c r="BJ381" s="220"/>
      <c r="BK381" s="220"/>
      <c r="BL381" s="221"/>
      <c r="BM381" s="222"/>
      <c r="BN381" s="223"/>
      <c r="BO381" s="149">
        <v>0</v>
      </c>
      <c r="BP381" s="72">
        <v>20</v>
      </c>
      <c r="BQ381" s="157">
        <v>5.2824074074074079E-2</v>
      </c>
      <c r="BR381" s="158">
        <v>1</v>
      </c>
    </row>
    <row r="382" spans="2:70" ht="15" customHeight="1">
      <c r="B382" s="2">
        <v>376</v>
      </c>
      <c r="C382" s="2">
        <v>187</v>
      </c>
      <c r="D382" s="47" t="s">
        <v>1810</v>
      </c>
      <c r="E382" s="47" t="s">
        <v>1564</v>
      </c>
      <c r="F382" s="89" t="s">
        <v>1811</v>
      </c>
      <c r="G382" s="48">
        <v>1983</v>
      </c>
      <c r="H382" s="49" t="s">
        <v>31</v>
      </c>
      <c r="I382" s="2" t="str">
        <f>IF(G382&lt;=1953,"M60",IF(G382&lt;=1963,"M50",IF(G382&lt;=1973,"M40","M")))</f>
        <v>M</v>
      </c>
      <c r="J382" s="50">
        <f t="shared" si="32"/>
        <v>199</v>
      </c>
      <c r="K382" s="189">
        <f t="shared" si="33"/>
        <v>199</v>
      </c>
      <c r="L382" s="51">
        <f t="shared" si="34"/>
        <v>1</v>
      </c>
      <c r="M382" s="52" t="str">
        <f t="shared" si="35"/>
        <v>nie</v>
      </c>
      <c r="N382" s="53">
        <f>IF($M382="ano",LARGE((Q382,T382,W382,Z382,AC382,AF382,AI382,AL382,AO382,AR382,AU382,AX382,BA382,BD382,BG382,BJ382,BM382),1)+LARGE((Q382,T382,W382,Z382,AC382,AF382,AI382,AL382,AO382,AR382,AU382,AX382,BA382,BD382,BG382,BJ382,BM382),2)+LARGE((Q382,T382,W382,Z382,AC382,AF382,AI382,AL382,AO382,AR382,AU382,AX382,BA382,BD382,BG382,BJ382,BM382),3)+LARGE((Q382,T382,W382,Z382,AC382,AF382,AI382,AL382,AO382,AR382,AU382,AX382,BA382,BD382,BG382,BJ382,BM382),4)+LARGE((Q382,T382,W382,Z382,AC382,AF382,AI382,AL382,AO382,AR382,AU382,AX382,BA382,BD382,BG382,BJ382,BM382),5),J382)</f>
        <v>199</v>
      </c>
      <c r="O382" s="190">
        <f>IF($M382="ano",LARGE((R382,U382,X382,AA382,AD382,AG382,AJ382,AM382,AP382,AS382,AV382,AY382,BB382,BE382,BH382,BK382,BN382),1)+LARGE((R382,U382,X382,AA382,AD382,AG382,AJ382,AM382,AP382,AS382,AV382,AY382,BB382,BE382,BH382,BK382,BN382),2)+LARGE((R382,U382,X382,AA382,AD382,AG382,AJ382,AM382,AP382,AS382,AV382,AY382,BB382,BE382,BH382,BK382,BN382),3)+LARGE((R382,U382,X382,AA382,AD382,AG382,AJ382,AM382,AP382,AS382,AV382,AY382,BB382,BE382,BH382,BK382,BN382),4)+LARGE((R382,U382,X382,AA382,AD382,AG382,AJ382,AM382,AP382,AS382,AV382,AY382,BB382,BE382,BH382,BK382,BN382),5),K382)</f>
        <v>199</v>
      </c>
      <c r="P382" s="191"/>
      <c r="Q382" s="192"/>
      <c r="R382" s="193"/>
      <c r="S382" s="194">
        <v>9.0185185185185188E-2</v>
      </c>
      <c r="T382" s="195">
        <v>199</v>
      </c>
      <c r="U382" s="196">
        <v>199</v>
      </c>
      <c r="V382" s="197"/>
      <c r="W382" s="198"/>
      <c r="X382" s="199"/>
      <c r="Y382" s="200"/>
      <c r="Z382" s="201"/>
      <c r="AA382" s="202"/>
      <c r="AB382" s="203"/>
      <c r="AC382" s="204"/>
      <c r="AD382" s="205"/>
      <c r="AE382" s="200"/>
      <c r="AF382" s="201"/>
      <c r="AG382" s="202"/>
      <c r="AH382" s="206"/>
      <c r="AI382" s="207"/>
      <c r="AJ382" s="208"/>
      <c r="AK382" s="200"/>
      <c r="AL382" s="201"/>
      <c r="AM382" s="202"/>
      <c r="AP382" s="209"/>
      <c r="AS382" s="208"/>
      <c r="AT382" s="210"/>
      <c r="AU382" s="211"/>
      <c r="AV382" s="212"/>
      <c r="AW382" s="213"/>
      <c r="AX382" s="214"/>
      <c r="AY382" s="215"/>
      <c r="BC382" s="216"/>
      <c r="BD382" s="216"/>
      <c r="BE382" s="217"/>
      <c r="BF382" s="218"/>
      <c r="BI382" s="219"/>
      <c r="BJ382" s="220"/>
      <c r="BK382" s="220"/>
      <c r="BL382" s="221"/>
      <c r="BM382" s="222"/>
      <c r="BN382" s="223"/>
      <c r="BO382" s="149">
        <v>0</v>
      </c>
      <c r="BP382" s="72">
        <v>26</v>
      </c>
      <c r="BQ382" s="157">
        <v>9.0185185185185188E-2</v>
      </c>
      <c r="BR382" s="158">
        <v>1</v>
      </c>
    </row>
    <row r="383" spans="2:70" ht="15" customHeight="1">
      <c r="B383" s="2">
        <v>377</v>
      </c>
      <c r="C383" s="2">
        <v>188</v>
      </c>
      <c r="D383" s="49" t="s">
        <v>1061</v>
      </c>
      <c r="E383" s="49" t="s">
        <v>1582</v>
      </c>
      <c r="F383" s="93" t="s">
        <v>134</v>
      </c>
      <c r="G383" s="85">
        <v>1976</v>
      </c>
      <c r="H383" s="49" t="s">
        <v>31</v>
      </c>
      <c r="I383" s="49" t="s">
        <v>31</v>
      </c>
      <c r="J383" s="50">
        <f t="shared" si="32"/>
        <v>199</v>
      </c>
      <c r="K383" s="189">
        <f t="shared" si="33"/>
        <v>199</v>
      </c>
      <c r="L383" s="51">
        <f t="shared" si="34"/>
        <v>1</v>
      </c>
      <c r="M383" s="52" t="str">
        <f t="shared" si="35"/>
        <v>nie</v>
      </c>
      <c r="N383" s="53">
        <f>IF($M383="ano",LARGE((Q383,T383,W383,Z383,AC383,AF383,AI383,AL383,AO383,AR383,AU383,AX383,BA383,BD383,BG383,BJ383,BM383),1)+LARGE((Q383,T383,W383,Z383,AC383,AF383,AI383,AL383,AO383,AR383,AU383,AX383,BA383,BD383,BG383,BJ383,BM383),2)+LARGE((Q383,T383,W383,Z383,AC383,AF383,AI383,AL383,AO383,AR383,AU383,AX383,BA383,BD383,BG383,BJ383,BM383),3)+LARGE((Q383,T383,W383,Z383,AC383,AF383,AI383,AL383,AO383,AR383,AU383,AX383,BA383,BD383,BG383,BJ383,BM383),4)+LARGE((Q383,T383,W383,Z383,AC383,AF383,AI383,AL383,AO383,AR383,AU383,AX383,BA383,BD383,BG383,BJ383,BM383),5),J383)</f>
        <v>199</v>
      </c>
      <c r="O383" s="190">
        <f>IF($M383="ano",LARGE((R383,U383,X383,AA383,AD383,AG383,AJ383,AM383,AP383,AS383,AV383,AY383,BB383,BE383,BH383,BK383,BN383),1)+LARGE((R383,U383,X383,AA383,AD383,AG383,AJ383,AM383,AP383,AS383,AV383,AY383,BB383,BE383,BH383,BK383,BN383),2)+LARGE((R383,U383,X383,AA383,AD383,AG383,AJ383,AM383,AP383,AS383,AV383,AY383,BB383,BE383,BH383,BK383,BN383),3)+LARGE((R383,U383,X383,AA383,AD383,AG383,AJ383,AM383,AP383,AS383,AV383,AY383,BB383,BE383,BH383,BK383,BN383),4)+LARGE((R383,U383,X383,AA383,AD383,AG383,AJ383,AM383,AP383,AS383,AV383,AY383,BB383,BE383,BH383,BK383,BN383),5),K383)</f>
        <v>199</v>
      </c>
      <c r="AE383" s="200"/>
      <c r="AF383" s="201"/>
      <c r="AG383" s="201"/>
      <c r="AW383" s="213">
        <v>7.4826388888888887E-2</v>
      </c>
      <c r="AX383" s="214">
        <v>199</v>
      </c>
      <c r="AY383" s="215">
        <v>199</v>
      </c>
      <c r="BF383" s="218"/>
      <c r="BI383" s="219"/>
      <c r="BJ383" s="220"/>
      <c r="BK383" s="220"/>
      <c r="BL383" s="221"/>
      <c r="BM383" s="222"/>
      <c r="BN383" s="223"/>
      <c r="BO383" s="149">
        <v>0</v>
      </c>
      <c r="BP383" s="72">
        <v>30</v>
      </c>
      <c r="BQ383" s="157">
        <v>7.4826388888888887E-2</v>
      </c>
      <c r="BR383" s="158">
        <v>1</v>
      </c>
    </row>
    <row r="384" spans="2:70" ht="15" customHeight="1">
      <c r="B384" s="2">
        <v>378</v>
      </c>
      <c r="C384" s="2">
        <v>29</v>
      </c>
      <c r="D384" s="49" t="s">
        <v>1099</v>
      </c>
      <c r="E384" s="49" t="s">
        <v>1564</v>
      </c>
      <c r="F384" s="93" t="s">
        <v>992</v>
      </c>
      <c r="G384" s="85">
        <v>1956</v>
      </c>
      <c r="H384" s="49" t="s">
        <v>31</v>
      </c>
      <c r="I384" s="49" t="s">
        <v>33</v>
      </c>
      <c r="J384" s="50">
        <f t="shared" si="32"/>
        <v>199</v>
      </c>
      <c r="K384" s="189">
        <f t="shared" si="33"/>
        <v>239</v>
      </c>
      <c r="L384" s="51">
        <f t="shared" si="34"/>
        <v>1</v>
      </c>
      <c r="M384" s="52" t="str">
        <f t="shared" si="35"/>
        <v>nie</v>
      </c>
      <c r="N384" s="53">
        <f>IF($M384="ano",LARGE((Q384,T384,W384,Z384,AC384,AF384,AI384,AL384,AO384,AR384,AU384,AX384,BA384,BD384,BG384,BJ384,BM384),1)+LARGE((Q384,T384,W384,Z384,AC384,AF384,AI384,AL384,AO384,AR384,AU384,AX384,BA384,BD384,BG384,BJ384,BM384),2)+LARGE((Q384,T384,W384,Z384,AC384,AF384,AI384,AL384,AO384,AR384,AU384,AX384,BA384,BD384,BG384,BJ384,BM384),3)+LARGE((Q384,T384,W384,Z384,AC384,AF384,AI384,AL384,AO384,AR384,AU384,AX384,BA384,BD384,BG384,BJ384,BM384),4)+LARGE((Q384,T384,W384,Z384,AC384,AF384,AI384,AL384,AO384,AR384,AU384,AX384,BA384,BD384,BG384,BJ384,BM384),5),J384)</f>
        <v>199</v>
      </c>
      <c r="O384" s="190">
        <f>IF($M384="ano",LARGE((R384,U384,X384,AA384,AD384,AG384,AJ384,AM384,AP384,AS384,AV384,AY384,BB384,BE384,BH384,BK384,BN384),1)+LARGE((R384,U384,X384,AA384,AD384,AG384,AJ384,AM384,AP384,AS384,AV384,AY384,BB384,BE384,BH384,BK384,BN384),2)+LARGE((R384,U384,X384,AA384,AD384,AG384,AJ384,AM384,AP384,AS384,AV384,AY384,BB384,BE384,BH384,BK384,BN384),3)+LARGE((R384,U384,X384,AA384,AD384,AG384,AJ384,AM384,AP384,AS384,AV384,AY384,BB384,BE384,BH384,BK384,BN384),4)+LARGE((R384,U384,X384,AA384,AD384,AG384,AJ384,AM384,AP384,AS384,AV384,AY384,BB384,BE384,BH384,BK384,BN384),5),K384)</f>
        <v>239</v>
      </c>
      <c r="AE384" s="200"/>
      <c r="AF384" s="201"/>
      <c r="AG384" s="201"/>
      <c r="AZ384" s="112">
        <v>5.2916666666666667E-2</v>
      </c>
      <c r="BA384" s="68">
        <v>199</v>
      </c>
      <c r="BB384" s="68">
        <v>239</v>
      </c>
      <c r="BF384" s="218"/>
      <c r="BI384" s="219"/>
      <c r="BJ384" s="220"/>
      <c r="BK384" s="220"/>
      <c r="BL384" s="221"/>
      <c r="BM384" s="222"/>
      <c r="BN384" s="223"/>
      <c r="BO384" s="149">
        <v>0</v>
      </c>
      <c r="BP384" s="72">
        <v>20</v>
      </c>
      <c r="BQ384" s="157">
        <v>5.2916666666666667E-2</v>
      </c>
      <c r="BR384" s="158">
        <v>1</v>
      </c>
    </row>
    <row r="385" spans="2:70" ht="15" customHeight="1">
      <c r="B385" s="2">
        <v>379</v>
      </c>
      <c r="C385" s="2">
        <v>189</v>
      </c>
      <c r="D385" s="49" t="s">
        <v>1483</v>
      </c>
      <c r="E385" s="49" t="s">
        <v>1482</v>
      </c>
      <c r="G385" s="85">
        <v>1986</v>
      </c>
      <c r="H385" s="49" t="s">
        <v>31</v>
      </c>
      <c r="I385" s="2" t="str">
        <f>IF(G385&lt;=1953,"M60",IF(G385&lt;=1963,"M50",IF(G385&lt;=1973,"M40","M")))</f>
        <v>M</v>
      </c>
      <c r="J385" s="50">
        <f t="shared" si="32"/>
        <v>199</v>
      </c>
      <c r="K385" s="189">
        <f t="shared" si="33"/>
        <v>199</v>
      </c>
      <c r="L385" s="51">
        <f t="shared" si="34"/>
        <v>1</v>
      </c>
      <c r="M385" s="52" t="str">
        <f t="shared" si="35"/>
        <v>nie</v>
      </c>
      <c r="N385" s="53">
        <f>IF($M385="ano",LARGE((Q385,T385,W385,Z385,AC385,AF385,AI385,AL385,AO385,AR385,AU385,AX385,BA385,BD385,BG385,BJ385,BM385),1)+LARGE((Q385,T385,W385,Z385,AC385,AF385,AI385,AL385,AO385,AR385,AU385,AX385,BA385,BD385,BG385,BJ385,BM385),2)+LARGE((Q385,T385,W385,Z385,AC385,AF385,AI385,AL385,AO385,AR385,AU385,AX385,BA385,BD385,BG385,BJ385,BM385),3)+LARGE((Q385,T385,W385,Z385,AC385,AF385,AI385,AL385,AO385,AR385,AU385,AX385,BA385,BD385,BG385,BJ385,BM385),4)+LARGE((Q385,T385,W385,Z385,AC385,AF385,AI385,AL385,AO385,AR385,AU385,AX385,BA385,BD385,BG385,BJ385,BM385),5),J385)</f>
        <v>199</v>
      </c>
      <c r="O385" s="190">
        <f>IF($M385="ano",LARGE((R385,U385,X385,AA385,AD385,AG385,AJ385,AM385,AP385,AS385,AV385,AY385,BB385,BE385,BH385,BK385,BN385),1)+LARGE((R385,U385,X385,AA385,AD385,AG385,AJ385,AM385,AP385,AS385,AV385,AY385,BB385,BE385,BH385,BK385,BN385),2)+LARGE((R385,U385,X385,AA385,AD385,AG385,AJ385,AM385,AP385,AS385,AV385,AY385,BB385,BE385,BH385,BK385,BN385),3)+LARGE((R385,U385,X385,AA385,AD385,AG385,AJ385,AM385,AP385,AS385,AV385,AY385,BB385,BE385,BH385,BK385,BN385),4)+LARGE((R385,U385,X385,AA385,AD385,AG385,AJ385,AM385,AP385,AS385,AV385,AY385,BB385,BE385,BH385,BK385,BN385),5),K385)</f>
        <v>199</v>
      </c>
      <c r="P385" s="191"/>
      <c r="Q385" s="192"/>
      <c r="R385" s="193"/>
      <c r="S385" s="194"/>
      <c r="T385" s="195"/>
      <c r="U385" s="196"/>
      <c r="V385" s="197">
        <v>4.9525462962962959E-2</v>
      </c>
      <c r="W385" s="198">
        <v>199</v>
      </c>
      <c r="X385" s="199">
        <v>199</v>
      </c>
      <c r="Y385" s="200"/>
      <c r="Z385" s="201"/>
      <c r="AA385" s="202"/>
      <c r="AB385" s="203"/>
      <c r="AC385" s="204"/>
      <c r="AD385" s="205"/>
      <c r="AE385" s="200"/>
      <c r="AF385" s="201"/>
      <c r="AG385" s="202"/>
      <c r="AH385" s="206"/>
      <c r="AI385" s="207"/>
      <c r="AJ385" s="208"/>
      <c r="AK385" s="200"/>
      <c r="AL385" s="201"/>
      <c r="AM385" s="202"/>
      <c r="AP385" s="209"/>
      <c r="AS385" s="208"/>
      <c r="AT385" s="210"/>
      <c r="AU385" s="211"/>
      <c r="AV385" s="212"/>
      <c r="AW385" s="213"/>
      <c r="AX385" s="214"/>
      <c r="AY385" s="215"/>
      <c r="BC385" s="216"/>
      <c r="BD385" s="216"/>
      <c r="BE385" s="217"/>
      <c r="BF385" s="218"/>
      <c r="BI385" s="219"/>
      <c r="BJ385" s="220"/>
      <c r="BK385" s="220"/>
      <c r="BL385" s="221"/>
      <c r="BM385" s="222"/>
      <c r="BN385" s="223"/>
      <c r="BO385" s="149">
        <v>0</v>
      </c>
      <c r="BP385" s="72">
        <v>16</v>
      </c>
      <c r="BQ385" s="157">
        <v>4.9525462962962959E-2</v>
      </c>
      <c r="BR385" s="158">
        <v>1</v>
      </c>
    </row>
    <row r="386" spans="2:70" ht="15" customHeight="1">
      <c r="B386" s="2">
        <v>380</v>
      </c>
      <c r="C386" s="2">
        <v>84</v>
      </c>
      <c r="D386" s="49" t="s">
        <v>1010</v>
      </c>
      <c r="E386" s="49" t="s">
        <v>1604</v>
      </c>
      <c r="F386" s="49" t="s">
        <v>952</v>
      </c>
      <c r="G386" s="85">
        <v>1967</v>
      </c>
      <c r="H386" s="49" t="s">
        <v>31</v>
      </c>
      <c r="I386" s="49" t="s">
        <v>32</v>
      </c>
      <c r="J386" s="50">
        <f t="shared" si="32"/>
        <v>198</v>
      </c>
      <c r="K386" s="189">
        <f t="shared" si="33"/>
        <v>218</v>
      </c>
      <c r="L386" s="51">
        <f t="shared" si="34"/>
        <v>1</v>
      </c>
      <c r="M386" s="52" t="str">
        <f t="shared" si="35"/>
        <v>nie</v>
      </c>
      <c r="N386" s="53">
        <f>IF($M386="ano",LARGE((Q386,T386,W386,Z386,AC386,AF386,AI386,AL386,AO386,AR386,AU386,AX386,BA386,BD386,BG386,BJ386,BM386),1)+LARGE((Q386,T386,W386,Z386,AC386,AF386,AI386,AL386,AO386,AR386,AU386,AX386,BA386,BD386,BG386,BJ386,BM386),2)+LARGE((Q386,T386,W386,Z386,AC386,AF386,AI386,AL386,AO386,AR386,AU386,AX386,BA386,BD386,BG386,BJ386,BM386),3)+LARGE((Q386,T386,W386,Z386,AC386,AF386,AI386,AL386,AO386,AR386,AU386,AX386,BA386,BD386,BG386,BJ386,BM386),4)+LARGE((Q386,T386,W386,Z386,AC386,AF386,AI386,AL386,AO386,AR386,AU386,AX386,BA386,BD386,BG386,BJ386,BM386),5),J386)</f>
        <v>198</v>
      </c>
      <c r="O386" s="190">
        <f>IF($M386="ano",LARGE((R386,U386,X386,AA386,AD386,AG386,AJ386,AM386,AP386,AS386,AV386,AY386,BB386,BE386,BH386,BK386,BN386),1)+LARGE((R386,U386,X386,AA386,AD386,AG386,AJ386,AM386,AP386,AS386,AV386,AY386,BB386,BE386,BH386,BK386,BN386),2)+LARGE((R386,U386,X386,AA386,AD386,AG386,AJ386,AM386,AP386,AS386,AV386,AY386,BB386,BE386,BH386,BK386,BN386),3)+LARGE((R386,U386,X386,AA386,AD386,AG386,AJ386,AM386,AP386,AS386,AV386,AY386,BB386,BE386,BH386,BK386,BN386),4)+LARGE((R386,U386,X386,AA386,AD386,AG386,AJ386,AM386,AP386,AS386,AV386,AY386,BB386,BE386,BH386,BK386,BN386),5),K386)</f>
        <v>218</v>
      </c>
      <c r="AE386" s="200"/>
      <c r="AF386" s="201"/>
      <c r="AG386" s="201"/>
      <c r="AW386" s="213">
        <v>7.5486111111111115E-2</v>
      </c>
      <c r="AX386" s="214">
        <v>198</v>
      </c>
      <c r="AY386" s="215">
        <v>218</v>
      </c>
      <c r="BF386" s="218"/>
      <c r="BI386" s="219"/>
      <c r="BJ386" s="220"/>
      <c r="BK386" s="220"/>
      <c r="BL386" s="221"/>
      <c r="BM386" s="222"/>
      <c r="BN386" s="223"/>
      <c r="BO386" s="149">
        <v>0</v>
      </c>
      <c r="BP386" s="72">
        <v>30</v>
      </c>
      <c r="BQ386" s="157">
        <v>7.5486111111111115E-2</v>
      </c>
      <c r="BR386" s="158">
        <v>1</v>
      </c>
    </row>
    <row r="387" spans="2:70" ht="15" customHeight="1">
      <c r="B387" s="2">
        <v>381</v>
      </c>
      <c r="C387" s="2">
        <v>30</v>
      </c>
      <c r="D387" s="49" t="s">
        <v>1081</v>
      </c>
      <c r="E387" s="49" t="s">
        <v>2260</v>
      </c>
      <c r="F387" s="93" t="s">
        <v>950</v>
      </c>
      <c r="G387" s="85">
        <v>1958</v>
      </c>
      <c r="H387" s="49" t="s">
        <v>31</v>
      </c>
      <c r="I387" s="49" t="s">
        <v>33</v>
      </c>
      <c r="J387" s="50">
        <f t="shared" si="32"/>
        <v>198</v>
      </c>
      <c r="K387" s="189">
        <f t="shared" si="33"/>
        <v>238</v>
      </c>
      <c r="L387" s="51">
        <f t="shared" si="34"/>
        <v>1</v>
      </c>
      <c r="M387" s="52" t="str">
        <f t="shared" si="35"/>
        <v>nie</v>
      </c>
      <c r="N387" s="53">
        <f>IF($M387="ano",LARGE((Q387,T387,W387,Z387,AC387,AF387,AI387,AL387,AO387,AR387,AU387,AX387,BA387,BD387,BG387,BJ387,BM387),1)+LARGE((Q387,T387,W387,Z387,AC387,AF387,AI387,AL387,AO387,AR387,AU387,AX387,BA387,BD387,BG387,BJ387,BM387),2)+LARGE((Q387,T387,W387,Z387,AC387,AF387,AI387,AL387,AO387,AR387,AU387,AX387,BA387,BD387,BG387,BJ387,BM387),3)+LARGE((Q387,T387,W387,Z387,AC387,AF387,AI387,AL387,AO387,AR387,AU387,AX387,BA387,BD387,BG387,BJ387,BM387),4)+LARGE((Q387,T387,W387,Z387,AC387,AF387,AI387,AL387,AO387,AR387,AU387,AX387,BA387,BD387,BG387,BJ387,BM387),5),J387)</f>
        <v>198</v>
      </c>
      <c r="O387" s="190">
        <f>IF($M387="ano",LARGE((R387,U387,X387,AA387,AD387,AG387,AJ387,AM387,AP387,AS387,AV387,AY387,BB387,BE387,BH387,BK387,BN387),1)+LARGE((R387,U387,X387,AA387,AD387,AG387,AJ387,AM387,AP387,AS387,AV387,AY387,BB387,BE387,BH387,BK387,BN387),2)+LARGE((R387,U387,X387,AA387,AD387,AG387,AJ387,AM387,AP387,AS387,AV387,AY387,BB387,BE387,BH387,BK387,BN387),3)+LARGE((R387,U387,X387,AA387,AD387,AG387,AJ387,AM387,AP387,AS387,AV387,AY387,BB387,BE387,BH387,BK387,BN387),4)+LARGE((R387,U387,X387,AA387,AD387,AG387,AJ387,AM387,AP387,AS387,AV387,AY387,BB387,BE387,BH387,BK387,BN387),5),K387)</f>
        <v>238</v>
      </c>
      <c r="AE387" s="200"/>
      <c r="AF387" s="201"/>
      <c r="AG387" s="201"/>
      <c r="AZ387" s="112">
        <v>5.4062500000000006E-2</v>
      </c>
      <c r="BA387" s="68">
        <v>198</v>
      </c>
      <c r="BB387" s="68">
        <v>238</v>
      </c>
      <c r="BF387" s="218"/>
      <c r="BI387" s="219"/>
      <c r="BJ387" s="220"/>
      <c r="BK387" s="220"/>
      <c r="BL387" s="221"/>
      <c r="BM387" s="222"/>
      <c r="BN387" s="223"/>
      <c r="BO387" s="149">
        <v>0</v>
      </c>
      <c r="BP387" s="72">
        <v>20</v>
      </c>
      <c r="BQ387" s="157">
        <v>5.4062500000000006E-2</v>
      </c>
      <c r="BR387" s="158">
        <v>1</v>
      </c>
    </row>
    <row r="388" spans="2:70" ht="15" customHeight="1">
      <c r="B388" s="2">
        <v>382</v>
      </c>
      <c r="C388" s="2">
        <v>85</v>
      </c>
      <c r="D388" s="49" t="s">
        <v>1485</v>
      </c>
      <c r="E388" s="49" t="s">
        <v>1484</v>
      </c>
      <c r="F388" s="93" t="s">
        <v>1486</v>
      </c>
      <c r="G388" s="85">
        <v>1971</v>
      </c>
      <c r="H388" s="49" t="s">
        <v>31</v>
      </c>
      <c r="I388" s="2" t="str">
        <f>IF(G388&lt;=1953,"M60",IF(G388&lt;=1963,"M50",IF(G388&lt;=1973,"M40","M")))</f>
        <v>M40</v>
      </c>
      <c r="J388" s="50">
        <f t="shared" si="32"/>
        <v>198</v>
      </c>
      <c r="K388" s="189">
        <f t="shared" si="33"/>
        <v>218</v>
      </c>
      <c r="L388" s="51">
        <f t="shared" si="34"/>
        <v>1</v>
      </c>
      <c r="M388" s="52" t="str">
        <f t="shared" si="35"/>
        <v>nie</v>
      </c>
      <c r="N388" s="53">
        <f>IF($M388="ano",LARGE((Q388,T388,W388,Z388,AC388,AF388,AI388,AL388,AO388,AR388,AU388,AX388,BA388,BD388,BG388,BJ388,BM388),1)+LARGE((Q388,T388,W388,Z388,AC388,AF388,AI388,AL388,AO388,AR388,AU388,AX388,BA388,BD388,BG388,BJ388,BM388),2)+LARGE((Q388,T388,W388,Z388,AC388,AF388,AI388,AL388,AO388,AR388,AU388,AX388,BA388,BD388,BG388,BJ388,BM388),3)+LARGE((Q388,T388,W388,Z388,AC388,AF388,AI388,AL388,AO388,AR388,AU388,AX388,BA388,BD388,BG388,BJ388,BM388),4)+LARGE((Q388,T388,W388,Z388,AC388,AF388,AI388,AL388,AO388,AR388,AU388,AX388,BA388,BD388,BG388,BJ388,BM388),5),J388)</f>
        <v>198</v>
      </c>
      <c r="O388" s="190">
        <f>IF($M388="ano",LARGE((R388,U388,X388,AA388,AD388,AG388,AJ388,AM388,AP388,AS388,AV388,AY388,BB388,BE388,BH388,BK388,BN388),1)+LARGE((R388,U388,X388,AA388,AD388,AG388,AJ388,AM388,AP388,AS388,AV388,AY388,BB388,BE388,BH388,BK388,BN388),2)+LARGE((R388,U388,X388,AA388,AD388,AG388,AJ388,AM388,AP388,AS388,AV388,AY388,BB388,BE388,BH388,BK388,BN388),3)+LARGE((R388,U388,X388,AA388,AD388,AG388,AJ388,AM388,AP388,AS388,AV388,AY388,BB388,BE388,BH388,BK388,BN388),4)+LARGE((R388,U388,X388,AA388,AD388,AG388,AJ388,AM388,AP388,AS388,AV388,AY388,BB388,BE388,BH388,BK388,BN388),5),K388)</f>
        <v>218</v>
      </c>
      <c r="P388" s="191"/>
      <c r="Q388" s="192"/>
      <c r="R388" s="193"/>
      <c r="S388" s="194"/>
      <c r="T388" s="195"/>
      <c r="U388" s="196"/>
      <c r="V388" s="197">
        <v>5.0069444444444444E-2</v>
      </c>
      <c r="W388" s="198">
        <v>198</v>
      </c>
      <c r="X388" s="199">
        <v>218</v>
      </c>
      <c r="Y388" s="200"/>
      <c r="Z388" s="201"/>
      <c r="AA388" s="202"/>
      <c r="AB388" s="203"/>
      <c r="AC388" s="204"/>
      <c r="AD388" s="205"/>
      <c r="AE388" s="200"/>
      <c r="AF388" s="201"/>
      <c r="AG388" s="202"/>
      <c r="AH388" s="206"/>
      <c r="AI388" s="207"/>
      <c r="AJ388" s="208"/>
      <c r="AK388" s="200"/>
      <c r="AL388" s="201"/>
      <c r="AM388" s="202"/>
      <c r="AP388" s="209"/>
      <c r="AS388" s="208"/>
      <c r="AT388" s="210"/>
      <c r="AU388" s="211"/>
      <c r="AV388" s="212"/>
      <c r="AW388" s="213"/>
      <c r="AX388" s="214"/>
      <c r="AY388" s="215"/>
      <c r="BC388" s="216"/>
      <c r="BD388" s="216"/>
      <c r="BE388" s="217"/>
      <c r="BF388" s="218"/>
      <c r="BI388" s="219"/>
      <c r="BJ388" s="220"/>
      <c r="BK388" s="220"/>
      <c r="BL388" s="221"/>
      <c r="BM388" s="222"/>
      <c r="BN388" s="223"/>
      <c r="BO388" s="149">
        <v>0</v>
      </c>
      <c r="BP388" s="72">
        <v>16</v>
      </c>
      <c r="BQ388" s="157">
        <v>5.0069444444444444E-2</v>
      </c>
      <c r="BR388" s="158">
        <v>1</v>
      </c>
    </row>
    <row r="389" spans="2:70" ht="15" customHeight="1">
      <c r="B389" s="2">
        <v>383</v>
      </c>
      <c r="C389" s="2">
        <v>190</v>
      </c>
      <c r="D389" s="49" t="s">
        <v>791</v>
      </c>
      <c r="E389" s="49" t="s">
        <v>1582</v>
      </c>
      <c r="F389" s="93" t="s">
        <v>774</v>
      </c>
      <c r="G389" s="85">
        <v>1991</v>
      </c>
      <c r="H389" s="49" t="s">
        <v>31</v>
      </c>
      <c r="I389" s="49" t="s">
        <v>31</v>
      </c>
      <c r="J389" s="50">
        <f t="shared" si="32"/>
        <v>198</v>
      </c>
      <c r="K389" s="189">
        <f t="shared" si="33"/>
        <v>198</v>
      </c>
      <c r="L389" s="51">
        <f t="shared" si="34"/>
        <v>1</v>
      </c>
      <c r="M389" s="52" t="str">
        <f t="shared" si="35"/>
        <v>nie</v>
      </c>
      <c r="N389" s="53">
        <f>IF($M389="ano",LARGE((Q389,T389,W389,Z389,AC389,AF389,AI389,AL389,AO389,AR389,AU389,AX389,BA389,BD389,BG389,BJ389,BM389),1)+LARGE((Q389,T389,W389,Z389,AC389,AF389,AI389,AL389,AO389,AR389,AU389,AX389,BA389,BD389,BG389,BJ389,BM389),2)+LARGE((Q389,T389,W389,Z389,AC389,AF389,AI389,AL389,AO389,AR389,AU389,AX389,BA389,BD389,BG389,BJ389,BM389),3)+LARGE((Q389,T389,W389,Z389,AC389,AF389,AI389,AL389,AO389,AR389,AU389,AX389,BA389,BD389,BG389,BJ389,BM389),4)+LARGE((Q389,T389,W389,Z389,AC389,AF389,AI389,AL389,AO389,AR389,AU389,AX389,BA389,BD389,BG389,BJ389,BM389),5),J389)</f>
        <v>198</v>
      </c>
      <c r="O389" s="190">
        <f>IF($M389="ano",LARGE((R389,U389,X389,AA389,AD389,AG389,AJ389,AM389,AP389,AS389,AV389,AY389,BB389,BE389,BH389,BK389,BN389),1)+LARGE((R389,U389,X389,AA389,AD389,AG389,AJ389,AM389,AP389,AS389,AV389,AY389,BB389,BE389,BH389,BK389,BN389),2)+LARGE((R389,U389,X389,AA389,AD389,AG389,AJ389,AM389,AP389,AS389,AV389,AY389,BB389,BE389,BH389,BK389,BN389),3)+LARGE((R389,U389,X389,AA389,AD389,AG389,AJ389,AM389,AP389,AS389,AV389,AY389,BB389,BE389,BH389,BK389,BN389),4)+LARGE((R389,U389,X389,AA389,AD389,AG389,AJ389,AM389,AP389,AS389,AV389,AY389,BB389,BE389,BH389,BK389,BN389),5),K389)</f>
        <v>198</v>
      </c>
      <c r="AE389" s="200"/>
      <c r="AF389" s="201"/>
      <c r="AG389" s="201"/>
      <c r="AN389" s="78">
        <v>6.3217592592592589E-2</v>
      </c>
      <c r="AO389" s="79">
        <v>198</v>
      </c>
      <c r="AP389" s="209">
        <v>198</v>
      </c>
      <c r="AS389" s="208"/>
      <c r="AT389" s="210"/>
      <c r="AU389" s="211"/>
      <c r="AV389" s="212"/>
      <c r="AW389" s="213"/>
      <c r="AX389" s="214"/>
      <c r="AY389" s="215"/>
      <c r="BF389" s="218"/>
      <c r="BI389" s="219"/>
      <c r="BJ389" s="220"/>
      <c r="BK389" s="220"/>
      <c r="BL389" s="221"/>
      <c r="BM389" s="222"/>
      <c r="BN389" s="223"/>
      <c r="BO389" s="149">
        <v>0</v>
      </c>
      <c r="BP389" s="72">
        <v>21</v>
      </c>
      <c r="BQ389" s="157">
        <v>6.3217592592592589E-2</v>
      </c>
      <c r="BR389" s="158">
        <v>1</v>
      </c>
    </row>
    <row r="390" spans="2:70" ht="15" customHeight="1">
      <c r="B390" s="2">
        <v>384</v>
      </c>
      <c r="C390" s="2">
        <v>191</v>
      </c>
      <c r="D390" s="49" t="s">
        <v>1038</v>
      </c>
      <c r="E390" s="49" t="s">
        <v>1567</v>
      </c>
      <c r="F390" s="93" t="s">
        <v>953</v>
      </c>
      <c r="G390" s="85">
        <v>1983</v>
      </c>
      <c r="H390" s="49" t="s">
        <v>31</v>
      </c>
      <c r="I390" s="49" t="s">
        <v>31</v>
      </c>
      <c r="J390" s="50">
        <f t="shared" ref="J390:J453" si="36">SUMIF($P$5:$BR$5,"Body",P390:BR390)</f>
        <v>198</v>
      </c>
      <c r="K390" s="189">
        <f t="shared" ref="K390:K453" si="37">SUMIF($P$5:$BR$5,"Body koef-vek",P390:BR390)</f>
        <v>198</v>
      </c>
      <c r="L390" s="51">
        <f t="shared" ref="L390:L453" si="38">COUNT(Q390,T390,W390,Z390,AC390,AF390,AI390,AL390,AO390,AR390,AU390,AX390,BA390,BD390,BG390,BJ390,BM390)</f>
        <v>1</v>
      </c>
      <c r="M390" s="52" t="str">
        <f t="shared" ref="M390:M453" si="39">IF(L390&lt;=5,"nie","ano")</f>
        <v>nie</v>
      </c>
      <c r="N390" s="53">
        <f>IF($M390="ano",LARGE((Q390,T390,W390,Z390,AC390,AF390,AI390,AL390,AO390,AR390,AU390,AX390,BA390,BD390,BG390,BJ390,BM390),1)+LARGE((Q390,T390,W390,Z390,AC390,AF390,AI390,AL390,AO390,AR390,AU390,AX390,BA390,BD390,BG390,BJ390,BM390),2)+LARGE((Q390,T390,W390,Z390,AC390,AF390,AI390,AL390,AO390,AR390,AU390,AX390,BA390,BD390,BG390,BJ390,BM390),3)+LARGE((Q390,T390,W390,Z390,AC390,AF390,AI390,AL390,AO390,AR390,AU390,AX390,BA390,BD390,BG390,BJ390,BM390),4)+LARGE((Q390,T390,W390,Z390,AC390,AF390,AI390,AL390,AO390,AR390,AU390,AX390,BA390,BD390,BG390,BJ390,BM390),5),J390)</f>
        <v>198</v>
      </c>
      <c r="O390" s="190">
        <f>IF($M390="ano",LARGE((R390,U390,X390,AA390,AD390,AG390,AJ390,AM390,AP390,AS390,AV390,AY390,BB390,BE390,BH390,BK390,BN390),1)+LARGE((R390,U390,X390,AA390,AD390,AG390,AJ390,AM390,AP390,AS390,AV390,AY390,BB390,BE390,BH390,BK390,BN390),2)+LARGE((R390,U390,X390,AA390,AD390,AG390,AJ390,AM390,AP390,AS390,AV390,AY390,BB390,BE390,BH390,BK390,BN390),3)+LARGE((R390,U390,X390,AA390,AD390,AG390,AJ390,AM390,AP390,AS390,AV390,AY390,BB390,BE390,BH390,BK390,BN390),4)+LARGE((R390,U390,X390,AA390,AD390,AG390,AJ390,AM390,AP390,AS390,AV390,AY390,BB390,BE390,BH390,BK390,BN390),5),K390)</f>
        <v>198</v>
      </c>
      <c r="AE390" s="200"/>
      <c r="AF390" s="201"/>
      <c r="AG390" s="201"/>
      <c r="AW390" s="213">
        <v>7.5509259259259262E-2</v>
      </c>
      <c r="AX390" s="214">
        <v>198</v>
      </c>
      <c r="AY390" s="215">
        <v>198</v>
      </c>
      <c r="BF390" s="218"/>
      <c r="BI390" s="219"/>
      <c r="BJ390" s="220"/>
      <c r="BK390" s="220"/>
      <c r="BL390" s="221"/>
      <c r="BM390" s="222"/>
      <c r="BN390" s="223"/>
      <c r="BO390" s="149">
        <v>0</v>
      </c>
      <c r="BP390" s="72">
        <v>30</v>
      </c>
      <c r="BQ390" s="157">
        <v>7.5509259259259262E-2</v>
      </c>
      <c r="BR390" s="158">
        <v>1</v>
      </c>
    </row>
    <row r="391" spans="2:70" ht="15" customHeight="1">
      <c r="B391" s="2">
        <v>385</v>
      </c>
      <c r="C391" s="2">
        <v>192</v>
      </c>
      <c r="D391" s="49" t="s">
        <v>1041</v>
      </c>
      <c r="E391" s="49" t="s">
        <v>1505</v>
      </c>
      <c r="F391" s="93" t="s">
        <v>951</v>
      </c>
      <c r="G391" s="85">
        <v>1982</v>
      </c>
      <c r="H391" s="49" t="s">
        <v>31</v>
      </c>
      <c r="I391" s="49" t="s">
        <v>31</v>
      </c>
      <c r="J391" s="50">
        <f t="shared" si="36"/>
        <v>198</v>
      </c>
      <c r="K391" s="189">
        <f t="shared" si="37"/>
        <v>198</v>
      </c>
      <c r="L391" s="51">
        <f t="shared" si="38"/>
        <v>1</v>
      </c>
      <c r="M391" s="52" t="str">
        <f t="shared" si="39"/>
        <v>nie</v>
      </c>
      <c r="N391" s="53">
        <f>IF($M391="ano",LARGE((Q391,T391,W391,Z391,AC391,AF391,AI391,AL391,AO391,AR391,AU391,AX391,BA391,BD391,BG391,BJ391,BM391),1)+LARGE((Q391,T391,W391,Z391,AC391,AF391,AI391,AL391,AO391,AR391,AU391,AX391,BA391,BD391,BG391,BJ391,BM391),2)+LARGE((Q391,T391,W391,Z391,AC391,AF391,AI391,AL391,AO391,AR391,AU391,AX391,BA391,BD391,BG391,BJ391,BM391),3)+LARGE((Q391,T391,W391,Z391,AC391,AF391,AI391,AL391,AO391,AR391,AU391,AX391,BA391,BD391,BG391,BJ391,BM391),4)+LARGE((Q391,T391,W391,Z391,AC391,AF391,AI391,AL391,AO391,AR391,AU391,AX391,BA391,BD391,BG391,BJ391,BM391),5),J391)</f>
        <v>198</v>
      </c>
      <c r="O391" s="190">
        <f>IF($M391="ano",LARGE((R391,U391,X391,AA391,AD391,AG391,AJ391,AM391,AP391,AS391,AV391,AY391,BB391,BE391,BH391,BK391,BN391),1)+LARGE((R391,U391,X391,AA391,AD391,AG391,AJ391,AM391,AP391,AS391,AV391,AY391,BB391,BE391,BH391,BK391,BN391),2)+LARGE((R391,U391,X391,AA391,AD391,AG391,AJ391,AM391,AP391,AS391,AV391,AY391,BB391,BE391,BH391,BK391,BN391),3)+LARGE((R391,U391,X391,AA391,AD391,AG391,AJ391,AM391,AP391,AS391,AV391,AY391,BB391,BE391,BH391,BK391,BN391),4)+LARGE((R391,U391,X391,AA391,AD391,AG391,AJ391,AM391,AP391,AS391,AV391,AY391,BB391,BE391,BH391,BK391,BN391),5),K391)</f>
        <v>198</v>
      </c>
      <c r="AE391" s="200"/>
      <c r="AF391" s="201"/>
      <c r="AG391" s="201"/>
      <c r="AW391" s="213">
        <v>7.5416666666666674E-2</v>
      </c>
      <c r="AX391" s="214">
        <v>198</v>
      </c>
      <c r="AY391" s="215">
        <v>198</v>
      </c>
      <c r="BF391" s="218"/>
      <c r="BI391" s="219"/>
      <c r="BJ391" s="220"/>
      <c r="BK391" s="220"/>
      <c r="BL391" s="221"/>
      <c r="BM391" s="222"/>
      <c r="BN391" s="223"/>
      <c r="BO391" s="149">
        <v>0</v>
      </c>
      <c r="BP391" s="72">
        <v>30</v>
      </c>
      <c r="BQ391" s="157">
        <v>7.5416666666666674E-2</v>
      </c>
      <c r="BR391" s="158">
        <v>1</v>
      </c>
    </row>
    <row r="392" spans="2:70" ht="15" customHeight="1">
      <c r="B392" s="2">
        <v>386</v>
      </c>
      <c r="C392" s="2">
        <v>193</v>
      </c>
      <c r="D392" s="80" t="s">
        <v>30</v>
      </c>
      <c r="E392" s="80" t="s">
        <v>1488</v>
      </c>
      <c r="F392" s="90" t="s">
        <v>1489</v>
      </c>
      <c r="G392" s="84">
        <v>1984</v>
      </c>
      <c r="H392" s="49" t="s">
        <v>31</v>
      </c>
      <c r="I392" s="2" t="str">
        <f>IF(G392&lt;=1953,"M60",IF(G392&lt;=1963,"M50",IF(G392&lt;=1973,"M40","M")))</f>
        <v>M</v>
      </c>
      <c r="J392" s="50">
        <f t="shared" si="36"/>
        <v>198</v>
      </c>
      <c r="K392" s="189">
        <f t="shared" si="37"/>
        <v>198</v>
      </c>
      <c r="L392" s="51">
        <f t="shared" si="38"/>
        <v>1</v>
      </c>
      <c r="M392" s="52" t="str">
        <f t="shared" si="39"/>
        <v>nie</v>
      </c>
      <c r="N392" s="53">
        <f>IF($M392="ano",LARGE((Q392,T392,W392,Z392,AC392,AF392,AI392,AL392,AO392,AR392,AU392,AX392,BA392,BD392,BG392,BJ392,BM392),1)+LARGE((Q392,T392,W392,Z392,AC392,AF392,AI392,AL392,AO392,AR392,AU392,AX392,BA392,BD392,BG392,BJ392,BM392),2)+LARGE((Q392,T392,W392,Z392,AC392,AF392,AI392,AL392,AO392,AR392,AU392,AX392,BA392,BD392,BG392,BJ392,BM392),3)+LARGE((Q392,T392,W392,Z392,AC392,AF392,AI392,AL392,AO392,AR392,AU392,AX392,BA392,BD392,BG392,BJ392,BM392),4)+LARGE((Q392,T392,W392,Z392,AC392,AF392,AI392,AL392,AO392,AR392,AU392,AX392,BA392,BD392,BG392,BJ392,BM392),5),J392)</f>
        <v>198</v>
      </c>
      <c r="O392" s="190">
        <f>IF($M392="ano",LARGE((R392,U392,X392,AA392,AD392,AG392,AJ392,AM392,AP392,AS392,AV392,AY392,BB392,BE392,BH392,BK392,BN392),1)+LARGE((R392,U392,X392,AA392,AD392,AG392,AJ392,AM392,AP392,AS392,AV392,AY392,BB392,BE392,BH392,BK392,BN392),2)+LARGE((R392,U392,X392,AA392,AD392,AG392,AJ392,AM392,AP392,AS392,AV392,AY392,BB392,BE392,BH392,BK392,BN392),3)+LARGE((R392,U392,X392,AA392,AD392,AG392,AJ392,AM392,AP392,AS392,AV392,AY392,BB392,BE392,BH392,BK392,BN392),4)+LARGE((R392,U392,X392,AA392,AD392,AG392,AJ392,AM392,AP392,AS392,AV392,AY392,BB392,BE392,BH392,BK392,BN392),5),K392)</f>
        <v>198</v>
      </c>
      <c r="P392" s="191"/>
      <c r="Q392" s="192"/>
      <c r="R392" s="193"/>
      <c r="S392" s="194"/>
      <c r="T392" s="195"/>
      <c r="U392" s="196"/>
      <c r="V392" s="197">
        <v>5.0567129629629635E-2</v>
      </c>
      <c r="W392" s="198">
        <v>198</v>
      </c>
      <c r="X392" s="199">
        <v>198</v>
      </c>
      <c r="Y392" s="200"/>
      <c r="Z392" s="201"/>
      <c r="AA392" s="202"/>
      <c r="AB392" s="203"/>
      <c r="AC392" s="204"/>
      <c r="AD392" s="205"/>
      <c r="AE392" s="200"/>
      <c r="AF392" s="201"/>
      <c r="AG392" s="202"/>
      <c r="AH392" s="206"/>
      <c r="AI392" s="207"/>
      <c r="AJ392" s="208"/>
      <c r="AK392" s="200"/>
      <c r="AL392" s="201"/>
      <c r="AM392" s="202"/>
      <c r="AP392" s="209"/>
      <c r="AS392" s="208"/>
      <c r="AT392" s="210"/>
      <c r="AU392" s="211"/>
      <c r="AV392" s="212"/>
      <c r="AW392" s="213"/>
      <c r="AX392" s="214"/>
      <c r="AY392" s="215"/>
      <c r="BC392" s="216"/>
      <c r="BD392" s="216"/>
      <c r="BE392" s="217"/>
      <c r="BF392" s="218"/>
      <c r="BI392" s="219"/>
      <c r="BJ392" s="220"/>
      <c r="BK392" s="220"/>
      <c r="BL392" s="221"/>
      <c r="BM392" s="222"/>
      <c r="BN392" s="223"/>
      <c r="BO392" s="149">
        <v>0</v>
      </c>
      <c r="BP392" s="72">
        <v>16</v>
      </c>
      <c r="BQ392" s="157">
        <v>5.0567129629629635E-2</v>
      </c>
      <c r="BR392" s="158">
        <v>1</v>
      </c>
    </row>
    <row r="393" spans="2:70" ht="15" customHeight="1">
      <c r="B393" s="2">
        <v>387</v>
      </c>
      <c r="C393" s="2">
        <v>194</v>
      </c>
      <c r="D393" s="49" t="s">
        <v>1017</v>
      </c>
      <c r="E393" s="49" t="s">
        <v>1582</v>
      </c>
      <c r="F393" s="93" t="s">
        <v>956</v>
      </c>
      <c r="G393" s="85">
        <v>1975</v>
      </c>
      <c r="H393" s="49" t="s">
        <v>31</v>
      </c>
      <c r="I393" s="49" t="s">
        <v>31</v>
      </c>
      <c r="J393" s="50">
        <f t="shared" si="36"/>
        <v>197</v>
      </c>
      <c r="K393" s="189">
        <f t="shared" si="37"/>
        <v>197</v>
      </c>
      <c r="L393" s="51">
        <f t="shared" si="38"/>
        <v>1</v>
      </c>
      <c r="M393" s="52" t="str">
        <f t="shared" si="39"/>
        <v>nie</v>
      </c>
      <c r="N393" s="53">
        <f>IF($M393="ano",LARGE((Q393,T393,W393,Z393,AC393,AF393,AI393,AL393,AO393,AR393,AU393,AX393,BA393,BD393,BG393,BJ393,BM393),1)+LARGE((Q393,T393,W393,Z393,AC393,AF393,AI393,AL393,AO393,AR393,AU393,AX393,BA393,BD393,BG393,BJ393,BM393),2)+LARGE((Q393,T393,W393,Z393,AC393,AF393,AI393,AL393,AO393,AR393,AU393,AX393,BA393,BD393,BG393,BJ393,BM393),3)+LARGE((Q393,T393,W393,Z393,AC393,AF393,AI393,AL393,AO393,AR393,AU393,AX393,BA393,BD393,BG393,BJ393,BM393),4)+LARGE((Q393,T393,W393,Z393,AC393,AF393,AI393,AL393,AO393,AR393,AU393,AX393,BA393,BD393,BG393,BJ393,BM393),5),J393)</f>
        <v>197</v>
      </c>
      <c r="O393" s="190">
        <f>IF($M393="ano",LARGE((R393,U393,X393,AA393,AD393,AG393,AJ393,AM393,AP393,AS393,AV393,AY393,BB393,BE393,BH393,BK393,BN393),1)+LARGE((R393,U393,X393,AA393,AD393,AG393,AJ393,AM393,AP393,AS393,AV393,AY393,BB393,BE393,BH393,BK393,BN393),2)+LARGE((R393,U393,X393,AA393,AD393,AG393,AJ393,AM393,AP393,AS393,AV393,AY393,BB393,BE393,BH393,BK393,BN393),3)+LARGE((R393,U393,X393,AA393,AD393,AG393,AJ393,AM393,AP393,AS393,AV393,AY393,BB393,BE393,BH393,BK393,BN393),4)+LARGE((R393,U393,X393,AA393,AD393,AG393,AJ393,AM393,AP393,AS393,AV393,AY393,BB393,BE393,BH393,BK393,BN393),5),K393)</f>
        <v>197</v>
      </c>
      <c r="AE393" s="200"/>
      <c r="AF393" s="201"/>
      <c r="AG393" s="201"/>
      <c r="AW393" s="213">
        <v>7.6307870370370359E-2</v>
      </c>
      <c r="AX393" s="214">
        <v>197</v>
      </c>
      <c r="AY393" s="215">
        <v>197</v>
      </c>
      <c r="BF393" s="218"/>
      <c r="BI393" s="219"/>
      <c r="BJ393" s="220"/>
      <c r="BK393" s="220"/>
      <c r="BL393" s="221"/>
      <c r="BM393" s="222"/>
      <c r="BN393" s="223"/>
      <c r="BO393" s="149">
        <v>0</v>
      </c>
      <c r="BP393" s="72">
        <v>30</v>
      </c>
      <c r="BQ393" s="157">
        <v>7.6307870370370359E-2</v>
      </c>
      <c r="BR393" s="158">
        <v>1</v>
      </c>
    </row>
    <row r="394" spans="2:70" ht="15" customHeight="1">
      <c r="B394" s="2">
        <v>388</v>
      </c>
      <c r="C394" s="2">
        <v>195</v>
      </c>
      <c r="D394" s="49" t="s">
        <v>1018</v>
      </c>
      <c r="E394" s="49" t="s">
        <v>1604</v>
      </c>
      <c r="F394" s="93" t="s">
        <v>954</v>
      </c>
      <c r="G394" s="85">
        <v>1990</v>
      </c>
      <c r="H394" s="49" t="s">
        <v>31</v>
      </c>
      <c r="I394" s="49" t="s">
        <v>31</v>
      </c>
      <c r="J394" s="50">
        <f t="shared" si="36"/>
        <v>197</v>
      </c>
      <c r="K394" s="189">
        <f t="shared" si="37"/>
        <v>197</v>
      </c>
      <c r="L394" s="51">
        <f t="shared" si="38"/>
        <v>1</v>
      </c>
      <c r="M394" s="52" t="str">
        <f t="shared" si="39"/>
        <v>nie</v>
      </c>
      <c r="N394" s="53">
        <f>IF($M394="ano",LARGE((Q394,T394,W394,Z394,AC394,AF394,AI394,AL394,AO394,AR394,AU394,AX394,BA394,BD394,BG394,BJ394,BM394),1)+LARGE((Q394,T394,W394,Z394,AC394,AF394,AI394,AL394,AO394,AR394,AU394,AX394,BA394,BD394,BG394,BJ394,BM394),2)+LARGE((Q394,T394,W394,Z394,AC394,AF394,AI394,AL394,AO394,AR394,AU394,AX394,BA394,BD394,BG394,BJ394,BM394),3)+LARGE((Q394,T394,W394,Z394,AC394,AF394,AI394,AL394,AO394,AR394,AU394,AX394,BA394,BD394,BG394,BJ394,BM394),4)+LARGE((Q394,T394,W394,Z394,AC394,AF394,AI394,AL394,AO394,AR394,AU394,AX394,BA394,BD394,BG394,BJ394,BM394),5),J394)</f>
        <v>197</v>
      </c>
      <c r="O394" s="190">
        <f>IF($M394="ano",LARGE((R394,U394,X394,AA394,AD394,AG394,AJ394,AM394,AP394,AS394,AV394,AY394,BB394,BE394,BH394,BK394,BN394),1)+LARGE((R394,U394,X394,AA394,AD394,AG394,AJ394,AM394,AP394,AS394,AV394,AY394,BB394,BE394,BH394,BK394,BN394),2)+LARGE((R394,U394,X394,AA394,AD394,AG394,AJ394,AM394,AP394,AS394,AV394,AY394,BB394,BE394,BH394,BK394,BN394),3)+LARGE((R394,U394,X394,AA394,AD394,AG394,AJ394,AM394,AP394,AS394,AV394,AY394,BB394,BE394,BH394,BK394,BN394),4)+LARGE((R394,U394,X394,AA394,AD394,AG394,AJ394,AM394,AP394,AS394,AV394,AY394,BB394,BE394,BH394,BK394,BN394),5),K394)</f>
        <v>197</v>
      </c>
      <c r="AE394" s="200"/>
      <c r="AF394" s="201"/>
      <c r="AG394" s="201"/>
      <c r="AW394" s="213">
        <v>7.5717592592592586E-2</v>
      </c>
      <c r="AX394" s="214">
        <v>197</v>
      </c>
      <c r="AY394" s="215">
        <v>197</v>
      </c>
      <c r="BF394" s="218"/>
      <c r="BI394" s="219"/>
      <c r="BJ394" s="220"/>
      <c r="BK394" s="220"/>
      <c r="BL394" s="221"/>
      <c r="BM394" s="222"/>
      <c r="BN394" s="223"/>
      <c r="BO394" s="149">
        <v>0</v>
      </c>
      <c r="BP394" s="72">
        <v>30</v>
      </c>
      <c r="BQ394" s="157">
        <v>7.5717592592592586E-2</v>
      </c>
      <c r="BR394" s="158">
        <v>1</v>
      </c>
    </row>
    <row r="395" spans="2:70" ht="15" customHeight="1">
      <c r="B395" s="2">
        <v>389</v>
      </c>
      <c r="C395" s="2">
        <v>196</v>
      </c>
      <c r="D395" s="47" t="s">
        <v>1818</v>
      </c>
      <c r="E395" s="47" t="s">
        <v>1817</v>
      </c>
      <c r="F395" s="90" t="s">
        <v>1819</v>
      </c>
      <c r="G395" s="81">
        <v>1976</v>
      </c>
      <c r="H395" s="49" t="s">
        <v>31</v>
      </c>
      <c r="I395" s="2" t="str">
        <f>IF(G395&lt;=1953,"M60",IF(G395&lt;=1963,"M50",IF(G395&lt;=1973,"M40","M")))</f>
        <v>M</v>
      </c>
      <c r="J395" s="50">
        <f t="shared" si="36"/>
        <v>197</v>
      </c>
      <c r="K395" s="189">
        <f t="shared" si="37"/>
        <v>197</v>
      </c>
      <c r="L395" s="51">
        <f t="shared" si="38"/>
        <v>1</v>
      </c>
      <c r="M395" s="52" t="str">
        <f t="shared" si="39"/>
        <v>nie</v>
      </c>
      <c r="N395" s="53">
        <f>IF($M395="ano",LARGE((Q395,T395,W395,Z395,AC395,AF395,AI395,AL395,AO395,AR395,AU395,AX395,BA395,BD395,BG395,BJ395,BM395),1)+LARGE((Q395,T395,W395,Z395,AC395,AF395,AI395,AL395,AO395,AR395,AU395,AX395,BA395,BD395,BG395,BJ395,BM395),2)+LARGE((Q395,T395,W395,Z395,AC395,AF395,AI395,AL395,AO395,AR395,AU395,AX395,BA395,BD395,BG395,BJ395,BM395),3)+LARGE((Q395,T395,W395,Z395,AC395,AF395,AI395,AL395,AO395,AR395,AU395,AX395,BA395,BD395,BG395,BJ395,BM395),4)+LARGE((Q395,T395,W395,Z395,AC395,AF395,AI395,AL395,AO395,AR395,AU395,AX395,BA395,BD395,BG395,BJ395,BM395),5),J395)</f>
        <v>197</v>
      </c>
      <c r="O395" s="190">
        <f>IF($M395="ano",LARGE((R395,U395,X395,AA395,AD395,AG395,AJ395,AM395,AP395,AS395,AV395,AY395,BB395,BE395,BH395,BK395,BN395),1)+LARGE((R395,U395,X395,AA395,AD395,AG395,AJ395,AM395,AP395,AS395,AV395,AY395,BB395,BE395,BH395,BK395,BN395),2)+LARGE((R395,U395,X395,AA395,AD395,AG395,AJ395,AM395,AP395,AS395,AV395,AY395,BB395,BE395,BH395,BK395,BN395),3)+LARGE((R395,U395,X395,AA395,AD395,AG395,AJ395,AM395,AP395,AS395,AV395,AY395,BB395,BE395,BH395,BK395,BN395),4)+LARGE((R395,U395,X395,AA395,AD395,AG395,AJ395,AM395,AP395,AS395,AV395,AY395,BB395,BE395,BH395,BK395,BN395),5),K395)</f>
        <v>197</v>
      </c>
      <c r="P395" s="191"/>
      <c r="Q395" s="192"/>
      <c r="R395" s="193"/>
      <c r="S395" s="194">
        <v>9.0983796296296285E-2</v>
      </c>
      <c r="T395" s="195">
        <v>197</v>
      </c>
      <c r="U395" s="196">
        <v>197</v>
      </c>
      <c r="V395" s="197"/>
      <c r="W395" s="198"/>
      <c r="X395" s="199"/>
      <c r="Y395" s="200"/>
      <c r="Z395" s="201"/>
      <c r="AA395" s="202"/>
      <c r="AB395" s="203"/>
      <c r="AC395" s="204"/>
      <c r="AD395" s="205"/>
      <c r="AE395" s="200"/>
      <c r="AF395" s="201"/>
      <c r="AG395" s="202"/>
      <c r="AH395" s="206"/>
      <c r="AI395" s="207"/>
      <c r="AJ395" s="208"/>
      <c r="AK395" s="200"/>
      <c r="AL395" s="201"/>
      <c r="AM395" s="202"/>
      <c r="AP395" s="209"/>
      <c r="AS395" s="208"/>
      <c r="AT395" s="210"/>
      <c r="AU395" s="211"/>
      <c r="AV395" s="212"/>
      <c r="AW395" s="213"/>
      <c r="AX395" s="214"/>
      <c r="AY395" s="215"/>
      <c r="BC395" s="216"/>
      <c r="BD395" s="216"/>
      <c r="BE395" s="217"/>
      <c r="BF395" s="218"/>
      <c r="BI395" s="219"/>
      <c r="BJ395" s="220"/>
      <c r="BK395" s="220"/>
      <c r="BL395" s="221"/>
      <c r="BM395" s="222"/>
      <c r="BN395" s="223"/>
      <c r="BO395" s="149">
        <v>0</v>
      </c>
      <c r="BP395" s="72">
        <v>26</v>
      </c>
      <c r="BQ395" s="157">
        <v>9.0983796296296285E-2</v>
      </c>
      <c r="BR395" s="158">
        <v>1</v>
      </c>
    </row>
    <row r="396" spans="2:70" ht="15" customHeight="1">
      <c r="B396" s="2">
        <v>390</v>
      </c>
      <c r="C396" s="2">
        <v>197</v>
      </c>
      <c r="D396" s="49" t="s">
        <v>1036</v>
      </c>
      <c r="E396" s="49" t="s">
        <v>1514</v>
      </c>
      <c r="F396" s="93" t="s">
        <v>955</v>
      </c>
      <c r="G396" s="85">
        <v>1976</v>
      </c>
      <c r="H396" s="49" t="s">
        <v>31</v>
      </c>
      <c r="I396" s="49" t="s">
        <v>31</v>
      </c>
      <c r="J396" s="50">
        <f t="shared" si="36"/>
        <v>197</v>
      </c>
      <c r="K396" s="189">
        <f t="shared" si="37"/>
        <v>197</v>
      </c>
      <c r="L396" s="51">
        <f t="shared" si="38"/>
        <v>1</v>
      </c>
      <c r="M396" s="52" t="str">
        <f t="shared" si="39"/>
        <v>nie</v>
      </c>
      <c r="N396" s="53">
        <f>IF($M396="ano",LARGE((Q396,T396,W396,Z396,AC396,AF396,AI396,AL396,AO396,AR396,AU396,AX396,BA396,BD396,BG396,BJ396,BM396),1)+LARGE((Q396,T396,W396,Z396,AC396,AF396,AI396,AL396,AO396,AR396,AU396,AX396,BA396,BD396,BG396,BJ396,BM396),2)+LARGE((Q396,T396,W396,Z396,AC396,AF396,AI396,AL396,AO396,AR396,AU396,AX396,BA396,BD396,BG396,BJ396,BM396),3)+LARGE((Q396,T396,W396,Z396,AC396,AF396,AI396,AL396,AO396,AR396,AU396,AX396,BA396,BD396,BG396,BJ396,BM396),4)+LARGE((Q396,T396,W396,Z396,AC396,AF396,AI396,AL396,AO396,AR396,AU396,AX396,BA396,BD396,BG396,BJ396,BM396),5),J396)</f>
        <v>197</v>
      </c>
      <c r="O396" s="190">
        <f>IF($M396="ano",LARGE((R396,U396,X396,AA396,AD396,AG396,AJ396,AM396,AP396,AS396,AV396,AY396,BB396,BE396,BH396,BK396,BN396),1)+LARGE((R396,U396,X396,AA396,AD396,AG396,AJ396,AM396,AP396,AS396,AV396,AY396,BB396,BE396,BH396,BK396,BN396),2)+LARGE((R396,U396,X396,AA396,AD396,AG396,AJ396,AM396,AP396,AS396,AV396,AY396,BB396,BE396,BH396,BK396,BN396),3)+LARGE((R396,U396,X396,AA396,AD396,AG396,AJ396,AM396,AP396,AS396,AV396,AY396,BB396,BE396,BH396,BK396,BN396),4)+LARGE((R396,U396,X396,AA396,AD396,AG396,AJ396,AM396,AP396,AS396,AV396,AY396,BB396,BE396,BH396,BK396,BN396),5),K396)</f>
        <v>197</v>
      </c>
      <c r="AE396" s="200"/>
      <c r="AF396" s="201"/>
      <c r="AG396" s="201"/>
      <c r="AW396" s="213">
        <v>7.5960648148148138E-2</v>
      </c>
      <c r="AX396" s="214">
        <v>197</v>
      </c>
      <c r="AY396" s="215">
        <v>197</v>
      </c>
      <c r="BF396" s="218"/>
      <c r="BI396" s="219">
        <v>5.482638888888889E-2</v>
      </c>
      <c r="BJ396" s="220"/>
      <c r="BK396" s="220"/>
      <c r="BL396" s="221"/>
      <c r="BM396" s="222"/>
      <c r="BN396" s="223"/>
      <c r="BO396" s="149">
        <v>0</v>
      </c>
      <c r="BP396" s="72">
        <v>30</v>
      </c>
      <c r="BQ396" s="157">
        <v>0.13078703703703703</v>
      </c>
      <c r="BR396" s="158">
        <v>1</v>
      </c>
    </row>
    <row r="397" spans="2:70" ht="15" customHeight="1">
      <c r="B397" s="2">
        <v>391</v>
      </c>
      <c r="C397" s="2">
        <v>198</v>
      </c>
      <c r="D397" s="47" t="s">
        <v>701</v>
      </c>
      <c r="E397" s="47" t="s">
        <v>1490</v>
      </c>
      <c r="F397" s="89" t="s">
        <v>1491</v>
      </c>
      <c r="G397" s="48">
        <v>1987</v>
      </c>
      <c r="H397" s="49" t="s">
        <v>31</v>
      </c>
      <c r="I397" s="2" t="str">
        <f>IF(G397&lt;=1953,"M60",IF(G397&lt;=1963,"M50",IF(G397&lt;=1973,"M40","M")))</f>
        <v>M</v>
      </c>
      <c r="J397" s="50">
        <f t="shared" si="36"/>
        <v>197</v>
      </c>
      <c r="K397" s="189">
        <f t="shared" si="37"/>
        <v>197</v>
      </c>
      <c r="L397" s="51">
        <f t="shared" si="38"/>
        <v>1</v>
      </c>
      <c r="M397" s="52" t="str">
        <f t="shared" si="39"/>
        <v>nie</v>
      </c>
      <c r="N397" s="53">
        <f>IF($M397="ano",LARGE((Q397,T397,W397,Z397,AC397,AF397,AI397,AL397,AO397,AR397,AU397,AX397,BA397,BD397,BG397,BJ397,BM397),1)+LARGE((Q397,T397,W397,Z397,AC397,AF397,AI397,AL397,AO397,AR397,AU397,AX397,BA397,BD397,BG397,BJ397,BM397),2)+LARGE((Q397,T397,W397,Z397,AC397,AF397,AI397,AL397,AO397,AR397,AU397,AX397,BA397,BD397,BG397,BJ397,BM397),3)+LARGE((Q397,T397,W397,Z397,AC397,AF397,AI397,AL397,AO397,AR397,AU397,AX397,BA397,BD397,BG397,BJ397,BM397),4)+LARGE((Q397,T397,W397,Z397,AC397,AF397,AI397,AL397,AO397,AR397,AU397,AX397,BA397,BD397,BG397,BJ397,BM397),5),J397)</f>
        <v>197</v>
      </c>
      <c r="O397" s="190">
        <f>IF($M397="ano",LARGE((R397,U397,X397,AA397,AD397,AG397,AJ397,AM397,AP397,AS397,AV397,AY397,BB397,BE397,BH397,BK397,BN397),1)+LARGE((R397,U397,X397,AA397,AD397,AG397,AJ397,AM397,AP397,AS397,AV397,AY397,BB397,BE397,BH397,BK397,BN397),2)+LARGE((R397,U397,X397,AA397,AD397,AG397,AJ397,AM397,AP397,AS397,AV397,AY397,BB397,BE397,BH397,BK397,BN397),3)+LARGE((R397,U397,X397,AA397,AD397,AG397,AJ397,AM397,AP397,AS397,AV397,AY397,BB397,BE397,BH397,BK397,BN397),4)+LARGE((R397,U397,X397,AA397,AD397,AG397,AJ397,AM397,AP397,AS397,AV397,AY397,BB397,BE397,BH397,BK397,BN397),5),K397)</f>
        <v>197</v>
      </c>
      <c r="P397" s="191"/>
      <c r="Q397" s="192"/>
      <c r="R397" s="193"/>
      <c r="S397" s="194"/>
      <c r="T397" s="195"/>
      <c r="U397" s="196"/>
      <c r="V397" s="197">
        <v>5.1145833333333335E-2</v>
      </c>
      <c r="W397" s="198">
        <v>197</v>
      </c>
      <c r="X397" s="199">
        <v>197</v>
      </c>
      <c r="Y397" s="200"/>
      <c r="Z397" s="201"/>
      <c r="AA397" s="202"/>
      <c r="AB397" s="203"/>
      <c r="AC397" s="204"/>
      <c r="AD397" s="205"/>
      <c r="AE397" s="200"/>
      <c r="AF397" s="201"/>
      <c r="AG397" s="202"/>
      <c r="AH397" s="206"/>
      <c r="AI397" s="207"/>
      <c r="AJ397" s="208"/>
      <c r="AK397" s="200"/>
      <c r="AL397" s="201"/>
      <c r="AM397" s="202"/>
      <c r="AP397" s="209"/>
      <c r="AS397" s="208"/>
      <c r="AT397" s="210"/>
      <c r="AU397" s="211"/>
      <c r="AV397" s="212"/>
      <c r="AW397" s="213"/>
      <c r="AX397" s="214"/>
      <c r="AY397" s="215"/>
      <c r="BC397" s="216"/>
      <c r="BD397" s="216"/>
      <c r="BE397" s="217"/>
      <c r="BF397" s="218"/>
      <c r="BI397" s="219"/>
      <c r="BJ397" s="220"/>
      <c r="BK397" s="220"/>
      <c r="BL397" s="221"/>
      <c r="BM397" s="222"/>
      <c r="BN397" s="223"/>
      <c r="BO397" s="149">
        <v>0</v>
      </c>
      <c r="BP397" s="72">
        <v>16</v>
      </c>
      <c r="BQ397" s="157">
        <v>5.1145833333333335E-2</v>
      </c>
      <c r="BR397" s="158">
        <v>1</v>
      </c>
    </row>
    <row r="398" spans="2:70" ht="15" customHeight="1">
      <c r="B398" s="2">
        <v>392</v>
      </c>
      <c r="C398" s="2">
        <v>39</v>
      </c>
      <c r="D398" s="49" t="s">
        <v>1073</v>
      </c>
      <c r="E398" s="49" t="s">
        <v>1798</v>
      </c>
      <c r="F398" s="93" t="s">
        <v>985</v>
      </c>
      <c r="G398" s="85">
        <v>1990</v>
      </c>
      <c r="H398" s="49" t="s">
        <v>36</v>
      </c>
      <c r="I398" s="49" t="s">
        <v>36</v>
      </c>
      <c r="J398" s="50">
        <f t="shared" si="36"/>
        <v>196</v>
      </c>
      <c r="K398" s="189">
        <f t="shared" si="37"/>
        <v>196</v>
      </c>
      <c r="L398" s="51">
        <f t="shared" si="38"/>
        <v>1</v>
      </c>
      <c r="M398" s="52" t="str">
        <f t="shared" si="39"/>
        <v>nie</v>
      </c>
      <c r="N398" s="53">
        <f>IF($M398="ano",LARGE((Q398,T398,W398,Z398,AC398,AF398,AI398,AL398,AO398,AR398,AU398,AX398,BA398,BD398,BG398,BJ398,BM398),1)+LARGE((Q398,T398,W398,Z398,AC398,AF398,AI398,AL398,AO398,AR398,AU398,AX398,BA398,BD398,BG398,BJ398,BM398),2)+LARGE((Q398,T398,W398,Z398,AC398,AF398,AI398,AL398,AO398,AR398,AU398,AX398,BA398,BD398,BG398,BJ398,BM398),3)+LARGE((Q398,T398,W398,Z398,AC398,AF398,AI398,AL398,AO398,AR398,AU398,AX398,BA398,BD398,BG398,BJ398,BM398),4)+LARGE((Q398,T398,W398,Z398,AC398,AF398,AI398,AL398,AO398,AR398,AU398,AX398,BA398,BD398,BG398,BJ398,BM398),5),J398)</f>
        <v>196</v>
      </c>
      <c r="O398" s="190">
        <f>IF($M398="ano",LARGE((R398,U398,X398,AA398,AD398,AG398,AJ398,AM398,AP398,AS398,AV398,AY398,BB398,BE398,BH398,BK398,BN398),1)+LARGE((R398,U398,X398,AA398,AD398,AG398,AJ398,AM398,AP398,AS398,AV398,AY398,BB398,BE398,BH398,BK398,BN398),2)+LARGE((R398,U398,X398,AA398,AD398,AG398,AJ398,AM398,AP398,AS398,AV398,AY398,BB398,BE398,BH398,BK398,BN398),3)+LARGE((R398,U398,X398,AA398,AD398,AG398,AJ398,AM398,AP398,AS398,AV398,AY398,BB398,BE398,BH398,BK398,BN398),4)+LARGE((R398,U398,X398,AA398,AD398,AG398,AJ398,AM398,AP398,AS398,AV398,AY398,BB398,BE398,BH398,BK398,BN398),5),K398)</f>
        <v>196</v>
      </c>
      <c r="AE398" s="200"/>
      <c r="AF398" s="201"/>
      <c r="AG398" s="201"/>
      <c r="AZ398" s="112">
        <v>5.5474537037037037E-2</v>
      </c>
      <c r="BA398" s="68">
        <v>196</v>
      </c>
      <c r="BB398" s="68">
        <v>196</v>
      </c>
      <c r="BF398" s="218"/>
      <c r="BI398" s="219"/>
      <c r="BJ398" s="220"/>
      <c r="BK398" s="220"/>
      <c r="BL398" s="221"/>
      <c r="BM398" s="222"/>
      <c r="BN398" s="223"/>
      <c r="BO398" s="149">
        <v>0</v>
      </c>
      <c r="BP398" s="72">
        <v>20</v>
      </c>
      <c r="BQ398" s="157">
        <v>5.5474537037037037E-2</v>
      </c>
      <c r="BR398" s="158">
        <v>1</v>
      </c>
    </row>
    <row r="399" spans="2:70" ht="15" customHeight="1">
      <c r="B399" s="2">
        <v>393</v>
      </c>
      <c r="C399" s="2">
        <v>31</v>
      </c>
      <c r="D399" s="49" t="s">
        <v>29</v>
      </c>
      <c r="E399" s="49" t="s">
        <v>1526</v>
      </c>
      <c r="F399" s="93" t="s">
        <v>993</v>
      </c>
      <c r="G399" s="85">
        <v>1961</v>
      </c>
      <c r="H399" s="49" t="s">
        <v>31</v>
      </c>
      <c r="I399" s="49" t="s">
        <v>33</v>
      </c>
      <c r="J399" s="50">
        <f t="shared" si="36"/>
        <v>196</v>
      </c>
      <c r="K399" s="189">
        <f t="shared" si="37"/>
        <v>236</v>
      </c>
      <c r="L399" s="51">
        <f t="shared" si="38"/>
        <v>1</v>
      </c>
      <c r="M399" s="52" t="str">
        <f t="shared" si="39"/>
        <v>nie</v>
      </c>
      <c r="N399" s="53">
        <f>IF($M399="ano",LARGE((Q399,T399,W399,Z399,AC399,AF399,AI399,AL399,AO399,AR399,AU399,AX399,BA399,BD399,BG399,BJ399,BM399),1)+LARGE((Q399,T399,W399,Z399,AC399,AF399,AI399,AL399,AO399,AR399,AU399,AX399,BA399,BD399,BG399,BJ399,BM399),2)+LARGE((Q399,T399,W399,Z399,AC399,AF399,AI399,AL399,AO399,AR399,AU399,AX399,BA399,BD399,BG399,BJ399,BM399),3)+LARGE((Q399,T399,W399,Z399,AC399,AF399,AI399,AL399,AO399,AR399,AU399,AX399,BA399,BD399,BG399,BJ399,BM399),4)+LARGE((Q399,T399,W399,Z399,AC399,AF399,AI399,AL399,AO399,AR399,AU399,AX399,BA399,BD399,BG399,BJ399,BM399),5),J399)</f>
        <v>196</v>
      </c>
      <c r="O399" s="190">
        <f>IF($M399="ano",LARGE((R399,U399,X399,AA399,AD399,AG399,AJ399,AM399,AP399,AS399,AV399,AY399,BB399,BE399,BH399,BK399,BN399),1)+LARGE((R399,U399,X399,AA399,AD399,AG399,AJ399,AM399,AP399,AS399,AV399,AY399,BB399,BE399,BH399,BK399,BN399),2)+LARGE((R399,U399,X399,AA399,AD399,AG399,AJ399,AM399,AP399,AS399,AV399,AY399,BB399,BE399,BH399,BK399,BN399),3)+LARGE((R399,U399,X399,AA399,AD399,AG399,AJ399,AM399,AP399,AS399,AV399,AY399,BB399,BE399,BH399,BK399,BN399),4)+LARGE((R399,U399,X399,AA399,AD399,AG399,AJ399,AM399,AP399,AS399,AV399,AY399,BB399,BE399,BH399,BK399,BN399),5),K399)</f>
        <v>236</v>
      </c>
      <c r="AE399" s="200"/>
      <c r="AF399" s="201"/>
      <c r="AG399" s="201"/>
      <c r="AZ399" s="112">
        <v>5.541666666666667E-2</v>
      </c>
      <c r="BA399" s="68">
        <v>196</v>
      </c>
      <c r="BB399" s="68">
        <v>236</v>
      </c>
      <c r="BF399" s="218"/>
      <c r="BI399" s="219"/>
      <c r="BJ399" s="220"/>
      <c r="BK399" s="220"/>
      <c r="BL399" s="221"/>
      <c r="BM399" s="222"/>
      <c r="BN399" s="223"/>
      <c r="BO399" s="149">
        <v>0</v>
      </c>
      <c r="BP399" s="72">
        <v>20</v>
      </c>
      <c r="BQ399" s="157">
        <v>5.541666666666667E-2</v>
      </c>
      <c r="BR399" s="158">
        <v>1</v>
      </c>
    </row>
    <row r="400" spans="2:70" ht="15" customHeight="1">
      <c r="B400" s="2">
        <v>394</v>
      </c>
      <c r="C400" s="2">
        <v>199</v>
      </c>
      <c r="D400" s="49" t="s">
        <v>1040</v>
      </c>
      <c r="E400" s="49" t="s">
        <v>1582</v>
      </c>
      <c r="F400" s="93" t="s">
        <v>957</v>
      </c>
      <c r="G400" s="85">
        <v>1975</v>
      </c>
      <c r="H400" s="49" t="s">
        <v>31</v>
      </c>
      <c r="I400" s="49" t="s">
        <v>31</v>
      </c>
      <c r="J400" s="50">
        <f t="shared" si="36"/>
        <v>196</v>
      </c>
      <c r="K400" s="189">
        <f t="shared" si="37"/>
        <v>196</v>
      </c>
      <c r="L400" s="51">
        <f t="shared" si="38"/>
        <v>1</v>
      </c>
      <c r="M400" s="52" t="str">
        <f t="shared" si="39"/>
        <v>nie</v>
      </c>
      <c r="N400" s="53">
        <f>IF($M400="ano",LARGE((Q400,T400,W400,Z400,AC400,AF400,AI400,AL400,AO400,AR400,AU400,AX400,BA400,BD400,BG400,BJ400,BM400),1)+LARGE((Q400,T400,W400,Z400,AC400,AF400,AI400,AL400,AO400,AR400,AU400,AX400,BA400,BD400,BG400,BJ400,BM400),2)+LARGE((Q400,T400,W400,Z400,AC400,AF400,AI400,AL400,AO400,AR400,AU400,AX400,BA400,BD400,BG400,BJ400,BM400),3)+LARGE((Q400,T400,W400,Z400,AC400,AF400,AI400,AL400,AO400,AR400,AU400,AX400,BA400,BD400,BG400,BJ400,BM400),4)+LARGE((Q400,T400,W400,Z400,AC400,AF400,AI400,AL400,AO400,AR400,AU400,AX400,BA400,BD400,BG400,BJ400,BM400),5),J400)</f>
        <v>196</v>
      </c>
      <c r="O400" s="190">
        <f>IF($M400="ano",LARGE((R400,U400,X400,AA400,AD400,AG400,AJ400,AM400,AP400,AS400,AV400,AY400,BB400,BE400,BH400,BK400,BN400),1)+LARGE((R400,U400,X400,AA400,AD400,AG400,AJ400,AM400,AP400,AS400,AV400,AY400,BB400,BE400,BH400,BK400,BN400),2)+LARGE((R400,U400,X400,AA400,AD400,AG400,AJ400,AM400,AP400,AS400,AV400,AY400,BB400,BE400,BH400,BK400,BN400),3)+LARGE((R400,U400,X400,AA400,AD400,AG400,AJ400,AM400,AP400,AS400,AV400,AY400,BB400,BE400,BH400,BK400,BN400),4)+LARGE((R400,U400,X400,AA400,AD400,AG400,AJ400,AM400,AP400,AS400,AV400,AY400,BB400,BE400,BH400,BK400,BN400),5),K400)</f>
        <v>196</v>
      </c>
      <c r="AE400" s="200"/>
      <c r="AF400" s="201"/>
      <c r="AG400" s="201"/>
      <c r="AW400" s="213">
        <v>7.6724537037037036E-2</v>
      </c>
      <c r="AX400" s="214">
        <v>196</v>
      </c>
      <c r="AY400" s="215">
        <v>196</v>
      </c>
      <c r="BF400" s="218"/>
      <c r="BI400" s="219"/>
      <c r="BJ400" s="220"/>
      <c r="BK400" s="220"/>
      <c r="BL400" s="221"/>
      <c r="BM400" s="222"/>
      <c r="BN400" s="223"/>
      <c r="BO400" s="149">
        <v>0</v>
      </c>
      <c r="BP400" s="72">
        <v>30</v>
      </c>
      <c r="BQ400" s="157">
        <v>7.6724537037037036E-2</v>
      </c>
      <c r="BR400" s="158">
        <v>1</v>
      </c>
    </row>
    <row r="401" spans="2:70" ht="15" customHeight="1">
      <c r="B401" s="2">
        <v>395</v>
      </c>
      <c r="C401" s="2">
        <v>200</v>
      </c>
      <c r="D401" s="47" t="s">
        <v>1834</v>
      </c>
      <c r="E401" s="47" t="s">
        <v>1492</v>
      </c>
      <c r="F401" s="89" t="s">
        <v>1835</v>
      </c>
      <c r="G401" s="48">
        <v>1975</v>
      </c>
      <c r="H401" s="49" t="s">
        <v>31</v>
      </c>
      <c r="I401" s="2" t="str">
        <f>IF(G401&lt;=1953,"M60",IF(G401&lt;=1963,"M50",IF(G401&lt;=1973,"M40","M")))</f>
        <v>M</v>
      </c>
      <c r="J401" s="50">
        <f t="shared" si="36"/>
        <v>196</v>
      </c>
      <c r="K401" s="189">
        <f t="shared" si="37"/>
        <v>196</v>
      </c>
      <c r="L401" s="51">
        <f t="shared" si="38"/>
        <v>1</v>
      </c>
      <c r="M401" s="52" t="str">
        <f t="shared" si="39"/>
        <v>nie</v>
      </c>
      <c r="N401" s="53">
        <f>IF($M401="ano",LARGE((Q401,T401,W401,Z401,AC401,AF401,AI401,AL401,AO401,AR401,AU401,AX401,BA401,BD401,BG401,BJ401,BM401),1)+LARGE((Q401,T401,W401,Z401,AC401,AF401,AI401,AL401,AO401,AR401,AU401,AX401,BA401,BD401,BG401,BJ401,BM401),2)+LARGE((Q401,T401,W401,Z401,AC401,AF401,AI401,AL401,AO401,AR401,AU401,AX401,BA401,BD401,BG401,BJ401,BM401),3)+LARGE((Q401,T401,W401,Z401,AC401,AF401,AI401,AL401,AO401,AR401,AU401,AX401,BA401,BD401,BG401,BJ401,BM401),4)+LARGE((Q401,T401,W401,Z401,AC401,AF401,AI401,AL401,AO401,AR401,AU401,AX401,BA401,BD401,BG401,BJ401,BM401),5),J401)</f>
        <v>196</v>
      </c>
      <c r="O401" s="190">
        <f>IF($M401="ano",LARGE((R401,U401,X401,AA401,AD401,AG401,AJ401,AM401,AP401,AS401,AV401,AY401,BB401,BE401,BH401,BK401,BN401),1)+LARGE((R401,U401,X401,AA401,AD401,AG401,AJ401,AM401,AP401,AS401,AV401,AY401,BB401,BE401,BH401,BK401,BN401),2)+LARGE((R401,U401,X401,AA401,AD401,AG401,AJ401,AM401,AP401,AS401,AV401,AY401,BB401,BE401,BH401,BK401,BN401),3)+LARGE((R401,U401,X401,AA401,AD401,AG401,AJ401,AM401,AP401,AS401,AV401,AY401,BB401,BE401,BH401,BK401,BN401),4)+LARGE((R401,U401,X401,AA401,AD401,AG401,AJ401,AM401,AP401,AS401,AV401,AY401,BB401,BE401,BH401,BK401,BN401),5),K401)</f>
        <v>196</v>
      </c>
      <c r="P401" s="191"/>
      <c r="Q401" s="192"/>
      <c r="R401" s="193"/>
      <c r="S401" s="194">
        <v>9.1898148148148159E-2</v>
      </c>
      <c r="T401" s="195">
        <v>196</v>
      </c>
      <c r="U401" s="196">
        <v>196</v>
      </c>
      <c r="V401" s="197"/>
      <c r="W401" s="198"/>
      <c r="X401" s="199"/>
      <c r="Y401" s="200"/>
      <c r="Z401" s="201"/>
      <c r="AA401" s="202"/>
      <c r="AB401" s="203"/>
      <c r="AC401" s="204"/>
      <c r="AD401" s="205"/>
      <c r="AE401" s="200"/>
      <c r="AF401" s="201"/>
      <c r="AG401" s="202"/>
      <c r="AH401" s="206"/>
      <c r="AI401" s="207"/>
      <c r="AJ401" s="208"/>
      <c r="AK401" s="200"/>
      <c r="AL401" s="201"/>
      <c r="AM401" s="202"/>
      <c r="AP401" s="209"/>
      <c r="AS401" s="208"/>
      <c r="AT401" s="210"/>
      <c r="AU401" s="211"/>
      <c r="AV401" s="212"/>
      <c r="AW401" s="213"/>
      <c r="AX401" s="214"/>
      <c r="AY401" s="215"/>
      <c r="BC401" s="216"/>
      <c r="BD401" s="216"/>
      <c r="BE401" s="217"/>
      <c r="BF401" s="218"/>
      <c r="BI401" s="219"/>
      <c r="BJ401" s="220"/>
      <c r="BK401" s="220"/>
      <c r="BL401" s="221"/>
      <c r="BM401" s="222"/>
      <c r="BN401" s="223"/>
      <c r="BO401" s="149">
        <v>0</v>
      </c>
      <c r="BP401" s="72">
        <v>26</v>
      </c>
      <c r="BQ401" s="157">
        <v>9.1898148148148159E-2</v>
      </c>
      <c r="BR401" s="158">
        <v>1</v>
      </c>
    </row>
    <row r="402" spans="2:70" ht="15" customHeight="1">
      <c r="B402" s="2">
        <v>396</v>
      </c>
      <c r="C402" s="2">
        <v>201</v>
      </c>
      <c r="D402" s="47" t="s">
        <v>1498</v>
      </c>
      <c r="E402" s="47" t="s">
        <v>1497</v>
      </c>
      <c r="F402" s="89" t="s">
        <v>1499</v>
      </c>
      <c r="G402" s="48">
        <v>1994</v>
      </c>
      <c r="H402" s="49" t="s">
        <v>31</v>
      </c>
      <c r="I402" s="2" t="str">
        <f>IF(G402&lt;=1953,"M60",IF(G402&lt;=1963,"M50",IF(G402&lt;=1973,"M40","M")))</f>
        <v>M</v>
      </c>
      <c r="J402" s="50">
        <f t="shared" si="36"/>
        <v>196</v>
      </c>
      <c r="K402" s="189">
        <f t="shared" si="37"/>
        <v>196</v>
      </c>
      <c r="L402" s="51">
        <f t="shared" si="38"/>
        <v>1</v>
      </c>
      <c r="M402" s="52" t="str">
        <f t="shared" si="39"/>
        <v>nie</v>
      </c>
      <c r="N402" s="53">
        <f>IF($M402="ano",LARGE((Q402,T402,W402,Z402,AC402,AF402,AI402,AL402,AO402,AR402,AU402,AX402,BA402,BD402,BG402,BJ402,BM402),1)+LARGE((Q402,T402,W402,Z402,AC402,AF402,AI402,AL402,AO402,AR402,AU402,AX402,BA402,BD402,BG402,BJ402,BM402),2)+LARGE((Q402,T402,W402,Z402,AC402,AF402,AI402,AL402,AO402,AR402,AU402,AX402,BA402,BD402,BG402,BJ402,BM402),3)+LARGE((Q402,T402,W402,Z402,AC402,AF402,AI402,AL402,AO402,AR402,AU402,AX402,BA402,BD402,BG402,BJ402,BM402),4)+LARGE((Q402,T402,W402,Z402,AC402,AF402,AI402,AL402,AO402,AR402,AU402,AX402,BA402,BD402,BG402,BJ402,BM402),5),J402)</f>
        <v>196</v>
      </c>
      <c r="O402" s="190">
        <f>IF($M402="ano",LARGE((R402,U402,X402,AA402,AD402,AG402,AJ402,AM402,AP402,AS402,AV402,AY402,BB402,BE402,BH402,BK402,BN402),1)+LARGE((R402,U402,X402,AA402,AD402,AG402,AJ402,AM402,AP402,AS402,AV402,AY402,BB402,BE402,BH402,BK402,BN402),2)+LARGE((R402,U402,X402,AA402,AD402,AG402,AJ402,AM402,AP402,AS402,AV402,AY402,BB402,BE402,BH402,BK402,BN402),3)+LARGE((R402,U402,X402,AA402,AD402,AG402,AJ402,AM402,AP402,AS402,AV402,AY402,BB402,BE402,BH402,BK402,BN402),4)+LARGE((R402,U402,X402,AA402,AD402,AG402,AJ402,AM402,AP402,AS402,AV402,AY402,BB402,BE402,BH402,BK402,BN402),5),K402)</f>
        <v>196</v>
      </c>
      <c r="P402" s="191"/>
      <c r="Q402" s="192"/>
      <c r="R402" s="193"/>
      <c r="S402" s="194"/>
      <c r="T402" s="195"/>
      <c r="U402" s="196"/>
      <c r="V402" s="197">
        <v>5.2002314814814814E-2</v>
      </c>
      <c r="W402" s="198">
        <v>196</v>
      </c>
      <c r="X402" s="199">
        <v>196</v>
      </c>
      <c r="Y402" s="200"/>
      <c r="Z402" s="201"/>
      <c r="AA402" s="202"/>
      <c r="AB402" s="203"/>
      <c r="AC402" s="204"/>
      <c r="AD402" s="205"/>
      <c r="AE402" s="200"/>
      <c r="AF402" s="201"/>
      <c r="AG402" s="202"/>
      <c r="AH402" s="206"/>
      <c r="AI402" s="207"/>
      <c r="AJ402" s="208"/>
      <c r="AK402" s="200"/>
      <c r="AL402" s="201"/>
      <c r="AM402" s="202"/>
      <c r="AP402" s="209"/>
      <c r="AS402" s="208"/>
      <c r="AT402" s="210"/>
      <c r="AU402" s="211"/>
      <c r="AV402" s="212"/>
      <c r="AW402" s="213"/>
      <c r="AX402" s="214"/>
      <c r="AY402" s="215"/>
      <c r="BC402" s="216"/>
      <c r="BD402" s="216"/>
      <c r="BE402" s="217"/>
      <c r="BF402" s="218"/>
      <c r="BI402" s="219"/>
      <c r="BJ402" s="220"/>
      <c r="BK402" s="220"/>
      <c r="BL402" s="221"/>
      <c r="BM402" s="222"/>
      <c r="BN402" s="223"/>
      <c r="BO402" s="149">
        <v>0</v>
      </c>
      <c r="BP402" s="72">
        <v>16</v>
      </c>
      <c r="BQ402" s="157">
        <v>5.2002314814814814E-2</v>
      </c>
      <c r="BR402" s="158">
        <v>1</v>
      </c>
    </row>
    <row r="403" spans="2:70" ht="15" customHeight="1">
      <c r="B403" s="2">
        <v>397</v>
      </c>
      <c r="C403" s="2">
        <v>202</v>
      </c>
      <c r="D403" s="47" t="s">
        <v>645</v>
      </c>
      <c r="E403" s="47" t="s">
        <v>1735</v>
      </c>
      <c r="F403" s="89" t="s">
        <v>2473</v>
      </c>
      <c r="G403" s="48">
        <v>1985</v>
      </c>
      <c r="H403" s="49" t="s">
        <v>31</v>
      </c>
      <c r="I403" s="2" t="str">
        <f>IF(G403&lt;=1953,"M60",IF(G403&lt;=1963,"M50",IF(G403&lt;=1973,"M40","M")))</f>
        <v>M</v>
      </c>
      <c r="J403" s="50">
        <f t="shared" si="36"/>
        <v>196</v>
      </c>
      <c r="K403" s="189">
        <f t="shared" si="37"/>
        <v>196</v>
      </c>
      <c r="L403" s="51">
        <f t="shared" si="38"/>
        <v>1</v>
      </c>
      <c r="M403" s="52" t="str">
        <f t="shared" si="39"/>
        <v>nie</v>
      </c>
      <c r="N403" s="53">
        <f>IF($M403="ano",LARGE((Q403,T403,W403,Z403,AC403,AF403,AI403,AL403,AO403,AR403,AU403,AX403,BA403,BD403,BG403,BJ403,BM403),1)+LARGE((Q403,T403,W403,Z403,AC403,AF403,AI403,AL403,AO403,AR403,AU403,AX403,BA403,BD403,BG403,BJ403,BM403),2)+LARGE((Q403,T403,W403,Z403,AC403,AF403,AI403,AL403,AO403,AR403,AU403,AX403,BA403,BD403,BG403,BJ403,BM403),3)+LARGE((Q403,T403,W403,Z403,AC403,AF403,AI403,AL403,AO403,AR403,AU403,AX403,BA403,BD403,BG403,BJ403,BM403),4)+LARGE((Q403,T403,W403,Z403,AC403,AF403,AI403,AL403,AO403,AR403,AU403,AX403,BA403,BD403,BG403,BJ403,BM403),5),J403)</f>
        <v>196</v>
      </c>
      <c r="O403" s="190">
        <f>IF($M403="ano",LARGE((R403,U403,X403,AA403,AD403,AG403,AJ403,AM403,AP403,AS403,AV403,AY403,BB403,BE403,BH403,BK403,BN403),1)+LARGE((R403,U403,X403,AA403,AD403,AG403,AJ403,AM403,AP403,AS403,AV403,AY403,BB403,BE403,BH403,BK403,BN403),2)+LARGE((R403,U403,X403,AA403,AD403,AG403,AJ403,AM403,AP403,AS403,AV403,AY403,BB403,BE403,BH403,BK403,BN403),3)+LARGE((R403,U403,X403,AA403,AD403,AG403,AJ403,AM403,AP403,AS403,AV403,AY403,BB403,BE403,BH403,BK403,BN403),4)+LARGE((R403,U403,X403,AA403,AD403,AG403,AJ403,AM403,AP403,AS403,AV403,AY403,BB403,BE403,BH403,BK403,BN403),5),K403)</f>
        <v>196</v>
      </c>
      <c r="P403" s="191">
        <v>0.20293981481481482</v>
      </c>
      <c r="Q403" s="192">
        <v>196</v>
      </c>
      <c r="R403" s="193">
        <v>196</v>
      </c>
      <c r="S403" s="194"/>
      <c r="T403" s="195"/>
      <c r="U403" s="196"/>
      <c r="V403" s="197"/>
      <c r="W403" s="198"/>
      <c r="X403" s="199"/>
      <c r="Y403" s="200"/>
      <c r="Z403" s="201"/>
      <c r="AA403" s="202"/>
      <c r="AB403" s="203"/>
      <c r="AC403" s="204"/>
      <c r="AD403" s="205"/>
      <c r="AE403" s="200"/>
      <c r="AF403" s="201"/>
      <c r="AG403" s="202"/>
      <c r="AH403" s="206"/>
      <c r="AI403" s="207"/>
      <c r="AJ403" s="208"/>
      <c r="AK403" s="200"/>
      <c r="AL403" s="201"/>
      <c r="AM403" s="202"/>
      <c r="AP403" s="209"/>
      <c r="AS403" s="208"/>
      <c r="AT403" s="210"/>
      <c r="AU403" s="211"/>
      <c r="AV403" s="212"/>
      <c r="AW403" s="213"/>
      <c r="AX403" s="214"/>
      <c r="AY403" s="215"/>
      <c r="BC403" s="216"/>
      <c r="BD403" s="216"/>
      <c r="BE403" s="217"/>
      <c r="BF403" s="218"/>
      <c r="BI403" s="219"/>
      <c r="BJ403" s="220"/>
      <c r="BK403" s="220"/>
      <c r="BL403" s="221"/>
      <c r="BM403" s="222"/>
      <c r="BN403" s="223"/>
      <c r="BO403" s="149">
        <v>0</v>
      </c>
      <c r="BP403" s="72">
        <v>53</v>
      </c>
      <c r="BQ403" s="157">
        <v>0.20293981481481482</v>
      </c>
      <c r="BR403" s="158">
        <v>1</v>
      </c>
    </row>
    <row r="404" spans="2:70" ht="15" customHeight="1">
      <c r="B404" s="2">
        <v>398</v>
      </c>
      <c r="C404" s="2">
        <v>203</v>
      </c>
      <c r="D404" s="49" t="s">
        <v>1032</v>
      </c>
      <c r="E404" s="49" t="s">
        <v>1893</v>
      </c>
      <c r="F404" s="93" t="s">
        <v>959</v>
      </c>
      <c r="G404" s="85">
        <v>1984</v>
      </c>
      <c r="H404" s="49" t="s">
        <v>31</v>
      </c>
      <c r="I404" s="49" t="s">
        <v>31</v>
      </c>
      <c r="J404" s="50">
        <f t="shared" si="36"/>
        <v>195</v>
      </c>
      <c r="K404" s="189">
        <f t="shared" si="37"/>
        <v>195</v>
      </c>
      <c r="L404" s="51">
        <f t="shared" si="38"/>
        <v>1</v>
      </c>
      <c r="M404" s="52" t="str">
        <f t="shared" si="39"/>
        <v>nie</v>
      </c>
      <c r="N404" s="53">
        <f>IF($M404="ano",LARGE((Q404,T404,W404,Z404,AC404,AF404,AI404,AL404,AO404,AR404,AU404,AX404,BA404,BD404,BG404,BJ404,BM404),1)+LARGE((Q404,T404,W404,Z404,AC404,AF404,AI404,AL404,AO404,AR404,AU404,AX404,BA404,BD404,BG404,BJ404,BM404),2)+LARGE((Q404,T404,W404,Z404,AC404,AF404,AI404,AL404,AO404,AR404,AU404,AX404,BA404,BD404,BG404,BJ404,BM404),3)+LARGE((Q404,T404,W404,Z404,AC404,AF404,AI404,AL404,AO404,AR404,AU404,AX404,BA404,BD404,BG404,BJ404,BM404),4)+LARGE((Q404,T404,W404,Z404,AC404,AF404,AI404,AL404,AO404,AR404,AU404,AX404,BA404,BD404,BG404,BJ404,BM404),5),J404)</f>
        <v>195</v>
      </c>
      <c r="O404" s="190">
        <f>IF($M404="ano",LARGE((R404,U404,X404,AA404,AD404,AG404,AJ404,AM404,AP404,AS404,AV404,AY404,BB404,BE404,BH404,BK404,BN404),1)+LARGE((R404,U404,X404,AA404,AD404,AG404,AJ404,AM404,AP404,AS404,AV404,AY404,BB404,BE404,BH404,BK404,BN404),2)+LARGE((R404,U404,X404,AA404,AD404,AG404,AJ404,AM404,AP404,AS404,AV404,AY404,BB404,BE404,BH404,BK404,BN404),3)+LARGE((R404,U404,X404,AA404,AD404,AG404,AJ404,AM404,AP404,AS404,AV404,AY404,BB404,BE404,BH404,BK404,BN404),4)+LARGE((R404,U404,X404,AA404,AD404,AG404,AJ404,AM404,AP404,AS404,AV404,AY404,BB404,BE404,BH404,BK404,BN404),5),K404)</f>
        <v>195</v>
      </c>
      <c r="AE404" s="200"/>
      <c r="AF404" s="201"/>
      <c r="AG404" s="201"/>
      <c r="AW404" s="213">
        <v>7.7256944444444434E-2</v>
      </c>
      <c r="AX404" s="214">
        <v>195</v>
      </c>
      <c r="AY404" s="215">
        <v>195</v>
      </c>
      <c r="BF404" s="218"/>
      <c r="BI404" s="219"/>
      <c r="BJ404" s="220"/>
      <c r="BK404" s="220"/>
      <c r="BL404" s="221"/>
      <c r="BM404" s="222"/>
      <c r="BN404" s="223"/>
      <c r="BO404" s="149">
        <v>0</v>
      </c>
      <c r="BP404" s="72">
        <v>30</v>
      </c>
      <c r="BQ404" s="157">
        <v>7.7256944444444434E-2</v>
      </c>
      <c r="BR404" s="158">
        <v>1</v>
      </c>
    </row>
    <row r="405" spans="2:70" ht="15" customHeight="1">
      <c r="B405" s="2">
        <v>399</v>
      </c>
      <c r="C405" s="2">
        <v>204</v>
      </c>
      <c r="D405" s="47" t="s">
        <v>1839</v>
      </c>
      <c r="E405" s="47" t="s">
        <v>1838</v>
      </c>
      <c r="F405" s="89" t="s">
        <v>1553</v>
      </c>
      <c r="G405" s="48">
        <v>1989</v>
      </c>
      <c r="H405" s="49" t="s">
        <v>31</v>
      </c>
      <c r="I405" s="2" t="str">
        <f>IF(G405&lt;=1953,"M60",IF(G405&lt;=1963,"M50",IF(G405&lt;=1973,"M40","M")))</f>
        <v>M</v>
      </c>
      <c r="J405" s="50">
        <f t="shared" si="36"/>
        <v>195</v>
      </c>
      <c r="K405" s="189">
        <f t="shared" si="37"/>
        <v>195</v>
      </c>
      <c r="L405" s="51">
        <f t="shared" si="38"/>
        <v>1</v>
      </c>
      <c r="M405" s="52" t="str">
        <f t="shared" si="39"/>
        <v>nie</v>
      </c>
      <c r="N405" s="53">
        <f>IF($M405="ano",LARGE((Q405,T405,W405,Z405,AC405,AF405,AI405,AL405,AO405,AR405,AU405,AX405,BA405,BD405,BG405,BJ405,BM405),1)+LARGE((Q405,T405,W405,Z405,AC405,AF405,AI405,AL405,AO405,AR405,AU405,AX405,BA405,BD405,BG405,BJ405,BM405),2)+LARGE((Q405,T405,W405,Z405,AC405,AF405,AI405,AL405,AO405,AR405,AU405,AX405,BA405,BD405,BG405,BJ405,BM405),3)+LARGE((Q405,T405,W405,Z405,AC405,AF405,AI405,AL405,AO405,AR405,AU405,AX405,BA405,BD405,BG405,BJ405,BM405),4)+LARGE((Q405,T405,W405,Z405,AC405,AF405,AI405,AL405,AO405,AR405,AU405,AX405,BA405,BD405,BG405,BJ405,BM405),5),J405)</f>
        <v>195</v>
      </c>
      <c r="O405" s="190">
        <f>IF($M405="ano",LARGE((R405,U405,X405,AA405,AD405,AG405,AJ405,AM405,AP405,AS405,AV405,AY405,BB405,BE405,BH405,BK405,BN405),1)+LARGE((R405,U405,X405,AA405,AD405,AG405,AJ405,AM405,AP405,AS405,AV405,AY405,BB405,BE405,BH405,BK405,BN405),2)+LARGE((R405,U405,X405,AA405,AD405,AG405,AJ405,AM405,AP405,AS405,AV405,AY405,BB405,BE405,BH405,BK405,BN405),3)+LARGE((R405,U405,X405,AA405,AD405,AG405,AJ405,AM405,AP405,AS405,AV405,AY405,BB405,BE405,BH405,BK405,BN405),4)+LARGE((R405,U405,X405,AA405,AD405,AG405,AJ405,AM405,AP405,AS405,AV405,AY405,BB405,BE405,BH405,BK405,BN405),5),K405)</f>
        <v>195</v>
      </c>
      <c r="P405" s="191"/>
      <c r="Q405" s="192"/>
      <c r="R405" s="193"/>
      <c r="S405" s="194">
        <v>9.2523148148148146E-2</v>
      </c>
      <c r="T405" s="195">
        <v>195</v>
      </c>
      <c r="U405" s="196">
        <v>195</v>
      </c>
      <c r="V405" s="197"/>
      <c r="W405" s="198"/>
      <c r="X405" s="199"/>
      <c r="Y405" s="200"/>
      <c r="Z405" s="201"/>
      <c r="AA405" s="202"/>
      <c r="AB405" s="203"/>
      <c r="AC405" s="204"/>
      <c r="AD405" s="205"/>
      <c r="AE405" s="200"/>
      <c r="AF405" s="201"/>
      <c r="AG405" s="202"/>
      <c r="AH405" s="206"/>
      <c r="AI405" s="207"/>
      <c r="AJ405" s="208"/>
      <c r="AK405" s="200"/>
      <c r="AL405" s="201"/>
      <c r="AM405" s="202"/>
      <c r="AP405" s="209"/>
      <c r="AS405" s="208"/>
      <c r="AT405" s="210"/>
      <c r="AU405" s="211"/>
      <c r="AV405" s="212"/>
      <c r="AW405" s="213"/>
      <c r="AX405" s="214"/>
      <c r="AY405" s="215"/>
      <c r="BC405" s="216"/>
      <c r="BD405" s="216"/>
      <c r="BE405" s="217"/>
      <c r="BF405" s="218"/>
      <c r="BI405" s="219"/>
      <c r="BJ405" s="220"/>
      <c r="BK405" s="220"/>
      <c r="BL405" s="221"/>
      <c r="BM405" s="222"/>
      <c r="BN405" s="223"/>
      <c r="BO405" s="149">
        <v>0</v>
      </c>
      <c r="BP405" s="72">
        <v>26</v>
      </c>
      <c r="BQ405" s="157">
        <v>9.2523148148148146E-2</v>
      </c>
      <c r="BR405" s="158">
        <v>1</v>
      </c>
    </row>
    <row r="406" spans="2:70" ht="15" customHeight="1">
      <c r="B406" s="2">
        <v>400</v>
      </c>
      <c r="C406" s="2">
        <v>13</v>
      </c>
      <c r="D406" s="49" t="s">
        <v>1087</v>
      </c>
      <c r="E406" s="49" t="s">
        <v>1827</v>
      </c>
      <c r="F406" s="93" t="s">
        <v>973</v>
      </c>
      <c r="G406" s="85">
        <v>1967</v>
      </c>
      <c r="H406" s="49" t="s">
        <v>36</v>
      </c>
      <c r="I406" s="49" t="s">
        <v>130</v>
      </c>
      <c r="J406" s="50">
        <f t="shared" si="36"/>
        <v>195</v>
      </c>
      <c r="K406" s="189">
        <f t="shared" si="37"/>
        <v>215</v>
      </c>
      <c r="L406" s="51">
        <f t="shared" si="38"/>
        <v>1</v>
      </c>
      <c r="M406" s="52" t="str">
        <f t="shared" si="39"/>
        <v>nie</v>
      </c>
      <c r="N406" s="53">
        <f>IF($M406="ano",LARGE((Q406,T406,W406,Z406,AC406,AF406,AI406,AL406,AO406,AR406,AU406,AX406,BA406,BD406,BG406,BJ406,BM406),1)+LARGE((Q406,T406,W406,Z406,AC406,AF406,AI406,AL406,AO406,AR406,AU406,AX406,BA406,BD406,BG406,BJ406,BM406),2)+LARGE((Q406,T406,W406,Z406,AC406,AF406,AI406,AL406,AO406,AR406,AU406,AX406,BA406,BD406,BG406,BJ406,BM406),3)+LARGE((Q406,T406,W406,Z406,AC406,AF406,AI406,AL406,AO406,AR406,AU406,AX406,BA406,BD406,BG406,BJ406,BM406),4)+LARGE((Q406,T406,W406,Z406,AC406,AF406,AI406,AL406,AO406,AR406,AU406,AX406,BA406,BD406,BG406,BJ406,BM406),5),J406)</f>
        <v>195</v>
      </c>
      <c r="O406" s="190">
        <f>IF($M406="ano",LARGE((R406,U406,X406,AA406,AD406,AG406,AJ406,AM406,AP406,AS406,AV406,AY406,BB406,BE406,BH406,BK406,BN406),1)+LARGE((R406,U406,X406,AA406,AD406,AG406,AJ406,AM406,AP406,AS406,AV406,AY406,BB406,BE406,BH406,BK406,BN406),2)+LARGE((R406,U406,X406,AA406,AD406,AG406,AJ406,AM406,AP406,AS406,AV406,AY406,BB406,BE406,BH406,BK406,BN406),3)+LARGE((R406,U406,X406,AA406,AD406,AG406,AJ406,AM406,AP406,AS406,AV406,AY406,BB406,BE406,BH406,BK406,BN406),4)+LARGE((R406,U406,X406,AA406,AD406,AG406,AJ406,AM406,AP406,AS406,AV406,AY406,BB406,BE406,BH406,BK406,BN406),5),K406)</f>
        <v>215</v>
      </c>
      <c r="AE406" s="200"/>
      <c r="AF406" s="201"/>
      <c r="AG406" s="201"/>
      <c r="AZ406" s="112">
        <v>5.5983796296296295E-2</v>
      </c>
      <c r="BA406" s="68">
        <v>195</v>
      </c>
      <c r="BB406" s="68">
        <v>215</v>
      </c>
      <c r="BF406" s="218"/>
      <c r="BI406" s="219"/>
      <c r="BJ406" s="220"/>
      <c r="BK406" s="220"/>
      <c r="BL406" s="221"/>
      <c r="BM406" s="222"/>
      <c r="BN406" s="223"/>
      <c r="BO406" s="149">
        <v>0</v>
      </c>
      <c r="BP406" s="72">
        <v>20</v>
      </c>
      <c r="BQ406" s="157">
        <v>5.5983796296296295E-2</v>
      </c>
      <c r="BR406" s="158">
        <v>1</v>
      </c>
    </row>
    <row r="407" spans="2:70" ht="15" customHeight="1">
      <c r="B407" s="2">
        <v>401</v>
      </c>
      <c r="C407" s="2">
        <v>205</v>
      </c>
      <c r="D407" s="49" t="s">
        <v>1699</v>
      </c>
      <c r="E407" s="49" t="s">
        <v>1663</v>
      </c>
      <c r="F407" s="93" t="s">
        <v>950</v>
      </c>
      <c r="G407" s="85">
        <v>1977</v>
      </c>
      <c r="H407" s="49" t="s">
        <v>31</v>
      </c>
      <c r="I407" s="49" t="s">
        <v>31</v>
      </c>
      <c r="J407" s="50">
        <f t="shared" si="36"/>
        <v>195</v>
      </c>
      <c r="K407" s="189">
        <f t="shared" si="37"/>
        <v>195</v>
      </c>
      <c r="L407" s="51">
        <f t="shared" si="38"/>
        <v>1</v>
      </c>
      <c r="M407" s="52" t="str">
        <f t="shared" si="39"/>
        <v>nie</v>
      </c>
      <c r="N407" s="53">
        <f>IF($M407="ano",LARGE((Q407,T407,W407,Z407,AC407,AF407,AI407,AL407,AO407,AR407,AU407,AX407,BA407,BD407,BG407,BJ407,BM407),1)+LARGE((Q407,T407,W407,Z407,AC407,AF407,AI407,AL407,AO407,AR407,AU407,AX407,BA407,BD407,BG407,BJ407,BM407),2)+LARGE((Q407,T407,W407,Z407,AC407,AF407,AI407,AL407,AO407,AR407,AU407,AX407,BA407,BD407,BG407,BJ407,BM407),3)+LARGE((Q407,T407,W407,Z407,AC407,AF407,AI407,AL407,AO407,AR407,AU407,AX407,BA407,BD407,BG407,BJ407,BM407),4)+LARGE((Q407,T407,W407,Z407,AC407,AF407,AI407,AL407,AO407,AR407,AU407,AX407,BA407,BD407,BG407,BJ407,BM407),5),J407)</f>
        <v>195</v>
      </c>
      <c r="O407" s="190">
        <f>IF($M407="ano",LARGE((R407,U407,X407,AA407,AD407,AG407,AJ407,AM407,AP407,AS407,AV407,AY407,BB407,BE407,BH407,BK407,BN407),1)+LARGE((R407,U407,X407,AA407,AD407,AG407,AJ407,AM407,AP407,AS407,AV407,AY407,BB407,BE407,BH407,BK407,BN407),2)+LARGE((R407,U407,X407,AA407,AD407,AG407,AJ407,AM407,AP407,AS407,AV407,AY407,BB407,BE407,BH407,BK407,BN407),3)+LARGE((R407,U407,X407,AA407,AD407,AG407,AJ407,AM407,AP407,AS407,AV407,AY407,BB407,BE407,BH407,BK407,BN407),4)+LARGE((R407,U407,X407,AA407,AD407,AG407,AJ407,AM407,AP407,AS407,AV407,AY407,BB407,BE407,BH407,BK407,BN407),5),K407)</f>
        <v>195</v>
      </c>
      <c r="AE407" s="200"/>
      <c r="AF407" s="201"/>
      <c r="AG407" s="201"/>
      <c r="AW407" s="213">
        <v>7.7731481481481471E-2</v>
      </c>
      <c r="AX407" s="214">
        <v>195</v>
      </c>
      <c r="AY407" s="215">
        <v>195</v>
      </c>
      <c r="BF407" s="218"/>
      <c r="BI407" s="219"/>
      <c r="BJ407" s="220"/>
      <c r="BK407" s="220"/>
      <c r="BL407" s="221"/>
      <c r="BM407" s="222"/>
      <c r="BN407" s="223"/>
      <c r="BO407" s="149">
        <v>0</v>
      </c>
      <c r="BP407" s="72">
        <v>30</v>
      </c>
      <c r="BQ407" s="157">
        <v>7.7731481481481471E-2</v>
      </c>
      <c r="BR407" s="158">
        <v>1</v>
      </c>
    </row>
    <row r="408" spans="2:70" ht="15" customHeight="1">
      <c r="B408" s="2">
        <v>402</v>
      </c>
      <c r="C408" s="2">
        <v>206</v>
      </c>
      <c r="D408" s="49" t="s">
        <v>1053</v>
      </c>
      <c r="E408" s="49" t="s">
        <v>1009</v>
      </c>
      <c r="F408" s="93" t="s">
        <v>958</v>
      </c>
      <c r="G408" s="85">
        <v>1977</v>
      </c>
      <c r="H408" s="49" t="s">
        <v>31</v>
      </c>
      <c r="I408" s="49" t="s">
        <v>31</v>
      </c>
      <c r="J408" s="50">
        <f t="shared" si="36"/>
        <v>195</v>
      </c>
      <c r="K408" s="189">
        <f t="shared" si="37"/>
        <v>195</v>
      </c>
      <c r="L408" s="51">
        <f t="shared" si="38"/>
        <v>1</v>
      </c>
      <c r="M408" s="52" t="str">
        <f t="shared" si="39"/>
        <v>nie</v>
      </c>
      <c r="N408" s="53">
        <f>IF($M408="ano",LARGE((Q408,T408,W408,Z408,AC408,AF408,AI408,AL408,AO408,AR408,AU408,AX408,BA408,BD408,BG408,BJ408,BM408),1)+LARGE((Q408,T408,W408,Z408,AC408,AF408,AI408,AL408,AO408,AR408,AU408,AX408,BA408,BD408,BG408,BJ408,BM408),2)+LARGE((Q408,T408,W408,Z408,AC408,AF408,AI408,AL408,AO408,AR408,AU408,AX408,BA408,BD408,BG408,BJ408,BM408),3)+LARGE((Q408,T408,W408,Z408,AC408,AF408,AI408,AL408,AO408,AR408,AU408,AX408,BA408,BD408,BG408,BJ408,BM408),4)+LARGE((Q408,T408,W408,Z408,AC408,AF408,AI408,AL408,AO408,AR408,AU408,AX408,BA408,BD408,BG408,BJ408,BM408),5),J408)</f>
        <v>195</v>
      </c>
      <c r="O408" s="190">
        <f>IF($M408="ano",LARGE((R408,U408,X408,AA408,AD408,AG408,AJ408,AM408,AP408,AS408,AV408,AY408,BB408,BE408,BH408,BK408,BN408),1)+LARGE((R408,U408,X408,AA408,AD408,AG408,AJ408,AM408,AP408,AS408,AV408,AY408,BB408,BE408,BH408,BK408,BN408),2)+LARGE((R408,U408,X408,AA408,AD408,AG408,AJ408,AM408,AP408,AS408,AV408,AY408,BB408,BE408,BH408,BK408,BN408),3)+LARGE((R408,U408,X408,AA408,AD408,AG408,AJ408,AM408,AP408,AS408,AV408,AY408,BB408,BE408,BH408,BK408,BN408),4)+LARGE((R408,U408,X408,AA408,AD408,AG408,AJ408,AM408,AP408,AS408,AV408,AY408,BB408,BE408,BH408,BK408,BN408),5),K408)</f>
        <v>195</v>
      </c>
      <c r="AE408" s="200"/>
      <c r="AF408" s="201"/>
      <c r="AG408" s="201"/>
      <c r="AW408" s="213">
        <v>7.7164351851851845E-2</v>
      </c>
      <c r="AX408" s="214">
        <v>195</v>
      </c>
      <c r="AY408" s="215">
        <v>195</v>
      </c>
      <c r="BF408" s="218"/>
      <c r="BI408" s="219"/>
      <c r="BJ408" s="220"/>
      <c r="BK408" s="220"/>
      <c r="BL408" s="221"/>
      <c r="BM408" s="222"/>
      <c r="BN408" s="223"/>
      <c r="BO408" s="149">
        <v>0</v>
      </c>
      <c r="BP408" s="72">
        <v>30</v>
      </c>
      <c r="BQ408" s="157">
        <v>7.7164351851851845E-2</v>
      </c>
      <c r="BR408" s="158">
        <v>1</v>
      </c>
    </row>
    <row r="409" spans="2:70" ht="15" customHeight="1">
      <c r="B409" s="2">
        <v>403</v>
      </c>
      <c r="C409" s="2">
        <v>207</v>
      </c>
      <c r="D409" s="49" t="s">
        <v>2232</v>
      </c>
      <c r="E409" s="49" t="s">
        <v>2453</v>
      </c>
      <c r="F409" s="93" t="s">
        <v>1513</v>
      </c>
      <c r="G409" s="85">
        <v>1989</v>
      </c>
      <c r="H409" s="49" t="s">
        <v>31</v>
      </c>
      <c r="I409" s="49" t="s">
        <v>31</v>
      </c>
      <c r="J409" s="50">
        <f t="shared" si="36"/>
        <v>195</v>
      </c>
      <c r="K409" s="189">
        <f t="shared" si="37"/>
        <v>195</v>
      </c>
      <c r="L409" s="51">
        <f t="shared" si="38"/>
        <v>1</v>
      </c>
      <c r="M409" s="52" t="str">
        <f t="shared" si="39"/>
        <v>nie</v>
      </c>
      <c r="N409" s="53">
        <f>IF($M409="ano",LARGE((Q409,T409,W409,Z409,AC409,AF409,AI409,AL409,AO409,AR409,AU409,AX409,BA409,BD409,BG409,BJ409,BM409),1)+LARGE((Q409,T409,W409,Z409,AC409,AF409,AI409,AL409,AO409,AR409,AU409,AX409,BA409,BD409,BG409,BJ409,BM409),2)+LARGE((Q409,T409,W409,Z409,AC409,AF409,AI409,AL409,AO409,AR409,AU409,AX409,BA409,BD409,BG409,BJ409,BM409),3)+LARGE((Q409,T409,W409,Z409,AC409,AF409,AI409,AL409,AO409,AR409,AU409,AX409,BA409,BD409,BG409,BJ409,BM409),4)+LARGE((Q409,T409,W409,Z409,AC409,AF409,AI409,AL409,AO409,AR409,AU409,AX409,BA409,BD409,BG409,BJ409,BM409),5),J409)</f>
        <v>195</v>
      </c>
      <c r="O409" s="190">
        <f>IF($M409="ano",LARGE((R409,U409,X409,AA409,AD409,AG409,AJ409,AM409,AP409,AS409,AV409,AY409,BB409,BE409,BH409,BK409,BN409),1)+LARGE((R409,U409,X409,AA409,AD409,AG409,AJ409,AM409,AP409,AS409,AV409,AY409,BB409,BE409,BH409,BK409,BN409),2)+LARGE((R409,U409,X409,AA409,AD409,AG409,AJ409,AM409,AP409,AS409,AV409,AY409,BB409,BE409,BH409,BK409,BN409),3)+LARGE((R409,U409,X409,AA409,AD409,AG409,AJ409,AM409,AP409,AS409,AV409,AY409,BB409,BE409,BH409,BK409,BN409),4)+LARGE((R409,U409,X409,AA409,AD409,AG409,AJ409,AM409,AP409,AS409,AV409,AY409,BB409,BE409,BH409,BK409,BN409),5),K409)</f>
        <v>195</v>
      </c>
      <c r="AE409" s="200"/>
      <c r="AF409" s="201"/>
      <c r="AG409" s="201"/>
      <c r="BI409" s="219"/>
      <c r="BJ409" s="220"/>
      <c r="BK409" s="220"/>
      <c r="BL409" s="221">
        <v>5.1342592592592592E-2</v>
      </c>
      <c r="BM409" s="222">
        <v>195</v>
      </c>
      <c r="BN409" s="223">
        <v>195</v>
      </c>
      <c r="BO409" s="149">
        <v>0</v>
      </c>
      <c r="BP409" s="72">
        <v>17.5</v>
      </c>
      <c r="BQ409" s="157">
        <v>5.1342592592592592E-2</v>
      </c>
      <c r="BR409" s="158">
        <v>1</v>
      </c>
    </row>
    <row r="410" spans="2:70" ht="15" customHeight="1">
      <c r="B410" s="2">
        <v>404</v>
      </c>
      <c r="C410" s="2">
        <v>208</v>
      </c>
      <c r="D410" s="49" t="s">
        <v>1012</v>
      </c>
      <c r="E410" s="49" t="s">
        <v>1893</v>
      </c>
      <c r="F410" s="49" t="s">
        <v>960</v>
      </c>
      <c r="G410" s="85">
        <v>1989</v>
      </c>
      <c r="H410" s="49" t="s">
        <v>31</v>
      </c>
      <c r="I410" s="49" t="s">
        <v>31</v>
      </c>
      <c r="J410" s="50">
        <f t="shared" si="36"/>
        <v>194</v>
      </c>
      <c r="K410" s="189">
        <f t="shared" si="37"/>
        <v>194</v>
      </c>
      <c r="L410" s="51">
        <f t="shared" si="38"/>
        <v>1</v>
      </c>
      <c r="M410" s="52" t="str">
        <f t="shared" si="39"/>
        <v>nie</v>
      </c>
      <c r="N410" s="53">
        <f>IF($M410="ano",LARGE((Q410,T410,W410,Z410,AC410,AF410,AI410,AL410,AO410,AR410,AU410,AX410,BA410,BD410,BG410,BJ410,BM410),1)+LARGE((Q410,T410,W410,Z410,AC410,AF410,AI410,AL410,AO410,AR410,AU410,AX410,BA410,BD410,BG410,BJ410,BM410),2)+LARGE((Q410,T410,W410,Z410,AC410,AF410,AI410,AL410,AO410,AR410,AU410,AX410,BA410,BD410,BG410,BJ410,BM410),3)+LARGE((Q410,T410,W410,Z410,AC410,AF410,AI410,AL410,AO410,AR410,AU410,AX410,BA410,BD410,BG410,BJ410,BM410),4)+LARGE((Q410,T410,W410,Z410,AC410,AF410,AI410,AL410,AO410,AR410,AU410,AX410,BA410,BD410,BG410,BJ410,BM410),5),J410)</f>
        <v>194</v>
      </c>
      <c r="O410" s="190">
        <f>IF($M410="ano",LARGE((R410,U410,X410,AA410,AD410,AG410,AJ410,AM410,AP410,AS410,AV410,AY410,BB410,BE410,BH410,BK410,BN410),1)+LARGE((R410,U410,X410,AA410,AD410,AG410,AJ410,AM410,AP410,AS410,AV410,AY410,BB410,BE410,BH410,BK410,BN410),2)+LARGE((R410,U410,X410,AA410,AD410,AG410,AJ410,AM410,AP410,AS410,AV410,AY410,BB410,BE410,BH410,BK410,BN410),3)+LARGE((R410,U410,X410,AA410,AD410,AG410,AJ410,AM410,AP410,AS410,AV410,AY410,BB410,BE410,BH410,BK410,BN410),4)+LARGE((R410,U410,X410,AA410,AD410,AG410,AJ410,AM410,AP410,AS410,AV410,AY410,BB410,BE410,BH410,BK410,BN410),5),K410)</f>
        <v>194</v>
      </c>
      <c r="AE410" s="200"/>
      <c r="AF410" s="201"/>
      <c r="AG410" s="201"/>
      <c r="AW410" s="213">
        <v>7.8136574074074081E-2</v>
      </c>
      <c r="AX410" s="214">
        <v>194</v>
      </c>
      <c r="AY410" s="215">
        <v>194</v>
      </c>
      <c r="BF410" s="218"/>
      <c r="BI410" s="219"/>
      <c r="BJ410" s="220"/>
      <c r="BK410" s="220"/>
      <c r="BL410" s="221"/>
      <c r="BM410" s="222"/>
      <c r="BN410" s="223"/>
      <c r="BO410" s="149">
        <v>0</v>
      </c>
      <c r="BP410" s="72">
        <v>30</v>
      </c>
      <c r="BQ410" s="157">
        <v>7.8136574074074081E-2</v>
      </c>
      <c r="BR410" s="158">
        <v>1</v>
      </c>
    </row>
    <row r="411" spans="2:70" ht="15" customHeight="1">
      <c r="B411" s="2">
        <v>405</v>
      </c>
      <c r="C411" s="2">
        <v>209</v>
      </c>
      <c r="D411" s="49" t="s">
        <v>188</v>
      </c>
      <c r="E411" s="49" t="s">
        <v>1505</v>
      </c>
      <c r="F411" s="93" t="s">
        <v>1542</v>
      </c>
      <c r="G411" s="85">
        <v>1978</v>
      </c>
      <c r="H411" s="49" t="s">
        <v>31</v>
      </c>
      <c r="I411" s="2" t="str">
        <f>IF(G411&lt;=1953,"M60",IF(G411&lt;=1963,"M50",IF(G411&lt;=1973,"M40","M")))</f>
        <v>M</v>
      </c>
      <c r="J411" s="50">
        <f t="shared" si="36"/>
        <v>194</v>
      </c>
      <c r="K411" s="189">
        <f t="shared" si="37"/>
        <v>194</v>
      </c>
      <c r="L411" s="51">
        <f t="shared" si="38"/>
        <v>1</v>
      </c>
      <c r="M411" s="52" t="str">
        <f t="shared" si="39"/>
        <v>nie</v>
      </c>
      <c r="N411" s="53">
        <f>IF($M411="ano",LARGE((Q411,T411,W411,Z411,AC411,AF411,AI411,AL411,AO411,AR411,AU411,AX411,BA411,BD411,BG411,BJ411,BM411),1)+LARGE((Q411,T411,W411,Z411,AC411,AF411,AI411,AL411,AO411,AR411,AU411,AX411,BA411,BD411,BG411,BJ411,BM411),2)+LARGE((Q411,T411,W411,Z411,AC411,AF411,AI411,AL411,AO411,AR411,AU411,AX411,BA411,BD411,BG411,BJ411,BM411),3)+LARGE((Q411,T411,W411,Z411,AC411,AF411,AI411,AL411,AO411,AR411,AU411,AX411,BA411,BD411,BG411,BJ411,BM411),4)+LARGE((Q411,T411,W411,Z411,AC411,AF411,AI411,AL411,AO411,AR411,AU411,AX411,BA411,BD411,BG411,BJ411,BM411),5),J411)</f>
        <v>194</v>
      </c>
      <c r="O411" s="190">
        <f>IF($M411="ano",LARGE((R411,U411,X411,AA411,AD411,AG411,AJ411,AM411,AP411,AS411,AV411,AY411,BB411,BE411,BH411,BK411,BN411),1)+LARGE((R411,U411,X411,AA411,AD411,AG411,AJ411,AM411,AP411,AS411,AV411,AY411,BB411,BE411,BH411,BK411,BN411),2)+LARGE((R411,U411,X411,AA411,AD411,AG411,AJ411,AM411,AP411,AS411,AV411,AY411,BB411,BE411,BH411,BK411,BN411),3)+LARGE((R411,U411,X411,AA411,AD411,AG411,AJ411,AM411,AP411,AS411,AV411,AY411,BB411,BE411,BH411,BK411,BN411),4)+LARGE((R411,U411,X411,AA411,AD411,AG411,AJ411,AM411,AP411,AS411,AV411,AY411,BB411,BE411,BH411,BK411,BN411),5),K411)</f>
        <v>194</v>
      </c>
      <c r="R411" s="193"/>
      <c r="U411" s="196"/>
      <c r="X411" s="199"/>
      <c r="Y411" s="200"/>
      <c r="Z411" s="201"/>
      <c r="AA411" s="202"/>
      <c r="AD411" s="205"/>
      <c r="AE411" s="200">
        <v>4.8831018518518517E-2</v>
      </c>
      <c r="AF411" s="201">
        <v>194</v>
      </c>
      <c r="AG411" s="202">
        <v>194</v>
      </c>
      <c r="AH411" s="206"/>
      <c r="AI411" s="207"/>
      <c r="AJ411" s="208"/>
      <c r="AK411" s="200"/>
      <c r="AL411" s="201"/>
      <c r="AM411" s="202"/>
      <c r="AP411" s="209"/>
      <c r="AS411" s="208"/>
      <c r="AT411" s="210"/>
      <c r="AU411" s="211"/>
      <c r="AV411" s="212"/>
      <c r="AW411" s="213"/>
      <c r="AX411" s="214"/>
      <c r="AY411" s="215"/>
      <c r="BE411" s="217"/>
      <c r="BF411" s="218"/>
      <c r="BI411" s="219"/>
      <c r="BJ411" s="220"/>
      <c r="BK411" s="220"/>
      <c r="BL411" s="221"/>
      <c r="BM411" s="222"/>
      <c r="BN411" s="223"/>
      <c r="BO411" s="149">
        <v>0</v>
      </c>
      <c r="BP411" s="72">
        <v>15</v>
      </c>
      <c r="BQ411" s="157">
        <v>4.8831018518518517E-2</v>
      </c>
      <c r="BR411" s="158">
        <v>1</v>
      </c>
    </row>
    <row r="412" spans="2:70" ht="15" customHeight="1">
      <c r="B412" s="2">
        <v>406</v>
      </c>
      <c r="C412" s="2">
        <v>210</v>
      </c>
      <c r="D412" s="47" t="s">
        <v>1846</v>
      </c>
      <c r="E412" s="47" t="s">
        <v>1505</v>
      </c>
      <c r="F412" s="89" t="s">
        <v>1847</v>
      </c>
      <c r="G412" s="48">
        <v>1983</v>
      </c>
      <c r="H412" s="49" t="s">
        <v>31</v>
      </c>
      <c r="I412" s="2" t="str">
        <f>IF(G412&lt;=1953,"M60",IF(G412&lt;=1963,"M50",IF(G412&lt;=1973,"M40","M")))</f>
        <v>M</v>
      </c>
      <c r="J412" s="50">
        <f t="shared" si="36"/>
        <v>194</v>
      </c>
      <c r="K412" s="189">
        <f t="shared" si="37"/>
        <v>194</v>
      </c>
      <c r="L412" s="51">
        <f t="shared" si="38"/>
        <v>1</v>
      </c>
      <c r="M412" s="52" t="str">
        <f t="shared" si="39"/>
        <v>nie</v>
      </c>
      <c r="N412" s="53">
        <f>IF($M412="ano",LARGE((Q412,T412,W412,Z412,AC412,AF412,AI412,AL412,AO412,AR412,AU412,AX412,BA412,BD412,BG412,BJ412,BM412),1)+LARGE((Q412,T412,W412,Z412,AC412,AF412,AI412,AL412,AO412,AR412,AU412,AX412,BA412,BD412,BG412,BJ412,BM412),2)+LARGE((Q412,T412,W412,Z412,AC412,AF412,AI412,AL412,AO412,AR412,AU412,AX412,BA412,BD412,BG412,BJ412,BM412),3)+LARGE((Q412,T412,W412,Z412,AC412,AF412,AI412,AL412,AO412,AR412,AU412,AX412,BA412,BD412,BG412,BJ412,BM412),4)+LARGE((Q412,T412,W412,Z412,AC412,AF412,AI412,AL412,AO412,AR412,AU412,AX412,BA412,BD412,BG412,BJ412,BM412),5),J412)</f>
        <v>194</v>
      </c>
      <c r="O412" s="190">
        <f>IF($M412="ano",LARGE((R412,U412,X412,AA412,AD412,AG412,AJ412,AM412,AP412,AS412,AV412,AY412,BB412,BE412,BH412,BK412,BN412),1)+LARGE((R412,U412,X412,AA412,AD412,AG412,AJ412,AM412,AP412,AS412,AV412,AY412,BB412,BE412,BH412,BK412,BN412),2)+LARGE((R412,U412,X412,AA412,AD412,AG412,AJ412,AM412,AP412,AS412,AV412,AY412,BB412,BE412,BH412,BK412,BN412),3)+LARGE((R412,U412,X412,AA412,AD412,AG412,AJ412,AM412,AP412,AS412,AV412,AY412,BB412,BE412,BH412,BK412,BN412),4)+LARGE((R412,U412,X412,AA412,AD412,AG412,AJ412,AM412,AP412,AS412,AV412,AY412,BB412,BE412,BH412,BK412,BN412),5),K412)</f>
        <v>194</v>
      </c>
      <c r="P412" s="191"/>
      <c r="Q412" s="192"/>
      <c r="R412" s="193"/>
      <c r="S412" s="194">
        <v>9.3252314814814816E-2</v>
      </c>
      <c r="T412" s="195">
        <v>194</v>
      </c>
      <c r="U412" s="196">
        <v>194</v>
      </c>
      <c r="V412" s="197"/>
      <c r="W412" s="198"/>
      <c r="X412" s="199"/>
      <c r="Y412" s="200"/>
      <c r="Z412" s="201"/>
      <c r="AA412" s="202"/>
      <c r="AB412" s="203"/>
      <c r="AC412" s="204"/>
      <c r="AD412" s="205"/>
      <c r="AE412" s="200"/>
      <c r="AF412" s="201"/>
      <c r="AG412" s="202"/>
      <c r="AH412" s="206"/>
      <c r="AI412" s="207"/>
      <c r="AJ412" s="208"/>
      <c r="AK412" s="200"/>
      <c r="AL412" s="201"/>
      <c r="AM412" s="202"/>
      <c r="AP412" s="209"/>
      <c r="AS412" s="208"/>
      <c r="AT412" s="210"/>
      <c r="AU412" s="211"/>
      <c r="AV412" s="212"/>
      <c r="AW412" s="213"/>
      <c r="AX412" s="214"/>
      <c r="AY412" s="215"/>
      <c r="BC412" s="216"/>
      <c r="BD412" s="216"/>
      <c r="BE412" s="217"/>
      <c r="BF412" s="218"/>
      <c r="BI412" s="219"/>
      <c r="BJ412" s="220"/>
      <c r="BK412" s="220"/>
      <c r="BL412" s="221"/>
      <c r="BM412" s="222"/>
      <c r="BN412" s="223"/>
      <c r="BO412" s="149">
        <v>0</v>
      </c>
      <c r="BP412" s="72">
        <v>26</v>
      </c>
      <c r="BQ412" s="157">
        <v>9.3252314814814816E-2</v>
      </c>
      <c r="BR412" s="158">
        <v>1</v>
      </c>
    </row>
    <row r="413" spans="2:70" ht="15" customHeight="1">
      <c r="B413" s="2">
        <v>407</v>
      </c>
      <c r="C413" s="2">
        <v>32</v>
      </c>
      <c r="D413" s="47" t="s">
        <v>2479</v>
      </c>
      <c r="E413" s="47" t="s">
        <v>2478</v>
      </c>
      <c r="F413" s="89" t="s">
        <v>1487</v>
      </c>
      <c r="G413" s="48">
        <v>1961</v>
      </c>
      <c r="H413" s="49" t="s">
        <v>31</v>
      </c>
      <c r="I413" s="2" t="str">
        <f>IF(G413&lt;=1953,"M60",IF(G413&lt;=1963,"M50",IF(G413&lt;=1973,"M40","M")))</f>
        <v>M50</v>
      </c>
      <c r="J413" s="50">
        <f t="shared" si="36"/>
        <v>194</v>
      </c>
      <c r="K413" s="189">
        <f t="shared" si="37"/>
        <v>233</v>
      </c>
      <c r="L413" s="51">
        <f t="shared" si="38"/>
        <v>1</v>
      </c>
      <c r="M413" s="52" t="str">
        <f t="shared" si="39"/>
        <v>nie</v>
      </c>
      <c r="N413" s="53">
        <f>IF($M413="ano",LARGE((Q413,T413,W413,Z413,AC413,AF413,AI413,AL413,AO413,AR413,AU413,AX413,BA413,BD413,BG413,BJ413,BM413),1)+LARGE((Q413,T413,W413,Z413,AC413,AF413,AI413,AL413,AO413,AR413,AU413,AX413,BA413,BD413,BG413,BJ413,BM413),2)+LARGE((Q413,T413,W413,Z413,AC413,AF413,AI413,AL413,AO413,AR413,AU413,AX413,BA413,BD413,BG413,BJ413,BM413),3)+LARGE((Q413,T413,W413,Z413,AC413,AF413,AI413,AL413,AO413,AR413,AU413,AX413,BA413,BD413,BG413,BJ413,BM413),4)+LARGE((Q413,T413,W413,Z413,AC413,AF413,AI413,AL413,AO413,AR413,AU413,AX413,BA413,BD413,BG413,BJ413,BM413),5),J413)</f>
        <v>194</v>
      </c>
      <c r="O413" s="190">
        <f>IF($M413="ano",LARGE((R413,U413,X413,AA413,AD413,AG413,AJ413,AM413,AP413,AS413,AV413,AY413,BB413,BE413,BH413,BK413,BN413),1)+LARGE((R413,U413,X413,AA413,AD413,AG413,AJ413,AM413,AP413,AS413,AV413,AY413,BB413,BE413,BH413,BK413,BN413),2)+LARGE((R413,U413,X413,AA413,AD413,AG413,AJ413,AM413,AP413,AS413,AV413,AY413,BB413,BE413,BH413,BK413,BN413),3)+LARGE((R413,U413,X413,AA413,AD413,AG413,AJ413,AM413,AP413,AS413,AV413,AY413,BB413,BE413,BH413,BK413,BN413),4)+LARGE((R413,U413,X413,AA413,AD413,AG413,AJ413,AM413,AP413,AS413,AV413,AY413,BB413,BE413,BH413,BK413,BN413),5),K413)</f>
        <v>233</v>
      </c>
      <c r="P413" s="191">
        <v>0.20452546296296295</v>
      </c>
      <c r="Q413" s="192">
        <v>194</v>
      </c>
      <c r="R413" s="193">
        <v>233</v>
      </c>
      <c r="S413" s="194"/>
      <c r="T413" s="195"/>
      <c r="U413" s="196"/>
      <c r="V413" s="197"/>
      <c r="W413" s="198"/>
      <c r="X413" s="199"/>
      <c r="Y413" s="200"/>
      <c r="Z413" s="201"/>
      <c r="AA413" s="202"/>
      <c r="AB413" s="203"/>
      <c r="AC413" s="204"/>
      <c r="AD413" s="205"/>
      <c r="AE413" s="200"/>
      <c r="AF413" s="201"/>
      <c r="AG413" s="202"/>
      <c r="AH413" s="206"/>
      <c r="AI413" s="207"/>
      <c r="AJ413" s="208"/>
      <c r="AK413" s="200"/>
      <c r="AL413" s="201"/>
      <c r="AM413" s="202"/>
      <c r="AP413" s="209"/>
      <c r="AS413" s="208"/>
      <c r="AT413" s="210"/>
      <c r="AU413" s="211"/>
      <c r="AV413" s="212"/>
      <c r="AW413" s="213"/>
      <c r="AX413" s="214"/>
      <c r="AY413" s="215"/>
      <c r="BC413" s="216"/>
      <c r="BD413" s="216"/>
      <c r="BE413" s="217"/>
      <c r="BF413" s="218"/>
      <c r="BI413" s="219"/>
      <c r="BJ413" s="220"/>
      <c r="BK413" s="220"/>
      <c r="BL413" s="221"/>
      <c r="BM413" s="222"/>
      <c r="BN413" s="223"/>
      <c r="BO413" s="149">
        <v>0</v>
      </c>
      <c r="BP413" s="72">
        <v>53</v>
      </c>
      <c r="BQ413" s="157">
        <v>0.20452546296296295</v>
      </c>
      <c r="BR413" s="158">
        <v>1</v>
      </c>
    </row>
    <row r="414" spans="2:70" ht="15" customHeight="1">
      <c r="B414" s="2">
        <v>408</v>
      </c>
      <c r="C414" s="2">
        <v>211</v>
      </c>
      <c r="D414" s="49" t="s">
        <v>1028</v>
      </c>
      <c r="E414" s="49" t="s">
        <v>1484</v>
      </c>
      <c r="F414" s="93" t="s">
        <v>247</v>
      </c>
      <c r="G414" s="85">
        <v>1982</v>
      </c>
      <c r="H414" s="49" t="s">
        <v>31</v>
      </c>
      <c r="I414" s="49" t="s">
        <v>31</v>
      </c>
      <c r="J414" s="50">
        <f t="shared" si="36"/>
        <v>194</v>
      </c>
      <c r="K414" s="189">
        <f t="shared" si="37"/>
        <v>194</v>
      </c>
      <c r="L414" s="51">
        <f t="shared" si="38"/>
        <v>1</v>
      </c>
      <c r="M414" s="52" t="str">
        <f t="shared" si="39"/>
        <v>nie</v>
      </c>
      <c r="N414" s="53">
        <f>IF($M414="ano",LARGE((Q414,T414,W414,Z414,AC414,AF414,AI414,AL414,AO414,AR414,AU414,AX414,BA414,BD414,BG414,BJ414,BM414),1)+LARGE((Q414,T414,W414,Z414,AC414,AF414,AI414,AL414,AO414,AR414,AU414,AX414,BA414,BD414,BG414,BJ414,BM414),2)+LARGE((Q414,T414,W414,Z414,AC414,AF414,AI414,AL414,AO414,AR414,AU414,AX414,BA414,BD414,BG414,BJ414,BM414),3)+LARGE((Q414,T414,W414,Z414,AC414,AF414,AI414,AL414,AO414,AR414,AU414,AX414,BA414,BD414,BG414,BJ414,BM414),4)+LARGE((Q414,T414,W414,Z414,AC414,AF414,AI414,AL414,AO414,AR414,AU414,AX414,BA414,BD414,BG414,BJ414,BM414),5),J414)</f>
        <v>194</v>
      </c>
      <c r="O414" s="190">
        <f>IF($M414="ano",LARGE((R414,U414,X414,AA414,AD414,AG414,AJ414,AM414,AP414,AS414,AV414,AY414,BB414,BE414,BH414,BK414,BN414),1)+LARGE((R414,U414,X414,AA414,AD414,AG414,AJ414,AM414,AP414,AS414,AV414,AY414,BB414,BE414,BH414,BK414,BN414),2)+LARGE((R414,U414,X414,AA414,AD414,AG414,AJ414,AM414,AP414,AS414,AV414,AY414,BB414,BE414,BH414,BK414,BN414),3)+LARGE((R414,U414,X414,AA414,AD414,AG414,AJ414,AM414,AP414,AS414,AV414,AY414,BB414,BE414,BH414,BK414,BN414),4)+LARGE((R414,U414,X414,AA414,AD414,AG414,AJ414,AM414,AP414,AS414,AV414,AY414,BB414,BE414,BH414,BK414,BN414),5),K414)</f>
        <v>194</v>
      </c>
      <c r="AE414" s="200"/>
      <c r="AF414" s="201"/>
      <c r="AG414" s="201"/>
      <c r="AW414" s="213">
        <v>7.7928240740740742E-2</v>
      </c>
      <c r="AX414" s="214">
        <v>194</v>
      </c>
      <c r="AY414" s="215">
        <v>194</v>
      </c>
      <c r="BF414" s="218"/>
      <c r="BI414" s="219"/>
      <c r="BJ414" s="220"/>
      <c r="BK414" s="220"/>
      <c r="BL414" s="221"/>
      <c r="BM414" s="222"/>
      <c r="BN414" s="223"/>
      <c r="BO414" s="149">
        <v>0</v>
      </c>
      <c r="BP414" s="72">
        <v>30</v>
      </c>
      <c r="BQ414" s="157">
        <v>7.7928240740740742E-2</v>
      </c>
      <c r="BR414" s="158">
        <v>1</v>
      </c>
    </row>
    <row r="415" spans="2:70" ht="15" customHeight="1">
      <c r="B415" s="2">
        <v>409</v>
      </c>
      <c r="C415" s="2">
        <v>212</v>
      </c>
      <c r="D415" s="49" t="s">
        <v>186</v>
      </c>
      <c r="E415" s="49" t="s">
        <v>1855</v>
      </c>
      <c r="F415" s="93" t="s">
        <v>187</v>
      </c>
      <c r="G415" s="85">
        <v>1977</v>
      </c>
      <c r="H415" s="49" t="s">
        <v>31</v>
      </c>
      <c r="I415" s="2" t="str">
        <f>IF(G415&lt;=1953,"M60",IF(G415&lt;=1963,"M50",IF(G415&lt;=1973,"M40","M")))</f>
        <v>M</v>
      </c>
      <c r="J415" s="50">
        <f t="shared" si="36"/>
        <v>194</v>
      </c>
      <c r="K415" s="189">
        <f t="shared" si="37"/>
        <v>194</v>
      </c>
      <c r="L415" s="51">
        <f t="shared" si="38"/>
        <v>1</v>
      </c>
      <c r="M415" s="52" t="str">
        <f t="shared" si="39"/>
        <v>nie</v>
      </c>
      <c r="N415" s="53">
        <f>IF($M415="ano",LARGE((Q415,T415,W415,Z415,AC415,AF415,AI415,AL415,AO415,AR415,AU415,AX415,BA415,BD415,BG415,BJ415,BM415),1)+LARGE((Q415,T415,W415,Z415,AC415,AF415,AI415,AL415,AO415,AR415,AU415,AX415,BA415,BD415,BG415,BJ415,BM415),2)+LARGE((Q415,T415,W415,Z415,AC415,AF415,AI415,AL415,AO415,AR415,AU415,AX415,BA415,BD415,BG415,BJ415,BM415),3)+LARGE((Q415,T415,W415,Z415,AC415,AF415,AI415,AL415,AO415,AR415,AU415,AX415,BA415,BD415,BG415,BJ415,BM415),4)+LARGE((Q415,T415,W415,Z415,AC415,AF415,AI415,AL415,AO415,AR415,AU415,AX415,BA415,BD415,BG415,BJ415,BM415),5),J415)</f>
        <v>194</v>
      </c>
      <c r="O415" s="190">
        <f>IF($M415="ano",LARGE((R415,U415,X415,AA415,AD415,AG415,AJ415,AM415,AP415,AS415,AV415,AY415,BB415,BE415,BH415,BK415,BN415),1)+LARGE((R415,U415,X415,AA415,AD415,AG415,AJ415,AM415,AP415,AS415,AV415,AY415,BB415,BE415,BH415,BK415,BN415),2)+LARGE((R415,U415,X415,AA415,AD415,AG415,AJ415,AM415,AP415,AS415,AV415,AY415,BB415,BE415,BH415,BK415,BN415),3)+LARGE((R415,U415,X415,AA415,AD415,AG415,AJ415,AM415,AP415,AS415,AV415,AY415,BB415,BE415,BH415,BK415,BN415),4)+LARGE((R415,U415,X415,AA415,AD415,AG415,AJ415,AM415,AP415,AS415,AV415,AY415,BB415,BE415,BH415,BK415,BN415),5),K415)</f>
        <v>194</v>
      </c>
      <c r="R415" s="193"/>
      <c r="U415" s="196"/>
      <c r="X415" s="199"/>
      <c r="AA415" s="202"/>
      <c r="AD415" s="205"/>
      <c r="AE415" s="200">
        <v>4.8831018518518517E-2</v>
      </c>
      <c r="AF415" s="201">
        <v>194</v>
      </c>
      <c r="AG415" s="202">
        <v>194</v>
      </c>
      <c r="AH415" s="206"/>
      <c r="AI415" s="207"/>
      <c r="AJ415" s="208"/>
      <c r="AK415" s="200"/>
      <c r="AL415" s="201"/>
      <c r="AM415" s="202"/>
      <c r="AP415" s="209"/>
      <c r="AS415" s="208"/>
      <c r="AT415" s="210"/>
      <c r="AU415" s="211"/>
      <c r="AV415" s="212"/>
      <c r="AW415" s="213"/>
      <c r="AX415" s="214"/>
      <c r="AY415" s="215"/>
      <c r="BE415" s="217"/>
      <c r="BF415" s="218"/>
      <c r="BI415" s="219"/>
      <c r="BJ415" s="220"/>
      <c r="BK415" s="220"/>
      <c r="BL415" s="221"/>
      <c r="BM415" s="222"/>
      <c r="BN415" s="223"/>
      <c r="BO415" s="149">
        <v>0</v>
      </c>
      <c r="BP415" s="72">
        <v>15</v>
      </c>
      <c r="BQ415" s="157">
        <v>4.8831018518518517E-2</v>
      </c>
      <c r="BR415" s="158">
        <v>1</v>
      </c>
    </row>
    <row r="416" spans="2:70" ht="15" customHeight="1">
      <c r="B416" s="2">
        <v>410</v>
      </c>
      <c r="C416" s="2">
        <v>213</v>
      </c>
      <c r="D416" s="47" t="s">
        <v>1503</v>
      </c>
      <c r="E416" s="47" t="s">
        <v>1502</v>
      </c>
      <c r="F416" s="89" t="s">
        <v>1504</v>
      </c>
      <c r="G416" s="48">
        <v>1984</v>
      </c>
      <c r="H416" s="49" t="s">
        <v>31</v>
      </c>
      <c r="I416" s="2" t="str">
        <f>IF(G416&lt;=1953,"M60",IF(G416&lt;=1963,"M50",IF(G416&lt;=1973,"M40","M")))</f>
        <v>M</v>
      </c>
      <c r="J416" s="50">
        <f t="shared" si="36"/>
        <v>194</v>
      </c>
      <c r="K416" s="189">
        <f t="shared" si="37"/>
        <v>194</v>
      </c>
      <c r="L416" s="51">
        <f t="shared" si="38"/>
        <v>1</v>
      </c>
      <c r="M416" s="52" t="str">
        <f t="shared" si="39"/>
        <v>nie</v>
      </c>
      <c r="N416" s="53">
        <f>IF($M416="ano",LARGE((Q416,T416,W416,Z416,AC416,AF416,AI416,AL416,AO416,AR416,AU416,AX416,BA416,BD416,BG416,BJ416,BM416),1)+LARGE((Q416,T416,W416,Z416,AC416,AF416,AI416,AL416,AO416,AR416,AU416,AX416,BA416,BD416,BG416,BJ416,BM416),2)+LARGE((Q416,T416,W416,Z416,AC416,AF416,AI416,AL416,AO416,AR416,AU416,AX416,BA416,BD416,BG416,BJ416,BM416),3)+LARGE((Q416,T416,W416,Z416,AC416,AF416,AI416,AL416,AO416,AR416,AU416,AX416,BA416,BD416,BG416,BJ416,BM416),4)+LARGE((Q416,T416,W416,Z416,AC416,AF416,AI416,AL416,AO416,AR416,AU416,AX416,BA416,BD416,BG416,BJ416,BM416),5),J416)</f>
        <v>194</v>
      </c>
      <c r="O416" s="190">
        <f>IF($M416="ano",LARGE((R416,U416,X416,AA416,AD416,AG416,AJ416,AM416,AP416,AS416,AV416,AY416,BB416,BE416,BH416,BK416,BN416),1)+LARGE((R416,U416,X416,AA416,AD416,AG416,AJ416,AM416,AP416,AS416,AV416,AY416,BB416,BE416,BH416,BK416,BN416),2)+LARGE((R416,U416,X416,AA416,AD416,AG416,AJ416,AM416,AP416,AS416,AV416,AY416,BB416,BE416,BH416,BK416,BN416),3)+LARGE((R416,U416,X416,AA416,AD416,AG416,AJ416,AM416,AP416,AS416,AV416,AY416,BB416,BE416,BH416,BK416,BN416),4)+LARGE((R416,U416,X416,AA416,AD416,AG416,AJ416,AM416,AP416,AS416,AV416,AY416,BB416,BE416,BH416,BK416,BN416),5),K416)</f>
        <v>194</v>
      </c>
      <c r="P416" s="191"/>
      <c r="Q416" s="192"/>
      <c r="R416" s="193"/>
      <c r="S416" s="194"/>
      <c r="T416" s="195"/>
      <c r="U416" s="196"/>
      <c r="V416" s="197">
        <v>5.3217592592592594E-2</v>
      </c>
      <c r="W416" s="198">
        <v>194</v>
      </c>
      <c r="X416" s="199">
        <v>194</v>
      </c>
      <c r="Y416" s="200"/>
      <c r="Z416" s="201"/>
      <c r="AA416" s="202"/>
      <c r="AB416" s="203"/>
      <c r="AC416" s="204"/>
      <c r="AD416" s="205"/>
      <c r="AE416" s="200"/>
      <c r="AF416" s="201"/>
      <c r="AG416" s="202"/>
      <c r="AH416" s="206"/>
      <c r="AI416" s="207"/>
      <c r="AJ416" s="208"/>
      <c r="AK416" s="200"/>
      <c r="AL416" s="201"/>
      <c r="AM416" s="202"/>
      <c r="AP416" s="209"/>
      <c r="AS416" s="208"/>
      <c r="AT416" s="210"/>
      <c r="AU416" s="211"/>
      <c r="AV416" s="212"/>
      <c r="AW416" s="213"/>
      <c r="AX416" s="214"/>
      <c r="AY416" s="215"/>
      <c r="BC416" s="216"/>
      <c r="BD416" s="216"/>
      <c r="BE416" s="217"/>
      <c r="BF416" s="218"/>
      <c r="BI416" s="219"/>
      <c r="BJ416" s="220"/>
      <c r="BK416" s="220"/>
      <c r="BL416" s="221"/>
      <c r="BM416" s="222"/>
      <c r="BN416" s="223"/>
      <c r="BO416" s="149">
        <v>0</v>
      </c>
      <c r="BP416" s="72">
        <v>16</v>
      </c>
      <c r="BQ416" s="157">
        <v>5.3217592592592594E-2</v>
      </c>
      <c r="BR416" s="158">
        <v>1</v>
      </c>
    </row>
    <row r="417" spans="2:70" ht="15" customHeight="1">
      <c r="B417" s="2">
        <v>411</v>
      </c>
      <c r="C417" s="2">
        <v>214</v>
      </c>
      <c r="D417" s="49" t="s">
        <v>819</v>
      </c>
      <c r="E417" s="49" t="s">
        <v>1511</v>
      </c>
      <c r="F417" s="93" t="s">
        <v>820</v>
      </c>
      <c r="G417" s="85">
        <v>1987</v>
      </c>
      <c r="H417" s="49" t="s">
        <v>31</v>
      </c>
      <c r="I417" s="49" t="s">
        <v>31</v>
      </c>
      <c r="J417" s="50">
        <f t="shared" si="36"/>
        <v>194</v>
      </c>
      <c r="K417" s="189">
        <f t="shared" si="37"/>
        <v>194</v>
      </c>
      <c r="L417" s="51">
        <f t="shared" si="38"/>
        <v>1</v>
      </c>
      <c r="M417" s="52" t="str">
        <f t="shared" si="39"/>
        <v>nie</v>
      </c>
      <c r="N417" s="53">
        <f>IF($M417="ano",LARGE((Q417,T417,W417,Z417,AC417,AF417,AI417,AL417,AO417,AR417,AU417,AX417,BA417,BD417,BG417,BJ417,BM417),1)+LARGE((Q417,T417,W417,Z417,AC417,AF417,AI417,AL417,AO417,AR417,AU417,AX417,BA417,BD417,BG417,BJ417,BM417),2)+LARGE((Q417,T417,W417,Z417,AC417,AF417,AI417,AL417,AO417,AR417,AU417,AX417,BA417,BD417,BG417,BJ417,BM417),3)+LARGE((Q417,T417,W417,Z417,AC417,AF417,AI417,AL417,AO417,AR417,AU417,AX417,BA417,BD417,BG417,BJ417,BM417),4)+LARGE((Q417,T417,W417,Z417,AC417,AF417,AI417,AL417,AO417,AR417,AU417,AX417,BA417,BD417,BG417,BJ417,BM417),5),J417)</f>
        <v>194</v>
      </c>
      <c r="O417" s="190">
        <f>IF($M417="ano",LARGE((R417,U417,X417,AA417,AD417,AG417,AJ417,AM417,AP417,AS417,AV417,AY417,BB417,BE417,BH417,BK417,BN417),1)+LARGE((R417,U417,X417,AA417,AD417,AG417,AJ417,AM417,AP417,AS417,AV417,AY417,BB417,BE417,BH417,BK417,BN417),2)+LARGE((R417,U417,X417,AA417,AD417,AG417,AJ417,AM417,AP417,AS417,AV417,AY417,BB417,BE417,BH417,BK417,BN417),3)+LARGE((R417,U417,X417,AA417,AD417,AG417,AJ417,AM417,AP417,AS417,AV417,AY417,BB417,BE417,BH417,BK417,BN417),4)+LARGE((R417,U417,X417,AA417,AD417,AG417,AJ417,AM417,AP417,AS417,AV417,AY417,BB417,BE417,BH417,BK417,BN417),5),K417)</f>
        <v>194</v>
      </c>
      <c r="AE417" s="200"/>
      <c r="AF417" s="201"/>
      <c r="AG417" s="201"/>
      <c r="AN417" s="78">
        <v>6.6458333333333341E-2</v>
      </c>
      <c r="AO417" s="79">
        <v>194</v>
      </c>
      <c r="AP417" s="209">
        <v>194</v>
      </c>
      <c r="AS417" s="208"/>
      <c r="AT417" s="210"/>
      <c r="AU417" s="211"/>
      <c r="AV417" s="212"/>
      <c r="AW417" s="213"/>
      <c r="AX417" s="214"/>
      <c r="AY417" s="215"/>
      <c r="BF417" s="218"/>
      <c r="BI417" s="219"/>
      <c r="BJ417" s="220"/>
      <c r="BK417" s="220"/>
      <c r="BL417" s="221"/>
      <c r="BM417" s="222"/>
      <c r="BN417" s="223"/>
      <c r="BO417" s="149">
        <v>0</v>
      </c>
      <c r="BP417" s="72">
        <v>21</v>
      </c>
      <c r="BQ417" s="157">
        <v>6.6458333333333341E-2</v>
      </c>
      <c r="BR417" s="158">
        <v>1</v>
      </c>
    </row>
    <row r="418" spans="2:70" ht="15" customHeight="1">
      <c r="B418" s="2">
        <v>412</v>
      </c>
      <c r="C418" s="2">
        <v>4</v>
      </c>
      <c r="D418" s="49" t="s">
        <v>827</v>
      </c>
      <c r="E418" s="49" t="s">
        <v>1635</v>
      </c>
      <c r="F418" s="93" t="s">
        <v>774</v>
      </c>
      <c r="G418" s="85">
        <v>1997</v>
      </c>
      <c r="H418" s="49" t="s">
        <v>31</v>
      </c>
      <c r="I418" s="49" t="s">
        <v>35</v>
      </c>
      <c r="J418" s="50">
        <f t="shared" si="36"/>
        <v>194</v>
      </c>
      <c r="K418" s="189">
        <f t="shared" si="37"/>
        <v>214</v>
      </c>
      <c r="L418" s="51">
        <f t="shared" si="38"/>
        <v>1</v>
      </c>
      <c r="M418" s="52" t="str">
        <f t="shared" si="39"/>
        <v>nie</v>
      </c>
      <c r="N418" s="53">
        <f>IF($M418="ano",LARGE((Q418,T418,W418,Z418,AC418,AF418,AI418,AL418,AO418,AR418,AU418,AX418,BA418,BD418,BG418,BJ418,BM418),1)+LARGE((Q418,T418,W418,Z418,AC418,AF418,AI418,AL418,AO418,AR418,AU418,AX418,BA418,BD418,BG418,BJ418,BM418),2)+LARGE((Q418,T418,W418,Z418,AC418,AF418,AI418,AL418,AO418,AR418,AU418,AX418,BA418,BD418,BG418,BJ418,BM418),3)+LARGE((Q418,T418,W418,Z418,AC418,AF418,AI418,AL418,AO418,AR418,AU418,AX418,BA418,BD418,BG418,BJ418,BM418),4)+LARGE((Q418,T418,W418,Z418,AC418,AF418,AI418,AL418,AO418,AR418,AU418,AX418,BA418,BD418,BG418,BJ418,BM418),5),J418)</f>
        <v>194</v>
      </c>
      <c r="O418" s="190">
        <f>IF($M418="ano",LARGE((R418,U418,X418,AA418,AD418,AG418,AJ418,AM418,AP418,AS418,AV418,AY418,BB418,BE418,BH418,BK418,BN418),1)+LARGE((R418,U418,X418,AA418,AD418,AG418,AJ418,AM418,AP418,AS418,AV418,AY418,BB418,BE418,BH418,BK418,BN418),2)+LARGE((R418,U418,X418,AA418,AD418,AG418,AJ418,AM418,AP418,AS418,AV418,AY418,BB418,BE418,BH418,BK418,BN418),3)+LARGE((R418,U418,X418,AA418,AD418,AG418,AJ418,AM418,AP418,AS418,AV418,AY418,BB418,BE418,BH418,BK418,BN418),4)+LARGE((R418,U418,X418,AA418,AD418,AG418,AJ418,AM418,AP418,AS418,AV418,AY418,BB418,BE418,BH418,BK418,BN418),5),K418)</f>
        <v>214</v>
      </c>
      <c r="AE418" s="200"/>
      <c r="AF418" s="201"/>
      <c r="AG418" s="201"/>
      <c r="AN418" s="78">
        <v>6.6655092592592599E-2</v>
      </c>
      <c r="AO418" s="79">
        <v>194</v>
      </c>
      <c r="AP418" s="209">
        <v>214</v>
      </c>
      <c r="AS418" s="208"/>
      <c r="AT418" s="210"/>
      <c r="AU418" s="211"/>
      <c r="AV418" s="212"/>
      <c r="AW418" s="213"/>
      <c r="AX418" s="214"/>
      <c r="AY418" s="215"/>
      <c r="BF418" s="218"/>
      <c r="BI418" s="219"/>
      <c r="BJ418" s="220"/>
      <c r="BK418" s="220"/>
      <c r="BL418" s="221"/>
      <c r="BM418" s="222"/>
      <c r="BN418" s="223"/>
      <c r="BO418" s="149">
        <v>0</v>
      </c>
      <c r="BP418" s="72">
        <v>21</v>
      </c>
      <c r="BQ418" s="157">
        <v>6.6655092592592599E-2</v>
      </c>
      <c r="BR418" s="158">
        <v>1</v>
      </c>
    </row>
    <row r="419" spans="2:70" ht="15" customHeight="1">
      <c r="B419" s="2">
        <v>413</v>
      </c>
      <c r="C419" s="2">
        <v>6</v>
      </c>
      <c r="D419" s="47" t="s">
        <v>2131</v>
      </c>
      <c r="E419" s="47" t="s">
        <v>2130</v>
      </c>
      <c r="F419" s="89" t="s">
        <v>1614</v>
      </c>
      <c r="G419" s="48">
        <v>1985</v>
      </c>
      <c r="H419" s="49" t="s">
        <v>36</v>
      </c>
      <c r="I419" s="2" t="s">
        <v>38</v>
      </c>
      <c r="J419" s="50">
        <f t="shared" si="36"/>
        <v>194</v>
      </c>
      <c r="K419" s="189">
        <f t="shared" si="37"/>
        <v>194</v>
      </c>
      <c r="L419" s="51">
        <f t="shared" si="38"/>
        <v>2</v>
      </c>
      <c r="M419" s="52" t="str">
        <f t="shared" si="39"/>
        <v>nie</v>
      </c>
      <c r="N419" s="53">
        <f>IF($M419="ano",LARGE((Q419,T419,W419,Z419,AC419,AF419,AI419,AL419,AO419,AR419,AU419,AX419,BA419,BD419,BG419,BJ419,BM419),1)+LARGE((Q419,T419,W419,Z419,AC419,AF419,AI419,AL419,AO419,AR419,AU419,AX419,BA419,BD419,BG419,BJ419,BM419),2)+LARGE((Q419,T419,W419,Z419,AC419,AF419,AI419,AL419,AO419,AR419,AU419,AX419,BA419,BD419,BG419,BJ419,BM419),3)+LARGE((Q419,T419,W419,Z419,AC419,AF419,AI419,AL419,AO419,AR419,AU419,AX419,BA419,BD419,BG419,BJ419,BM419),4)+LARGE((Q419,T419,W419,Z419,AC419,AF419,AI419,AL419,AO419,AR419,AU419,AX419,BA419,BD419,BG419,BJ419,BM419),5),J419)</f>
        <v>194</v>
      </c>
      <c r="O419" s="190">
        <f>IF($M419="ano",LARGE((R419,U419,X419,AA419,AD419,AG419,AJ419,AM419,AP419,AS419,AV419,AY419,BB419,BE419,BH419,BK419,BN419),1)+LARGE((R419,U419,X419,AA419,AD419,AG419,AJ419,AM419,AP419,AS419,AV419,AY419,BB419,BE419,BH419,BK419,BN419),2)+LARGE((R419,U419,X419,AA419,AD419,AG419,AJ419,AM419,AP419,AS419,AV419,AY419,BB419,BE419,BH419,BK419,BN419),3)+LARGE((R419,U419,X419,AA419,AD419,AG419,AJ419,AM419,AP419,AS419,AV419,AY419,BB419,BE419,BH419,BK419,BN419),4)+LARGE((R419,U419,X419,AA419,AD419,AG419,AJ419,AM419,AP419,AS419,AV419,AY419,BB419,BE419,BH419,BK419,BN419),5),K419)</f>
        <v>194</v>
      </c>
      <c r="P419" s="191"/>
      <c r="Q419" s="192"/>
      <c r="R419" s="193"/>
      <c r="S419" s="194"/>
      <c r="T419" s="195"/>
      <c r="U419" s="196"/>
      <c r="V419" s="197">
        <v>0.11143518518518519</v>
      </c>
      <c r="W419" s="198">
        <v>110</v>
      </c>
      <c r="X419" s="199">
        <v>110</v>
      </c>
      <c r="Y419" s="200">
        <v>0.1290625</v>
      </c>
      <c r="Z419" s="201">
        <v>84</v>
      </c>
      <c r="AA419" s="202">
        <v>84</v>
      </c>
      <c r="AB419" s="203"/>
      <c r="AC419" s="204"/>
      <c r="AD419" s="205"/>
      <c r="AE419" s="200"/>
      <c r="AF419" s="201"/>
      <c r="AG419" s="202"/>
      <c r="AH419" s="206"/>
      <c r="AI419" s="207"/>
      <c r="AJ419" s="208"/>
      <c r="AK419" s="200"/>
      <c r="AL419" s="201"/>
      <c r="AM419" s="202"/>
      <c r="AP419" s="209"/>
      <c r="AS419" s="208"/>
      <c r="AT419" s="210"/>
      <c r="AU419" s="211"/>
      <c r="AV419" s="212"/>
      <c r="AW419" s="213"/>
      <c r="AX419" s="214"/>
      <c r="AY419" s="215"/>
      <c r="BC419" s="216"/>
      <c r="BD419" s="216"/>
      <c r="BE419" s="217"/>
      <c r="BF419" s="218"/>
      <c r="BI419" s="219"/>
      <c r="BJ419" s="220"/>
      <c r="BK419" s="220"/>
      <c r="BL419" s="221"/>
      <c r="BM419" s="222"/>
      <c r="BN419" s="223"/>
      <c r="BO419" s="149">
        <v>0</v>
      </c>
      <c r="BP419" s="72">
        <v>33</v>
      </c>
      <c r="BQ419" s="157">
        <v>0.24049768518518519</v>
      </c>
      <c r="BR419" s="158">
        <v>1</v>
      </c>
    </row>
    <row r="420" spans="2:70" ht="15" customHeight="1">
      <c r="B420" s="2">
        <v>414</v>
      </c>
      <c r="C420" s="2">
        <v>86</v>
      </c>
      <c r="D420" s="47" t="s">
        <v>1848</v>
      </c>
      <c r="E420" s="47" t="s">
        <v>1958</v>
      </c>
      <c r="F420" s="90"/>
      <c r="G420" s="81">
        <v>1964</v>
      </c>
      <c r="H420" s="49" t="s">
        <v>31</v>
      </c>
      <c r="I420" s="2" t="str">
        <f>IF(G420&lt;=1953,"M60",IF(G420&lt;=1963,"M50",IF(G420&lt;=1973,"M40","M")))</f>
        <v>M40</v>
      </c>
      <c r="J420" s="50">
        <f t="shared" si="36"/>
        <v>193</v>
      </c>
      <c r="K420" s="189">
        <f t="shared" si="37"/>
        <v>213</v>
      </c>
      <c r="L420" s="51">
        <f t="shared" si="38"/>
        <v>1</v>
      </c>
      <c r="M420" s="52" t="str">
        <f t="shared" si="39"/>
        <v>nie</v>
      </c>
      <c r="N420" s="53">
        <f>IF($M420="ano",LARGE((Q420,T420,W420,Z420,AC420,AF420,AI420,AL420,AO420,AR420,AU420,AX420,BA420,BD420,BG420,BJ420,BM420),1)+LARGE((Q420,T420,W420,Z420,AC420,AF420,AI420,AL420,AO420,AR420,AU420,AX420,BA420,BD420,BG420,BJ420,BM420),2)+LARGE((Q420,T420,W420,Z420,AC420,AF420,AI420,AL420,AO420,AR420,AU420,AX420,BA420,BD420,BG420,BJ420,BM420),3)+LARGE((Q420,T420,W420,Z420,AC420,AF420,AI420,AL420,AO420,AR420,AU420,AX420,BA420,BD420,BG420,BJ420,BM420),4)+LARGE((Q420,T420,W420,Z420,AC420,AF420,AI420,AL420,AO420,AR420,AU420,AX420,BA420,BD420,BG420,BJ420,BM420),5),J420)</f>
        <v>193</v>
      </c>
      <c r="O420" s="190">
        <f>IF($M420="ano",LARGE((R420,U420,X420,AA420,AD420,AG420,AJ420,AM420,AP420,AS420,AV420,AY420,BB420,BE420,BH420,BK420,BN420),1)+LARGE((R420,U420,X420,AA420,AD420,AG420,AJ420,AM420,AP420,AS420,AV420,AY420,BB420,BE420,BH420,BK420,BN420),2)+LARGE((R420,U420,X420,AA420,AD420,AG420,AJ420,AM420,AP420,AS420,AV420,AY420,BB420,BE420,BH420,BK420,BN420),3)+LARGE((R420,U420,X420,AA420,AD420,AG420,AJ420,AM420,AP420,AS420,AV420,AY420,BB420,BE420,BH420,BK420,BN420),4)+LARGE((R420,U420,X420,AA420,AD420,AG420,AJ420,AM420,AP420,AS420,AV420,AY420,BB420,BE420,BH420,BK420,BN420),5),K420)</f>
        <v>213</v>
      </c>
      <c r="P420" s="191"/>
      <c r="Q420" s="192"/>
      <c r="R420" s="193"/>
      <c r="S420" s="194">
        <v>9.3854166666666669E-2</v>
      </c>
      <c r="T420" s="195">
        <v>193</v>
      </c>
      <c r="U420" s="196">
        <v>213</v>
      </c>
      <c r="V420" s="197"/>
      <c r="W420" s="198"/>
      <c r="X420" s="199"/>
      <c r="Y420" s="200"/>
      <c r="Z420" s="201"/>
      <c r="AA420" s="202"/>
      <c r="AB420" s="203"/>
      <c r="AC420" s="204"/>
      <c r="AD420" s="205"/>
      <c r="AE420" s="200"/>
      <c r="AF420" s="201"/>
      <c r="AG420" s="202"/>
      <c r="AH420" s="206"/>
      <c r="AI420" s="207"/>
      <c r="AJ420" s="208"/>
      <c r="AK420" s="200"/>
      <c r="AL420" s="201"/>
      <c r="AM420" s="202"/>
      <c r="AP420" s="209"/>
      <c r="AS420" s="208"/>
      <c r="AT420" s="210"/>
      <c r="AU420" s="211"/>
      <c r="AV420" s="212"/>
      <c r="AW420" s="213"/>
      <c r="AX420" s="214"/>
      <c r="AY420" s="215"/>
      <c r="BC420" s="216"/>
      <c r="BD420" s="216"/>
      <c r="BE420" s="217"/>
      <c r="BF420" s="218"/>
      <c r="BI420" s="219"/>
      <c r="BJ420" s="220"/>
      <c r="BK420" s="220"/>
      <c r="BL420" s="221"/>
      <c r="BM420" s="222"/>
      <c r="BN420" s="223"/>
      <c r="BO420" s="149">
        <v>0</v>
      </c>
      <c r="BP420" s="72">
        <v>26</v>
      </c>
      <c r="BQ420" s="157">
        <v>9.3854166666666669E-2</v>
      </c>
      <c r="BR420" s="158">
        <v>1</v>
      </c>
    </row>
    <row r="421" spans="2:70" ht="15" customHeight="1">
      <c r="B421" s="2">
        <v>415</v>
      </c>
      <c r="C421" s="2">
        <v>215</v>
      </c>
      <c r="D421" s="49" t="s">
        <v>1026</v>
      </c>
      <c r="E421" s="49" t="s">
        <v>1511</v>
      </c>
      <c r="F421" s="93" t="s">
        <v>720</v>
      </c>
      <c r="G421" s="85">
        <v>1975</v>
      </c>
      <c r="H421" s="49" t="s">
        <v>31</v>
      </c>
      <c r="I421" s="49" t="s">
        <v>31</v>
      </c>
      <c r="J421" s="50">
        <f t="shared" si="36"/>
        <v>193</v>
      </c>
      <c r="K421" s="189">
        <f t="shared" si="37"/>
        <v>193</v>
      </c>
      <c r="L421" s="51">
        <f t="shared" si="38"/>
        <v>1</v>
      </c>
      <c r="M421" s="52" t="str">
        <f t="shared" si="39"/>
        <v>nie</v>
      </c>
      <c r="N421" s="53">
        <f>IF($M421="ano",LARGE((Q421,T421,W421,Z421,AC421,AF421,AI421,AL421,AO421,AR421,AU421,AX421,BA421,BD421,BG421,BJ421,BM421),1)+LARGE((Q421,T421,W421,Z421,AC421,AF421,AI421,AL421,AO421,AR421,AU421,AX421,BA421,BD421,BG421,BJ421,BM421),2)+LARGE((Q421,T421,W421,Z421,AC421,AF421,AI421,AL421,AO421,AR421,AU421,AX421,BA421,BD421,BG421,BJ421,BM421),3)+LARGE((Q421,T421,W421,Z421,AC421,AF421,AI421,AL421,AO421,AR421,AU421,AX421,BA421,BD421,BG421,BJ421,BM421),4)+LARGE((Q421,T421,W421,Z421,AC421,AF421,AI421,AL421,AO421,AR421,AU421,AX421,BA421,BD421,BG421,BJ421,BM421),5),J421)</f>
        <v>193</v>
      </c>
      <c r="O421" s="190">
        <f>IF($M421="ano",LARGE((R421,U421,X421,AA421,AD421,AG421,AJ421,AM421,AP421,AS421,AV421,AY421,BB421,BE421,BH421,BK421,BN421),1)+LARGE((R421,U421,X421,AA421,AD421,AG421,AJ421,AM421,AP421,AS421,AV421,AY421,BB421,BE421,BH421,BK421,BN421),2)+LARGE((R421,U421,X421,AA421,AD421,AG421,AJ421,AM421,AP421,AS421,AV421,AY421,BB421,BE421,BH421,BK421,BN421),3)+LARGE((R421,U421,X421,AA421,AD421,AG421,AJ421,AM421,AP421,AS421,AV421,AY421,BB421,BE421,BH421,BK421,BN421),4)+LARGE((R421,U421,X421,AA421,AD421,AG421,AJ421,AM421,AP421,AS421,AV421,AY421,BB421,BE421,BH421,BK421,BN421),5),K421)</f>
        <v>193</v>
      </c>
      <c r="AE421" s="200"/>
      <c r="AF421" s="201"/>
      <c r="AG421" s="201"/>
      <c r="AW421" s="213">
        <v>7.8796296296296295E-2</v>
      </c>
      <c r="AX421" s="214">
        <v>193</v>
      </c>
      <c r="AY421" s="215">
        <v>193</v>
      </c>
      <c r="BF421" s="218"/>
      <c r="BI421" s="219"/>
      <c r="BJ421" s="220"/>
      <c r="BK421" s="220"/>
      <c r="BL421" s="221"/>
      <c r="BM421" s="222"/>
      <c r="BN421" s="223"/>
      <c r="BO421" s="149">
        <v>0</v>
      </c>
      <c r="BP421" s="72">
        <v>30</v>
      </c>
      <c r="BQ421" s="157">
        <v>7.8796296296296295E-2</v>
      </c>
      <c r="BR421" s="158">
        <v>1</v>
      </c>
    </row>
    <row r="422" spans="2:70" ht="15" customHeight="1">
      <c r="B422" s="2">
        <v>416</v>
      </c>
      <c r="C422" s="2">
        <v>216</v>
      </c>
      <c r="D422" s="49" t="s">
        <v>2376</v>
      </c>
      <c r="E422" s="49" t="s">
        <v>1564</v>
      </c>
      <c r="F422" s="93" t="s">
        <v>2139</v>
      </c>
      <c r="G422" s="85">
        <v>1981</v>
      </c>
      <c r="H422" s="49" t="s">
        <v>31</v>
      </c>
      <c r="I422" s="2" t="str">
        <f>IF(G422&lt;=1953,"M60",IF(G422&lt;=1963,"M50",IF(G422&lt;=1973,"M40","M")))</f>
        <v>M</v>
      </c>
      <c r="J422" s="50">
        <f t="shared" si="36"/>
        <v>193</v>
      </c>
      <c r="K422" s="189">
        <f t="shared" si="37"/>
        <v>193</v>
      </c>
      <c r="L422" s="51">
        <f t="shared" si="38"/>
        <v>1</v>
      </c>
      <c r="M422" s="52" t="str">
        <f t="shared" si="39"/>
        <v>nie</v>
      </c>
      <c r="N422" s="53">
        <f>IF($M422="ano",LARGE((Q422,T422,W422,Z422,AC422,AF422,AI422,AL422,AO422,AR422,AU422,AX422,BA422,BD422,BG422,BJ422,BM422),1)+LARGE((Q422,T422,W422,Z422,AC422,AF422,AI422,AL422,AO422,AR422,AU422,AX422,BA422,BD422,BG422,BJ422,BM422),2)+LARGE((Q422,T422,W422,Z422,AC422,AF422,AI422,AL422,AO422,AR422,AU422,AX422,BA422,BD422,BG422,BJ422,BM422),3)+LARGE((Q422,T422,W422,Z422,AC422,AF422,AI422,AL422,AO422,AR422,AU422,AX422,BA422,BD422,BG422,BJ422,BM422),4)+LARGE((Q422,T422,W422,Z422,AC422,AF422,AI422,AL422,AO422,AR422,AU422,AX422,BA422,BD422,BG422,BJ422,BM422),5),J422)</f>
        <v>193</v>
      </c>
      <c r="O422" s="190">
        <f>IF($M422="ano",LARGE((R422,U422,X422,AA422,AD422,AG422,AJ422,AM422,AP422,AS422,AV422,AY422,BB422,BE422,BH422,BK422,BN422),1)+LARGE((R422,U422,X422,AA422,AD422,AG422,AJ422,AM422,AP422,AS422,AV422,AY422,BB422,BE422,BH422,BK422,BN422),2)+LARGE((R422,U422,X422,AA422,AD422,AG422,AJ422,AM422,AP422,AS422,AV422,AY422,BB422,BE422,BH422,BK422,BN422),3)+LARGE((R422,U422,X422,AA422,AD422,AG422,AJ422,AM422,AP422,AS422,AV422,AY422,BB422,BE422,BH422,BK422,BN422),4)+LARGE((R422,U422,X422,AA422,AD422,AG422,AJ422,AM422,AP422,AS422,AV422,AY422,BB422,BE422,BH422,BK422,BN422),5),K422)</f>
        <v>193</v>
      </c>
      <c r="R422" s="193"/>
      <c r="U422" s="196"/>
      <c r="X422" s="199"/>
      <c r="AA422" s="202"/>
      <c r="AD422" s="205"/>
      <c r="AE422" s="200">
        <v>4.9548611111111113E-2</v>
      </c>
      <c r="AF422" s="201">
        <v>193</v>
      </c>
      <c r="AG422" s="202">
        <v>193</v>
      </c>
      <c r="AH422" s="206"/>
      <c r="AI422" s="207"/>
      <c r="AJ422" s="208"/>
      <c r="AK422" s="200"/>
      <c r="AL422" s="201"/>
      <c r="AM422" s="202"/>
      <c r="AP422" s="209"/>
      <c r="AS422" s="208"/>
      <c r="AT422" s="210"/>
      <c r="AU422" s="211"/>
      <c r="AV422" s="212"/>
      <c r="AW422" s="213"/>
      <c r="AX422" s="214"/>
      <c r="AY422" s="215"/>
      <c r="BE422" s="217"/>
      <c r="BF422" s="218"/>
      <c r="BI422" s="219"/>
      <c r="BJ422" s="220"/>
      <c r="BK422" s="220"/>
      <c r="BL422" s="221"/>
      <c r="BM422" s="222"/>
      <c r="BN422" s="223"/>
      <c r="BO422" s="149">
        <v>0</v>
      </c>
      <c r="BP422" s="72">
        <v>15</v>
      </c>
      <c r="BQ422" s="157">
        <v>4.9548611111111113E-2</v>
      </c>
      <c r="BR422" s="158">
        <v>1</v>
      </c>
    </row>
    <row r="423" spans="2:70" ht="15" customHeight="1">
      <c r="B423" s="2">
        <v>417</v>
      </c>
      <c r="C423" s="2">
        <v>87</v>
      </c>
      <c r="D423" s="49" t="s">
        <v>1027</v>
      </c>
      <c r="E423" s="49" t="s">
        <v>1564</v>
      </c>
      <c r="F423" s="93" t="s">
        <v>961</v>
      </c>
      <c r="G423" s="85">
        <v>1966</v>
      </c>
      <c r="H423" s="49" t="s">
        <v>31</v>
      </c>
      <c r="I423" s="49" t="s">
        <v>32</v>
      </c>
      <c r="J423" s="50">
        <f t="shared" si="36"/>
        <v>193</v>
      </c>
      <c r="K423" s="189">
        <f t="shared" si="37"/>
        <v>213</v>
      </c>
      <c r="L423" s="51">
        <f t="shared" si="38"/>
        <v>1</v>
      </c>
      <c r="M423" s="52" t="str">
        <f t="shared" si="39"/>
        <v>nie</v>
      </c>
      <c r="N423" s="53">
        <f>IF($M423="ano",LARGE((Q423,T423,W423,Z423,AC423,AF423,AI423,AL423,AO423,AR423,AU423,AX423,BA423,BD423,BG423,BJ423,BM423),1)+LARGE((Q423,T423,W423,Z423,AC423,AF423,AI423,AL423,AO423,AR423,AU423,AX423,BA423,BD423,BG423,BJ423,BM423),2)+LARGE((Q423,T423,W423,Z423,AC423,AF423,AI423,AL423,AO423,AR423,AU423,AX423,BA423,BD423,BG423,BJ423,BM423),3)+LARGE((Q423,T423,W423,Z423,AC423,AF423,AI423,AL423,AO423,AR423,AU423,AX423,BA423,BD423,BG423,BJ423,BM423),4)+LARGE((Q423,T423,W423,Z423,AC423,AF423,AI423,AL423,AO423,AR423,AU423,AX423,BA423,BD423,BG423,BJ423,BM423),5),J423)</f>
        <v>193</v>
      </c>
      <c r="O423" s="190">
        <f>IF($M423="ano",LARGE((R423,U423,X423,AA423,AD423,AG423,AJ423,AM423,AP423,AS423,AV423,AY423,BB423,BE423,BH423,BK423,BN423),1)+LARGE((R423,U423,X423,AA423,AD423,AG423,AJ423,AM423,AP423,AS423,AV423,AY423,BB423,BE423,BH423,BK423,BN423),2)+LARGE((R423,U423,X423,AA423,AD423,AG423,AJ423,AM423,AP423,AS423,AV423,AY423,BB423,BE423,BH423,BK423,BN423),3)+LARGE((R423,U423,X423,AA423,AD423,AG423,AJ423,AM423,AP423,AS423,AV423,AY423,BB423,BE423,BH423,BK423,BN423),4)+LARGE((R423,U423,X423,AA423,AD423,AG423,AJ423,AM423,AP423,AS423,AV423,AY423,BB423,BE423,BH423,BK423,BN423),5),K423)</f>
        <v>213</v>
      </c>
      <c r="AE423" s="200"/>
      <c r="AF423" s="201"/>
      <c r="AG423" s="201"/>
      <c r="AW423" s="213">
        <v>7.9039351851851861E-2</v>
      </c>
      <c r="AX423" s="214">
        <v>193</v>
      </c>
      <c r="AY423" s="215">
        <v>213</v>
      </c>
      <c r="BF423" s="218"/>
      <c r="BI423" s="219"/>
      <c r="BJ423" s="220"/>
      <c r="BK423" s="220"/>
      <c r="BL423" s="221"/>
      <c r="BM423" s="222"/>
      <c r="BN423" s="223"/>
      <c r="BO423" s="149">
        <v>0</v>
      </c>
      <c r="BP423" s="72">
        <v>30</v>
      </c>
      <c r="BQ423" s="157">
        <v>7.9039351851851861E-2</v>
      </c>
      <c r="BR423" s="158">
        <v>1</v>
      </c>
    </row>
    <row r="424" spans="2:70" ht="15" customHeight="1">
      <c r="B424" s="2">
        <v>418</v>
      </c>
      <c r="C424" s="2">
        <v>88</v>
      </c>
      <c r="D424" s="49" t="s">
        <v>847</v>
      </c>
      <c r="E424" s="49" t="s">
        <v>1534</v>
      </c>
      <c r="F424" s="49" t="s">
        <v>1542</v>
      </c>
      <c r="G424" s="85">
        <v>1971</v>
      </c>
      <c r="H424" s="49" t="s">
        <v>31</v>
      </c>
      <c r="I424" s="49" t="s">
        <v>32</v>
      </c>
      <c r="J424" s="50">
        <f t="shared" si="36"/>
        <v>193</v>
      </c>
      <c r="K424" s="189">
        <f t="shared" si="37"/>
        <v>213</v>
      </c>
      <c r="L424" s="51">
        <f t="shared" si="38"/>
        <v>1</v>
      </c>
      <c r="M424" s="52" t="str">
        <f t="shared" si="39"/>
        <v>nie</v>
      </c>
      <c r="N424" s="53">
        <f>IF($M424="ano",LARGE((Q424,T424,W424,Z424,AC424,AF424,AI424,AL424,AO424,AR424,AU424,AX424,BA424,BD424,BG424,BJ424,BM424),1)+LARGE((Q424,T424,W424,Z424,AC424,AF424,AI424,AL424,AO424,AR424,AU424,AX424,BA424,BD424,BG424,BJ424,BM424),2)+LARGE((Q424,T424,W424,Z424,AC424,AF424,AI424,AL424,AO424,AR424,AU424,AX424,BA424,BD424,BG424,BJ424,BM424),3)+LARGE((Q424,T424,W424,Z424,AC424,AF424,AI424,AL424,AO424,AR424,AU424,AX424,BA424,BD424,BG424,BJ424,BM424),4)+LARGE((Q424,T424,W424,Z424,AC424,AF424,AI424,AL424,AO424,AR424,AU424,AX424,BA424,BD424,BG424,BJ424,BM424),5),J424)</f>
        <v>193</v>
      </c>
      <c r="O424" s="190">
        <f>IF($M424="ano",LARGE((R424,U424,X424,AA424,AD424,AG424,AJ424,AM424,AP424,AS424,AV424,AY424,BB424,BE424,BH424,BK424,BN424),1)+LARGE((R424,U424,X424,AA424,AD424,AG424,AJ424,AM424,AP424,AS424,AV424,AY424,BB424,BE424,BH424,BK424,BN424),2)+LARGE((R424,U424,X424,AA424,AD424,AG424,AJ424,AM424,AP424,AS424,AV424,AY424,BB424,BE424,BH424,BK424,BN424),3)+LARGE((R424,U424,X424,AA424,AD424,AG424,AJ424,AM424,AP424,AS424,AV424,AY424,BB424,BE424,BH424,BK424,BN424),4)+LARGE((R424,U424,X424,AA424,AD424,AG424,AJ424,AM424,AP424,AS424,AV424,AY424,BB424,BE424,BH424,BK424,BN424),5),K424)</f>
        <v>213</v>
      </c>
      <c r="AE424" s="200"/>
      <c r="AF424" s="201"/>
      <c r="AG424" s="201"/>
      <c r="AT424" s="210">
        <v>5.3819444444444434E-2</v>
      </c>
      <c r="AU424" s="211">
        <v>193</v>
      </c>
      <c r="AV424" s="212">
        <v>213</v>
      </c>
      <c r="AW424" s="213"/>
      <c r="AX424" s="214"/>
      <c r="AY424" s="215"/>
      <c r="BF424" s="218"/>
      <c r="BI424" s="219"/>
      <c r="BJ424" s="220"/>
      <c r="BK424" s="220"/>
      <c r="BL424" s="221"/>
      <c r="BM424" s="222"/>
      <c r="BN424" s="223"/>
      <c r="BO424" s="149">
        <v>0</v>
      </c>
      <c r="BP424" s="72">
        <v>17</v>
      </c>
      <c r="BQ424" s="157">
        <v>5.3819444444444434E-2</v>
      </c>
      <c r="BR424" s="158">
        <v>1</v>
      </c>
    </row>
    <row r="425" spans="2:70" ht="15" customHeight="1">
      <c r="B425" s="2">
        <v>419</v>
      </c>
      <c r="C425" s="2">
        <v>89</v>
      </c>
      <c r="D425" s="49" t="s">
        <v>789</v>
      </c>
      <c r="E425" s="49" t="s">
        <v>1604</v>
      </c>
      <c r="F425" s="93" t="s">
        <v>790</v>
      </c>
      <c r="G425" s="85">
        <v>1965</v>
      </c>
      <c r="H425" s="49" t="s">
        <v>31</v>
      </c>
      <c r="I425" s="49" t="s">
        <v>32</v>
      </c>
      <c r="J425" s="50">
        <f t="shared" si="36"/>
        <v>193</v>
      </c>
      <c r="K425" s="189">
        <f t="shared" si="37"/>
        <v>213</v>
      </c>
      <c r="L425" s="51">
        <f t="shared" si="38"/>
        <v>1</v>
      </c>
      <c r="M425" s="52" t="str">
        <f t="shared" si="39"/>
        <v>nie</v>
      </c>
      <c r="N425" s="53">
        <f>IF($M425="ano",LARGE((Q425,T425,W425,Z425,AC425,AF425,AI425,AL425,AO425,AR425,AU425,AX425,BA425,BD425,BG425,BJ425,BM425),1)+LARGE((Q425,T425,W425,Z425,AC425,AF425,AI425,AL425,AO425,AR425,AU425,AX425,BA425,BD425,BG425,BJ425,BM425),2)+LARGE((Q425,T425,W425,Z425,AC425,AF425,AI425,AL425,AO425,AR425,AU425,AX425,BA425,BD425,BG425,BJ425,BM425),3)+LARGE((Q425,T425,W425,Z425,AC425,AF425,AI425,AL425,AO425,AR425,AU425,AX425,BA425,BD425,BG425,BJ425,BM425),4)+LARGE((Q425,T425,W425,Z425,AC425,AF425,AI425,AL425,AO425,AR425,AU425,AX425,BA425,BD425,BG425,BJ425,BM425),5),J425)</f>
        <v>193</v>
      </c>
      <c r="O425" s="190">
        <f>IF($M425="ano",LARGE((R425,U425,X425,AA425,AD425,AG425,AJ425,AM425,AP425,AS425,AV425,AY425,BB425,BE425,BH425,BK425,BN425),1)+LARGE((R425,U425,X425,AA425,AD425,AG425,AJ425,AM425,AP425,AS425,AV425,AY425,BB425,BE425,BH425,BK425,BN425),2)+LARGE((R425,U425,X425,AA425,AD425,AG425,AJ425,AM425,AP425,AS425,AV425,AY425,BB425,BE425,BH425,BK425,BN425),3)+LARGE((R425,U425,X425,AA425,AD425,AG425,AJ425,AM425,AP425,AS425,AV425,AY425,BB425,BE425,BH425,BK425,BN425),4)+LARGE((R425,U425,X425,AA425,AD425,AG425,AJ425,AM425,AP425,AS425,AV425,AY425,BB425,BE425,BH425,BK425,BN425),5),K425)</f>
        <v>213</v>
      </c>
      <c r="AE425" s="200"/>
      <c r="AF425" s="201"/>
      <c r="AG425" s="201"/>
      <c r="AN425" s="78">
        <v>6.7233796296296292E-2</v>
      </c>
      <c r="AO425" s="79">
        <v>193</v>
      </c>
      <c r="AP425" s="209">
        <v>213</v>
      </c>
      <c r="AS425" s="208"/>
      <c r="AT425" s="210"/>
      <c r="AU425" s="211"/>
      <c r="AV425" s="212"/>
      <c r="AW425" s="213"/>
      <c r="AX425" s="214"/>
      <c r="AY425" s="215"/>
      <c r="BF425" s="218"/>
      <c r="BI425" s="219"/>
      <c r="BJ425" s="220"/>
      <c r="BK425" s="220"/>
      <c r="BL425" s="221"/>
      <c r="BM425" s="222"/>
      <c r="BN425" s="223"/>
      <c r="BO425" s="149">
        <v>0</v>
      </c>
      <c r="BP425" s="72">
        <v>21</v>
      </c>
      <c r="BQ425" s="157">
        <v>6.7233796296296292E-2</v>
      </c>
      <c r="BR425" s="158">
        <v>1</v>
      </c>
    </row>
    <row r="426" spans="2:70" ht="15" customHeight="1">
      <c r="B426" s="2">
        <v>420</v>
      </c>
      <c r="C426" s="2">
        <v>217</v>
      </c>
      <c r="D426" s="49" t="s">
        <v>848</v>
      </c>
      <c r="E426" s="49" t="s">
        <v>1582</v>
      </c>
      <c r="F426" s="49" t="s">
        <v>849</v>
      </c>
      <c r="G426" s="85">
        <v>1980</v>
      </c>
      <c r="H426" s="49" t="s">
        <v>31</v>
      </c>
      <c r="I426" s="49" t="s">
        <v>31</v>
      </c>
      <c r="J426" s="50">
        <f t="shared" si="36"/>
        <v>193</v>
      </c>
      <c r="K426" s="189">
        <f t="shared" si="37"/>
        <v>193</v>
      </c>
      <c r="L426" s="51">
        <f t="shared" si="38"/>
        <v>1</v>
      </c>
      <c r="M426" s="52" t="str">
        <f t="shared" si="39"/>
        <v>nie</v>
      </c>
      <c r="N426" s="53">
        <f>IF($M426="ano",LARGE((Q426,T426,W426,Z426,AC426,AF426,AI426,AL426,AO426,AR426,AU426,AX426,BA426,BD426,BG426,BJ426,BM426),1)+LARGE((Q426,T426,W426,Z426,AC426,AF426,AI426,AL426,AO426,AR426,AU426,AX426,BA426,BD426,BG426,BJ426,BM426),2)+LARGE((Q426,T426,W426,Z426,AC426,AF426,AI426,AL426,AO426,AR426,AU426,AX426,BA426,BD426,BG426,BJ426,BM426),3)+LARGE((Q426,T426,W426,Z426,AC426,AF426,AI426,AL426,AO426,AR426,AU426,AX426,BA426,BD426,BG426,BJ426,BM426),4)+LARGE((Q426,T426,W426,Z426,AC426,AF426,AI426,AL426,AO426,AR426,AU426,AX426,BA426,BD426,BG426,BJ426,BM426),5),J426)</f>
        <v>193</v>
      </c>
      <c r="O426" s="190">
        <f>IF($M426="ano",LARGE((R426,U426,X426,AA426,AD426,AG426,AJ426,AM426,AP426,AS426,AV426,AY426,BB426,BE426,BH426,BK426,BN426),1)+LARGE((R426,U426,X426,AA426,AD426,AG426,AJ426,AM426,AP426,AS426,AV426,AY426,BB426,BE426,BH426,BK426,BN426),2)+LARGE((R426,U426,X426,AA426,AD426,AG426,AJ426,AM426,AP426,AS426,AV426,AY426,BB426,BE426,BH426,BK426,BN426),3)+LARGE((R426,U426,X426,AA426,AD426,AG426,AJ426,AM426,AP426,AS426,AV426,AY426,BB426,BE426,BH426,BK426,BN426),4)+LARGE((R426,U426,X426,AA426,AD426,AG426,AJ426,AM426,AP426,AS426,AV426,AY426,BB426,BE426,BH426,BK426,BN426),5),K426)</f>
        <v>193</v>
      </c>
      <c r="AE426" s="200"/>
      <c r="AF426" s="201"/>
      <c r="AG426" s="201"/>
      <c r="AT426" s="210">
        <v>5.394675925925925E-2</v>
      </c>
      <c r="AU426" s="211">
        <v>193</v>
      </c>
      <c r="AV426" s="212">
        <v>193</v>
      </c>
      <c r="AW426" s="213"/>
      <c r="AX426" s="214"/>
      <c r="AY426" s="215"/>
      <c r="BF426" s="218"/>
      <c r="BI426" s="219"/>
      <c r="BJ426" s="220"/>
      <c r="BK426" s="220"/>
      <c r="BL426" s="221"/>
      <c r="BM426" s="222"/>
      <c r="BN426" s="223"/>
      <c r="BO426" s="149">
        <v>0</v>
      </c>
      <c r="BP426" s="72">
        <v>17</v>
      </c>
      <c r="BQ426" s="157">
        <v>5.394675925925925E-2</v>
      </c>
      <c r="BR426" s="158">
        <v>1</v>
      </c>
    </row>
    <row r="427" spans="2:70" ht="15" customHeight="1">
      <c r="B427" s="2">
        <v>421</v>
      </c>
      <c r="C427" s="2">
        <v>218</v>
      </c>
      <c r="D427" s="49" t="s">
        <v>1320</v>
      </c>
      <c r="E427" s="49" t="s">
        <v>1319</v>
      </c>
      <c r="F427" s="93" t="s">
        <v>155</v>
      </c>
      <c r="G427" s="85">
        <v>1987</v>
      </c>
      <c r="H427" s="49" t="s">
        <v>31</v>
      </c>
      <c r="I427" s="49" t="s">
        <v>31</v>
      </c>
      <c r="J427" s="50">
        <f t="shared" si="36"/>
        <v>193</v>
      </c>
      <c r="K427" s="189">
        <f t="shared" si="37"/>
        <v>193</v>
      </c>
      <c r="L427" s="51">
        <f t="shared" si="38"/>
        <v>1</v>
      </c>
      <c r="M427" s="52" t="str">
        <f t="shared" si="39"/>
        <v>nie</v>
      </c>
      <c r="N427" s="53">
        <f>IF($M427="ano",LARGE((Q427,T427,W427,Z427,AC427,AF427,AI427,AL427,AO427,AR427,AU427,AX427,BA427,BD427,BG427,BJ427,BM427),1)+LARGE((Q427,T427,W427,Z427,AC427,AF427,AI427,AL427,AO427,AR427,AU427,AX427,BA427,BD427,BG427,BJ427,BM427),2)+LARGE((Q427,T427,W427,Z427,AC427,AF427,AI427,AL427,AO427,AR427,AU427,AX427,BA427,BD427,BG427,BJ427,BM427),3)+LARGE((Q427,T427,W427,Z427,AC427,AF427,AI427,AL427,AO427,AR427,AU427,AX427,BA427,BD427,BG427,BJ427,BM427),4)+LARGE((Q427,T427,W427,Z427,AC427,AF427,AI427,AL427,AO427,AR427,AU427,AX427,BA427,BD427,BG427,BJ427,BM427),5),J427)</f>
        <v>193</v>
      </c>
      <c r="O427" s="190">
        <f>IF($M427="ano",LARGE((R427,U427,X427,AA427,AD427,AG427,AJ427,AM427,AP427,AS427,AV427,AY427,BB427,BE427,BH427,BK427,BN427),1)+LARGE((R427,U427,X427,AA427,AD427,AG427,AJ427,AM427,AP427,AS427,AV427,AY427,BB427,BE427,BH427,BK427,BN427),2)+LARGE((R427,U427,X427,AA427,AD427,AG427,AJ427,AM427,AP427,AS427,AV427,AY427,BB427,BE427,BH427,BK427,BN427),3)+LARGE((R427,U427,X427,AA427,AD427,AG427,AJ427,AM427,AP427,AS427,AV427,AY427,BB427,BE427,BH427,BK427,BN427),4)+LARGE((R427,U427,X427,AA427,AD427,AG427,AJ427,AM427,AP427,AS427,AV427,AY427,BB427,BE427,BH427,BK427,BN427),5),K427)</f>
        <v>193</v>
      </c>
      <c r="AE427" s="200"/>
      <c r="AF427" s="201"/>
      <c r="AG427" s="201"/>
      <c r="BI427" s="219"/>
      <c r="BJ427" s="220"/>
      <c r="BK427" s="220"/>
      <c r="BL427" s="221">
        <v>5.226851851851852E-2</v>
      </c>
      <c r="BM427" s="222">
        <v>193</v>
      </c>
      <c r="BN427" s="223">
        <v>193</v>
      </c>
      <c r="BO427" s="149">
        <v>0</v>
      </c>
      <c r="BP427" s="72">
        <v>17.5</v>
      </c>
      <c r="BQ427" s="157">
        <v>5.226851851851852E-2</v>
      </c>
      <c r="BR427" s="158">
        <v>1</v>
      </c>
    </row>
    <row r="428" spans="2:70" ht="15" customHeight="1">
      <c r="B428" s="2">
        <v>422</v>
      </c>
      <c r="C428" s="2">
        <v>219</v>
      </c>
      <c r="D428" s="49" t="s">
        <v>2454</v>
      </c>
      <c r="E428" s="49" t="s">
        <v>1855</v>
      </c>
      <c r="F428" s="49" t="s">
        <v>843</v>
      </c>
      <c r="G428" s="85">
        <v>1980</v>
      </c>
      <c r="H428" s="49" t="s">
        <v>31</v>
      </c>
      <c r="I428" s="49" t="s">
        <v>31</v>
      </c>
      <c r="J428" s="50">
        <f t="shared" si="36"/>
        <v>193</v>
      </c>
      <c r="K428" s="189">
        <f t="shared" si="37"/>
        <v>193</v>
      </c>
      <c r="L428" s="51">
        <f t="shared" si="38"/>
        <v>1</v>
      </c>
      <c r="M428" s="52" t="str">
        <f t="shared" si="39"/>
        <v>nie</v>
      </c>
      <c r="N428" s="53">
        <f>IF($M428="ano",LARGE((Q428,T428,W428,Z428,AC428,AF428,AI428,AL428,AO428,AR428,AU428,AX428,BA428,BD428,BG428,BJ428,BM428),1)+LARGE((Q428,T428,W428,Z428,AC428,AF428,AI428,AL428,AO428,AR428,AU428,AX428,BA428,BD428,BG428,BJ428,BM428),2)+LARGE((Q428,T428,W428,Z428,AC428,AF428,AI428,AL428,AO428,AR428,AU428,AX428,BA428,BD428,BG428,BJ428,BM428),3)+LARGE((Q428,T428,W428,Z428,AC428,AF428,AI428,AL428,AO428,AR428,AU428,AX428,BA428,BD428,BG428,BJ428,BM428),4)+LARGE((Q428,T428,W428,Z428,AC428,AF428,AI428,AL428,AO428,AR428,AU428,AX428,BA428,BD428,BG428,BJ428,BM428),5),J428)</f>
        <v>193</v>
      </c>
      <c r="O428" s="190">
        <f>IF($M428="ano",LARGE((R428,U428,X428,AA428,AD428,AG428,AJ428,AM428,AP428,AS428,AV428,AY428,BB428,BE428,BH428,BK428,BN428),1)+LARGE((R428,U428,X428,AA428,AD428,AG428,AJ428,AM428,AP428,AS428,AV428,AY428,BB428,BE428,BH428,BK428,BN428),2)+LARGE((R428,U428,X428,AA428,AD428,AG428,AJ428,AM428,AP428,AS428,AV428,AY428,BB428,BE428,BH428,BK428,BN428),3)+LARGE((R428,U428,X428,AA428,AD428,AG428,AJ428,AM428,AP428,AS428,AV428,AY428,BB428,BE428,BH428,BK428,BN428),4)+LARGE((R428,U428,X428,AA428,AD428,AG428,AJ428,AM428,AP428,AS428,AV428,AY428,BB428,BE428,BH428,BK428,BN428),5),K428)</f>
        <v>193</v>
      </c>
      <c r="AE428" s="200"/>
      <c r="AF428" s="201"/>
      <c r="AG428" s="201"/>
      <c r="AT428" s="210">
        <v>5.3587962962962962E-2</v>
      </c>
      <c r="AU428" s="211">
        <v>193</v>
      </c>
      <c r="AV428" s="212">
        <v>193</v>
      </c>
      <c r="AW428" s="213"/>
      <c r="AX428" s="214"/>
      <c r="AY428" s="215"/>
      <c r="BF428" s="218"/>
      <c r="BI428" s="219"/>
      <c r="BJ428" s="220"/>
      <c r="BK428" s="220"/>
      <c r="BL428" s="221"/>
      <c r="BM428" s="222"/>
      <c r="BN428" s="223"/>
      <c r="BO428" s="149">
        <v>0</v>
      </c>
      <c r="BP428" s="72">
        <v>17</v>
      </c>
      <c r="BQ428" s="157">
        <v>5.3587962962962962E-2</v>
      </c>
      <c r="BR428" s="158">
        <v>1</v>
      </c>
    </row>
    <row r="429" spans="2:70" ht="15" customHeight="1">
      <c r="B429" s="2">
        <v>423</v>
      </c>
      <c r="C429" s="2">
        <v>14</v>
      </c>
      <c r="D429" s="47" t="s">
        <v>1856</v>
      </c>
      <c r="E429" s="47" t="s">
        <v>1855</v>
      </c>
      <c r="F429" s="90" t="s">
        <v>1857</v>
      </c>
      <c r="G429" s="81">
        <v>1953</v>
      </c>
      <c r="H429" s="49" t="s">
        <v>31</v>
      </c>
      <c r="I429" s="2" t="str">
        <f>IF(G429&lt;=1953,"M60",IF(G429&lt;=1963,"M50",IF(G429&lt;=1973,"M40","M")))</f>
        <v>M60</v>
      </c>
      <c r="J429" s="50">
        <f t="shared" si="36"/>
        <v>193</v>
      </c>
      <c r="K429" s="189">
        <f t="shared" si="37"/>
        <v>251</v>
      </c>
      <c r="L429" s="51">
        <f t="shared" si="38"/>
        <v>1</v>
      </c>
      <c r="M429" s="52" t="str">
        <f t="shared" si="39"/>
        <v>nie</v>
      </c>
      <c r="N429" s="53">
        <f>IF($M429="ano",LARGE((Q429,T429,W429,Z429,AC429,AF429,AI429,AL429,AO429,AR429,AU429,AX429,BA429,BD429,BG429,BJ429,BM429),1)+LARGE((Q429,T429,W429,Z429,AC429,AF429,AI429,AL429,AO429,AR429,AU429,AX429,BA429,BD429,BG429,BJ429,BM429),2)+LARGE((Q429,T429,W429,Z429,AC429,AF429,AI429,AL429,AO429,AR429,AU429,AX429,BA429,BD429,BG429,BJ429,BM429),3)+LARGE((Q429,T429,W429,Z429,AC429,AF429,AI429,AL429,AO429,AR429,AU429,AX429,BA429,BD429,BG429,BJ429,BM429),4)+LARGE((Q429,T429,W429,Z429,AC429,AF429,AI429,AL429,AO429,AR429,AU429,AX429,BA429,BD429,BG429,BJ429,BM429),5),J429)</f>
        <v>193</v>
      </c>
      <c r="O429" s="190">
        <f>IF($M429="ano",LARGE((R429,U429,X429,AA429,AD429,AG429,AJ429,AM429,AP429,AS429,AV429,AY429,BB429,BE429,BH429,BK429,BN429),1)+LARGE((R429,U429,X429,AA429,AD429,AG429,AJ429,AM429,AP429,AS429,AV429,AY429,BB429,BE429,BH429,BK429,BN429),2)+LARGE((R429,U429,X429,AA429,AD429,AG429,AJ429,AM429,AP429,AS429,AV429,AY429,BB429,BE429,BH429,BK429,BN429),3)+LARGE((R429,U429,X429,AA429,AD429,AG429,AJ429,AM429,AP429,AS429,AV429,AY429,BB429,BE429,BH429,BK429,BN429),4)+LARGE((R429,U429,X429,AA429,AD429,AG429,AJ429,AM429,AP429,AS429,AV429,AY429,BB429,BE429,BH429,BK429,BN429),5),K429)</f>
        <v>251</v>
      </c>
      <c r="P429" s="191"/>
      <c r="Q429" s="192"/>
      <c r="R429" s="193"/>
      <c r="S429" s="194">
        <v>9.4432870370370361E-2</v>
      </c>
      <c r="T429" s="195">
        <v>193</v>
      </c>
      <c r="U429" s="196">
        <v>251</v>
      </c>
      <c r="V429" s="197"/>
      <c r="W429" s="198"/>
      <c r="X429" s="199"/>
      <c r="Y429" s="200"/>
      <c r="Z429" s="201"/>
      <c r="AA429" s="202"/>
      <c r="AB429" s="203"/>
      <c r="AC429" s="204"/>
      <c r="AD429" s="205"/>
      <c r="AE429" s="200"/>
      <c r="AF429" s="201"/>
      <c r="AG429" s="202"/>
      <c r="AH429" s="206"/>
      <c r="AI429" s="207"/>
      <c r="AJ429" s="208"/>
      <c r="AK429" s="200"/>
      <c r="AL429" s="201"/>
      <c r="AM429" s="202"/>
      <c r="AP429" s="209"/>
      <c r="AS429" s="208"/>
      <c r="AT429" s="210"/>
      <c r="AU429" s="211"/>
      <c r="AV429" s="212"/>
      <c r="AW429" s="213"/>
      <c r="AX429" s="214"/>
      <c r="AY429" s="215"/>
      <c r="BC429" s="216"/>
      <c r="BD429" s="216"/>
      <c r="BE429" s="217"/>
      <c r="BF429" s="218"/>
      <c r="BI429" s="219"/>
      <c r="BJ429" s="220"/>
      <c r="BK429" s="220"/>
      <c r="BL429" s="221"/>
      <c r="BM429" s="222"/>
      <c r="BN429" s="223"/>
      <c r="BO429" s="149">
        <v>0</v>
      </c>
      <c r="BP429" s="72">
        <v>26</v>
      </c>
      <c r="BQ429" s="157">
        <v>9.4432870370370361E-2</v>
      </c>
      <c r="BR429" s="158">
        <v>1</v>
      </c>
    </row>
    <row r="430" spans="2:70" ht="15" customHeight="1">
      <c r="B430" s="2">
        <v>424</v>
      </c>
      <c r="C430" s="2">
        <v>220</v>
      </c>
      <c r="D430" s="49" t="s">
        <v>822</v>
      </c>
      <c r="E430" s="49" t="s">
        <v>1587</v>
      </c>
      <c r="F430" s="93" t="s">
        <v>823</v>
      </c>
      <c r="G430" s="85">
        <v>1978</v>
      </c>
      <c r="H430" s="49" t="s">
        <v>31</v>
      </c>
      <c r="I430" s="49" t="s">
        <v>31</v>
      </c>
      <c r="J430" s="50">
        <f t="shared" si="36"/>
        <v>193</v>
      </c>
      <c r="K430" s="189">
        <f t="shared" si="37"/>
        <v>193</v>
      </c>
      <c r="L430" s="51">
        <f t="shared" si="38"/>
        <v>1</v>
      </c>
      <c r="M430" s="52" t="str">
        <f t="shared" si="39"/>
        <v>nie</v>
      </c>
      <c r="N430" s="53">
        <f>IF($M430="ano",LARGE((Q430,T430,W430,Z430,AC430,AF430,AI430,AL430,AO430,AR430,AU430,AX430,BA430,BD430,BG430,BJ430,BM430),1)+LARGE((Q430,T430,W430,Z430,AC430,AF430,AI430,AL430,AO430,AR430,AU430,AX430,BA430,BD430,BG430,BJ430,BM430),2)+LARGE((Q430,T430,W430,Z430,AC430,AF430,AI430,AL430,AO430,AR430,AU430,AX430,BA430,BD430,BG430,BJ430,BM430),3)+LARGE((Q430,T430,W430,Z430,AC430,AF430,AI430,AL430,AO430,AR430,AU430,AX430,BA430,BD430,BG430,BJ430,BM430),4)+LARGE((Q430,T430,W430,Z430,AC430,AF430,AI430,AL430,AO430,AR430,AU430,AX430,BA430,BD430,BG430,BJ430,BM430),5),J430)</f>
        <v>193</v>
      </c>
      <c r="O430" s="190">
        <f>IF($M430="ano",LARGE((R430,U430,X430,AA430,AD430,AG430,AJ430,AM430,AP430,AS430,AV430,AY430,BB430,BE430,BH430,BK430,BN430),1)+LARGE((R430,U430,X430,AA430,AD430,AG430,AJ430,AM430,AP430,AS430,AV430,AY430,BB430,BE430,BH430,BK430,BN430),2)+LARGE((R430,U430,X430,AA430,AD430,AG430,AJ430,AM430,AP430,AS430,AV430,AY430,BB430,BE430,BH430,BK430,BN430),3)+LARGE((R430,U430,X430,AA430,AD430,AG430,AJ430,AM430,AP430,AS430,AV430,AY430,BB430,BE430,BH430,BK430,BN430),4)+LARGE((R430,U430,X430,AA430,AD430,AG430,AJ430,AM430,AP430,AS430,AV430,AY430,BB430,BE430,BH430,BK430,BN430),5),K430)</f>
        <v>193</v>
      </c>
      <c r="AE430" s="200"/>
      <c r="AF430" s="201"/>
      <c r="AG430" s="201"/>
      <c r="AN430" s="78">
        <v>6.6956018518518512E-2</v>
      </c>
      <c r="AO430" s="79">
        <v>193</v>
      </c>
      <c r="AP430" s="209">
        <v>193</v>
      </c>
      <c r="AS430" s="208"/>
      <c r="AT430" s="210"/>
      <c r="AU430" s="211"/>
      <c r="AV430" s="212"/>
      <c r="AW430" s="213"/>
      <c r="AX430" s="214"/>
      <c r="AY430" s="215"/>
      <c r="BF430" s="218"/>
      <c r="BI430" s="219"/>
      <c r="BJ430" s="220"/>
      <c r="BK430" s="220"/>
      <c r="BL430" s="221"/>
      <c r="BM430" s="222"/>
      <c r="BN430" s="223"/>
      <c r="BO430" s="149">
        <v>0</v>
      </c>
      <c r="BP430" s="72">
        <v>21</v>
      </c>
      <c r="BQ430" s="157">
        <v>6.6956018518518512E-2</v>
      </c>
      <c r="BR430" s="158">
        <v>1</v>
      </c>
    </row>
    <row r="431" spans="2:70" ht="15" customHeight="1">
      <c r="B431" s="2">
        <v>425</v>
      </c>
      <c r="C431" s="2">
        <v>221</v>
      </c>
      <c r="D431" s="49" t="s">
        <v>189</v>
      </c>
      <c r="E431" s="49" t="s">
        <v>1520</v>
      </c>
      <c r="F431" s="93" t="s">
        <v>187</v>
      </c>
      <c r="G431" s="85">
        <v>1977</v>
      </c>
      <c r="H431" s="49" t="s">
        <v>31</v>
      </c>
      <c r="I431" s="2" t="str">
        <f>IF(G431&lt;=1953,"M60",IF(G431&lt;=1963,"M50",IF(G431&lt;=1973,"M40","M")))</f>
        <v>M</v>
      </c>
      <c r="J431" s="50">
        <f t="shared" si="36"/>
        <v>193</v>
      </c>
      <c r="K431" s="189">
        <f t="shared" si="37"/>
        <v>193</v>
      </c>
      <c r="L431" s="51">
        <f t="shared" si="38"/>
        <v>1</v>
      </c>
      <c r="M431" s="52" t="str">
        <f t="shared" si="39"/>
        <v>nie</v>
      </c>
      <c r="N431" s="53">
        <f>IF($M431="ano",LARGE((Q431,T431,W431,Z431,AC431,AF431,AI431,AL431,AO431,AR431,AU431,AX431,BA431,BD431,BG431,BJ431,BM431),1)+LARGE((Q431,T431,W431,Z431,AC431,AF431,AI431,AL431,AO431,AR431,AU431,AX431,BA431,BD431,BG431,BJ431,BM431),2)+LARGE((Q431,T431,W431,Z431,AC431,AF431,AI431,AL431,AO431,AR431,AU431,AX431,BA431,BD431,BG431,BJ431,BM431),3)+LARGE((Q431,T431,W431,Z431,AC431,AF431,AI431,AL431,AO431,AR431,AU431,AX431,BA431,BD431,BG431,BJ431,BM431),4)+LARGE((Q431,T431,W431,Z431,AC431,AF431,AI431,AL431,AO431,AR431,AU431,AX431,BA431,BD431,BG431,BJ431,BM431),5),J431)</f>
        <v>193</v>
      </c>
      <c r="O431" s="190">
        <f>IF($M431="ano",LARGE((R431,U431,X431,AA431,AD431,AG431,AJ431,AM431,AP431,AS431,AV431,AY431,BB431,BE431,BH431,BK431,BN431),1)+LARGE((R431,U431,X431,AA431,AD431,AG431,AJ431,AM431,AP431,AS431,AV431,AY431,BB431,BE431,BH431,BK431,BN431),2)+LARGE((R431,U431,X431,AA431,AD431,AG431,AJ431,AM431,AP431,AS431,AV431,AY431,BB431,BE431,BH431,BK431,BN431),3)+LARGE((R431,U431,X431,AA431,AD431,AG431,AJ431,AM431,AP431,AS431,AV431,AY431,BB431,BE431,BH431,BK431,BN431),4)+LARGE((R431,U431,X431,AA431,AD431,AG431,AJ431,AM431,AP431,AS431,AV431,AY431,BB431,BE431,BH431,BK431,BN431),5),K431)</f>
        <v>193</v>
      </c>
      <c r="R431" s="193"/>
      <c r="U431" s="196"/>
      <c r="X431" s="199"/>
      <c r="AA431" s="202"/>
      <c r="AD431" s="205"/>
      <c r="AE431" s="200">
        <v>4.9756944444444444E-2</v>
      </c>
      <c r="AF431" s="201">
        <v>193</v>
      </c>
      <c r="AG431" s="202">
        <v>193</v>
      </c>
      <c r="AH431" s="206"/>
      <c r="AI431" s="207"/>
      <c r="AJ431" s="208"/>
      <c r="AK431" s="200"/>
      <c r="AL431" s="201"/>
      <c r="AM431" s="202"/>
      <c r="AP431" s="209"/>
      <c r="AS431" s="208"/>
      <c r="AT431" s="210"/>
      <c r="AU431" s="211"/>
      <c r="AV431" s="212"/>
      <c r="AW431" s="213"/>
      <c r="AX431" s="214"/>
      <c r="AY431" s="215"/>
      <c r="BE431" s="217"/>
      <c r="BF431" s="218"/>
      <c r="BI431" s="219"/>
      <c r="BJ431" s="220"/>
      <c r="BK431" s="220"/>
      <c r="BL431" s="221"/>
      <c r="BM431" s="222"/>
      <c r="BN431" s="223"/>
      <c r="BO431" s="149">
        <v>0</v>
      </c>
      <c r="BP431" s="72">
        <v>15</v>
      </c>
      <c r="BQ431" s="157">
        <v>4.9756944444444444E-2</v>
      </c>
      <c r="BR431" s="158">
        <v>1</v>
      </c>
    </row>
    <row r="432" spans="2:70" ht="15" customHeight="1">
      <c r="B432" s="2">
        <v>426</v>
      </c>
      <c r="C432" s="2">
        <v>33</v>
      </c>
      <c r="D432" s="49" t="s">
        <v>767</v>
      </c>
      <c r="E432" s="49" t="s">
        <v>1559</v>
      </c>
      <c r="F432" s="93" t="s">
        <v>768</v>
      </c>
      <c r="G432" s="85">
        <v>1963</v>
      </c>
      <c r="H432" s="49" t="s">
        <v>31</v>
      </c>
      <c r="I432" s="49" t="s">
        <v>33</v>
      </c>
      <c r="J432" s="50">
        <f t="shared" si="36"/>
        <v>192</v>
      </c>
      <c r="K432" s="189">
        <f t="shared" si="37"/>
        <v>231</v>
      </c>
      <c r="L432" s="51">
        <f t="shared" si="38"/>
        <v>1</v>
      </c>
      <c r="M432" s="52" t="str">
        <f t="shared" si="39"/>
        <v>nie</v>
      </c>
      <c r="N432" s="53">
        <f>IF($M432="ano",LARGE((Q432,T432,W432,Z432,AC432,AF432,AI432,AL432,AO432,AR432,AU432,AX432,BA432,BD432,BG432,BJ432,BM432),1)+LARGE((Q432,T432,W432,Z432,AC432,AF432,AI432,AL432,AO432,AR432,AU432,AX432,BA432,BD432,BG432,BJ432,BM432),2)+LARGE((Q432,T432,W432,Z432,AC432,AF432,AI432,AL432,AO432,AR432,AU432,AX432,BA432,BD432,BG432,BJ432,BM432),3)+LARGE((Q432,T432,W432,Z432,AC432,AF432,AI432,AL432,AO432,AR432,AU432,AX432,BA432,BD432,BG432,BJ432,BM432),4)+LARGE((Q432,T432,W432,Z432,AC432,AF432,AI432,AL432,AO432,AR432,AU432,AX432,BA432,BD432,BG432,BJ432,BM432),5),J432)</f>
        <v>192</v>
      </c>
      <c r="O432" s="190">
        <f>IF($M432="ano",LARGE((R432,U432,X432,AA432,AD432,AG432,AJ432,AM432,AP432,AS432,AV432,AY432,BB432,BE432,BH432,BK432,BN432),1)+LARGE((R432,U432,X432,AA432,AD432,AG432,AJ432,AM432,AP432,AS432,AV432,AY432,BB432,BE432,BH432,BK432,BN432),2)+LARGE((R432,U432,X432,AA432,AD432,AG432,AJ432,AM432,AP432,AS432,AV432,AY432,BB432,BE432,BH432,BK432,BN432),3)+LARGE((R432,U432,X432,AA432,AD432,AG432,AJ432,AM432,AP432,AS432,AV432,AY432,BB432,BE432,BH432,BK432,BN432),4)+LARGE((R432,U432,X432,AA432,AD432,AG432,AJ432,AM432,AP432,AS432,AV432,AY432,BB432,BE432,BH432,BK432,BN432),5),K432)</f>
        <v>231</v>
      </c>
      <c r="AE432" s="200"/>
      <c r="AF432" s="201"/>
      <c r="AG432" s="201"/>
      <c r="AN432" s="78">
        <v>6.7534722222222218E-2</v>
      </c>
      <c r="AO432" s="79">
        <v>192</v>
      </c>
      <c r="AP432" s="209">
        <v>231</v>
      </c>
      <c r="AS432" s="208"/>
      <c r="AT432" s="210"/>
      <c r="AU432" s="211"/>
      <c r="AV432" s="212"/>
      <c r="AW432" s="213"/>
      <c r="AX432" s="214"/>
      <c r="AY432" s="215"/>
      <c r="BF432" s="218"/>
      <c r="BI432" s="219"/>
      <c r="BJ432" s="220"/>
      <c r="BK432" s="220"/>
      <c r="BL432" s="221"/>
      <c r="BM432" s="222"/>
      <c r="BN432" s="223"/>
      <c r="BO432" s="149">
        <v>0</v>
      </c>
      <c r="BP432" s="72">
        <v>21</v>
      </c>
      <c r="BQ432" s="157">
        <v>6.7534722222222218E-2</v>
      </c>
      <c r="BR432" s="158">
        <v>1</v>
      </c>
    </row>
    <row r="433" spans="2:70" ht="15" customHeight="1">
      <c r="B433" s="2">
        <v>427</v>
      </c>
      <c r="C433" s="2">
        <v>90</v>
      </c>
      <c r="D433" s="47" t="s">
        <v>1512</v>
      </c>
      <c r="E433" s="47" t="s">
        <v>1511</v>
      </c>
      <c r="F433" s="89" t="s">
        <v>1513</v>
      </c>
      <c r="G433" s="48">
        <v>1971</v>
      </c>
      <c r="H433" s="49" t="s">
        <v>31</v>
      </c>
      <c r="I433" s="2" t="str">
        <f>IF(G433&lt;=1953,"M60",IF(G433&lt;=1963,"M50",IF(G433&lt;=1973,"M40","M")))</f>
        <v>M40</v>
      </c>
      <c r="J433" s="50">
        <f t="shared" si="36"/>
        <v>192</v>
      </c>
      <c r="K433" s="189">
        <f t="shared" si="37"/>
        <v>212</v>
      </c>
      <c r="L433" s="51">
        <f t="shared" si="38"/>
        <v>1</v>
      </c>
      <c r="M433" s="52" t="str">
        <f t="shared" si="39"/>
        <v>nie</v>
      </c>
      <c r="N433" s="53">
        <f>IF($M433="ano",LARGE((Q433,T433,W433,Z433,AC433,AF433,AI433,AL433,AO433,AR433,AU433,AX433,BA433,BD433,BG433,BJ433,BM433),1)+LARGE((Q433,T433,W433,Z433,AC433,AF433,AI433,AL433,AO433,AR433,AU433,AX433,BA433,BD433,BG433,BJ433,BM433),2)+LARGE((Q433,T433,W433,Z433,AC433,AF433,AI433,AL433,AO433,AR433,AU433,AX433,BA433,BD433,BG433,BJ433,BM433),3)+LARGE((Q433,T433,W433,Z433,AC433,AF433,AI433,AL433,AO433,AR433,AU433,AX433,BA433,BD433,BG433,BJ433,BM433),4)+LARGE((Q433,T433,W433,Z433,AC433,AF433,AI433,AL433,AO433,AR433,AU433,AX433,BA433,BD433,BG433,BJ433,BM433),5),J433)</f>
        <v>192</v>
      </c>
      <c r="O433" s="190">
        <f>IF($M433="ano",LARGE((R433,U433,X433,AA433,AD433,AG433,AJ433,AM433,AP433,AS433,AV433,AY433,BB433,BE433,BH433,BK433,BN433),1)+LARGE((R433,U433,X433,AA433,AD433,AG433,AJ433,AM433,AP433,AS433,AV433,AY433,BB433,BE433,BH433,BK433,BN433),2)+LARGE((R433,U433,X433,AA433,AD433,AG433,AJ433,AM433,AP433,AS433,AV433,AY433,BB433,BE433,BH433,BK433,BN433),3)+LARGE((R433,U433,X433,AA433,AD433,AG433,AJ433,AM433,AP433,AS433,AV433,AY433,BB433,BE433,BH433,BK433,BN433),4)+LARGE((R433,U433,X433,AA433,AD433,AG433,AJ433,AM433,AP433,AS433,AV433,AY433,BB433,BE433,BH433,BK433,BN433),5),K433)</f>
        <v>212</v>
      </c>
      <c r="P433" s="191"/>
      <c r="Q433" s="192"/>
      <c r="R433" s="193"/>
      <c r="S433" s="194"/>
      <c r="T433" s="195"/>
      <c r="U433" s="196"/>
      <c r="V433" s="197">
        <v>5.4618055555555552E-2</v>
      </c>
      <c r="W433" s="198">
        <v>192</v>
      </c>
      <c r="X433" s="199">
        <v>212</v>
      </c>
      <c r="Y433" s="200"/>
      <c r="Z433" s="201"/>
      <c r="AA433" s="202"/>
      <c r="AB433" s="203"/>
      <c r="AC433" s="204"/>
      <c r="AD433" s="205"/>
      <c r="AE433" s="200"/>
      <c r="AF433" s="201"/>
      <c r="AG433" s="202"/>
      <c r="AH433" s="206"/>
      <c r="AI433" s="207"/>
      <c r="AJ433" s="208"/>
      <c r="AK433" s="200"/>
      <c r="AL433" s="201"/>
      <c r="AM433" s="202"/>
      <c r="AP433" s="209"/>
      <c r="AS433" s="208"/>
      <c r="AT433" s="210"/>
      <c r="AU433" s="211"/>
      <c r="AV433" s="212"/>
      <c r="AW433" s="213"/>
      <c r="AX433" s="214"/>
      <c r="AY433" s="215"/>
      <c r="BC433" s="216"/>
      <c r="BD433" s="216"/>
      <c r="BE433" s="217"/>
      <c r="BF433" s="218"/>
      <c r="BI433" s="219"/>
      <c r="BJ433" s="220"/>
      <c r="BK433" s="220"/>
      <c r="BL433" s="221"/>
      <c r="BM433" s="222"/>
      <c r="BN433" s="223"/>
      <c r="BO433" s="149">
        <v>0</v>
      </c>
      <c r="BP433" s="72">
        <v>16</v>
      </c>
      <c r="BQ433" s="157">
        <v>5.4618055555555552E-2</v>
      </c>
      <c r="BR433" s="158">
        <v>1</v>
      </c>
    </row>
    <row r="434" spans="2:70" ht="15" customHeight="1">
      <c r="B434" s="2">
        <v>428</v>
      </c>
      <c r="C434" s="2">
        <v>91</v>
      </c>
      <c r="D434" s="49" t="s">
        <v>1020</v>
      </c>
      <c r="E434" s="49" t="s">
        <v>1582</v>
      </c>
      <c r="F434" s="93" t="s">
        <v>962</v>
      </c>
      <c r="G434" s="85">
        <v>1972</v>
      </c>
      <c r="H434" s="49" t="s">
        <v>31</v>
      </c>
      <c r="I434" s="49" t="s">
        <v>32</v>
      </c>
      <c r="J434" s="50">
        <f t="shared" si="36"/>
        <v>192</v>
      </c>
      <c r="K434" s="189">
        <f t="shared" si="37"/>
        <v>212</v>
      </c>
      <c r="L434" s="51">
        <f t="shared" si="38"/>
        <v>1</v>
      </c>
      <c r="M434" s="52" t="str">
        <f t="shared" si="39"/>
        <v>nie</v>
      </c>
      <c r="N434" s="53">
        <f>IF($M434="ano",LARGE((Q434,T434,W434,Z434,AC434,AF434,AI434,AL434,AO434,AR434,AU434,AX434,BA434,BD434,BG434,BJ434,BM434),1)+LARGE((Q434,T434,W434,Z434,AC434,AF434,AI434,AL434,AO434,AR434,AU434,AX434,BA434,BD434,BG434,BJ434,BM434),2)+LARGE((Q434,T434,W434,Z434,AC434,AF434,AI434,AL434,AO434,AR434,AU434,AX434,BA434,BD434,BG434,BJ434,BM434),3)+LARGE((Q434,T434,W434,Z434,AC434,AF434,AI434,AL434,AO434,AR434,AU434,AX434,BA434,BD434,BG434,BJ434,BM434),4)+LARGE((Q434,T434,W434,Z434,AC434,AF434,AI434,AL434,AO434,AR434,AU434,AX434,BA434,BD434,BG434,BJ434,BM434),5),J434)</f>
        <v>192</v>
      </c>
      <c r="O434" s="190">
        <f>IF($M434="ano",LARGE((R434,U434,X434,AA434,AD434,AG434,AJ434,AM434,AP434,AS434,AV434,AY434,BB434,BE434,BH434,BK434,BN434),1)+LARGE((R434,U434,X434,AA434,AD434,AG434,AJ434,AM434,AP434,AS434,AV434,AY434,BB434,BE434,BH434,BK434,BN434),2)+LARGE((R434,U434,X434,AA434,AD434,AG434,AJ434,AM434,AP434,AS434,AV434,AY434,BB434,BE434,BH434,BK434,BN434),3)+LARGE((R434,U434,X434,AA434,AD434,AG434,AJ434,AM434,AP434,AS434,AV434,AY434,BB434,BE434,BH434,BK434,BN434),4)+LARGE((R434,U434,X434,AA434,AD434,AG434,AJ434,AM434,AP434,AS434,AV434,AY434,BB434,BE434,BH434,BK434,BN434),5),K434)</f>
        <v>212</v>
      </c>
      <c r="AE434" s="200"/>
      <c r="AF434" s="201"/>
      <c r="AG434" s="201"/>
      <c r="AW434" s="213">
        <v>7.9201388888888891E-2</v>
      </c>
      <c r="AX434" s="214">
        <v>192</v>
      </c>
      <c r="AY434" s="215">
        <v>212</v>
      </c>
      <c r="BF434" s="218"/>
      <c r="BI434" s="219"/>
      <c r="BJ434" s="220"/>
      <c r="BK434" s="220"/>
      <c r="BL434" s="221"/>
      <c r="BM434" s="222"/>
      <c r="BN434" s="223"/>
      <c r="BO434" s="149">
        <v>0</v>
      </c>
      <c r="BP434" s="72">
        <v>30</v>
      </c>
      <c r="BQ434" s="157">
        <v>7.9201388888888891E-2</v>
      </c>
      <c r="BR434" s="158">
        <v>1</v>
      </c>
    </row>
    <row r="435" spans="2:70" ht="15" customHeight="1">
      <c r="B435" s="2">
        <v>429</v>
      </c>
      <c r="C435" s="2">
        <v>92</v>
      </c>
      <c r="D435" s="49" t="s">
        <v>135</v>
      </c>
      <c r="E435" s="49" t="s">
        <v>1582</v>
      </c>
      <c r="F435" s="93" t="s">
        <v>136</v>
      </c>
      <c r="G435" s="85">
        <v>1971</v>
      </c>
      <c r="H435" s="49" t="s">
        <v>31</v>
      </c>
      <c r="I435" s="2" t="str">
        <f>IF(G435&lt;=1953,"M60",IF(G435&lt;=1963,"M50",IF(G435&lt;=1973,"M40","M")))</f>
        <v>M40</v>
      </c>
      <c r="J435" s="50">
        <f t="shared" si="36"/>
        <v>192</v>
      </c>
      <c r="K435" s="189">
        <f t="shared" si="37"/>
        <v>212</v>
      </c>
      <c r="L435" s="51">
        <f t="shared" si="38"/>
        <v>1</v>
      </c>
      <c r="M435" s="52" t="str">
        <f t="shared" si="39"/>
        <v>nie</v>
      </c>
      <c r="N435" s="53">
        <f>IF($M435="ano",LARGE((Q435,T435,W435,Z435,AC435,AF435,AI435,AL435,AO435,AR435,AU435,AX435,BA435,BD435,BG435,BJ435,BM435),1)+LARGE((Q435,T435,W435,Z435,AC435,AF435,AI435,AL435,AO435,AR435,AU435,AX435,BA435,BD435,BG435,BJ435,BM435),2)+LARGE((Q435,T435,W435,Z435,AC435,AF435,AI435,AL435,AO435,AR435,AU435,AX435,BA435,BD435,BG435,BJ435,BM435),3)+LARGE((Q435,T435,W435,Z435,AC435,AF435,AI435,AL435,AO435,AR435,AU435,AX435,BA435,BD435,BG435,BJ435,BM435),4)+LARGE((Q435,T435,W435,Z435,AC435,AF435,AI435,AL435,AO435,AR435,AU435,AX435,BA435,BD435,BG435,BJ435,BM435),5),J435)</f>
        <v>192</v>
      </c>
      <c r="O435" s="190">
        <f>IF($M435="ano",LARGE((R435,U435,X435,AA435,AD435,AG435,AJ435,AM435,AP435,AS435,AV435,AY435,BB435,BE435,BH435,BK435,BN435),1)+LARGE((R435,U435,X435,AA435,AD435,AG435,AJ435,AM435,AP435,AS435,AV435,AY435,BB435,BE435,BH435,BK435,BN435),2)+LARGE((R435,U435,X435,AA435,AD435,AG435,AJ435,AM435,AP435,AS435,AV435,AY435,BB435,BE435,BH435,BK435,BN435),3)+LARGE((R435,U435,X435,AA435,AD435,AG435,AJ435,AM435,AP435,AS435,AV435,AY435,BB435,BE435,BH435,BK435,BN435),4)+LARGE((R435,U435,X435,AA435,AD435,AG435,AJ435,AM435,AP435,AS435,AV435,AY435,BB435,BE435,BH435,BK435,BN435),5),K435)</f>
        <v>212</v>
      </c>
      <c r="R435" s="193"/>
      <c r="U435" s="196"/>
      <c r="X435" s="199"/>
      <c r="Y435" s="200">
        <v>5.4050925925925926E-2</v>
      </c>
      <c r="Z435" s="201">
        <v>192</v>
      </c>
      <c r="AA435" s="202">
        <v>212</v>
      </c>
      <c r="AD435" s="205"/>
      <c r="AE435" s="200"/>
      <c r="AF435" s="201"/>
      <c r="AG435" s="202"/>
      <c r="AH435" s="206"/>
      <c r="AI435" s="207"/>
      <c r="AJ435" s="208"/>
      <c r="AK435" s="200"/>
      <c r="AL435" s="201"/>
      <c r="AM435" s="202"/>
      <c r="AP435" s="209"/>
      <c r="AS435" s="208"/>
      <c r="AT435" s="210"/>
      <c r="AU435" s="211"/>
      <c r="AV435" s="212"/>
      <c r="AW435" s="213"/>
      <c r="AX435" s="214"/>
      <c r="AY435" s="215"/>
      <c r="BE435" s="217"/>
      <c r="BF435" s="218"/>
      <c r="BI435" s="219"/>
      <c r="BJ435" s="220"/>
      <c r="BK435" s="220"/>
      <c r="BL435" s="221"/>
      <c r="BM435" s="222"/>
      <c r="BN435" s="223"/>
      <c r="BO435" s="149">
        <v>0</v>
      </c>
      <c r="BP435" s="72">
        <v>17</v>
      </c>
      <c r="BQ435" s="157">
        <v>5.4050925925925926E-2</v>
      </c>
      <c r="BR435" s="158">
        <v>1</v>
      </c>
    </row>
    <row r="436" spans="2:70" ht="15" customHeight="1">
      <c r="B436" s="2">
        <v>430</v>
      </c>
      <c r="C436" s="2">
        <v>40</v>
      </c>
      <c r="D436" s="49" t="s">
        <v>1083</v>
      </c>
      <c r="E436" s="49" t="s">
        <v>1907</v>
      </c>
      <c r="F436" s="93" t="s">
        <v>986</v>
      </c>
      <c r="G436" s="85">
        <v>1979</v>
      </c>
      <c r="H436" s="49" t="s">
        <v>36</v>
      </c>
      <c r="I436" s="49" t="s">
        <v>36</v>
      </c>
      <c r="J436" s="50">
        <f t="shared" si="36"/>
        <v>192</v>
      </c>
      <c r="K436" s="189">
        <f t="shared" si="37"/>
        <v>192</v>
      </c>
      <c r="L436" s="51">
        <f t="shared" si="38"/>
        <v>1</v>
      </c>
      <c r="M436" s="52" t="str">
        <f t="shared" si="39"/>
        <v>nie</v>
      </c>
      <c r="N436" s="53">
        <f>IF($M436="ano",LARGE((Q436,T436,W436,Z436,AC436,AF436,AI436,AL436,AO436,AR436,AU436,AX436,BA436,BD436,BG436,BJ436,BM436),1)+LARGE((Q436,T436,W436,Z436,AC436,AF436,AI436,AL436,AO436,AR436,AU436,AX436,BA436,BD436,BG436,BJ436,BM436),2)+LARGE((Q436,T436,W436,Z436,AC436,AF436,AI436,AL436,AO436,AR436,AU436,AX436,BA436,BD436,BG436,BJ436,BM436),3)+LARGE((Q436,T436,W436,Z436,AC436,AF436,AI436,AL436,AO436,AR436,AU436,AX436,BA436,BD436,BG436,BJ436,BM436),4)+LARGE((Q436,T436,W436,Z436,AC436,AF436,AI436,AL436,AO436,AR436,AU436,AX436,BA436,BD436,BG436,BJ436,BM436),5),J436)</f>
        <v>192</v>
      </c>
      <c r="O436" s="190">
        <f>IF($M436="ano",LARGE((R436,U436,X436,AA436,AD436,AG436,AJ436,AM436,AP436,AS436,AV436,AY436,BB436,BE436,BH436,BK436,BN436),1)+LARGE((R436,U436,X436,AA436,AD436,AG436,AJ436,AM436,AP436,AS436,AV436,AY436,BB436,BE436,BH436,BK436,BN436),2)+LARGE((R436,U436,X436,AA436,AD436,AG436,AJ436,AM436,AP436,AS436,AV436,AY436,BB436,BE436,BH436,BK436,BN436),3)+LARGE((R436,U436,X436,AA436,AD436,AG436,AJ436,AM436,AP436,AS436,AV436,AY436,BB436,BE436,BH436,BK436,BN436),4)+LARGE((R436,U436,X436,AA436,AD436,AG436,AJ436,AM436,AP436,AS436,AV436,AY436,BB436,BE436,BH436,BK436,BN436),5),K436)</f>
        <v>192</v>
      </c>
      <c r="AE436" s="200"/>
      <c r="AF436" s="201"/>
      <c r="AG436" s="201"/>
      <c r="AZ436" s="112">
        <v>5.8090277777777775E-2</v>
      </c>
      <c r="BA436" s="68">
        <v>192</v>
      </c>
      <c r="BB436" s="68">
        <v>192</v>
      </c>
      <c r="BF436" s="218"/>
      <c r="BI436" s="219"/>
      <c r="BJ436" s="220"/>
      <c r="BK436" s="220"/>
      <c r="BL436" s="221"/>
      <c r="BM436" s="222"/>
      <c r="BN436" s="223"/>
      <c r="BO436" s="149">
        <v>0</v>
      </c>
      <c r="BP436" s="72">
        <v>20</v>
      </c>
      <c r="BQ436" s="157">
        <v>5.8090277777777775E-2</v>
      </c>
      <c r="BR436" s="158">
        <v>1</v>
      </c>
    </row>
    <row r="437" spans="2:70" ht="15" customHeight="1">
      <c r="B437" s="2">
        <v>431</v>
      </c>
      <c r="C437" s="2">
        <v>222</v>
      </c>
      <c r="D437" s="49" t="s">
        <v>1515</v>
      </c>
      <c r="E437" s="49" t="s">
        <v>1514</v>
      </c>
      <c r="F437" s="93" t="s">
        <v>1516</v>
      </c>
      <c r="G437" s="85">
        <v>1977</v>
      </c>
      <c r="H437" s="49" t="s">
        <v>31</v>
      </c>
      <c r="I437" s="2" t="str">
        <f>IF(G437&lt;=1953,"M60",IF(G437&lt;=1963,"M50",IF(G437&lt;=1973,"M40","M")))</f>
        <v>M</v>
      </c>
      <c r="J437" s="50">
        <f t="shared" si="36"/>
        <v>192</v>
      </c>
      <c r="K437" s="189">
        <f t="shared" si="37"/>
        <v>192</v>
      </c>
      <c r="L437" s="51">
        <f t="shared" si="38"/>
        <v>1</v>
      </c>
      <c r="M437" s="52" t="str">
        <f t="shared" si="39"/>
        <v>nie</v>
      </c>
      <c r="N437" s="53">
        <f>IF($M437="ano",LARGE((Q437,T437,W437,Z437,AC437,AF437,AI437,AL437,AO437,AR437,AU437,AX437,BA437,BD437,BG437,BJ437,BM437),1)+LARGE((Q437,T437,W437,Z437,AC437,AF437,AI437,AL437,AO437,AR437,AU437,AX437,BA437,BD437,BG437,BJ437,BM437),2)+LARGE((Q437,T437,W437,Z437,AC437,AF437,AI437,AL437,AO437,AR437,AU437,AX437,BA437,BD437,BG437,BJ437,BM437),3)+LARGE((Q437,T437,W437,Z437,AC437,AF437,AI437,AL437,AO437,AR437,AU437,AX437,BA437,BD437,BG437,BJ437,BM437),4)+LARGE((Q437,T437,W437,Z437,AC437,AF437,AI437,AL437,AO437,AR437,AU437,AX437,BA437,BD437,BG437,BJ437,BM437),5),J437)</f>
        <v>192</v>
      </c>
      <c r="O437" s="190">
        <f>IF($M437="ano",LARGE((R437,U437,X437,AA437,AD437,AG437,AJ437,AM437,AP437,AS437,AV437,AY437,BB437,BE437,BH437,BK437,BN437),1)+LARGE((R437,U437,X437,AA437,AD437,AG437,AJ437,AM437,AP437,AS437,AV437,AY437,BB437,BE437,BH437,BK437,BN437),2)+LARGE((R437,U437,X437,AA437,AD437,AG437,AJ437,AM437,AP437,AS437,AV437,AY437,BB437,BE437,BH437,BK437,BN437),3)+LARGE((R437,U437,X437,AA437,AD437,AG437,AJ437,AM437,AP437,AS437,AV437,AY437,BB437,BE437,BH437,BK437,BN437),4)+LARGE((R437,U437,X437,AA437,AD437,AG437,AJ437,AM437,AP437,AS437,AV437,AY437,BB437,BE437,BH437,BK437,BN437),5),K437)</f>
        <v>192</v>
      </c>
      <c r="P437" s="191"/>
      <c r="Q437" s="192"/>
      <c r="R437" s="193"/>
      <c r="S437" s="194"/>
      <c r="T437" s="195"/>
      <c r="U437" s="196"/>
      <c r="V437" s="197">
        <v>5.4803240740740743E-2</v>
      </c>
      <c r="W437" s="198">
        <v>192</v>
      </c>
      <c r="X437" s="199">
        <v>192</v>
      </c>
      <c r="Y437" s="200"/>
      <c r="Z437" s="201"/>
      <c r="AA437" s="202"/>
      <c r="AB437" s="203"/>
      <c r="AC437" s="204"/>
      <c r="AD437" s="205"/>
      <c r="AE437" s="200"/>
      <c r="AF437" s="201"/>
      <c r="AG437" s="202"/>
      <c r="AH437" s="206"/>
      <c r="AI437" s="207"/>
      <c r="AJ437" s="208"/>
      <c r="AK437" s="200"/>
      <c r="AL437" s="201"/>
      <c r="AM437" s="202"/>
      <c r="AP437" s="209"/>
      <c r="AS437" s="208"/>
      <c r="AT437" s="210"/>
      <c r="AU437" s="211"/>
      <c r="AV437" s="212"/>
      <c r="AW437" s="213"/>
      <c r="AX437" s="214"/>
      <c r="AY437" s="215"/>
      <c r="BC437" s="216"/>
      <c r="BD437" s="216"/>
      <c r="BE437" s="217"/>
      <c r="BF437" s="218"/>
      <c r="BI437" s="219"/>
      <c r="BJ437" s="220"/>
      <c r="BK437" s="220"/>
      <c r="BL437" s="221"/>
      <c r="BM437" s="222"/>
      <c r="BN437" s="223"/>
      <c r="BO437" s="149">
        <v>0</v>
      </c>
      <c r="BP437" s="72">
        <v>16</v>
      </c>
      <c r="BQ437" s="157">
        <v>5.4803240740740743E-2</v>
      </c>
      <c r="BR437" s="158">
        <v>1</v>
      </c>
    </row>
    <row r="438" spans="2:70" ht="15" customHeight="1">
      <c r="B438" s="2">
        <v>432</v>
      </c>
      <c r="C438" s="2">
        <v>93</v>
      </c>
      <c r="D438" s="47" t="s">
        <v>1861</v>
      </c>
      <c r="E438" s="47" t="s">
        <v>1860</v>
      </c>
      <c r="F438" s="89" t="s">
        <v>1862</v>
      </c>
      <c r="G438" s="48">
        <v>1965</v>
      </c>
      <c r="H438" s="49" t="s">
        <v>31</v>
      </c>
      <c r="I438" s="2" t="str">
        <f>IF(G438&lt;=1953,"M60",IF(G438&lt;=1963,"M50",IF(G438&lt;=1973,"M40","M")))</f>
        <v>M40</v>
      </c>
      <c r="J438" s="50">
        <f t="shared" si="36"/>
        <v>192</v>
      </c>
      <c r="K438" s="189">
        <f t="shared" si="37"/>
        <v>212</v>
      </c>
      <c r="L438" s="51">
        <f t="shared" si="38"/>
        <v>1</v>
      </c>
      <c r="M438" s="52" t="str">
        <f t="shared" si="39"/>
        <v>nie</v>
      </c>
      <c r="N438" s="53">
        <f>IF($M438="ano",LARGE((Q438,T438,W438,Z438,AC438,AF438,AI438,AL438,AO438,AR438,AU438,AX438,BA438,BD438,BG438,BJ438,BM438),1)+LARGE((Q438,T438,W438,Z438,AC438,AF438,AI438,AL438,AO438,AR438,AU438,AX438,BA438,BD438,BG438,BJ438,BM438),2)+LARGE((Q438,T438,W438,Z438,AC438,AF438,AI438,AL438,AO438,AR438,AU438,AX438,BA438,BD438,BG438,BJ438,BM438),3)+LARGE((Q438,T438,W438,Z438,AC438,AF438,AI438,AL438,AO438,AR438,AU438,AX438,BA438,BD438,BG438,BJ438,BM438),4)+LARGE((Q438,T438,W438,Z438,AC438,AF438,AI438,AL438,AO438,AR438,AU438,AX438,BA438,BD438,BG438,BJ438,BM438),5),J438)</f>
        <v>192</v>
      </c>
      <c r="O438" s="190">
        <f>IF($M438="ano",LARGE((R438,U438,X438,AA438,AD438,AG438,AJ438,AM438,AP438,AS438,AV438,AY438,BB438,BE438,BH438,BK438,BN438),1)+LARGE((R438,U438,X438,AA438,AD438,AG438,AJ438,AM438,AP438,AS438,AV438,AY438,BB438,BE438,BH438,BK438,BN438),2)+LARGE((R438,U438,X438,AA438,AD438,AG438,AJ438,AM438,AP438,AS438,AV438,AY438,BB438,BE438,BH438,BK438,BN438),3)+LARGE((R438,U438,X438,AA438,AD438,AG438,AJ438,AM438,AP438,AS438,AV438,AY438,BB438,BE438,BH438,BK438,BN438),4)+LARGE((R438,U438,X438,AA438,AD438,AG438,AJ438,AM438,AP438,AS438,AV438,AY438,BB438,BE438,BH438,BK438,BN438),5),K438)</f>
        <v>212</v>
      </c>
      <c r="P438" s="191"/>
      <c r="Q438" s="192"/>
      <c r="R438" s="193"/>
      <c r="S438" s="194">
        <v>9.4826388888888891E-2</v>
      </c>
      <c r="T438" s="195">
        <v>192</v>
      </c>
      <c r="U438" s="196">
        <v>212</v>
      </c>
      <c r="V438" s="197"/>
      <c r="W438" s="198"/>
      <c r="X438" s="199"/>
      <c r="Y438" s="200"/>
      <c r="Z438" s="201"/>
      <c r="AA438" s="202"/>
      <c r="AB438" s="203"/>
      <c r="AC438" s="204"/>
      <c r="AD438" s="205"/>
      <c r="AE438" s="200"/>
      <c r="AF438" s="201"/>
      <c r="AG438" s="202"/>
      <c r="AH438" s="206"/>
      <c r="AI438" s="207"/>
      <c r="AJ438" s="208"/>
      <c r="AK438" s="200"/>
      <c r="AL438" s="201"/>
      <c r="AM438" s="202"/>
      <c r="AP438" s="209"/>
      <c r="AS438" s="208"/>
      <c r="AT438" s="210"/>
      <c r="AU438" s="211"/>
      <c r="AV438" s="212"/>
      <c r="AW438" s="213"/>
      <c r="AX438" s="214"/>
      <c r="AY438" s="215"/>
      <c r="BC438" s="216"/>
      <c r="BD438" s="216"/>
      <c r="BE438" s="217"/>
      <c r="BF438" s="218"/>
      <c r="BI438" s="219"/>
      <c r="BJ438" s="220"/>
      <c r="BK438" s="220"/>
      <c r="BL438" s="221"/>
      <c r="BM438" s="222"/>
      <c r="BN438" s="223"/>
      <c r="BO438" s="149">
        <v>0</v>
      </c>
      <c r="BP438" s="72">
        <v>26</v>
      </c>
      <c r="BQ438" s="157">
        <v>9.4826388888888891E-2</v>
      </c>
      <c r="BR438" s="158">
        <v>1</v>
      </c>
    </row>
    <row r="439" spans="2:70" ht="15" customHeight="1">
      <c r="B439" s="2">
        <v>433</v>
      </c>
      <c r="C439" s="2">
        <v>94</v>
      </c>
      <c r="D439" s="80" t="s">
        <v>1868</v>
      </c>
      <c r="E439" s="80" t="s">
        <v>1867</v>
      </c>
      <c r="F439" s="90" t="s">
        <v>1869</v>
      </c>
      <c r="G439" s="84">
        <v>1970</v>
      </c>
      <c r="H439" s="49" t="s">
        <v>31</v>
      </c>
      <c r="I439" s="2" t="str">
        <f>IF(G439&lt;=1953,"M60",IF(G439&lt;=1963,"M50",IF(G439&lt;=1973,"M40","M")))</f>
        <v>M40</v>
      </c>
      <c r="J439" s="50">
        <f t="shared" si="36"/>
        <v>192</v>
      </c>
      <c r="K439" s="189">
        <f t="shared" si="37"/>
        <v>212</v>
      </c>
      <c r="L439" s="51">
        <f t="shared" si="38"/>
        <v>1</v>
      </c>
      <c r="M439" s="52" t="str">
        <f t="shared" si="39"/>
        <v>nie</v>
      </c>
      <c r="N439" s="53">
        <f>IF($M439="ano",LARGE((Q439,T439,W439,Z439,AC439,AF439,AI439,AL439,AO439,AR439,AU439,AX439,BA439,BD439,BG439,BJ439,BM439),1)+LARGE((Q439,T439,W439,Z439,AC439,AF439,AI439,AL439,AO439,AR439,AU439,AX439,BA439,BD439,BG439,BJ439,BM439),2)+LARGE((Q439,T439,W439,Z439,AC439,AF439,AI439,AL439,AO439,AR439,AU439,AX439,BA439,BD439,BG439,BJ439,BM439),3)+LARGE((Q439,T439,W439,Z439,AC439,AF439,AI439,AL439,AO439,AR439,AU439,AX439,BA439,BD439,BG439,BJ439,BM439),4)+LARGE((Q439,T439,W439,Z439,AC439,AF439,AI439,AL439,AO439,AR439,AU439,AX439,BA439,BD439,BG439,BJ439,BM439),5),J439)</f>
        <v>192</v>
      </c>
      <c r="O439" s="190">
        <f>IF($M439="ano",LARGE((R439,U439,X439,AA439,AD439,AG439,AJ439,AM439,AP439,AS439,AV439,AY439,BB439,BE439,BH439,BK439,BN439),1)+LARGE((R439,U439,X439,AA439,AD439,AG439,AJ439,AM439,AP439,AS439,AV439,AY439,BB439,BE439,BH439,BK439,BN439),2)+LARGE((R439,U439,X439,AA439,AD439,AG439,AJ439,AM439,AP439,AS439,AV439,AY439,BB439,BE439,BH439,BK439,BN439),3)+LARGE((R439,U439,X439,AA439,AD439,AG439,AJ439,AM439,AP439,AS439,AV439,AY439,BB439,BE439,BH439,BK439,BN439),4)+LARGE((R439,U439,X439,AA439,AD439,AG439,AJ439,AM439,AP439,AS439,AV439,AY439,BB439,BE439,BH439,BK439,BN439),5),K439)</f>
        <v>212</v>
      </c>
      <c r="P439" s="191"/>
      <c r="Q439" s="192"/>
      <c r="R439" s="193"/>
      <c r="S439" s="194">
        <v>9.4942129629629626E-2</v>
      </c>
      <c r="T439" s="195">
        <v>192</v>
      </c>
      <c r="U439" s="196">
        <v>212</v>
      </c>
      <c r="V439" s="197"/>
      <c r="W439" s="198"/>
      <c r="X439" s="199"/>
      <c r="Y439" s="200"/>
      <c r="Z439" s="201"/>
      <c r="AA439" s="202"/>
      <c r="AB439" s="203"/>
      <c r="AC439" s="204"/>
      <c r="AD439" s="205"/>
      <c r="AE439" s="200"/>
      <c r="AF439" s="201"/>
      <c r="AG439" s="202"/>
      <c r="AH439" s="206"/>
      <c r="AI439" s="207"/>
      <c r="AJ439" s="208"/>
      <c r="AK439" s="200"/>
      <c r="AL439" s="201"/>
      <c r="AM439" s="202"/>
      <c r="AP439" s="209"/>
      <c r="AS439" s="208"/>
      <c r="AT439" s="210"/>
      <c r="AU439" s="211"/>
      <c r="AV439" s="212"/>
      <c r="AW439" s="213"/>
      <c r="AX439" s="214"/>
      <c r="AY439" s="215"/>
      <c r="BC439" s="216"/>
      <c r="BD439" s="216"/>
      <c r="BE439" s="217"/>
      <c r="BF439" s="218"/>
      <c r="BI439" s="219"/>
      <c r="BJ439" s="220"/>
      <c r="BK439" s="220"/>
      <c r="BL439" s="221"/>
      <c r="BM439" s="222"/>
      <c r="BN439" s="223"/>
      <c r="BO439" s="149">
        <v>0</v>
      </c>
      <c r="BP439" s="72">
        <v>26</v>
      </c>
      <c r="BQ439" s="157">
        <v>9.4942129629629626E-2</v>
      </c>
      <c r="BR439" s="158">
        <v>1</v>
      </c>
    </row>
    <row r="440" spans="2:70" ht="15" customHeight="1">
      <c r="B440" s="2">
        <v>434</v>
      </c>
      <c r="C440" s="2">
        <v>223</v>
      </c>
      <c r="D440" s="49" t="s">
        <v>850</v>
      </c>
      <c r="E440" s="49" t="s">
        <v>1505</v>
      </c>
      <c r="F440" s="49" t="s">
        <v>851</v>
      </c>
      <c r="G440" s="85">
        <v>1983</v>
      </c>
      <c r="H440" s="49" t="s">
        <v>31</v>
      </c>
      <c r="I440" s="49" t="s">
        <v>31</v>
      </c>
      <c r="J440" s="50">
        <f t="shared" si="36"/>
        <v>191</v>
      </c>
      <c r="K440" s="189">
        <f t="shared" si="37"/>
        <v>191</v>
      </c>
      <c r="L440" s="51">
        <f t="shared" si="38"/>
        <v>1</v>
      </c>
      <c r="M440" s="52" t="str">
        <f t="shared" si="39"/>
        <v>nie</v>
      </c>
      <c r="N440" s="53">
        <f>IF($M440="ano",LARGE((Q440,T440,W440,Z440,AC440,AF440,AI440,AL440,AO440,AR440,AU440,AX440,BA440,BD440,BG440,BJ440,BM440),1)+LARGE((Q440,T440,W440,Z440,AC440,AF440,AI440,AL440,AO440,AR440,AU440,AX440,BA440,BD440,BG440,BJ440,BM440),2)+LARGE((Q440,T440,W440,Z440,AC440,AF440,AI440,AL440,AO440,AR440,AU440,AX440,BA440,BD440,BG440,BJ440,BM440),3)+LARGE((Q440,T440,W440,Z440,AC440,AF440,AI440,AL440,AO440,AR440,AU440,AX440,BA440,BD440,BG440,BJ440,BM440),4)+LARGE((Q440,T440,W440,Z440,AC440,AF440,AI440,AL440,AO440,AR440,AU440,AX440,BA440,BD440,BG440,BJ440,BM440),5),J440)</f>
        <v>191</v>
      </c>
      <c r="O440" s="190">
        <f>IF($M440="ano",LARGE((R440,U440,X440,AA440,AD440,AG440,AJ440,AM440,AP440,AS440,AV440,AY440,BB440,BE440,BH440,BK440,BN440),1)+LARGE((R440,U440,X440,AA440,AD440,AG440,AJ440,AM440,AP440,AS440,AV440,AY440,BB440,BE440,BH440,BK440,BN440),2)+LARGE((R440,U440,X440,AA440,AD440,AG440,AJ440,AM440,AP440,AS440,AV440,AY440,BB440,BE440,BH440,BK440,BN440),3)+LARGE((R440,U440,X440,AA440,AD440,AG440,AJ440,AM440,AP440,AS440,AV440,AY440,BB440,BE440,BH440,BK440,BN440),4)+LARGE((R440,U440,X440,AA440,AD440,AG440,AJ440,AM440,AP440,AS440,AV440,AY440,BB440,BE440,BH440,BK440,BN440),5),K440)</f>
        <v>191</v>
      </c>
      <c r="AE440" s="200"/>
      <c r="AF440" s="201"/>
      <c r="AG440" s="201"/>
      <c r="AT440" s="210">
        <v>5.5173611111111104E-2</v>
      </c>
      <c r="AU440" s="211">
        <v>191</v>
      </c>
      <c r="AV440" s="212">
        <v>191</v>
      </c>
      <c r="AW440" s="213"/>
      <c r="AX440" s="214"/>
      <c r="AY440" s="215"/>
      <c r="BF440" s="218"/>
      <c r="BI440" s="219"/>
      <c r="BJ440" s="220"/>
      <c r="BK440" s="220"/>
      <c r="BL440" s="221"/>
      <c r="BM440" s="222"/>
      <c r="BN440" s="223"/>
      <c r="BO440" s="149">
        <v>0</v>
      </c>
      <c r="BP440" s="72">
        <v>17</v>
      </c>
      <c r="BQ440" s="157">
        <v>5.5173611111111104E-2</v>
      </c>
      <c r="BR440" s="158">
        <v>1</v>
      </c>
    </row>
    <row r="441" spans="2:70" ht="15" customHeight="1">
      <c r="B441" s="2">
        <v>435</v>
      </c>
      <c r="C441" s="2">
        <v>224</v>
      </c>
      <c r="D441" s="49" t="s">
        <v>1019</v>
      </c>
      <c r="E441" s="49" t="s">
        <v>1514</v>
      </c>
      <c r="F441" s="93" t="s">
        <v>964</v>
      </c>
      <c r="G441" s="85">
        <v>1978</v>
      </c>
      <c r="H441" s="49" t="s">
        <v>31</v>
      </c>
      <c r="I441" s="49" t="s">
        <v>31</v>
      </c>
      <c r="J441" s="50">
        <f t="shared" si="36"/>
        <v>191</v>
      </c>
      <c r="K441" s="189">
        <f t="shared" si="37"/>
        <v>191</v>
      </c>
      <c r="L441" s="51">
        <f t="shared" si="38"/>
        <v>1</v>
      </c>
      <c r="M441" s="52" t="str">
        <f t="shared" si="39"/>
        <v>nie</v>
      </c>
      <c r="N441" s="53">
        <f>IF($M441="ano",LARGE((Q441,T441,W441,Z441,AC441,AF441,AI441,AL441,AO441,AR441,AU441,AX441,BA441,BD441,BG441,BJ441,BM441),1)+LARGE((Q441,T441,W441,Z441,AC441,AF441,AI441,AL441,AO441,AR441,AU441,AX441,BA441,BD441,BG441,BJ441,BM441),2)+LARGE((Q441,T441,W441,Z441,AC441,AF441,AI441,AL441,AO441,AR441,AU441,AX441,BA441,BD441,BG441,BJ441,BM441),3)+LARGE((Q441,T441,W441,Z441,AC441,AF441,AI441,AL441,AO441,AR441,AU441,AX441,BA441,BD441,BG441,BJ441,BM441),4)+LARGE((Q441,T441,W441,Z441,AC441,AF441,AI441,AL441,AO441,AR441,AU441,AX441,BA441,BD441,BG441,BJ441,BM441),5),J441)</f>
        <v>191</v>
      </c>
      <c r="O441" s="190">
        <f>IF($M441="ano",LARGE((R441,U441,X441,AA441,AD441,AG441,AJ441,AM441,AP441,AS441,AV441,AY441,BB441,BE441,BH441,BK441,BN441),1)+LARGE((R441,U441,X441,AA441,AD441,AG441,AJ441,AM441,AP441,AS441,AV441,AY441,BB441,BE441,BH441,BK441,BN441),2)+LARGE((R441,U441,X441,AA441,AD441,AG441,AJ441,AM441,AP441,AS441,AV441,AY441,BB441,BE441,BH441,BK441,BN441),3)+LARGE((R441,U441,X441,AA441,AD441,AG441,AJ441,AM441,AP441,AS441,AV441,AY441,BB441,BE441,BH441,BK441,BN441),4)+LARGE((R441,U441,X441,AA441,AD441,AG441,AJ441,AM441,AP441,AS441,AV441,AY441,BB441,BE441,BH441,BK441,BN441),5),K441)</f>
        <v>191</v>
      </c>
      <c r="AE441" s="200"/>
      <c r="AF441" s="201"/>
      <c r="AG441" s="201"/>
      <c r="AW441" s="213">
        <v>8.0011574074074068E-2</v>
      </c>
      <c r="AX441" s="214">
        <v>191</v>
      </c>
      <c r="AY441" s="215">
        <v>191</v>
      </c>
      <c r="BF441" s="218"/>
      <c r="BI441" s="219"/>
      <c r="BJ441" s="220"/>
      <c r="BK441" s="220"/>
      <c r="BL441" s="221"/>
      <c r="BM441" s="222"/>
      <c r="BN441" s="223"/>
      <c r="BO441" s="149">
        <v>0</v>
      </c>
      <c r="BP441" s="72">
        <v>30</v>
      </c>
      <c r="BQ441" s="157">
        <v>8.0011574074074068E-2</v>
      </c>
      <c r="BR441" s="158">
        <v>1</v>
      </c>
    </row>
    <row r="442" spans="2:70" ht="15" customHeight="1">
      <c r="B442" s="2">
        <v>436</v>
      </c>
      <c r="C442" s="2">
        <v>225</v>
      </c>
      <c r="D442" s="49" t="s">
        <v>777</v>
      </c>
      <c r="E442" s="49" t="s">
        <v>1505</v>
      </c>
      <c r="F442" s="93" t="s">
        <v>778</v>
      </c>
      <c r="G442" s="85">
        <v>1981</v>
      </c>
      <c r="H442" s="49" t="s">
        <v>31</v>
      </c>
      <c r="I442" s="49" t="s">
        <v>31</v>
      </c>
      <c r="J442" s="50">
        <f t="shared" si="36"/>
        <v>191</v>
      </c>
      <c r="K442" s="189">
        <f t="shared" si="37"/>
        <v>191</v>
      </c>
      <c r="L442" s="51">
        <f t="shared" si="38"/>
        <v>1</v>
      </c>
      <c r="M442" s="52" t="str">
        <f t="shared" si="39"/>
        <v>nie</v>
      </c>
      <c r="N442" s="53">
        <f>IF($M442="ano",LARGE((Q442,T442,W442,Z442,AC442,AF442,AI442,AL442,AO442,AR442,AU442,AX442,BA442,BD442,BG442,BJ442,BM442),1)+LARGE((Q442,T442,W442,Z442,AC442,AF442,AI442,AL442,AO442,AR442,AU442,AX442,BA442,BD442,BG442,BJ442,BM442),2)+LARGE((Q442,T442,W442,Z442,AC442,AF442,AI442,AL442,AO442,AR442,AU442,AX442,BA442,BD442,BG442,BJ442,BM442),3)+LARGE((Q442,T442,W442,Z442,AC442,AF442,AI442,AL442,AO442,AR442,AU442,AX442,BA442,BD442,BG442,BJ442,BM442),4)+LARGE((Q442,T442,W442,Z442,AC442,AF442,AI442,AL442,AO442,AR442,AU442,AX442,BA442,BD442,BG442,BJ442,BM442),5),J442)</f>
        <v>191</v>
      </c>
      <c r="O442" s="190">
        <f>IF($M442="ano",LARGE((R442,U442,X442,AA442,AD442,AG442,AJ442,AM442,AP442,AS442,AV442,AY442,BB442,BE442,BH442,BK442,BN442),1)+LARGE((R442,U442,X442,AA442,AD442,AG442,AJ442,AM442,AP442,AS442,AV442,AY442,BB442,BE442,BH442,BK442,BN442),2)+LARGE((R442,U442,X442,AA442,AD442,AG442,AJ442,AM442,AP442,AS442,AV442,AY442,BB442,BE442,BH442,BK442,BN442),3)+LARGE((R442,U442,X442,AA442,AD442,AG442,AJ442,AM442,AP442,AS442,AV442,AY442,BB442,BE442,BH442,BK442,BN442),4)+LARGE((R442,U442,X442,AA442,AD442,AG442,AJ442,AM442,AP442,AS442,AV442,AY442,BB442,BE442,BH442,BK442,BN442),5),K442)</f>
        <v>191</v>
      </c>
      <c r="AE442" s="200"/>
      <c r="AF442" s="201"/>
      <c r="AG442" s="201"/>
      <c r="AN442" s="78">
        <v>6.8692129629629631E-2</v>
      </c>
      <c r="AO442" s="79">
        <v>191</v>
      </c>
      <c r="AP442" s="209">
        <v>191</v>
      </c>
      <c r="AS442" s="208"/>
      <c r="AT442" s="210"/>
      <c r="AU442" s="211"/>
      <c r="AV442" s="212"/>
      <c r="AW442" s="213"/>
      <c r="AX442" s="214"/>
      <c r="AY442" s="215"/>
      <c r="BF442" s="218"/>
      <c r="BI442" s="219"/>
      <c r="BJ442" s="220"/>
      <c r="BK442" s="220"/>
      <c r="BL442" s="221"/>
      <c r="BM442" s="222"/>
      <c r="BN442" s="223"/>
      <c r="BO442" s="149">
        <v>0</v>
      </c>
      <c r="BP442" s="72">
        <v>21</v>
      </c>
      <c r="BQ442" s="157">
        <v>6.8692129629629631E-2</v>
      </c>
      <c r="BR442" s="158">
        <v>1</v>
      </c>
    </row>
    <row r="443" spans="2:70" ht="15" customHeight="1">
      <c r="B443" s="2">
        <v>437</v>
      </c>
      <c r="C443" s="2">
        <v>226</v>
      </c>
      <c r="D443" s="49" t="s">
        <v>1951</v>
      </c>
      <c r="E443" s="49" t="s">
        <v>625</v>
      </c>
      <c r="F443" s="93" t="s">
        <v>963</v>
      </c>
      <c r="G443" s="85">
        <v>1975</v>
      </c>
      <c r="H443" s="49" t="s">
        <v>31</v>
      </c>
      <c r="I443" s="49" t="s">
        <v>31</v>
      </c>
      <c r="J443" s="50">
        <f t="shared" si="36"/>
        <v>191</v>
      </c>
      <c r="K443" s="189">
        <f t="shared" si="37"/>
        <v>191</v>
      </c>
      <c r="L443" s="51">
        <f t="shared" si="38"/>
        <v>1</v>
      </c>
      <c r="M443" s="52" t="str">
        <f t="shared" si="39"/>
        <v>nie</v>
      </c>
      <c r="N443" s="53">
        <f>IF($M443="ano",LARGE((Q443,T443,W443,Z443,AC443,AF443,AI443,AL443,AO443,AR443,AU443,AX443,BA443,BD443,BG443,BJ443,BM443),1)+LARGE((Q443,T443,W443,Z443,AC443,AF443,AI443,AL443,AO443,AR443,AU443,AX443,BA443,BD443,BG443,BJ443,BM443),2)+LARGE((Q443,T443,W443,Z443,AC443,AF443,AI443,AL443,AO443,AR443,AU443,AX443,BA443,BD443,BG443,BJ443,BM443),3)+LARGE((Q443,T443,W443,Z443,AC443,AF443,AI443,AL443,AO443,AR443,AU443,AX443,BA443,BD443,BG443,BJ443,BM443),4)+LARGE((Q443,T443,W443,Z443,AC443,AF443,AI443,AL443,AO443,AR443,AU443,AX443,BA443,BD443,BG443,BJ443,BM443),5),J443)</f>
        <v>191</v>
      </c>
      <c r="O443" s="190">
        <f>IF($M443="ano",LARGE((R443,U443,X443,AA443,AD443,AG443,AJ443,AM443,AP443,AS443,AV443,AY443,BB443,BE443,BH443,BK443,BN443),1)+LARGE((R443,U443,X443,AA443,AD443,AG443,AJ443,AM443,AP443,AS443,AV443,AY443,BB443,BE443,BH443,BK443,BN443),2)+LARGE((R443,U443,X443,AA443,AD443,AG443,AJ443,AM443,AP443,AS443,AV443,AY443,BB443,BE443,BH443,BK443,BN443),3)+LARGE((R443,U443,X443,AA443,AD443,AG443,AJ443,AM443,AP443,AS443,AV443,AY443,BB443,BE443,BH443,BK443,BN443),4)+LARGE((R443,U443,X443,AA443,AD443,AG443,AJ443,AM443,AP443,AS443,AV443,AY443,BB443,BE443,BH443,BK443,BN443),5),K443)</f>
        <v>191</v>
      </c>
      <c r="AE443" s="200"/>
      <c r="AF443" s="201"/>
      <c r="AG443" s="201"/>
      <c r="AW443" s="213">
        <v>7.9861111111111105E-2</v>
      </c>
      <c r="AX443" s="214">
        <v>191</v>
      </c>
      <c r="AY443" s="215">
        <v>191</v>
      </c>
      <c r="BF443" s="218"/>
      <c r="BI443" s="219"/>
      <c r="BJ443" s="220"/>
      <c r="BK443" s="220"/>
      <c r="BL443" s="221"/>
      <c r="BM443" s="222"/>
      <c r="BN443" s="223"/>
      <c r="BO443" s="149">
        <v>0</v>
      </c>
      <c r="BP443" s="72">
        <v>30</v>
      </c>
      <c r="BQ443" s="157">
        <v>7.9861111111111105E-2</v>
      </c>
      <c r="BR443" s="158">
        <v>1</v>
      </c>
    </row>
    <row r="444" spans="2:70" ht="15" customHeight="1">
      <c r="B444" s="2">
        <v>438</v>
      </c>
      <c r="C444" s="2">
        <v>227</v>
      </c>
      <c r="D444" s="49" t="s">
        <v>854</v>
      </c>
      <c r="E444" s="49" t="s">
        <v>2045</v>
      </c>
      <c r="F444" s="49" t="s">
        <v>855</v>
      </c>
      <c r="G444" s="85">
        <v>1976</v>
      </c>
      <c r="H444" s="49" t="s">
        <v>31</v>
      </c>
      <c r="I444" s="49" t="s">
        <v>31</v>
      </c>
      <c r="J444" s="50">
        <f t="shared" si="36"/>
        <v>191</v>
      </c>
      <c r="K444" s="189">
        <f t="shared" si="37"/>
        <v>191</v>
      </c>
      <c r="L444" s="51">
        <f t="shared" si="38"/>
        <v>1</v>
      </c>
      <c r="M444" s="52" t="str">
        <f t="shared" si="39"/>
        <v>nie</v>
      </c>
      <c r="N444" s="53">
        <f>IF($M444="ano",LARGE((Q444,T444,W444,Z444,AC444,AF444,AI444,AL444,AO444,AR444,AU444,AX444,BA444,BD444,BG444,BJ444,BM444),1)+LARGE((Q444,T444,W444,Z444,AC444,AF444,AI444,AL444,AO444,AR444,AU444,AX444,BA444,BD444,BG444,BJ444,BM444),2)+LARGE((Q444,T444,W444,Z444,AC444,AF444,AI444,AL444,AO444,AR444,AU444,AX444,BA444,BD444,BG444,BJ444,BM444),3)+LARGE((Q444,T444,W444,Z444,AC444,AF444,AI444,AL444,AO444,AR444,AU444,AX444,BA444,BD444,BG444,BJ444,BM444),4)+LARGE((Q444,T444,W444,Z444,AC444,AF444,AI444,AL444,AO444,AR444,AU444,AX444,BA444,BD444,BG444,BJ444,BM444),5),J444)</f>
        <v>191</v>
      </c>
      <c r="O444" s="190">
        <f>IF($M444="ano",LARGE((R444,U444,X444,AA444,AD444,AG444,AJ444,AM444,AP444,AS444,AV444,AY444,BB444,BE444,BH444,BK444,BN444),1)+LARGE((R444,U444,X444,AA444,AD444,AG444,AJ444,AM444,AP444,AS444,AV444,AY444,BB444,BE444,BH444,BK444,BN444),2)+LARGE((R444,U444,X444,AA444,AD444,AG444,AJ444,AM444,AP444,AS444,AV444,AY444,BB444,BE444,BH444,BK444,BN444),3)+LARGE((R444,U444,X444,AA444,AD444,AG444,AJ444,AM444,AP444,AS444,AV444,AY444,BB444,BE444,BH444,BK444,BN444),4)+LARGE((R444,U444,X444,AA444,AD444,AG444,AJ444,AM444,AP444,AS444,AV444,AY444,BB444,BE444,BH444,BK444,BN444),5),K444)</f>
        <v>191</v>
      </c>
      <c r="AE444" s="200"/>
      <c r="AF444" s="201"/>
      <c r="AG444" s="201"/>
      <c r="AT444" s="210">
        <v>5.5532407407407405E-2</v>
      </c>
      <c r="AU444" s="211">
        <v>191</v>
      </c>
      <c r="AV444" s="212">
        <v>191</v>
      </c>
      <c r="AW444" s="213"/>
      <c r="AX444" s="214"/>
      <c r="AY444" s="215"/>
      <c r="BF444" s="218"/>
      <c r="BI444" s="219"/>
      <c r="BJ444" s="220"/>
      <c r="BK444" s="220"/>
      <c r="BL444" s="221"/>
      <c r="BM444" s="222"/>
      <c r="BN444" s="223"/>
      <c r="BO444" s="149">
        <v>0</v>
      </c>
      <c r="BP444" s="72">
        <v>17</v>
      </c>
      <c r="BQ444" s="157">
        <v>5.5532407407407405E-2</v>
      </c>
      <c r="BR444" s="158">
        <v>1</v>
      </c>
    </row>
    <row r="445" spans="2:70" ht="15" customHeight="1">
      <c r="B445" s="2">
        <v>439</v>
      </c>
      <c r="C445" s="2">
        <v>228</v>
      </c>
      <c r="D445" s="49" t="s">
        <v>783</v>
      </c>
      <c r="E445" s="49" t="s">
        <v>1632</v>
      </c>
      <c r="F445" s="93" t="s">
        <v>946</v>
      </c>
      <c r="G445" s="85">
        <v>1976</v>
      </c>
      <c r="H445" s="49" t="s">
        <v>31</v>
      </c>
      <c r="I445" s="49" t="s">
        <v>31</v>
      </c>
      <c r="J445" s="50">
        <f t="shared" si="36"/>
        <v>191</v>
      </c>
      <c r="K445" s="189">
        <f t="shared" si="37"/>
        <v>191</v>
      </c>
      <c r="L445" s="51">
        <f t="shared" si="38"/>
        <v>1</v>
      </c>
      <c r="M445" s="52" t="str">
        <f t="shared" si="39"/>
        <v>nie</v>
      </c>
      <c r="N445" s="53">
        <f>IF($M445="ano",LARGE((Q445,T445,W445,Z445,AC445,AF445,AI445,AL445,AO445,AR445,AU445,AX445,BA445,BD445,BG445,BJ445,BM445),1)+LARGE((Q445,T445,W445,Z445,AC445,AF445,AI445,AL445,AO445,AR445,AU445,AX445,BA445,BD445,BG445,BJ445,BM445),2)+LARGE((Q445,T445,W445,Z445,AC445,AF445,AI445,AL445,AO445,AR445,AU445,AX445,BA445,BD445,BG445,BJ445,BM445),3)+LARGE((Q445,T445,W445,Z445,AC445,AF445,AI445,AL445,AO445,AR445,AU445,AX445,BA445,BD445,BG445,BJ445,BM445),4)+LARGE((Q445,T445,W445,Z445,AC445,AF445,AI445,AL445,AO445,AR445,AU445,AX445,BA445,BD445,BG445,BJ445,BM445),5),J445)</f>
        <v>191</v>
      </c>
      <c r="O445" s="190">
        <f>IF($M445="ano",LARGE((R445,U445,X445,AA445,AD445,AG445,AJ445,AM445,AP445,AS445,AV445,AY445,BB445,BE445,BH445,BK445,BN445),1)+LARGE((R445,U445,X445,AA445,AD445,AG445,AJ445,AM445,AP445,AS445,AV445,AY445,BB445,BE445,BH445,BK445,BN445),2)+LARGE((R445,U445,X445,AA445,AD445,AG445,AJ445,AM445,AP445,AS445,AV445,AY445,BB445,BE445,BH445,BK445,BN445),3)+LARGE((R445,U445,X445,AA445,AD445,AG445,AJ445,AM445,AP445,AS445,AV445,AY445,BB445,BE445,BH445,BK445,BN445),4)+LARGE((R445,U445,X445,AA445,AD445,AG445,AJ445,AM445,AP445,AS445,AV445,AY445,BB445,BE445,BH445,BK445,BN445),5),K445)</f>
        <v>191</v>
      </c>
      <c r="AE445" s="200"/>
      <c r="AF445" s="201"/>
      <c r="AG445" s="201"/>
      <c r="AW445" s="213">
        <v>8.0150462962962965E-2</v>
      </c>
      <c r="AX445" s="214">
        <v>191</v>
      </c>
      <c r="AY445" s="215">
        <v>191</v>
      </c>
      <c r="BF445" s="218"/>
      <c r="BI445" s="219"/>
      <c r="BJ445" s="220"/>
      <c r="BK445" s="220"/>
      <c r="BL445" s="221"/>
      <c r="BM445" s="222"/>
      <c r="BN445" s="223"/>
      <c r="BO445" s="149">
        <v>0</v>
      </c>
      <c r="BP445" s="72">
        <v>30</v>
      </c>
      <c r="BQ445" s="157">
        <v>8.0150462962962965E-2</v>
      </c>
      <c r="BR445" s="158">
        <v>1</v>
      </c>
    </row>
    <row r="446" spans="2:70" ht="15" customHeight="1">
      <c r="B446" s="2">
        <v>440</v>
      </c>
      <c r="C446" s="2">
        <v>229</v>
      </c>
      <c r="D446" s="49" t="s">
        <v>852</v>
      </c>
      <c r="E446" s="49" t="s">
        <v>1732</v>
      </c>
      <c r="F446" s="49" t="s">
        <v>853</v>
      </c>
      <c r="G446" s="85">
        <v>1989</v>
      </c>
      <c r="H446" s="49" t="s">
        <v>31</v>
      </c>
      <c r="I446" s="49" t="s">
        <v>31</v>
      </c>
      <c r="J446" s="50">
        <f t="shared" si="36"/>
        <v>191</v>
      </c>
      <c r="K446" s="189">
        <f t="shared" si="37"/>
        <v>191</v>
      </c>
      <c r="L446" s="51">
        <f t="shared" si="38"/>
        <v>1</v>
      </c>
      <c r="M446" s="52" t="str">
        <f t="shared" si="39"/>
        <v>nie</v>
      </c>
      <c r="N446" s="53">
        <f>IF($M446="ano",LARGE((Q446,T446,W446,Z446,AC446,AF446,AI446,AL446,AO446,AR446,AU446,AX446,BA446,BD446,BG446,BJ446,BM446),1)+LARGE((Q446,T446,W446,Z446,AC446,AF446,AI446,AL446,AO446,AR446,AU446,AX446,BA446,BD446,BG446,BJ446,BM446),2)+LARGE((Q446,T446,W446,Z446,AC446,AF446,AI446,AL446,AO446,AR446,AU446,AX446,BA446,BD446,BG446,BJ446,BM446),3)+LARGE((Q446,T446,W446,Z446,AC446,AF446,AI446,AL446,AO446,AR446,AU446,AX446,BA446,BD446,BG446,BJ446,BM446),4)+LARGE((Q446,T446,W446,Z446,AC446,AF446,AI446,AL446,AO446,AR446,AU446,AX446,BA446,BD446,BG446,BJ446,BM446),5),J446)</f>
        <v>191</v>
      </c>
      <c r="O446" s="190">
        <f>IF($M446="ano",LARGE((R446,U446,X446,AA446,AD446,AG446,AJ446,AM446,AP446,AS446,AV446,AY446,BB446,BE446,BH446,BK446,BN446),1)+LARGE((R446,U446,X446,AA446,AD446,AG446,AJ446,AM446,AP446,AS446,AV446,AY446,BB446,BE446,BH446,BK446,BN446),2)+LARGE((R446,U446,X446,AA446,AD446,AG446,AJ446,AM446,AP446,AS446,AV446,AY446,BB446,BE446,BH446,BK446,BN446),3)+LARGE((R446,U446,X446,AA446,AD446,AG446,AJ446,AM446,AP446,AS446,AV446,AY446,BB446,BE446,BH446,BK446,BN446),4)+LARGE((R446,U446,X446,AA446,AD446,AG446,AJ446,AM446,AP446,AS446,AV446,AY446,BB446,BE446,BH446,BK446,BN446),5),K446)</f>
        <v>191</v>
      </c>
      <c r="AE446" s="200"/>
      <c r="AF446" s="201"/>
      <c r="AG446" s="201"/>
      <c r="AT446" s="210">
        <v>5.5497685185185178E-2</v>
      </c>
      <c r="AU446" s="211">
        <v>191</v>
      </c>
      <c r="AV446" s="212">
        <v>191</v>
      </c>
      <c r="AW446" s="213"/>
      <c r="AX446" s="214"/>
      <c r="AY446" s="215"/>
      <c r="BF446" s="218"/>
      <c r="BI446" s="219"/>
      <c r="BJ446" s="220"/>
      <c r="BK446" s="220"/>
      <c r="BL446" s="221"/>
      <c r="BM446" s="222"/>
      <c r="BN446" s="223"/>
      <c r="BO446" s="149">
        <v>0</v>
      </c>
      <c r="BP446" s="72">
        <v>17</v>
      </c>
      <c r="BQ446" s="157">
        <v>5.5497685185185178E-2</v>
      </c>
      <c r="BR446" s="158">
        <v>1</v>
      </c>
    </row>
    <row r="447" spans="2:70" ht="15" customHeight="1">
      <c r="B447" s="2">
        <v>441</v>
      </c>
      <c r="C447" s="2">
        <v>230</v>
      </c>
      <c r="D447" s="49" t="s">
        <v>1030</v>
      </c>
      <c r="E447" s="49" t="s">
        <v>1582</v>
      </c>
      <c r="F447" s="93" t="s">
        <v>965</v>
      </c>
      <c r="G447" s="85">
        <v>1976</v>
      </c>
      <c r="H447" s="49" t="s">
        <v>31</v>
      </c>
      <c r="I447" s="49" t="s">
        <v>31</v>
      </c>
      <c r="J447" s="50">
        <f t="shared" si="36"/>
        <v>191</v>
      </c>
      <c r="K447" s="189">
        <f t="shared" si="37"/>
        <v>191</v>
      </c>
      <c r="L447" s="51">
        <f t="shared" si="38"/>
        <v>1</v>
      </c>
      <c r="M447" s="52" t="str">
        <f t="shared" si="39"/>
        <v>nie</v>
      </c>
      <c r="N447" s="53">
        <f>IF($M447="ano",LARGE((Q447,T447,W447,Z447,AC447,AF447,AI447,AL447,AO447,AR447,AU447,AX447,BA447,BD447,BG447,BJ447,BM447),1)+LARGE((Q447,T447,W447,Z447,AC447,AF447,AI447,AL447,AO447,AR447,AU447,AX447,BA447,BD447,BG447,BJ447,BM447),2)+LARGE((Q447,T447,W447,Z447,AC447,AF447,AI447,AL447,AO447,AR447,AU447,AX447,BA447,BD447,BG447,BJ447,BM447),3)+LARGE((Q447,T447,W447,Z447,AC447,AF447,AI447,AL447,AO447,AR447,AU447,AX447,BA447,BD447,BG447,BJ447,BM447),4)+LARGE((Q447,T447,W447,Z447,AC447,AF447,AI447,AL447,AO447,AR447,AU447,AX447,BA447,BD447,BG447,BJ447,BM447),5),J447)</f>
        <v>191</v>
      </c>
      <c r="O447" s="190">
        <f>IF($M447="ano",LARGE((R447,U447,X447,AA447,AD447,AG447,AJ447,AM447,AP447,AS447,AV447,AY447,BB447,BE447,BH447,BK447,BN447),1)+LARGE((R447,U447,X447,AA447,AD447,AG447,AJ447,AM447,AP447,AS447,AV447,AY447,BB447,BE447,BH447,BK447,BN447),2)+LARGE((R447,U447,X447,AA447,AD447,AG447,AJ447,AM447,AP447,AS447,AV447,AY447,BB447,BE447,BH447,BK447,BN447),3)+LARGE((R447,U447,X447,AA447,AD447,AG447,AJ447,AM447,AP447,AS447,AV447,AY447,BB447,BE447,BH447,BK447,BN447),4)+LARGE((R447,U447,X447,AA447,AD447,AG447,AJ447,AM447,AP447,AS447,AV447,AY447,BB447,BE447,BH447,BK447,BN447),5),K447)</f>
        <v>191</v>
      </c>
      <c r="AE447" s="200"/>
      <c r="AF447" s="201"/>
      <c r="AG447" s="201"/>
      <c r="AW447" s="213">
        <v>8.054398148148148E-2</v>
      </c>
      <c r="AX447" s="214">
        <v>191</v>
      </c>
      <c r="AY447" s="215">
        <v>191</v>
      </c>
      <c r="BF447" s="218"/>
      <c r="BI447" s="219"/>
      <c r="BJ447" s="220"/>
      <c r="BK447" s="220"/>
      <c r="BL447" s="221"/>
      <c r="BM447" s="222"/>
      <c r="BN447" s="223"/>
      <c r="BO447" s="149">
        <v>0</v>
      </c>
      <c r="BP447" s="72">
        <v>30</v>
      </c>
      <c r="BQ447" s="157">
        <v>8.054398148148148E-2</v>
      </c>
      <c r="BR447" s="158">
        <v>1</v>
      </c>
    </row>
    <row r="448" spans="2:70" ht="15" customHeight="1">
      <c r="B448" s="2">
        <v>442</v>
      </c>
      <c r="C448" s="2">
        <v>41</v>
      </c>
      <c r="D448" s="47" t="s">
        <v>1799</v>
      </c>
      <c r="E448" s="47" t="s">
        <v>1876</v>
      </c>
      <c r="F448" s="89" t="s">
        <v>1542</v>
      </c>
      <c r="G448" s="82">
        <v>1979</v>
      </c>
      <c r="H448" s="49" t="s">
        <v>36</v>
      </c>
      <c r="I448" s="2" t="str">
        <f>IF(G448&lt;=1953,"Z60",IF(G448&lt;=1963,"Z50",IF(G448&lt;=1973,"Z40","Z")))</f>
        <v>Z</v>
      </c>
      <c r="J448" s="50">
        <f t="shared" si="36"/>
        <v>191</v>
      </c>
      <c r="K448" s="189">
        <f t="shared" si="37"/>
        <v>191</v>
      </c>
      <c r="L448" s="51">
        <f t="shared" si="38"/>
        <v>1</v>
      </c>
      <c r="M448" s="52" t="str">
        <f t="shared" si="39"/>
        <v>nie</v>
      </c>
      <c r="N448" s="53">
        <f>IF($M448="ano",LARGE((Q448,T448,W448,Z448,AC448,AF448,AI448,AL448,AO448,AR448,AU448,AX448,BA448,BD448,BG448,BJ448,BM448),1)+LARGE((Q448,T448,W448,Z448,AC448,AF448,AI448,AL448,AO448,AR448,AU448,AX448,BA448,BD448,BG448,BJ448,BM448),2)+LARGE((Q448,T448,W448,Z448,AC448,AF448,AI448,AL448,AO448,AR448,AU448,AX448,BA448,BD448,BG448,BJ448,BM448),3)+LARGE((Q448,T448,W448,Z448,AC448,AF448,AI448,AL448,AO448,AR448,AU448,AX448,BA448,BD448,BG448,BJ448,BM448),4)+LARGE((Q448,T448,W448,Z448,AC448,AF448,AI448,AL448,AO448,AR448,AU448,AX448,BA448,BD448,BG448,BJ448,BM448),5),J448)</f>
        <v>191</v>
      </c>
      <c r="O448" s="190">
        <f>IF($M448="ano",LARGE((R448,U448,X448,AA448,AD448,AG448,AJ448,AM448,AP448,AS448,AV448,AY448,BB448,BE448,BH448,BK448,BN448),1)+LARGE((R448,U448,X448,AA448,AD448,AG448,AJ448,AM448,AP448,AS448,AV448,AY448,BB448,BE448,BH448,BK448,BN448),2)+LARGE((R448,U448,X448,AA448,AD448,AG448,AJ448,AM448,AP448,AS448,AV448,AY448,BB448,BE448,BH448,BK448,BN448),3)+LARGE((R448,U448,X448,AA448,AD448,AG448,AJ448,AM448,AP448,AS448,AV448,AY448,BB448,BE448,BH448,BK448,BN448),4)+LARGE((R448,U448,X448,AA448,AD448,AG448,AJ448,AM448,AP448,AS448,AV448,AY448,BB448,BE448,BH448,BK448,BN448),5),K448)</f>
        <v>191</v>
      </c>
      <c r="P448" s="191"/>
      <c r="Q448" s="192"/>
      <c r="R448" s="193"/>
      <c r="S448" s="194">
        <v>9.554398148148148E-2</v>
      </c>
      <c r="T448" s="195">
        <v>191</v>
      </c>
      <c r="U448" s="196">
        <v>191</v>
      </c>
      <c r="V448" s="197"/>
      <c r="W448" s="198"/>
      <c r="X448" s="199"/>
      <c r="Y448" s="200"/>
      <c r="Z448" s="201"/>
      <c r="AA448" s="202"/>
      <c r="AB448" s="203"/>
      <c r="AC448" s="204"/>
      <c r="AD448" s="205"/>
      <c r="AE448" s="200"/>
      <c r="AF448" s="201"/>
      <c r="AG448" s="202"/>
      <c r="AH448" s="206"/>
      <c r="AI448" s="207"/>
      <c r="AJ448" s="208"/>
      <c r="AK448" s="200"/>
      <c r="AL448" s="201"/>
      <c r="AM448" s="202"/>
      <c r="AP448" s="209"/>
      <c r="AS448" s="208"/>
      <c r="AT448" s="210"/>
      <c r="AU448" s="211"/>
      <c r="AV448" s="212"/>
      <c r="AW448" s="213"/>
      <c r="AX448" s="214"/>
      <c r="AY448" s="215"/>
      <c r="BC448" s="216"/>
      <c r="BD448" s="216"/>
      <c r="BE448" s="217"/>
      <c r="BF448" s="218"/>
      <c r="BI448" s="219"/>
      <c r="BJ448" s="220"/>
      <c r="BK448" s="220"/>
      <c r="BL448" s="221"/>
      <c r="BM448" s="222"/>
      <c r="BN448" s="223"/>
      <c r="BO448" s="149">
        <v>0</v>
      </c>
      <c r="BP448" s="72">
        <v>26</v>
      </c>
      <c r="BQ448" s="157">
        <v>9.554398148148148E-2</v>
      </c>
      <c r="BR448" s="158">
        <v>1</v>
      </c>
    </row>
    <row r="449" spans="2:70" ht="15" customHeight="1">
      <c r="B449" s="2">
        <v>443</v>
      </c>
      <c r="C449" s="2">
        <v>34</v>
      </c>
      <c r="D449" s="49" t="s">
        <v>1091</v>
      </c>
      <c r="E449" s="49" t="s">
        <v>1872</v>
      </c>
      <c r="F449" s="93" t="s">
        <v>1001</v>
      </c>
      <c r="G449" s="85">
        <v>1960</v>
      </c>
      <c r="H449" s="49" t="s">
        <v>31</v>
      </c>
      <c r="I449" s="49" t="s">
        <v>33</v>
      </c>
      <c r="J449" s="50">
        <f t="shared" si="36"/>
        <v>191</v>
      </c>
      <c r="K449" s="189">
        <f t="shared" si="37"/>
        <v>230</v>
      </c>
      <c r="L449" s="51">
        <f t="shared" si="38"/>
        <v>1</v>
      </c>
      <c r="M449" s="52" t="str">
        <f t="shared" si="39"/>
        <v>nie</v>
      </c>
      <c r="N449" s="53">
        <f>IF($M449="ano",LARGE((Q449,T449,W449,Z449,AC449,AF449,AI449,AL449,AO449,AR449,AU449,AX449,BA449,BD449,BG449,BJ449,BM449),1)+LARGE((Q449,T449,W449,Z449,AC449,AF449,AI449,AL449,AO449,AR449,AU449,AX449,BA449,BD449,BG449,BJ449,BM449),2)+LARGE((Q449,T449,W449,Z449,AC449,AF449,AI449,AL449,AO449,AR449,AU449,AX449,BA449,BD449,BG449,BJ449,BM449),3)+LARGE((Q449,T449,W449,Z449,AC449,AF449,AI449,AL449,AO449,AR449,AU449,AX449,BA449,BD449,BG449,BJ449,BM449),4)+LARGE((Q449,T449,W449,Z449,AC449,AF449,AI449,AL449,AO449,AR449,AU449,AX449,BA449,BD449,BG449,BJ449,BM449),5),J449)</f>
        <v>191</v>
      </c>
      <c r="O449" s="190">
        <f>IF($M449="ano",LARGE((R449,U449,X449,AA449,AD449,AG449,AJ449,AM449,AP449,AS449,AV449,AY449,BB449,BE449,BH449,BK449,BN449),1)+LARGE((R449,U449,X449,AA449,AD449,AG449,AJ449,AM449,AP449,AS449,AV449,AY449,BB449,BE449,BH449,BK449,BN449),2)+LARGE((R449,U449,X449,AA449,AD449,AG449,AJ449,AM449,AP449,AS449,AV449,AY449,BB449,BE449,BH449,BK449,BN449),3)+LARGE((R449,U449,X449,AA449,AD449,AG449,AJ449,AM449,AP449,AS449,AV449,AY449,BB449,BE449,BH449,BK449,BN449),4)+LARGE((R449,U449,X449,AA449,AD449,AG449,AJ449,AM449,AP449,AS449,AV449,AY449,BB449,BE449,BH449,BK449,BN449),5),K449)</f>
        <v>230</v>
      </c>
      <c r="AE449" s="200"/>
      <c r="AF449" s="201"/>
      <c r="AG449" s="201"/>
      <c r="AZ449" s="112">
        <v>5.8564814814814813E-2</v>
      </c>
      <c r="BA449" s="68">
        <v>191</v>
      </c>
      <c r="BB449" s="68">
        <v>230</v>
      </c>
      <c r="BF449" s="218"/>
      <c r="BI449" s="219"/>
      <c r="BJ449" s="220"/>
      <c r="BK449" s="220"/>
      <c r="BL449" s="221"/>
      <c r="BM449" s="222"/>
      <c r="BN449" s="223"/>
      <c r="BO449" s="149">
        <v>0</v>
      </c>
      <c r="BP449" s="72">
        <v>20</v>
      </c>
      <c r="BQ449" s="157">
        <v>5.8564814814814813E-2</v>
      </c>
      <c r="BR449" s="158">
        <v>1</v>
      </c>
    </row>
    <row r="450" spans="2:70" ht="15" customHeight="1">
      <c r="B450" s="2">
        <v>444</v>
      </c>
      <c r="C450" s="2">
        <v>95</v>
      </c>
      <c r="D450" s="49" t="s">
        <v>190</v>
      </c>
      <c r="E450" s="49" t="s">
        <v>103</v>
      </c>
      <c r="F450" s="93" t="s">
        <v>1542</v>
      </c>
      <c r="G450" s="85">
        <v>1966</v>
      </c>
      <c r="H450" s="49" t="s">
        <v>31</v>
      </c>
      <c r="I450" s="2" t="str">
        <f t="shared" ref="I450:I455" si="40">IF(G450&lt;=1953,"M60",IF(G450&lt;=1963,"M50",IF(G450&lt;=1973,"M40","M")))</f>
        <v>M40</v>
      </c>
      <c r="J450" s="50">
        <f t="shared" si="36"/>
        <v>191</v>
      </c>
      <c r="K450" s="189">
        <f t="shared" si="37"/>
        <v>211</v>
      </c>
      <c r="L450" s="51">
        <f t="shared" si="38"/>
        <v>1</v>
      </c>
      <c r="M450" s="52" t="str">
        <f t="shared" si="39"/>
        <v>nie</v>
      </c>
      <c r="N450" s="53">
        <f>IF($M450="ano",LARGE((Q450,T450,W450,Z450,AC450,AF450,AI450,AL450,AO450,AR450,AU450,AX450,BA450,BD450,BG450,BJ450,BM450),1)+LARGE((Q450,T450,W450,Z450,AC450,AF450,AI450,AL450,AO450,AR450,AU450,AX450,BA450,BD450,BG450,BJ450,BM450),2)+LARGE((Q450,T450,W450,Z450,AC450,AF450,AI450,AL450,AO450,AR450,AU450,AX450,BA450,BD450,BG450,BJ450,BM450),3)+LARGE((Q450,T450,W450,Z450,AC450,AF450,AI450,AL450,AO450,AR450,AU450,AX450,BA450,BD450,BG450,BJ450,BM450),4)+LARGE((Q450,T450,W450,Z450,AC450,AF450,AI450,AL450,AO450,AR450,AU450,AX450,BA450,BD450,BG450,BJ450,BM450),5),J450)</f>
        <v>191</v>
      </c>
      <c r="O450" s="190">
        <f>IF($M450="ano",LARGE((R450,U450,X450,AA450,AD450,AG450,AJ450,AM450,AP450,AS450,AV450,AY450,BB450,BE450,BH450,BK450,BN450),1)+LARGE((R450,U450,X450,AA450,AD450,AG450,AJ450,AM450,AP450,AS450,AV450,AY450,BB450,BE450,BH450,BK450,BN450),2)+LARGE((R450,U450,X450,AA450,AD450,AG450,AJ450,AM450,AP450,AS450,AV450,AY450,BB450,BE450,BH450,BK450,BN450),3)+LARGE((R450,U450,X450,AA450,AD450,AG450,AJ450,AM450,AP450,AS450,AV450,AY450,BB450,BE450,BH450,BK450,BN450),4)+LARGE((R450,U450,X450,AA450,AD450,AG450,AJ450,AM450,AP450,AS450,AV450,AY450,BB450,BE450,BH450,BK450,BN450),5),K450)</f>
        <v>211</v>
      </c>
      <c r="R450" s="193"/>
      <c r="U450" s="196"/>
      <c r="X450" s="199"/>
      <c r="AA450" s="202"/>
      <c r="AD450" s="205"/>
      <c r="AE450" s="200">
        <v>5.1145833333333335E-2</v>
      </c>
      <c r="AF450" s="201">
        <v>191</v>
      </c>
      <c r="AG450" s="202">
        <v>211</v>
      </c>
      <c r="AH450" s="206"/>
      <c r="AI450" s="207"/>
      <c r="AJ450" s="208"/>
      <c r="AK450" s="200"/>
      <c r="AL450" s="201"/>
      <c r="AM450" s="202"/>
      <c r="AP450" s="209"/>
      <c r="AS450" s="208"/>
      <c r="AT450" s="210"/>
      <c r="AU450" s="211"/>
      <c r="AV450" s="212"/>
      <c r="AW450" s="213"/>
      <c r="AX450" s="214"/>
      <c r="AY450" s="215"/>
      <c r="BE450" s="217"/>
      <c r="BF450" s="218"/>
      <c r="BI450" s="219"/>
      <c r="BJ450" s="220"/>
      <c r="BK450" s="220"/>
      <c r="BL450" s="221"/>
      <c r="BM450" s="222"/>
      <c r="BN450" s="223"/>
      <c r="BO450" s="149">
        <v>0</v>
      </c>
      <c r="BP450" s="72">
        <v>15</v>
      </c>
      <c r="BQ450" s="157">
        <v>5.1145833333333335E-2</v>
      </c>
      <c r="BR450" s="158">
        <v>1</v>
      </c>
    </row>
    <row r="451" spans="2:70" ht="15" customHeight="1">
      <c r="B451" s="2">
        <v>445</v>
      </c>
      <c r="C451" s="2">
        <v>231</v>
      </c>
      <c r="D451" s="47" t="s">
        <v>1873</v>
      </c>
      <c r="E451" s="47" t="s">
        <v>1872</v>
      </c>
      <c r="F451" s="89" t="s">
        <v>1874</v>
      </c>
      <c r="G451" s="48">
        <v>1989</v>
      </c>
      <c r="H451" s="49" t="s">
        <v>31</v>
      </c>
      <c r="I451" s="2" t="str">
        <f t="shared" si="40"/>
        <v>M</v>
      </c>
      <c r="J451" s="50">
        <f t="shared" si="36"/>
        <v>191</v>
      </c>
      <c r="K451" s="189">
        <f t="shared" si="37"/>
        <v>191</v>
      </c>
      <c r="L451" s="51">
        <f t="shared" si="38"/>
        <v>1</v>
      </c>
      <c r="M451" s="52" t="str">
        <f t="shared" si="39"/>
        <v>nie</v>
      </c>
      <c r="N451" s="53">
        <f>IF($M451="ano",LARGE((Q451,T451,W451,Z451,AC451,AF451,AI451,AL451,AO451,AR451,AU451,AX451,BA451,BD451,BG451,BJ451,BM451),1)+LARGE((Q451,T451,W451,Z451,AC451,AF451,AI451,AL451,AO451,AR451,AU451,AX451,BA451,BD451,BG451,BJ451,BM451),2)+LARGE((Q451,T451,W451,Z451,AC451,AF451,AI451,AL451,AO451,AR451,AU451,AX451,BA451,BD451,BG451,BJ451,BM451),3)+LARGE((Q451,T451,W451,Z451,AC451,AF451,AI451,AL451,AO451,AR451,AU451,AX451,BA451,BD451,BG451,BJ451,BM451),4)+LARGE((Q451,T451,W451,Z451,AC451,AF451,AI451,AL451,AO451,AR451,AU451,AX451,BA451,BD451,BG451,BJ451,BM451),5),J451)</f>
        <v>191</v>
      </c>
      <c r="O451" s="190">
        <f>IF($M451="ano",LARGE((R451,U451,X451,AA451,AD451,AG451,AJ451,AM451,AP451,AS451,AV451,AY451,BB451,BE451,BH451,BK451,BN451),1)+LARGE((R451,U451,X451,AA451,AD451,AG451,AJ451,AM451,AP451,AS451,AV451,AY451,BB451,BE451,BH451,BK451,BN451),2)+LARGE((R451,U451,X451,AA451,AD451,AG451,AJ451,AM451,AP451,AS451,AV451,AY451,BB451,BE451,BH451,BK451,BN451),3)+LARGE((R451,U451,X451,AA451,AD451,AG451,AJ451,AM451,AP451,AS451,AV451,AY451,BB451,BE451,BH451,BK451,BN451),4)+LARGE((R451,U451,X451,AA451,AD451,AG451,AJ451,AM451,AP451,AS451,AV451,AY451,BB451,BE451,BH451,BK451,BN451),5),K451)</f>
        <v>191</v>
      </c>
      <c r="P451" s="191"/>
      <c r="Q451" s="192"/>
      <c r="R451" s="193"/>
      <c r="S451" s="194">
        <v>9.5277777777777781E-2</v>
      </c>
      <c r="T451" s="195">
        <v>191</v>
      </c>
      <c r="U451" s="196">
        <v>191</v>
      </c>
      <c r="V451" s="197"/>
      <c r="W451" s="198"/>
      <c r="X451" s="199"/>
      <c r="Y451" s="200"/>
      <c r="Z451" s="201"/>
      <c r="AA451" s="202"/>
      <c r="AB451" s="203"/>
      <c r="AC451" s="204"/>
      <c r="AD451" s="205"/>
      <c r="AE451" s="200"/>
      <c r="AF451" s="201"/>
      <c r="AG451" s="202"/>
      <c r="AH451" s="206"/>
      <c r="AI451" s="207"/>
      <c r="AJ451" s="208"/>
      <c r="AK451" s="200"/>
      <c r="AL451" s="201"/>
      <c r="AM451" s="202"/>
      <c r="AP451" s="209"/>
      <c r="AS451" s="208"/>
      <c r="AT451" s="210"/>
      <c r="AU451" s="211"/>
      <c r="AV451" s="212"/>
      <c r="AW451" s="213"/>
      <c r="AX451" s="214"/>
      <c r="AY451" s="215"/>
      <c r="BC451" s="216"/>
      <c r="BD451" s="216"/>
      <c r="BE451" s="217"/>
      <c r="BF451" s="218"/>
      <c r="BI451" s="219"/>
      <c r="BJ451" s="220"/>
      <c r="BK451" s="220"/>
      <c r="BL451" s="221"/>
      <c r="BM451" s="222"/>
      <c r="BN451" s="223"/>
      <c r="BO451" s="149">
        <v>0</v>
      </c>
      <c r="BP451" s="72">
        <v>26</v>
      </c>
      <c r="BQ451" s="157">
        <v>9.5277777777777781E-2</v>
      </c>
      <c r="BR451" s="158">
        <v>1</v>
      </c>
    </row>
    <row r="452" spans="2:70" ht="15" customHeight="1">
      <c r="B452" s="2">
        <v>446</v>
      </c>
      <c r="C452" s="2">
        <v>35</v>
      </c>
      <c r="D452" s="47" t="s">
        <v>1883</v>
      </c>
      <c r="E452" s="47" t="s">
        <v>1492</v>
      </c>
      <c r="F452" s="89" t="s">
        <v>1884</v>
      </c>
      <c r="G452" s="48">
        <v>1958</v>
      </c>
      <c r="H452" s="49" t="s">
        <v>31</v>
      </c>
      <c r="I452" s="2" t="str">
        <f t="shared" si="40"/>
        <v>M50</v>
      </c>
      <c r="J452" s="50">
        <f t="shared" si="36"/>
        <v>190</v>
      </c>
      <c r="K452" s="189">
        <f t="shared" si="37"/>
        <v>228</v>
      </c>
      <c r="L452" s="51">
        <f t="shared" si="38"/>
        <v>1</v>
      </c>
      <c r="M452" s="52" t="str">
        <f t="shared" si="39"/>
        <v>nie</v>
      </c>
      <c r="N452" s="53">
        <f>IF($M452="ano",LARGE((Q452,T452,W452,Z452,AC452,AF452,AI452,AL452,AO452,AR452,AU452,AX452,BA452,BD452,BG452,BJ452,BM452),1)+LARGE((Q452,T452,W452,Z452,AC452,AF452,AI452,AL452,AO452,AR452,AU452,AX452,BA452,BD452,BG452,BJ452,BM452),2)+LARGE((Q452,T452,W452,Z452,AC452,AF452,AI452,AL452,AO452,AR452,AU452,AX452,BA452,BD452,BG452,BJ452,BM452),3)+LARGE((Q452,T452,W452,Z452,AC452,AF452,AI452,AL452,AO452,AR452,AU452,AX452,BA452,BD452,BG452,BJ452,BM452),4)+LARGE((Q452,T452,W452,Z452,AC452,AF452,AI452,AL452,AO452,AR452,AU452,AX452,BA452,BD452,BG452,BJ452,BM452),5),J452)</f>
        <v>190</v>
      </c>
      <c r="O452" s="190">
        <f>IF($M452="ano",LARGE((R452,U452,X452,AA452,AD452,AG452,AJ452,AM452,AP452,AS452,AV452,AY452,BB452,BE452,BH452,BK452,BN452),1)+LARGE((R452,U452,X452,AA452,AD452,AG452,AJ452,AM452,AP452,AS452,AV452,AY452,BB452,BE452,BH452,BK452,BN452),2)+LARGE((R452,U452,X452,AA452,AD452,AG452,AJ452,AM452,AP452,AS452,AV452,AY452,BB452,BE452,BH452,BK452,BN452),3)+LARGE((R452,U452,X452,AA452,AD452,AG452,AJ452,AM452,AP452,AS452,AV452,AY452,BB452,BE452,BH452,BK452,BN452),4)+LARGE((R452,U452,X452,AA452,AD452,AG452,AJ452,AM452,AP452,AS452,AV452,AY452,BB452,BE452,BH452,BK452,BN452),5),K452)</f>
        <v>228</v>
      </c>
      <c r="P452" s="191"/>
      <c r="Q452" s="192"/>
      <c r="R452" s="193"/>
      <c r="S452" s="194">
        <v>9.6354166666666671E-2</v>
      </c>
      <c r="T452" s="195">
        <v>190</v>
      </c>
      <c r="U452" s="196">
        <v>228</v>
      </c>
      <c r="V452" s="197"/>
      <c r="W452" s="198"/>
      <c r="X452" s="199"/>
      <c r="Y452" s="200"/>
      <c r="Z452" s="201"/>
      <c r="AA452" s="202"/>
      <c r="AB452" s="203"/>
      <c r="AC452" s="204"/>
      <c r="AD452" s="205"/>
      <c r="AE452" s="200"/>
      <c r="AF452" s="201"/>
      <c r="AG452" s="202"/>
      <c r="AH452" s="206"/>
      <c r="AI452" s="207"/>
      <c r="AJ452" s="208"/>
      <c r="AK452" s="200"/>
      <c r="AL452" s="201"/>
      <c r="AM452" s="202"/>
      <c r="AP452" s="209"/>
      <c r="AS452" s="208"/>
      <c r="AT452" s="210"/>
      <c r="AU452" s="211"/>
      <c r="AV452" s="212"/>
      <c r="AW452" s="213"/>
      <c r="AX452" s="214"/>
      <c r="AY452" s="215"/>
      <c r="BC452" s="216"/>
      <c r="BD452" s="216"/>
      <c r="BE452" s="217"/>
      <c r="BF452" s="218"/>
      <c r="BI452" s="219"/>
      <c r="BJ452" s="220"/>
      <c r="BK452" s="220"/>
      <c r="BL452" s="221"/>
      <c r="BM452" s="222"/>
      <c r="BN452" s="223"/>
      <c r="BO452" s="149">
        <v>0</v>
      </c>
      <c r="BP452" s="72">
        <v>26</v>
      </c>
      <c r="BQ452" s="157">
        <v>9.6354166666666671E-2</v>
      </c>
      <c r="BR452" s="158">
        <v>1</v>
      </c>
    </row>
    <row r="453" spans="2:70" ht="15" customHeight="1">
      <c r="B453" s="2">
        <v>447</v>
      </c>
      <c r="C453" s="2">
        <v>232</v>
      </c>
      <c r="D453" s="47" t="s">
        <v>1888</v>
      </c>
      <c r="E453" s="47" t="s">
        <v>1887</v>
      </c>
      <c r="F453" s="89" t="s">
        <v>1833</v>
      </c>
      <c r="G453" s="48">
        <v>1985</v>
      </c>
      <c r="H453" s="49" t="s">
        <v>31</v>
      </c>
      <c r="I453" s="2" t="str">
        <f t="shared" si="40"/>
        <v>M</v>
      </c>
      <c r="J453" s="50">
        <f t="shared" si="36"/>
        <v>190</v>
      </c>
      <c r="K453" s="189">
        <f t="shared" si="37"/>
        <v>190</v>
      </c>
      <c r="L453" s="51">
        <f t="shared" si="38"/>
        <v>1</v>
      </c>
      <c r="M453" s="52" t="str">
        <f t="shared" si="39"/>
        <v>nie</v>
      </c>
      <c r="N453" s="53">
        <f>IF($M453="ano",LARGE((Q453,T453,W453,Z453,AC453,AF453,AI453,AL453,AO453,AR453,AU453,AX453,BA453,BD453,BG453,BJ453,BM453),1)+LARGE((Q453,T453,W453,Z453,AC453,AF453,AI453,AL453,AO453,AR453,AU453,AX453,BA453,BD453,BG453,BJ453,BM453),2)+LARGE((Q453,T453,W453,Z453,AC453,AF453,AI453,AL453,AO453,AR453,AU453,AX453,BA453,BD453,BG453,BJ453,BM453),3)+LARGE((Q453,T453,W453,Z453,AC453,AF453,AI453,AL453,AO453,AR453,AU453,AX453,BA453,BD453,BG453,BJ453,BM453),4)+LARGE((Q453,T453,W453,Z453,AC453,AF453,AI453,AL453,AO453,AR453,AU453,AX453,BA453,BD453,BG453,BJ453,BM453),5),J453)</f>
        <v>190</v>
      </c>
      <c r="O453" s="190">
        <f>IF($M453="ano",LARGE((R453,U453,X453,AA453,AD453,AG453,AJ453,AM453,AP453,AS453,AV453,AY453,BB453,BE453,BH453,BK453,BN453),1)+LARGE((R453,U453,X453,AA453,AD453,AG453,AJ453,AM453,AP453,AS453,AV453,AY453,BB453,BE453,BH453,BK453,BN453),2)+LARGE((R453,U453,X453,AA453,AD453,AG453,AJ453,AM453,AP453,AS453,AV453,AY453,BB453,BE453,BH453,BK453,BN453),3)+LARGE((R453,U453,X453,AA453,AD453,AG453,AJ453,AM453,AP453,AS453,AV453,AY453,BB453,BE453,BH453,BK453,BN453),4)+LARGE((R453,U453,X453,AA453,AD453,AG453,AJ453,AM453,AP453,AS453,AV453,AY453,BB453,BE453,BH453,BK453,BN453),5),K453)</f>
        <v>190</v>
      </c>
      <c r="P453" s="191"/>
      <c r="Q453" s="192"/>
      <c r="R453" s="193"/>
      <c r="S453" s="194">
        <v>9.6481481481481488E-2</v>
      </c>
      <c r="T453" s="195">
        <v>190</v>
      </c>
      <c r="U453" s="196">
        <v>190</v>
      </c>
      <c r="V453" s="197"/>
      <c r="W453" s="198"/>
      <c r="X453" s="199"/>
      <c r="Y453" s="200"/>
      <c r="Z453" s="201"/>
      <c r="AA453" s="202"/>
      <c r="AB453" s="203"/>
      <c r="AC453" s="204"/>
      <c r="AD453" s="205"/>
      <c r="AE453" s="200"/>
      <c r="AF453" s="201"/>
      <c r="AG453" s="202"/>
      <c r="AH453" s="206"/>
      <c r="AI453" s="207"/>
      <c r="AJ453" s="208"/>
      <c r="AK453" s="200"/>
      <c r="AL453" s="201"/>
      <c r="AM453" s="202"/>
      <c r="AP453" s="209"/>
      <c r="AS453" s="208"/>
      <c r="AT453" s="210"/>
      <c r="AU453" s="211"/>
      <c r="AV453" s="212"/>
      <c r="AW453" s="213"/>
      <c r="AX453" s="214"/>
      <c r="AY453" s="215"/>
      <c r="BC453" s="216"/>
      <c r="BD453" s="216"/>
      <c r="BE453" s="217"/>
      <c r="BF453" s="218"/>
      <c r="BI453" s="219"/>
      <c r="BJ453" s="220"/>
      <c r="BK453" s="220"/>
      <c r="BL453" s="221"/>
      <c r="BM453" s="222"/>
      <c r="BN453" s="223"/>
      <c r="BO453" s="149">
        <v>0</v>
      </c>
      <c r="BP453" s="72">
        <v>26</v>
      </c>
      <c r="BQ453" s="157">
        <v>9.6481481481481488E-2</v>
      </c>
      <c r="BR453" s="158">
        <v>1</v>
      </c>
    </row>
    <row r="454" spans="2:70" ht="15" customHeight="1">
      <c r="B454" s="2">
        <v>448</v>
      </c>
      <c r="C454" s="2">
        <v>96</v>
      </c>
      <c r="D454" s="47" t="s">
        <v>1886</v>
      </c>
      <c r="E454" s="47" t="s">
        <v>1885</v>
      </c>
      <c r="F454" s="89" t="s">
        <v>1542</v>
      </c>
      <c r="G454" s="48">
        <v>1970</v>
      </c>
      <c r="H454" s="49" t="s">
        <v>31</v>
      </c>
      <c r="I454" s="2" t="str">
        <f t="shared" si="40"/>
        <v>M40</v>
      </c>
      <c r="J454" s="50">
        <f t="shared" ref="J454:J517" si="41">SUMIF($P$5:$BR$5,"Body",P454:BR454)</f>
        <v>190</v>
      </c>
      <c r="K454" s="189">
        <f t="shared" ref="K454:K517" si="42">SUMIF($P$5:$BR$5,"Body koef-vek",P454:BR454)</f>
        <v>209</v>
      </c>
      <c r="L454" s="51">
        <f t="shared" ref="L454:L517" si="43">COUNT(Q454,T454,W454,Z454,AC454,AF454,AI454,AL454,AO454,AR454,AU454,AX454,BA454,BD454,BG454,BJ454,BM454)</f>
        <v>1</v>
      </c>
      <c r="M454" s="52" t="str">
        <f t="shared" ref="M454:M517" si="44">IF(L454&lt;=5,"nie","ano")</f>
        <v>nie</v>
      </c>
      <c r="N454" s="53">
        <f>IF($M454="ano",LARGE((Q454,T454,W454,Z454,AC454,AF454,AI454,AL454,AO454,AR454,AU454,AX454,BA454,BD454,BG454,BJ454,BM454),1)+LARGE((Q454,T454,W454,Z454,AC454,AF454,AI454,AL454,AO454,AR454,AU454,AX454,BA454,BD454,BG454,BJ454,BM454),2)+LARGE((Q454,T454,W454,Z454,AC454,AF454,AI454,AL454,AO454,AR454,AU454,AX454,BA454,BD454,BG454,BJ454,BM454),3)+LARGE((Q454,T454,W454,Z454,AC454,AF454,AI454,AL454,AO454,AR454,AU454,AX454,BA454,BD454,BG454,BJ454,BM454),4)+LARGE((Q454,T454,W454,Z454,AC454,AF454,AI454,AL454,AO454,AR454,AU454,AX454,BA454,BD454,BG454,BJ454,BM454),5),J454)</f>
        <v>190</v>
      </c>
      <c r="O454" s="190">
        <f>IF($M454="ano",LARGE((R454,U454,X454,AA454,AD454,AG454,AJ454,AM454,AP454,AS454,AV454,AY454,BB454,BE454,BH454,BK454,BN454),1)+LARGE((R454,U454,X454,AA454,AD454,AG454,AJ454,AM454,AP454,AS454,AV454,AY454,BB454,BE454,BH454,BK454,BN454),2)+LARGE((R454,U454,X454,AA454,AD454,AG454,AJ454,AM454,AP454,AS454,AV454,AY454,BB454,BE454,BH454,BK454,BN454),3)+LARGE((R454,U454,X454,AA454,AD454,AG454,AJ454,AM454,AP454,AS454,AV454,AY454,BB454,BE454,BH454,BK454,BN454),4)+LARGE((R454,U454,X454,AA454,AD454,AG454,AJ454,AM454,AP454,AS454,AV454,AY454,BB454,BE454,BH454,BK454,BN454),5),K454)</f>
        <v>209</v>
      </c>
      <c r="P454" s="191"/>
      <c r="Q454" s="192"/>
      <c r="R454" s="193"/>
      <c r="S454" s="194">
        <v>9.6365740740740738E-2</v>
      </c>
      <c r="T454" s="195">
        <v>190</v>
      </c>
      <c r="U454" s="196">
        <v>209</v>
      </c>
      <c r="V454" s="197"/>
      <c r="W454" s="198"/>
      <c r="X454" s="199"/>
      <c r="Y454" s="200"/>
      <c r="Z454" s="201"/>
      <c r="AA454" s="202"/>
      <c r="AB454" s="203"/>
      <c r="AC454" s="204"/>
      <c r="AD454" s="205"/>
      <c r="AE454" s="200"/>
      <c r="AF454" s="201"/>
      <c r="AG454" s="202"/>
      <c r="AH454" s="206"/>
      <c r="AI454" s="207"/>
      <c r="AJ454" s="208"/>
      <c r="AK454" s="200"/>
      <c r="AL454" s="201"/>
      <c r="AM454" s="202"/>
      <c r="AP454" s="209"/>
      <c r="AS454" s="208"/>
      <c r="AT454" s="210"/>
      <c r="AU454" s="211"/>
      <c r="AV454" s="212"/>
      <c r="AW454" s="213"/>
      <c r="AX454" s="214"/>
      <c r="AY454" s="215"/>
      <c r="BC454" s="216"/>
      <c r="BD454" s="216"/>
      <c r="BE454" s="217"/>
      <c r="BF454" s="218"/>
      <c r="BI454" s="219"/>
      <c r="BJ454" s="220"/>
      <c r="BK454" s="220"/>
      <c r="BL454" s="221"/>
      <c r="BM454" s="222"/>
      <c r="BN454" s="223"/>
      <c r="BO454" s="149">
        <v>0</v>
      </c>
      <c r="BP454" s="72">
        <v>26</v>
      </c>
      <c r="BQ454" s="157">
        <v>9.6365740740740738E-2</v>
      </c>
      <c r="BR454" s="158">
        <v>1</v>
      </c>
    </row>
    <row r="455" spans="2:70" ht="15" customHeight="1">
      <c r="B455" s="2">
        <v>449</v>
      </c>
      <c r="C455" s="2">
        <v>233</v>
      </c>
      <c r="D455" s="47" t="s">
        <v>1878</v>
      </c>
      <c r="E455" s="47" t="s">
        <v>1877</v>
      </c>
      <c r="F455" s="89" t="s">
        <v>1879</v>
      </c>
      <c r="G455" s="48">
        <v>1978</v>
      </c>
      <c r="H455" s="49" t="s">
        <v>31</v>
      </c>
      <c r="I455" s="2" t="str">
        <f t="shared" si="40"/>
        <v>M</v>
      </c>
      <c r="J455" s="50">
        <f t="shared" si="41"/>
        <v>190</v>
      </c>
      <c r="K455" s="189">
        <f t="shared" si="42"/>
        <v>190</v>
      </c>
      <c r="L455" s="51">
        <f t="shared" si="43"/>
        <v>1</v>
      </c>
      <c r="M455" s="52" t="str">
        <f t="shared" si="44"/>
        <v>nie</v>
      </c>
      <c r="N455" s="53">
        <f>IF($M455="ano",LARGE((Q455,T455,W455,Z455,AC455,AF455,AI455,AL455,AO455,AR455,AU455,AX455,BA455,BD455,BG455,BJ455,BM455),1)+LARGE((Q455,T455,W455,Z455,AC455,AF455,AI455,AL455,AO455,AR455,AU455,AX455,BA455,BD455,BG455,BJ455,BM455),2)+LARGE((Q455,T455,W455,Z455,AC455,AF455,AI455,AL455,AO455,AR455,AU455,AX455,BA455,BD455,BG455,BJ455,BM455),3)+LARGE((Q455,T455,W455,Z455,AC455,AF455,AI455,AL455,AO455,AR455,AU455,AX455,BA455,BD455,BG455,BJ455,BM455),4)+LARGE((Q455,T455,W455,Z455,AC455,AF455,AI455,AL455,AO455,AR455,AU455,AX455,BA455,BD455,BG455,BJ455,BM455),5),J455)</f>
        <v>190</v>
      </c>
      <c r="O455" s="190">
        <f>IF($M455="ano",LARGE((R455,U455,X455,AA455,AD455,AG455,AJ455,AM455,AP455,AS455,AV455,AY455,BB455,BE455,BH455,BK455,BN455),1)+LARGE((R455,U455,X455,AA455,AD455,AG455,AJ455,AM455,AP455,AS455,AV455,AY455,BB455,BE455,BH455,BK455,BN455),2)+LARGE((R455,U455,X455,AA455,AD455,AG455,AJ455,AM455,AP455,AS455,AV455,AY455,BB455,BE455,BH455,BK455,BN455),3)+LARGE((R455,U455,X455,AA455,AD455,AG455,AJ455,AM455,AP455,AS455,AV455,AY455,BB455,BE455,BH455,BK455,BN455),4)+LARGE((R455,U455,X455,AA455,AD455,AG455,AJ455,AM455,AP455,AS455,AV455,AY455,BB455,BE455,BH455,BK455,BN455),5),K455)</f>
        <v>190</v>
      </c>
      <c r="P455" s="191"/>
      <c r="Q455" s="192"/>
      <c r="R455" s="193"/>
      <c r="S455" s="194">
        <v>9.6041666666666678E-2</v>
      </c>
      <c r="T455" s="195">
        <v>190</v>
      </c>
      <c r="U455" s="196">
        <v>190</v>
      </c>
      <c r="V455" s="197"/>
      <c r="W455" s="198"/>
      <c r="X455" s="199"/>
      <c r="Y455" s="200"/>
      <c r="Z455" s="201"/>
      <c r="AA455" s="202"/>
      <c r="AB455" s="203"/>
      <c r="AC455" s="204"/>
      <c r="AD455" s="205"/>
      <c r="AE455" s="200"/>
      <c r="AF455" s="201"/>
      <c r="AG455" s="202"/>
      <c r="AH455" s="206"/>
      <c r="AI455" s="207"/>
      <c r="AJ455" s="208"/>
      <c r="AK455" s="200"/>
      <c r="AL455" s="201"/>
      <c r="AM455" s="202"/>
      <c r="AP455" s="209"/>
      <c r="AS455" s="208"/>
      <c r="AT455" s="210"/>
      <c r="AU455" s="211"/>
      <c r="AV455" s="212"/>
      <c r="AW455" s="213"/>
      <c r="AX455" s="214"/>
      <c r="AY455" s="215"/>
      <c r="BC455" s="216"/>
      <c r="BD455" s="216"/>
      <c r="BE455" s="217"/>
      <c r="BF455" s="218"/>
      <c r="BI455" s="219"/>
      <c r="BJ455" s="220"/>
      <c r="BK455" s="220"/>
      <c r="BL455" s="221"/>
      <c r="BM455" s="222"/>
      <c r="BN455" s="223"/>
      <c r="BO455" s="149">
        <v>0</v>
      </c>
      <c r="BP455" s="72">
        <v>26</v>
      </c>
      <c r="BQ455" s="157">
        <v>9.6041666666666678E-2</v>
      </c>
      <c r="BR455" s="158">
        <v>1</v>
      </c>
    </row>
    <row r="456" spans="2:70" ht="15" customHeight="1">
      <c r="B456" s="2">
        <v>450</v>
      </c>
      <c r="C456" s="2">
        <v>234</v>
      </c>
      <c r="D456" s="49" t="s">
        <v>1063</v>
      </c>
      <c r="E456" s="49" t="s">
        <v>1006</v>
      </c>
      <c r="F456" s="93" t="s">
        <v>953</v>
      </c>
      <c r="G456" s="85">
        <v>1984</v>
      </c>
      <c r="H456" s="49" t="s">
        <v>31</v>
      </c>
      <c r="I456" s="49" t="s">
        <v>31</v>
      </c>
      <c r="J456" s="50">
        <f t="shared" si="41"/>
        <v>190</v>
      </c>
      <c r="K456" s="189">
        <f t="shared" si="42"/>
        <v>190</v>
      </c>
      <c r="L456" s="51">
        <f t="shared" si="43"/>
        <v>1</v>
      </c>
      <c r="M456" s="52" t="str">
        <f t="shared" si="44"/>
        <v>nie</v>
      </c>
      <c r="N456" s="53">
        <f>IF($M456="ano",LARGE((Q456,T456,W456,Z456,AC456,AF456,AI456,AL456,AO456,AR456,AU456,AX456,BA456,BD456,BG456,BJ456,BM456),1)+LARGE((Q456,T456,W456,Z456,AC456,AF456,AI456,AL456,AO456,AR456,AU456,AX456,BA456,BD456,BG456,BJ456,BM456),2)+LARGE((Q456,T456,W456,Z456,AC456,AF456,AI456,AL456,AO456,AR456,AU456,AX456,BA456,BD456,BG456,BJ456,BM456),3)+LARGE((Q456,T456,W456,Z456,AC456,AF456,AI456,AL456,AO456,AR456,AU456,AX456,BA456,BD456,BG456,BJ456,BM456),4)+LARGE((Q456,T456,W456,Z456,AC456,AF456,AI456,AL456,AO456,AR456,AU456,AX456,BA456,BD456,BG456,BJ456,BM456),5),J456)</f>
        <v>190</v>
      </c>
      <c r="O456" s="190">
        <f>IF($M456="ano",LARGE((R456,U456,X456,AA456,AD456,AG456,AJ456,AM456,AP456,AS456,AV456,AY456,BB456,BE456,BH456,BK456,BN456),1)+LARGE((R456,U456,X456,AA456,AD456,AG456,AJ456,AM456,AP456,AS456,AV456,AY456,BB456,BE456,BH456,BK456,BN456),2)+LARGE((R456,U456,X456,AA456,AD456,AG456,AJ456,AM456,AP456,AS456,AV456,AY456,BB456,BE456,BH456,BK456,BN456),3)+LARGE((R456,U456,X456,AA456,AD456,AG456,AJ456,AM456,AP456,AS456,AV456,AY456,BB456,BE456,BH456,BK456,BN456),4)+LARGE((R456,U456,X456,AA456,AD456,AG456,AJ456,AM456,AP456,AS456,AV456,AY456,BB456,BE456,BH456,BK456,BN456),5),K456)</f>
        <v>190</v>
      </c>
      <c r="AE456" s="200"/>
      <c r="AF456" s="201"/>
      <c r="AG456" s="201"/>
      <c r="AW456" s="213">
        <v>8.1145833333333334E-2</v>
      </c>
      <c r="AX456" s="214">
        <v>190</v>
      </c>
      <c r="AY456" s="215">
        <v>190</v>
      </c>
      <c r="BF456" s="218"/>
      <c r="BI456" s="219"/>
      <c r="BJ456" s="220"/>
      <c r="BK456" s="220"/>
      <c r="BL456" s="221"/>
      <c r="BM456" s="222"/>
      <c r="BN456" s="223"/>
      <c r="BO456" s="149">
        <v>0</v>
      </c>
      <c r="BP456" s="72">
        <v>30</v>
      </c>
      <c r="BQ456" s="157">
        <v>8.1145833333333334E-2</v>
      </c>
      <c r="BR456" s="158">
        <v>1</v>
      </c>
    </row>
    <row r="457" spans="2:70" ht="15" customHeight="1">
      <c r="B457" s="2">
        <v>451</v>
      </c>
      <c r="C457" s="2">
        <v>235</v>
      </c>
      <c r="D457" s="49" t="s">
        <v>1530</v>
      </c>
      <c r="E457" s="49" t="s">
        <v>1529</v>
      </c>
      <c r="F457" s="93" t="s">
        <v>1531</v>
      </c>
      <c r="G457" s="85">
        <v>1982</v>
      </c>
      <c r="H457" s="49" t="s">
        <v>31</v>
      </c>
      <c r="I457" s="2" t="str">
        <f>IF(G457&lt;=1953,"M60",IF(G457&lt;=1963,"M50",IF(G457&lt;=1973,"M40","M")))</f>
        <v>M</v>
      </c>
      <c r="J457" s="50">
        <f t="shared" si="41"/>
        <v>190</v>
      </c>
      <c r="K457" s="189">
        <f t="shared" si="42"/>
        <v>190</v>
      </c>
      <c r="L457" s="51">
        <f t="shared" si="43"/>
        <v>1</v>
      </c>
      <c r="M457" s="52" t="str">
        <f t="shared" si="44"/>
        <v>nie</v>
      </c>
      <c r="N457" s="53">
        <f>IF($M457="ano",LARGE((Q457,T457,W457,Z457,AC457,AF457,AI457,AL457,AO457,AR457,AU457,AX457,BA457,BD457,BG457,BJ457,BM457),1)+LARGE((Q457,T457,W457,Z457,AC457,AF457,AI457,AL457,AO457,AR457,AU457,AX457,BA457,BD457,BG457,BJ457,BM457),2)+LARGE((Q457,T457,W457,Z457,AC457,AF457,AI457,AL457,AO457,AR457,AU457,AX457,BA457,BD457,BG457,BJ457,BM457),3)+LARGE((Q457,T457,W457,Z457,AC457,AF457,AI457,AL457,AO457,AR457,AU457,AX457,BA457,BD457,BG457,BJ457,BM457),4)+LARGE((Q457,T457,W457,Z457,AC457,AF457,AI457,AL457,AO457,AR457,AU457,AX457,BA457,BD457,BG457,BJ457,BM457),5),J457)</f>
        <v>190</v>
      </c>
      <c r="O457" s="190">
        <f>IF($M457="ano",LARGE((R457,U457,X457,AA457,AD457,AG457,AJ457,AM457,AP457,AS457,AV457,AY457,BB457,BE457,BH457,BK457,BN457),1)+LARGE((R457,U457,X457,AA457,AD457,AG457,AJ457,AM457,AP457,AS457,AV457,AY457,BB457,BE457,BH457,BK457,BN457),2)+LARGE((R457,U457,X457,AA457,AD457,AG457,AJ457,AM457,AP457,AS457,AV457,AY457,BB457,BE457,BH457,BK457,BN457),3)+LARGE((R457,U457,X457,AA457,AD457,AG457,AJ457,AM457,AP457,AS457,AV457,AY457,BB457,BE457,BH457,BK457,BN457),4)+LARGE((R457,U457,X457,AA457,AD457,AG457,AJ457,AM457,AP457,AS457,AV457,AY457,BB457,BE457,BH457,BK457,BN457),5),K457)</f>
        <v>190</v>
      </c>
      <c r="P457" s="191"/>
      <c r="Q457" s="192"/>
      <c r="R457" s="193"/>
      <c r="S457" s="194"/>
      <c r="T457" s="195"/>
      <c r="U457" s="196"/>
      <c r="V457" s="197">
        <v>5.6053240740740744E-2</v>
      </c>
      <c r="W457" s="198">
        <v>190</v>
      </c>
      <c r="X457" s="199">
        <v>190</v>
      </c>
      <c r="Y457" s="200"/>
      <c r="Z457" s="201"/>
      <c r="AA457" s="202"/>
      <c r="AB457" s="203"/>
      <c r="AC457" s="204"/>
      <c r="AD457" s="205"/>
      <c r="AE457" s="200"/>
      <c r="AF457" s="201"/>
      <c r="AG457" s="202"/>
      <c r="AH457" s="206"/>
      <c r="AI457" s="207"/>
      <c r="AJ457" s="208"/>
      <c r="AK457" s="200"/>
      <c r="AL457" s="201"/>
      <c r="AM457" s="202"/>
      <c r="AP457" s="209"/>
      <c r="AS457" s="208"/>
      <c r="AT457" s="210"/>
      <c r="AU457" s="211"/>
      <c r="AV457" s="212"/>
      <c r="AW457" s="213"/>
      <c r="AX457" s="214"/>
      <c r="AY457" s="215"/>
      <c r="BC457" s="216"/>
      <c r="BD457" s="216"/>
      <c r="BE457" s="217"/>
      <c r="BF457" s="218"/>
      <c r="BI457" s="219"/>
      <c r="BJ457" s="220"/>
      <c r="BK457" s="220"/>
      <c r="BL457" s="221"/>
      <c r="BM457" s="222"/>
      <c r="BN457" s="223"/>
      <c r="BO457" s="149">
        <v>0</v>
      </c>
      <c r="BP457" s="72">
        <v>16</v>
      </c>
      <c r="BQ457" s="157">
        <v>5.6053240740740744E-2</v>
      </c>
      <c r="BR457" s="158">
        <v>1</v>
      </c>
    </row>
    <row r="458" spans="2:70" ht="15" customHeight="1">
      <c r="B458" s="2">
        <v>452</v>
      </c>
      <c r="C458" s="2">
        <v>36</v>
      </c>
      <c r="D458" s="49" t="s">
        <v>825</v>
      </c>
      <c r="E458" s="49" t="s">
        <v>1543</v>
      </c>
      <c r="F458" s="93" t="s">
        <v>826</v>
      </c>
      <c r="G458" s="85">
        <v>1960</v>
      </c>
      <c r="H458" s="49" t="s">
        <v>31</v>
      </c>
      <c r="I458" s="49" t="s">
        <v>33</v>
      </c>
      <c r="J458" s="50">
        <f t="shared" si="41"/>
        <v>190</v>
      </c>
      <c r="K458" s="189">
        <f t="shared" si="42"/>
        <v>228</v>
      </c>
      <c r="L458" s="51">
        <f t="shared" si="43"/>
        <v>1</v>
      </c>
      <c r="M458" s="52" t="str">
        <f t="shared" si="44"/>
        <v>nie</v>
      </c>
      <c r="N458" s="53">
        <f>IF($M458="ano",LARGE((Q458,T458,W458,Z458,AC458,AF458,AI458,AL458,AO458,AR458,AU458,AX458,BA458,BD458,BG458,BJ458,BM458),1)+LARGE((Q458,T458,W458,Z458,AC458,AF458,AI458,AL458,AO458,AR458,AU458,AX458,BA458,BD458,BG458,BJ458,BM458),2)+LARGE((Q458,T458,W458,Z458,AC458,AF458,AI458,AL458,AO458,AR458,AU458,AX458,BA458,BD458,BG458,BJ458,BM458),3)+LARGE((Q458,T458,W458,Z458,AC458,AF458,AI458,AL458,AO458,AR458,AU458,AX458,BA458,BD458,BG458,BJ458,BM458),4)+LARGE((Q458,T458,W458,Z458,AC458,AF458,AI458,AL458,AO458,AR458,AU458,AX458,BA458,BD458,BG458,BJ458,BM458),5),J458)</f>
        <v>190</v>
      </c>
      <c r="O458" s="190">
        <f>IF($M458="ano",LARGE((R458,U458,X458,AA458,AD458,AG458,AJ458,AM458,AP458,AS458,AV458,AY458,BB458,BE458,BH458,BK458,BN458),1)+LARGE((R458,U458,X458,AA458,AD458,AG458,AJ458,AM458,AP458,AS458,AV458,AY458,BB458,BE458,BH458,BK458,BN458),2)+LARGE((R458,U458,X458,AA458,AD458,AG458,AJ458,AM458,AP458,AS458,AV458,AY458,BB458,BE458,BH458,BK458,BN458),3)+LARGE((R458,U458,X458,AA458,AD458,AG458,AJ458,AM458,AP458,AS458,AV458,AY458,BB458,BE458,BH458,BK458,BN458),4)+LARGE((R458,U458,X458,AA458,AD458,AG458,AJ458,AM458,AP458,AS458,AV458,AY458,BB458,BE458,BH458,BK458,BN458),5),K458)</f>
        <v>228</v>
      </c>
      <c r="AE458" s="200"/>
      <c r="AF458" s="201"/>
      <c r="AG458" s="201"/>
      <c r="AN458" s="78">
        <v>6.9074074074074079E-2</v>
      </c>
      <c r="AO458" s="79">
        <v>190</v>
      </c>
      <c r="AP458" s="209">
        <v>228</v>
      </c>
      <c r="AS458" s="208"/>
      <c r="AT458" s="210"/>
      <c r="AU458" s="211"/>
      <c r="AV458" s="212"/>
      <c r="AW458" s="213"/>
      <c r="AX458" s="214"/>
      <c r="AY458" s="215"/>
      <c r="BF458" s="218"/>
      <c r="BI458" s="219"/>
      <c r="BJ458" s="220"/>
      <c r="BK458" s="220"/>
      <c r="BL458" s="221"/>
      <c r="BM458" s="222"/>
      <c r="BN458" s="223"/>
      <c r="BO458" s="149">
        <v>0</v>
      </c>
      <c r="BP458" s="72">
        <v>21</v>
      </c>
      <c r="BQ458" s="157">
        <v>6.9074074074074079E-2</v>
      </c>
      <c r="BR458" s="158">
        <v>1</v>
      </c>
    </row>
    <row r="459" spans="2:70" ht="15" customHeight="1">
      <c r="B459" s="2">
        <v>453</v>
      </c>
      <c r="C459" s="2">
        <v>236</v>
      </c>
      <c r="D459" s="49" t="s">
        <v>1013</v>
      </c>
      <c r="E459" s="49" t="s">
        <v>1745</v>
      </c>
      <c r="F459" s="49" t="s">
        <v>967</v>
      </c>
      <c r="G459" s="85">
        <v>1976</v>
      </c>
      <c r="H459" s="49" t="s">
        <v>31</v>
      </c>
      <c r="I459" s="49" t="s">
        <v>31</v>
      </c>
      <c r="J459" s="50">
        <f t="shared" si="41"/>
        <v>189</v>
      </c>
      <c r="K459" s="189">
        <f t="shared" si="42"/>
        <v>189</v>
      </c>
      <c r="L459" s="51">
        <f t="shared" si="43"/>
        <v>1</v>
      </c>
      <c r="M459" s="52" t="str">
        <f t="shared" si="44"/>
        <v>nie</v>
      </c>
      <c r="N459" s="53">
        <f>IF($M459="ano",LARGE((Q459,T459,W459,Z459,AC459,AF459,AI459,AL459,AO459,AR459,AU459,AX459,BA459,BD459,BG459,BJ459,BM459),1)+LARGE((Q459,T459,W459,Z459,AC459,AF459,AI459,AL459,AO459,AR459,AU459,AX459,BA459,BD459,BG459,BJ459,BM459),2)+LARGE((Q459,T459,W459,Z459,AC459,AF459,AI459,AL459,AO459,AR459,AU459,AX459,BA459,BD459,BG459,BJ459,BM459),3)+LARGE((Q459,T459,W459,Z459,AC459,AF459,AI459,AL459,AO459,AR459,AU459,AX459,BA459,BD459,BG459,BJ459,BM459),4)+LARGE((Q459,T459,W459,Z459,AC459,AF459,AI459,AL459,AO459,AR459,AU459,AX459,BA459,BD459,BG459,BJ459,BM459),5),J459)</f>
        <v>189</v>
      </c>
      <c r="O459" s="190">
        <f>IF($M459="ano",LARGE((R459,U459,X459,AA459,AD459,AG459,AJ459,AM459,AP459,AS459,AV459,AY459,BB459,BE459,BH459,BK459,BN459),1)+LARGE((R459,U459,X459,AA459,AD459,AG459,AJ459,AM459,AP459,AS459,AV459,AY459,BB459,BE459,BH459,BK459,BN459),2)+LARGE((R459,U459,X459,AA459,AD459,AG459,AJ459,AM459,AP459,AS459,AV459,AY459,BB459,BE459,BH459,BK459,BN459),3)+LARGE((R459,U459,X459,AA459,AD459,AG459,AJ459,AM459,AP459,AS459,AV459,AY459,BB459,BE459,BH459,BK459,BN459),4)+LARGE((R459,U459,X459,AA459,AD459,AG459,AJ459,AM459,AP459,AS459,AV459,AY459,BB459,BE459,BH459,BK459,BN459),5),K459)</f>
        <v>189</v>
      </c>
      <c r="AE459" s="200"/>
      <c r="AF459" s="201"/>
      <c r="AG459" s="201"/>
      <c r="AW459" s="213">
        <v>8.1932870370370378E-2</v>
      </c>
      <c r="AX459" s="214">
        <v>189</v>
      </c>
      <c r="AY459" s="215">
        <v>189</v>
      </c>
      <c r="BF459" s="218"/>
      <c r="BI459" s="219"/>
      <c r="BJ459" s="220"/>
      <c r="BK459" s="220"/>
      <c r="BL459" s="221"/>
      <c r="BM459" s="222"/>
      <c r="BN459" s="223"/>
      <c r="BO459" s="149">
        <v>0</v>
      </c>
      <c r="BP459" s="72">
        <v>30</v>
      </c>
      <c r="BQ459" s="157">
        <v>8.1932870370370378E-2</v>
      </c>
      <c r="BR459" s="158">
        <v>1</v>
      </c>
    </row>
    <row r="460" spans="2:70" ht="15" customHeight="1">
      <c r="B460" s="2">
        <v>454</v>
      </c>
      <c r="C460" s="2">
        <v>237</v>
      </c>
      <c r="D460" s="49" t="s">
        <v>1025</v>
      </c>
      <c r="E460" s="49" t="s">
        <v>1610</v>
      </c>
      <c r="F460" s="93" t="s">
        <v>156</v>
      </c>
      <c r="G460" s="85">
        <v>1977</v>
      </c>
      <c r="H460" s="49" t="s">
        <v>31</v>
      </c>
      <c r="I460" s="49" t="s">
        <v>31</v>
      </c>
      <c r="J460" s="50">
        <f t="shared" si="41"/>
        <v>189</v>
      </c>
      <c r="K460" s="189">
        <f t="shared" si="42"/>
        <v>189</v>
      </c>
      <c r="L460" s="51">
        <f t="shared" si="43"/>
        <v>1</v>
      </c>
      <c r="M460" s="52" t="str">
        <f t="shared" si="44"/>
        <v>nie</v>
      </c>
      <c r="N460" s="53">
        <f>IF($M460="ano",LARGE((Q460,T460,W460,Z460,AC460,AF460,AI460,AL460,AO460,AR460,AU460,AX460,BA460,BD460,BG460,BJ460,BM460),1)+LARGE((Q460,T460,W460,Z460,AC460,AF460,AI460,AL460,AO460,AR460,AU460,AX460,BA460,BD460,BG460,BJ460,BM460),2)+LARGE((Q460,T460,W460,Z460,AC460,AF460,AI460,AL460,AO460,AR460,AU460,AX460,BA460,BD460,BG460,BJ460,BM460),3)+LARGE((Q460,T460,W460,Z460,AC460,AF460,AI460,AL460,AO460,AR460,AU460,AX460,BA460,BD460,BG460,BJ460,BM460),4)+LARGE((Q460,T460,W460,Z460,AC460,AF460,AI460,AL460,AO460,AR460,AU460,AX460,BA460,BD460,BG460,BJ460,BM460),5),J460)</f>
        <v>189</v>
      </c>
      <c r="O460" s="190">
        <f>IF($M460="ano",LARGE((R460,U460,X460,AA460,AD460,AG460,AJ460,AM460,AP460,AS460,AV460,AY460,BB460,BE460,BH460,BK460,BN460),1)+LARGE((R460,U460,X460,AA460,AD460,AG460,AJ460,AM460,AP460,AS460,AV460,AY460,BB460,BE460,BH460,BK460,BN460),2)+LARGE((R460,U460,X460,AA460,AD460,AG460,AJ460,AM460,AP460,AS460,AV460,AY460,BB460,BE460,BH460,BK460,BN460),3)+LARGE((R460,U460,X460,AA460,AD460,AG460,AJ460,AM460,AP460,AS460,AV460,AY460,BB460,BE460,BH460,BK460,BN460),4)+LARGE((R460,U460,X460,AA460,AD460,AG460,AJ460,AM460,AP460,AS460,AV460,AY460,BB460,BE460,BH460,BK460,BN460),5),K460)</f>
        <v>189</v>
      </c>
      <c r="AE460" s="200"/>
      <c r="AF460" s="201"/>
      <c r="AG460" s="201"/>
      <c r="AW460" s="213">
        <v>8.1493055555555555E-2</v>
      </c>
      <c r="AX460" s="214">
        <v>189</v>
      </c>
      <c r="AY460" s="215">
        <v>189</v>
      </c>
      <c r="BF460" s="218"/>
      <c r="BI460" s="219"/>
      <c r="BJ460" s="220"/>
      <c r="BK460" s="220"/>
      <c r="BL460" s="221"/>
      <c r="BM460" s="222"/>
      <c r="BN460" s="223"/>
      <c r="BO460" s="149">
        <v>0</v>
      </c>
      <c r="BP460" s="72">
        <v>30</v>
      </c>
      <c r="BQ460" s="157">
        <v>8.1493055555555555E-2</v>
      </c>
      <c r="BR460" s="158">
        <v>1</v>
      </c>
    </row>
    <row r="461" spans="2:70" ht="15" customHeight="1">
      <c r="B461" s="2">
        <v>455</v>
      </c>
      <c r="C461" s="2">
        <v>238</v>
      </c>
      <c r="D461" s="49" t="s">
        <v>783</v>
      </c>
      <c r="E461" s="49" t="s">
        <v>757</v>
      </c>
      <c r="F461" s="93" t="s">
        <v>784</v>
      </c>
      <c r="G461" s="85">
        <v>1984</v>
      </c>
      <c r="H461" s="49" t="s">
        <v>31</v>
      </c>
      <c r="I461" s="49" t="s">
        <v>31</v>
      </c>
      <c r="J461" s="50">
        <f t="shared" si="41"/>
        <v>189</v>
      </c>
      <c r="K461" s="189">
        <f t="shared" si="42"/>
        <v>189</v>
      </c>
      <c r="L461" s="51">
        <f t="shared" si="43"/>
        <v>1</v>
      </c>
      <c r="M461" s="52" t="str">
        <f t="shared" si="44"/>
        <v>nie</v>
      </c>
      <c r="N461" s="53">
        <f>IF($M461="ano",LARGE((Q461,T461,W461,Z461,AC461,AF461,AI461,AL461,AO461,AR461,AU461,AX461,BA461,BD461,BG461,BJ461,BM461),1)+LARGE((Q461,T461,W461,Z461,AC461,AF461,AI461,AL461,AO461,AR461,AU461,AX461,BA461,BD461,BG461,BJ461,BM461),2)+LARGE((Q461,T461,W461,Z461,AC461,AF461,AI461,AL461,AO461,AR461,AU461,AX461,BA461,BD461,BG461,BJ461,BM461),3)+LARGE((Q461,T461,W461,Z461,AC461,AF461,AI461,AL461,AO461,AR461,AU461,AX461,BA461,BD461,BG461,BJ461,BM461),4)+LARGE((Q461,T461,W461,Z461,AC461,AF461,AI461,AL461,AO461,AR461,AU461,AX461,BA461,BD461,BG461,BJ461,BM461),5),J461)</f>
        <v>189</v>
      </c>
      <c r="O461" s="190">
        <f>IF($M461="ano",LARGE((R461,U461,X461,AA461,AD461,AG461,AJ461,AM461,AP461,AS461,AV461,AY461,BB461,BE461,BH461,BK461,BN461),1)+LARGE((R461,U461,X461,AA461,AD461,AG461,AJ461,AM461,AP461,AS461,AV461,AY461,BB461,BE461,BH461,BK461,BN461),2)+LARGE((R461,U461,X461,AA461,AD461,AG461,AJ461,AM461,AP461,AS461,AV461,AY461,BB461,BE461,BH461,BK461,BN461),3)+LARGE((R461,U461,X461,AA461,AD461,AG461,AJ461,AM461,AP461,AS461,AV461,AY461,BB461,BE461,BH461,BK461,BN461),4)+LARGE((R461,U461,X461,AA461,AD461,AG461,AJ461,AM461,AP461,AS461,AV461,AY461,BB461,BE461,BH461,BK461,BN461),5),K461)</f>
        <v>189</v>
      </c>
      <c r="AE461" s="200"/>
      <c r="AF461" s="201"/>
      <c r="AG461" s="201"/>
      <c r="AN461" s="78">
        <v>6.9953703703703699E-2</v>
      </c>
      <c r="AO461" s="79">
        <v>189</v>
      </c>
      <c r="AP461" s="209">
        <v>189</v>
      </c>
      <c r="AS461" s="208"/>
      <c r="AT461" s="210"/>
      <c r="AU461" s="211"/>
      <c r="AV461" s="212"/>
      <c r="AW461" s="213"/>
      <c r="AX461" s="214"/>
      <c r="AY461" s="215"/>
      <c r="BF461" s="218"/>
      <c r="BI461" s="219"/>
      <c r="BJ461" s="220"/>
      <c r="BK461" s="220"/>
      <c r="BL461" s="221"/>
      <c r="BM461" s="222"/>
      <c r="BN461" s="223"/>
      <c r="BO461" s="149">
        <v>0</v>
      </c>
      <c r="BP461" s="72">
        <v>21</v>
      </c>
      <c r="BQ461" s="157">
        <v>6.9953703703703699E-2</v>
      </c>
      <c r="BR461" s="158">
        <v>1</v>
      </c>
    </row>
    <row r="462" spans="2:70" ht="15" customHeight="1">
      <c r="B462" s="2">
        <v>456</v>
      </c>
      <c r="C462" s="2">
        <v>97</v>
      </c>
      <c r="D462" s="47" t="s">
        <v>1897</v>
      </c>
      <c r="E462" s="47" t="s">
        <v>1492</v>
      </c>
      <c r="F462" s="89" t="s">
        <v>1519</v>
      </c>
      <c r="G462" s="48">
        <v>1972</v>
      </c>
      <c r="H462" s="49" t="s">
        <v>31</v>
      </c>
      <c r="I462" s="2" t="str">
        <f>IF(G462&lt;=1953,"M60",IF(G462&lt;=1963,"M50",IF(G462&lt;=1973,"M40","M")))</f>
        <v>M40</v>
      </c>
      <c r="J462" s="50">
        <f t="shared" si="41"/>
        <v>189</v>
      </c>
      <c r="K462" s="189">
        <f t="shared" si="42"/>
        <v>208</v>
      </c>
      <c r="L462" s="51">
        <f t="shared" si="43"/>
        <v>1</v>
      </c>
      <c r="M462" s="52" t="str">
        <f t="shared" si="44"/>
        <v>nie</v>
      </c>
      <c r="N462" s="53">
        <f>IF($M462="ano",LARGE((Q462,T462,W462,Z462,AC462,AF462,AI462,AL462,AO462,AR462,AU462,AX462,BA462,BD462,BG462,BJ462,BM462),1)+LARGE((Q462,T462,W462,Z462,AC462,AF462,AI462,AL462,AO462,AR462,AU462,AX462,BA462,BD462,BG462,BJ462,BM462),2)+LARGE((Q462,T462,W462,Z462,AC462,AF462,AI462,AL462,AO462,AR462,AU462,AX462,BA462,BD462,BG462,BJ462,BM462),3)+LARGE((Q462,T462,W462,Z462,AC462,AF462,AI462,AL462,AO462,AR462,AU462,AX462,BA462,BD462,BG462,BJ462,BM462),4)+LARGE((Q462,T462,W462,Z462,AC462,AF462,AI462,AL462,AO462,AR462,AU462,AX462,BA462,BD462,BG462,BJ462,BM462),5),J462)</f>
        <v>189</v>
      </c>
      <c r="O462" s="190">
        <f>IF($M462="ano",LARGE((R462,U462,X462,AA462,AD462,AG462,AJ462,AM462,AP462,AS462,AV462,AY462,BB462,BE462,BH462,BK462,BN462),1)+LARGE((R462,U462,X462,AA462,AD462,AG462,AJ462,AM462,AP462,AS462,AV462,AY462,BB462,BE462,BH462,BK462,BN462),2)+LARGE((R462,U462,X462,AA462,AD462,AG462,AJ462,AM462,AP462,AS462,AV462,AY462,BB462,BE462,BH462,BK462,BN462),3)+LARGE((R462,U462,X462,AA462,AD462,AG462,AJ462,AM462,AP462,AS462,AV462,AY462,BB462,BE462,BH462,BK462,BN462),4)+LARGE((R462,U462,X462,AA462,AD462,AG462,AJ462,AM462,AP462,AS462,AV462,AY462,BB462,BE462,BH462,BK462,BN462),5),K462)</f>
        <v>208</v>
      </c>
      <c r="P462" s="191"/>
      <c r="Q462" s="192"/>
      <c r="R462" s="193"/>
      <c r="S462" s="194">
        <v>9.7118055555555569E-2</v>
      </c>
      <c r="T462" s="195">
        <v>189</v>
      </c>
      <c r="U462" s="196">
        <v>208</v>
      </c>
      <c r="V462" s="197"/>
      <c r="W462" s="198"/>
      <c r="X462" s="199"/>
      <c r="Y462" s="200"/>
      <c r="Z462" s="201"/>
      <c r="AA462" s="202"/>
      <c r="AB462" s="203"/>
      <c r="AC462" s="204"/>
      <c r="AD462" s="205"/>
      <c r="AE462" s="200"/>
      <c r="AF462" s="201"/>
      <c r="AG462" s="202"/>
      <c r="AH462" s="206"/>
      <c r="AI462" s="207"/>
      <c r="AJ462" s="208"/>
      <c r="AK462" s="200"/>
      <c r="AL462" s="201"/>
      <c r="AM462" s="202"/>
      <c r="AP462" s="209"/>
      <c r="AS462" s="208"/>
      <c r="AT462" s="210"/>
      <c r="AU462" s="211"/>
      <c r="AV462" s="212"/>
      <c r="AW462" s="213"/>
      <c r="AX462" s="214"/>
      <c r="AY462" s="215"/>
      <c r="BC462" s="216"/>
      <c r="BD462" s="216"/>
      <c r="BE462" s="217"/>
      <c r="BF462" s="218"/>
      <c r="BI462" s="219"/>
      <c r="BJ462" s="220"/>
      <c r="BK462" s="220"/>
      <c r="BL462" s="221"/>
      <c r="BM462" s="222"/>
      <c r="BN462" s="223"/>
      <c r="BO462" s="149">
        <v>0</v>
      </c>
      <c r="BP462" s="72">
        <v>26</v>
      </c>
      <c r="BQ462" s="157">
        <v>9.7118055555555569E-2</v>
      </c>
      <c r="BR462" s="158">
        <v>1</v>
      </c>
    </row>
    <row r="463" spans="2:70" ht="15" customHeight="1">
      <c r="B463" s="2">
        <v>457</v>
      </c>
      <c r="C463" s="2">
        <v>37</v>
      </c>
      <c r="D463" s="49" t="s">
        <v>788</v>
      </c>
      <c r="E463" s="49" t="s">
        <v>1699</v>
      </c>
      <c r="F463" s="93" t="s">
        <v>1002</v>
      </c>
      <c r="G463" s="85">
        <v>1958</v>
      </c>
      <c r="H463" s="49" t="s">
        <v>31</v>
      </c>
      <c r="I463" s="49" t="s">
        <v>33</v>
      </c>
      <c r="J463" s="50">
        <f t="shared" si="41"/>
        <v>189</v>
      </c>
      <c r="K463" s="189">
        <f t="shared" si="42"/>
        <v>227</v>
      </c>
      <c r="L463" s="51">
        <f t="shared" si="43"/>
        <v>1</v>
      </c>
      <c r="M463" s="52" t="str">
        <f t="shared" si="44"/>
        <v>nie</v>
      </c>
      <c r="N463" s="53">
        <f>IF($M463="ano",LARGE((Q463,T463,W463,Z463,AC463,AF463,AI463,AL463,AO463,AR463,AU463,AX463,BA463,BD463,BG463,BJ463,BM463),1)+LARGE((Q463,T463,W463,Z463,AC463,AF463,AI463,AL463,AO463,AR463,AU463,AX463,BA463,BD463,BG463,BJ463,BM463),2)+LARGE((Q463,T463,W463,Z463,AC463,AF463,AI463,AL463,AO463,AR463,AU463,AX463,BA463,BD463,BG463,BJ463,BM463),3)+LARGE((Q463,T463,W463,Z463,AC463,AF463,AI463,AL463,AO463,AR463,AU463,AX463,BA463,BD463,BG463,BJ463,BM463),4)+LARGE((Q463,T463,W463,Z463,AC463,AF463,AI463,AL463,AO463,AR463,AU463,AX463,BA463,BD463,BG463,BJ463,BM463),5),J463)</f>
        <v>189</v>
      </c>
      <c r="O463" s="190">
        <f>IF($M463="ano",LARGE((R463,U463,X463,AA463,AD463,AG463,AJ463,AM463,AP463,AS463,AV463,AY463,BB463,BE463,BH463,BK463,BN463),1)+LARGE((R463,U463,X463,AA463,AD463,AG463,AJ463,AM463,AP463,AS463,AV463,AY463,BB463,BE463,BH463,BK463,BN463),2)+LARGE((R463,U463,X463,AA463,AD463,AG463,AJ463,AM463,AP463,AS463,AV463,AY463,BB463,BE463,BH463,BK463,BN463),3)+LARGE((R463,U463,X463,AA463,AD463,AG463,AJ463,AM463,AP463,AS463,AV463,AY463,BB463,BE463,BH463,BK463,BN463),4)+LARGE((R463,U463,X463,AA463,AD463,AG463,AJ463,AM463,AP463,AS463,AV463,AY463,BB463,BE463,BH463,BK463,BN463),5),K463)</f>
        <v>227</v>
      </c>
      <c r="AE463" s="200"/>
      <c r="AF463" s="201"/>
      <c r="AG463" s="201"/>
      <c r="AZ463" s="112">
        <v>6.0150462962962968E-2</v>
      </c>
      <c r="BA463" s="68">
        <v>189</v>
      </c>
      <c r="BB463" s="68">
        <v>227</v>
      </c>
      <c r="BF463" s="218"/>
      <c r="BI463" s="219"/>
      <c r="BJ463" s="220"/>
      <c r="BK463" s="220"/>
      <c r="BL463" s="221"/>
      <c r="BM463" s="222"/>
      <c r="BN463" s="223"/>
      <c r="BO463" s="149">
        <v>0</v>
      </c>
      <c r="BP463" s="72">
        <v>20</v>
      </c>
      <c r="BQ463" s="157">
        <v>6.0150462962962968E-2</v>
      </c>
      <c r="BR463" s="158">
        <v>1</v>
      </c>
    </row>
    <row r="464" spans="2:70" ht="15" customHeight="1">
      <c r="B464" s="2">
        <v>458</v>
      </c>
      <c r="C464" s="2">
        <v>239</v>
      </c>
      <c r="D464" s="49" t="s">
        <v>804</v>
      </c>
      <c r="E464" s="49" t="s">
        <v>1482</v>
      </c>
      <c r="F464" s="93" t="s">
        <v>966</v>
      </c>
      <c r="G464" s="85">
        <v>1989</v>
      </c>
      <c r="H464" s="49" t="s">
        <v>31</v>
      </c>
      <c r="I464" s="49" t="s">
        <v>31</v>
      </c>
      <c r="J464" s="50">
        <f t="shared" si="41"/>
        <v>189</v>
      </c>
      <c r="K464" s="189">
        <f t="shared" si="42"/>
        <v>189</v>
      </c>
      <c r="L464" s="51">
        <f t="shared" si="43"/>
        <v>1</v>
      </c>
      <c r="M464" s="52" t="str">
        <f t="shared" si="44"/>
        <v>nie</v>
      </c>
      <c r="N464" s="53">
        <f>IF($M464="ano",LARGE((Q464,T464,W464,Z464,AC464,AF464,AI464,AL464,AO464,AR464,AU464,AX464,BA464,BD464,BG464,BJ464,BM464),1)+LARGE((Q464,T464,W464,Z464,AC464,AF464,AI464,AL464,AO464,AR464,AU464,AX464,BA464,BD464,BG464,BJ464,BM464),2)+LARGE((Q464,T464,W464,Z464,AC464,AF464,AI464,AL464,AO464,AR464,AU464,AX464,BA464,BD464,BG464,BJ464,BM464),3)+LARGE((Q464,T464,W464,Z464,AC464,AF464,AI464,AL464,AO464,AR464,AU464,AX464,BA464,BD464,BG464,BJ464,BM464),4)+LARGE((Q464,T464,W464,Z464,AC464,AF464,AI464,AL464,AO464,AR464,AU464,AX464,BA464,BD464,BG464,BJ464,BM464),5),J464)</f>
        <v>189</v>
      </c>
      <c r="O464" s="190">
        <f>IF($M464="ano",LARGE((R464,U464,X464,AA464,AD464,AG464,AJ464,AM464,AP464,AS464,AV464,AY464,BB464,BE464,BH464,BK464,BN464),1)+LARGE((R464,U464,X464,AA464,AD464,AG464,AJ464,AM464,AP464,AS464,AV464,AY464,BB464,BE464,BH464,BK464,BN464),2)+LARGE((R464,U464,X464,AA464,AD464,AG464,AJ464,AM464,AP464,AS464,AV464,AY464,BB464,BE464,BH464,BK464,BN464),3)+LARGE((R464,U464,X464,AA464,AD464,AG464,AJ464,AM464,AP464,AS464,AV464,AY464,BB464,BE464,BH464,BK464,BN464),4)+LARGE((R464,U464,X464,AA464,AD464,AG464,AJ464,AM464,AP464,AS464,AV464,AY464,BB464,BE464,BH464,BK464,BN464),5),K464)</f>
        <v>189</v>
      </c>
      <c r="AE464" s="200"/>
      <c r="AF464" s="201"/>
      <c r="AG464" s="201"/>
      <c r="AW464" s="213">
        <v>8.1400462962962966E-2</v>
      </c>
      <c r="AX464" s="214">
        <v>189</v>
      </c>
      <c r="AY464" s="215">
        <v>189</v>
      </c>
      <c r="BF464" s="218"/>
      <c r="BI464" s="219"/>
      <c r="BJ464" s="220"/>
      <c r="BK464" s="220"/>
      <c r="BL464" s="221"/>
      <c r="BM464" s="222"/>
      <c r="BN464" s="223"/>
      <c r="BO464" s="149">
        <v>0</v>
      </c>
      <c r="BP464" s="72">
        <v>30</v>
      </c>
      <c r="BQ464" s="157">
        <v>8.1400462962962966E-2</v>
      </c>
      <c r="BR464" s="158">
        <v>1</v>
      </c>
    </row>
    <row r="465" spans="2:70" ht="15" customHeight="1">
      <c r="B465" s="2">
        <v>459</v>
      </c>
      <c r="C465" s="2">
        <v>240</v>
      </c>
      <c r="D465" s="47" t="s">
        <v>1892</v>
      </c>
      <c r="E465" s="47" t="s">
        <v>1505</v>
      </c>
      <c r="F465" s="89" t="s">
        <v>1542</v>
      </c>
      <c r="G465" s="48">
        <v>1983</v>
      </c>
      <c r="H465" s="49" t="s">
        <v>31</v>
      </c>
      <c r="I465" s="2" t="str">
        <f>IF(G465&lt;=1953,"M60",IF(G465&lt;=1963,"M50",IF(G465&lt;=1973,"M40","M")))</f>
        <v>M</v>
      </c>
      <c r="J465" s="50">
        <f t="shared" si="41"/>
        <v>189</v>
      </c>
      <c r="K465" s="189">
        <f t="shared" si="42"/>
        <v>189</v>
      </c>
      <c r="L465" s="51">
        <f t="shared" si="43"/>
        <v>1</v>
      </c>
      <c r="M465" s="52" t="str">
        <f t="shared" si="44"/>
        <v>nie</v>
      </c>
      <c r="N465" s="53">
        <f>IF($M465="ano",LARGE((Q465,T465,W465,Z465,AC465,AF465,AI465,AL465,AO465,AR465,AU465,AX465,BA465,BD465,BG465,BJ465,BM465),1)+LARGE((Q465,T465,W465,Z465,AC465,AF465,AI465,AL465,AO465,AR465,AU465,AX465,BA465,BD465,BG465,BJ465,BM465),2)+LARGE((Q465,T465,W465,Z465,AC465,AF465,AI465,AL465,AO465,AR465,AU465,AX465,BA465,BD465,BG465,BJ465,BM465),3)+LARGE((Q465,T465,W465,Z465,AC465,AF465,AI465,AL465,AO465,AR465,AU465,AX465,BA465,BD465,BG465,BJ465,BM465),4)+LARGE((Q465,T465,W465,Z465,AC465,AF465,AI465,AL465,AO465,AR465,AU465,AX465,BA465,BD465,BG465,BJ465,BM465),5),J465)</f>
        <v>189</v>
      </c>
      <c r="O465" s="190">
        <f>IF($M465="ano",LARGE((R465,U465,X465,AA465,AD465,AG465,AJ465,AM465,AP465,AS465,AV465,AY465,BB465,BE465,BH465,BK465,BN465),1)+LARGE((R465,U465,X465,AA465,AD465,AG465,AJ465,AM465,AP465,AS465,AV465,AY465,BB465,BE465,BH465,BK465,BN465),2)+LARGE((R465,U465,X465,AA465,AD465,AG465,AJ465,AM465,AP465,AS465,AV465,AY465,BB465,BE465,BH465,BK465,BN465),3)+LARGE((R465,U465,X465,AA465,AD465,AG465,AJ465,AM465,AP465,AS465,AV465,AY465,BB465,BE465,BH465,BK465,BN465),4)+LARGE((R465,U465,X465,AA465,AD465,AG465,AJ465,AM465,AP465,AS465,AV465,AY465,BB465,BE465,BH465,BK465,BN465),5),K465)</f>
        <v>189</v>
      </c>
      <c r="P465" s="191"/>
      <c r="Q465" s="192"/>
      <c r="R465" s="193"/>
      <c r="S465" s="194">
        <v>9.6793981481481481E-2</v>
      </c>
      <c r="T465" s="195">
        <v>189</v>
      </c>
      <c r="U465" s="196">
        <v>189</v>
      </c>
      <c r="V465" s="197"/>
      <c r="W465" s="198"/>
      <c r="X465" s="199"/>
      <c r="Y465" s="200"/>
      <c r="Z465" s="201"/>
      <c r="AA465" s="202"/>
      <c r="AB465" s="203"/>
      <c r="AC465" s="204"/>
      <c r="AD465" s="205"/>
      <c r="AE465" s="200"/>
      <c r="AF465" s="201"/>
      <c r="AG465" s="202"/>
      <c r="AH465" s="206"/>
      <c r="AI465" s="207"/>
      <c r="AJ465" s="208"/>
      <c r="AK465" s="200"/>
      <c r="AL465" s="201"/>
      <c r="AM465" s="202"/>
      <c r="AP465" s="209"/>
      <c r="AS465" s="208"/>
      <c r="AT465" s="210"/>
      <c r="AU465" s="211"/>
      <c r="AV465" s="212"/>
      <c r="AW465" s="213"/>
      <c r="AX465" s="214"/>
      <c r="AY465" s="215"/>
      <c r="BC465" s="216"/>
      <c r="BD465" s="216"/>
      <c r="BE465" s="217"/>
      <c r="BF465" s="218"/>
      <c r="BI465" s="219"/>
      <c r="BJ465" s="220"/>
      <c r="BK465" s="220"/>
      <c r="BL465" s="221"/>
      <c r="BM465" s="222"/>
      <c r="BN465" s="223"/>
      <c r="BO465" s="149">
        <v>0</v>
      </c>
      <c r="BP465" s="72">
        <v>26</v>
      </c>
      <c r="BQ465" s="157">
        <v>9.6793981481481481E-2</v>
      </c>
      <c r="BR465" s="158">
        <v>1</v>
      </c>
    </row>
    <row r="466" spans="2:70" ht="15" customHeight="1">
      <c r="B466" s="2">
        <v>460</v>
      </c>
      <c r="C466" s="2">
        <v>98</v>
      </c>
      <c r="D466" s="49" t="s">
        <v>75</v>
      </c>
      <c r="E466" s="49" t="s">
        <v>1582</v>
      </c>
      <c r="F466" s="93" t="s">
        <v>138</v>
      </c>
      <c r="G466" s="85">
        <v>1970</v>
      </c>
      <c r="H466" s="49" t="s">
        <v>31</v>
      </c>
      <c r="I466" s="2" t="str">
        <f>IF(G466&lt;=1953,"M60",IF(G466&lt;=1963,"M50",IF(G466&lt;=1973,"M40","M")))</f>
        <v>M40</v>
      </c>
      <c r="J466" s="50">
        <f t="shared" si="41"/>
        <v>189</v>
      </c>
      <c r="K466" s="189">
        <f t="shared" si="42"/>
        <v>208</v>
      </c>
      <c r="L466" s="51">
        <f t="shared" si="43"/>
        <v>1</v>
      </c>
      <c r="M466" s="52" t="str">
        <f t="shared" si="44"/>
        <v>nie</v>
      </c>
      <c r="N466" s="53">
        <f>IF($M466="ano",LARGE((Q466,T466,W466,Z466,AC466,AF466,AI466,AL466,AO466,AR466,AU466,AX466,BA466,BD466,BG466,BJ466,BM466),1)+LARGE((Q466,T466,W466,Z466,AC466,AF466,AI466,AL466,AO466,AR466,AU466,AX466,BA466,BD466,BG466,BJ466,BM466),2)+LARGE((Q466,T466,W466,Z466,AC466,AF466,AI466,AL466,AO466,AR466,AU466,AX466,BA466,BD466,BG466,BJ466,BM466),3)+LARGE((Q466,T466,W466,Z466,AC466,AF466,AI466,AL466,AO466,AR466,AU466,AX466,BA466,BD466,BG466,BJ466,BM466),4)+LARGE((Q466,T466,W466,Z466,AC466,AF466,AI466,AL466,AO466,AR466,AU466,AX466,BA466,BD466,BG466,BJ466,BM466),5),J466)</f>
        <v>189</v>
      </c>
      <c r="O466" s="190">
        <f>IF($M466="ano",LARGE((R466,U466,X466,AA466,AD466,AG466,AJ466,AM466,AP466,AS466,AV466,AY466,BB466,BE466,BH466,BK466,BN466),1)+LARGE((R466,U466,X466,AA466,AD466,AG466,AJ466,AM466,AP466,AS466,AV466,AY466,BB466,BE466,BH466,BK466,BN466),2)+LARGE((R466,U466,X466,AA466,AD466,AG466,AJ466,AM466,AP466,AS466,AV466,AY466,BB466,BE466,BH466,BK466,BN466),3)+LARGE((R466,U466,X466,AA466,AD466,AG466,AJ466,AM466,AP466,AS466,AV466,AY466,BB466,BE466,BH466,BK466,BN466),4)+LARGE((R466,U466,X466,AA466,AD466,AG466,AJ466,AM466,AP466,AS466,AV466,AY466,BB466,BE466,BH466,BK466,BN466),5),K466)</f>
        <v>208</v>
      </c>
      <c r="R466" s="193"/>
      <c r="U466" s="196"/>
      <c r="X466" s="199"/>
      <c r="Y466" s="200">
        <v>5.5821759259259258E-2</v>
      </c>
      <c r="Z466" s="201">
        <v>189</v>
      </c>
      <c r="AA466" s="202">
        <v>208</v>
      </c>
      <c r="AD466" s="205"/>
      <c r="AE466" s="200"/>
      <c r="AF466" s="201"/>
      <c r="AG466" s="202"/>
      <c r="AH466" s="206"/>
      <c r="AI466" s="207"/>
      <c r="AJ466" s="208"/>
      <c r="AK466" s="200"/>
      <c r="AL466" s="201"/>
      <c r="AM466" s="202"/>
      <c r="AP466" s="209"/>
      <c r="AS466" s="208"/>
      <c r="AT466" s="210"/>
      <c r="AU466" s="211"/>
      <c r="AV466" s="212"/>
      <c r="AW466" s="213"/>
      <c r="AX466" s="214"/>
      <c r="AY466" s="215"/>
      <c r="BE466" s="217"/>
      <c r="BF466" s="218"/>
      <c r="BI466" s="219"/>
      <c r="BJ466" s="220"/>
      <c r="BK466" s="220"/>
      <c r="BL466" s="221"/>
      <c r="BM466" s="222"/>
      <c r="BN466" s="223"/>
      <c r="BO466" s="149">
        <v>0</v>
      </c>
      <c r="BP466" s="72">
        <v>17</v>
      </c>
      <c r="BQ466" s="157">
        <v>5.5821759259259258E-2</v>
      </c>
      <c r="BR466" s="158">
        <v>1</v>
      </c>
    </row>
    <row r="467" spans="2:70" ht="15" customHeight="1">
      <c r="B467" s="2">
        <v>461</v>
      </c>
      <c r="C467" s="2">
        <v>241</v>
      </c>
      <c r="D467" s="47" t="s">
        <v>1894</v>
      </c>
      <c r="E467" s="47" t="s">
        <v>1893</v>
      </c>
      <c r="F467" s="89" t="s">
        <v>1528</v>
      </c>
      <c r="G467" s="48">
        <v>1986</v>
      </c>
      <c r="H467" s="49" t="s">
        <v>31</v>
      </c>
      <c r="I467" s="2" t="str">
        <f>IF(G467&lt;=1953,"M60",IF(G467&lt;=1963,"M50",IF(G467&lt;=1973,"M40","M")))</f>
        <v>M</v>
      </c>
      <c r="J467" s="50">
        <f t="shared" si="41"/>
        <v>189</v>
      </c>
      <c r="K467" s="189">
        <f t="shared" si="42"/>
        <v>189</v>
      </c>
      <c r="L467" s="51">
        <f t="shared" si="43"/>
        <v>1</v>
      </c>
      <c r="M467" s="52" t="str">
        <f t="shared" si="44"/>
        <v>nie</v>
      </c>
      <c r="N467" s="53">
        <f>IF($M467="ano",LARGE((Q467,T467,W467,Z467,AC467,AF467,AI467,AL467,AO467,AR467,AU467,AX467,BA467,BD467,BG467,BJ467,BM467),1)+LARGE((Q467,T467,W467,Z467,AC467,AF467,AI467,AL467,AO467,AR467,AU467,AX467,BA467,BD467,BG467,BJ467,BM467),2)+LARGE((Q467,T467,W467,Z467,AC467,AF467,AI467,AL467,AO467,AR467,AU467,AX467,BA467,BD467,BG467,BJ467,BM467),3)+LARGE((Q467,T467,W467,Z467,AC467,AF467,AI467,AL467,AO467,AR467,AU467,AX467,BA467,BD467,BG467,BJ467,BM467),4)+LARGE((Q467,T467,W467,Z467,AC467,AF467,AI467,AL467,AO467,AR467,AU467,AX467,BA467,BD467,BG467,BJ467,BM467),5),J467)</f>
        <v>189</v>
      </c>
      <c r="O467" s="190">
        <f>IF($M467="ano",LARGE((R467,U467,X467,AA467,AD467,AG467,AJ467,AM467,AP467,AS467,AV467,AY467,BB467,BE467,BH467,BK467,BN467),1)+LARGE((R467,U467,X467,AA467,AD467,AG467,AJ467,AM467,AP467,AS467,AV467,AY467,BB467,BE467,BH467,BK467,BN467),2)+LARGE((R467,U467,X467,AA467,AD467,AG467,AJ467,AM467,AP467,AS467,AV467,AY467,BB467,BE467,BH467,BK467,BN467),3)+LARGE((R467,U467,X467,AA467,AD467,AG467,AJ467,AM467,AP467,AS467,AV467,AY467,BB467,BE467,BH467,BK467,BN467),4)+LARGE((R467,U467,X467,AA467,AD467,AG467,AJ467,AM467,AP467,AS467,AV467,AY467,BB467,BE467,BH467,BK467,BN467),5),K467)</f>
        <v>189</v>
      </c>
      <c r="P467" s="191"/>
      <c r="Q467" s="192"/>
      <c r="R467" s="193"/>
      <c r="S467" s="194">
        <v>9.6875000000000003E-2</v>
      </c>
      <c r="T467" s="195">
        <v>189</v>
      </c>
      <c r="U467" s="196">
        <v>189</v>
      </c>
      <c r="V467" s="197"/>
      <c r="W467" s="198"/>
      <c r="X467" s="199"/>
      <c r="Y467" s="200"/>
      <c r="Z467" s="201"/>
      <c r="AA467" s="202"/>
      <c r="AB467" s="203"/>
      <c r="AC467" s="204"/>
      <c r="AD467" s="205"/>
      <c r="AE467" s="200"/>
      <c r="AF467" s="201"/>
      <c r="AG467" s="202"/>
      <c r="AH467" s="206"/>
      <c r="AI467" s="207"/>
      <c r="AJ467" s="208"/>
      <c r="AK467" s="200"/>
      <c r="AL467" s="201"/>
      <c r="AM467" s="202"/>
      <c r="AP467" s="209"/>
      <c r="AS467" s="208"/>
      <c r="AT467" s="210"/>
      <c r="AU467" s="211"/>
      <c r="AV467" s="212"/>
      <c r="AW467" s="213"/>
      <c r="AX467" s="214"/>
      <c r="AY467" s="215"/>
      <c r="BC467" s="216"/>
      <c r="BD467" s="216"/>
      <c r="BE467" s="217"/>
      <c r="BF467" s="218"/>
      <c r="BI467" s="219"/>
      <c r="BJ467" s="220"/>
      <c r="BK467" s="220"/>
      <c r="BL467" s="221"/>
      <c r="BM467" s="222"/>
      <c r="BN467" s="223"/>
      <c r="BO467" s="149">
        <v>0</v>
      </c>
      <c r="BP467" s="72">
        <v>26</v>
      </c>
      <c r="BQ467" s="157">
        <v>9.6875000000000003E-2</v>
      </c>
      <c r="BR467" s="158">
        <v>1</v>
      </c>
    </row>
    <row r="468" spans="2:70" ht="15" customHeight="1">
      <c r="B468" s="2">
        <v>462</v>
      </c>
      <c r="C468" s="2">
        <v>99</v>
      </c>
      <c r="D468" s="47" t="s">
        <v>2483</v>
      </c>
      <c r="E468" s="47" t="s">
        <v>2482</v>
      </c>
      <c r="F468" s="89" t="s">
        <v>2067</v>
      </c>
      <c r="G468" s="48">
        <v>1967</v>
      </c>
      <c r="H468" s="49" t="s">
        <v>31</v>
      </c>
      <c r="I468" s="2" t="str">
        <f>IF(G468&lt;=1953,"M60",IF(G468&lt;=1963,"M50",IF(G468&lt;=1973,"M40","M")))</f>
        <v>M40</v>
      </c>
      <c r="J468" s="50">
        <f t="shared" si="41"/>
        <v>189</v>
      </c>
      <c r="K468" s="189">
        <f t="shared" si="42"/>
        <v>208</v>
      </c>
      <c r="L468" s="51">
        <f t="shared" si="43"/>
        <v>1</v>
      </c>
      <c r="M468" s="52" t="str">
        <f t="shared" si="44"/>
        <v>nie</v>
      </c>
      <c r="N468" s="53">
        <f>IF($M468="ano",LARGE((Q468,T468,W468,Z468,AC468,AF468,AI468,AL468,AO468,AR468,AU468,AX468,BA468,BD468,BG468,BJ468,BM468),1)+LARGE((Q468,T468,W468,Z468,AC468,AF468,AI468,AL468,AO468,AR468,AU468,AX468,BA468,BD468,BG468,BJ468,BM468),2)+LARGE((Q468,T468,W468,Z468,AC468,AF468,AI468,AL468,AO468,AR468,AU468,AX468,BA468,BD468,BG468,BJ468,BM468),3)+LARGE((Q468,T468,W468,Z468,AC468,AF468,AI468,AL468,AO468,AR468,AU468,AX468,BA468,BD468,BG468,BJ468,BM468),4)+LARGE((Q468,T468,W468,Z468,AC468,AF468,AI468,AL468,AO468,AR468,AU468,AX468,BA468,BD468,BG468,BJ468,BM468),5),J468)</f>
        <v>189</v>
      </c>
      <c r="O468" s="190">
        <f>IF($M468="ano",LARGE((R468,U468,X468,AA468,AD468,AG468,AJ468,AM468,AP468,AS468,AV468,AY468,BB468,BE468,BH468,BK468,BN468),1)+LARGE((R468,U468,X468,AA468,AD468,AG468,AJ468,AM468,AP468,AS468,AV468,AY468,BB468,BE468,BH468,BK468,BN468),2)+LARGE((R468,U468,X468,AA468,AD468,AG468,AJ468,AM468,AP468,AS468,AV468,AY468,BB468,BE468,BH468,BK468,BN468),3)+LARGE((R468,U468,X468,AA468,AD468,AG468,AJ468,AM468,AP468,AS468,AV468,AY468,BB468,BE468,BH468,BK468,BN468),4)+LARGE((R468,U468,X468,AA468,AD468,AG468,AJ468,AM468,AP468,AS468,AV468,AY468,BB468,BE468,BH468,BK468,BN468),5),K468)</f>
        <v>208</v>
      </c>
      <c r="P468" s="191">
        <v>0.20789351851851853</v>
      </c>
      <c r="Q468" s="192">
        <v>189</v>
      </c>
      <c r="R468" s="193">
        <v>208</v>
      </c>
      <c r="S468" s="194"/>
      <c r="T468" s="195"/>
      <c r="U468" s="196"/>
      <c r="V468" s="197"/>
      <c r="W468" s="198"/>
      <c r="X468" s="199"/>
      <c r="Y468" s="200"/>
      <c r="Z468" s="201"/>
      <c r="AA468" s="202"/>
      <c r="AB468" s="203"/>
      <c r="AC468" s="204"/>
      <c r="AD468" s="205"/>
      <c r="AE468" s="200"/>
      <c r="AF468" s="201"/>
      <c r="AG468" s="202"/>
      <c r="AH468" s="206"/>
      <c r="AI468" s="207"/>
      <c r="AJ468" s="208"/>
      <c r="AK468" s="200"/>
      <c r="AL468" s="201"/>
      <c r="AM468" s="202"/>
      <c r="AP468" s="209"/>
      <c r="AS468" s="208"/>
      <c r="AT468" s="210"/>
      <c r="AU468" s="211"/>
      <c r="AV468" s="212"/>
      <c r="AW468" s="213"/>
      <c r="AX468" s="214"/>
      <c r="AY468" s="215"/>
      <c r="BC468" s="216"/>
      <c r="BD468" s="216"/>
      <c r="BE468" s="217"/>
      <c r="BF468" s="218"/>
      <c r="BI468" s="219"/>
      <c r="BJ468" s="220"/>
      <c r="BK468" s="220"/>
      <c r="BL468" s="221"/>
      <c r="BM468" s="222"/>
      <c r="BN468" s="223"/>
      <c r="BO468" s="149">
        <v>0</v>
      </c>
      <c r="BP468" s="72">
        <v>53</v>
      </c>
      <c r="BQ468" s="157">
        <v>0.20789351851851853</v>
      </c>
      <c r="BR468" s="158">
        <v>1</v>
      </c>
    </row>
    <row r="469" spans="2:70" ht="15" customHeight="1">
      <c r="B469" s="2">
        <v>463</v>
      </c>
      <c r="C469" s="2">
        <v>242</v>
      </c>
      <c r="D469" s="49" t="s">
        <v>1324</v>
      </c>
      <c r="E469" s="49" t="s">
        <v>1323</v>
      </c>
      <c r="F469" s="93" t="s">
        <v>1325</v>
      </c>
      <c r="G469" s="85">
        <v>1977</v>
      </c>
      <c r="H469" s="49" t="s">
        <v>31</v>
      </c>
      <c r="I469" s="49" t="s">
        <v>31</v>
      </c>
      <c r="J469" s="50">
        <f t="shared" si="41"/>
        <v>189</v>
      </c>
      <c r="K469" s="189">
        <f t="shared" si="42"/>
        <v>189</v>
      </c>
      <c r="L469" s="51">
        <f t="shared" si="43"/>
        <v>1</v>
      </c>
      <c r="M469" s="52" t="str">
        <f t="shared" si="44"/>
        <v>nie</v>
      </c>
      <c r="N469" s="53">
        <f>IF($M469="ano",LARGE((Q469,T469,W469,Z469,AC469,AF469,AI469,AL469,AO469,AR469,AU469,AX469,BA469,BD469,BG469,BJ469,BM469),1)+LARGE((Q469,T469,W469,Z469,AC469,AF469,AI469,AL469,AO469,AR469,AU469,AX469,BA469,BD469,BG469,BJ469,BM469),2)+LARGE((Q469,T469,W469,Z469,AC469,AF469,AI469,AL469,AO469,AR469,AU469,AX469,BA469,BD469,BG469,BJ469,BM469),3)+LARGE((Q469,T469,W469,Z469,AC469,AF469,AI469,AL469,AO469,AR469,AU469,AX469,BA469,BD469,BG469,BJ469,BM469),4)+LARGE((Q469,T469,W469,Z469,AC469,AF469,AI469,AL469,AO469,AR469,AU469,AX469,BA469,BD469,BG469,BJ469,BM469),5),J469)</f>
        <v>189</v>
      </c>
      <c r="O469" s="190">
        <f>IF($M469="ano",LARGE((R469,U469,X469,AA469,AD469,AG469,AJ469,AM469,AP469,AS469,AV469,AY469,BB469,BE469,BH469,BK469,BN469),1)+LARGE((R469,U469,X469,AA469,AD469,AG469,AJ469,AM469,AP469,AS469,AV469,AY469,BB469,BE469,BH469,BK469,BN469),2)+LARGE((R469,U469,X469,AA469,AD469,AG469,AJ469,AM469,AP469,AS469,AV469,AY469,BB469,BE469,BH469,BK469,BN469),3)+LARGE((R469,U469,X469,AA469,AD469,AG469,AJ469,AM469,AP469,AS469,AV469,AY469,BB469,BE469,BH469,BK469,BN469),4)+LARGE((R469,U469,X469,AA469,AD469,AG469,AJ469,AM469,AP469,AS469,AV469,AY469,BB469,BE469,BH469,BK469,BN469),5),K469)</f>
        <v>189</v>
      </c>
      <c r="AE469" s="200"/>
      <c r="AF469" s="201"/>
      <c r="AG469" s="201"/>
      <c r="BI469" s="219"/>
      <c r="BJ469" s="220"/>
      <c r="BK469" s="220"/>
      <c r="BL469" s="221">
        <v>5.5393518518518516E-2</v>
      </c>
      <c r="BM469" s="222">
        <v>189</v>
      </c>
      <c r="BN469" s="223">
        <v>189</v>
      </c>
      <c r="BO469" s="149">
        <v>0</v>
      </c>
      <c r="BP469" s="72">
        <v>17.5</v>
      </c>
      <c r="BQ469" s="157">
        <v>5.5393518518518516E-2</v>
      </c>
      <c r="BR469" s="158">
        <v>1</v>
      </c>
    </row>
    <row r="470" spans="2:70" ht="15" customHeight="1">
      <c r="B470" s="2">
        <v>464</v>
      </c>
      <c r="C470" s="2">
        <v>100</v>
      </c>
      <c r="D470" s="49" t="s">
        <v>1321</v>
      </c>
      <c r="E470" s="49" t="s">
        <v>1902</v>
      </c>
      <c r="F470" s="93" t="s">
        <v>1322</v>
      </c>
      <c r="G470" s="85">
        <v>1967</v>
      </c>
      <c r="H470" s="49" t="s">
        <v>31</v>
      </c>
      <c r="I470" s="49" t="s">
        <v>32</v>
      </c>
      <c r="J470" s="50">
        <f t="shared" si="41"/>
        <v>189</v>
      </c>
      <c r="K470" s="189">
        <f t="shared" si="42"/>
        <v>208</v>
      </c>
      <c r="L470" s="51">
        <f t="shared" si="43"/>
        <v>1</v>
      </c>
      <c r="M470" s="52" t="str">
        <f t="shared" si="44"/>
        <v>nie</v>
      </c>
      <c r="N470" s="53">
        <f>IF($M470="ano",LARGE((Q470,T470,W470,Z470,AC470,AF470,AI470,AL470,AO470,AR470,AU470,AX470,BA470,BD470,BG470,BJ470,BM470),1)+LARGE((Q470,T470,W470,Z470,AC470,AF470,AI470,AL470,AO470,AR470,AU470,AX470,BA470,BD470,BG470,BJ470,BM470),2)+LARGE((Q470,T470,W470,Z470,AC470,AF470,AI470,AL470,AO470,AR470,AU470,AX470,BA470,BD470,BG470,BJ470,BM470),3)+LARGE((Q470,T470,W470,Z470,AC470,AF470,AI470,AL470,AO470,AR470,AU470,AX470,BA470,BD470,BG470,BJ470,BM470),4)+LARGE((Q470,T470,W470,Z470,AC470,AF470,AI470,AL470,AO470,AR470,AU470,AX470,BA470,BD470,BG470,BJ470,BM470),5),J470)</f>
        <v>189</v>
      </c>
      <c r="O470" s="190">
        <f>IF($M470="ano",LARGE((R470,U470,X470,AA470,AD470,AG470,AJ470,AM470,AP470,AS470,AV470,AY470,BB470,BE470,BH470,BK470,BN470),1)+LARGE((R470,U470,X470,AA470,AD470,AG470,AJ470,AM470,AP470,AS470,AV470,AY470,BB470,BE470,BH470,BK470,BN470),2)+LARGE((R470,U470,X470,AA470,AD470,AG470,AJ470,AM470,AP470,AS470,AV470,AY470,BB470,BE470,BH470,BK470,BN470),3)+LARGE((R470,U470,X470,AA470,AD470,AG470,AJ470,AM470,AP470,AS470,AV470,AY470,BB470,BE470,BH470,BK470,BN470),4)+LARGE((R470,U470,X470,AA470,AD470,AG470,AJ470,AM470,AP470,AS470,AV470,AY470,BB470,BE470,BH470,BK470,BN470),5),K470)</f>
        <v>208</v>
      </c>
      <c r="AE470" s="200"/>
      <c r="AF470" s="201"/>
      <c r="AG470" s="201"/>
      <c r="BI470" s="219"/>
      <c r="BJ470" s="220"/>
      <c r="BK470" s="220"/>
      <c r="BL470" s="221">
        <v>5.5370370370370368E-2</v>
      </c>
      <c r="BM470" s="222">
        <v>189</v>
      </c>
      <c r="BN470" s="223">
        <v>208</v>
      </c>
      <c r="BO470" s="149">
        <v>0</v>
      </c>
      <c r="BP470" s="72">
        <v>17.5</v>
      </c>
      <c r="BQ470" s="157">
        <v>5.5370370370370368E-2</v>
      </c>
      <c r="BR470" s="158">
        <v>1</v>
      </c>
    </row>
    <row r="471" spans="2:70" ht="15" customHeight="1">
      <c r="B471" s="2">
        <v>465</v>
      </c>
      <c r="C471" s="2">
        <v>243</v>
      </c>
      <c r="D471" s="49" t="s">
        <v>191</v>
      </c>
      <c r="E471" s="49" t="s">
        <v>1520</v>
      </c>
      <c r="F471" s="93" t="s">
        <v>192</v>
      </c>
      <c r="G471" s="85">
        <v>1978</v>
      </c>
      <c r="H471" s="49" t="s">
        <v>31</v>
      </c>
      <c r="I471" s="2" t="str">
        <f>IF(G471&lt;=1953,"M60",IF(G471&lt;=1963,"M50",IF(G471&lt;=1973,"M40","M")))</f>
        <v>M</v>
      </c>
      <c r="J471" s="50">
        <f t="shared" si="41"/>
        <v>189</v>
      </c>
      <c r="K471" s="189">
        <f t="shared" si="42"/>
        <v>189</v>
      </c>
      <c r="L471" s="51">
        <f t="shared" si="43"/>
        <v>1</v>
      </c>
      <c r="M471" s="52" t="str">
        <f t="shared" si="44"/>
        <v>nie</v>
      </c>
      <c r="N471" s="53">
        <f>IF($M471="ano",LARGE((Q471,T471,W471,Z471,AC471,AF471,AI471,AL471,AO471,AR471,AU471,AX471,BA471,BD471,BG471,BJ471,BM471),1)+LARGE((Q471,T471,W471,Z471,AC471,AF471,AI471,AL471,AO471,AR471,AU471,AX471,BA471,BD471,BG471,BJ471,BM471),2)+LARGE((Q471,T471,W471,Z471,AC471,AF471,AI471,AL471,AO471,AR471,AU471,AX471,BA471,BD471,BG471,BJ471,BM471),3)+LARGE((Q471,T471,W471,Z471,AC471,AF471,AI471,AL471,AO471,AR471,AU471,AX471,BA471,BD471,BG471,BJ471,BM471),4)+LARGE((Q471,T471,W471,Z471,AC471,AF471,AI471,AL471,AO471,AR471,AU471,AX471,BA471,BD471,BG471,BJ471,BM471),5),J471)</f>
        <v>189</v>
      </c>
      <c r="O471" s="190">
        <f>IF($M471="ano",LARGE((R471,U471,X471,AA471,AD471,AG471,AJ471,AM471,AP471,AS471,AV471,AY471,BB471,BE471,BH471,BK471,BN471),1)+LARGE((R471,U471,X471,AA471,AD471,AG471,AJ471,AM471,AP471,AS471,AV471,AY471,BB471,BE471,BH471,BK471,BN471),2)+LARGE((R471,U471,X471,AA471,AD471,AG471,AJ471,AM471,AP471,AS471,AV471,AY471,BB471,BE471,BH471,BK471,BN471),3)+LARGE((R471,U471,X471,AA471,AD471,AG471,AJ471,AM471,AP471,AS471,AV471,AY471,BB471,BE471,BH471,BK471,BN471),4)+LARGE((R471,U471,X471,AA471,AD471,AG471,AJ471,AM471,AP471,AS471,AV471,AY471,BB471,BE471,BH471,BK471,BN471),5),K471)</f>
        <v>189</v>
      </c>
      <c r="R471" s="193"/>
      <c r="U471" s="196"/>
      <c r="X471" s="199"/>
      <c r="AA471" s="202"/>
      <c r="AD471" s="205"/>
      <c r="AE471" s="200">
        <v>5.2083333333333336E-2</v>
      </c>
      <c r="AF471" s="201">
        <v>189</v>
      </c>
      <c r="AG471" s="202">
        <v>189</v>
      </c>
      <c r="AH471" s="206"/>
      <c r="AI471" s="207"/>
      <c r="AJ471" s="208"/>
      <c r="AK471" s="200"/>
      <c r="AL471" s="201"/>
      <c r="AM471" s="202"/>
      <c r="AP471" s="209"/>
      <c r="AS471" s="208"/>
      <c r="AT471" s="210"/>
      <c r="AU471" s="211"/>
      <c r="AV471" s="212"/>
      <c r="AW471" s="213"/>
      <c r="AX471" s="214"/>
      <c r="AY471" s="215"/>
      <c r="BE471" s="217"/>
      <c r="BF471" s="218"/>
      <c r="BI471" s="219"/>
      <c r="BJ471" s="220"/>
      <c r="BK471" s="220"/>
      <c r="BL471" s="221"/>
      <c r="BM471" s="222"/>
      <c r="BN471" s="223"/>
      <c r="BO471" s="149">
        <v>0</v>
      </c>
      <c r="BP471" s="72">
        <v>15</v>
      </c>
      <c r="BQ471" s="157">
        <v>5.2083333333333336E-2</v>
      </c>
      <c r="BR471" s="158">
        <v>1</v>
      </c>
    </row>
    <row r="472" spans="2:70" ht="15" customHeight="1">
      <c r="B472" s="2">
        <v>466</v>
      </c>
      <c r="C472" s="2">
        <v>244</v>
      </c>
      <c r="D472" s="47" t="s">
        <v>1891</v>
      </c>
      <c r="E472" s="47" t="s">
        <v>1890</v>
      </c>
      <c r="F472" s="89"/>
      <c r="G472" s="48">
        <v>1982</v>
      </c>
      <c r="H472" s="49" t="s">
        <v>31</v>
      </c>
      <c r="I472" s="2" t="str">
        <f>IF(G472&lt;=1953,"M60",IF(G472&lt;=1963,"M50",IF(G472&lt;=1973,"M40","M")))</f>
        <v>M</v>
      </c>
      <c r="J472" s="50">
        <f t="shared" si="41"/>
        <v>189</v>
      </c>
      <c r="K472" s="189">
        <f t="shared" si="42"/>
        <v>189</v>
      </c>
      <c r="L472" s="51">
        <f t="shared" si="43"/>
        <v>1</v>
      </c>
      <c r="M472" s="52" t="str">
        <f t="shared" si="44"/>
        <v>nie</v>
      </c>
      <c r="N472" s="53">
        <f>IF($M472="ano",LARGE((Q472,T472,W472,Z472,AC472,AF472,AI472,AL472,AO472,AR472,AU472,AX472,BA472,BD472,BG472,BJ472,BM472),1)+LARGE((Q472,T472,W472,Z472,AC472,AF472,AI472,AL472,AO472,AR472,AU472,AX472,BA472,BD472,BG472,BJ472,BM472),2)+LARGE((Q472,T472,W472,Z472,AC472,AF472,AI472,AL472,AO472,AR472,AU472,AX472,BA472,BD472,BG472,BJ472,BM472),3)+LARGE((Q472,T472,W472,Z472,AC472,AF472,AI472,AL472,AO472,AR472,AU472,AX472,BA472,BD472,BG472,BJ472,BM472),4)+LARGE((Q472,T472,W472,Z472,AC472,AF472,AI472,AL472,AO472,AR472,AU472,AX472,BA472,BD472,BG472,BJ472,BM472),5),J472)</f>
        <v>189</v>
      </c>
      <c r="O472" s="190">
        <f>IF($M472="ano",LARGE((R472,U472,X472,AA472,AD472,AG472,AJ472,AM472,AP472,AS472,AV472,AY472,BB472,BE472,BH472,BK472,BN472),1)+LARGE((R472,U472,X472,AA472,AD472,AG472,AJ472,AM472,AP472,AS472,AV472,AY472,BB472,BE472,BH472,BK472,BN472),2)+LARGE((R472,U472,X472,AA472,AD472,AG472,AJ472,AM472,AP472,AS472,AV472,AY472,BB472,BE472,BH472,BK472,BN472),3)+LARGE((R472,U472,X472,AA472,AD472,AG472,AJ472,AM472,AP472,AS472,AV472,AY472,BB472,BE472,BH472,BK472,BN472),4)+LARGE((R472,U472,X472,AA472,AD472,AG472,AJ472,AM472,AP472,AS472,AV472,AY472,BB472,BE472,BH472,BK472,BN472),5),K472)</f>
        <v>189</v>
      </c>
      <c r="P472" s="191"/>
      <c r="Q472" s="192"/>
      <c r="R472" s="193"/>
      <c r="S472" s="194">
        <v>9.677083333333332E-2</v>
      </c>
      <c r="T472" s="195">
        <v>189</v>
      </c>
      <c r="U472" s="196">
        <v>189</v>
      </c>
      <c r="V472" s="197"/>
      <c r="W472" s="198"/>
      <c r="X472" s="199"/>
      <c r="Y472" s="200"/>
      <c r="Z472" s="201"/>
      <c r="AA472" s="202"/>
      <c r="AB472" s="203"/>
      <c r="AC472" s="204"/>
      <c r="AD472" s="205"/>
      <c r="AE472" s="200"/>
      <c r="AF472" s="201"/>
      <c r="AG472" s="202"/>
      <c r="AH472" s="206"/>
      <c r="AI472" s="207"/>
      <c r="AJ472" s="208"/>
      <c r="AK472" s="200"/>
      <c r="AL472" s="201"/>
      <c r="AM472" s="202"/>
      <c r="AP472" s="209"/>
      <c r="AS472" s="208"/>
      <c r="AT472" s="210"/>
      <c r="AU472" s="211"/>
      <c r="AV472" s="212"/>
      <c r="AW472" s="213"/>
      <c r="AX472" s="214"/>
      <c r="AY472" s="215"/>
      <c r="BC472" s="216"/>
      <c r="BD472" s="216"/>
      <c r="BE472" s="217"/>
      <c r="BF472" s="218"/>
      <c r="BI472" s="219"/>
      <c r="BJ472" s="220"/>
      <c r="BK472" s="220"/>
      <c r="BL472" s="221"/>
      <c r="BM472" s="222"/>
      <c r="BN472" s="223"/>
      <c r="BO472" s="149">
        <v>0</v>
      </c>
      <c r="BP472" s="72">
        <v>26</v>
      </c>
      <c r="BQ472" s="157">
        <v>9.677083333333332E-2</v>
      </c>
      <c r="BR472" s="158">
        <v>1</v>
      </c>
    </row>
    <row r="473" spans="2:70" ht="15" customHeight="1">
      <c r="B473" s="2">
        <v>467</v>
      </c>
      <c r="C473" s="2">
        <v>38</v>
      </c>
      <c r="D473" s="49" t="s">
        <v>82</v>
      </c>
      <c r="E473" s="49" t="s">
        <v>1877</v>
      </c>
      <c r="F473" s="93" t="s">
        <v>83</v>
      </c>
      <c r="G473" s="85">
        <v>1958</v>
      </c>
      <c r="H473" s="49" t="s">
        <v>31</v>
      </c>
      <c r="I473" s="2" t="str">
        <f>IF(G473&lt;=1953,"M60",IF(G473&lt;=1963,"M50",IF(G473&lt;=1973,"M40","M")))</f>
        <v>M50</v>
      </c>
      <c r="J473" s="50">
        <f t="shared" si="41"/>
        <v>188</v>
      </c>
      <c r="K473" s="189">
        <f t="shared" si="42"/>
        <v>226</v>
      </c>
      <c r="L473" s="51">
        <f t="shared" si="43"/>
        <v>1</v>
      </c>
      <c r="M473" s="52" t="str">
        <f t="shared" si="44"/>
        <v>nie</v>
      </c>
      <c r="N473" s="53">
        <f>IF($M473="ano",LARGE((Q473,T473,W473,Z473,AC473,AF473,AI473,AL473,AO473,AR473,AU473,AX473,BA473,BD473,BG473,BJ473,BM473),1)+LARGE((Q473,T473,W473,Z473,AC473,AF473,AI473,AL473,AO473,AR473,AU473,AX473,BA473,BD473,BG473,BJ473,BM473),2)+LARGE((Q473,T473,W473,Z473,AC473,AF473,AI473,AL473,AO473,AR473,AU473,AX473,BA473,BD473,BG473,BJ473,BM473),3)+LARGE((Q473,T473,W473,Z473,AC473,AF473,AI473,AL473,AO473,AR473,AU473,AX473,BA473,BD473,BG473,BJ473,BM473),4)+LARGE((Q473,T473,W473,Z473,AC473,AF473,AI473,AL473,AO473,AR473,AU473,AX473,BA473,BD473,BG473,BJ473,BM473),5),J473)</f>
        <v>188</v>
      </c>
      <c r="O473" s="190">
        <f>IF($M473="ano",LARGE((R473,U473,X473,AA473,AD473,AG473,AJ473,AM473,AP473,AS473,AV473,AY473,BB473,BE473,BH473,BK473,BN473),1)+LARGE((R473,U473,X473,AA473,AD473,AG473,AJ473,AM473,AP473,AS473,AV473,AY473,BB473,BE473,BH473,BK473,BN473),2)+LARGE((R473,U473,X473,AA473,AD473,AG473,AJ473,AM473,AP473,AS473,AV473,AY473,BB473,BE473,BH473,BK473,BN473),3)+LARGE((R473,U473,X473,AA473,AD473,AG473,AJ473,AM473,AP473,AS473,AV473,AY473,BB473,BE473,BH473,BK473,BN473),4)+LARGE((R473,U473,X473,AA473,AD473,AG473,AJ473,AM473,AP473,AS473,AV473,AY473,BB473,BE473,BH473,BK473,BN473),5),K473)</f>
        <v>226</v>
      </c>
      <c r="R473" s="193"/>
      <c r="U473" s="196"/>
      <c r="X473" s="199"/>
      <c r="Y473" s="200"/>
      <c r="Z473" s="201"/>
      <c r="AA473" s="202"/>
      <c r="AD473" s="205"/>
      <c r="AE473" s="200">
        <v>5.3159722222222226E-2</v>
      </c>
      <c r="AF473" s="201">
        <v>188</v>
      </c>
      <c r="AG473" s="202">
        <v>226</v>
      </c>
      <c r="AH473" s="206"/>
      <c r="AI473" s="207"/>
      <c r="AJ473" s="208"/>
      <c r="AK473" s="200"/>
      <c r="AL473" s="201"/>
      <c r="AM473" s="202"/>
      <c r="AP473" s="209"/>
      <c r="AS473" s="208"/>
      <c r="AT473" s="210"/>
      <c r="AU473" s="211"/>
      <c r="AV473" s="212"/>
      <c r="AW473" s="213"/>
      <c r="AX473" s="214"/>
      <c r="AY473" s="215"/>
      <c r="BE473" s="217"/>
      <c r="BF473" s="218"/>
      <c r="BI473" s="219"/>
      <c r="BJ473" s="220"/>
      <c r="BK473" s="220"/>
      <c r="BL473" s="221"/>
      <c r="BM473" s="222"/>
      <c r="BN473" s="223"/>
      <c r="BO473" s="149">
        <v>0</v>
      </c>
      <c r="BP473" s="72">
        <v>15</v>
      </c>
      <c r="BQ473" s="157">
        <v>5.3159722222222226E-2</v>
      </c>
      <c r="BR473" s="158">
        <v>1</v>
      </c>
    </row>
    <row r="474" spans="2:70" ht="15" customHeight="1">
      <c r="B474" s="2">
        <v>468</v>
      </c>
      <c r="C474" s="2">
        <v>245</v>
      </c>
      <c r="D474" s="49" t="s">
        <v>194</v>
      </c>
      <c r="E474" s="49" t="s">
        <v>1514</v>
      </c>
      <c r="F474" s="93" t="s">
        <v>187</v>
      </c>
      <c r="G474" s="85">
        <v>1979</v>
      </c>
      <c r="H474" s="49" t="s">
        <v>31</v>
      </c>
      <c r="I474" s="2" t="str">
        <f>IF(G474&lt;=1953,"M60",IF(G474&lt;=1963,"M50",IF(G474&lt;=1973,"M40","M")))</f>
        <v>M</v>
      </c>
      <c r="J474" s="50">
        <f t="shared" si="41"/>
        <v>188</v>
      </c>
      <c r="K474" s="189">
        <f t="shared" si="42"/>
        <v>188</v>
      </c>
      <c r="L474" s="51">
        <f t="shared" si="43"/>
        <v>1</v>
      </c>
      <c r="M474" s="52" t="str">
        <f t="shared" si="44"/>
        <v>nie</v>
      </c>
      <c r="N474" s="53">
        <f>IF($M474="ano",LARGE((Q474,T474,W474,Z474,AC474,AF474,AI474,AL474,AO474,AR474,AU474,AX474,BA474,BD474,BG474,BJ474,BM474),1)+LARGE((Q474,T474,W474,Z474,AC474,AF474,AI474,AL474,AO474,AR474,AU474,AX474,BA474,BD474,BG474,BJ474,BM474),2)+LARGE((Q474,T474,W474,Z474,AC474,AF474,AI474,AL474,AO474,AR474,AU474,AX474,BA474,BD474,BG474,BJ474,BM474),3)+LARGE((Q474,T474,W474,Z474,AC474,AF474,AI474,AL474,AO474,AR474,AU474,AX474,BA474,BD474,BG474,BJ474,BM474),4)+LARGE((Q474,T474,W474,Z474,AC474,AF474,AI474,AL474,AO474,AR474,AU474,AX474,BA474,BD474,BG474,BJ474,BM474),5),J474)</f>
        <v>188</v>
      </c>
      <c r="O474" s="190">
        <f>IF($M474="ano",LARGE((R474,U474,X474,AA474,AD474,AG474,AJ474,AM474,AP474,AS474,AV474,AY474,BB474,BE474,BH474,BK474,BN474),1)+LARGE((R474,U474,X474,AA474,AD474,AG474,AJ474,AM474,AP474,AS474,AV474,AY474,BB474,BE474,BH474,BK474,BN474),2)+LARGE((R474,U474,X474,AA474,AD474,AG474,AJ474,AM474,AP474,AS474,AV474,AY474,BB474,BE474,BH474,BK474,BN474),3)+LARGE((R474,U474,X474,AA474,AD474,AG474,AJ474,AM474,AP474,AS474,AV474,AY474,BB474,BE474,BH474,BK474,BN474),4)+LARGE((R474,U474,X474,AA474,AD474,AG474,AJ474,AM474,AP474,AS474,AV474,AY474,BB474,BE474,BH474,BK474,BN474),5),K474)</f>
        <v>188</v>
      </c>
      <c r="R474" s="193"/>
      <c r="U474" s="196"/>
      <c r="X474" s="199"/>
      <c r="Y474" s="200"/>
      <c r="Z474" s="201"/>
      <c r="AA474" s="202"/>
      <c r="AD474" s="205"/>
      <c r="AE474" s="200">
        <v>5.3067129629629638E-2</v>
      </c>
      <c r="AF474" s="201">
        <v>188</v>
      </c>
      <c r="AG474" s="202">
        <v>188</v>
      </c>
      <c r="AH474" s="206"/>
      <c r="AI474" s="207"/>
      <c r="AJ474" s="208"/>
      <c r="AK474" s="200"/>
      <c r="AL474" s="201"/>
      <c r="AM474" s="202"/>
      <c r="AP474" s="209"/>
      <c r="AS474" s="208"/>
      <c r="AT474" s="210"/>
      <c r="AU474" s="211"/>
      <c r="AV474" s="212"/>
      <c r="AW474" s="213"/>
      <c r="AX474" s="214"/>
      <c r="AY474" s="215"/>
      <c r="BE474" s="217"/>
      <c r="BF474" s="218"/>
      <c r="BI474" s="219"/>
      <c r="BJ474" s="220"/>
      <c r="BK474" s="220"/>
      <c r="BL474" s="221"/>
      <c r="BM474" s="222"/>
      <c r="BN474" s="223"/>
      <c r="BO474" s="149">
        <v>0</v>
      </c>
      <c r="BP474" s="72">
        <v>15</v>
      </c>
      <c r="BQ474" s="157">
        <v>5.3067129629629638E-2</v>
      </c>
      <c r="BR474" s="158">
        <v>1</v>
      </c>
    </row>
    <row r="475" spans="2:70" ht="15" customHeight="1">
      <c r="B475" s="2">
        <v>469</v>
      </c>
      <c r="C475" s="2">
        <v>246</v>
      </c>
      <c r="D475" s="49" t="s">
        <v>1548</v>
      </c>
      <c r="E475" s="49" t="s">
        <v>2041</v>
      </c>
      <c r="F475" s="93" t="s">
        <v>1491</v>
      </c>
      <c r="G475" s="85">
        <v>1975</v>
      </c>
      <c r="H475" s="49" t="s">
        <v>31</v>
      </c>
      <c r="I475" s="49" t="s">
        <v>31</v>
      </c>
      <c r="J475" s="50">
        <f t="shared" si="41"/>
        <v>188</v>
      </c>
      <c r="K475" s="189">
        <f t="shared" si="42"/>
        <v>188</v>
      </c>
      <c r="L475" s="51">
        <f t="shared" si="43"/>
        <v>1</v>
      </c>
      <c r="M475" s="52" t="str">
        <f t="shared" si="44"/>
        <v>nie</v>
      </c>
      <c r="N475" s="53">
        <f>IF($M475="ano",LARGE((Q475,T475,W475,Z475,AC475,AF475,AI475,AL475,AO475,AR475,AU475,AX475,BA475,BD475,BG475,BJ475,BM475),1)+LARGE((Q475,T475,W475,Z475,AC475,AF475,AI475,AL475,AO475,AR475,AU475,AX475,BA475,BD475,BG475,BJ475,BM475),2)+LARGE((Q475,T475,W475,Z475,AC475,AF475,AI475,AL475,AO475,AR475,AU475,AX475,BA475,BD475,BG475,BJ475,BM475),3)+LARGE((Q475,T475,W475,Z475,AC475,AF475,AI475,AL475,AO475,AR475,AU475,AX475,BA475,BD475,BG475,BJ475,BM475),4)+LARGE((Q475,T475,W475,Z475,AC475,AF475,AI475,AL475,AO475,AR475,AU475,AX475,BA475,BD475,BG475,BJ475,BM475),5),J475)</f>
        <v>188</v>
      </c>
      <c r="O475" s="190">
        <f>IF($M475="ano",LARGE((R475,U475,X475,AA475,AD475,AG475,AJ475,AM475,AP475,AS475,AV475,AY475,BB475,BE475,BH475,BK475,BN475),1)+LARGE((R475,U475,X475,AA475,AD475,AG475,AJ475,AM475,AP475,AS475,AV475,AY475,BB475,BE475,BH475,BK475,BN475),2)+LARGE((R475,U475,X475,AA475,AD475,AG475,AJ475,AM475,AP475,AS475,AV475,AY475,BB475,BE475,BH475,BK475,BN475),3)+LARGE((R475,U475,X475,AA475,AD475,AG475,AJ475,AM475,AP475,AS475,AV475,AY475,BB475,BE475,BH475,BK475,BN475),4)+LARGE((R475,U475,X475,AA475,AD475,AG475,AJ475,AM475,AP475,AS475,AV475,AY475,BB475,BE475,BH475,BK475,BN475),5),K475)</f>
        <v>188</v>
      </c>
      <c r="AE475" s="200"/>
      <c r="AF475" s="201"/>
      <c r="AG475" s="201"/>
      <c r="AK475" s="200">
        <v>3.5763888888888887E-2</v>
      </c>
      <c r="AL475" s="201">
        <v>188</v>
      </c>
      <c r="AM475" s="202">
        <v>188</v>
      </c>
      <c r="AP475" s="209"/>
      <c r="AS475" s="208"/>
      <c r="AT475" s="210"/>
      <c r="AU475" s="211"/>
      <c r="AV475" s="212"/>
      <c r="AW475" s="213"/>
      <c r="AX475" s="214"/>
      <c r="AY475" s="215"/>
      <c r="BF475" s="218"/>
      <c r="BI475" s="219"/>
      <c r="BJ475" s="220"/>
      <c r="BK475" s="220"/>
      <c r="BL475" s="221"/>
      <c r="BM475" s="222"/>
      <c r="BN475" s="223"/>
      <c r="BO475" s="149">
        <v>0</v>
      </c>
      <c r="BP475" s="72">
        <v>11</v>
      </c>
      <c r="BQ475" s="157">
        <v>3.5763888888888887E-2</v>
      </c>
      <c r="BR475" s="158">
        <v>1</v>
      </c>
    </row>
    <row r="476" spans="2:70" ht="15" customHeight="1">
      <c r="B476" s="2">
        <v>470</v>
      </c>
      <c r="C476" s="2">
        <v>101</v>
      </c>
      <c r="D476" s="49" t="s">
        <v>140</v>
      </c>
      <c r="E476" s="49" t="s">
        <v>1713</v>
      </c>
      <c r="F476" s="93" t="s">
        <v>1926</v>
      </c>
      <c r="G476" s="85">
        <v>1973</v>
      </c>
      <c r="H476" s="49" t="s">
        <v>31</v>
      </c>
      <c r="I476" s="2" t="str">
        <f>IF(G476&lt;=1953,"M60",IF(G476&lt;=1963,"M50",IF(G476&lt;=1973,"M40","M")))</f>
        <v>M40</v>
      </c>
      <c r="J476" s="50">
        <f t="shared" si="41"/>
        <v>188</v>
      </c>
      <c r="K476" s="189">
        <f t="shared" si="42"/>
        <v>207</v>
      </c>
      <c r="L476" s="51">
        <f t="shared" si="43"/>
        <v>1</v>
      </c>
      <c r="M476" s="52" t="str">
        <f t="shared" si="44"/>
        <v>nie</v>
      </c>
      <c r="N476" s="53">
        <f>IF($M476="ano",LARGE((Q476,T476,W476,Z476,AC476,AF476,AI476,AL476,AO476,AR476,AU476,AX476,BA476,BD476,BG476,BJ476,BM476),1)+LARGE((Q476,T476,W476,Z476,AC476,AF476,AI476,AL476,AO476,AR476,AU476,AX476,BA476,BD476,BG476,BJ476,BM476),2)+LARGE((Q476,T476,W476,Z476,AC476,AF476,AI476,AL476,AO476,AR476,AU476,AX476,BA476,BD476,BG476,BJ476,BM476),3)+LARGE((Q476,T476,W476,Z476,AC476,AF476,AI476,AL476,AO476,AR476,AU476,AX476,BA476,BD476,BG476,BJ476,BM476),4)+LARGE((Q476,T476,W476,Z476,AC476,AF476,AI476,AL476,AO476,AR476,AU476,AX476,BA476,BD476,BG476,BJ476,BM476),5),J476)</f>
        <v>188</v>
      </c>
      <c r="O476" s="190">
        <f>IF($M476="ano",LARGE((R476,U476,X476,AA476,AD476,AG476,AJ476,AM476,AP476,AS476,AV476,AY476,BB476,BE476,BH476,BK476,BN476),1)+LARGE((R476,U476,X476,AA476,AD476,AG476,AJ476,AM476,AP476,AS476,AV476,AY476,BB476,BE476,BH476,BK476,BN476),2)+LARGE((R476,U476,X476,AA476,AD476,AG476,AJ476,AM476,AP476,AS476,AV476,AY476,BB476,BE476,BH476,BK476,BN476),3)+LARGE((R476,U476,X476,AA476,AD476,AG476,AJ476,AM476,AP476,AS476,AV476,AY476,BB476,BE476,BH476,BK476,BN476),4)+LARGE((R476,U476,X476,AA476,AD476,AG476,AJ476,AM476,AP476,AS476,AV476,AY476,BB476,BE476,BH476,BK476,BN476),5),K476)</f>
        <v>207</v>
      </c>
      <c r="R476" s="193"/>
      <c r="U476" s="196"/>
      <c r="X476" s="199"/>
      <c r="Y476" s="200">
        <v>5.6365740740740744E-2</v>
      </c>
      <c r="Z476" s="201">
        <v>188</v>
      </c>
      <c r="AA476" s="202">
        <v>207</v>
      </c>
      <c r="AD476" s="205"/>
      <c r="AE476" s="200"/>
      <c r="AF476" s="201"/>
      <c r="AG476" s="202"/>
      <c r="AH476" s="206"/>
      <c r="AI476" s="207"/>
      <c r="AJ476" s="208"/>
      <c r="AK476" s="200"/>
      <c r="AL476" s="201"/>
      <c r="AM476" s="202"/>
      <c r="AP476" s="209"/>
      <c r="AS476" s="208"/>
      <c r="AT476" s="210"/>
      <c r="AU476" s="211"/>
      <c r="AV476" s="212"/>
      <c r="AW476" s="213"/>
      <c r="AX476" s="214"/>
      <c r="AY476" s="215"/>
      <c r="BE476" s="217"/>
      <c r="BF476" s="218"/>
      <c r="BI476" s="219"/>
      <c r="BJ476" s="220"/>
      <c r="BK476" s="220"/>
      <c r="BL476" s="221"/>
      <c r="BM476" s="222"/>
      <c r="BN476" s="223"/>
      <c r="BO476" s="149">
        <v>0</v>
      </c>
      <c r="BP476" s="72">
        <v>17</v>
      </c>
      <c r="BQ476" s="157">
        <v>5.6365740740740744E-2</v>
      </c>
      <c r="BR476" s="158">
        <v>1</v>
      </c>
    </row>
    <row r="477" spans="2:70" ht="15" customHeight="1">
      <c r="B477" s="2">
        <v>471</v>
      </c>
      <c r="C477" s="2">
        <v>247</v>
      </c>
      <c r="D477" s="49" t="s">
        <v>856</v>
      </c>
      <c r="E477" s="49" t="s">
        <v>1855</v>
      </c>
      <c r="F477" s="49" t="s">
        <v>857</v>
      </c>
      <c r="G477" s="85">
        <v>1985</v>
      </c>
      <c r="H477" s="49" t="s">
        <v>31</v>
      </c>
      <c r="I477" s="49" t="s">
        <v>31</v>
      </c>
      <c r="J477" s="50">
        <f t="shared" si="41"/>
        <v>188</v>
      </c>
      <c r="K477" s="189">
        <f t="shared" si="42"/>
        <v>188</v>
      </c>
      <c r="L477" s="51">
        <f t="shared" si="43"/>
        <v>1</v>
      </c>
      <c r="M477" s="52" t="str">
        <f t="shared" si="44"/>
        <v>nie</v>
      </c>
      <c r="N477" s="53">
        <f>IF($M477="ano",LARGE((Q477,T477,W477,Z477,AC477,AF477,AI477,AL477,AO477,AR477,AU477,AX477,BA477,BD477,BG477,BJ477,BM477),1)+LARGE((Q477,T477,W477,Z477,AC477,AF477,AI477,AL477,AO477,AR477,AU477,AX477,BA477,BD477,BG477,BJ477,BM477),2)+LARGE((Q477,T477,W477,Z477,AC477,AF477,AI477,AL477,AO477,AR477,AU477,AX477,BA477,BD477,BG477,BJ477,BM477),3)+LARGE((Q477,T477,W477,Z477,AC477,AF477,AI477,AL477,AO477,AR477,AU477,AX477,BA477,BD477,BG477,BJ477,BM477),4)+LARGE((Q477,T477,W477,Z477,AC477,AF477,AI477,AL477,AO477,AR477,AU477,AX477,BA477,BD477,BG477,BJ477,BM477),5),J477)</f>
        <v>188</v>
      </c>
      <c r="O477" s="190">
        <f>IF($M477="ano",LARGE((R477,U477,X477,AA477,AD477,AG477,AJ477,AM477,AP477,AS477,AV477,AY477,BB477,BE477,BH477,BK477,BN477),1)+LARGE((R477,U477,X477,AA477,AD477,AG477,AJ477,AM477,AP477,AS477,AV477,AY477,BB477,BE477,BH477,BK477,BN477),2)+LARGE((R477,U477,X477,AA477,AD477,AG477,AJ477,AM477,AP477,AS477,AV477,AY477,BB477,BE477,BH477,BK477,BN477),3)+LARGE((R477,U477,X477,AA477,AD477,AG477,AJ477,AM477,AP477,AS477,AV477,AY477,BB477,BE477,BH477,BK477,BN477),4)+LARGE((R477,U477,X477,AA477,AD477,AG477,AJ477,AM477,AP477,AS477,AV477,AY477,BB477,BE477,BH477,BK477,BN477),5),K477)</f>
        <v>188</v>
      </c>
      <c r="AE477" s="200"/>
      <c r="AF477" s="201"/>
      <c r="AG477" s="201"/>
      <c r="AT477" s="210">
        <v>5.7395833333333326E-2</v>
      </c>
      <c r="AU477" s="211">
        <v>188</v>
      </c>
      <c r="AV477" s="212">
        <v>188</v>
      </c>
      <c r="AW477" s="213"/>
      <c r="AX477" s="214"/>
      <c r="AY477" s="215"/>
      <c r="BF477" s="218"/>
      <c r="BI477" s="219"/>
      <c r="BJ477" s="220"/>
      <c r="BK477" s="220"/>
      <c r="BL477" s="221"/>
      <c r="BM477" s="222"/>
      <c r="BN477" s="223"/>
      <c r="BO477" s="149">
        <v>0</v>
      </c>
      <c r="BP477" s="72">
        <v>17</v>
      </c>
      <c r="BQ477" s="157">
        <v>5.7395833333333326E-2</v>
      </c>
      <c r="BR477" s="158">
        <v>1</v>
      </c>
    </row>
    <row r="478" spans="2:70" ht="15" customHeight="1">
      <c r="B478" s="2">
        <v>472</v>
      </c>
      <c r="C478" s="2">
        <v>248</v>
      </c>
      <c r="D478" s="49" t="s">
        <v>139</v>
      </c>
      <c r="E478" s="49" t="s">
        <v>1663</v>
      </c>
      <c r="F478" s="93" t="s">
        <v>1695</v>
      </c>
      <c r="G478" s="85">
        <v>1986</v>
      </c>
      <c r="H478" s="49" t="s">
        <v>31</v>
      </c>
      <c r="I478" s="2" t="str">
        <f>IF(G478&lt;=1953,"M60",IF(G478&lt;=1963,"M50",IF(G478&lt;=1973,"M40","M")))</f>
        <v>M</v>
      </c>
      <c r="J478" s="50">
        <f t="shared" si="41"/>
        <v>188</v>
      </c>
      <c r="K478" s="189">
        <f t="shared" si="42"/>
        <v>188</v>
      </c>
      <c r="L478" s="51">
        <f t="shared" si="43"/>
        <v>1</v>
      </c>
      <c r="M478" s="52" t="str">
        <f t="shared" si="44"/>
        <v>nie</v>
      </c>
      <c r="N478" s="53">
        <f>IF($M478="ano",LARGE((Q478,T478,W478,Z478,AC478,AF478,AI478,AL478,AO478,AR478,AU478,AX478,BA478,BD478,BG478,BJ478,BM478),1)+LARGE((Q478,T478,W478,Z478,AC478,AF478,AI478,AL478,AO478,AR478,AU478,AX478,BA478,BD478,BG478,BJ478,BM478),2)+LARGE((Q478,T478,W478,Z478,AC478,AF478,AI478,AL478,AO478,AR478,AU478,AX478,BA478,BD478,BG478,BJ478,BM478),3)+LARGE((Q478,T478,W478,Z478,AC478,AF478,AI478,AL478,AO478,AR478,AU478,AX478,BA478,BD478,BG478,BJ478,BM478),4)+LARGE((Q478,T478,W478,Z478,AC478,AF478,AI478,AL478,AO478,AR478,AU478,AX478,BA478,BD478,BG478,BJ478,BM478),5),J478)</f>
        <v>188</v>
      </c>
      <c r="O478" s="190">
        <f>IF($M478="ano",LARGE((R478,U478,X478,AA478,AD478,AG478,AJ478,AM478,AP478,AS478,AV478,AY478,BB478,BE478,BH478,BK478,BN478),1)+LARGE((R478,U478,X478,AA478,AD478,AG478,AJ478,AM478,AP478,AS478,AV478,AY478,BB478,BE478,BH478,BK478,BN478),2)+LARGE((R478,U478,X478,AA478,AD478,AG478,AJ478,AM478,AP478,AS478,AV478,AY478,BB478,BE478,BH478,BK478,BN478),3)+LARGE((R478,U478,X478,AA478,AD478,AG478,AJ478,AM478,AP478,AS478,AV478,AY478,BB478,BE478,BH478,BK478,BN478),4)+LARGE((R478,U478,X478,AA478,AD478,AG478,AJ478,AM478,AP478,AS478,AV478,AY478,BB478,BE478,BH478,BK478,BN478),5),K478)</f>
        <v>188</v>
      </c>
      <c r="R478" s="193"/>
      <c r="U478" s="196"/>
      <c r="X478" s="199"/>
      <c r="Y478" s="200">
        <v>5.6307870370370362E-2</v>
      </c>
      <c r="Z478" s="201">
        <v>188</v>
      </c>
      <c r="AA478" s="202">
        <v>188</v>
      </c>
      <c r="AD478" s="205"/>
      <c r="AE478" s="200"/>
      <c r="AF478" s="201"/>
      <c r="AG478" s="202"/>
      <c r="AH478" s="206"/>
      <c r="AI478" s="207"/>
      <c r="AJ478" s="208"/>
      <c r="AK478" s="200"/>
      <c r="AL478" s="201"/>
      <c r="AM478" s="202"/>
      <c r="AP478" s="209"/>
      <c r="AS478" s="208"/>
      <c r="AT478" s="210"/>
      <c r="AU478" s="211"/>
      <c r="AV478" s="212"/>
      <c r="AW478" s="213"/>
      <c r="AX478" s="214"/>
      <c r="AY478" s="215"/>
      <c r="BE478" s="217"/>
      <c r="BF478" s="218"/>
      <c r="BI478" s="219"/>
      <c r="BJ478" s="220"/>
      <c r="BK478" s="220"/>
      <c r="BL478" s="221"/>
      <c r="BM478" s="222"/>
      <c r="BN478" s="223"/>
      <c r="BO478" s="149">
        <v>0</v>
      </c>
      <c r="BP478" s="72">
        <v>17</v>
      </c>
      <c r="BQ478" s="157">
        <v>5.6307870370370362E-2</v>
      </c>
      <c r="BR478" s="158">
        <v>1</v>
      </c>
    </row>
    <row r="479" spans="2:70" ht="15" customHeight="1">
      <c r="B479" s="2">
        <v>473</v>
      </c>
      <c r="C479" s="2">
        <v>102</v>
      </c>
      <c r="D479" s="49" t="s">
        <v>1049</v>
      </c>
      <c r="E479" s="49" t="s">
        <v>1484</v>
      </c>
      <c r="F479" s="93" t="s">
        <v>968</v>
      </c>
      <c r="G479" s="85">
        <v>1970</v>
      </c>
      <c r="H479" s="49" t="s">
        <v>31</v>
      </c>
      <c r="I479" s="49" t="s">
        <v>32</v>
      </c>
      <c r="J479" s="50">
        <f t="shared" si="41"/>
        <v>188</v>
      </c>
      <c r="K479" s="189">
        <f t="shared" si="42"/>
        <v>207</v>
      </c>
      <c r="L479" s="51">
        <f t="shared" si="43"/>
        <v>1</v>
      </c>
      <c r="M479" s="52" t="str">
        <f t="shared" si="44"/>
        <v>nie</v>
      </c>
      <c r="N479" s="53">
        <f>IF($M479="ano",LARGE((Q479,T479,W479,Z479,AC479,AF479,AI479,AL479,AO479,AR479,AU479,AX479,BA479,BD479,BG479,BJ479,BM479),1)+LARGE((Q479,T479,W479,Z479,AC479,AF479,AI479,AL479,AO479,AR479,AU479,AX479,BA479,BD479,BG479,BJ479,BM479),2)+LARGE((Q479,T479,W479,Z479,AC479,AF479,AI479,AL479,AO479,AR479,AU479,AX479,BA479,BD479,BG479,BJ479,BM479),3)+LARGE((Q479,T479,W479,Z479,AC479,AF479,AI479,AL479,AO479,AR479,AU479,AX479,BA479,BD479,BG479,BJ479,BM479),4)+LARGE((Q479,T479,W479,Z479,AC479,AF479,AI479,AL479,AO479,AR479,AU479,AX479,BA479,BD479,BG479,BJ479,BM479),5),J479)</f>
        <v>188</v>
      </c>
      <c r="O479" s="190">
        <f>IF($M479="ano",LARGE((R479,U479,X479,AA479,AD479,AG479,AJ479,AM479,AP479,AS479,AV479,AY479,BB479,BE479,BH479,BK479,BN479),1)+LARGE((R479,U479,X479,AA479,AD479,AG479,AJ479,AM479,AP479,AS479,AV479,AY479,BB479,BE479,BH479,BK479,BN479),2)+LARGE((R479,U479,X479,AA479,AD479,AG479,AJ479,AM479,AP479,AS479,AV479,AY479,BB479,BE479,BH479,BK479,BN479),3)+LARGE((R479,U479,X479,AA479,AD479,AG479,AJ479,AM479,AP479,AS479,AV479,AY479,BB479,BE479,BH479,BK479,BN479),4)+LARGE((R479,U479,X479,AA479,AD479,AG479,AJ479,AM479,AP479,AS479,AV479,AY479,BB479,BE479,BH479,BK479,BN479),5),K479)</f>
        <v>207</v>
      </c>
      <c r="AE479" s="200"/>
      <c r="AF479" s="201"/>
      <c r="AG479" s="201"/>
      <c r="AW479" s="213">
        <v>8.216435185185185E-2</v>
      </c>
      <c r="AX479" s="214">
        <v>188</v>
      </c>
      <c r="AY479" s="215">
        <v>207</v>
      </c>
      <c r="BF479" s="218"/>
      <c r="BI479" s="219"/>
      <c r="BJ479" s="220"/>
      <c r="BK479" s="220"/>
      <c r="BL479" s="221"/>
      <c r="BM479" s="222"/>
      <c r="BN479" s="223"/>
      <c r="BO479" s="149">
        <v>0</v>
      </c>
      <c r="BP479" s="72">
        <v>30</v>
      </c>
      <c r="BQ479" s="157">
        <v>8.216435185185185E-2</v>
      </c>
      <c r="BR479" s="158">
        <v>1</v>
      </c>
    </row>
    <row r="480" spans="2:70" ht="15" customHeight="1">
      <c r="B480" s="2">
        <v>474</v>
      </c>
      <c r="C480" s="2">
        <v>42</v>
      </c>
      <c r="D480" s="47" t="s">
        <v>1904</v>
      </c>
      <c r="E480" s="47" t="s">
        <v>1508</v>
      </c>
      <c r="F480" s="89" t="s">
        <v>1553</v>
      </c>
      <c r="G480" s="48">
        <v>1983</v>
      </c>
      <c r="H480" s="49" t="s">
        <v>36</v>
      </c>
      <c r="I480" s="2" t="str">
        <f>IF(G480&lt;=1953,"Z60",IF(G480&lt;=1963,"Z50",IF(G480&lt;=1973,"Z40","Z")))</f>
        <v>Z</v>
      </c>
      <c r="J480" s="50">
        <f t="shared" si="41"/>
        <v>188</v>
      </c>
      <c r="K480" s="189">
        <f t="shared" si="42"/>
        <v>188</v>
      </c>
      <c r="L480" s="51">
        <f t="shared" si="43"/>
        <v>1</v>
      </c>
      <c r="M480" s="52" t="str">
        <f t="shared" si="44"/>
        <v>nie</v>
      </c>
      <c r="N480" s="53">
        <f>IF($M480="ano",LARGE((Q480,T480,W480,Z480,AC480,AF480,AI480,AL480,AO480,AR480,AU480,AX480,BA480,BD480,BG480,BJ480,BM480),1)+LARGE((Q480,T480,W480,Z480,AC480,AF480,AI480,AL480,AO480,AR480,AU480,AX480,BA480,BD480,BG480,BJ480,BM480),2)+LARGE((Q480,T480,W480,Z480,AC480,AF480,AI480,AL480,AO480,AR480,AU480,AX480,BA480,BD480,BG480,BJ480,BM480),3)+LARGE((Q480,T480,W480,Z480,AC480,AF480,AI480,AL480,AO480,AR480,AU480,AX480,BA480,BD480,BG480,BJ480,BM480),4)+LARGE((Q480,T480,W480,Z480,AC480,AF480,AI480,AL480,AO480,AR480,AU480,AX480,BA480,BD480,BG480,BJ480,BM480),5),J480)</f>
        <v>188</v>
      </c>
      <c r="O480" s="190">
        <f>IF($M480="ano",LARGE((R480,U480,X480,AA480,AD480,AG480,AJ480,AM480,AP480,AS480,AV480,AY480,BB480,BE480,BH480,BK480,BN480),1)+LARGE((R480,U480,X480,AA480,AD480,AG480,AJ480,AM480,AP480,AS480,AV480,AY480,BB480,BE480,BH480,BK480,BN480),2)+LARGE((R480,U480,X480,AA480,AD480,AG480,AJ480,AM480,AP480,AS480,AV480,AY480,BB480,BE480,BH480,BK480,BN480),3)+LARGE((R480,U480,X480,AA480,AD480,AG480,AJ480,AM480,AP480,AS480,AV480,AY480,BB480,BE480,BH480,BK480,BN480),4)+LARGE((R480,U480,X480,AA480,AD480,AG480,AJ480,AM480,AP480,AS480,AV480,AY480,BB480,BE480,BH480,BK480,BN480),5),K480)</f>
        <v>188</v>
      </c>
      <c r="P480" s="191"/>
      <c r="Q480" s="192"/>
      <c r="R480" s="193"/>
      <c r="S480" s="194">
        <v>9.7662037037037033E-2</v>
      </c>
      <c r="T480" s="195">
        <v>188</v>
      </c>
      <c r="U480" s="196">
        <v>188</v>
      </c>
      <c r="V480" s="197"/>
      <c r="W480" s="198"/>
      <c r="X480" s="199"/>
      <c r="Y480" s="200"/>
      <c r="Z480" s="201"/>
      <c r="AA480" s="202"/>
      <c r="AB480" s="203"/>
      <c r="AC480" s="204"/>
      <c r="AD480" s="205"/>
      <c r="AE480" s="200"/>
      <c r="AF480" s="201"/>
      <c r="AG480" s="202"/>
      <c r="AH480" s="206"/>
      <c r="AI480" s="207"/>
      <c r="AJ480" s="208"/>
      <c r="AK480" s="200"/>
      <c r="AL480" s="201"/>
      <c r="AM480" s="202"/>
      <c r="AP480" s="209"/>
      <c r="AS480" s="208"/>
      <c r="AT480" s="210"/>
      <c r="AU480" s="211"/>
      <c r="AV480" s="212"/>
      <c r="AW480" s="213"/>
      <c r="AX480" s="214"/>
      <c r="AY480" s="215"/>
      <c r="BC480" s="216"/>
      <c r="BD480" s="216"/>
      <c r="BE480" s="217"/>
      <c r="BF480" s="218"/>
      <c r="BI480" s="219"/>
      <c r="BJ480" s="220"/>
      <c r="BK480" s="220"/>
      <c r="BL480" s="221"/>
      <c r="BM480" s="222"/>
      <c r="BN480" s="223"/>
      <c r="BO480" s="149">
        <v>0</v>
      </c>
      <c r="BP480" s="72">
        <v>26</v>
      </c>
      <c r="BQ480" s="157">
        <v>9.7662037037037033E-2</v>
      </c>
      <c r="BR480" s="158">
        <v>1</v>
      </c>
    </row>
    <row r="481" spans="2:70" ht="15" customHeight="1">
      <c r="B481" s="2">
        <v>475</v>
      </c>
      <c r="C481" s="2">
        <v>249</v>
      </c>
      <c r="D481" s="49" t="s">
        <v>725</v>
      </c>
      <c r="E481" s="49" t="s">
        <v>726</v>
      </c>
      <c r="F481" s="93" t="s">
        <v>706</v>
      </c>
      <c r="G481" s="85">
        <v>1994</v>
      </c>
      <c r="H481" s="49" t="s">
        <v>31</v>
      </c>
      <c r="I481" s="49" t="s">
        <v>31</v>
      </c>
      <c r="J481" s="50">
        <f t="shared" si="41"/>
        <v>187</v>
      </c>
      <c r="K481" s="189">
        <f t="shared" si="42"/>
        <v>187</v>
      </c>
      <c r="L481" s="51">
        <f t="shared" si="43"/>
        <v>1</v>
      </c>
      <c r="M481" s="52" t="str">
        <f t="shared" si="44"/>
        <v>nie</v>
      </c>
      <c r="N481" s="53">
        <f>IF($M481="ano",LARGE((Q481,T481,W481,Z481,AC481,AF481,AI481,AL481,AO481,AR481,AU481,AX481,BA481,BD481,BG481,BJ481,BM481),1)+LARGE((Q481,T481,W481,Z481,AC481,AF481,AI481,AL481,AO481,AR481,AU481,AX481,BA481,BD481,BG481,BJ481,BM481),2)+LARGE((Q481,T481,W481,Z481,AC481,AF481,AI481,AL481,AO481,AR481,AU481,AX481,BA481,BD481,BG481,BJ481,BM481),3)+LARGE((Q481,T481,W481,Z481,AC481,AF481,AI481,AL481,AO481,AR481,AU481,AX481,BA481,BD481,BG481,BJ481,BM481),4)+LARGE((Q481,T481,W481,Z481,AC481,AF481,AI481,AL481,AO481,AR481,AU481,AX481,BA481,BD481,BG481,BJ481,BM481),5),J481)</f>
        <v>187</v>
      </c>
      <c r="O481" s="190">
        <f>IF($M481="ano",LARGE((R481,U481,X481,AA481,AD481,AG481,AJ481,AM481,AP481,AS481,AV481,AY481,BB481,BE481,BH481,BK481,BN481),1)+LARGE((R481,U481,X481,AA481,AD481,AG481,AJ481,AM481,AP481,AS481,AV481,AY481,BB481,BE481,BH481,BK481,BN481),2)+LARGE((R481,U481,X481,AA481,AD481,AG481,AJ481,AM481,AP481,AS481,AV481,AY481,BB481,BE481,BH481,BK481,BN481),3)+LARGE((R481,U481,X481,AA481,AD481,AG481,AJ481,AM481,AP481,AS481,AV481,AY481,BB481,BE481,BH481,BK481,BN481),4)+LARGE((R481,U481,X481,AA481,AD481,AG481,AJ481,AM481,AP481,AS481,AV481,AY481,BB481,BE481,BH481,BK481,BN481),5),K481)</f>
        <v>187</v>
      </c>
      <c r="AE481" s="200"/>
      <c r="AF481" s="201"/>
      <c r="AG481" s="201"/>
      <c r="AK481" s="200">
        <v>3.6388888888888887E-2</v>
      </c>
      <c r="AL481" s="201">
        <v>187</v>
      </c>
      <c r="AM481" s="202">
        <v>187</v>
      </c>
      <c r="AP481" s="209"/>
      <c r="AS481" s="208"/>
      <c r="AT481" s="210"/>
      <c r="AU481" s="211"/>
      <c r="AV481" s="212"/>
      <c r="AW481" s="213"/>
      <c r="AX481" s="214"/>
      <c r="AY481" s="215"/>
      <c r="BF481" s="218"/>
      <c r="BI481" s="219"/>
      <c r="BJ481" s="220"/>
      <c r="BK481" s="220"/>
      <c r="BL481" s="221"/>
      <c r="BM481" s="222"/>
      <c r="BN481" s="223"/>
      <c r="BO481" s="149">
        <v>0</v>
      </c>
      <c r="BP481" s="72">
        <v>11</v>
      </c>
      <c r="BQ481" s="157">
        <v>3.6388888888888887E-2</v>
      </c>
      <c r="BR481" s="158">
        <v>1</v>
      </c>
    </row>
    <row r="482" spans="2:70" ht="15" customHeight="1">
      <c r="B482" s="2">
        <v>476</v>
      </c>
      <c r="C482" s="2">
        <v>250</v>
      </c>
      <c r="D482" s="47" t="s">
        <v>1918</v>
      </c>
      <c r="E482" s="47" t="s">
        <v>1492</v>
      </c>
      <c r="F482" s="89" t="s">
        <v>1919</v>
      </c>
      <c r="G482" s="48">
        <v>1985</v>
      </c>
      <c r="H482" s="49" t="s">
        <v>31</v>
      </c>
      <c r="I482" s="2" t="str">
        <f>IF(G482&lt;=1953,"M60",IF(G482&lt;=1963,"M50",IF(G482&lt;=1973,"M40","M")))</f>
        <v>M</v>
      </c>
      <c r="J482" s="50">
        <f t="shared" si="41"/>
        <v>187</v>
      </c>
      <c r="K482" s="189">
        <f t="shared" si="42"/>
        <v>187</v>
      </c>
      <c r="L482" s="51">
        <f t="shared" si="43"/>
        <v>1</v>
      </c>
      <c r="M482" s="52" t="str">
        <f t="shared" si="44"/>
        <v>nie</v>
      </c>
      <c r="N482" s="53">
        <f>IF($M482="ano",LARGE((Q482,T482,W482,Z482,AC482,AF482,AI482,AL482,AO482,AR482,AU482,AX482,BA482,BD482,BG482,BJ482,BM482),1)+LARGE((Q482,T482,W482,Z482,AC482,AF482,AI482,AL482,AO482,AR482,AU482,AX482,BA482,BD482,BG482,BJ482,BM482),2)+LARGE((Q482,T482,W482,Z482,AC482,AF482,AI482,AL482,AO482,AR482,AU482,AX482,BA482,BD482,BG482,BJ482,BM482),3)+LARGE((Q482,T482,W482,Z482,AC482,AF482,AI482,AL482,AO482,AR482,AU482,AX482,BA482,BD482,BG482,BJ482,BM482),4)+LARGE((Q482,T482,W482,Z482,AC482,AF482,AI482,AL482,AO482,AR482,AU482,AX482,BA482,BD482,BG482,BJ482,BM482),5),J482)</f>
        <v>187</v>
      </c>
      <c r="O482" s="190">
        <f>IF($M482="ano",LARGE((R482,U482,X482,AA482,AD482,AG482,AJ482,AM482,AP482,AS482,AV482,AY482,BB482,BE482,BH482,BK482,BN482),1)+LARGE((R482,U482,X482,AA482,AD482,AG482,AJ482,AM482,AP482,AS482,AV482,AY482,BB482,BE482,BH482,BK482,BN482),2)+LARGE((R482,U482,X482,AA482,AD482,AG482,AJ482,AM482,AP482,AS482,AV482,AY482,BB482,BE482,BH482,BK482,BN482),3)+LARGE((R482,U482,X482,AA482,AD482,AG482,AJ482,AM482,AP482,AS482,AV482,AY482,BB482,BE482,BH482,BK482,BN482),4)+LARGE((R482,U482,X482,AA482,AD482,AG482,AJ482,AM482,AP482,AS482,AV482,AY482,BB482,BE482,BH482,BK482,BN482),5),K482)</f>
        <v>187</v>
      </c>
      <c r="P482" s="191"/>
      <c r="Q482" s="192"/>
      <c r="R482" s="193"/>
      <c r="S482" s="194">
        <v>9.8506944444444453E-2</v>
      </c>
      <c r="T482" s="195">
        <v>187</v>
      </c>
      <c r="U482" s="196">
        <v>187</v>
      </c>
      <c r="V482" s="197"/>
      <c r="W482" s="198"/>
      <c r="X482" s="199"/>
      <c r="Y482" s="200"/>
      <c r="Z482" s="201"/>
      <c r="AA482" s="202"/>
      <c r="AB482" s="203"/>
      <c r="AC482" s="204"/>
      <c r="AD482" s="205"/>
      <c r="AE482" s="200"/>
      <c r="AF482" s="201"/>
      <c r="AG482" s="202"/>
      <c r="AH482" s="206"/>
      <c r="AI482" s="207"/>
      <c r="AJ482" s="208"/>
      <c r="AK482" s="200"/>
      <c r="AL482" s="201"/>
      <c r="AM482" s="202"/>
      <c r="AP482" s="209"/>
      <c r="AS482" s="208"/>
      <c r="AT482" s="210"/>
      <c r="AU482" s="211"/>
      <c r="AV482" s="212"/>
      <c r="AW482" s="213"/>
      <c r="AX482" s="214"/>
      <c r="AY482" s="215"/>
      <c r="BC482" s="216"/>
      <c r="BD482" s="216"/>
      <c r="BE482" s="217"/>
      <c r="BF482" s="218"/>
      <c r="BI482" s="219"/>
      <c r="BJ482" s="220"/>
      <c r="BK482" s="220"/>
      <c r="BL482" s="221"/>
      <c r="BM482" s="222"/>
      <c r="BN482" s="223"/>
      <c r="BO482" s="149">
        <v>0</v>
      </c>
      <c r="BP482" s="72">
        <v>26</v>
      </c>
      <c r="BQ482" s="157">
        <v>9.8506944444444453E-2</v>
      </c>
      <c r="BR482" s="158">
        <v>1</v>
      </c>
    </row>
    <row r="483" spans="2:70" ht="15" customHeight="1">
      <c r="B483" s="2">
        <v>477</v>
      </c>
      <c r="C483" s="2">
        <v>43</v>
      </c>
      <c r="D483" s="49" t="s">
        <v>1076</v>
      </c>
      <c r="E483" s="49" t="s">
        <v>1077</v>
      </c>
      <c r="F483" s="93" t="s">
        <v>939</v>
      </c>
      <c r="G483" s="85">
        <v>1984</v>
      </c>
      <c r="H483" s="49" t="s">
        <v>36</v>
      </c>
      <c r="I483" s="49" t="s">
        <v>36</v>
      </c>
      <c r="J483" s="50">
        <f t="shared" si="41"/>
        <v>187</v>
      </c>
      <c r="K483" s="189">
        <f t="shared" si="42"/>
        <v>187</v>
      </c>
      <c r="L483" s="51">
        <f t="shared" si="43"/>
        <v>1</v>
      </c>
      <c r="M483" s="52" t="str">
        <f t="shared" si="44"/>
        <v>nie</v>
      </c>
      <c r="N483" s="53">
        <f>IF($M483="ano",LARGE((Q483,T483,W483,Z483,AC483,AF483,AI483,AL483,AO483,AR483,AU483,AX483,BA483,BD483,BG483,BJ483,BM483),1)+LARGE((Q483,T483,W483,Z483,AC483,AF483,AI483,AL483,AO483,AR483,AU483,AX483,BA483,BD483,BG483,BJ483,BM483),2)+LARGE((Q483,T483,W483,Z483,AC483,AF483,AI483,AL483,AO483,AR483,AU483,AX483,BA483,BD483,BG483,BJ483,BM483),3)+LARGE((Q483,T483,W483,Z483,AC483,AF483,AI483,AL483,AO483,AR483,AU483,AX483,BA483,BD483,BG483,BJ483,BM483),4)+LARGE((Q483,T483,W483,Z483,AC483,AF483,AI483,AL483,AO483,AR483,AU483,AX483,BA483,BD483,BG483,BJ483,BM483),5),J483)</f>
        <v>187</v>
      </c>
      <c r="O483" s="190">
        <f>IF($M483="ano",LARGE((R483,U483,X483,AA483,AD483,AG483,AJ483,AM483,AP483,AS483,AV483,AY483,BB483,BE483,BH483,BK483,BN483),1)+LARGE((R483,U483,X483,AA483,AD483,AG483,AJ483,AM483,AP483,AS483,AV483,AY483,BB483,BE483,BH483,BK483,BN483),2)+LARGE((R483,U483,X483,AA483,AD483,AG483,AJ483,AM483,AP483,AS483,AV483,AY483,BB483,BE483,BH483,BK483,BN483),3)+LARGE((R483,U483,X483,AA483,AD483,AG483,AJ483,AM483,AP483,AS483,AV483,AY483,BB483,BE483,BH483,BK483,BN483),4)+LARGE((R483,U483,X483,AA483,AD483,AG483,AJ483,AM483,AP483,AS483,AV483,AY483,BB483,BE483,BH483,BK483,BN483),5),K483)</f>
        <v>187</v>
      </c>
      <c r="AE483" s="200"/>
      <c r="AF483" s="201"/>
      <c r="AG483" s="201"/>
      <c r="AZ483" s="112">
        <v>6.1458333333333337E-2</v>
      </c>
      <c r="BA483" s="68">
        <v>187</v>
      </c>
      <c r="BB483" s="68">
        <v>187</v>
      </c>
      <c r="BF483" s="218"/>
      <c r="BI483" s="219"/>
      <c r="BJ483" s="220"/>
      <c r="BK483" s="220"/>
      <c r="BL483" s="221"/>
      <c r="BM483" s="222"/>
      <c r="BN483" s="223"/>
      <c r="BO483" s="149">
        <v>0</v>
      </c>
      <c r="BP483" s="72">
        <v>20</v>
      </c>
      <c r="BQ483" s="157">
        <v>6.1458333333333337E-2</v>
      </c>
      <c r="BR483" s="158">
        <v>1</v>
      </c>
    </row>
    <row r="484" spans="2:70" ht="15" customHeight="1">
      <c r="B484" s="2">
        <v>478</v>
      </c>
      <c r="C484" s="2">
        <v>251</v>
      </c>
      <c r="D484" s="49" t="s">
        <v>1021</v>
      </c>
      <c r="E484" s="49" t="s">
        <v>1505</v>
      </c>
      <c r="F484" s="93" t="s">
        <v>969</v>
      </c>
      <c r="G484" s="85">
        <v>1976</v>
      </c>
      <c r="H484" s="49" t="s">
        <v>31</v>
      </c>
      <c r="I484" s="49" t="s">
        <v>31</v>
      </c>
      <c r="J484" s="50">
        <f t="shared" si="41"/>
        <v>187</v>
      </c>
      <c r="K484" s="189">
        <f t="shared" si="42"/>
        <v>187</v>
      </c>
      <c r="L484" s="51">
        <f t="shared" si="43"/>
        <v>1</v>
      </c>
      <c r="M484" s="52" t="str">
        <f t="shared" si="44"/>
        <v>nie</v>
      </c>
      <c r="N484" s="53">
        <f>IF($M484="ano",LARGE((Q484,T484,W484,Z484,AC484,AF484,AI484,AL484,AO484,AR484,AU484,AX484,BA484,BD484,BG484,BJ484,BM484),1)+LARGE((Q484,T484,W484,Z484,AC484,AF484,AI484,AL484,AO484,AR484,AU484,AX484,BA484,BD484,BG484,BJ484,BM484),2)+LARGE((Q484,T484,W484,Z484,AC484,AF484,AI484,AL484,AO484,AR484,AU484,AX484,BA484,BD484,BG484,BJ484,BM484),3)+LARGE((Q484,T484,W484,Z484,AC484,AF484,AI484,AL484,AO484,AR484,AU484,AX484,BA484,BD484,BG484,BJ484,BM484),4)+LARGE((Q484,T484,W484,Z484,AC484,AF484,AI484,AL484,AO484,AR484,AU484,AX484,BA484,BD484,BG484,BJ484,BM484),5),J484)</f>
        <v>187</v>
      </c>
      <c r="O484" s="190">
        <f>IF($M484="ano",LARGE((R484,U484,X484,AA484,AD484,AG484,AJ484,AM484,AP484,AS484,AV484,AY484,BB484,BE484,BH484,BK484,BN484),1)+LARGE((R484,U484,X484,AA484,AD484,AG484,AJ484,AM484,AP484,AS484,AV484,AY484,BB484,BE484,BH484,BK484,BN484),2)+LARGE((R484,U484,X484,AA484,AD484,AG484,AJ484,AM484,AP484,AS484,AV484,AY484,BB484,BE484,BH484,BK484,BN484),3)+LARGE((R484,U484,X484,AA484,AD484,AG484,AJ484,AM484,AP484,AS484,AV484,AY484,BB484,BE484,BH484,BK484,BN484),4)+LARGE((R484,U484,X484,AA484,AD484,AG484,AJ484,AM484,AP484,AS484,AV484,AY484,BB484,BE484,BH484,BK484,BN484),5),K484)</f>
        <v>187</v>
      </c>
      <c r="AE484" s="200"/>
      <c r="AF484" s="201"/>
      <c r="AG484" s="201"/>
      <c r="AW484" s="213">
        <v>8.3078703703703696E-2</v>
      </c>
      <c r="AX484" s="214">
        <v>187</v>
      </c>
      <c r="AY484" s="215">
        <v>187</v>
      </c>
      <c r="BF484" s="218"/>
      <c r="BI484" s="219"/>
      <c r="BJ484" s="220"/>
      <c r="BK484" s="220"/>
      <c r="BL484" s="221"/>
      <c r="BM484" s="222"/>
      <c r="BN484" s="223"/>
      <c r="BO484" s="149">
        <v>0</v>
      </c>
      <c r="BP484" s="72">
        <v>30</v>
      </c>
      <c r="BQ484" s="157">
        <v>8.3078703703703696E-2</v>
      </c>
      <c r="BR484" s="158">
        <v>1</v>
      </c>
    </row>
    <row r="485" spans="2:70" ht="15" customHeight="1">
      <c r="B485" s="2">
        <v>479</v>
      </c>
      <c r="C485" s="2">
        <v>5</v>
      </c>
      <c r="D485" s="2" t="s">
        <v>198</v>
      </c>
      <c r="E485" s="49" t="s">
        <v>1490</v>
      </c>
      <c r="F485" s="93" t="s">
        <v>199</v>
      </c>
      <c r="G485" s="85">
        <v>1995</v>
      </c>
      <c r="H485" s="49" t="s">
        <v>31</v>
      </c>
      <c r="I485" s="2" t="s">
        <v>35</v>
      </c>
      <c r="J485" s="50">
        <f t="shared" si="41"/>
        <v>187</v>
      </c>
      <c r="K485" s="189">
        <f t="shared" si="42"/>
        <v>206</v>
      </c>
      <c r="L485" s="51">
        <f t="shared" si="43"/>
        <v>1</v>
      </c>
      <c r="M485" s="52" t="str">
        <f t="shared" si="44"/>
        <v>nie</v>
      </c>
      <c r="N485" s="53">
        <f>IF($M485="ano",LARGE((Q485,T485,W485,Z485,AC485,AF485,AI485,AL485,AO485,AR485,AU485,AX485,BA485,BD485,BG485,BJ485,BM485),1)+LARGE((Q485,T485,W485,Z485,AC485,AF485,AI485,AL485,AO485,AR485,AU485,AX485,BA485,BD485,BG485,BJ485,BM485),2)+LARGE((Q485,T485,W485,Z485,AC485,AF485,AI485,AL485,AO485,AR485,AU485,AX485,BA485,BD485,BG485,BJ485,BM485),3)+LARGE((Q485,T485,W485,Z485,AC485,AF485,AI485,AL485,AO485,AR485,AU485,AX485,BA485,BD485,BG485,BJ485,BM485),4)+LARGE((Q485,T485,W485,Z485,AC485,AF485,AI485,AL485,AO485,AR485,AU485,AX485,BA485,BD485,BG485,BJ485,BM485),5),J485)</f>
        <v>187</v>
      </c>
      <c r="O485" s="190">
        <f>IF($M485="ano",LARGE((R485,U485,X485,AA485,AD485,AG485,AJ485,AM485,AP485,AS485,AV485,AY485,BB485,BE485,BH485,BK485,BN485),1)+LARGE((R485,U485,X485,AA485,AD485,AG485,AJ485,AM485,AP485,AS485,AV485,AY485,BB485,BE485,BH485,BK485,BN485),2)+LARGE((R485,U485,X485,AA485,AD485,AG485,AJ485,AM485,AP485,AS485,AV485,AY485,BB485,BE485,BH485,BK485,BN485),3)+LARGE((R485,U485,X485,AA485,AD485,AG485,AJ485,AM485,AP485,AS485,AV485,AY485,BB485,BE485,BH485,BK485,BN485),4)+LARGE((R485,U485,X485,AA485,AD485,AG485,AJ485,AM485,AP485,AS485,AV485,AY485,BB485,BE485,BH485,BK485,BN485),5),K485)</f>
        <v>206</v>
      </c>
      <c r="R485" s="193"/>
      <c r="U485" s="196"/>
      <c r="X485" s="199"/>
      <c r="AA485" s="202"/>
      <c r="AD485" s="205"/>
      <c r="AE485" s="200">
        <v>5.4050925925925926E-2</v>
      </c>
      <c r="AF485" s="201">
        <v>187</v>
      </c>
      <c r="AG485" s="202">
        <v>206</v>
      </c>
      <c r="AH485" s="206"/>
      <c r="AI485" s="207"/>
      <c r="AJ485" s="208"/>
      <c r="AK485" s="200"/>
      <c r="AL485" s="201"/>
      <c r="AM485" s="202"/>
      <c r="AP485" s="209"/>
      <c r="AS485" s="208"/>
      <c r="AT485" s="210"/>
      <c r="AU485" s="211"/>
      <c r="AV485" s="212"/>
      <c r="AW485" s="213"/>
      <c r="AX485" s="214"/>
      <c r="AY485" s="215"/>
      <c r="BE485" s="217"/>
      <c r="BF485" s="218"/>
      <c r="BI485" s="219"/>
      <c r="BJ485" s="220"/>
      <c r="BK485" s="220"/>
      <c r="BL485" s="221"/>
      <c r="BM485" s="222"/>
      <c r="BN485" s="223"/>
      <c r="BO485" s="149">
        <v>0</v>
      </c>
      <c r="BP485" s="72">
        <v>15</v>
      </c>
      <c r="BQ485" s="157">
        <v>5.4050925925925926E-2</v>
      </c>
      <c r="BR485" s="158">
        <v>1</v>
      </c>
    </row>
    <row r="486" spans="2:70" ht="15" customHeight="1">
      <c r="B486" s="2">
        <v>480</v>
      </c>
      <c r="C486" s="2">
        <v>252</v>
      </c>
      <c r="D486" s="49" t="s">
        <v>736</v>
      </c>
      <c r="E486" s="49" t="s">
        <v>2332</v>
      </c>
      <c r="F486" s="93" t="s">
        <v>707</v>
      </c>
      <c r="G486" s="85">
        <v>1991</v>
      </c>
      <c r="H486" s="49" t="s">
        <v>31</v>
      </c>
      <c r="I486" s="49" t="s">
        <v>31</v>
      </c>
      <c r="J486" s="50">
        <f t="shared" si="41"/>
        <v>187</v>
      </c>
      <c r="K486" s="189">
        <f t="shared" si="42"/>
        <v>187</v>
      </c>
      <c r="L486" s="51">
        <f t="shared" si="43"/>
        <v>1</v>
      </c>
      <c r="M486" s="52" t="str">
        <f t="shared" si="44"/>
        <v>nie</v>
      </c>
      <c r="N486" s="53">
        <f>IF($M486="ano",LARGE((Q486,T486,W486,Z486,AC486,AF486,AI486,AL486,AO486,AR486,AU486,AX486,BA486,BD486,BG486,BJ486,BM486),1)+LARGE((Q486,T486,W486,Z486,AC486,AF486,AI486,AL486,AO486,AR486,AU486,AX486,BA486,BD486,BG486,BJ486,BM486),2)+LARGE((Q486,T486,W486,Z486,AC486,AF486,AI486,AL486,AO486,AR486,AU486,AX486,BA486,BD486,BG486,BJ486,BM486),3)+LARGE((Q486,T486,W486,Z486,AC486,AF486,AI486,AL486,AO486,AR486,AU486,AX486,BA486,BD486,BG486,BJ486,BM486),4)+LARGE((Q486,T486,W486,Z486,AC486,AF486,AI486,AL486,AO486,AR486,AU486,AX486,BA486,BD486,BG486,BJ486,BM486),5),J486)</f>
        <v>187</v>
      </c>
      <c r="O486" s="190">
        <f>IF($M486="ano",LARGE((R486,U486,X486,AA486,AD486,AG486,AJ486,AM486,AP486,AS486,AV486,AY486,BB486,BE486,BH486,BK486,BN486),1)+LARGE((R486,U486,X486,AA486,AD486,AG486,AJ486,AM486,AP486,AS486,AV486,AY486,BB486,BE486,BH486,BK486,BN486),2)+LARGE((R486,U486,X486,AA486,AD486,AG486,AJ486,AM486,AP486,AS486,AV486,AY486,BB486,BE486,BH486,BK486,BN486),3)+LARGE((R486,U486,X486,AA486,AD486,AG486,AJ486,AM486,AP486,AS486,AV486,AY486,BB486,BE486,BH486,BK486,BN486),4)+LARGE((R486,U486,X486,AA486,AD486,AG486,AJ486,AM486,AP486,AS486,AV486,AY486,BB486,BE486,BH486,BK486,BN486),5),K486)</f>
        <v>187</v>
      </c>
      <c r="AE486" s="200"/>
      <c r="AF486" s="201"/>
      <c r="AG486" s="201"/>
      <c r="AK486" s="200">
        <v>3.6631944444444446E-2</v>
      </c>
      <c r="AL486" s="201">
        <v>187</v>
      </c>
      <c r="AM486" s="202">
        <v>187</v>
      </c>
      <c r="AP486" s="209"/>
      <c r="AS486" s="208"/>
      <c r="AT486" s="210"/>
      <c r="AU486" s="211"/>
      <c r="AV486" s="212"/>
      <c r="AW486" s="213"/>
      <c r="AX486" s="214"/>
      <c r="AY486" s="215"/>
      <c r="BF486" s="218"/>
      <c r="BI486" s="219"/>
      <c r="BJ486" s="220"/>
      <c r="BK486" s="220"/>
      <c r="BL486" s="221"/>
      <c r="BM486" s="222"/>
      <c r="BN486" s="223"/>
      <c r="BO486" s="149">
        <v>0</v>
      </c>
      <c r="BP486" s="72">
        <v>11</v>
      </c>
      <c r="BQ486" s="157">
        <v>3.6631944444444446E-2</v>
      </c>
      <c r="BR486" s="158">
        <v>1</v>
      </c>
    </row>
    <row r="487" spans="2:70" ht="15" customHeight="1">
      <c r="B487" s="2">
        <v>481</v>
      </c>
      <c r="C487" s="2">
        <v>103</v>
      </c>
      <c r="D487" s="49" t="s">
        <v>196</v>
      </c>
      <c r="E487" s="49" t="s">
        <v>195</v>
      </c>
      <c r="F487" s="93" t="s">
        <v>1616</v>
      </c>
      <c r="G487" s="85">
        <v>1972</v>
      </c>
      <c r="H487" s="49" t="s">
        <v>31</v>
      </c>
      <c r="I487" s="2" t="str">
        <f>IF(G487&lt;=1953,"M60",IF(G487&lt;=1963,"M50",IF(G487&lt;=1973,"M40","M")))</f>
        <v>M40</v>
      </c>
      <c r="J487" s="50">
        <f t="shared" si="41"/>
        <v>187</v>
      </c>
      <c r="K487" s="189">
        <f t="shared" si="42"/>
        <v>206</v>
      </c>
      <c r="L487" s="51">
        <f t="shared" si="43"/>
        <v>1</v>
      </c>
      <c r="M487" s="52" t="str">
        <f t="shared" si="44"/>
        <v>nie</v>
      </c>
      <c r="N487" s="53">
        <f>IF($M487="ano",LARGE((Q487,T487,W487,Z487,AC487,AF487,AI487,AL487,AO487,AR487,AU487,AX487,BA487,BD487,BG487,BJ487,BM487),1)+LARGE((Q487,T487,W487,Z487,AC487,AF487,AI487,AL487,AO487,AR487,AU487,AX487,BA487,BD487,BG487,BJ487,BM487),2)+LARGE((Q487,T487,W487,Z487,AC487,AF487,AI487,AL487,AO487,AR487,AU487,AX487,BA487,BD487,BG487,BJ487,BM487),3)+LARGE((Q487,T487,W487,Z487,AC487,AF487,AI487,AL487,AO487,AR487,AU487,AX487,BA487,BD487,BG487,BJ487,BM487),4)+LARGE((Q487,T487,W487,Z487,AC487,AF487,AI487,AL487,AO487,AR487,AU487,AX487,BA487,BD487,BG487,BJ487,BM487),5),J487)</f>
        <v>187</v>
      </c>
      <c r="O487" s="190">
        <f>IF($M487="ano",LARGE((R487,U487,X487,AA487,AD487,AG487,AJ487,AM487,AP487,AS487,AV487,AY487,BB487,BE487,BH487,BK487,BN487),1)+LARGE((R487,U487,X487,AA487,AD487,AG487,AJ487,AM487,AP487,AS487,AV487,AY487,BB487,BE487,BH487,BK487,BN487),2)+LARGE((R487,U487,X487,AA487,AD487,AG487,AJ487,AM487,AP487,AS487,AV487,AY487,BB487,BE487,BH487,BK487,BN487),3)+LARGE((R487,U487,X487,AA487,AD487,AG487,AJ487,AM487,AP487,AS487,AV487,AY487,BB487,BE487,BH487,BK487,BN487),4)+LARGE((R487,U487,X487,AA487,AD487,AG487,AJ487,AM487,AP487,AS487,AV487,AY487,BB487,BE487,BH487,BK487,BN487),5),K487)</f>
        <v>206</v>
      </c>
      <c r="R487" s="193"/>
      <c r="U487" s="196"/>
      <c r="X487" s="199"/>
      <c r="AA487" s="202"/>
      <c r="AD487" s="205"/>
      <c r="AE487" s="200">
        <v>5.3692129629629631E-2</v>
      </c>
      <c r="AF487" s="201">
        <v>187</v>
      </c>
      <c r="AG487" s="202">
        <v>206</v>
      </c>
      <c r="AH487" s="206"/>
      <c r="AI487" s="207"/>
      <c r="AJ487" s="208"/>
      <c r="AK487" s="200"/>
      <c r="AL487" s="201"/>
      <c r="AM487" s="202"/>
      <c r="AP487" s="209"/>
      <c r="AS487" s="208"/>
      <c r="AT487" s="210"/>
      <c r="AU487" s="211"/>
      <c r="AV487" s="212"/>
      <c r="AW487" s="213"/>
      <c r="AX487" s="214"/>
      <c r="AY487" s="215"/>
      <c r="BE487" s="217"/>
      <c r="BF487" s="218"/>
      <c r="BI487" s="219"/>
      <c r="BJ487" s="220"/>
      <c r="BK487" s="220"/>
      <c r="BL487" s="221"/>
      <c r="BM487" s="222"/>
      <c r="BN487" s="223"/>
      <c r="BO487" s="149">
        <v>0</v>
      </c>
      <c r="BP487" s="72">
        <v>15</v>
      </c>
      <c r="BQ487" s="157">
        <v>5.3692129629629631E-2</v>
      </c>
      <c r="BR487" s="158">
        <v>1</v>
      </c>
    </row>
    <row r="488" spans="2:70" ht="15" customHeight="1">
      <c r="B488" s="2">
        <v>482</v>
      </c>
      <c r="C488" s="2">
        <v>253</v>
      </c>
      <c r="D488" s="49" t="s">
        <v>1790</v>
      </c>
      <c r="E488" s="49" t="s">
        <v>1632</v>
      </c>
      <c r="F488" s="93" t="s">
        <v>200</v>
      </c>
      <c r="G488" s="85">
        <v>1987</v>
      </c>
      <c r="H488" s="49" t="s">
        <v>31</v>
      </c>
      <c r="I488" s="2" t="str">
        <f>IF(G488&lt;=1953,"M60",IF(G488&lt;=1963,"M50",IF(G488&lt;=1973,"M40","M")))</f>
        <v>M</v>
      </c>
      <c r="J488" s="50">
        <f t="shared" si="41"/>
        <v>187</v>
      </c>
      <c r="K488" s="189">
        <f t="shared" si="42"/>
        <v>187</v>
      </c>
      <c r="L488" s="51">
        <f t="shared" si="43"/>
        <v>1</v>
      </c>
      <c r="M488" s="52" t="str">
        <f t="shared" si="44"/>
        <v>nie</v>
      </c>
      <c r="N488" s="53">
        <f>IF($M488="ano",LARGE((Q488,T488,W488,Z488,AC488,AF488,AI488,AL488,AO488,AR488,AU488,AX488,BA488,BD488,BG488,BJ488,BM488),1)+LARGE((Q488,T488,W488,Z488,AC488,AF488,AI488,AL488,AO488,AR488,AU488,AX488,BA488,BD488,BG488,BJ488,BM488),2)+LARGE((Q488,T488,W488,Z488,AC488,AF488,AI488,AL488,AO488,AR488,AU488,AX488,BA488,BD488,BG488,BJ488,BM488),3)+LARGE((Q488,T488,W488,Z488,AC488,AF488,AI488,AL488,AO488,AR488,AU488,AX488,BA488,BD488,BG488,BJ488,BM488),4)+LARGE((Q488,T488,W488,Z488,AC488,AF488,AI488,AL488,AO488,AR488,AU488,AX488,BA488,BD488,BG488,BJ488,BM488),5),J488)</f>
        <v>187</v>
      </c>
      <c r="O488" s="190">
        <f>IF($M488="ano",LARGE((R488,U488,X488,AA488,AD488,AG488,AJ488,AM488,AP488,AS488,AV488,AY488,BB488,BE488,BH488,BK488,BN488),1)+LARGE((R488,U488,X488,AA488,AD488,AG488,AJ488,AM488,AP488,AS488,AV488,AY488,BB488,BE488,BH488,BK488,BN488),2)+LARGE((R488,U488,X488,AA488,AD488,AG488,AJ488,AM488,AP488,AS488,AV488,AY488,BB488,BE488,BH488,BK488,BN488),3)+LARGE((R488,U488,X488,AA488,AD488,AG488,AJ488,AM488,AP488,AS488,AV488,AY488,BB488,BE488,BH488,BK488,BN488),4)+LARGE((R488,U488,X488,AA488,AD488,AG488,AJ488,AM488,AP488,AS488,AV488,AY488,BB488,BE488,BH488,BK488,BN488),5),K488)</f>
        <v>187</v>
      </c>
      <c r="R488" s="193"/>
      <c r="U488" s="196"/>
      <c r="X488" s="199"/>
      <c r="AA488" s="202"/>
      <c r="AD488" s="205"/>
      <c r="AE488" s="200">
        <v>5.409722222222222E-2</v>
      </c>
      <c r="AF488" s="201">
        <v>187</v>
      </c>
      <c r="AG488" s="202">
        <v>187</v>
      </c>
      <c r="AH488" s="206"/>
      <c r="AI488" s="207"/>
      <c r="AJ488" s="208"/>
      <c r="AK488" s="200"/>
      <c r="AL488" s="201"/>
      <c r="AM488" s="202"/>
      <c r="AP488" s="209"/>
      <c r="AS488" s="208"/>
      <c r="AT488" s="210"/>
      <c r="AU488" s="211"/>
      <c r="AV488" s="212"/>
      <c r="AW488" s="213"/>
      <c r="AX488" s="214"/>
      <c r="AY488" s="215"/>
      <c r="BE488" s="217"/>
      <c r="BF488" s="218"/>
      <c r="BI488" s="219"/>
      <c r="BJ488" s="220"/>
      <c r="BK488" s="220"/>
      <c r="BL488" s="221"/>
      <c r="BM488" s="222"/>
      <c r="BN488" s="223"/>
      <c r="BO488" s="149">
        <v>0</v>
      </c>
      <c r="BP488" s="72">
        <v>15</v>
      </c>
      <c r="BQ488" s="157">
        <v>5.409722222222222E-2</v>
      </c>
      <c r="BR488" s="158">
        <v>1</v>
      </c>
    </row>
    <row r="489" spans="2:70" ht="15" customHeight="1">
      <c r="B489" s="2">
        <v>483</v>
      </c>
      <c r="C489" s="2">
        <v>254</v>
      </c>
      <c r="D489" s="49" t="s">
        <v>141</v>
      </c>
      <c r="E489" s="49" t="s">
        <v>1502</v>
      </c>
      <c r="G489" s="85">
        <v>1982</v>
      </c>
      <c r="H489" s="49" t="s">
        <v>31</v>
      </c>
      <c r="I489" s="2" t="str">
        <f>IF(G489&lt;=1953,"M60",IF(G489&lt;=1963,"M50",IF(G489&lt;=1973,"M40","M")))</f>
        <v>M</v>
      </c>
      <c r="J489" s="50">
        <f t="shared" si="41"/>
        <v>187</v>
      </c>
      <c r="K489" s="189">
        <f t="shared" si="42"/>
        <v>187</v>
      </c>
      <c r="L489" s="51">
        <f t="shared" si="43"/>
        <v>1</v>
      </c>
      <c r="M489" s="52" t="str">
        <f t="shared" si="44"/>
        <v>nie</v>
      </c>
      <c r="N489" s="53">
        <f>IF($M489="ano",LARGE((Q489,T489,W489,Z489,AC489,AF489,AI489,AL489,AO489,AR489,AU489,AX489,BA489,BD489,BG489,BJ489,BM489),1)+LARGE((Q489,T489,W489,Z489,AC489,AF489,AI489,AL489,AO489,AR489,AU489,AX489,BA489,BD489,BG489,BJ489,BM489),2)+LARGE((Q489,T489,W489,Z489,AC489,AF489,AI489,AL489,AO489,AR489,AU489,AX489,BA489,BD489,BG489,BJ489,BM489),3)+LARGE((Q489,T489,W489,Z489,AC489,AF489,AI489,AL489,AO489,AR489,AU489,AX489,BA489,BD489,BG489,BJ489,BM489),4)+LARGE((Q489,T489,W489,Z489,AC489,AF489,AI489,AL489,AO489,AR489,AU489,AX489,BA489,BD489,BG489,BJ489,BM489),5),J489)</f>
        <v>187</v>
      </c>
      <c r="O489" s="190">
        <f>IF($M489="ano",LARGE((R489,U489,X489,AA489,AD489,AG489,AJ489,AM489,AP489,AS489,AV489,AY489,BB489,BE489,BH489,BK489,BN489),1)+LARGE((R489,U489,X489,AA489,AD489,AG489,AJ489,AM489,AP489,AS489,AV489,AY489,BB489,BE489,BH489,BK489,BN489),2)+LARGE((R489,U489,X489,AA489,AD489,AG489,AJ489,AM489,AP489,AS489,AV489,AY489,BB489,BE489,BH489,BK489,BN489),3)+LARGE((R489,U489,X489,AA489,AD489,AG489,AJ489,AM489,AP489,AS489,AV489,AY489,BB489,BE489,BH489,BK489,BN489),4)+LARGE((R489,U489,X489,AA489,AD489,AG489,AJ489,AM489,AP489,AS489,AV489,AY489,BB489,BE489,BH489,BK489,BN489),5),K489)</f>
        <v>187</v>
      </c>
      <c r="R489" s="193"/>
      <c r="U489" s="196"/>
      <c r="X489" s="199"/>
      <c r="Y489" s="200">
        <v>5.6956018518518524E-2</v>
      </c>
      <c r="Z489" s="201">
        <v>187</v>
      </c>
      <c r="AA489" s="202">
        <v>187</v>
      </c>
      <c r="AD489" s="205"/>
      <c r="AE489" s="200"/>
      <c r="AF489" s="201"/>
      <c r="AG489" s="202"/>
      <c r="AH489" s="206"/>
      <c r="AI489" s="207"/>
      <c r="AJ489" s="208"/>
      <c r="AK489" s="200"/>
      <c r="AL489" s="201"/>
      <c r="AM489" s="202"/>
      <c r="AP489" s="209"/>
      <c r="AS489" s="208"/>
      <c r="AT489" s="210"/>
      <c r="AU489" s="211"/>
      <c r="AV489" s="212"/>
      <c r="AW489" s="213"/>
      <c r="AX489" s="214"/>
      <c r="AY489" s="215"/>
      <c r="BE489" s="217"/>
      <c r="BF489" s="218"/>
      <c r="BI489" s="219"/>
      <c r="BJ489" s="220"/>
      <c r="BK489" s="220"/>
      <c r="BL489" s="221"/>
      <c r="BM489" s="222"/>
      <c r="BN489" s="223"/>
      <c r="BO489" s="149">
        <v>0</v>
      </c>
      <c r="BP489" s="72">
        <v>17</v>
      </c>
      <c r="BQ489" s="157">
        <v>5.6956018518518524E-2</v>
      </c>
      <c r="BR489" s="158">
        <v>1</v>
      </c>
    </row>
    <row r="490" spans="2:70" ht="15" customHeight="1">
      <c r="B490" s="2">
        <v>484</v>
      </c>
      <c r="C490" s="2">
        <v>255</v>
      </c>
      <c r="D490" s="47" t="s">
        <v>1913</v>
      </c>
      <c r="E490" s="47" t="s">
        <v>1912</v>
      </c>
      <c r="F490" s="89" t="s">
        <v>1914</v>
      </c>
      <c r="G490" s="48">
        <v>1974</v>
      </c>
      <c r="H490" s="49" t="s">
        <v>31</v>
      </c>
      <c r="I490" s="2" t="str">
        <f>IF(G490&lt;=1953,"M60",IF(G490&lt;=1963,"M50",IF(G490&lt;=1973,"M40","M")))</f>
        <v>M</v>
      </c>
      <c r="J490" s="50">
        <f t="shared" si="41"/>
        <v>187</v>
      </c>
      <c r="K490" s="189">
        <f t="shared" si="42"/>
        <v>187</v>
      </c>
      <c r="L490" s="51">
        <f t="shared" si="43"/>
        <v>1</v>
      </c>
      <c r="M490" s="52" t="str">
        <f t="shared" si="44"/>
        <v>nie</v>
      </c>
      <c r="N490" s="53">
        <f>IF($M490="ano",LARGE((Q490,T490,W490,Z490,AC490,AF490,AI490,AL490,AO490,AR490,AU490,AX490,BA490,BD490,BG490,BJ490,BM490),1)+LARGE((Q490,T490,W490,Z490,AC490,AF490,AI490,AL490,AO490,AR490,AU490,AX490,BA490,BD490,BG490,BJ490,BM490),2)+LARGE((Q490,T490,W490,Z490,AC490,AF490,AI490,AL490,AO490,AR490,AU490,AX490,BA490,BD490,BG490,BJ490,BM490),3)+LARGE((Q490,T490,W490,Z490,AC490,AF490,AI490,AL490,AO490,AR490,AU490,AX490,BA490,BD490,BG490,BJ490,BM490),4)+LARGE((Q490,T490,W490,Z490,AC490,AF490,AI490,AL490,AO490,AR490,AU490,AX490,BA490,BD490,BG490,BJ490,BM490),5),J490)</f>
        <v>187</v>
      </c>
      <c r="O490" s="190">
        <f>IF($M490="ano",LARGE((R490,U490,X490,AA490,AD490,AG490,AJ490,AM490,AP490,AS490,AV490,AY490,BB490,BE490,BH490,BK490,BN490),1)+LARGE((R490,U490,X490,AA490,AD490,AG490,AJ490,AM490,AP490,AS490,AV490,AY490,BB490,BE490,BH490,BK490,BN490),2)+LARGE((R490,U490,X490,AA490,AD490,AG490,AJ490,AM490,AP490,AS490,AV490,AY490,BB490,BE490,BH490,BK490,BN490),3)+LARGE((R490,U490,X490,AA490,AD490,AG490,AJ490,AM490,AP490,AS490,AV490,AY490,BB490,BE490,BH490,BK490,BN490),4)+LARGE((R490,U490,X490,AA490,AD490,AG490,AJ490,AM490,AP490,AS490,AV490,AY490,BB490,BE490,BH490,BK490,BN490),5),K490)</f>
        <v>187</v>
      </c>
      <c r="P490" s="191"/>
      <c r="Q490" s="192"/>
      <c r="R490" s="193"/>
      <c r="S490" s="194">
        <v>9.8344907407407409E-2</v>
      </c>
      <c r="T490" s="195">
        <v>187</v>
      </c>
      <c r="U490" s="196">
        <v>187</v>
      </c>
      <c r="V490" s="197"/>
      <c r="W490" s="198"/>
      <c r="X490" s="199"/>
      <c r="Y490" s="200"/>
      <c r="Z490" s="201"/>
      <c r="AA490" s="202"/>
      <c r="AB490" s="203"/>
      <c r="AC490" s="204"/>
      <c r="AD490" s="205"/>
      <c r="AE490" s="200"/>
      <c r="AF490" s="201"/>
      <c r="AG490" s="202"/>
      <c r="AH490" s="206"/>
      <c r="AI490" s="207"/>
      <c r="AJ490" s="208"/>
      <c r="AK490" s="200"/>
      <c r="AL490" s="201"/>
      <c r="AM490" s="202"/>
      <c r="AP490" s="209"/>
      <c r="AS490" s="208"/>
      <c r="AT490" s="210"/>
      <c r="AU490" s="211"/>
      <c r="AV490" s="212"/>
      <c r="AW490" s="213"/>
      <c r="AX490" s="214"/>
      <c r="AY490" s="215"/>
      <c r="BC490" s="216"/>
      <c r="BD490" s="216"/>
      <c r="BE490" s="217"/>
      <c r="BF490" s="218"/>
      <c r="BI490" s="219"/>
      <c r="BJ490" s="220"/>
      <c r="BK490" s="220"/>
      <c r="BL490" s="221"/>
      <c r="BM490" s="222"/>
      <c r="BN490" s="223"/>
      <c r="BO490" s="149">
        <v>0</v>
      </c>
      <c r="BP490" s="72">
        <v>26</v>
      </c>
      <c r="BQ490" s="157">
        <v>9.8344907407407409E-2</v>
      </c>
      <c r="BR490" s="158">
        <v>1</v>
      </c>
    </row>
    <row r="491" spans="2:70" ht="15" customHeight="1">
      <c r="B491" s="2">
        <v>485</v>
      </c>
      <c r="C491" s="2">
        <v>104</v>
      </c>
      <c r="D491" s="49" t="s">
        <v>817</v>
      </c>
      <c r="E491" s="49" t="s">
        <v>2041</v>
      </c>
      <c r="F491" s="93" t="s">
        <v>818</v>
      </c>
      <c r="G491" s="85">
        <v>1966</v>
      </c>
      <c r="H491" s="49" t="s">
        <v>31</v>
      </c>
      <c r="I491" s="49" t="s">
        <v>32</v>
      </c>
      <c r="J491" s="50">
        <f t="shared" si="41"/>
        <v>187</v>
      </c>
      <c r="K491" s="189">
        <f t="shared" si="42"/>
        <v>206</v>
      </c>
      <c r="L491" s="51">
        <f t="shared" si="43"/>
        <v>1</v>
      </c>
      <c r="M491" s="52" t="str">
        <f t="shared" si="44"/>
        <v>nie</v>
      </c>
      <c r="N491" s="53">
        <f>IF($M491="ano",LARGE((Q491,T491,W491,Z491,AC491,AF491,AI491,AL491,AO491,AR491,AU491,AX491,BA491,BD491,BG491,BJ491,BM491),1)+LARGE((Q491,T491,W491,Z491,AC491,AF491,AI491,AL491,AO491,AR491,AU491,AX491,BA491,BD491,BG491,BJ491,BM491),2)+LARGE((Q491,T491,W491,Z491,AC491,AF491,AI491,AL491,AO491,AR491,AU491,AX491,BA491,BD491,BG491,BJ491,BM491),3)+LARGE((Q491,T491,W491,Z491,AC491,AF491,AI491,AL491,AO491,AR491,AU491,AX491,BA491,BD491,BG491,BJ491,BM491),4)+LARGE((Q491,T491,W491,Z491,AC491,AF491,AI491,AL491,AO491,AR491,AU491,AX491,BA491,BD491,BG491,BJ491,BM491),5),J491)</f>
        <v>187</v>
      </c>
      <c r="O491" s="190">
        <f>IF($M491="ano",LARGE((R491,U491,X491,AA491,AD491,AG491,AJ491,AM491,AP491,AS491,AV491,AY491,BB491,BE491,BH491,BK491,BN491),1)+LARGE((R491,U491,X491,AA491,AD491,AG491,AJ491,AM491,AP491,AS491,AV491,AY491,BB491,BE491,BH491,BK491,BN491),2)+LARGE((R491,U491,X491,AA491,AD491,AG491,AJ491,AM491,AP491,AS491,AV491,AY491,BB491,BE491,BH491,BK491,BN491),3)+LARGE((R491,U491,X491,AA491,AD491,AG491,AJ491,AM491,AP491,AS491,AV491,AY491,BB491,BE491,BH491,BK491,BN491),4)+LARGE((R491,U491,X491,AA491,AD491,AG491,AJ491,AM491,AP491,AS491,AV491,AY491,BB491,BE491,BH491,BK491,BN491),5),K491)</f>
        <v>206</v>
      </c>
      <c r="AE491" s="200"/>
      <c r="AF491" s="201"/>
      <c r="AG491" s="201"/>
      <c r="AN491" s="78">
        <v>7.1331018518518516E-2</v>
      </c>
      <c r="AO491" s="79">
        <v>187</v>
      </c>
      <c r="AP491" s="209">
        <v>206</v>
      </c>
      <c r="AS491" s="208"/>
      <c r="AT491" s="210"/>
      <c r="AU491" s="211"/>
      <c r="AV491" s="212"/>
      <c r="AW491" s="213"/>
      <c r="AX491" s="214"/>
      <c r="AY491" s="215"/>
      <c r="BF491" s="218"/>
      <c r="BI491" s="219"/>
      <c r="BJ491" s="220"/>
      <c r="BK491" s="220"/>
      <c r="BL491" s="221"/>
      <c r="BM491" s="222"/>
      <c r="BN491" s="223"/>
      <c r="BO491" s="149">
        <v>0</v>
      </c>
      <c r="BP491" s="72">
        <v>21</v>
      </c>
      <c r="BQ491" s="157">
        <v>7.1331018518518516E-2</v>
      </c>
      <c r="BR491" s="158">
        <v>1</v>
      </c>
    </row>
    <row r="492" spans="2:70" ht="15" customHeight="1">
      <c r="B492" s="2">
        <v>486</v>
      </c>
      <c r="C492" s="2">
        <v>256</v>
      </c>
      <c r="D492" s="49" t="s">
        <v>88</v>
      </c>
      <c r="E492" s="49" t="s">
        <v>1639</v>
      </c>
      <c r="F492" s="93" t="s">
        <v>144</v>
      </c>
      <c r="G492" s="85">
        <v>1985</v>
      </c>
      <c r="H492" s="49" t="s">
        <v>31</v>
      </c>
      <c r="I492" s="2" t="str">
        <f>IF(G492&lt;=1953,"M60",IF(G492&lt;=1963,"M50",IF(G492&lt;=1973,"M40","M")))</f>
        <v>M</v>
      </c>
      <c r="J492" s="50">
        <f t="shared" si="41"/>
        <v>186</v>
      </c>
      <c r="K492" s="189">
        <f t="shared" si="42"/>
        <v>186</v>
      </c>
      <c r="L492" s="51">
        <f t="shared" si="43"/>
        <v>1</v>
      </c>
      <c r="M492" s="52" t="str">
        <f t="shared" si="44"/>
        <v>nie</v>
      </c>
      <c r="N492" s="53">
        <f>IF($M492="ano",LARGE((Q492,T492,W492,Z492,AC492,AF492,AI492,AL492,AO492,AR492,AU492,AX492,BA492,BD492,BG492,BJ492,BM492),1)+LARGE((Q492,T492,W492,Z492,AC492,AF492,AI492,AL492,AO492,AR492,AU492,AX492,BA492,BD492,BG492,BJ492,BM492),2)+LARGE((Q492,T492,W492,Z492,AC492,AF492,AI492,AL492,AO492,AR492,AU492,AX492,BA492,BD492,BG492,BJ492,BM492),3)+LARGE((Q492,T492,W492,Z492,AC492,AF492,AI492,AL492,AO492,AR492,AU492,AX492,BA492,BD492,BG492,BJ492,BM492),4)+LARGE((Q492,T492,W492,Z492,AC492,AF492,AI492,AL492,AO492,AR492,AU492,AX492,BA492,BD492,BG492,BJ492,BM492),5),J492)</f>
        <v>186</v>
      </c>
      <c r="O492" s="190">
        <f>IF($M492="ano",LARGE((R492,U492,X492,AA492,AD492,AG492,AJ492,AM492,AP492,AS492,AV492,AY492,BB492,BE492,BH492,BK492,BN492),1)+LARGE((R492,U492,X492,AA492,AD492,AG492,AJ492,AM492,AP492,AS492,AV492,AY492,BB492,BE492,BH492,BK492,BN492),2)+LARGE((R492,U492,X492,AA492,AD492,AG492,AJ492,AM492,AP492,AS492,AV492,AY492,BB492,BE492,BH492,BK492,BN492),3)+LARGE((R492,U492,X492,AA492,AD492,AG492,AJ492,AM492,AP492,AS492,AV492,AY492,BB492,BE492,BH492,BK492,BN492),4)+LARGE((R492,U492,X492,AA492,AD492,AG492,AJ492,AM492,AP492,AS492,AV492,AY492,BB492,BE492,BH492,BK492,BN492),5),K492)</f>
        <v>186</v>
      </c>
      <c r="R492" s="193"/>
      <c r="U492" s="196"/>
      <c r="X492" s="199"/>
      <c r="Y492" s="200">
        <v>5.8101851851851849E-2</v>
      </c>
      <c r="Z492" s="201">
        <v>186</v>
      </c>
      <c r="AA492" s="202">
        <v>186</v>
      </c>
      <c r="AD492" s="205"/>
      <c r="AE492" s="200"/>
      <c r="AF492" s="201"/>
      <c r="AG492" s="202"/>
      <c r="AH492" s="206"/>
      <c r="AI492" s="207"/>
      <c r="AJ492" s="208"/>
      <c r="AK492" s="200"/>
      <c r="AL492" s="201"/>
      <c r="AM492" s="202"/>
      <c r="AP492" s="209"/>
      <c r="AS492" s="208"/>
      <c r="AT492" s="210"/>
      <c r="AU492" s="211"/>
      <c r="AV492" s="212"/>
      <c r="AW492" s="213"/>
      <c r="AX492" s="214"/>
      <c r="AY492" s="215"/>
      <c r="BE492" s="217"/>
      <c r="BF492" s="218"/>
      <c r="BI492" s="219"/>
      <c r="BJ492" s="220"/>
      <c r="BK492" s="220"/>
      <c r="BL492" s="221"/>
      <c r="BM492" s="222"/>
      <c r="BN492" s="223"/>
      <c r="BO492" s="149">
        <v>0</v>
      </c>
      <c r="BP492" s="72">
        <v>17</v>
      </c>
      <c r="BQ492" s="157">
        <v>5.8101851851851849E-2</v>
      </c>
      <c r="BR492" s="158">
        <v>1</v>
      </c>
    </row>
    <row r="493" spans="2:70" ht="15" customHeight="1">
      <c r="B493" s="2">
        <v>487</v>
      </c>
      <c r="C493" s="2">
        <v>257</v>
      </c>
      <c r="D493" s="49" t="s">
        <v>1326</v>
      </c>
      <c r="E493" s="49" t="s">
        <v>1492</v>
      </c>
      <c r="F493" s="93" t="s">
        <v>937</v>
      </c>
      <c r="G493" s="85">
        <v>1975</v>
      </c>
      <c r="H493" s="49" t="s">
        <v>31</v>
      </c>
      <c r="I493" s="49" t="s">
        <v>31</v>
      </c>
      <c r="J493" s="50">
        <f t="shared" si="41"/>
        <v>186</v>
      </c>
      <c r="K493" s="189">
        <f t="shared" si="42"/>
        <v>186</v>
      </c>
      <c r="L493" s="51">
        <f t="shared" si="43"/>
        <v>1</v>
      </c>
      <c r="M493" s="52" t="str">
        <f t="shared" si="44"/>
        <v>nie</v>
      </c>
      <c r="N493" s="53">
        <f>IF($M493="ano",LARGE((Q493,T493,W493,Z493,AC493,AF493,AI493,AL493,AO493,AR493,AU493,AX493,BA493,BD493,BG493,BJ493,BM493),1)+LARGE((Q493,T493,W493,Z493,AC493,AF493,AI493,AL493,AO493,AR493,AU493,AX493,BA493,BD493,BG493,BJ493,BM493),2)+LARGE((Q493,T493,W493,Z493,AC493,AF493,AI493,AL493,AO493,AR493,AU493,AX493,BA493,BD493,BG493,BJ493,BM493),3)+LARGE((Q493,T493,W493,Z493,AC493,AF493,AI493,AL493,AO493,AR493,AU493,AX493,BA493,BD493,BG493,BJ493,BM493),4)+LARGE((Q493,T493,W493,Z493,AC493,AF493,AI493,AL493,AO493,AR493,AU493,AX493,BA493,BD493,BG493,BJ493,BM493),5),J493)</f>
        <v>186</v>
      </c>
      <c r="O493" s="190">
        <f>IF($M493="ano",LARGE((R493,U493,X493,AA493,AD493,AG493,AJ493,AM493,AP493,AS493,AV493,AY493,BB493,BE493,BH493,BK493,BN493),1)+LARGE((R493,U493,X493,AA493,AD493,AG493,AJ493,AM493,AP493,AS493,AV493,AY493,BB493,BE493,BH493,BK493,BN493),2)+LARGE((R493,U493,X493,AA493,AD493,AG493,AJ493,AM493,AP493,AS493,AV493,AY493,BB493,BE493,BH493,BK493,BN493),3)+LARGE((R493,U493,X493,AA493,AD493,AG493,AJ493,AM493,AP493,AS493,AV493,AY493,BB493,BE493,BH493,BK493,BN493),4)+LARGE((R493,U493,X493,AA493,AD493,AG493,AJ493,AM493,AP493,AS493,AV493,AY493,BB493,BE493,BH493,BK493,BN493),5),K493)</f>
        <v>186</v>
      </c>
      <c r="AE493" s="200"/>
      <c r="AF493" s="201"/>
      <c r="AG493" s="201"/>
      <c r="BI493" s="219"/>
      <c r="BJ493" s="220"/>
      <c r="BK493" s="220"/>
      <c r="BL493" s="221">
        <v>5.7303240740740738E-2</v>
      </c>
      <c r="BM493" s="222">
        <v>186</v>
      </c>
      <c r="BN493" s="223">
        <v>186</v>
      </c>
      <c r="BO493" s="149">
        <v>0</v>
      </c>
      <c r="BP493" s="72">
        <v>17.5</v>
      </c>
      <c r="BQ493" s="157">
        <v>5.7303240740740738E-2</v>
      </c>
      <c r="BR493" s="158">
        <v>1</v>
      </c>
    </row>
    <row r="494" spans="2:70" ht="15" customHeight="1">
      <c r="B494" s="2">
        <v>488</v>
      </c>
      <c r="C494" s="2">
        <v>258</v>
      </c>
      <c r="D494" s="47" t="s">
        <v>1541</v>
      </c>
      <c r="E494" s="47" t="s">
        <v>1540</v>
      </c>
      <c r="F494" s="89" t="s">
        <v>1542</v>
      </c>
      <c r="G494" s="48">
        <v>1987</v>
      </c>
      <c r="H494" s="49" t="s">
        <v>31</v>
      </c>
      <c r="I494" s="2" t="str">
        <f>IF(G494&lt;=1953,"M60",IF(G494&lt;=1963,"M50",IF(G494&lt;=1973,"M40","M")))</f>
        <v>M</v>
      </c>
      <c r="J494" s="50">
        <f t="shared" si="41"/>
        <v>186</v>
      </c>
      <c r="K494" s="189">
        <f t="shared" si="42"/>
        <v>186</v>
      </c>
      <c r="L494" s="51">
        <f t="shared" si="43"/>
        <v>1</v>
      </c>
      <c r="M494" s="52" t="str">
        <f t="shared" si="44"/>
        <v>nie</v>
      </c>
      <c r="N494" s="53">
        <f>IF($M494="ano",LARGE((Q494,T494,W494,Z494,AC494,AF494,AI494,AL494,AO494,AR494,AU494,AX494,BA494,BD494,BG494,BJ494,BM494),1)+LARGE((Q494,T494,W494,Z494,AC494,AF494,AI494,AL494,AO494,AR494,AU494,AX494,BA494,BD494,BG494,BJ494,BM494),2)+LARGE((Q494,T494,W494,Z494,AC494,AF494,AI494,AL494,AO494,AR494,AU494,AX494,BA494,BD494,BG494,BJ494,BM494),3)+LARGE((Q494,T494,W494,Z494,AC494,AF494,AI494,AL494,AO494,AR494,AU494,AX494,BA494,BD494,BG494,BJ494,BM494),4)+LARGE((Q494,T494,W494,Z494,AC494,AF494,AI494,AL494,AO494,AR494,AU494,AX494,BA494,BD494,BG494,BJ494,BM494),5),J494)</f>
        <v>186</v>
      </c>
      <c r="O494" s="190">
        <f>IF($M494="ano",LARGE((R494,U494,X494,AA494,AD494,AG494,AJ494,AM494,AP494,AS494,AV494,AY494,BB494,BE494,BH494,BK494,BN494),1)+LARGE((R494,U494,X494,AA494,AD494,AG494,AJ494,AM494,AP494,AS494,AV494,AY494,BB494,BE494,BH494,BK494,BN494),2)+LARGE((R494,U494,X494,AA494,AD494,AG494,AJ494,AM494,AP494,AS494,AV494,AY494,BB494,BE494,BH494,BK494,BN494),3)+LARGE((R494,U494,X494,AA494,AD494,AG494,AJ494,AM494,AP494,AS494,AV494,AY494,BB494,BE494,BH494,BK494,BN494),4)+LARGE((R494,U494,X494,AA494,AD494,AG494,AJ494,AM494,AP494,AS494,AV494,AY494,BB494,BE494,BH494,BK494,BN494),5),K494)</f>
        <v>186</v>
      </c>
      <c r="P494" s="191"/>
      <c r="Q494" s="192"/>
      <c r="R494" s="193"/>
      <c r="S494" s="194"/>
      <c r="T494" s="195"/>
      <c r="U494" s="196"/>
      <c r="V494" s="197">
        <v>5.8750000000000004E-2</v>
      </c>
      <c r="W494" s="198">
        <v>186</v>
      </c>
      <c r="X494" s="199">
        <v>186</v>
      </c>
      <c r="Y494" s="200"/>
      <c r="Z494" s="201"/>
      <c r="AA494" s="202"/>
      <c r="AB494" s="203"/>
      <c r="AC494" s="204"/>
      <c r="AD494" s="205"/>
      <c r="AE494" s="200"/>
      <c r="AF494" s="201"/>
      <c r="AG494" s="202"/>
      <c r="AH494" s="206"/>
      <c r="AI494" s="207"/>
      <c r="AJ494" s="208"/>
      <c r="AK494" s="200"/>
      <c r="AL494" s="201"/>
      <c r="AM494" s="202"/>
      <c r="AP494" s="209"/>
      <c r="AS494" s="208"/>
      <c r="AT494" s="210"/>
      <c r="AU494" s="211"/>
      <c r="AV494" s="212"/>
      <c r="AW494" s="213"/>
      <c r="AX494" s="214"/>
      <c r="AY494" s="215"/>
      <c r="BC494" s="216"/>
      <c r="BD494" s="216"/>
      <c r="BE494" s="217"/>
      <c r="BF494" s="218"/>
      <c r="BI494" s="219"/>
      <c r="BJ494" s="220"/>
      <c r="BK494" s="220"/>
      <c r="BL494" s="221"/>
      <c r="BM494" s="222"/>
      <c r="BN494" s="223"/>
      <c r="BO494" s="149">
        <v>0</v>
      </c>
      <c r="BP494" s="72">
        <v>16</v>
      </c>
      <c r="BQ494" s="157">
        <v>5.8750000000000004E-2</v>
      </c>
      <c r="BR494" s="158">
        <v>1</v>
      </c>
    </row>
    <row r="495" spans="2:70" ht="15" customHeight="1">
      <c r="B495" s="2">
        <v>489</v>
      </c>
      <c r="C495" s="2">
        <v>259</v>
      </c>
      <c r="D495" s="49" t="s">
        <v>1039</v>
      </c>
      <c r="E495" s="49" t="s">
        <v>1505</v>
      </c>
      <c r="F495" s="93" t="s">
        <v>970</v>
      </c>
      <c r="G495" s="85">
        <v>1979</v>
      </c>
      <c r="H495" s="49" t="s">
        <v>31</v>
      </c>
      <c r="I495" s="49" t="s">
        <v>31</v>
      </c>
      <c r="J495" s="50">
        <f t="shared" si="41"/>
        <v>186</v>
      </c>
      <c r="K495" s="189">
        <f t="shared" si="42"/>
        <v>186</v>
      </c>
      <c r="L495" s="51">
        <f t="shared" si="43"/>
        <v>1</v>
      </c>
      <c r="M495" s="52" t="str">
        <f t="shared" si="44"/>
        <v>nie</v>
      </c>
      <c r="N495" s="53">
        <f>IF($M495="ano",LARGE((Q495,T495,W495,Z495,AC495,AF495,AI495,AL495,AO495,AR495,AU495,AX495,BA495,BD495,BG495,BJ495,BM495),1)+LARGE((Q495,T495,W495,Z495,AC495,AF495,AI495,AL495,AO495,AR495,AU495,AX495,BA495,BD495,BG495,BJ495,BM495),2)+LARGE((Q495,T495,W495,Z495,AC495,AF495,AI495,AL495,AO495,AR495,AU495,AX495,BA495,BD495,BG495,BJ495,BM495),3)+LARGE((Q495,T495,W495,Z495,AC495,AF495,AI495,AL495,AO495,AR495,AU495,AX495,BA495,BD495,BG495,BJ495,BM495),4)+LARGE((Q495,T495,W495,Z495,AC495,AF495,AI495,AL495,AO495,AR495,AU495,AX495,BA495,BD495,BG495,BJ495,BM495),5),J495)</f>
        <v>186</v>
      </c>
      <c r="O495" s="190">
        <f>IF($M495="ano",LARGE((R495,U495,X495,AA495,AD495,AG495,AJ495,AM495,AP495,AS495,AV495,AY495,BB495,BE495,BH495,BK495,BN495),1)+LARGE((R495,U495,X495,AA495,AD495,AG495,AJ495,AM495,AP495,AS495,AV495,AY495,BB495,BE495,BH495,BK495,BN495),2)+LARGE((R495,U495,X495,AA495,AD495,AG495,AJ495,AM495,AP495,AS495,AV495,AY495,BB495,BE495,BH495,BK495,BN495),3)+LARGE((R495,U495,X495,AA495,AD495,AG495,AJ495,AM495,AP495,AS495,AV495,AY495,BB495,BE495,BH495,BK495,BN495),4)+LARGE((R495,U495,X495,AA495,AD495,AG495,AJ495,AM495,AP495,AS495,AV495,AY495,BB495,BE495,BH495,BK495,BN495),5),K495)</f>
        <v>186</v>
      </c>
      <c r="AE495" s="200"/>
      <c r="AF495" s="201"/>
      <c r="AG495" s="201"/>
      <c r="AW495" s="213">
        <v>8.3761574074074072E-2</v>
      </c>
      <c r="AX495" s="214">
        <v>186</v>
      </c>
      <c r="AY495" s="215">
        <v>186</v>
      </c>
      <c r="BF495" s="218"/>
      <c r="BI495" s="219"/>
      <c r="BJ495" s="220"/>
      <c r="BK495" s="220"/>
      <c r="BL495" s="221"/>
      <c r="BM495" s="222"/>
      <c r="BN495" s="223"/>
      <c r="BO495" s="149">
        <v>0</v>
      </c>
      <c r="BP495" s="72">
        <v>30</v>
      </c>
      <c r="BQ495" s="157">
        <v>8.3761574074074072E-2</v>
      </c>
      <c r="BR495" s="158">
        <v>1</v>
      </c>
    </row>
    <row r="496" spans="2:70" ht="15" customHeight="1">
      <c r="B496" s="2">
        <v>490</v>
      </c>
      <c r="C496" s="2">
        <v>105</v>
      </c>
      <c r="D496" s="49" t="s">
        <v>804</v>
      </c>
      <c r="E496" s="49" t="s">
        <v>1855</v>
      </c>
      <c r="F496" s="93" t="s">
        <v>1718</v>
      </c>
      <c r="G496" s="85">
        <v>1966</v>
      </c>
      <c r="H496" s="49" t="s">
        <v>31</v>
      </c>
      <c r="I496" s="49" t="s">
        <v>32</v>
      </c>
      <c r="J496" s="50">
        <f t="shared" si="41"/>
        <v>186</v>
      </c>
      <c r="K496" s="189">
        <f t="shared" si="42"/>
        <v>205</v>
      </c>
      <c r="L496" s="51">
        <f t="shared" si="43"/>
        <v>1</v>
      </c>
      <c r="M496" s="52" t="str">
        <f t="shared" si="44"/>
        <v>nie</v>
      </c>
      <c r="N496" s="53">
        <f>IF($M496="ano",LARGE((Q496,T496,W496,Z496,AC496,AF496,AI496,AL496,AO496,AR496,AU496,AX496,BA496,BD496,BG496,BJ496,BM496),1)+LARGE((Q496,T496,W496,Z496,AC496,AF496,AI496,AL496,AO496,AR496,AU496,AX496,BA496,BD496,BG496,BJ496,BM496),2)+LARGE((Q496,T496,W496,Z496,AC496,AF496,AI496,AL496,AO496,AR496,AU496,AX496,BA496,BD496,BG496,BJ496,BM496),3)+LARGE((Q496,T496,W496,Z496,AC496,AF496,AI496,AL496,AO496,AR496,AU496,AX496,BA496,BD496,BG496,BJ496,BM496),4)+LARGE((Q496,T496,W496,Z496,AC496,AF496,AI496,AL496,AO496,AR496,AU496,AX496,BA496,BD496,BG496,BJ496,BM496),5),J496)</f>
        <v>186</v>
      </c>
      <c r="O496" s="190">
        <f>IF($M496="ano",LARGE((R496,U496,X496,AA496,AD496,AG496,AJ496,AM496,AP496,AS496,AV496,AY496,BB496,BE496,BH496,BK496,BN496),1)+LARGE((R496,U496,X496,AA496,AD496,AG496,AJ496,AM496,AP496,AS496,AV496,AY496,BB496,BE496,BH496,BK496,BN496),2)+LARGE((R496,U496,X496,AA496,AD496,AG496,AJ496,AM496,AP496,AS496,AV496,AY496,BB496,BE496,BH496,BK496,BN496),3)+LARGE((R496,U496,X496,AA496,AD496,AG496,AJ496,AM496,AP496,AS496,AV496,AY496,BB496,BE496,BH496,BK496,BN496),4)+LARGE((R496,U496,X496,AA496,AD496,AG496,AJ496,AM496,AP496,AS496,AV496,AY496,BB496,BE496,BH496,BK496,BN496),5),K496)</f>
        <v>205</v>
      </c>
      <c r="AE496" s="200"/>
      <c r="AF496" s="201"/>
      <c r="AG496" s="201"/>
      <c r="AN496" s="78">
        <v>7.18287037037037E-2</v>
      </c>
      <c r="AO496" s="79">
        <v>186</v>
      </c>
      <c r="AP496" s="209">
        <v>205</v>
      </c>
      <c r="AS496" s="208"/>
      <c r="AT496" s="210"/>
      <c r="AU496" s="211"/>
      <c r="AV496" s="212"/>
      <c r="AW496" s="213"/>
      <c r="AX496" s="214"/>
      <c r="AY496" s="215"/>
      <c r="BF496" s="218"/>
      <c r="BI496" s="219"/>
      <c r="BJ496" s="220"/>
      <c r="BK496" s="220"/>
      <c r="BL496" s="221"/>
      <c r="BM496" s="222"/>
      <c r="BN496" s="223"/>
      <c r="BO496" s="149">
        <v>0</v>
      </c>
      <c r="BP496" s="72">
        <v>21</v>
      </c>
      <c r="BQ496" s="157">
        <v>7.18287037037037E-2</v>
      </c>
      <c r="BR496" s="158">
        <v>1</v>
      </c>
    </row>
    <row r="497" spans="2:70" ht="15" customHeight="1">
      <c r="B497" s="2">
        <v>491</v>
      </c>
      <c r="C497" s="2">
        <v>39</v>
      </c>
      <c r="D497" s="49" t="s">
        <v>1110</v>
      </c>
      <c r="E497" s="49" t="s">
        <v>1795</v>
      </c>
      <c r="F497" s="93" t="s">
        <v>1111</v>
      </c>
      <c r="G497" s="85">
        <v>1960</v>
      </c>
      <c r="H497" s="49" t="s">
        <v>31</v>
      </c>
      <c r="I497" s="49" t="s">
        <v>33</v>
      </c>
      <c r="J497" s="50">
        <f t="shared" si="41"/>
        <v>186</v>
      </c>
      <c r="K497" s="189">
        <f t="shared" si="42"/>
        <v>224</v>
      </c>
      <c r="L497" s="51">
        <f t="shared" si="43"/>
        <v>1</v>
      </c>
      <c r="M497" s="52" t="str">
        <f t="shared" si="44"/>
        <v>nie</v>
      </c>
      <c r="N497" s="53">
        <f>IF($M497="ano",LARGE((Q497,T497,W497,Z497,AC497,AF497,AI497,AL497,AO497,AR497,AU497,AX497,BA497,BD497,BG497,BJ497,BM497),1)+LARGE((Q497,T497,W497,Z497,AC497,AF497,AI497,AL497,AO497,AR497,AU497,AX497,BA497,BD497,BG497,BJ497,BM497),2)+LARGE((Q497,T497,W497,Z497,AC497,AF497,AI497,AL497,AO497,AR497,AU497,AX497,BA497,BD497,BG497,BJ497,BM497),3)+LARGE((Q497,T497,W497,Z497,AC497,AF497,AI497,AL497,AO497,AR497,AU497,AX497,BA497,BD497,BG497,BJ497,BM497),4)+LARGE((Q497,T497,W497,Z497,AC497,AF497,AI497,AL497,AO497,AR497,AU497,AX497,BA497,BD497,BG497,BJ497,BM497),5),J497)</f>
        <v>186</v>
      </c>
      <c r="O497" s="190">
        <f>IF($M497="ano",LARGE((R497,U497,X497,AA497,AD497,AG497,AJ497,AM497,AP497,AS497,AV497,AY497,BB497,BE497,BH497,BK497,BN497),1)+LARGE((R497,U497,X497,AA497,AD497,AG497,AJ497,AM497,AP497,AS497,AV497,AY497,BB497,BE497,BH497,BK497,BN497),2)+LARGE((R497,U497,X497,AA497,AD497,AG497,AJ497,AM497,AP497,AS497,AV497,AY497,BB497,BE497,BH497,BK497,BN497),3)+LARGE((R497,U497,X497,AA497,AD497,AG497,AJ497,AM497,AP497,AS497,AV497,AY497,BB497,BE497,BH497,BK497,BN497),4)+LARGE((R497,U497,X497,AA497,AD497,AG497,AJ497,AM497,AP497,AS497,AV497,AY497,BB497,BE497,BH497,BK497,BN497),5),K497)</f>
        <v>224</v>
      </c>
      <c r="AE497" s="200"/>
      <c r="AF497" s="201"/>
      <c r="AG497" s="201"/>
      <c r="BF497" s="218">
        <v>4.7696759259259258E-2</v>
      </c>
      <c r="BG497" s="75">
        <v>186</v>
      </c>
      <c r="BH497" s="75">
        <v>224</v>
      </c>
      <c r="BI497" s="219"/>
      <c r="BJ497" s="220"/>
      <c r="BK497" s="220"/>
      <c r="BL497" s="221"/>
      <c r="BM497" s="222"/>
      <c r="BN497" s="223"/>
      <c r="BO497" s="149">
        <v>0</v>
      </c>
      <c r="BP497" s="72">
        <v>15</v>
      </c>
      <c r="BQ497" s="157">
        <v>4.7696759259259258E-2</v>
      </c>
      <c r="BR497" s="158">
        <v>1</v>
      </c>
    </row>
    <row r="498" spans="2:70" ht="15" customHeight="1">
      <c r="B498" s="2">
        <v>492</v>
      </c>
      <c r="C498" s="2">
        <v>260</v>
      </c>
      <c r="D498" s="49" t="s">
        <v>1329</v>
      </c>
      <c r="E498" s="49" t="s">
        <v>1814</v>
      </c>
      <c r="F498" s="93" t="s">
        <v>1330</v>
      </c>
      <c r="G498" s="85">
        <v>1976</v>
      </c>
      <c r="H498" s="49" t="s">
        <v>31</v>
      </c>
      <c r="I498" s="49" t="s">
        <v>31</v>
      </c>
      <c r="J498" s="50">
        <f t="shared" si="41"/>
        <v>186</v>
      </c>
      <c r="K498" s="189">
        <f t="shared" si="42"/>
        <v>186</v>
      </c>
      <c r="L498" s="51">
        <f t="shared" si="43"/>
        <v>1</v>
      </c>
      <c r="M498" s="52" t="str">
        <f t="shared" si="44"/>
        <v>nie</v>
      </c>
      <c r="N498" s="53">
        <f>IF($M498="ano",LARGE((Q498,T498,W498,Z498,AC498,AF498,AI498,AL498,AO498,AR498,AU498,AX498,BA498,BD498,BG498,BJ498,BM498),1)+LARGE((Q498,T498,W498,Z498,AC498,AF498,AI498,AL498,AO498,AR498,AU498,AX498,BA498,BD498,BG498,BJ498,BM498),2)+LARGE((Q498,T498,W498,Z498,AC498,AF498,AI498,AL498,AO498,AR498,AU498,AX498,BA498,BD498,BG498,BJ498,BM498),3)+LARGE((Q498,T498,W498,Z498,AC498,AF498,AI498,AL498,AO498,AR498,AU498,AX498,BA498,BD498,BG498,BJ498,BM498),4)+LARGE((Q498,T498,W498,Z498,AC498,AF498,AI498,AL498,AO498,AR498,AU498,AX498,BA498,BD498,BG498,BJ498,BM498),5),J498)</f>
        <v>186</v>
      </c>
      <c r="O498" s="190">
        <f>IF($M498="ano",LARGE((R498,U498,X498,AA498,AD498,AG498,AJ498,AM498,AP498,AS498,AV498,AY498,BB498,BE498,BH498,BK498,BN498),1)+LARGE((R498,U498,X498,AA498,AD498,AG498,AJ498,AM498,AP498,AS498,AV498,AY498,BB498,BE498,BH498,BK498,BN498),2)+LARGE((R498,U498,X498,AA498,AD498,AG498,AJ498,AM498,AP498,AS498,AV498,AY498,BB498,BE498,BH498,BK498,BN498),3)+LARGE((R498,U498,X498,AA498,AD498,AG498,AJ498,AM498,AP498,AS498,AV498,AY498,BB498,BE498,BH498,BK498,BN498),4)+LARGE((R498,U498,X498,AA498,AD498,AG498,AJ498,AM498,AP498,AS498,AV498,AY498,BB498,BE498,BH498,BK498,BN498),5),K498)</f>
        <v>186</v>
      </c>
      <c r="AE498" s="200"/>
      <c r="AF498" s="201"/>
      <c r="AG498" s="201"/>
      <c r="BI498" s="219"/>
      <c r="BJ498" s="220"/>
      <c r="BK498" s="220"/>
      <c r="BL498" s="221">
        <v>5.7615740740740738E-2</v>
      </c>
      <c r="BM498" s="222">
        <v>186</v>
      </c>
      <c r="BN498" s="223">
        <v>186</v>
      </c>
      <c r="BO498" s="149">
        <v>0</v>
      </c>
      <c r="BP498" s="72">
        <v>17.5</v>
      </c>
      <c r="BQ498" s="157">
        <v>5.7615740740740738E-2</v>
      </c>
      <c r="BR498" s="158">
        <v>1</v>
      </c>
    </row>
    <row r="499" spans="2:70" ht="15" customHeight="1">
      <c r="B499" s="2">
        <v>493</v>
      </c>
      <c r="C499" s="2">
        <v>261</v>
      </c>
      <c r="D499" s="47" t="s">
        <v>2491</v>
      </c>
      <c r="E499" s="47" t="s">
        <v>1492</v>
      </c>
      <c r="F499" s="89" t="s">
        <v>2492</v>
      </c>
      <c r="G499" s="48">
        <v>1987</v>
      </c>
      <c r="H499" s="49" t="s">
        <v>31</v>
      </c>
      <c r="I499" s="2" t="str">
        <f>IF(G499&lt;=1953,"M60",IF(G499&lt;=1963,"M50",IF(G499&lt;=1973,"M40","M")))</f>
        <v>M</v>
      </c>
      <c r="J499" s="50">
        <f t="shared" si="41"/>
        <v>186</v>
      </c>
      <c r="K499" s="189">
        <f t="shared" si="42"/>
        <v>186</v>
      </c>
      <c r="L499" s="51">
        <f t="shared" si="43"/>
        <v>1</v>
      </c>
      <c r="M499" s="52" t="str">
        <f t="shared" si="44"/>
        <v>nie</v>
      </c>
      <c r="N499" s="53">
        <f>IF($M499="ano",LARGE((Q499,T499,W499,Z499,AC499,AF499,AI499,AL499,AO499,AR499,AU499,AX499,BA499,BD499,BG499,BJ499,BM499),1)+LARGE((Q499,T499,W499,Z499,AC499,AF499,AI499,AL499,AO499,AR499,AU499,AX499,BA499,BD499,BG499,BJ499,BM499),2)+LARGE((Q499,T499,W499,Z499,AC499,AF499,AI499,AL499,AO499,AR499,AU499,AX499,BA499,BD499,BG499,BJ499,BM499),3)+LARGE((Q499,T499,W499,Z499,AC499,AF499,AI499,AL499,AO499,AR499,AU499,AX499,BA499,BD499,BG499,BJ499,BM499),4)+LARGE((Q499,T499,W499,Z499,AC499,AF499,AI499,AL499,AO499,AR499,AU499,AX499,BA499,BD499,BG499,BJ499,BM499),5),J499)</f>
        <v>186</v>
      </c>
      <c r="O499" s="190">
        <f>IF($M499="ano",LARGE((R499,U499,X499,AA499,AD499,AG499,AJ499,AM499,AP499,AS499,AV499,AY499,BB499,BE499,BH499,BK499,BN499),1)+LARGE((R499,U499,X499,AA499,AD499,AG499,AJ499,AM499,AP499,AS499,AV499,AY499,BB499,BE499,BH499,BK499,BN499),2)+LARGE((R499,U499,X499,AA499,AD499,AG499,AJ499,AM499,AP499,AS499,AV499,AY499,BB499,BE499,BH499,BK499,BN499),3)+LARGE((R499,U499,X499,AA499,AD499,AG499,AJ499,AM499,AP499,AS499,AV499,AY499,BB499,BE499,BH499,BK499,BN499),4)+LARGE((R499,U499,X499,AA499,AD499,AG499,AJ499,AM499,AP499,AS499,AV499,AY499,BB499,BE499,BH499,BK499,BN499),5),K499)</f>
        <v>186</v>
      </c>
      <c r="P499" s="191">
        <v>0.21010416666666668</v>
      </c>
      <c r="Q499" s="192">
        <v>186</v>
      </c>
      <c r="R499" s="193">
        <v>186</v>
      </c>
      <c r="S499" s="194"/>
      <c r="T499" s="195"/>
      <c r="U499" s="196"/>
      <c r="V499" s="197"/>
      <c r="W499" s="198"/>
      <c r="X499" s="199"/>
      <c r="Y499" s="200"/>
      <c r="Z499" s="201"/>
      <c r="AA499" s="202"/>
      <c r="AB499" s="203"/>
      <c r="AC499" s="204"/>
      <c r="AD499" s="205"/>
      <c r="AE499" s="200"/>
      <c r="AF499" s="201"/>
      <c r="AG499" s="202"/>
      <c r="AH499" s="206"/>
      <c r="AI499" s="207"/>
      <c r="AJ499" s="208"/>
      <c r="AK499" s="200"/>
      <c r="AL499" s="201"/>
      <c r="AM499" s="202"/>
      <c r="AP499" s="209"/>
      <c r="AS499" s="208"/>
      <c r="AT499" s="210"/>
      <c r="AU499" s="211"/>
      <c r="AV499" s="212"/>
      <c r="AW499" s="213"/>
      <c r="AX499" s="214"/>
      <c r="AY499" s="215"/>
      <c r="BC499" s="216"/>
      <c r="BD499" s="216"/>
      <c r="BE499" s="217"/>
      <c r="BF499" s="218"/>
      <c r="BI499" s="219"/>
      <c r="BJ499" s="220"/>
      <c r="BK499" s="220"/>
      <c r="BL499" s="221"/>
      <c r="BM499" s="222"/>
      <c r="BN499" s="223"/>
      <c r="BO499" s="149">
        <v>0</v>
      </c>
      <c r="BP499" s="72">
        <v>53</v>
      </c>
      <c r="BQ499" s="157">
        <v>0.21010416666666668</v>
      </c>
      <c r="BR499" s="158">
        <v>1</v>
      </c>
    </row>
    <row r="500" spans="2:70" ht="15" customHeight="1">
      <c r="B500" s="2">
        <v>494</v>
      </c>
      <c r="C500" s="2">
        <v>106</v>
      </c>
      <c r="D500" s="47" t="s">
        <v>1930</v>
      </c>
      <c r="E500" s="47" t="s">
        <v>1855</v>
      </c>
      <c r="F500" s="89" t="s">
        <v>1931</v>
      </c>
      <c r="G500" s="48">
        <v>1968</v>
      </c>
      <c r="H500" s="49" t="s">
        <v>31</v>
      </c>
      <c r="I500" s="2" t="str">
        <f>IF(G500&lt;=1953,"M60",IF(G500&lt;=1963,"M50",IF(G500&lt;=1973,"M40","M")))</f>
        <v>M40</v>
      </c>
      <c r="J500" s="50">
        <f t="shared" si="41"/>
        <v>186</v>
      </c>
      <c r="K500" s="189">
        <f t="shared" si="42"/>
        <v>205</v>
      </c>
      <c r="L500" s="51">
        <f t="shared" si="43"/>
        <v>1</v>
      </c>
      <c r="M500" s="52" t="str">
        <f t="shared" si="44"/>
        <v>nie</v>
      </c>
      <c r="N500" s="53">
        <f>IF($M500="ano",LARGE((Q500,T500,W500,Z500,AC500,AF500,AI500,AL500,AO500,AR500,AU500,AX500,BA500,BD500,BG500,BJ500,BM500),1)+LARGE((Q500,T500,W500,Z500,AC500,AF500,AI500,AL500,AO500,AR500,AU500,AX500,BA500,BD500,BG500,BJ500,BM500),2)+LARGE((Q500,T500,W500,Z500,AC500,AF500,AI500,AL500,AO500,AR500,AU500,AX500,BA500,BD500,BG500,BJ500,BM500),3)+LARGE((Q500,T500,W500,Z500,AC500,AF500,AI500,AL500,AO500,AR500,AU500,AX500,BA500,BD500,BG500,BJ500,BM500),4)+LARGE((Q500,T500,W500,Z500,AC500,AF500,AI500,AL500,AO500,AR500,AU500,AX500,BA500,BD500,BG500,BJ500,BM500),5),J500)</f>
        <v>186</v>
      </c>
      <c r="O500" s="190">
        <f>IF($M500="ano",LARGE((R500,U500,X500,AA500,AD500,AG500,AJ500,AM500,AP500,AS500,AV500,AY500,BB500,BE500,BH500,BK500,BN500),1)+LARGE((R500,U500,X500,AA500,AD500,AG500,AJ500,AM500,AP500,AS500,AV500,AY500,BB500,BE500,BH500,BK500,BN500),2)+LARGE((R500,U500,X500,AA500,AD500,AG500,AJ500,AM500,AP500,AS500,AV500,AY500,BB500,BE500,BH500,BK500,BN500),3)+LARGE((R500,U500,X500,AA500,AD500,AG500,AJ500,AM500,AP500,AS500,AV500,AY500,BB500,BE500,BH500,BK500,BN500),4)+LARGE((R500,U500,X500,AA500,AD500,AG500,AJ500,AM500,AP500,AS500,AV500,AY500,BB500,BE500,BH500,BK500,BN500),5),K500)</f>
        <v>205</v>
      </c>
      <c r="P500" s="191"/>
      <c r="Q500" s="192"/>
      <c r="R500" s="193"/>
      <c r="S500" s="194">
        <v>9.9282407407407403E-2</v>
      </c>
      <c r="T500" s="195">
        <v>186</v>
      </c>
      <c r="U500" s="196">
        <v>205</v>
      </c>
      <c r="V500" s="197"/>
      <c r="W500" s="198"/>
      <c r="X500" s="199"/>
      <c r="Y500" s="200"/>
      <c r="Z500" s="201"/>
      <c r="AA500" s="202"/>
      <c r="AB500" s="203"/>
      <c r="AC500" s="204"/>
      <c r="AD500" s="205"/>
      <c r="AE500" s="200"/>
      <c r="AF500" s="201"/>
      <c r="AG500" s="202"/>
      <c r="AH500" s="206"/>
      <c r="AI500" s="207"/>
      <c r="AJ500" s="208"/>
      <c r="AK500" s="200"/>
      <c r="AL500" s="201"/>
      <c r="AM500" s="202"/>
      <c r="AP500" s="209"/>
      <c r="AS500" s="208"/>
      <c r="AT500" s="210"/>
      <c r="AU500" s="211"/>
      <c r="AV500" s="212"/>
      <c r="AW500" s="213"/>
      <c r="AX500" s="214"/>
      <c r="AY500" s="215"/>
      <c r="BC500" s="216"/>
      <c r="BD500" s="216"/>
      <c r="BE500" s="217"/>
      <c r="BF500" s="218"/>
      <c r="BI500" s="219"/>
      <c r="BJ500" s="220"/>
      <c r="BK500" s="220"/>
      <c r="BL500" s="221"/>
      <c r="BM500" s="222"/>
      <c r="BN500" s="223"/>
      <c r="BO500" s="149">
        <v>0</v>
      </c>
      <c r="BP500" s="72">
        <v>26</v>
      </c>
      <c r="BQ500" s="157">
        <v>9.9282407407407403E-2</v>
      </c>
      <c r="BR500" s="158">
        <v>1</v>
      </c>
    </row>
    <row r="501" spans="2:70" ht="15" customHeight="1">
      <c r="B501" s="2">
        <v>495</v>
      </c>
      <c r="C501" s="2">
        <v>262</v>
      </c>
      <c r="D501" s="49" t="s">
        <v>145</v>
      </c>
      <c r="E501" s="49" t="s">
        <v>1582</v>
      </c>
      <c r="F501" s="93" t="s">
        <v>1542</v>
      </c>
      <c r="G501" s="85">
        <v>1977</v>
      </c>
      <c r="H501" s="49" t="s">
        <v>31</v>
      </c>
      <c r="I501" s="2" t="str">
        <f>IF(G501&lt;=1953,"M60",IF(G501&lt;=1963,"M50",IF(G501&lt;=1973,"M40","M")))</f>
        <v>M</v>
      </c>
      <c r="J501" s="50">
        <f t="shared" si="41"/>
        <v>186</v>
      </c>
      <c r="K501" s="189">
        <f t="shared" si="42"/>
        <v>186</v>
      </c>
      <c r="L501" s="51">
        <f t="shared" si="43"/>
        <v>1</v>
      </c>
      <c r="M501" s="52" t="str">
        <f t="shared" si="44"/>
        <v>nie</v>
      </c>
      <c r="N501" s="53">
        <f>IF($M501="ano",LARGE((Q501,T501,W501,Z501,AC501,AF501,AI501,AL501,AO501,AR501,AU501,AX501,BA501,BD501,BG501,BJ501,BM501),1)+LARGE((Q501,T501,W501,Z501,AC501,AF501,AI501,AL501,AO501,AR501,AU501,AX501,BA501,BD501,BG501,BJ501,BM501),2)+LARGE((Q501,T501,W501,Z501,AC501,AF501,AI501,AL501,AO501,AR501,AU501,AX501,BA501,BD501,BG501,BJ501,BM501),3)+LARGE((Q501,T501,W501,Z501,AC501,AF501,AI501,AL501,AO501,AR501,AU501,AX501,BA501,BD501,BG501,BJ501,BM501),4)+LARGE((Q501,T501,W501,Z501,AC501,AF501,AI501,AL501,AO501,AR501,AU501,AX501,BA501,BD501,BG501,BJ501,BM501),5),J501)</f>
        <v>186</v>
      </c>
      <c r="O501" s="190">
        <f>IF($M501="ano",LARGE((R501,U501,X501,AA501,AD501,AG501,AJ501,AM501,AP501,AS501,AV501,AY501,BB501,BE501,BH501,BK501,BN501),1)+LARGE((R501,U501,X501,AA501,AD501,AG501,AJ501,AM501,AP501,AS501,AV501,AY501,BB501,BE501,BH501,BK501,BN501),2)+LARGE((R501,U501,X501,AA501,AD501,AG501,AJ501,AM501,AP501,AS501,AV501,AY501,BB501,BE501,BH501,BK501,BN501),3)+LARGE((R501,U501,X501,AA501,AD501,AG501,AJ501,AM501,AP501,AS501,AV501,AY501,BB501,BE501,BH501,BK501,BN501),4)+LARGE((R501,U501,X501,AA501,AD501,AG501,AJ501,AM501,AP501,AS501,AV501,AY501,BB501,BE501,BH501,BK501,BN501),5),K501)</f>
        <v>186</v>
      </c>
      <c r="R501" s="193"/>
      <c r="U501" s="196"/>
      <c r="X501" s="199"/>
      <c r="Y501" s="200">
        <v>5.8321759259259261E-2</v>
      </c>
      <c r="Z501" s="201">
        <v>186</v>
      </c>
      <c r="AA501" s="202">
        <v>186</v>
      </c>
      <c r="AD501" s="205"/>
      <c r="AE501" s="200"/>
      <c r="AF501" s="201"/>
      <c r="AG501" s="202"/>
      <c r="AH501" s="206"/>
      <c r="AI501" s="207"/>
      <c r="AJ501" s="208"/>
      <c r="AK501" s="200"/>
      <c r="AL501" s="201"/>
      <c r="AM501" s="202"/>
      <c r="AP501" s="209"/>
      <c r="AS501" s="208"/>
      <c r="AT501" s="210"/>
      <c r="AU501" s="211"/>
      <c r="AV501" s="212"/>
      <c r="AW501" s="213"/>
      <c r="AX501" s="214"/>
      <c r="AY501" s="215"/>
      <c r="BE501" s="217"/>
      <c r="BF501" s="218"/>
      <c r="BI501" s="219"/>
      <c r="BJ501" s="220"/>
      <c r="BK501" s="220"/>
      <c r="BL501" s="221"/>
      <c r="BM501" s="222"/>
      <c r="BN501" s="223"/>
      <c r="BO501" s="149">
        <v>0</v>
      </c>
      <c r="BP501" s="72">
        <v>17</v>
      </c>
      <c r="BQ501" s="157">
        <v>5.8321759259259261E-2</v>
      </c>
      <c r="BR501" s="158">
        <v>1</v>
      </c>
    </row>
    <row r="502" spans="2:70" ht="15" customHeight="1">
      <c r="B502" s="2">
        <v>496</v>
      </c>
      <c r="C502" s="2">
        <v>263</v>
      </c>
      <c r="D502" s="49" t="s">
        <v>1327</v>
      </c>
      <c r="E502" s="49" t="s">
        <v>1890</v>
      </c>
      <c r="F502" s="93" t="s">
        <v>1328</v>
      </c>
      <c r="G502" s="85">
        <v>1991</v>
      </c>
      <c r="H502" s="49" t="s">
        <v>31</v>
      </c>
      <c r="I502" s="49" t="s">
        <v>31</v>
      </c>
      <c r="J502" s="50">
        <f t="shared" si="41"/>
        <v>186</v>
      </c>
      <c r="K502" s="189">
        <f t="shared" si="42"/>
        <v>186</v>
      </c>
      <c r="L502" s="51">
        <f t="shared" si="43"/>
        <v>1</v>
      </c>
      <c r="M502" s="52" t="str">
        <f t="shared" si="44"/>
        <v>nie</v>
      </c>
      <c r="N502" s="53">
        <f>IF($M502="ano",LARGE((Q502,T502,W502,Z502,AC502,AF502,AI502,AL502,AO502,AR502,AU502,AX502,BA502,BD502,BG502,BJ502,BM502),1)+LARGE((Q502,T502,W502,Z502,AC502,AF502,AI502,AL502,AO502,AR502,AU502,AX502,BA502,BD502,BG502,BJ502,BM502),2)+LARGE((Q502,T502,W502,Z502,AC502,AF502,AI502,AL502,AO502,AR502,AU502,AX502,BA502,BD502,BG502,BJ502,BM502),3)+LARGE((Q502,T502,W502,Z502,AC502,AF502,AI502,AL502,AO502,AR502,AU502,AX502,BA502,BD502,BG502,BJ502,BM502),4)+LARGE((Q502,T502,W502,Z502,AC502,AF502,AI502,AL502,AO502,AR502,AU502,AX502,BA502,BD502,BG502,BJ502,BM502),5),J502)</f>
        <v>186</v>
      </c>
      <c r="O502" s="190">
        <f>IF($M502="ano",LARGE((R502,U502,X502,AA502,AD502,AG502,AJ502,AM502,AP502,AS502,AV502,AY502,BB502,BE502,BH502,BK502,BN502),1)+LARGE((R502,U502,X502,AA502,AD502,AG502,AJ502,AM502,AP502,AS502,AV502,AY502,BB502,BE502,BH502,BK502,BN502),2)+LARGE((R502,U502,X502,AA502,AD502,AG502,AJ502,AM502,AP502,AS502,AV502,AY502,BB502,BE502,BH502,BK502,BN502),3)+LARGE((R502,U502,X502,AA502,AD502,AG502,AJ502,AM502,AP502,AS502,AV502,AY502,BB502,BE502,BH502,BK502,BN502),4)+LARGE((R502,U502,X502,AA502,AD502,AG502,AJ502,AM502,AP502,AS502,AV502,AY502,BB502,BE502,BH502,BK502,BN502),5),K502)</f>
        <v>186</v>
      </c>
      <c r="AE502" s="200"/>
      <c r="AF502" s="201"/>
      <c r="AG502" s="201"/>
      <c r="BI502" s="219"/>
      <c r="BJ502" s="220"/>
      <c r="BK502" s="220"/>
      <c r="BL502" s="221">
        <v>5.7604166666666665E-2</v>
      </c>
      <c r="BM502" s="222">
        <v>186</v>
      </c>
      <c r="BN502" s="223">
        <v>186</v>
      </c>
      <c r="BO502" s="149">
        <v>0</v>
      </c>
      <c r="BP502" s="72">
        <v>17.5</v>
      </c>
      <c r="BQ502" s="157">
        <v>5.7604166666666665E-2</v>
      </c>
      <c r="BR502" s="158">
        <v>1</v>
      </c>
    </row>
    <row r="503" spans="2:70" ht="15" customHeight="1">
      <c r="B503" s="2">
        <v>497</v>
      </c>
      <c r="C503" s="2">
        <v>14</v>
      </c>
      <c r="D503" s="49" t="s">
        <v>131</v>
      </c>
      <c r="E503" s="49" t="s">
        <v>1517</v>
      </c>
      <c r="F503" s="49" t="s">
        <v>116</v>
      </c>
      <c r="G503" s="85">
        <v>1968</v>
      </c>
      <c r="H503" s="49" t="s">
        <v>36</v>
      </c>
      <c r="I503" s="49" t="s">
        <v>130</v>
      </c>
      <c r="J503" s="50">
        <f t="shared" si="41"/>
        <v>186</v>
      </c>
      <c r="K503" s="189">
        <f t="shared" si="42"/>
        <v>205</v>
      </c>
      <c r="L503" s="51">
        <f t="shared" si="43"/>
        <v>1</v>
      </c>
      <c r="M503" s="52" t="str">
        <f t="shared" si="44"/>
        <v>nie</v>
      </c>
      <c r="N503" s="53">
        <f>IF($M503="ano",LARGE((Q503,T503,W503,Z503,AC503,AF503,AI503,AL503,AO503,AR503,AU503,AX503,BA503,BD503,BG503,BJ503,BM503),1)+LARGE((Q503,T503,W503,Z503,AC503,AF503,AI503,AL503,AO503,AR503,AU503,AX503,BA503,BD503,BG503,BJ503,BM503),2)+LARGE((Q503,T503,W503,Z503,AC503,AF503,AI503,AL503,AO503,AR503,AU503,AX503,BA503,BD503,BG503,BJ503,BM503),3)+LARGE((Q503,T503,W503,Z503,AC503,AF503,AI503,AL503,AO503,AR503,AU503,AX503,BA503,BD503,BG503,BJ503,BM503),4)+LARGE((Q503,T503,W503,Z503,AC503,AF503,AI503,AL503,AO503,AR503,AU503,AX503,BA503,BD503,BG503,BJ503,BM503),5),J503)</f>
        <v>186</v>
      </c>
      <c r="O503" s="190">
        <f>IF($M503="ano",LARGE((R503,U503,X503,AA503,AD503,AG503,AJ503,AM503,AP503,AS503,AV503,AY503,BB503,BE503,BH503,BK503,BN503),1)+LARGE((R503,U503,X503,AA503,AD503,AG503,AJ503,AM503,AP503,AS503,AV503,AY503,BB503,BE503,BH503,BK503,BN503),2)+LARGE((R503,U503,X503,AA503,AD503,AG503,AJ503,AM503,AP503,AS503,AV503,AY503,BB503,BE503,BH503,BK503,BN503),3)+LARGE((R503,U503,X503,AA503,AD503,AG503,AJ503,AM503,AP503,AS503,AV503,AY503,BB503,BE503,BH503,BK503,BN503),4)+LARGE((R503,U503,X503,AA503,AD503,AG503,AJ503,AM503,AP503,AS503,AV503,AY503,BB503,BE503,BH503,BK503,BN503),5),K503)</f>
        <v>205</v>
      </c>
      <c r="AE503" s="200"/>
      <c r="AF503" s="201"/>
      <c r="AG503" s="201"/>
      <c r="AT503" s="210">
        <v>5.8368055555555548E-2</v>
      </c>
      <c r="AU503" s="211">
        <v>186</v>
      </c>
      <c r="AV503" s="212">
        <v>205</v>
      </c>
      <c r="AW503" s="213"/>
      <c r="AX503" s="214"/>
      <c r="AY503" s="215"/>
      <c r="BF503" s="218"/>
      <c r="BI503" s="219"/>
      <c r="BJ503" s="220"/>
      <c r="BK503" s="220"/>
      <c r="BL503" s="221"/>
      <c r="BM503" s="222"/>
      <c r="BN503" s="223"/>
      <c r="BO503" s="149">
        <v>0</v>
      </c>
      <c r="BP503" s="72">
        <v>17</v>
      </c>
      <c r="BQ503" s="157">
        <v>5.8368055555555548E-2</v>
      </c>
      <c r="BR503" s="158">
        <v>1</v>
      </c>
    </row>
    <row r="504" spans="2:70" ht="15" customHeight="1">
      <c r="B504" s="2">
        <v>498</v>
      </c>
      <c r="C504" s="2">
        <v>264</v>
      </c>
      <c r="D504" s="47" t="s">
        <v>1544</v>
      </c>
      <c r="E504" s="47" t="s">
        <v>1543</v>
      </c>
      <c r="F504" s="89" t="s">
        <v>1545</v>
      </c>
      <c r="G504" s="48">
        <v>1986</v>
      </c>
      <c r="H504" s="49" t="s">
        <v>31</v>
      </c>
      <c r="I504" s="2" t="str">
        <f>IF(G504&lt;=1953,"M60",IF(G504&lt;=1963,"M50",IF(G504&lt;=1973,"M40","M")))</f>
        <v>M</v>
      </c>
      <c r="J504" s="50">
        <f t="shared" si="41"/>
        <v>185</v>
      </c>
      <c r="K504" s="189">
        <f t="shared" si="42"/>
        <v>185</v>
      </c>
      <c r="L504" s="51">
        <f t="shared" si="43"/>
        <v>1</v>
      </c>
      <c r="M504" s="52" t="str">
        <f t="shared" si="44"/>
        <v>nie</v>
      </c>
      <c r="N504" s="53">
        <f>IF($M504="ano",LARGE((Q504,T504,W504,Z504,AC504,AF504,AI504,AL504,AO504,AR504,AU504,AX504,BA504,BD504,BG504,BJ504,BM504),1)+LARGE((Q504,T504,W504,Z504,AC504,AF504,AI504,AL504,AO504,AR504,AU504,AX504,BA504,BD504,BG504,BJ504,BM504),2)+LARGE((Q504,T504,W504,Z504,AC504,AF504,AI504,AL504,AO504,AR504,AU504,AX504,BA504,BD504,BG504,BJ504,BM504),3)+LARGE((Q504,T504,W504,Z504,AC504,AF504,AI504,AL504,AO504,AR504,AU504,AX504,BA504,BD504,BG504,BJ504,BM504),4)+LARGE((Q504,T504,W504,Z504,AC504,AF504,AI504,AL504,AO504,AR504,AU504,AX504,BA504,BD504,BG504,BJ504,BM504),5),J504)</f>
        <v>185</v>
      </c>
      <c r="O504" s="190">
        <f>IF($M504="ano",LARGE((R504,U504,X504,AA504,AD504,AG504,AJ504,AM504,AP504,AS504,AV504,AY504,BB504,BE504,BH504,BK504,BN504),1)+LARGE((R504,U504,X504,AA504,AD504,AG504,AJ504,AM504,AP504,AS504,AV504,AY504,BB504,BE504,BH504,BK504,BN504),2)+LARGE((R504,U504,X504,AA504,AD504,AG504,AJ504,AM504,AP504,AS504,AV504,AY504,BB504,BE504,BH504,BK504,BN504),3)+LARGE((R504,U504,X504,AA504,AD504,AG504,AJ504,AM504,AP504,AS504,AV504,AY504,BB504,BE504,BH504,BK504,BN504),4)+LARGE((R504,U504,X504,AA504,AD504,AG504,AJ504,AM504,AP504,AS504,AV504,AY504,BB504,BE504,BH504,BK504,BN504),5),K504)</f>
        <v>185</v>
      </c>
      <c r="P504" s="191"/>
      <c r="Q504" s="192"/>
      <c r="R504" s="193"/>
      <c r="S504" s="194"/>
      <c r="T504" s="195"/>
      <c r="U504" s="196"/>
      <c r="V504" s="197">
        <v>5.9166666666666666E-2</v>
      </c>
      <c r="W504" s="198">
        <v>185</v>
      </c>
      <c r="X504" s="199">
        <v>185</v>
      </c>
      <c r="Y504" s="200"/>
      <c r="Z504" s="201"/>
      <c r="AA504" s="202"/>
      <c r="AB504" s="203"/>
      <c r="AC504" s="204"/>
      <c r="AD504" s="205"/>
      <c r="AE504" s="200"/>
      <c r="AF504" s="201"/>
      <c r="AG504" s="202"/>
      <c r="AH504" s="206"/>
      <c r="AI504" s="207"/>
      <c r="AJ504" s="208"/>
      <c r="AK504" s="200"/>
      <c r="AL504" s="201"/>
      <c r="AM504" s="202"/>
      <c r="AP504" s="209"/>
      <c r="AS504" s="208"/>
      <c r="AT504" s="210"/>
      <c r="AU504" s="211"/>
      <c r="AV504" s="212"/>
      <c r="AW504" s="213"/>
      <c r="AX504" s="214"/>
      <c r="AY504" s="215"/>
      <c r="BC504" s="216"/>
      <c r="BD504" s="216"/>
      <c r="BE504" s="217"/>
      <c r="BF504" s="218"/>
      <c r="BI504" s="219"/>
      <c r="BJ504" s="220"/>
      <c r="BK504" s="220"/>
      <c r="BL504" s="221"/>
      <c r="BM504" s="222"/>
      <c r="BN504" s="223"/>
      <c r="BO504" s="149">
        <v>0</v>
      </c>
      <c r="BP504" s="72">
        <v>16</v>
      </c>
      <c r="BQ504" s="157">
        <v>5.9166666666666666E-2</v>
      </c>
      <c r="BR504" s="158">
        <v>1</v>
      </c>
    </row>
    <row r="505" spans="2:70" ht="15" customHeight="1">
      <c r="B505" s="2">
        <v>499</v>
      </c>
      <c r="C505" s="2">
        <v>44</v>
      </c>
      <c r="D505" s="49" t="s">
        <v>1072</v>
      </c>
      <c r="E505" s="49" t="s">
        <v>1688</v>
      </c>
      <c r="F505" s="93" t="s">
        <v>950</v>
      </c>
      <c r="G505" s="85">
        <v>1983</v>
      </c>
      <c r="H505" s="49" t="s">
        <v>36</v>
      </c>
      <c r="I505" s="49" t="s">
        <v>36</v>
      </c>
      <c r="J505" s="50">
        <f t="shared" si="41"/>
        <v>185</v>
      </c>
      <c r="K505" s="189">
        <f t="shared" si="42"/>
        <v>185</v>
      </c>
      <c r="L505" s="51">
        <f t="shared" si="43"/>
        <v>1</v>
      </c>
      <c r="M505" s="52" t="str">
        <f t="shared" si="44"/>
        <v>nie</v>
      </c>
      <c r="N505" s="53">
        <f>IF($M505="ano",LARGE((Q505,T505,W505,Z505,AC505,AF505,AI505,AL505,AO505,AR505,AU505,AX505,BA505,BD505,BG505,BJ505,BM505),1)+LARGE((Q505,T505,W505,Z505,AC505,AF505,AI505,AL505,AO505,AR505,AU505,AX505,BA505,BD505,BG505,BJ505,BM505),2)+LARGE((Q505,T505,W505,Z505,AC505,AF505,AI505,AL505,AO505,AR505,AU505,AX505,BA505,BD505,BG505,BJ505,BM505),3)+LARGE((Q505,T505,W505,Z505,AC505,AF505,AI505,AL505,AO505,AR505,AU505,AX505,BA505,BD505,BG505,BJ505,BM505),4)+LARGE((Q505,T505,W505,Z505,AC505,AF505,AI505,AL505,AO505,AR505,AU505,AX505,BA505,BD505,BG505,BJ505,BM505),5),J505)</f>
        <v>185</v>
      </c>
      <c r="O505" s="190">
        <f>IF($M505="ano",LARGE((R505,U505,X505,AA505,AD505,AG505,AJ505,AM505,AP505,AS505,AV505,AY505,BB505,BE505,BH505,BK505,BN505),1)+LARGE((R505,U505,X505,AA505,AD505,AG505,AJ505,AM505,AP505,AS505,AV505,AY505,BB505,BE505,BH505,BK505,BN505),2)+LARGE((R505,U505,X505,AA505,AD505,AG505,AJ505,AM505,AP505,AS505,AV505,AY505,BB505,BE505,BH505,BK505,BN505),3)+LARGE((R505,U505,X505,AA505,AD505,AG505,AJ505,AM505,AP505,AS505,AV505,AY505,BB505,BE505,BH505,BK505,BN505),4)+LARGE((R505,U505,X505,AA505,AD505,AG505,AJ505,AM505,AP505,AS505,AV505,AY505,BB505,BE505,BH505,BK505,BN505),5),K505)</f>
        <v>185</v>
      </c>
      <c r="AE505" s="200"/>
      <c r="AF505" s="201"/>
      <c r="AG505" s="201"/>
      <c r="AZ505" s="112">
        <v>6.3009259259259265E-2</v>
      </c>
      <c r="BA505" s="68">
        <v>185</v>
      </c>
      <c r="BB505" s="68">
        <v>185</v>
      </c>
      <c r="BF505" s="218"/>
      <c r="BI505" s="219"/>
      <c r="BJ505" s="220"/>
      <c r="BK505" s="220"/>
      <c r="BL505" s="221"/>
      <c r="BM505" s="222"/>
      <c r="BN505" s="223"/>
      <c r="BO505" s="149">
        <v>0</v>
      </c>
      <c r="BP505" s="72">
        <v>20</v>
      </c>
      <c r="BQ505" s="157">
        <v>6.3009259259259265E-2</v>
      </c>
      <c r="BR505" s="158">
        <v>1</v>
      </c>
    </row>
    <row r="506" spans="2:70" ht="15" customHeight="1">
      <c r="B506" s="2">
        <v>500</v>
      </c>
      <c r="C506" s="2">
        <v>107</v>
      </c>
      <c r="D506" s="49" t="s">
        <v>2102</v>
      </c>
      <c r="E506" s="49" t="s">
        <v>1887</v>
      </c>
      <c r="F506" s="93" t="s">
        <v>716</v>
      </c>
      <c r="G506" s="85">
        <v>1972</v>
      </c>
      <c r="H506" s="49" t="s">
        <v>31</v>
      </c>
      <c r="I506" s="49" t="s">
        <v>32</v>
      </c>
      <c r="J506" s="50">
        <f t="shared" si="41"/>
        <v>185</v>
      </c>
      <c r="K506" s="189">
        <f t="shared" si="42"/>
        <v>204</v>
      </c>
      <c r="L506" s="51">
        <f t="shared" si="43"/>
        <v>1</v>
      </c>
      <c r="M506" s="52" t="str">
        <f t="shared" si="44"/>
        <v>nie</v>
      </c>
      <c r="N506" s="53">
        <f>IF($M506="ano",LARGE((Q506,T506,W506,Z506,AC506,AF506,AI506,AL506,AO506,AR506,AU506,AX506,BA506,BD506,BG506,BJ506,BM506),1)+LARGE((Q506,T506,W506,Z506,AC506,AF506,AI506,AL506,AO506,AR506,AU506,AX506,BA506,BD506,BG506,BJ506,BM506),2)+LARGE((Q506,T506,W506,Z506,AC506,AF506,AI506,AL506,AO506,AR506,AU506,AX506,BA506,BD506,BG506,BJ506,BM506),3)+LARGE((Q506,T506,W506,Z506,AC506,AF506,AI506,AL506,AO506,AR506,AU506,AX506,BA506,BD506,BG506,BJ506,BM506),4)+LARGE((Q506,T506,W506,Z506,AC506,AF506,AI506,AL506,AO506,AR506,AU506,AX506,BA506,BD506,BG506,BJ506,BM506),5),J506)</f>
        <v>185</v>
      </c>
      <c r="O506" s="190">
        <f>IF($M506="ano",LARGE((R506,U506,X506,AA506,AD506,AG506,AJ506,AM506,AP506,AS506,AV506,AY506,BB506,BE506,BH506,BK506,BN506),1)+LARGE((R506,U506,X506,AA506,AD506,AG506,AJ506,AM506,AP506,AS506,AV506,AY506,BB506,BE506,BH506,BK506,BN506),2)+LARGE((R506,U506,X506,AA506,AD506,AG506,AJ506,AM506,AP506,AS506,AV506,AY506,BB506,BE506,BH506,BK506,BN506),3)+LARGE((R506,U506,X506,AA506,AD506,AG506,AJ506,AM506,AP506,AS506,AV506,AY506,BB506,BE506,BH506,BK506,BN506),4)+LARGE((R506,U506,X506,AA506,AD506,AG506,AJ506,AM506,AP506,AS506,AV506,AY506,BB506,BE506,BH506,BK506,BN506),5),K506)</f>
        <v>204</v>
      </c>
      <c r="AE506" s="200"/>
      <c r="AF506" s="201"/>
      <c r="AG506" s="201"/>
      <c r="AK506" s="200">
        <v>3.7592592592592594E-2</v>
      </c>
      <c r="AL506" s="201">
        <v>185</v>
      </c>
      <c r="AM506" s="202">
        <v>204</v>
      </c>
      <c r="AP506" s="209"/>
      <c r="AS506" s="208"/>
      <c r="AT506" s="210"/>
      <c r="AU506" s="211"/>
      <c r="AV506" s="212"/>
      <c r="AW506" s="213"/>
      <c r="AX506" s="214"/>
      <c r="AY506" s="215"/>
      <c r="BF506" s="218"/>
      <c r="BI506" s="219"/>
      <c r="BJ506" s="220"/>
      <c r="BK506" s="220"/>
      <c r="BL506" s="221"/>
      <c r="BM506" s="222"/>
      <c r="BN506" s="223"/>
      <c r="BO506" s="149">
        <v>0</v>
      </c>
      <c r="BP506" s="72">
        <v>11</v>
      </c>
      <c r="BQ506" s="157">
        <v>3.7592592592592594E-2</v>
      </c>
      <c r="BR506" s="158">
        <v>1</v>
      </c>
    </row>
    <row r="507" spans="2:70" ht="15" customHeight="1">
      <c r="B507" s="2">
        <v>501</v>
      </c>
      <c r="C507" s="2">
        <v>265</v>
      </c>
      <c r="D507" s="47" t="s">
        <v>1935</v>
      </c>
      <c r="E507" s="47" t="s">
        <v>1505</v>
      </c>
      <c r="F507" s="89"/>
      <c r="G507" s="48">
        <v>1978</v>
      </c>
      <c r="H507" s="49" t="s">
        <v>31</v>
      </c>
      <c r="I507" s="2" t="str">
        <f>IF(G507&lt;=1953,"M60",IF(G507&lt;=1963,"M50",IF(G507&lt;=1973,"M40","M")))</f>
        <v>M</v>
      </c>
      <c r="J507" s="50">
        <f t="shared" si="41"/>
        <v>185</v>
      </c>
      <c r="K507" s="189">
        <f t="shared" si="42"/>
        <v>185</v>
      </c>
      <c r="L507" s="51">
        <f t="shared" si="43"/>
        <v>1</v>
      </c>
      <c r="M507" s="52" t="str">
        <f t="shared" si="44"/>
        <v>nie</v>
      </c>
      <c r="N507" s="53">
        <f>IF($M507="ano",LARGE((Q507,T507,W507,Z507,AC507,AF507,AI507,AL507,AO507,AR507,AU507,AX507,BA507,BD507,BG507,BJ507,BM507),1)+LARGE((Q507,T507,W507,Z507,AC507,AF507,AI507,AL507,AO507,AR507,AU507,AX507,BA507,BD507,BG507,BJ507,BM507),2)+LARGE((Q507,T507,W507,Z507,AC507,AF507,AI507,AL507,AO507,AR507,AU507,AX507,BA507,BD507,BG507,BJ507,BM507),3)+LARGE((Q507,T507,W507,Z507,AC507,AF507,AI507,AL507,AO507,AR507,AU507,AX507,BA507,BD507,BG507,BJ507,BM507),4)+LARGE((Q507,T507,W507,Z507,AC507,AF507,AI507,AL507,AO507,AR507,AU507,AX507,BA507,BD507,BG507,BJ507,BM507),5),J507)</f>
        <v>185</v>
      </c>
      <c r="O507" s="190">
        <f>IF($M507="ano",LARGE((R507,U507,X507,AA507,AD507,AG507,AJ507,AM507,AP507,AS507,AV507,AY507,BB507,BE507,BH507,BK507,BN507),1)+LARGE((R507,U507,X507,AA507,AD507,AG507,AJ507,AM507,AP507,AS507,AV507,AY507,BB507,BE507,BH507,BK507,BN507),2)+LARGE((R507,U507,X507,AA507,AD507,AG507,AJ507,AM507,AP507,AS507,AV507,AY507,BB507,BE507,BH507,BK507,BN507),3)+LARGE((R507,U507,X507,AA507,AD507,AG507,AJ507,AM507,AP507,AS507,AV507,AY507,BB507,BE507,BH507,BK507,BN507),4)+LARGE((R507,U507,X507,AA507,AD507,AG507,AJ507,AM507,AP507,AS507,AV507,AY507,BB507,BE507,BH507,BK507,BN507),5),K507)</f>
        <v>185</v>
      </c>
      <c r="P507" s="191"/>
      <c r="Q507" s="192"/>
      <c r="R507" s="193"/>
      <c r="S507" s="194">
        <v>9.9791666666666667E-2</v>
      </c>
      <c r="T507" s="195">
        <v>185</v>
      </c>
      <c r="U507" s="196">
        <v>185</v>
      </c>
      <c r="V507" s="197"/>
      <c r="W507" s="198"/>
      <c r="X507" s="199"/>
      <c r="Y507" s="200"/>
      <c r="Z507" s="201"/>
      <c r="AA507" s="202"/>
      <c r="AB507" s="203"/>
      <c r="AC507" s="204"/>
      <c r="AD507" s="205"/>
      <c r="AE507" s="200"/>
      <c r="AF507" s="201"/>
      <c r="AG507" s="202"/>
      <c r="AH507" s="206"/>
      <c r="AI507" s="207"/>
      <c r="AJ507" s="208"/>
      <c r="AK507" s="200"/>
      <c r="AL507" s="201"/>
      <c r="AM507" s="202"/>
      <c r="AP507" s="209"/>
      <c r="AS507" s="208"/>
      <c r="AT507" s="210"/>
      <c r="AU507" s="211"/>
      <c r="AV507" s="212"/>
      <c r="AW507" s="213"/>
      <c r="AX507" s="214"/>
      <c r="AY507" s="215"/>
      <c r="BC507" s="225"/>
      <c r="BD507" s="216"/>
      <c r="BE507" s="217"/>
      <c r="BF507" s="218"/>
      <c r="BI507" s="219"/>
      <c r="BJ507" s="220"/>
      <c r="BK507" s="220"/>
      <c r="BL507" s="221"/>
      <c r="BM507" s="222"/>
      <c r="BN507" s="223"/>
      <c r="BO507" s="149">
        <v>0</v>
      </c>
      <c r="BP507" s="72">
        <v>26</v>
      </c>
      <c r="BQ507" s="157">
        <v>9.9791666666666667E-2</v>
      </c>
      <c r="BR507" s="158">
        <v>1</v>
      </c>
    </row>
    <row r="508" spans="2:70" ht="15" customHeight="1">
      <c r="B508" s="2">
        <v>502</v>
      </c>
      <c r="C508" s="2">
        <v>266</v>
      </c>
      <c r="D508" s="49" t="s">
        <v>1953</v>
      </c>
      <c r="E508" s="49" t="s">
        <v>1505</v>
      </c>
      <c r="F508" s="93" t="s">
        <v>971</v>
      </c>
      <c r="G508" s="85">
        <v>1974</v>
      </c>
      <c r="H508" s="49" t="s">
        <v>31</v>
      </c>
      <c r="I508" s="49" t="s">
        <v>31</v>
      </c>
      <c r="J508" s="50">
        <f t="shared" si="41"/>
        <v>185</v>
      </c>
      <c r="K508" s="189">
        <f t="shared" si="42"/>
        <v>185</v>
      </c>
      <c r="L508" s="51">
        <f t="shared" si="43"/>
        <v>1</v>
      </c>
      <c r="M508" s="52" t="str">
        <f t="shared" si="44"/>
        <v>nie</v>
      </c>
      <c r="N508" s="53">
        <f>IF($M508="ano",LARGE((Q508,T508,W508,Z508,AC508,AF508,AI508,AL508,AO508,AR508,AU508,AX508,BA508,BD508,BG508,BJ508,BM508),1)+LARGE((Q508,T508,W508,Z508,AC508,AF508,AI508,AL508,AO508,AR508,AU508,AX508,BA508,BD508,BG508,BJ508,BM508),2)+LARGE((Q508,T508,W508,Z508,AC508,AF508,AI508,AL508,AO508,AR508,AU508,AX508,BA508,BD508,BG508,BJ508,BM508),3)+LARGE((Q508,T508,W508,Z508,AC508,AF508,AI508,AL508,AO508,AR508,AU508,AX508,BA508,BD508,BG508,BJ508,BM508),4)+LARGE((Q508,T508,W508,Z508,AC508,AF508,AI508,AL508,AO508,AR508,AU508,AX508,BA508,BD508,BG508,BJ508,BM508),5),J508)</f>
        <v>185</v>
      </c>
      <c r="O508" s="190">
        <f>IF($M508="ano",LARGE((R508,U508,X508,AA508,AD508,AG508,AJ508,AM508,AP508,AS508,AV508,AY508,BB508,BE508,BH508,BK508,BN508),1)+LARGE((R508,U508,X508,AA508,AD508,AG508,AJ508,AM508,AP508,AS508,AV508,AY508,BB508,BE508,BH508,BK508,BN508),2)+LARGE((R508,U508,X508,AA508,AD508,AG508,AJ508,AM508,AP508,AS508,AV508,AY508,BB508,BE508,BH508,BK508,BN508),3)+LARGE((R508,U508,X508,AA508,AD508,AG508,AJ508,AM508,AP508,AS508,AV508,AY508,BB508,BE508,BH508,BK508,BN508),4)+LARGE((R508,U508,X508,AA508,AD508,AG508,AJ508,AM508,AP508,AS508,AV508,AY508,BB508,BE508,BH508,BK508,BN508),5),K508)</f>
        <v>185</v>
      </c>
      <c r="AE508" s="200"/>
      <c r="AF508" s="201"/>
      <c r="AG508" s="201"/>
      <c r="AW508" s="213">
        <v>8.4224537037037028E-2</v>
      </c>
      <c r="AX508" s="214">
        <v>185</v>
      </c>
      <c r="AY508" s="215">
        <v>185</v>
      </c>
      <c r="BF508" s="218"/>
      <c r="BI508" s="219"/>
      <c r="BJ508" s="220"/>
      <c r="BK508" s="220"/>
      <c r="BL508" s="221"/>
      <c r="BM508" s="222"/>
      <c r="BN508" s="223"/>
      <c r="BO508" s="149">
        <v>0</v>
      </c>
      <c r="BP508" s="72">
        <v>30</v>
      </c>
      <c r="BQ508" s="157">
        <v>8.4224537037037028E-2</v>
      </c>
      <c r="BR508" s="158">
        <v>1</v>
      </c>
    </row>
    <row r="509" spans="2:70" ht="15" customHeight="1">
      <c r="B509" s="2">
        <v>503</v>
      </c>
      <c r="C509" s="2">
        <v>267</v>
      </c>
      <c r="D509" s="47" t="s">
        <v>1933</v>
      </c>
      <c r="E509" s="47" t="s">
        <v>1932</v>
      </c>
      <c r="F509" s="89" t="s">
        <v>1934</v>
      </c>
      <c r="G509" s="48">
        <v>1982</v>
      </c>
      <c r="H509" s="49" t="s">
        <v>31</v>
      </c>
      <c r="I509" s="2" t="str">
        <f>IF(G509&lt;=1953,"M60",IF(G509&lt;=1963,"M50",IF(G509&lt;=1973,"M40","M")))</f>
        <v>M</v>
      </c>
      <c r="J509" s="50">
        <f t="shared" si="41"/>
        <v>185</v>
      </c>
      <c r="K509" s="189">
        <f t="shared" si="42"/>
        <v>185</v>
      </c>
      <c r="L509" s="51">
        <f t="shared" si="43"/>
        <v>1</v>
      </c>
      <c r="M509" s="52" t="str">
        <f t="shared" si="44"/>
        <v>nie</v>
      </c>
      <c r="N509" s="53">
        <f>IF($M509="ano",LARGE((Q509,T509,W509,Z509,AC509,AF509,AI509,AL509,AO509,AR509,AU509,AX509,BA509,BD509,BG509,BJ509,BM509),1)+LARGE((Q509,T509,W509,Z509,AC509,AF509,AI509,AL509,AO509,AR509,AU509,AX509,BA509,BD509,BG509,BJ509,BM509),2)+LARGE((Q509,T509,W509,Z509,AC509,AF509,AI509,AL509,AO509,AR509,AU509,AX509,BA509,BD509,BG509,BJ509,BM509),3)+LARGE((Q509,T509,W509,Z509,AC509,AF509,AI509,AL509,AO509,AR509,AU509,AX509,BA509,BD509,BG509,BJ509,BM509),4)+LARGE((Q509,T509,W509,Z509,AC509,AF509,AI509,AL509,AO509,AR509,AU509,AX509,BA509,BD509,BG509,BJ509,BM509),5),J509)</f>
        <v>185</v>
      </c>
      <c r="O509" s="190">
        <f>IF($M509="ano",LARGE((R509,U509,X509,AA509,AD509,AG509,AJ509,AM509,AP509,AS509,AV509,AY509,BB509,BE509,BH509,BK509,BN509),1)+LARGE((R509,U509,X509,AA509,AD509,AG509,AJ509,AM509,AP509,AS509,AV509,AY509,BB509,BE509,BH509,BK509,BN509),2)+LARGE((R509,U509,X509,AA509,AD509,AG509,AJ509,AM509,AP509,AS509,AV509,AY509,BB509,BE509,BH509,BK509,BN509),3)+LARGE((R509,U509,X509,AA509,AD509,AG509,AJ509,AM509,AP509,AS509,AV509,AY509,BB509,BE509,BH509,BK509,BN509),4)+LARGE((R509,U509,X509,AA509,AD509,AG509,AJ509,AM509,AP509,AS509,AV509,AY509,BB509,BE509,BH509,BK509,BN509),5),K509)</f>
        <v>185</v>
      </c>
      <c r="P509" s="191"/>
      <c r="Q509" s="192"/>
      <c r="R509" s="193"/>
      <c r="S509" s="194">
        <v>9.9479166666666674E-2</v>
      </c>
      <c r="T509" s="195">
        <v>185</v>
      </c>
      <c r="U509" s="196">
        <v>185</v>
      </c>
      <c r="V509" s="197"/>
      <c r="W509" s="198"/>
      <c r="X509" s="199"/>
      <c r="Y509" s="200"/>
      <c r="Z509" s="201"/>
      <c r="AA509" s="202"/>
      <c r="AB509" s="203"/>
      <c r="AC509" s="204"/>
      <c r="AD509" s="205"/>
      <c r="AE509" s="200"/>
      <c r="AF509" s="201"/>
      <c r="AG509" s="202"/>
      <c r="AH509" s="206"/>
      <c r="AI509" s="207"/>
      <c r="AJ509" s="208"/>
      <c r="AK509" s="200"/>
      <c r="AL509" s="201"/>
      <c r="AM509" s="202"/>
      <c r="AP509" s="209"/>
      <c r="AS509" s="208"/>
      <c r="AT509" s="210"/>
      <c r="AU509" s="211"/>
      <c r="AV509" s="212"/>
      <c r="AW509" s="213"/>
      <c r="AX509" s="214"/>
      <c r="AY509" s="215"/>
      <c r="BC509" s="216"/>
      <c r="BD509" s="216"/>
      <c r="BE509" s="217"/>
      <c r="BF509" s="218"/>
      <c r="BI509" s="219"/>
      <c r="BJ509" s="220"/>
      <c r="BK509" s="220"/>
      <c r="BL509" s="221"/>
      <c r="BM509" s="222"/>
      <c r="BN509" s="223"/>
      <c r="BO509" s="149">
        <v>0</v>
      </c>
      <c r="BP509" s="72">
        <v>26</v>
      </c>
      <c r="BQ509" s="157">
        <v>9.9479166666666674E-2</v>
      </c>
      <c r="BR509" s="158">
        <v>1</v>
      </c>
    </row>
    <row r="510" spans="2:70" ht="15" customHeight="1">
      <c r="B510" s="2">
        <v>504</v>
      </c>
      <c r="C510" s="2">
        <v>108</v>
      </c>
      <c r="D510" s="49" t="s">
        <v>1332</v>
      </c>
      <c r="E510" s="49" t="s">
        <v>1795</v>
      </c>
      <c r="F510" s="93" t="s">
        <v>155</v>
      </c>
      <c r="G510" s="85">
        <v>1969</v>
      </c>
      <c r="H510" s="49" t="s">
        <v>31</v>
      </c>
      <c r="I510" s="49" t="s">
        <v>32</v>
      </c>
      <c r="J510" s="50">
        <f t="shared" si="41"/>
        <v>185</v>
      </c>
      <c r="K510" s="189">
        <f t="shared" si="42"/>
        <v>204</v>
      </c>
      <c r="L510" s="51">
        <f t="shared" si="43"/>
        <v>1</v>
      </c>
      <c r="M510" s="52" t="str">
        <f t="shared" si="44"/>
        <v>nie</v>
      </c>
      <c r="N510" s="53">
        <f>IF($M510="ano",LARGE((Q510,T510,W510,Z510,AC510,AF510,AI510,AL510,AO510,AR510,AU510,AX510,BA510,BD510,BG510,BJ510,BM510),1)+LARGE((Q510,T510,W510,Z510,AC510,AF510,AI510,AL510,AO510,AR510,AU510,AX510,BA510,BD510,BG510,BJ510,BM510),2)+LARGE((Q510,T510,W510,Z510,AC510,AF510,AI510,AL510,AO510,AR510,AU510,AX510,BA510,BD510,BG510,BJ510,BM510),3)+LARGE((Q510,T510,W510,Z510,AC510,AF510,AI510,AL510,AO510,AR510,AU510,AX510,BA510,BD510,BG510,BJ510,BM510),4)+LARGE((Q510,T510,W510,Z510,AC510,AF510,AI510,AL510,AO510,AR510,AU510,AX510,BA510,BD510,BG510,BJ510,BM510),5),J510)</f>
        <v>185</v>
      </c>
      <c r="O510" s="190">
        <f>IF($M510="ano",LARGE((R510,U510,X510,AA510,AD510,AG510,AJ510,AM510,AP510,AS510,AV510,AY510,BB510,BE510,BH510,BK510,BN510),1)+LARGE((R510,U510,X510,AA510,AD510,AG510,AJ510,AM510,AP510,AS510,AV510,AY510,BB510,BE510,BH510,BK510,BN510),2)+LARGE((R510,U510,X510,AA510,AD510,AG510,AJ510,AM510,AP510,AS510,AV510,AY510,BB510,BE510,BH510,BK510,BN510),3)+LARGE((R510,U510,X510,AA510,AD510,AG510,AJ510,AM510,AP510,AS510,AV510,AY510,BB510,BE510,BH510,BK510,BN510),4)+LARGE((R510,U510,X510,AA510,AD510,AG510,AJ510,AM510,AP510,AS510,AV510,AY510,BB510,BE510,BH510,BK510,BN510),5),K510)</f>
        <v>204</v>
      </c>
      <c r="AE510" s="200"/>
      <c r="AF510" s="201"/>
      <c r="AG510" s="201"/>
      <c r="BI510" s="219"/>
      <c r="BJ510" s="220"/>
      <c r="BK510" s="220"/>
      <c r="BL510" s="221">
        <v>5.8206018518518518E-2</v>
      </c>
      <c r="BM510" s="222">
        <v>185</v>
      </c>
      <c r="BN510" s="223">
        <v>204</v>
      </c>
      <c r="BO510" s="149">
        <v>0</v>
      </c>
      <c r="BP510" s="72">
        <v>17.5</v>
      </c>
      <c r="BQ510" s="157">
        <v>5.8206018518518518E-2</v>
      </c>
      <c r="BR510" s="158">
        <v>1</v>
      </c>
    </row>
    <row r="511" spans="2:70" ht="15" customHeight="1">
      <c r="B511" s="2">
        <v>505</v>
      </c>
      <c r="C511" s="2">
        <v>15</v>
      </c>
      <c r="D511" s="49" t="s">
        <v>1045</v>
      </c>
      <c r="E511" s="49" t="s">
        <v>1674</v>
      </c>
      <c r="F511" s="93" t="s">
        <v>941</v>
      </c>
      <c r="G511" s="85">
        <v>1947</v>
      </c>
      <c r="H511" s="49" t="s">
        <v>31</v>
      </c>
      <c r="I511" s="49" t="s">
        <v>37</v>
      </c>
      <c r="J511" s="50">
        <f t="shared" si="41"/>
        <v>185</v>
      </c>
      <c r="K511" s="189">
        <f t="shared" si="42"/>
        <v>241</v>
      </c>
      <c r="L511" s="51">
        <f t="shared" si="43"/>
        <v>1</v>
      </c>
      <c r="M511" s="52" t="str">
        <f t="shared" si="44"/>
        <v>nie</v>
      </c>
      <c r="N511" s="53">
        <f>IF($M511="ano",LARGE((Q511,T511,W511,Z511,AC511,AF511,AI511,AL511,AO511,AR511,AU511,AX511,BA511,BD511,BG511,BJ511,BM511),1)+LARGE((Q511,T511,W511,Z511,AC511,AF511,AI511,AL511,AO511,AR511,AU511,AX511,BA511,BD511,BG511,BJ511,BM511),2)+LARGE((Q511,T511,W511,Z511,AC511,AF511,AI511,AL511,AO511,AR511,AU511,AX511,BA511,BD511,BG511,BJ511,BM511),3)+LARGE((Q511,T511,W511,Z511,AC511,AF511,AI511,AL511,AO511,AR511,AU511,AX511,BA511,BD511,BG511,BJ511,BM511),4)+LARGE((Q511,T511,W511,Z511,AC511,AF511,AI511,AL511,AO511,AR511,AU511,AX511,BA511,BD511,BG511,BJ511,BM511),5),J511)</f>
        <v>185</v>
      </c>
      <c r="O511" s="190">
        <f>IF($M511="ano",LARGE((R511,U511,X511,AA511,AD511,AG511,AJ511,AM511,AP511,AS511,AV511,AY511,BB511,BE511,BH511,BK511,BN511),1)+LARGE((R511,U511,X511,AA511,AD511,AG511,AJ511,AM511,AP511,AS511,AV511,AY511,BB511,BE511,BH511,BK511,BN511),2)+LARGE((R511,U511,X511,AA511,AD511,AG511,AJ511,AM511,AP511,AS511,AV511,AY511,BB511,BE511,BH511,BK511,BN511),3)+LARGE((R511,U511,X511,AA511,AD511,AG511,AJ511,AM511,AP511,AS511,AV511,AY511,BB511,BE511,BH511,BK511,BN511),4)+LARGE((R511,U511,X511,AA511,AD511,AG511,AJ511,AM511,AP511,AS511,AV511,AY511,BB511,BE511,BH511,BK511,BN511),5),K511)</f>
        <v>241</v>
      </c>
      <c r="AE511" s="200"/>
      <c r="AF511" s="201"/>
      <c r="AG511" s="201"/>
      <c r="AZ511" s="112">
        <v>6.2534722222222228E-2</v>
      </c>
      <c r="BA511" s="68">
        <v>185</v>
      </c>
      <c r="BB511" s="68">
        <v>241</v>
      </c>
      <c r="BF511" s="218"/>
      <c r="BI511" s="219"/>
      <c r="BJ511" s="220"/>
      <c r="BK511" s="220"/>
      <c r="BL511" s="221"/>
      <c r="BM511" s="222"/>
      <c r="BN511" s="223"/>
      <c r="BO511" s="149">
        <v>0</v>
      </c>
      <c r="BP511" s="72">
        <v>20</v>
      </c>
      <c r="BQ511" s="157">
        <v>6.2534722222222228E-2</v>
      </c>
      <c r="BR511" s="158">
        <v>1</v>
      </c>
    </row>
    <row r="512" spans="2:70" ht="15" customHeight="1">
      <c r="B512" s="2">
        <v>506</v>
      </c>
      <c r="C512" s="2">
        <v>268</v>
      </c>
      <c r="D512" s="49" t="s">
        <v>1048</v>
      </c>
      <c r="E512" s="49" t="s">
        <v>1492</v>
      </c>
      <c r="F512" s="93" t="s">
        <v>972</v>
      </c>
      <c r="G512" s="85">
        <v>1978</v>
      </c>
      <c r="H512" s="49" t="s">
        <v>31</v>
      </c>
      <c r="I512" s="49" t="s">
        <v>31</v>
      </c>
      <c r="J512" s="50">
        <f t="shared" si="41"/>
        <v>185</v>
      </c>
      <c r="K512" s="189">
        <f t="shared" si="42"/>
        <v>185</v>
      </c>
      <c r="L512" s="51">
        <f t="shared" si="43"/>
        <v>1</v>
      </c>
      <c r="M512" s="52" t="str">
        <f t="shared" si="44"/>
        <v>nie</v>
      </c>
      <c r="N512" s="53">
        <f>IF($M512="ano",LARGE((Q512,T512,W512,Z512,AC512,AF512,AI512,AL512,AO512,AR512,AU512,AX512,BA512,BD512,BG512,BJ512,BM512),1)+LARGE((Q512,T512,W512,Z512,AC512,AF512,AI512,AL512,AO512,AR512,AU512,AX512,BA512,BD512,BG512,BJ512,BM512),2)+LARGE((Q512,T512,W512,Z512,AC512,AF512,AI512,AL512,AO512,AR512,AU512,AX512,BA512,BD512,BG512,BJ512,BM512),3)+LARGE((Q512,T512,W512,Z512,AC512,AF512,AI512,AL512,AO512,AR512,AU512,AX512,BA512,BD512,BG512,BJ512,BM512),4)+LARGE((Q512,T512,W512,Z512,AC512,AF512,AI512,AL512,AO512,AR512,AU512,AX512,BA512,BD512,BG512,BJ512,BM512),5),J512)</f>
        <v>185</v>
      </c>
      <c r="O512" s="190">
        <f>IF($M512="ano",LARGE((R512,U512,X512,AA512,AD512,AG512,AJ512,AM512,AP512,AS512,AV512,AY512,BB512,BE512,BH512,BK512,BN512),1)+LARGE((R512,U512,X512,AA512,AD512,AG512,AJ512,AM512,AP512,AS512,AV512,AY512,BB512,BE512,BH512,BK512,BN512),2)+LARGE((R512,U512,X512,AA512,AD512,AG512,AJ512,AM512,AP512,AS512,AV512,AY512,BB512,BE512,BH512,BK512,BN512),3)+LARGE((R512,U512,X512,AA512,AD512,AG512,AJ512,AM512,AP512,AS512,AV512,AY512,BB512,BE512,BH512,BK512,BN512),4)+LARGE((R512,U512,X512,AA512,AD512,AG512,AJ512,AM512,AP512,AS512,AV512,AY512,BB512,BE512,BH512,BK512,BN512),5),K512)</f>
        <v>185</v>
      </c>
      <c r="AE512" s="200"/>
      <c r="AF512" s="201"/>
      <c r="AG512" s="201"/>
      <c r="AW512" s="213">
        <v>8.4317129629629631E-2</v>
      </c>
      <c r="AX512" s="214">
        <v>185</v>
      </c>
      <c r="AY512" s="215">
        <v>185</v>
      </c>
      <c r="BF512" s="218"/>
      <c r="BI512" s="219"/>
      <c r="BJ512" s="220"/>
      <c r="BK512" s="220"/>
      <c r="BL512" s="221"/>
      <c r="BM512" s="222"/>
      <c r="BN512" s="223"/>
      <c r="BO512" s="149">
        <v>0</v>
      </c>
      <c r="BP512" s="72">
        <v>30</v>
      </c>
      <c r="BQ512" s="157">
        <v>8.4317129629629631E-2</v>
      </c>
      <c r="BR512" s="158">
        <v>1</v>
      </c>
    </row>
    <row r="513" spans="2:70" ht="15" customHeight="1">
      <c r="B513" s="2">
        <v>507</v>
      </c>
      <c r="C513" s="2">
        <v>269</v>
      </c>
      <c r="D513" s="49" t="s">
        <v>1331</v>
      </c>
      <c r="E513" s="49" t="s">
        <v>1420</v>
      </c>
      <c r="F513" s="93" t="s">
        <v>2188</v>
      </c>
      <c r="G513" s="85">
        <v>1975</v>
      </c>
      <c r="H513" s="49" t="s">
        <v>31</v>
      </c>
      <c r="I513" s="49" t="s">
        <v>31</v>
      </c>
      <c r="J513" s="50">
        <f t="shared" si="41"/>
        <v>185</v>
      </c>
      <c r="K513" s="189">
        <f t="shared" si="42"/>
        <v>185</v>
      </c>
      <c r="L513" s="51">
        <f t="shared" si="43"/>
        <v>1</v>
      </c>
      <c r="M513" s="52" t="str">
        <f t="shared" si="44"/>
        <v>nie</v>
      </c>
      <c r="N513" s="53">
        <f>IF($M513="ano",LARGE((Q513,T513,W513,Z513,AC513,AF513,AI513,AL513,AO513,AR513,AU513,AX513,BA513,BD513,BG513,BJ513,BM513),1)+LARGE((Q513,T513,W513,Z513,AC513,AF513,AI513,AL513,AO513,AR513,AU513,AX513,BA513,BD513,BG513,BJ513,BM513),2)+LARGE((Q513,T513,W513,Z513,AC513,AF513,AI513,AL513,AO513,AR513,AU513,AX513,BA513,BD513,BG513,BJ513,BM513),3)+LARGE((Q513,T513,W513,Z513,AC513,AF513,AI513,AL513,AO513,AR513,AU513,AX513,BA513,BD513,BG513,BJ513,BM513),4)+LARGE((Q513,T513,W513,Z513,AC513,AF513,AI513,AL513,AO513,AR513,AU513,AX513,BA513,BD513,BG513,BJ513,BM513),5),J513)</f>
        <v>185</v>
      </c>
      <c r="O513" s="190">
        <f>IF($M513="ano",LARGE((R513,U513,X513,AA513,AD513,AG513,AJ513,AM513,AP513,AS513,AV513,AY513,BB513,BE513,BH513,BK513,BN513),1)+LARGE((R513,U513,X513,AA513,AD513,AG513,AJ513,AM513,AP513,AS513,AV513,AY513,BB513,BE513,BH513,BK513,BN513),2)+LARGE((R513,U513,X513,AA513,AD513,AG513,AJ513,AM513,AP513,AS513,AV513,AY513,BB513,BE513,BH513,BK513,BN513),3)+LARGE((R513,U513,X513,AA513,AD513,AG513,AJ513,AM513,AP513,AS513,AV513,AY513,BB513,BE513,BH513,BK513,BN513),4)+LARGE((R513,U513,X513,AA513,AD513,AG513,AJ513,AM513,AP513,AS513,AV513,AY513,BB513,BE513,BH513,BK513,BN513),5),K513)</f>
        <v>185</v>
      </c>
      <c r="AE513" s="200"/>
      <c r="AF513" s="201"/>
      <c r="AG513" s="201"/>
      <c r="BI513" s="219"/>
      <c r="BJ513" s="220"/>
      <c r="BK513" s="220"/>
      <c r="BL513" s="221">
        <v>5.7881944444444444E-2</v>
      </c>
      <c r="BM513" s="222">
        <v>185</v>
      </c>
      <c r="BN513" s="223">
        <v>185</v>
      </c>
      <c r="BO513" s="149">
        <v>0</v>
      </c>
      <c r="BP513" s="72">
        <v>17.5</v>
      </c>
      <c r="BQ513" s="157">
        <v>5.7881944444444444E-2</v>
      </c>
      <c r="BR513" s="158">
        <v>1</v>
      </c>
    </row>
    <row r="514" spans="2:70" ht="15" customHeight="1">
      <c r="B514" s="2">
        <v>508</v>
      </c>
      <c r="C514" s="2">
        <v>109</v>
      </c>
      <c r="D514" s="49" t="s">
        <v>815</v>
      </c>
      <c r="E514" s="49" t="s">
        <v>1564</v>
      </c>
      <c r="F514" s="93" t="s">
        <v>774</v>
      </c>
      <c r="G514" s="85">
        <v>1972</v>
      </c>
      <c r="H514" s="49" t="s">
        <v>31</v>
      </c>
      <c r="I514" s="49" t="s">
        <v>32</v>
      </c>
      <c r="J514" s="50">
        <f t="shared" si="41"/>
        <v>185</v>
      </c>
      <c r="K514" s="189">
        <f t="shared" si="42"/>
        <v>204</v>
      </c>
      <c r="L514" s="51">
        <f t="shared" si="43"/>
        <v>1</v>
      </c>
      <c r="M514" s="52" t="str">
        <f t="shared" si="44"/>
        <v>nie</v>
      </c>
      <c r="N514" s="53">
        <f>IF($M514="ano",LARGE((Q514,T514,W514,Z514,AC514,AF514,AI514,AL514,AO514,AR514,AU514,AX514,BA514,BD514,BG514,BJ514,BM514),1)+LARGE((Q514,T514,W514,Z514,AC514,AF514,AI514,AL514,AO514,AR514,AU514,AX514,BA514,BD514,BG514,BJ514,BM514),2)+LARGE((Q514,T514,W514,Z514,AC514,AF514,AI514,AL514,AO514,AR514,AU514,AX514,BA514,BD514,BG514,BJ514,BM514),3)+LARGE((Q514,T514,W514,Z514,AC514,AF514,AI514,AL514,AO514,AR514,AU514,AX514,BA514,BD514,BG514,BJ514,BM514),4)+LARGE((Q514,T514,W514,Z514,AC514,AF514,AI514,AL514,AO514,AR514,AU514,AX514,BA514,BD514,BG514,BJ514,BM514),5),J514)</f>
        <v>185</v>
      </c>
      <c r="O514" s="190">
        <f>IF($M514="ano",LARGE((R514,U514,X514,AA514,AD514,AG514,AJ514,AM514,AP514,AS514,AV514,AY514,BB514,BE514,BH514,BK514,BN514),1)+LARGE((R514,U514,X514,AA514,AD514,AG514,AJ514,AM514,AP514,AS514,AV514,AY514,BB514,BE514,BH514,BK514,BN514),2)+LARGE((R514,U514,X514,AA514,AD514,AG514,AJ514,AM514,AP514,AS514,AV514,AY514,BB514,BE514,BH514,BK514,BN514),3)+LARGE((R514,U514,X514,AA514,AD514,AG514,AJ514,AM514,AP514,AS514,AV514,AY514,BB514,BE514,BH514,BK514,BN514),4)+LARGE((R514,U514,X514,AA514,AD514,AG514,AJ514,AM514,AP514,AS514,AV514,AY514,BB514,BE514,BH514,BK514,BN514),5),K514)</f>
        <v>204</v>
      </c>
      <c r="AE514" s="200"/>
      <c r="AF514" s="201"/>
      <c r="AG514" s="201"/>
      <c r="AN514" s="78">
        <v>7.2511574074074062E-2</v>
      </c>
      <c r="AO514" s="79">
        <v>185</v>
      </c>
      <c r="AP514" s="209">
        <v>204</v>
      </c>
      <c r="AS514" s="208"/>
      <c r="AT514" s="210"/>
      <c r="AU514" s="211"/>
      <c r="AV514" s="212"/>
      <c r="AW514" s="213"/>
      <c r="AX514" s="214"/>
      <c r="AY514" s="215"/>
      <c r="BF514" s="218"/>
      <c r="BI514" s="219"/>
      <c r="BJ514" s="220"/>
      <c r="BK514" s="220"/>
      <c r="BL514" s="221"/>
      <c r="BM514" s="222"/>
      <c r="BN514" s="223"/>
      <c r="BO514" s="149">
        <v>0</v>
      </c>
      <c r="BP514" s="72">
        <v>21</v>
      </c>
      <c r="BQ514" s="157">
        <v>7.2511574074074062E-2</v>
      </c>
      <c r="BR514" s="158">
        <v>1</v>
      </c>
    </row>
    <row r="515" spans="2:70" ht="15" customHeight="1">
      <c r="B515" s="2">
        <v>509</v>
      </c>
      <c r="C515" s="2">
        <v>45</v>
      </c>
      <c r="D515" s="49" t="s">
        <v>1101</v>
      </c>
      <c r="E515" s="49" t="s">
        <v>1102</v>
      </c>
      <c r="F515" s="93" t="s">
        <v>987</v>
      </c>
      <c r="G515" s="85">
        <v>1980</v>
      </c>
      <c r="H515" s="49" t="s">
        <v>36</v>
      </c>
      <c r="I515" s="49" t="s">
        <v>36</v>
      </c>
      <c r="J515" s="50">
        <f t="shared" si="41"/>
        <v>185</v>
      </c>
      <c r="K515" s="189">
        <f t="shared" si="42"/>
        <v>185</v>
      </c>
      <c r="L515" s="51">
        <f t="shared" si="43"/>
        <v>1</v>
      </c>
      <c r="M515" s="52" t="str">
        <f t="shared" si="44"/>
        <v>nie</v>
      </c>
      <c r="N515" s="53">
        <f>IF($M515="ano",LARGE((Q515,T515,W515,Z515,AC515,AF515,AI515,AL515,AO515,AR515,AU515,AX515,BA515,BD515,BG515,BJ515,BM515),1)+LARGE((Q515,T515,W515,Z515,AC515,AF515,AI515,AL515,AO515,AR515,AU515,AX515,BA515,BD515,BG515,BJ515,BM515),2)+LARGE((Q515,T515,W515,Z515,AC515,AF515,AI515,AL515,AO515,AR515,AU515,AX515,BA515,BD515,BG515,BJ515,BM515),3)+LARGE((Q515,T515,W515,Z515,AC515,AF515,AI515,AL515,AO515,AR515,AU515,AX515,BA515,BD515,BG515,BJ515,BM515),4)+LARGE((Q515,T515,W515,Z515,AC515,AF515,AI515,AL515,AO515,AR515,AU515,AX515,BA515,BD515,BG515,BJ515,BM515),5),J515)</f>
        <v>185</v>
      </c>
      <c r="O515" s="190">
        <f>IF($M515="ano",LARGE((R515,U515,X515,AA515,AD515,AG515,AJ515,AM515,AP515,AS515,AV515,AY515,BB515,BE515,BH515,BK515,BN515),1)+LARGE((R515,U515,X515,AA515,AD515,AG515,AJ515,AM515,AP515,AS515,AV515,AY515,BB515,BE515,BH515,BK515,BN515),2)+LARGE((R515,U515,X515,AA515,AD515,AG515,AJ515,AM515,AP515,AS515,AV515,AY515,BB515,BE515,BH515,BK515,BN515),3)+LARGE((R515,U515,X515,AA515,AD515,AG515,AJ515,AM515,AP515,AS515,AV515,AY515,BB515,BE515,BH515,BK515,BN515),4)+LARGE((R515,U515,X515,AA515,AD515,AG515,AJ515,AM515,AP515,AS515,AV515,AY515,BB515,BE515,BH515,BK515,BN515),5),K515)</f>
        <v>185</v>
      </c>
      <c r="AE515" s="200"/>
      <c r="AF515" s="201"/>
      <c r="AG515" s="201"/>
      <c r="AZ515" s="112">
        <v>6.3182870370370361E-2</v>
      </c>
      <c r="BA515" s="68">
        <v>185</v>
      </c>
      <c r="BB515" s="68">
        <v>185</v>
      </c>
      <c r="BF515" s="218"/>
      <c r="BI515" s="219"/>
      <c r="BJ515" s="220"/>
      <c r="BK515" s="220"/>
      <c r="BL515" s="221"/>
      <c r="BM515" s="222"/>
      <c r="BN515" s="223"/>
      <c r="BO515" s="149">
        <v>0</v>
      </c>
      <c r="BP515" s="72">
        <v>20</v>
      </c>
      <c r="BQ515" s="157">
        <v>6.3182870370370361E-2</v>
      </c>
      <c r="BR515" s="158">
        <v>1</v>
      </c>
    </row>
    <row r="516" spans="2:70" ht="15" customHeight="1">
      <c r="B516" s="2">
        <v>510</v>
      </c>
      <c r="C516" s="2">
        <v>270</v>
      </c>
      <c r="D516" s="47" t="s">
        <v>1547</v>
      </c>
      <c r="E516" s="47" t="s">
        <v>1546</v>
      </c>
      <c r="F516" s="90"/>
      <c r="G516" s="81">
        <v>1987</v>
      </c>
      <c r="H516" s="49" t="s">
        <v>31</v>
      </c>
      <c r="I516" s="2" t="str">
        <f>IF(G516&lt;=1953,"M60",IF(G516&lt;=1963,"M50",IF(G516&lt;=1973,"M40","M")))</f>
        <v>M</v>
      </c>
      <c r="J516" s="50">
        <f t="shared" si="41"/>
        <v>185</v>
      </c>
      <c r="K516" s="189">
        <f t="shared" si="42"/>
        <v>185</v>
      </c>
      <c r="L516" s="51">
        <f t="shared" si="43"/>
        <v>1</v>
      </c>
      <c r="M516" s="52" t="str">
        <f t="shared" si="44"/>
        <v>nie</v>
      </c>
      <c r="N516" s="53">
        <f>IF($M516="ano",LARGE((Q516,T516,W516,Z516,AC516,AF516,AI516,AL516,AO516,AR516,AU516,AX516,BA516,BD516,BG516,BJ516,BM516),1)+LARGE((Q516,T516,W516,Z516,AC516,AF516,AI516,AL516,AO516,AR516,AU516,AX516,BA516,BD516,BG516,BJ516,BM516),2)+LARGE((Q516,T516,W516,Z516,AC516,AF516,AI516,AL516,AO516,AR516,AU516,AX516,BA516,BD516,BG516,BJ516,BM516),3)+LARGE((Q516,T516,W516,Z516,AC516,AF516,AI516,AL516,AO516,AR516,AU516,AX516,BA516,BD516,BG516,BJ516,BM516),4)+LARGE((Q516,T516,W516,Z516,AC516,AF516,AI516,AL516,AO516,AR516,AU516,AX516,BA516,BD516,BG516,BJ516,BM516),5),J516)</f>
        <v>185</v>
      </c>
      <c r="O516" s="190">
        <f>IF($M516="ano",LARGE((R516,U516,X516,AA516,AD516,AG516,AJ516,AM516,AP516,AS516,AV516,AY516,BB516,BE516,BH516,BK516,BN516),1)+LARGE((R516,U516,X516,AA516,AD516,AG516,AJ516,AM516,AP516,AS516,AV516,AY516,BB516,BE516,BH516,BK516,BN516),2)+LARGE((R516,U516,X516,AA516,AD516,AG516,AJ516,AM516,AP516,AS516,AV516,AY516,BB516,BE516,BH516,BK516,BN516),3)+LARGE((R516,U516,X516,AA516,AD516,AG516,AJ516,AM516,AP516,AS516,AV516,AY516,BB516,BE516,BH516,BK516,BN516),4)+LARGE((R516,U516,X516,AA516,AD516,AG516,AJ516,AM516,AP516,AS516,AV516,AY516,BB516,BE516,BH516,BK516,BN516),5),K516)</f>
        <v>185</v>
      </c>
      <c r="P516" s="191"/>
      <c r="Q516" s="192"/>
      <c r="R516" s="193"/>
      <c r="S516" s="194"/>
      <c r="T516" s="195"/>
      <c r="U516" s="196"/>
      <c r="V516" s="197">
        <v>5.9212962962962967E-2</v>
      </c>
      <c r="W516" s="198">
        <v>185</v>
      </c>
      <c r="X516" s="199">
        <v>185</v>
      </c>
      <c r="Y516" s="200"/>
      <c r="Z516" s="201"/>
      <c r="AA516" s="202"/>
      <c r="AB516" s="203"/>
      <c r="AC516" s="204"/>
      <c r="AD516" s="205"/>
      <c r="AE516" s="200"/>
      <c r="AF516" s="201"/>
      <c r="AG516" s="202"/>
      <c r="AH516" s="206"/>
      <c r="AI516" s="207"/>
      <c r="AJ516" s="208"/>
      <c r="AK516" s="200"/>
      <c r="AL516" s="201"/>
      <c r="AM516" s="202"/>
      <c r="AP516" s="209"/>
      <c r="AS516" s="208"/>
      <c r="AT516" s="210"/>
      <c r="AU516" s="211"/>
      <c r="AV516" s="212"/>
      <c r="AW516" s="213"/>
      <c r="AX516" s="214"/>
      <c r="AY516" s="215"/>
      <c r="BC516" s="216"/>
      <c r="BD516" s="216"/>
      <c r="BE516" s="217"/>
      <c r="BF516" s="218"/>
      <c r="BI516" s="219"/>
      <c r="BJ516" s="220"/>
      <c r="BK516" s="220"/>
      <c r="BL516" s="221"/>
      <c r="BM516" s="222"/>
      <c r="BN516" s="223"/>
      <c r="BO516" s="149">
        <v>0</v>
      </c>
      <c r="BP516" s="72">
        <v>16</v>
      </c>
      <c r="BQ516" s="157">
        <v>5.9212962962962967E-2</v>
      </c>
      <c r="BR516" s="158">
        <v>1</v>
      </c>
    </row>
    <row r="517" spans="2:70" ht="15" customHeight="1">
      <c r="B517" s="2">
        <v>511</v>
      </c>
      <c r="C517" s="2">
        <v>40</v>
      </c>
      <c r="D517" s="49" t="s">
        <v>724</v>
      </c>
      <c r="E517" s="49" t="s">
        <v>1492</v>
      </c>
      <c r="F517" s="93" t="s">
        <v>44</v>
      </c>
      <c r="G517" s="85">
        <v>1957</v>
      </c>
      <c r="H517" s="49" t="s">
        <v>31</v>
      </c>
      <c r="I517" s="49" t="s">
        <v>33</v>
      </c>
      <c r="J517" s="50">
        <f t="shared" si="41"/>
        <v>184</v>
      </c>
      <c r="K517" s="189">
        <f t="shared" si="42"/>
        <v>221</v>
      </c>
      <c r="L517" s="51">
        <f t="shared" si="43"/>
        <v>1</v>
      </c>
      <c r="M517" s="52" t="str">
        <f t="shared" si="44"/>
        <v>nie</v>
      </c>
      <c r="N517" s="53">
        <f>IF($M517="ano",LARGE((Q517,T517,W517,Z517,AC517,AF517,AI517,AL517,AO517,AR517,AU517,AX517,BA517,BD517,BG517,BJ517,BM517),1)+LARGE((Q517,T517,W517,Z517,AC517,AF517,AI517,AL517,AO517,AR517,AU517,AX517,BA517,BD517,BG517,BJ517,BM517),2)+LARGE((Q517,T517,W517,Z517,AC517,AF517,AI517,AL517,AO517,AR517,AU517,AX517,BA517,BD517,BG517,BJ517,BM517),3)+LARGE((Q517,T517,W517,Z517,AC517,AF517,AI517,AL517,AO517,AR517,AU517,AX517,BA517,BD517,BG517,BJ517,BM517),4)+LARGE((Q517,T517,W517,Z517,AC517,AF517,AI517,AL517,AO517,AR517,AU517,AX517,BA517,BD517,BG517,BJ517,BM517),5),J517)</f>
        <v>184</v>
      </c>
      <c r="O517" s="190">
        <f>IF($M517="ano",LARGE((R517,U517,X517,AA517,AD517,AG517,AJ517,AM517,AP517,AS517,AV517,AY517,BB517,BE517,BH517,BK517,BN517),1)+LARGE((R517,U517,X517,AA517,AD517,AG517,AJ517,AM517,AP517,AS517,AV517,AY517,BB517,BE517,BH517,BK517,BN517),2)+LARGE((R517,U517,X517,AA517,AD517,AG517,AJ517,AM517,AP517,AS517,AV517,AY517,BB517,BE517,BH517,BK517,BN517),3)+LARGE((R517,U517,X517,AA517,AD517,AG517,AJ517,AM517,AP517,AS517,AV517,AY517,BB517,BE517,BH517,BK517,BN517),4)+LARGE((R517,U517,X517,AA517,AD517,AG517,AJ517,AM517,AP517,AS517,AV517,AY517,BB517,BE517,BH517,BK517,BN517),5),K517)</f>
        <v>221</v>
      </c>
      <c r="AE517" s="200"/>
      <c r="AF517" s="201"/>
      <c r="AG517" s="201"/>
      <c r="AK517" s="200">
        <v>3.8530092592592595E-2</v>
      </c>
      <c r="AL517" s="201">
        <v>184</v>
      </c>
      <c r="AM517" s="202">
        <v>221</v>
      </c>
      <c r="AP517" s="209"/>
      <c r="AS517" s="208"/>
      <c r="AT517" s="210"/>
      <c r="AU517" s="211"/>
      <c r="AV517" s="212"/>
      <c r="AW517" s="213"/>
      <c r="AX517" s="214"/>
      <c r="AY517" s="215"/>
      <c r="BF517" s="218"/>
      <c r="BI517" s="219"/>
      <c r="BJ517" s="220"/>
      <c r="BK517" s="220"/>
      <c r="BL517" s="221"/>
      <c r="BM517" s="222"/>
      <c r="BN517" s="223"/>
      <c r="BO517" s="149">
        <v>0</v>
      </c>
      <c r="BP517" s="72">
        <v>11</v>
      </c>
      <c r="BQ517" s="157">
        <v>3.8530092592592595E-2</v>
      </c>
      <c r="BR517" s="158">
        <v>1</v>
      </c>
    </row>
    <row r="518" spans="2:70" ht="15" customHeight="1">
      <c r="B518" s="2">
        <v>512</v>
      </c>
      <c r="C518" s="2">
        <v>271</v>
      </c>
      <c r="D518" s="47" t="s">
        <v>1955</v>
      </c>
      <c r="E518" s="47" t="s">
        <v>1642</v>
      </c>
      <c r="F518" s="89" t="s">
        <v>1542</v>
      </c>
      <c r="G518" s="48">
        <v>1983</v>
      </c>
      <c r="H518" s="49" t="s">
        <v>31</v>
      </c>
      <c r="I518" s="2" t="str">
        <f>IF(G518&lt;=1953,"M60",IF(G518&lt;=1963,"M50",IF(G518&lt;=1973,"M40","M")))</f>
        <v>M</v>
      </c>
      <c r="J518" s="50">
        <f t="shared" ref="J518:J581" si="45">SUMIF($P$5:$BR$5,"Body",P518:BR518)</f>
        <v>184</v>
      </c>
      <c r="K518" s="189">
        <f t="shared" ref="K518:K581" si="46">SUMIF($P$5:$BR$5,"Body koef-vek",P518:BR518)</f>
        <v>184</v>
      </c>
      <c r="L518" s="51">
        <f t="shared" ref="L518:L581" si="47">COUNT(Q518,T518,W518,Z518,AC518,AF518,AI518,AL518,AO518,AR518,AU518,AX518,BA518,BD518,BG518,BJ518,BM518)</f>
        <v>1</v>
      </c>
      <c r="M518" s="52" t="str">
        <f t="shared" ref="M518:M581" si="48">IF(L518&lt;=5,"nie","ano")</f>
        <v>nie</v>
      </c>
      <c r="N518" s="53">
        <f>IF($M518="ano",LARGE((Q518,T518,W518,Z518,AC518,AF518,AI518,AL518,AO518,AR518,AU518,AX518,BA518,BD518,BG518,BJ518,BM518),1)+LARGE((Q518,T518,W518,Z518,AC518,AF518,AI518,AL518,AO518,AR518,AU518,AX518,BA518,BD518,BG518,BJ518,BM518),2)+LARGE((Q518,T518,W518,Z518,AC518,AF518,AI518,AL518,AO518,AR518,AU518,AX518,BA518,BD518,BG518,BJ518,BM518),3)+LARGE((Q518,T518,W518,Z518,AC518,AF518,AI518,AL518,AO518,AR518,AU518,AX518,BA518,BD518,BG518,BJ518,BM518),4)+LARGE((Q518,T518,W518,Z518,AC518,AF518,AI518,AL518,AO518,AR518,AU518,AX518,BA518,BD518,BG518,BJ518,BM518),5),J518)</f>
        <v>184</v>
      </c>
      <c r="O518" s="190">
        <f>IF($M518="ano",LARGE((R518,U518,X518,AA518,AD518,AG518,AJ518,AM518,AP518,AS518,AV518,AY518,BB518,BE518,BH518,BK518,BN518),1)+LARGE((R518,U518,X518,AA518,AD518,AG518,AJ518,AM518,AP518,AS518,AV518,AY518,BB518,BE518,BH518,BK518,BN518),2)+LARGE((R518,U518,X518,AA518,AD518,AG518,AJ518,AM518,AP518,AS518,AV518,AY518,BB518,BE518,BH518,BK518,BN518),3)+LARGE((R518,U518,X518,AA518,AD518,AG518,AJ518,AM518,AP518,AS518,AV518,AY518,BB518,BE518,BH518,BK518,BN518),4)+LARGE((R518,U518,X518,AA518,AD518,AG518,AJ518,AM518,AP518,AS518,AV518,AY518,BB518,BE518,BH518,BK518,BN518),5),K518)</f>
        <v>184</v>
      </c>
      <c r="P518" s="191"/>
      <c r="Q518" s="192"/>
      <c r="R518" s="193"/>
      <c r="S518" s="194">
        <v>0.10055555555555555</v>
      </c>
      <c r="T518" s="195">
        <v>184</v>
      </c>
      <c r="U518" s="196">
        <v>184</v>
      </c>
      <c r="V518" s="197"/>
      <c r="W518" s="198"/>
      <c r="X518" s="199"/>
      <c r="Y518" s="200"/>
      <c r="Z518" s="201"/>
      <c r="AA518" s="202"/>
      <c r="AB518" s="203"/>
      <c r="AC518" s="204"/>
      <c r="AD518" s="205"/>
      <c r="AE518" s="200"/>
      <c r="AF518" s="201"/>
      <c r="AG518" s="202"/>
      <c r="AH518" s="206"/>
      <c r="AI518" s="207"/>
      <c r="AJ518" s="208"/>
      <c r="AK518" s="200"/>
      <c r="AL518" s="201"/>
      <c r="AM518" s="202"/>
      <c r="AP518" s="209"/>
      <c r="AS518" s="208"/>
      <c r="AT518" s="210"/>
      <c r="AU518" s="211"/>
      <c r="AV518" s="212"/>
      <c r="AW518" s="213"/>
      <c r="AX518" s="214"/>
      <c r="AY518" s="215"/>
      <c r="BC518" s="216"/>
      <c r="BD518" s="216"/>
      <c r="BE518" s="217"/>
      <c r="BF518" s="218"/>
      <c r="BI518" s="219"/>
      <c r="BJ518" s="220"/>
      <c r="BK518" s="220"/>
      <c r="BL518" s="221"/>
      <c r="BM518" s="222"/>
      <c r="BN518" s="223"/>
      <c r="BO518" s="149">
        <v>0</v>
      </c>
      <c r="BP518" s="72">
        <v>26</v>
      </c>
      <c r="BQ518" s="157">
        <v>0.10055555555555555</v>
      </c>
      <c r="BR518" s="158">
        <v>1</v>
      </c>
    </row>
    <row r="519" spans="2:70" ht="15" customHeight="1">
      <c r="B519" s="2">
        <v>513</v>
      </c>
      <c r="C519" s="2">
        <v>272</v>
      </c>
      <c r="D519" s="47" t="s">
        <v>1951</v>
      </c>
      <c r="E519" s="47" t="s">
        <v>1950</v>
      </c>
      <c r="F519" s="89" t="s">
        <v>1952</v>
      </c>
      <c r="G519" s="48">
        <v>1975</v>
      </c>
      <c r="H519" s="49" t="s">
        <v>31</v>
      </c>
      <c r="I519" s="2" t="str">
        <f>IF(G519&lt;=1953,"M60",IF(G519&lt;=1963,"M50",IF(G519&lt;=1973,"M40","M")))</f>
        <v>M</v>
      </c>
      <c r="J519" s="50">
        <f t="shared" si="45"/>
        <v>184</v>
      </c>
      <c r="K519" s="189">
        <f t="shared" si="46"/>
        <v>184</v>
      </c>
      <c r="L519" s="51">
        <f t="shared" si="47"/>
        <v>1</v>
      </c>
      <c r="M519" s="52" t="str">
        <f t="shared" si="48"/>
        <v>nie</v>
      </c>
      <c r="N519" s="53">
        <f>IF($M519="ano",LARGE((Q519,T519,W519,Z519,AC519,AF519,AI519,AL519,AO519,AR519,AU519,AX519,BA519,BD519,BG519,BJ519,BM519),1)+LARGE((Q519,T519,W519,Z519,AC519,AF519,AI519,AL519,AO519,AR519,AU519,AX519,BA519,BD519,BG519,BJ519,BM519),2)+LARGE((Q519,T519,W519,Z519,AC519,AF519,AI519,AL519,AO519,AR519,AU519,AX519,BA519,BD519,BG519,BJ519,BM519),3)+LARGE((Q519,T519,W519,Z519,AC519,AF519,AI519,AL519,AO519,AR519,AU519,AX519,BA519,BD519,BG519,BJ519,BM519),4)+LARGE((Q519,T519,W519,Z519,AC519,AF519,AI519,AL519,AO519,AR519,AU519,AX519,BA519,BD519,BG519,BJ519,BM519),5),J519)</f>
        <v>184</v>
      </c>
      <c r="O519" s="190">
        <f>IF($M519="ano",LARGE((R519,U519,X519,AA519,AD519,AG519,AJ519,AM519,AP519,AS519,AV519,AY519,BB519,BE519,BH519,BK519,BN519),1)+LARGE((R519,U519,X519,AA519,AD519,AG519,AJ519,AM519,AP519,AS519,AV519,AY519,BB519,BE519,BH519,BK519,BN519),2)+LARGE((R519,U519,X519,AA519,AD519,AG519,AJ519,AM519,AP519,AS519,AV519,AY519,BB519,BE519,BH519,BK519,BN519),3)+LARGE((R519,U519,X519,AA519,AD519,AG519,AJ519,AM519,AP519,AS519,AV519,AY519,BB519,BE519,BH519,BK519,BN519),4)+LARGE((R519,U519,X519,AA519,AD519,AG519,AJ519,AM519,AP519,AS519,AV519,AY519,BB519,BE519,BH519,BK519,BN519),5),K519)</f>
        <v>184</v>
      </c>
      <c r="P519" s="191"/>
      <c r="Q519" s="192"/>
      <c r="R519" s="193"/>
      <c r="S519" s="194">
        <v>0.10042824074074075</v>
      </c>
      <c r="T519" s="195">
        <v>184</v>
      </c>
      <c r="U519" s="196">
        <v>184</v>
      </c>
      <c r="V519" s="197"/>
      <c r="W519" s="198"/>
      <c r="X519" s="199"/>
      <c r="Y519" s="200"/>
      <c r="Z519" s="201"/>
      <c r="AA519" s="202"/>
      <c r="AB519" s="203"/>
      <c r="AC519" s="204"/>
      <c r="AD519" s="205"/>
      <c r="AE519" s="200"/>
      <c r="AF519" s="201"/>
      <c r="AG519" s="202"/>
      <c r="AH519" s="206"/>
      <c r="AI519" s="207"/>
      <c r="AJ519" s="208"/>
      <c r="AK519" s="200"/>
      <c r="AL519" s="201"/>
      <c r="AM519" s="202"/>
      <c r="AP519" s="209"/>
      <c r="AS519" s="208"/>
      <c r="AT519" s="210"/>
      <c r="AU519" s="211"/>
      <c r="AV519" s="212"/>
      <c r="AW519" s="213"/>
      <c r="AX519" s="214"/>
      <c r="AY519" s="215"/>
      <c r="BC519" s="216"/>
      <c r="BD519" s="216"/>
      <c r="BE519" s="217"/>
      <c r="BF519" s="218"/>
      <c r="BI519" s="219"/>
      <c r="BJ519" s="220"/>
      <c r="BK519" s="220"/>
      <c r="BL519" s="221"/>
      <c r="BM519" s="222"/>
      <c r="BN519" s="223"/>
      <c r="BO519" s="149">
        <v>0</v>
      </c>
      <c r="BP519" s="72">
        <v>26</v>
      </c>
      <c r="BQ519" s="157">
        <v>0.10042824074074075</v>
      </c>
      <c r="BR519" s="158">
        <v>1</v>
      </c>
    </row>
    <row r="520" spans="2:70" ht="15" customHeight="1">
      <c r="B520" s="2">
        <v>514</v>
      </c>
      <c r="C520" s="2">
        <v>273</v>
      </c>
      <c r="D520" s="47" t="s">
        <v>2493</v>
      </c>
      <c r="E520" s="47" t="s">
        <v>1511</v>
      </c>
      <c r="F520" s="89"/>
      <c r="G520" s="48">
        <v>1978</v>
      </c>
      <c r="H520" s="49" t="s">
        <v>31</v>
      </c>
      <c r="I520" s="2" t="str">
        <f>IF(G520&lt;=1953,"M60",IF(G520&lt;=1963,"M50",IF(G520&lt;=1973,"M40","M")))</f>
        <v>M</v>
      </c>
      <c r="J520" s="50">
        <f t="shared" si="45"/>
        <v>184</v>
      </c>
      <c r="K520" s="189">
        <f t="shared" si="46"/>
        <v>184</v>
      </c>
      <c r="L520" s="51">
        <f t="shared" si="47"/>
        <v>1</v>
      </c>
      <c r="M520" s="52" t="str">
        <f t="shared" si="48"/>
        <v>nie</v>
      </c>
      <c r="N520" s="53">
        <f>IF($M520="ano",LARGE((Q520,T520,W520,Z520,AC520,AF520,AI520,AL520,AO520,AR520,AU520,AX520,BA520,BD520,BG520,BJ520,BM520),1)+LARGE((Q520,T520,W520,Z520,AC520,AF520,AI520,AL520,AO520,AR520,AU520,AX520,BA520,BD520,BG520,BJ520,BM520),2)+LARGE((Q520,T520,W520,Z520,AC520,AF520,AI520,AL520,AO520,AR520,AU520,AX520,BA520,BD520,BG520,BJ520,BM520),3)+LARGE((Q520,T520,W520,Z520,AC520,AF520,AI520,AL520,AO520,AR520,AU520,AX520,BA520,BD520,BG520,BJ520,BM520),4)+LARGE((Q520,T520,W520,Z520,AC520,AF520,AI520,AL520,AO520,AR520,AU520,AX520,BA520,BD520,BG520,BJ520,BM520),5),J520)</f>
        <v>184</v>
      </c>
      <c r="O520" s="190">
        <f>IF($M520="ano",LARGE((R520,U520,X520,AA520,AD520,AG520,AJ520,AM520,AP520,AS520,AV520,AY520,BB520,BE520,BH520,BK520,BN520),1)+LARGE((R520,U520,X520,AA520,AD520,AG520,AJ520,AM520,AP520,AS520,AV520,AY520,BB520,BE520,BH520,BK520,BN520),2)+LARGE((R520,U520,X520,AA520,AD520,AG520,AJ520,AM520,AP520,AS520,AV520,AY520,BB520,BE520,BH520,BK520,BN520),3)+LARGE((R520,U520,X520,AA520,AD520,AG520,AJ520,AM520,AP520,AS520,AV520,AY520,BB520,BE520,BH520,BK520,BN520),4)+LARGE((R520,U520,X520,AA520,AD520,AG520,AJ520,AM520,AP520,AS520,AV520,AY520,BB520,BE520,BH520,BK520,BN520),5),K520)</f>
        <v>184</v>
      </c>
      <c r="P520" s="191">
        <v>0.21151620370370372</v>
      </c>
      <c r="Q520" s="192">
        <v>184</v>
      </c>
      <c r="R520" s="193">
        <v>184</v>
      </c>
      <c r="S520" s="194"/>
      <c r="T520" s="195"/>
      <c r="U520" s="196"/>
      <c r="V520" s="197"/>
      <c r="W520" s="198"/>
      <c r="X520" s="199"/>
      <c r="Y520" s="200"/>
      <c r="Z520" s="201"/>
      <c r="AA520" s="202"/>
      <c r="AB520" s="203"/>
      <c r="AC520" s="204"/>
      <c r="AD520" s="205"/>
      <c r="AE520" s="200"/>
      <c r="AF520" s="201"/>
      <c r="AG520" s="202"/>
      <c r="AH520" s="206"/>
      <c r="AI520" s="207"/>
      <c r="AJ520" s="208"/>
      <c r="AK520" s="200"/>
      <c r="AL520" s="201"/>
      <c r="AM520" s="202"/>
      <c r="AP520" s="209"/>
      <c r="AS520" s="208"/>
      <c r="AT520" s="210"/>
      <c r="AU520" s="211"/>
      <c r="AV520" s="212"/>
      <c r="AW520" s="213"/>
      <c r="AX520" s="214"/>
      <c r="AY520" s="215"/>
      <c r="BC520" s="216"/>
      <c r="BD520" s="216"/>
      <c r="BE520" s="217"/>
      <c r="BF520" s="218"/>
      <c r="BI520" s="219"/>
      <c r="BJ520" s="220"/>
      <c r="BK520" s="220"/>
      <c r="BL520" s="221"/>
      <c r="BM520" s="222"/>
      <c r="BN520" s="223"/>
      <c r="BO520" s="149">
        <v>0</v>
      </c>
      <c r="BP520" s="72">
        <v>53</v>
      </c>
      <c r="BQ520" s="157">
        <v>0.21151620370370372</v>
      </c>
      <c r="BR520" s="158">
        <v>1</v>
      </c>
    </row>
    <row r="521" spans="2:70" ht="15" customHeight="1">
      <c r="B521" s="2">
        <v>515</v>
      </c>
      <c r="C521" s="2">
        <v>46</v>
      </c>
      <c r="D521" s="49" t="s">
        <v>148</v>
      </c>
      <c r="E521" s="49" t="s">
        <v>70</v>
      </c>
      <c r="F521" s="93" t="s">
        <v>2219</v>
      </c>
      <c r="G521" s="85">
        <v>1977</v>
      </c>
      <c r="H521" s="49" t="s">
        <v>36</v>
      </c>
      <c r="I521" s="2" t="str">
        <f>IF(G521&lt;=1953,"Z60",IF(G521&lt;=1963,"Z50",IF(G521&lt;=1973,"Z40","Z")))</f>
        <v>Z</v>
      </c>
      <c r="J521" s="50">
        <f t="shared" si="45"/>
        <v>184</v>
      </c>
      <c r="K521" s="189">
        <f t="shared" si="46"/>
        <v>184</v>
      </c>
      <c r="L521" s="51">
        <f t="shared" si="47"/>
        <v>1</v>
      </c>
      <c r="M521" s="52" t="str">
        <f t="shared" si="48"/>
        <v>nie</v>
      </c>
      <c r="N521" s="53">
        <f>IF($M521="ano",LARGE((Q521,T521,W521,Z521,AC521,AF521,AI521,AL521,AO521,AR521,AU521,AX521,BA521,BD521,BG521,BJ521,BM521),1)+LARGE((Q521,T521,W521,Z521,AC521,AF521,AI521,AL521,AO521,AR521,AU521,AX521,BA521,BD521,BG521,BJ521,BM521),2)+LARGE((Q521,T521,W521,Z521,AC521,AF521,AI521,AL521,AO521,AR521,AU521,AX521,BA521,BD521,BG521,BJ521,BM521),3)+LARGE((Q521,T521,W521,Z521,AC521,AF521,AI521,AL521,AO521,AR521,AU521,AX521,BA521,BD521,BG521,BJ521,BM521),4)+LARGE((Q521,T521,W521,Z521,AC521,AF521,AI521,AL521,AO521,AR521,AU521,AX521,BA521,BD521,BG521,BJ521,BM521),5),J521)</f>
        <v>184</v>
      </c>
      <c r="O521" s="190">
        <f>IF($M521="ano",LARGE((R521,U521,X521,AA521,AD521,AG521,AJ521,AM521,AP521,AS521,AV521,AY521,BB521,BE521,BH521,BK521,BN521),1)+LARGE((R521,U521,X521,AA521,AD521,AG521,AJ521,AM521,AP521,AS521,AV521,AY521,BB521,BE521,BH521,BK521,BN521),2)+LARGE((R521,U521,X521,AA521,AD521,AG521,AJ521,AM521,AP521,AS521,AV521,AY521,BB521,BE521,BH521,BK521,BN521),3)+LARGE((R521,U521,X521,AA521,AD521,AG521,AJ521,AM521,AP521,AS521,AV521,AY521,BB521,BE521,BH521,BK521,BN521),4)+LARGE((R521,U521,X521,AA521,AD521,AG521,AJ521,AM521,AP521,AS521,AV521,AY521,BB521,BE521,BH521,BK521,BN521),5),K521)</f>
        <v>184</v>
      </c>
      <c r="R521" s="193"/>
      <c r="U521" s="196"/>
      <c r="X521" s="199"/>
      <c r="Y521" s="200">
        <v>5.9317129629629629E-2</v>
      </c>
      <c r="Z521" s="201">
        <v>184</v>
      </c>
      <c r="AA521" s="202">
        <v>184</v>
      </c>
      <c r="AD521" s="205"/>
      <c r="AE521" s="200"/>
      <c r="AF521" s="201"/>
      <c r="AG521" s="202"/>
      <c r="AH521" s="206"/>
      <c r="AI521" s="207"/>
      <c r="AJ521" s="208"/>
      <c r="AK521" s="200"/>
      <c r="AL521" s="201"/>
      <c r="AM521" s="202"/>
      <c r="AP521" s="209"/>
      <c r="AS521" s="208"/>
      <c r="AT521" s="210"/>
      <c r="AU521" s="211"/>
      <c r="AV521" s="212"/>
      <c r="AW521" s="213"/>
      <c r="AX521" s="214"/>
      <c r="AY521" s="215"/>
      <c r="BE521" s="217"/>
      <c r="BF521" s="218"/>
      <c r="BI521" s="219">
        <v>6.4097222222222222E-2</v>
      </c>
      <c r="BJ521" s="220"/>
      <c r="BK521" s="220"/>
      <c r="BL521" s="221"/>
      <c r="BM521" s="222"/>
      <c r="BN521" s="223"/>
      <c r="BO521" s="149">
        <v>0</v>
      </c>
      <c r="BP521" s="72">
        <v>17</v>
      </c>
      <c r="BQ521" s="157">
        <v>0.12341435185185184</v>
      </c>
      <c r="BR521" s="158">
        <v>1</v>
      </c>
    </row>
    <row r="522" spans="2:70" ht="15" customHeight="1">
      <c r="B522" s="2">
        <v>516</v>
      </c>
      <c r="C522" s="2">
        <v>274</v>
      </c>
      <c r="D522" s="47" t="s">
        <v>1949</v>
      </c>
      <c r="E522" s="47" t="s">
        <v>1948</v>
      </c>
      <c r="F522" s="89" t="s">
        <v>1947</v>
      </c>
      <c r="G522" s="48">
        <v>1979</v>
      </c>
      <c r="H522" s="49" t="s">
        <v>31</v>
      </c>
      <c r="I522" s="2" t="str">
        <f>IF(G522&lt;=1953,"M60",IF(G522&lt;=1963,"M50",IF(G522&lt;=1973,"M40","M")))</f>
        <v>M</v>
      </c>
      <c r="J522" s="50">
        <f t="shared" si="45"/>
        <v>184</v>
      </c>
      <c r="K522" s="189">
        <f t="shared" si="46"/>
        <v>184</v>
      </c>
      <c r="L522" s="51">
        <f t="shared" si="47"/>
        <v>1</v>
      </c>
      <c r="M522" s="52" t="str">
        <f t="shared" si="48"/>
        <v>nie</v>
      </c>
      <c r="N522" s="53">
        <f>IF($M522="ano",LARGE((Q522,T522,W522,Z522,AC522,AF522,AI522,AL522,AO522,AR522,AU522,AX522,BA522,BD522,BG522,BJ522,BM522),1)+LARGE((Q522,T522,W522,Z522,AC522,AF522,AI522,AL522,AO522,AR522,AU522,AX522,BA522,BD522,BG522,BJ522,BM522),2)+LARGE((Q522,T522,W522,Z522,AC522,AF522,AI522,AL522,AO522,AR522,AU522,AX522,BA522,BD522,BG522,BJ522,BM522),3)+LARGE((Q522,T522,W522,Z522,AC522,AF522,AI522,AL522,AO522,AR522,AU522,AX522,BA522,BD522,BG522,BJ522,BM522),4)+LARGE((Q522,T522,W522,Z522,AC522,AF522,AI522,AL522,AO522,AR522,AU522,AX522,BA522,BD522,BG522,BJ522,BM522),5),J522)</f>
        <v>184</v>
      </c>
      <c r="O522" s="190">
        <f>IF($M522="ano",LARGE((R522,U522,X522,AA522,AD522,AG522,AJ522,AM522,AP522,AS522,AV522,AY522,BB522,BE522,BH522,BK522,BN522),1)+LARGE((R522,U522,X522,AA522,AD522,AG522,AJ522,AM522,AP522,AS522,AV522,AY522,BB522,BE522,BH522,BK522,BN522),2)+LARGE((R522,U522,X522,AA522,AD522,AG522,AJ522,AM522,AP522,AS522,AV522,AY522,BB522,BE522,BH522,BK522,BN522),3)+LARGE((R522,U522,X522,AA522,AD522,AG522,AJ522,AM522,AP522,AS522,AV522,AY522,BB522,BE522,BH522,BK522,BN522),4)+LARGE((R522,U522,X522,AA522,AD522,AG522,AJ522,AM522,AP522,AS522,AV522,AY522,BB522,BE522,BH522,BK522,BN522),5),K522)</f>
        <v>184</v>
      </c>
      <c r="P522" s="191"/>
      <c r="Q522" s="192"/>
      <c r="R522" s="193"/>
      <c r="S522" s="194">
        <v>0.10039351851851852</v>
      </c>
      <c r="T522" s="195">
        <v>184</v>
      </c>
      <c r="U522" s="196">
        <v>184</v>
      </c>
      <c r="V522" s="197"/>
      <c r="W522" s="198"/>
      <c r="X522" s="199"/>
      <c r="Y522" s="200"/>
      <c r="Z522" s="201"/>
      <c r="AA522" s="202"/>
      <c r="AB522" s="203"/>
      <c r="AC522" s="204"/>
      <c r="AD522" s="205"/>
      <c r="AE522" s="200"/>
      <c r="AF522" s="201"/>
      <c r="AG522" s="202"/>
      <c r="AH522" s="206"/>
      <c r="AI522" s="207"/>
      <c r="AJ522" s="208"/>
      <c r="AK522" s="200"/>
      <c r="AL522" s="201"/>
      <c r="AM522" s="202"/>
      <c r="AP522" s="209"/>
      <c r="AS522" s="208"/>
      <c r="AT522" s="210"/>
      <c r="AU522" s="211"/>
      <c r="AV522" s="212"/>
      <c r="AW522" s="213"/>
      <c r="AX522" s="214"/>
      <c r="AY522" s="215"/>
      <c r="BC522" s="216"/>
      <c r="BD522" s="216"/>
      <c r="BE522" s="217"/>
      <c r="BF522" s="218"/>
      <c r="BI522" s="219"/>
      <c r="BJ522" s="220"/>
      <c r="BK522" s="220"/>
      <c r="BL522" s="221"/>
      <c r="BM522" s="222"/>
      <c r="BN522" s="223"/>
      <c r="BO522" s="149">
        <v>0</v>
      </c>
      <c r="BP522" s="72">
        <v>26</v>
      </c>
      <c r="BQ522" s="157">
        <v>0.10039351851851852</v>
      </c>
      <c r="BR522" s="158">
        <v>1</v>
      </c>
    </row>
    <row r="523" spans="2:70" ht="15" customHeight="1">
      <c r="B523" s="2">
        <v>517</v>
      </c>
      <c r="C523" s="2">
        <v>275</v>
      </c>
      <c r="D523" s="49" t="s">
        <v>202</v>
      </c>
      <c r="E523" s="49" t="s">
        <v>1505</v>
      </c>
      <c r="F523" s="93" t="s">
        <v>203</v>
      </c>
      <c r="G523" s="85">
        <v>1976</v>
      </c>
      <c r="H523" s="49" t="s">
        <v>31</v>
      </c>
      <c r="I523" s="2" t="str">
        <f>IF(G523&lt;=1953,"M60",IF(G523&lt;=1963,"M50",IF(G523&lt;=1973,"M40","M")))</f>
        <v>M</v>
      </c>
      <c r="J523" s="50">
        <f t="shared" si="45"/>
        <v>184</v>
      </c>
      <c r="K523" s="189">
        <f t="shared" si="46"/>
        <v>184</v>
      </c>
      <c r="L523" s="51">
        <f t="shared" si="47"/>
        <v>1</v>
      </c>
      <c r="M523" s="52" t="str">
        <f t="shared" si="48"/>
        <v>nie</v>
      </c>
      <c r="N523" s="53">
        <f>IF($M523="ano",LARGE((Q523,T523,W523,Z523,AC523,AF523,AI523,AL523,AO523,AR523,AU523,AX523,BA523,BD523,BG523,BJ523,BM523),1)+LARGE((Q523,T523,W523,Z523,AC523,AF523,AI523,AL523,AO523,AR523,AU523,AX523,BA523,BD523,BG523,BJ523,BM523),2)+LARGE((Q523,T523,W523,Z523,AC523,AF523,AI523,AL523,AO523,AR523,AU523,AX523,BA523,BD523,BG523,BJ523,BM523),3)+LARGE((Q523,T523,W523,Z523,AC523,AF523,AI523,AL523,AO523,AR523,AU523,AX523,BA523,BD523,BG523,BJ523,BM523),4)+LARGE((Q523,T523,W523,Z523,AC523,AF523,AI523,AL523,AO523,AR523,AU523,AX523,BA523,BD523,BG523,BJ523,BM523),5),J523)</f>
        <v>184</v>
      </c>
      <c r="O523" s="190">
        <f>IF($M523="ano",LARGE((R523,U523,X523,AA523,AD523,AG523,AJ523,AM523,AP523,AS523,AV523,AY523,BB523,BE523,BH523,BK523,BN523),1)+LARGE((R523,U523,X523,AA523,AD523,AG523,AJ523,AM523,AP523,AS523,AV523,AY523,BB523,BE523,BH523,BK523,BN523),2)+LARGE((R523,U523,X523,AA523,AD523,AG523,AJ523,AM523,AP523,AS523,AV523,AY523,BB523,BE523,BH523,BK523,BN523),3)+LARGE((R523,U523,X523,AA523,AD523,AG523,AJ523,AM523,AP523,AS523,AV523,AY523,BB523,BE523,BH523,BK523,BN523),4)+LARGE((R523,U523,X523,AA523,AD523,AG523,AJ523,AM523,AP523,AS523,AV523,AY523,BB523,BE523,BH523,BK523,BN523),5),K523)</f>
        <v>184</v>
      </c>
      <c r="R523" s="193"/>
      <c r="U523" s="196"/>
      <c r="X523" s="199"/>
      <c r="AA523" s="202"/>
      <c r="AD523" s="205"/>
      <c r="AE523" s="200">
        <v>5.6226851851851854E-2</v>
      </c>
      <c r="AF523" s="201">
        <v>184</v>
      </c>
      <c r="AG523" s="202">
        <v>184</v>
      </c>
      <c r="AH523" s="206"/>
      <c r="AI523" s="207"/>
      <c r="AJ523" s="208"/>
      <c r="AK523" s="200"/>
      <c r="AL523" s="201"/>
      <c r="AM523" s="202"/>
      <c r="AP523" s="209"/>
      <c r="AS523" s="208"/>
      <c r="AT523" s="210"/>
      <c r="AU523" s="211"/>
      <c r="AV523" s="212"/>
      <c r="AW523" s="213"/>
      <c r="AX523" s="214"/>
      <c r="AY523" s="215"/>
      <c r="BE523" s="217"/>
      <c r="BF523" s="218"/>
      <c r="BI523" s="219">
        <v>7.6932870370370374E-2</v>
      </c>
      <c r="BJ523" s="220"/>
      <c r="BK523" s="220"/>
      <c r="BL523" s="221"/>
      <c r="BM523" s="222"/>
      <c r="BN523" s="223"/>
      <c r="BO523" s="149">
        <v>0</v>
      </c>
      <c r="BP523" s="72">
        <v>15</v>
      </c>
      <c r="BQ523" s="157">
        <v>0.13315972222222222</v>
      </c>
      <c r="BR523" s="158">
        <v>1</v>
      </c>
    </row>
    <row r="524" spans="2:70" ht="15" customHeight="1">
      <c r="B524" s="2">
        <v>518</v>
      </c>
      <c r="C524" s="2">
        <v>276</v>
      </c>
      <c r="D524" s="47" t="s">
        <v>1941</v>
      </c>
      <c r="E524" s="47" t="s">
        <v>1940</v>
      </c>
      <c r="F524" s="89" t="s">
        <v>1942</v>
      </c>
      <c r="G524" s="48">
        <v>1988</v>
      </c>
      <c r="H524" s="49" t="s">
        <v>31</v>
      </c>
      <c r="I524" s="2" t="str">
        <f>IF(G524&lt;=1953,"M60",IF(G524&lt;=1963,"M50",IF(G524&lt;=1973,"M40","M")))</f>
        <v>M</v>
      </c>
      <c r="J524" s="50">
        <f t="shared" si="45"/>
        <v>184</v>
      </c>
      <c r="K524" s="189">
        <f t="shared" si="46"/>
        <v>184</v>
      </c>
      <c r="L524" s="51">
        <f t="shared" si="47"/>
        <v>1</v>
      </c>
      <c r="M524" s="52" t="str">
        <f t="shared" si="48"/>
        <v>nie</v>
      </c>
      <c r="N524" s="53">
        <f>IF($M524="ano",LARGE((Q524,T524,W524,Z524,AC524,AF524,AI524,AL524,AO524,AR524,AU524,AX524,BA524,BD524,BG524,BJ524,BM524),1)+LARGE((Q524,T524,W524,Z524,AC524,AF524,AI524,AL524,AO524,AR524,AU524,AX524,BA524,BD524,BG524,BJ524,BM524),2)+LARGE((Q524,T524,W524,Z524,AC524,AF524,AI524,AL524,AO524,AR524,AU524,AX524,BA524,BD524,BG524,BJ524,BM524),3)+LARGE((Q524,T524,W524,Z524,AC524,AF524,AI524,AL524,AO524,AR524,AU524,AX524,BA524,BD524,BG524,BJ524,BM524),4)+LARGE((Q524,T524,W524,Z524,AC524,AF524,AI524,AL524,AO524,AR524,AU524,AX524,BA524,BD524,BG524,BJ524,BM524),5),J524)</f>
        <v>184</v>
      </c>
      <c r="O524" s="190">
        <f>IF($M524="ano",LARGE((R524,U524,X524,AA524,AD524,AG524,AJ524,AM524,AP524,AS524,AV524,AY524,BB524,BE524,BH524,BK524,BN524),1)+LARGE((R524,U524,X524,AA524,AD524,AG524,AJ524,AM524,AP524,AS524,AV524,AY524,BB524,BE524,BH524,BK524,BN524),2)+LARGE((R524,U524,X524,AA524,AD524,AG524,AJ524,AM524,AP524,AS524,AV524,AY524,BB524,BE524,BH524,BK524,BN524),3)+LARGE((R524,U524,X524,AA524,AD524,AG524,AJ524,AM524,AP524,AS524,AV524,AY524,BB524,BE524,BH524,BK524,BN524),4)+LARGE((R524,U524,X524,AA524,AD524,AG524,AJ524,AM524,AP524,AS524,AV524,AY524,BB524,BE524,BH524,BK524,BN524),5),K524)</f>
        <v>184</v>
      </c>
      <c r="P524" s="191"/>
      <c r="Q524" s="192"/>
      <c r="R524" s="193"/>
      <c r="S524" s="194">
        <v>0.10017361111111112</v>
      </c>
      <c r="T524" s="195">
        <v>184</v>
      </c>
      <c r="U524" s="196">
        <v>184</v>
      </c>
      <c r="V524" s="197"/>
      <c r="W524" s="198"/>
      <c r="X524" s="199"/>
      <c r="Y524" s="200"/>
      <c r="Z524" s="201"/>
      <c r="AA524" s="202"/>
      <c r="AB524" s="203"/>
      <c r="AC524" s="204"/>
      <c r="AD524" s="205"/>
      <c r="AE524" s="200"/>
      <c r="AF524" s="201"/>
      <c r="AG524" s="202"/>
      <c r="AH524" s="206"/>
      <c r="AI524" s="207"/>
      <c r="AJ524" s="208"/>
      <c r="AK524" s="200"/>
      <c r="AL524" s="201"/>
      <c r="AM524" s="202"/>
      <c r="AP524" s="209"/>
      <c r="AS524" s="208"/>
      <c r="AT524" s="210"/>
      <c r="AU524" s="211"/>
      <c r="AV524" s="212"/>
      <c r="AW524" s="213"/>
      <c r="AX524" s="214"/>
      <c r="AY524" s="215"/>
      <c r="BC524" s="216"/>
      <c r="BD524" s="216"/>
      <c r="BE524" s="217"/>
      <c r="BF524" s="218"/>
      <c r="BI524" s="219"/>
      <c r="BJ524" s="220"/>
      <c r="BK524" s="220"/>
      <c r="BL524" s="221"/>
      <c r="BM524" s="222"/>
      <c r="BN524" s="223"/>
      <c r="BO524" s="149">
        <v>0</v>
      </c>
      <c r="BP524" s="72">
        <v>26</v>
      </c>
      <c r="BQ524" s="157">
        <v>0.10017361111111112</v>
      </c>
      <c r="BR524" s="158">
        <v>1</v>
      </c>
    </row>
    <row r="525" spans="2:70" ht="15" customHeight="1">
      <c r="B525" s="2">
        <v>519</v>
      </c>
      <c r="C525" s="2">
        <v>277</v>
      </c>
      <c r="D525" s="47" t="s">
        <v>1946</v>
      </c>
      <c r="E525" s="47" t="s">
        <v>1945</v>
      </c>
      <c r="F525" s="89" t="s">
        <v>1947</v>
      </c>
      <c r="G525" s="48">
        <v>1983</v>
      </c>
      <c r="H525" s="49" t="s">
        <v>31</v>
      </c>
      <c r="I525" s="2" t="str">
        <f>IF(G525&lt;=1953,"M60",IF(G525&lt;=1963,"M50",IF(G525&lt;=1973,"M40","M")))</f>
        <v>M</v>
      </c>
      <c r="J525" s="50">
        <f t="shared" si="45"/>
        <v>184</v>
      </c>
      <c r="K525" s="189">
        <f t="shared" si="46"/>
        <v>184</v>
      </c>
      <c r="L525" s="51">
        <f t="shared" si="47"/>
        <v>1</v>
      </c>
      <c r="M525" s="52" t="str">
        <f t="shared" si="48"/>
        <v>nie</v>
      </c>
      <c r="N525" s="53">
        <f>IF($M525="ano",LARGE((Q525,T525,W525,Z525,AC525,AF525,AI525,AL525,AO525,AR525,AU525,AX525,BA525,BD525,BG525,BJ525,BM525),1)+LARGE((Q525,T525,W525,Z525,AC525,AF525,AI525,AL525,AO525,AR525,AU525,AX525,BA525,BD525,BG525,BJ525,BM525),2)+LARGE((Q525,T525,W525,Z525,AC525,AF525,AI525,AL525,AO525,AR525,AU525,AX525,BA525,BD525,BG525,BJ525,BM525),3)+LARGE((Q525,T525,W525,Z525,AC525,AF525,AI525,AL525,AO525,AR525,AU525,AX525,BA525,BD525,BG525,BJ525,BM525),4)+LARGE((Q525,T525,W525,Z525,AC525,AF525,AI525,AL525,AO525,AR525,AU525,AX525,BA525,BD525,BG525,BJ525,BM525),5),J525)</f>
        <v>184</v>
      </c>
      <c r="O525" s="190">
        <f>IF($M525="ano",LARGE((R525,U525,X525,AA525,AD525,AG525,AJ525,AM525,AP525,AS525,AV525,AY525,BB525,BE525,BH525,BK525,BN525),1)+LARGE((R525,U525,X525,AA525,AD525,AG525,AJ525,AM525,AP525,AS525,AV525,AY525,BB525,BE525,BH525,BK525,BN525),2)+LARGE((R525,U525,X525,AA525,AD525,AG525,AJ525,AM525,AP525,AS525,AV525,AY525,BB525,BE525,BH525,BK525,BN525),3)+LARGE((R525,U525,X525,AA525,AD525,AG525,AJ525,AM525,AP525,AS525,AV525,AY525,BB525,BE525,BH525,BK525,BN525),4)+LARGE((R525,U525,X525,AA525,AD525,AG525,AJ525,AM525,AP525,AS525,AV525,AY525,BB525,BE525,BH525,BK525,BN525),5),K525)</f>
        <v>184</v>
      </c>
      <c r="P525" s="191"/>
      <c r="Q525" s="192"/>
      <c r="R525" s="193"/>
      <c r="S525" s="194">
        <v>0.10039351851851852</v>
      </c>
      <c r="T525" s="195">
        <v>184</v>
      </c>
      <c r="U525" s="196">
        <v>184</v>
      </c>
      <c r="V525" s="197"/>
      <c r="W525" s="198"/>
      <c r="X525" s="199"/>
      <c r="Y525" s="200"/>
      <c r="Z525" s="201"/>
      <c r="AA525" s="202"/>
      <c r="AB525" s="203"/>
      <c r="AC525" s="204"/>
      <c r="AD525" s="205"/>
      <c r="AE525" s="200"/>
      <c r="AF525" s="201"/>
      <c r="AG525" s="202"/>
      <c r="AH525" s="206"/>
      <c r="AI525" s="207"/>
      <c r="AJ525" s="208"/>
      <c r="AK525" s="200"/>
      <c r="AL525" s="201"/>
      <c r="AM525" s="202"/>
      <c r="AP525" s="209"/>
      <c r="AS525" s="208"/>
      <c r="AT525" s="210"/>
      <c r="AU525" s="211"/>
      <c r="AV525" s="212"/>
      <c r="AW525" s="213"/>
      <c r="AX525" s="214"/>
      <c r="AY525" s="215"/>
      <c r="BC525" s="216"/>
      <c r="BD525" s="216"/>
      <c r="BE525" s="217"/>
      <c r="BF525" s="218"/>
      <c r="BI525" s="219"/>
      <c r="BJ525" s="220"/>
      <c r="BK525" s="220"/>
      <c r="BL525" s="221"/>
      <c r="BM525" s="222"/>
      <c r="BN525" s="223"/>
      <c r="BO525" s="149">
        <v>0</v>
      </c>
      <c r="BP525" s="72">
        <v>26</v>
      </c>
      <c r="BQ525" s="157">
        <v>0.10039351851851852</v>
      </c>
      <c r="BR525" s="158">
        <v>1</v>
      </c>
    </row>
    <row r="526" spans="2:70" ht="15" customHeight="1">
      <c r="B526" s="2">
        <v>520</v>
      </c>
      <c r="C526" s="2">
        <v>278</v>
      </c>
      <c r="D526" s="49" t="s">
        <v>815</v>
      </c>
      <c r="E526" s="49" t="s">
        <v>2045</v>
      </c>
      <c r="F526" s="93" t="s">
        <v>816</v>
      </c>
      <c r="G526" s="85">
        <v>1976</v>
      </c>
      <c r="H526" s="49" t="s">
        <v>31</v>
      </c>
      <c r="I526" s="49" t="s">
        <v>31</v>
      </c>
      <c r="J526" s="50">
        <f t="shared" si="45"/>
        <v>184</v>
      </c>
      <c r="K526" s="189">
        <f t="shared" si="46"/>
        <v>184</v>
      </c>
      <c r="L526" s="51">
        <f t="shared" si="47"/>
        <v>1</v>
      </c>
      <c r="M526" s="52" t="str">
        <f t="shared" si="48"/>
        <v>nie</v>
      </c>
      <c r="N526" s="53">
        <f>IF($M526="ano",LARGE((Q526,T526,W526,Z526,AC526,AF526,AI526,AL526,AO526,AR526,AU526,AX526,BA526,BD526,BG526,BJ526,BM526),1)+LARGE((Q526,T526,W526,Z526,AC526,AF526,AI526,AL526,AO526,AR526,AU526,AX526,BA526,BD526,BG526,BJ526,BM526),2)+LARGE((Q526,T526,W526,Z526,AC526,AF526,AI526,AL526,AO526,AR526,AU526,AX526,BA526,BD526,BG526,BJ526,BM526),3)+LARGE((Q526,T526,W526,Z526,AC526,AF526,AI526,AL526,AO526,AR526,AU526,AX526,BA526,BD526,BG526,BJ526,BM526),4)+LARGE((Q526,T526,W526,Z526,AC526,AF526,AI526,AL526,AO526,AR526,AU526,AX526,BA526,BD526,BG526,BJ526,BM526),5),J526)</f>
        <v>184</v>
      </c>
      <c r="O526" s="190">
        <f>IF($M526="ano",LARGE((R526,U526,X526,AA526,AD526,AG526,AJ526,AM526,AP526,AS526,AV526,AY526,BB526,BE526,BH526,BK526,BN526),1)+LARGE((R526,U526,X526,AA526,AD526,AG526,AJ526,AM526,AP526,AS526,AV526,AY526,BB526,BE526,BH526,BK526,BN526),2)+LARGE((R526,U526,X526,AA526,AD526,AG526,AJ526,AM526,AP526,AS526,AV526,AY526,BB526,BE526,BH526,BK526,BN526),3)+LARGE((R526,U526,X526,AA526,AD526,AG526,AJ526,AM526,AP526,AS526,AV526,AY526,BB526,BE526,BH526,BK526,BN526),4)+LARGE((R526,U526,X526,AA526,AD526,AG526,AJ526,AM526,AP526,AS526,AV526,AY526,BB526,BE526,BH526,BK526,BN526),5),K526)</f>
        <v>184</v>
      </c>
      <c r="AE526" s="200"/>
      <c r="AF526" s="201"/>
      <c r="AG526" s="201"/>
      <c r="AN526" s="78">
        <v>7.3171296296296304E-2</v>
      </c>
      <c r="AO526" s="79">
        <v>184</v>
      </c>
      <c r="AP526" s="209">
        <v>184</v>
      </c>
      <c r="AS526" s="208"/>
      <c r="AT526" s="210"/>
      <c r="AU526" s="211"/>
      <c r="AV526" s="212"/>
      <c r="AW526" s="213"/>
      <c r="AX526" s="214"/>
      <c r="AY526" s="215"/>
      <c r="BF526" s="218"/>
      <c r="BI526" s="219"/>
      <c r="BJ526" s="220"/>
      <c r="BK526" s="220"/>
      <c r="BL526" s="221"/>
      <c r="BM526" s="222"/>
      <c r="BN526" s="223"/>
      <c r="BO526" s="149">
        <v>0</v>
      </c>
      <c r="BP526" s="72">
        <v>21</v>
      </c>
      <c r="BQ526" s="157">
        <v>7.3171296296296304E-2</v>
      </c>
      <c r="BR526" s="158">
        <v>1</v>
      </c>
    </row>
    <row r="527" spans="2:70" ht="15" customHeight="1">
      <c r="B527" s="2">
        <v>521</v>
      </c>
      <c r="C527" s="2">
        <v>279</v>
      </c>
      <c r="D527" s="47" t="s">
        <v>1936</v>
      </c>
      <c r="E527" s="47" t="s">
        <v>1511</v>
      </c>
      <c r="F527" s="89" t="s">
        <v>1937</v>
      </c>
      <c r="G527" s="82">
        <v>1979</v>
      </c>
      <c r="H527" s="49" t="s">
        <v>31</v>
      </c>
      <c r="I527" s="2" t="str">
        <f>IF(G527&lt;=1953,"M60",IF(G527&lt;=1963,"M50",IF(G527&lt;=1973,"M40","M")))</f>
        <v>M</v>
      </c>
      <c r="J527" s="50">
        <f t="shared" si="45"/>
        <v>184</v>
      </c>
      <c r="K527" s="189">
        <f t="shared" si="46"/>
        <v>184</v>
      </c>
      <c r="L527" s="51">
        <f t="shared" si="47"/>
        <v>1</v>
      </c>
      <c r="M527" s="52" t="str">
        <f t="shared" si="48"/>
        <v>nie</v>
      </c>
      <c r="N527" s="53">
        <f>IF($M527="ano",LARGE((Q527,T527,W527,Z527,AC527,AF527,AI527,AL527,AO527,AR527,AU527,AX527,BA527,BD527,BG527,BJ527,BM527),1)+LARGE((Q527,T527,W527,Z527,AC527,AF527,AI527,AL527,AO527,AR527,AU527,AX527,BA527,BD527,BG527,BJ527,BM527),2)+LARGE((Q527,T527,W527,Z527,AC527,AF527,AI527,AL527,AO527,AR527,AU527,AX527,BA527,BD527,BG527,BJ527,BM527),3)+LARGE((Q527,T527,W527,Z527,AC527,AF527,AI527,AL527,AO527,AR527,AU527,AX527,BA527,BD527,BG527,BJ527,BM527),4)+LARGE((Q527,T527,W527,Z527,AC527,AF527,AI527,AL527,AO527,AR527,AU527,AX527,BA527,BD527,BG527,BJ527,BM527),5),J527)</f>
        <v>184</v>
      </c>
      <c r="O527" s="190">
        <f>IF($M527="ano",LARGE((R527,U527,X527,AA527,AD527,AG527,AJ527,AM527,AP527,AS527,AV527,AY527,BB527,BE527,BH527,BK527,BN527),1)+LARGE((R527,U527,X527,AA527,AD527,AG527,AJ527,AM527,AP527,AS527,AV527,AY527,BB527,BE527,BH527,BK527,BN527),2)+LARGE((R527,U527,X527,AA527,AD527,AG527,AJ527,AM527,AP527,AS527,AV527,AY527,BB527,BE527,BH527,BK527,BN527),3)+LARGE((R527,U527,X527,AA527,AD527,AG527,AJ527,AM527,AP527,AS527,AV527,AY527,BB527,BE527,BH527,BK527,BN527),4)+LARGE((R527,U527,X527,AA527,AD527,AG527,AJ527,AM527,AP527,AS527,AV527,AY527,BB527,BE527,BH527,BK527,BN527),5),K527)</f>
        <v>184</v>
      </c>
      <c r="P527" s="191"/>
      <c r="Q527" s="192"/>
      <c r="R527" s="193"/>
      <c r="S527" s="194">
        <v>0.10013888888888889</v>
      </c>
      <c r="T527" s="195">
        <v>184</v>
      </c>
      <c r="U527" s="196">
        <v>184</v>
      </c>
      <c r="V527" s="197"/>
      <c r="W527" s="198"/>
      <c r="X527" s="199"/>
      <c r="Y527" s="200"/>
      <c r="Z527" s="201"/>
      <c r="AA527" s="202"/>
      <c r="AB527" s="203"/>
      <c r="AC527" s="204"/>
      <c r="AD527" s="205"/>
      <c r="AE527" s="200"/>
      <c r="AF527" s="201"/>
      <c r="AG527" s="202"/>
      <c r="AH527" s="206"/>
      <c r="AI527" s="207"/>
      <c r="AJ527" s="208"/>
      <c r="AK527" s="200"/>
      <c r="AL527" s="201"/>
      <c r="AM527" s="202"/>
      <c r="AP527" s="209"/>
      <c r="AS527" s="208"/>
      <c r="AT527" s="210"/>
      <c r="AU527" s="211"/>
      <c r="AV527" s="212"/>
      <c r="AW527" s="213"/>
      <c r="AX527" s="214"/>
      <c r="AY527" s="215"/>
      <c r="BC527" s="216"/>
      <c r="BD527" s="216"/>
      <c r="BE527" s="217"/>
      <c r="BF527" s="218"/>
      <c r="BI527" s="219"/>
      <c r="BJ527" s="220"/>
      <c r="BK527" s="220"/>
      <c r="BL527" s="221"/>
      <c r="BM527" s="222"/>
      <c r="BN527" s="223"/>
      <c r="BO527" s="149">
        <v>0</v>
      </c>
      <c r="BP527" s="72">
        <v>26</v>
      </c>
      <c r="BQ527" s="157">
        <v>0.10013888888888889</v>
      </c>
      <c r="BR527" s="158">
        <v>1</v>
      </c>
    </row>
    <row r="528" spans="2:70" ht="15" customHeight="1">
      <c r="B528" s="2">
        <v>522</v>
      </c>
      <c r="C528" s="2">
        <v>110</v>
      </c>
      <c r="D528" s="49" t="s">
        <v>1883</v>
      </c>
      <c r="E528" s="49" t="s">
        <v>1582</v>
      </c>
      <c r="F528" s="93" t="s">
        <v>1333</v>
      </c>
      <c r="G528" s="85">
        <v>1965</v>
      </c>
      <c r="H528" s="49" t="s">
        <v>31</v>
      </c>
      <c r="I528" s="49" t="s">
        <v>32</v>
      </c>
      <c r="J528" s="50">
        <f t="shared" si="45"/>
        <v>183</v>
      </c>
      <c r="K528" s="189">
        <f t="shared" si="46"/>
        <v>202</v>
      </c>
      <c r="L528" s="51">
        <f t="shared" si="47"/>
        <v>1</v>
      </c>
      <c r="M528" s="52" t="str">
        <f t="shared" si="48"/>
        <v>nie</v>
      </c>
      <c r="N528" s="53">
        <f>IF($M528="ano",LARGE((Q528,T528,W528,Z528,AC528,AF528,AI528,AL528,AO528,AR528,AU528,AX528,BA528,BD528,BG528,BJ528,BM528),1)+LARGE((Q528,T528,W528,Z528,AC528,AF528,AI528,AL528,AO528,AR528,AU528,AX528,BA528,BD528,BG528,BJ528,BM528),2)+LARGE((Q528,T528,W528,Z528,AC528,AF528,AI528,AL528,AO528,AR528,AU528,AX528,BA528,BD528,BG528,BJ528,BM528),3)+LARGE((Q528,T528,W528,Z528,AC528,AF528,AI528,AL528,AO528,AR528,AU528,AX528,BA528,BD528,BG528,BJ528,BM528),4)+LARGE((Q528,T528,W528,Z528,AC528,AF528,AI528,AL528,AO528,AR528,AU528,AX528,BA528,BD528,BG528,BJ528,BM528),5),J528)</f>
        <v>183</v>
      </c>
      <c r="O528" s="190">
        <f>IF($M528="ano",LARGE((R528,U528,X528,AA528,AD528,AG528,AJ528,AM528,AP528,AS528,AV528,AY528,BB528,BE528,BH528,BK528,BN528),1)+LARGE((R528,U528,X528,AA528,AD528,AG528,AJ528,AM528,AP528,AS528,AV528,AY528,BB528,BE528,BH528,BK528,BN528),2)+LARGE((R528,U528,X528,AA528,AD528,AG528,AJ528,AM528,AP528,AS528,AV528,AY528,BB528,BE528,BH528,BK528,BN528),3)+LARGE((R528,U528,X528,AA528,AD528,AG528,AJ528,AM528,AP528,AS528,AV528,AY528,BB528,BE528,BH528,BK528,BN528),4)+LARGE((R528,U528,X528,AA528,AD528,AG528,AJ528,AM528,AP528,AS528,AV528,AY528,BB528,BE528,BH528,BK528,BN528),5),K528)</f>
        <v>202</v>
      </c>
      <c r="AE528" s="200"/>
      <c r="AF528" s="201"/>
      <c r="AG528" s="201"/>
      <c r="BI528" s="219"/>
      <c r="BJ528" s="220"/>
      <c r="BK528" s="220"/>
      <c r="BL528" s="221">
        <v>5.9305555555555556E-2</v>
      </c>
      <c r="BM528" s="222">
        <v>183</v>
      </c>
      <c r="BN528" s="223">
        <v>202</v>
      </c>
      <c r="BO528" s="149">
        <v>0</v>
      </c>
      <c r="BP528" s="72">
        <v>17.5</v>
      </c>
      <c r="BQ528" s="157">
        <v>5.9305555555555556E-2</v>
      </c>
      <c r="BR528" s="158">
        <v>1</v>
      </c>
    </row>
    <row r="529" spans="2:70" ht="15" customHeight="1">
      <c r="B529" s="2">
        <v>523</v>
      </c>
      <c r="C529" s="2">
        <v>280</v>
      </c>
      <c r="D529" s="49" t="s">
        <v>2200</v>
      </c>
      <c r="E529" s="49" t="s">
        <v>1855</v>
      </c>
      <c r="F529" s="93" t="s">
        <v>2201</v>
      </c>
      <c r="G529" s="85">
        <v>1980</v>
      </c>
      <c r="H529" s="49" t="s">
        <v>31</v>
      </c>
      <c r="I529" s="2" t="str">
        <f>IF(G529&lt;=1953,"M60",IF(G529&lt;=1963,"M50",IF(G529&lt;=1973,"M40","M")))</f>
        <v>M</v>
      </c>
      <c r="J529" s="50">
        <f t="shared" si="45"/>
        <v>183</v>
      </c>
      <c r="K529" s="189">
        <f t="shared" si="46"/>
        <v>183</v>
      </c>
      <c r="L529" s="51">
        <f t="shared" si="47"/>
        <v>1</v>
      </c>
      <c r="M529" s="52" t="str">
        <f t="shared" si="48"/>
        <v>nie</v>
      </c>
      <c r="N529" s="53">
        <f>IF($M529="ano",LARGE((Q529,T529,W529,Z529,AC529,AF529,AI529,AL529,AO529,AR529,AU529,AX529,BA529,BD529,BG529,BJ529,BM529),1)+LARGE((Q529,T529,W529,Z529,AC529,AF529,AI529,AL529,AO529,AR529,AU529,AX529,BA529,BD529,BG529,BJ529,BM529),2)+LARGE((Q529,T529,W529,Z529,AC529,AF529,AI529,AL529,AO529,AR529,AU529,AX529,BA529,BD529,BG529,BJ529,BM529),3)+LARGE((Q529,T529,W529,Z529,AC529,AF529,AI529,AL529,AO529,AR529,AU529,AX529,BA529,BD529,BG529,BJ529,BM529),4)+LARGE((Q529,T529,W529,Z529,AC529,AF529,AI529,AL529,AO529,AR529,AU529,AX529,BA529,BD529,BG529,BJ529,BM529),5),J529)</f>
        <v>183</v>
      </c>
      <c r="O529" s="190">
        <f>IF($M529="ano",LARGE((R529,U529,X529,AA529,AD529,AG529,AJ529,AM529,AP529,AS529,AV529,AY529,BB529,BE529,BH529,BK529,BN529),1)+LARGE((R529,U529,X529,AA529,AD529,AG529,AJ529,AM529,AP529,AS529,AV529,AY529,BB529,BE529,BH529,BK529,BN529),2)+LARGE((R529,U529,X529,AA529,AD529,AG529,AJ529,AM529,AP529,AS529,AV529,AY529,BB529,BE529,BH529,BK529,BN529),3)+LARGE((R529,U529,X529,AA529,AD529,AG529,AJ529,AM529,AP529,AS529,AV529,AY529,BB529,BE529,BH529,BK529,BN529),4)+LARGE((R529,U529,X529,AA529,AD529,AG529,AJ529,AM529,AP529,AS529,AV529,AY529,BB529,BE529,BH529,BK529,BN529),5),K529)</f>
        <v>183</v>
      </c>
      <c r="P529" s="191"/>
      <c r="Q529" s="192"/>
      <c r="R529" s="193"/>
      <c r="S529" s="194">
        <v>0.10091435185185187</v>
      </c>
      <c r="T529" s="195">
        <v>183</v>
      </c>
      <c r="U529" s="196">
        <v>183</v>
      </c>
      <c r="V529" s="197"/>
      <c r="W529" s="198"/>
      <c r="X529" s="199"/>
      <c r="Y529" s="200"/>
      <c r="Z529" s="201"/>
      <c r="AA529" s="202"/>
      <c r="AB529" s="203"/>
      <c r="AC529" s="204"/>
      <c r="AD529" s="205"/>
      <c r="AE529" s="200"/>
      <c r="AF529" s="201"/>
      <c r="AG529" s="202"/>
      <c r="AH529" s="206"/>
      <c r="AI529" s="207"/>
      <c r="AJ529" s="208"/>
      <c r="AK529" s="200"/>
      <c r="AL529" s="201"/>
      <c r="AM529" s="202"/>
      <c r="AP529" s="209"/>
      <c r="AS529" s="208"/>
      <c r="AT529" s="210"/>
      <c r="AU529" s="211"/>
      <c r="AV529" s="212"/>
      <c r="AW529" s="213"/>
      <c r="AX529" s="214"/>
      <c r="AY529" s="215"/>
      <c r="BC529" s="216"/>
      <c r="BD529" s="216"/>
      <c r="BE529" s="217"/>
      <c r="BF529" s="218"/>
      <c r="BI529" s="219">
        <v>5.7233796296296297E-2</v>
      </c>
      <c r="BJ529" s="220"/>
      <c r="BK529" s="220"/>
      <c r="BL529" s="221"/>
      <c r="BM529" s="222"/>
      <c r="BN529" s="223"/>
      <c r="BO529" s="149">
        <v>0</v>
      </c>
      <c r="BP529" s="72">
        <v>26</v>
      </c>
      <c r="BQ529" s="157">
        <v>0.15814814814814815</v>
      </c>
      <c r="BR529" s="158">
        <v>1</v>
      </c>
    </row>
    <row r="530" spans="2:70" ht="15" customHeight="1">
      <c r="B530" s="2">
        <v>524</v>
      </c>
      <c r="C530" s="2">
        <v>41</v>
      </c>
      <c r="D530" s="47" t="s">
        <v>2095</v>
      </c>
      <c r="E530" s="47" t="s">
        <v>1855</v>
      </c>
      <c r="F530" s="89" t="s">
        <v>2494</v>
      </c>
      <c r="G530" s="48">
        <v>1963</v>
      </c>
      <c r="H530" s="49" t="s">
        <v>31</v>
      </c>
      <c r="I530" s="2" t="str">
        <f>IF(G530&lt;=1953,"M60",IF(G530&lt;=1963,"M50",IF(G530&lt;=1973,"M40","M")))</f>
        <v>M50</v>
      </c>
      <c r="J530" s="50">
        <f t="shared" si="45"/>
        <v>183</v>
      </c>
      <c r="K530" s="189">
        <f t="shared" si="46"/>
        <v>220</v>
      </c>
      <c r="L530" s="51">
        <f t="shared" si="47"/>
        <v>1</v>
      </c>
      <c r="M530" s="52" t="str">
        <f t="shared" si="48"/>
        <v>nie</v>
      </c>
      <c r="N530" s="53">
        <f>IF($M530="ano",LARGE((Q530,T530,W530,Z530,AC530,AF530,AI530,AL530,AO530,AR530,AU530,AX530,BA530,BD530,BG530,BJ530,BM530),1)+LARGE((Q530,T530,W530,Z530,AC530,AF530,AI530,AL530,AO530,AR530,AU530,AX530,BA530,BD530,BG530,BJ530,BM530),2)+LARGE((Q530,T530,W530,Z530,AC530,AF530,AI530,AL530,AO530,AR530,AU530,AX530,BA530,BD530,BG530,BJ530,BM530),3)+LARGE((Q530,T530,W530,Z530,AC530,AF530,AI530,AL530,AO530,AR530,AU530,AX530,BA530,BD530,BG530,BJ530,BM530),4)+LARGE((Q530,T530,W530,Z530,AC530,AF530,AI530,AL530,AO530,AR530,AU530,AX530,BA530,BD530,BG530,BJ530,BM530),5),J530)</f>
        <v>183</v>
      </c>
      <c r="O530" s="190">
        <f>IF($M530="ano",LARGE((R530,U530,X530,AA530,AD530,AG530,AJ530,AM530,AP530,AS530,AV530,AY530,BB530,BE530,BH530,BK530,BN530),1)+LARGE((R530,U530,X530,AA530,AD530,AG530,AJ530,AM530,AP530,AS530,AV530,AY530,BB530,BE530,BH530,BK530,BN530),2)+LARGE((R530,U530,X530,AA530,AD530,AG530,AJ530,AM530,AP530,AS530,AV530,AY530,BB530,BE530,BH530,BK530,BN530),3)+LARGE((R530,U530,X530,AA530,AD530,AG530,AJ530,AM530,AP530,AS530,AV530,AY530,BB530,BE530,BH530,BK530,BN530),4)+LARGE((R530,U530,X530,AA530,AD530,AG530,AJ530,AM530,AP530,AS530,AV530,AY530,BB530,BE530,BH530,BK530,BN530),5),K530)</f>
        <v>220</v>
      </c>
      <c r="P530" s="191">
        <v>0.21187500000000001</v>
      </c>
      <c r="Q530" s="192">
        <v>183</v>
      </c>
      <c r="R530" s="193">
        <v>220</v>
      </c>
      <c r="S530" s="194"/>
      <c r="T530" s="195"/>
      <c r="U530" s="196"/>
      <c r="V530" s="197"/>
      <c r="W530" s="198"/>
      <c r="X530" s="199"/>
      <c r="Y530" s="200"/>
      <c r="Z530" s="201"/>
      <c r="AA530" s="202"/>
      <c r="AB530" s="203"/>
      <c r="AC530" s="204"/>
      <c r="AD530" s="205"/>
      <c r="AE530" s="200"/>
      <c r="AF530" s="201"/>
      <c r="AG530" s="202"/>
      <c r="AH530" s="206"/>
      <c r="AI530" s="207"/>
      <c r="AJ530" s="208"/>
      <c r="AK530" s="200"/>
      <c r="AL530" s="201"/>
      <c r="AM530" s="202"/>
      <c r="AP530" s="209"/>
      <c r="AS530" s="208"/>
      <c r="AT530" s="210"/>
      <c r="AU530" s="211"/>
      <c r="AV530" s="212"/>
      <c r="AW530" s="213"/>
      <c r="AX530" s="214"/>
      <c r="AY530" s="215"/>
      <c r="BC530" s="216"/>
      <c r="BD530" s="216"/>
      <c r="BE530" s="217"/>
      <c r="BF530" s="218"/>
      <c r="BI530" s="219"/>
      <c r="BJ530" s="220"/>
      <c r="BK530" s="220"/>
      <c r="BL530" s="221"/>
      <c r="BM530" s="222"/>
      <c r="BN530" s="223"/>
      <c r="BO530" s="149">
        <v>0</v>
      </c>
      <c r="BP530" s="72">
        <v>53</v>
      </c>
      <c r="BQ530" s="157">
        <v>0.21187500000000001</v>
      </c>
      <c r="BR530" s="158">
        <v>1</v>
      </c>
    </row>
    <row r="531" spans="2:70" ht="15" customHeight="1">
      <c r="B531" s="2">
        <v>525</v>
      </c>
      <c r="C531" s="2">
        <v>281</v>
      </c>
      <c r="D531" s="49" t="s">
        <v>1335</v>
      </c>
      <c r="E531" s="49" t="s">
        <v>1514</v>
      </c>
      <c r="F531" s="93" t="s">
        <v>358</v>
      </c>
      <c r="G531" s="85">
        <v>1976</v>
      </c>
      <c r="H531" s="49" t="s">
        <v>31</v>
      </c>
      <c r="I531" s="49" t="s">
        <v>31</v>
      </c>
      <c r="J531" s="50">
        <f t="shared" si="45"/>
        <v>183</v>
      </c>
      <c r="K531" s="189">
        <f t="shared" si="46"/>
        <v>183</v>
      </c>
      <c r="L531" s="51">
        <f t="shared" si="47"/>
        <v>1</v>
      </c>
      <c r="M531" s="52" t="str">
        <f t="shared" si="48"/>
        <v>nie</v>
      </c>
      <c r="N531" s="53">
        <f>IF($M531="ano",LARGE((Q531,T531,W531,Z531,AC531,AF531,AI531,AL531,AO531,AR531,AU531,AX531,BA531,BD531,BG531,BJ531,BM531),1)+LARGE((Q531,T531,W531,Z531,AC531,AF531,AI531,AL531,AO531,AR531,AU531,AX531,BA531,BD531,BG531,BJ531,BM531),2)+LARGE((Q531,T531,W531,Z531,AC531,AF531,AI531,AL531,AO531,AR531,AU531,AX531,BA531,BD531,BG531,BJ531,BM531),3)+LARGE((Q531,T531,W531,Z531,AC531,AF531,AI531,AL531,AO531,AR531,AU531,AX531,BA531,BD531,BG531,BJ531,BM531),4)+LARGE((Q531,T531,W531,Z531,AC531,AF531,AI531,AL531,AO531,AR531,AU531,AX531,BA531,BD531,BG531,BJ531,BM531),5),J531)</f>
        <v>183</v>
      </c>
      <c r="O531" s="190">
        <f>IF($M531="ano",LARGE((R531,U531,X531,AA531,AD531,AG531,AJ531,AM531,AP531,AS531,AV531,AY531,BB531,BE531,BH531,BK531,BN531),1)+LARGE((R531,U531,X531,AA531,AD531,AG531,AJ531,AM531,AP531,AS531,AV531,AY531,BB531,BE531,BH531,BK531,BN531),2)+LARGE((R531,U531,X531,AA531,AD531,AG531,AJ531,AM531,AP531,AS531,AV531,AY531,BB531,BE531,BH531,BK531,BN531),3)+LARGE((R531,U531,X531,AA531,AD531,AG531,AJ531,AM531,AP531,AS531,AV531,AY531,BB531,BE531,BH531,BK531,BN531),4)+LARGE((R531,U531,X531,AA531,AD531,AG531,AJ531,AM531,AP531,AS531,AV531,AY531,BB531,BE531,BH531,BK531,BN531),5),K531)</f>
        <v>183</v>
      </c>
      <c r="AE531" s="200"/>
      <c r="AF531" s="201"/>
      <c r="AG531" s="201"/>
      <c r="BI531" s="219"/>
      <c r="BJ531" s="220"/>
      <c r="BK531" s="220"/>
      <c r="BL531" s="221">
        <v>5.9398148148148151E-2</v>
      </c>
      <c r="BM531" s="222">
        <v>183</v>
      </c>
      <c r="BN531" s="223">
        <v>183</v>
      </c>
      <c r="BO531" s="149">
        <v>0</v>
      </c>
      <c r="BP531" s="72">
        <v>17.5</v>
      </c>
      <c r="BQ531" s="157">
        <v>5.9398148148148151E-2</v>
      </c>
      <c r="BR531" s="158">
        <v>1</v>
      </c>
    </row>
    <row r="532" spans="2:70" ht="15" customHeight="1">
      <c r="B532" s="2">
        <v>526</v>
      </c>
      <c r="C532" s="2">
        <v>282</v>
      </c>
      <c r="D532" s="49" t="s">
        <v>1421</v>
      </c>
      <c r="E532" s="49" t="s">
        <v>1564</v>
      </c>
      <c r="F532" s="93" t="s">
        <v>1334</v>
      </c>
      <c r="G532" s="85">
        <v>1980</v>
      </c>
      <c r="H532" s="49" t="s">
        <v>31</v>
      </c>
      <c r="I532" s="49" t="s">
        <v>31</v>
      </c>
      <c r="J532" s="50">
        <f t="shared" si="45"/>
        <v>183</v>
      </c>
      <c r="K532" s="189">
        <f t="shared" si="46"/>
        <v>183</v>
      </c>
      <c r="L532" s="51">
        <f t="shared" si="47"/>
        <v>1</v>
      </c>
      <c r="M532" s="52" t="str">
        <f t="shared" si="48"/>
        <v>nie</v>
      </c>
      <c r="N532" s="53">
        <f>IF($M532="ano",LARGE((Q532,T532,W532,Z532,AC532,AF532,AI532,AL532,AO532,AR532,AU532,AX532,BA532,BD532,BG532,BJ532,BM532),1)+LARGE((Q532,T532,W532,Z532,AC532,AF532,AI532,AL532,AO532,AR532,AU532,AX532,BA532,BD532,BG532,BJ532,BM532),2)+LARGE((Q532,T532,W532,Z532,AC532,AF532,AI532,AL532,AO532,AR532,AU532,AX532,BA532,BD532,BG532,BJ532,BM532),3)+LARGE((Q532,T532,W532,Z532,AC532,AF532,AI532,AL532,AO532,AR532,AU532,AX532,BA532,BD532,BG532,BJ532,BM532),4)+LARGE((Q532,T532,W532,Z532,AC532,AF532,AI532,AL532,AO532,AR532,AU532,AX532,BA532,BD532,BG532,BJ532,BM532),5),J532)</f>
        <v>183</v>
      </c>
      <c r="O532" s="190">
        <f>IF($M532="ano",LARGE((R532,U532,X532,AA532,AD532,AG532,AJ532,AM532,AP532,AS532,AV532,AY532,BB532,BE532,BH532,BK532,BN532),1)+LARGE((R532,U532,X532,AA532,AD532,AG532,AJ532,AM532,AP532,AS532,AV532,AY532,BB532,BE532,BH532,BK532,BN532),2)+LARGE((R532,U532,X532,AA532,AD532,AG532,AJ532,AM532,AP532,AS532,AV532,AY532,BB532,BE532,BH532,BK532,BN532),3)+LARGE((R532,U532,X532,AA532,AD532,AG532,AJ532,AM532,AP532,AS532,AV532,AY532,BB532,BE532,BH532,BK532,BN532),4)+LARGE((R532,U532,X532,AA532,AD532,AG532,AJ532,AM532,AP532,AS532,AV532,AY532,BB532,BE532,BH532,BK532,BN532),5),K532)</f>
        <v>183</v>
      </c>
      <c r="AE532" s="200"/>
      <c r="AF532" s="201"/>
      <c r="AG532" s="201"/>
      <c r="BI532" s="219"/>
      <c r="BJ532" s="220"/>
      <c r="BK532" s="220"/>
      <c r="BL532" s="221">
        <v>5.935185185185185E-2</v>
      </c>
      <c r="BM532" s="222">
        <v>183</v>
      </c>
      <c r="BN532" s="223">
        <v>183</v>
      </c>
      <c r="BO532" s="149">
        <v>0</v>
      </c>
      <c r="BP532" s="72">
        <v>17.5</v>
      </c>
      <c r="BQ532" s="157">
        <v>5.935185185185185E-2</v>
      </c>
      <c r="BR532" s="158">
        <v>1</v>
      </c>
    </row>
    <row r="533" spans="2:70" ht="15" customHeight="1">
      <c r="B533" s="2">
        <v>527</v>
      </c>
      <c r="C533" s="2">
        <v>283</v>
      </c>
      <c r="D533" s="49" t="s">
        <v>1336</v>
      </c>
      <c r="E533" s="49" t="s">
        <v>1674</v>
      </c>
      <c r="F533" s="93" t="s">
        <v>937</v>
      </c>
      <c r="G533" s="85">
        <v>1981</v>
      </c>
      <c r="H533" s="49" t="s">
        <v>31</v>
      </c>
      <c r="I533" s="49" t="s">
        <v>31</v>
      </c>
      <c r="J533" s="50">
        <f t="shared" si="45"/>
        <v>183</v>
      </c>
      <c r="K533" s="189">
        <f t="shared" si="46"/>
        <v>183</v>
      </c>
      <c r="L533" s="51">
        <f t="shared" si="47"/>
        <v>1</v>
      </c>
      <c r="M533" s="52" t="str">
        <f t="shared" si="48"/>
        <v>nie</v>
      </c>
      <c r="N533" s="53">
        <f>IF($M533="ano",LARGE((Q533,T533,W533,Z533,AC533,AF533,AI533,AL533,AO533,AR533,AU533,AX533,BA533,BD533,BG533,BJ533,BM533),1)+LARGE((Q533,T533,W533,Z533,AC533,AF533,AI533,AL533,AO533,AR533,AU533,AX533,BA533,BD533,BG533,BJ533,BM533),2)+LARGE((Q533,T533,W533,Z533,AC533,AF533,AI533,AL533,AO533,AR533,AU533,AX533,BA533,BD533,BG533,BJ533,BM533),3)+LARGE((Q533,T533,W533,Z533,AC533,AF533,AI533,AL533,AO533,AR533,AU533,AX533,BA533,BD533,BG533,BJ533,BM533),4)+LARGE((Q533,T533,W533,Z533,AC533,AF533,AI533,AL533,AO533,AR533,AU533,AX533,BA533,BD533,BG533,BJ533,BM533),5),J533)</f>
        <v>183</v>
      </c>
      <c r="O533" s="190">
        <f>IF($M533="ano",LARGE((R533,U533,X533,AA533,AD533,AG533,AJ533,AM533,AP533,AS533,AV533,AY533,BB533,BE533,BH533,BK533,BN533),1)+LARGE((R533,U533,X533,AA533,AD533,AG533,AJ533,AM533,AP533,AS533,AV533,AY533,BB533,BE533,BH533,BK533,BN533),2)+LARGE((R533,U533,X533,AA533,AD533,AG533,AJ533,AM533,AP533,AS533,AV533,AY533,BB533,BE533,BH533,BK533,BN533),3)+LARGE((R533,U533,X533,AA533,AD533,AG533,AJ533,AM533,AP533,AS533,AV533,AY533,BB533,BE533,BH533,BK533,BN533),4)+LARGE((R533,U533,X533,AA533,AD533,AG533,AJ533,AM533,AP533,AS533,AV533,AY533,BB533,BE533,BH533,BK533,BN533),5),K533)</f>
        <v>183</v>
      </c>
      <c r="AE533" s="200"/>
      <c r="AF533" s="201"/>
      <c r="AG533" s="201"/>
      <c r="BI533" s="219"/>
      <c r="BJ533" s="220"/>
      <c r="BK533" s="220"/>
      <c r="BL533" s="221">
        <v>5.9467592592592593E-2</v>
      </c>
      <c r="BM533" s="222">
        <v>183</v>
      </c>
      <c r="BN533" s="223">
        <v>183</v>
      </c>
      <c r="BO533" s="149">
        <v>0</v>
      </c>
      <c r="BP533" s="72">
        <v>17.5</v>
      </c>
      <c r="BQ533" s="157">
        <v>5.9467592592592593E-2</v>
      </c>
      <c r="BR533" s="158">
        <v>1</v>
      </c>
    </row>
    <row r="534" spans="2:70" ht="15" customHeight="1">
      <c r="B534" s="2">
        <v>528</v>
      </c>
      <c r="C534" s="2">
        <v>284</v>
      </c>
      <c r="D534" s="49" t="s">
        <v>861</v>
      </c>
      <c r="E534" s="49" t="s">
        <v>1511</v>
      </c>
      <c r="F534" s="49" t="s">
        <v>247</v>
      </c>
      <c r="G534" s="85">
        <v>1986</v>
      </c>
      <c r="H534" s="49" t="s">
        <v>31</v>
      </c>
      <c r="I534" s="49" t="s">
        <v>31</v>
      </c>
      <c r="J534" s="50">
        <f t="shared" si="45"/>
        <v>183</v>
      </c>
      <c r="K534" s="189">
        <f t="shared" si="46"/>
        <v>183</v>
      </c>
      <c r="L534" s="51">
        <f t="shared" si="47"/>
        <v>1</v>
      </c>
      <c r="M534" s="52" t="str">
        <f t="shared" si="48"/>
        <v>nie</v>
      </c>
      <c r="N534" s="53">
        <f>IF($M534="ano",LARGE((Q534,T534,W534,Z534,AC534,AF534,AI534,AL534,AO534,AR534,AU534,AX534,BA534,BD534,BG534,BJ534,BM534),1)+LARGE((Q534,T534,W534,Z534,AC534,AF534,AI534,AL534,AO534,AR534,AU534,AX534,BA534,BD534,BG534,BJ534,BM534),2)+LARGE((Q534,T534,W534,Z534,AC534,AF534,AI534,AL534,AO534,AR534,AU534,AX534,BA534,BD534,BG534,BJ534,BM534),3)+LARGE((Q534,T534,W534,Z534,AC534,AF534,AI534,AL534,AO534,AR534,AU534,AX534,BA534,BD534,BG534,BJ534,BM534),4)+LARGE((Q534,T534,W534,Z534,AC534,AF534,AI534,AL534,AO534,AR534,AU534,AX534,BA534,BD534,BG534,BJ534,BM534),5),J534)</f>
        <v>183</v>
      </c>
      <c r="O534" s="190">
        <f>IF($M534="ano",LARGE((R534,U534,X534,AA534,AD534,AG534,AJ534,AM534,AP534,AS534,AV534,AY534,BB534,BE534,BH534,BK534,BN534),1)+LARGE((R534,U534,X534,AA534,AD534,AG534,AJ534,AM534,AP534,AS534,AV534,AY534,BB534,BE534,BH534,BK534,BN534),2)+LARGE((R534,U534,X534,AA534,AD534,AG534,AJ534,AM534,AP534,AS534,AV534,AY534,BB534,BE534,BH534,BK534,BN534),3)+LARGE((R534,U534,X534,AA534,AD534,AG534,AJ534,AM534,AP534,AS534,AV534,AY534,BB534,BE534,BH534,BK534,BN534),4)+LARGE((R534,U534,X534,AA534,AD534,AG534,AJ534,AM534,AP534,AS534,AV534,AY534,BB534,BE534,BH534,BK534,BN534),5),K534)</f>
        <v>183</v>
      </c>
      <c r="AE534" s="200"/>
      <c r="AF534" s="201"/>
      <c r="AG534" s="201"/>
      <c r="AT534" s="210">
        <v>6.0636574074074065E-2</v>
      </c>
      <c r="AU534" s="211">
        <v>183</v>
      </c>
      <c r="AV534" s="212">
        <v>183</v>
      </c>
      <c r="AW534" s="213"/>
      <c r="AX534" s="214"/>
      <c r="AY534" s="215"/>
      <c r="BF534" s="218"/>
      <c r="BI534" s="219">
        <v>6.267361111111111E-2</v>
      </c>
      <c r="BJ534" s="220"/>
      <c r="BK534" s="220"/>
      <c r="BL534" s="221"/>
      <c r="BM534" s="222"/>
      <c r="BN534" s="223"/>
      <c r="BO534" s="149">
        <v>0</v>
      </c>
      <c r="BP534" s="72">
        <v>17</v>
      </c>
      <c r="BQ534" s="157">
        <v>0.12331018518518518</v>
      </c>
      <c r="BR534" s="158">
        <v>1</v>
      </c>
    </row>
    <row r="535" spans="2:70" ht="15" customHeight="1">
      <c r="B535" s="2">
        <v>529</v>
      </c>
      <c r="C535" s="2">
        <v>111</v>
      </c>
      <c r="D535" s="49" t="s">
        <v>2454</v>
      </c>
      <c r="E535" s="49" t="s">
        <v>2332</v>
      </c>
      <c r="F535" s="49" t="s">
        <v>862</v>
      </c>
      <c r="G535" s="85">
        <v>1971</v>
      </c>
      <c r="H535" s="49" t="s">
        <v>31</v>
      </c>
      <c r="I535" s="49" t="s">
        <v>32</v>
      </c>
      <c r="J535" s="50">
        <f t="shared" si="45"/>
        <v>183</v>
      </c>
      <c r="K535" s="189">
        <f t="shared" si="46"/>
        <v>202</v>
      </c>
      <c r="L535" s="51">
        <f t="shared" si="47"/>
        <v>1</v>
      </c>
      <c r="M535" s="52" t="str">
        <f t="shared" si="48"/>
        <v>nie</v>
      </c>
      <c r="N535" s="53">
        <f>IF($M535="ano",LARGE((Q535,T535,W535,Z535,AC535,AF535,AI535,AL535,AO535,AR535,AU535,AX535,BA535,BD535,BG535,BJ535,BM535),1)+LARGE((Q535,T535,W535,Z535,AC535,AF535,AI535,AL535,AO535,AR535,AU535,AX535,BA535,BD535,BG535,BJ535,BM535),2)+LARGE((Q535,T535,W535,Z535,AC535,AF535,AI535,AL535,AO535,AR535,AU535,AX535,BA535,BD535,BG535,BJ535,BM535),3)+LARGE((Q535,T535,W535,Z535,AC535,AF535,AI535,AL535,AO535,AR535,AU535,AX535,BA535,BD535,BG535,BJ535,BM535),4)+LARGE((Q535,T535,W535,Z535,AC535,AF535,AI535,AL535,AO535,AR535,AU535,AX535,BA535,BD535,BG535,BJ535,BM535),5),J535)</f>
        <v>183</v>
      </c>
      <c r="O535" s="190">
        <f>IF($M535="ano",LARGE((R535,U535,X535,AA535,AD535,AG535,AJ535,AM535,AP535,AS535,AV535,AY535,BB535,BE535,BH535,BK535,BN535),1)+LARGE((R535,U535,X535,AA535,AD535,AG535,AJ535,AM535,AP535,AS535,AV535,AY535,BB535,BE535,BH535,BK535,BN535),2)+LARGE((R535,U535,X535,AA535,AD535,AG535,AJ535,AM535,AP535,AS535,AV535,AY535,BB535,BE535,BH535,BK535,BN535),3)+LARGE((R535,U535,X535,AA535,AD535,AG535,AJ535,AM535,AP535,AS535,AV535,AY535,BB535,BE535,BH535,BK535,BN535),4)+LARGE((R535,U535,X535,AA535,AD535,AG535,AJ535,AM535,AP535,AS535,AV535,AY535,BB535,BE535,BH535,BK535,BN535),5),K535)</f>
        <v>202</v>
      </c>
      <c r="AE535" s="200"/>
      <c r="AF535" s="201"/>
      <c r="AG535" s="201"/>
      <c r="AT535" s="210">
        <v>6.0671296296296293E-2</v>
      </c>
      <c r="AU535" s="211">
        <v>183</v>
      </c>
      <c r="AV535" s="212">
        <v>202</v>
      </c>
      <c r="AW535" s="213"/>
      <c r="AX535" s="214"/>
      <c r="AY535" s="215"/>
      <c r="BF535" s="218"/>
      <c r="BI535" s="219"/>
      <c r="BJ535" s="220"/>
      <c r="BK535" s="220"/>
      <c r="BL535" s="221"/>
      <c r="BM535" s="222"/>
      <c r="BN535" s="223"/>
      <c r="BO535" s="149">
        <v>0</v>
      </c>
      <c r="BP535" s="72">
        <v>17</v>
      </c>
      <c r="BQ535" s="157">
        <v>6.0671296296296293E-2</v>
      </c>
      <c r="BR535" s="158">
        <v>1</v>
      </c>
    </row>
    <row r="536" spans="2:70" ht="15" customHeight="1">
      <c r="B536" s="2">
        <v>530</v>
      </c>
      <c r="C536" s="2">
        <v>285</v>
      </c>
      <c r="D536" s="47" t="s">
        <v>1555</v>
      </c>
      <c r="E536" s="47" t="s">
        <v>1554</v>
      </c>
      <c r="F536" s="89" t="s">
        <v>1556</v>
      </c>
      <c r="G536" s="48">
        <v>1981</v>
      </c>
      <c r="H536" s="49" t="s">
        <v>31</v>
      </c>
      <c r="I536" s="2" t="str">
        <f>IF(G536&lt;=1953,"M60",IF(G536&lt;=1963,"M50",IF(G536&lt;=1973,"M40","M")))</f>
        <v>M</v>
      </c>
      <c r="J536" s="50">
        <f t="shared" si="45"/>
        <v>183</v>
      </c>
      <c r="K536" s="189">
        <f t="shared" si="46"/>
        <v>183</v>
      </c>
      <c r="L536" s="51">
        <f t="shared" si="47"/>
        <v>1</v>
      </c>
      <c r="M536" s="52" t="str">
        <f t="shared" si="48"/>
        <v>nie</v>
      </c>
      <c r="N536" s="53">
        <f>IF($M536="ano",LARGE((Q536,T536,W536,Z536,AC536,AF536,AI536,AL536,AO536,AR536,AU536,AX536,BA536,BD536,BG536,BJ536,BM536),1)+LARGE((Q536,T536,W536,Z536,AC536,AF536,AI536,AL536,AO536,AR536,AU536,AX536,BA536,BD536,BG536,BJ536,BM536),2)+LARGE((Q536,T536,W536,Z536,AC536,AF536,AI536,AL536,AO536,AR536,AU536,AX536,BA536,BD536,BG536,BJ536,BM536),3)+LARGE((Q536,T536,W536,Z536,AC536,AF536,AI536,AL536,AO536,AR536,AU536,AX536,BA536,BD536,BG536,BJ536,BM536),4)+LARGE((Q536,T536,W536,Z536,AC536,AF536,AI536,AL536,AO536,AR536,AU536,AX536,BA536,BD536,BG536,BJ536,BM536),5),J536)</f>
        <v>183</v>
      </c>
      <c r="O536" s="190">
        <f>IF($M536="ano",LARGE((R536,U536,X536,AA536,AD536,AG536,AJ536,AM536,AP536,AS536,AV536,AY536,BB536,BE536,BH536,BK536,BN536),1)+LARGE((R536,U536,X536,AA536,AD536,AG536,AJ536,AM536,AP536,AS536,AV536,AY536,BB536,BE536,BH536,BK536,BN536),2)+LARGE((R536,U536,X536,AA536,AD536,AG536,AJ536,AM536,AP536,AS536,AV536,AY536,BB536,BE536,BH536,BK536,BN536),3)+LARGE((R536,U536,X536,AA536,AD536,AG536,AJ536,AM536,AP536,AS536,AV536,AY536,BB536,BE536,BH536,BK536,BN536),4)+LARGE((R536,U536,X536,AA536,AD536,AG536,AJ536,AM536,AP536,AS536,AV536,AY536,BB536,BE536,BH536,BK536,BN536),5),K536)</f>
        <v>183</v>
      </c>
      <c r="P536" s="191"/>
      <c r="Q536" s="192"/>
      <c r="R536" s="193"/>
      <c r="S536" s="194"/>
      <c r="T536" s="195"/>
      <c r="U536" s="196"/>
      <c r="V536" s="197">
        <v>6.0856481481481484E-2</v>
      </c>
      <c r="W536" s="198">
        <v>183</v>
      </c>
      <c r="X536" s="199">
        <v>183</v>
      </c>
      <c r="Y536" s="200"/>
      <c r="Z536" s="201"/>
      <c r="AA536" s="202"/>
      <c r="AB536" s="203"/>
      <c r="AC536" s="204"/>
      <c r="AD536" s="205"/>
      <c r="AE536" s="200"/>
      <c r="AF536" s="201"/>
      <c r="AG536" s="202"/>
      <c r="AH536" s="206"/>
      <c r="AI536" s="207"/>
      <c r="AJ536" s="208"/>
      <c r="AK536" s="200"/>
      <c r="AL536" s="201"/>
      <c r="AM536" s="202"/>
      <c r="AP536" s="209"/>
      <c r="AS536" s="208"/>
      <c r="AT536" s="210"/>
      <c r="AU536" s="211"/>
      <c r="AV536" s="212"/>
      <c r="AW536" s="213"/>
      <c r="AX536" s="214"/>
      <c r="AY536" s="215"/>
      <c r="BC536" s="216"/>
      <c r="BD536" s="216"/>
      <c r="BE536" s="217"/>
      <c r="BF536" s="218"/>
      <c r="BI536" s="219"/>
      <c r="BJ536" s="220"/>
      <c r="BK536" s="220"/>
      <c r="BL536" s="221"/>
      <c r="BM536" s="222"/>
      <c r="BN536" s="223"/>
      <c r="BO536" s="149">
        <v>0</v>
      </c>
      <c r="BP536" s="72">
        <v>16</v>
      </c>
      <c r="BQ536" s="157">
        <v>6.0856481481481484E-2</v>
      </c>
      <c r="BR536" s="158">
        <v>1</v>
      </c>
    </row>
    <row r="537" spans="2:70" ht="15" customHeight="1">
      <c r="B537" s="2">
        <v>531</v>
      </c>
      <c r="C537" s="2">
        <v>112</v>
      </c>
      <c r="D537" s="49" t="s">
        <v>748</v>
      </c>
      <c r="E537" s="49" t="s">
        <v>1505</v>
      </c>
      <c r="F537" s="93" t="s">
        <v>717</v>
      </c>
      <c r="G537" s="85">
        <v>1969</v>
      </c>
      <c r="H537" s="49" t="s">
        <v>31</v>
      </c>
      <c r="I537" s="49" t="s">
        <v>32</v>
      </c>
      <c r="J537" s="50">
        <f t="shared" si="45"/>
        <v>183</v>
      </c>
      <c r="K537" s="189">
        <f t="shared" si="46"/>
        <v>202</v>
      </c>
      <c r="L537" s="51">
        <f t="shared" si="47"/>
        <v>1</v>
      </c>
      <c r="M537" s="52" t="str">
        <f t="shared" si="48"/>
        <v>nie</v>
      </c>
      <c r="N537" s="53">
        <f>IF($M537="ano",LARGE((Q537,T537,W537,Z537,AC537,AF537,AI537,AL537,AO537,AR537,AU537,AX537,BA537,BD537,BG537,BJ537,BM537),1)+LARGE((Q537,T537,W537,Z537,AC537,AF537,AI537,AL537,AO537,AR537,AU537,AX537,BA537,BD537,BG537,BJ537,BM537),2)+LARGE((Q537,T537,W537,Z537,AC537,AF537,AI537,AL537,AO537,AR537,AU537,AX537,BA537,BD537,BG537,BJ537,BM537),3)+LARGE((Q537,T537,W537,Z537,AC537,AF537,AI537,AL537,AO537,AR537,AU537,AX537,BA537,BD537,BG537,BJ537,BM537),4)+LARGE((Q537,T537,W537,Z537,AC537,AF537,AI537,AL537,AO537,AR537,AU537,AX537,BA537,BD537,BG537,BJ537,BM537),5),J537)</f>
        <v>183</v>
      </c>
      <c r="O537" s="190">
        <f>IF($M537="ano",LARGE((R537,U537,X537,AA537,AD537,AG537,AJ537,AM537,AP537,AS537,AV537,AY537,BB537,BE537,BH537,BK537,BN537),1)+LARGE((R537,U537,X537,AA537,AD537,AG537,AJ537,AM537,AP537,AS537,AV537,AY537,BB537,BE537,BH537,BK537,BN537),2)+LARGE((R537,U537,X537,AA537,AD537,AG537,AJ537,AM537,AP537,AS537,AV537,AY537,BB537,BE537,BH537,BK537,BN537),3)+LARGE((R537,U537,X537,AA537,AD537,AG537,AJ537,AM537,AP537,AS537,AV537,AY537,BB537,BE537,BH537,BK537,BN537),4)+LARGE((R537,U537,X537,AA537,AD537,AG537,AJ537,AM537,AP537,AS537,AV537,AY537,BB537,BE537,BH537,BK537,BN537),5),K537)</f>
        <v>202</v>
      </c>
      <c r="AE537" s="200"/>
      <c r="AF537" s="201"/>
      <c r="AG537" s="201"/>
      <c r="AK537" s="200">
        <v>3.9548611111111111E-2</v>
      </c>
      <c r="AL537" s="201">
        <v>183</v>
      </c>
      <c r="AM537" s="202">
        <v>202</v>
      </c>
      <c r="AP537" s="209"/>
      <c r="AS537" s="208"/>
      <c r="AT537" s="210"/>
      <c r="AU537" s="211"/>
      <c r="AV537" s="212"/>
      <c r="AW537" s="213"/>
      <c r="AX537" s="214"/>
      <c r="AY537" s="215"/>
      <c r="BF537" s="218"/>
      <c r="BI537" s="219"/>
      <c r="BJ537" s="220"/>
      <c r="BK537" s="220"/>
      <c r="BL537" s="221"/>
      <c r="BM537" s="222"/>
      <c r="BN537" s="223"/>
      <c r="BO537" s="149">
        <v>0</v>
      </c>
      <c r="BP537" s="72">
        <v>11</v>
      </c>
      <c r="BQ537" s="157">
        <v>3.9548611111111111E-2</v>
      </c>
      <c r="BR537" s="158">
        <v>1</v>
      </c>
    </row>
    <row r="538" spans="2:70" ht="15" customHeight="1">
      <c r="B538" s="2">
        <v>532</v>
      </c>
      <c r="C538" s="2">
        <v>42</v>
      </c>
      <c r="D538" s="47" t="s">
        <v>1956</v>
      </c>
      <c r="E538" s="47" t="s">
        <v>1554</v>
      </c>
      <c r="F538" s="89"/>
      <c r="G538" s="82">
        <v>1963</v>
      </c>
      <c r="H538" s="49" t="s">
        <v>31</v>
      </c>
      <c r="I538" s="2" t="str">
        <f>IF(G538&lt;=1953,"M60",IF(G538&lt;=1963,"M50",IF(G538&lt;=1973,"M40","M")))</f>
        <v>M50</v>
      </c>
      <c r="J538" s="50">
        <f t="shared" si="45"/>
        <v>183</v>
      </c>
      <c r="K538" s="189">
        <f t="shared" si="46"/>
        <v>220</v>
      </c>
      <c r="L538" s="51">
        <f t="shared" si="47"/>
        <v>1</v>
      </c>
      <c r="M538" s="52" t="str">
        <f t="shared" si="48"/>
        <v>nie</v>
      </c>
      <c r="N538" s="53">
        <f>IF($M538="ano",LARGE((Q538,T538,W538,Z538,AC538,AF538,AI538,AL538,AO538,AR538,AU538,AX538,BA538,BD538,BG538,BJ538,BM538),1)+LARGE((Q538,T538,W538,Z538,AC538,AF538,AI538,AL538,AO538,AR538,AU538,AX538,BA538,BD538,BG538,BJ538,BM538),2)+LARGE((Q538,T538,W538,Z538,AC538,AF538,AI538,AL538,AO538,AR538,AU538,AX538,BA538,BD538,BG538,BJ538,BM538),3)+LARGE((Q538,T538,W538,Z538,AC538,AF538,AI538,AL538,AO538,AR538,AU538,AX538,BA538,BD538,BG538,BJ538,BM538),4)+LARGE((Q538,T538,W538,Z538,AC538,AF538,AI538,AL538,AO538,AR538,AU538,AX538,BA538,BD538,BG538,BJ538,BM538),5),J538)</f>
        <v>183</v>
      </c>
      <c r="O538" s="190">
        <f>IF($M538="ano",LARGE((R538,U538,X538,AA538,AD538,AG538,AJ538,AM538,AP538,AS538,AV538,AY538,BB538,BE538,BH538,BK538,BN538),1)+LARGE((R538,U538,X538,AA538,AD538,AG538,AJ538,AM538,AP538,AS538,AV538,AY538,BB538,BE538,BH538,BK538,BN538),2)+LARGE((R538,U538,X538,AA538,AD538,AG538,AJ538,AM538,AP538,AS538,AV538,AY538,BB538,BE538,BH538,BK538,BN538),3)+LARGE((R538,U538,X538,AA538,AD538,AG538,AJ538,AM538,AP538,AS538,AV538,AY538,BB538,BE538,BH538,BK538,BN538),4)+LARGE((R538,U538,X538,AA538,AD538,AG538,AJ538,AM538,AP538,AS538,AV538,AY538,BB538,BE538,BH538,BK538,BN538),5),K538)</f>
        <v>220</v>
      </c>
      <c r="P538" s="191"/>
      <c r="Q538" s="192"/>
      <c r="R538" s="193"/>
      <c r="S538" s="194">
        <v>0.10089120370370371</v>
      </c>
      <c r="T538" s="195">
        <v>183</v>
      </c>
      <c r="U538" s="196">
        <v>220</v>
      </c>
      <c r="V538" s="197"/>
      <c r="W538" s="198"/>
      <c r="X538" s="199"/>
      <c r="Y538" s="200"/>
      <c r="Z538" s="201"/>
      <c r="AA538" s="202"/>
      <c r="AB538" s="203"/>
      <c r="AC538" s="204"/>
      <c r="AD538" s="205"/>
      <c r="AE538" s="200"/>
      <c r="AF538" s="201"/>
      <c r="AG538" s="202"/>
      <c r="AH538" s="206"/>
      <c r="AI538" s="207"/>
      <c r="AJ538" s="208"/>
      <c r="AK538" s="200"/>
      <c r="AL538" s="201"/>
      <c r="AM538" s="202"/>
      <c r="AP538" s="209"/>
      <c r="AS538" s="208"/>
      <c r="AT538" s="210"/>
      <c r="AU538" s="211"/>
      <c r="AV538" s="212"/>
      <c r="AW538" s="213"/>
      <c r="AX538" s="214"/>
      <c r="AY538" s="215"/>
      <c r="BC538" s="216"/>
      <c r="BD538" s="216"/>
      <c r="BE538" s="217"/>
      <c r="BF538" s="218"/>
      <c r="BI538" s="219"/>
      <c r="BJ538" s="220"/>
      <c r="BK538" s="220"/>
      <c r="BL538" s="221"/>
      <c r="BM538" s="222"/>
      <c r="BN538" s="223"/>
      <c r="BO538" s="149">
        <v>0</v>
      </c>
      <c r="BP538" s="72">
        <v>26</v>
      </c>
      <c r="BQ538" s="157">
        <v>0.10089120370370371</v>
      </c>
      <c r="BR538" s="158">
        <v>1</v>
      </c>
    </row>
    <row r="539" spans="2:70" ht="15" customHeight="1">
      <c r="B539" s="2">
        <v>533</v>
      </c>
      <c r="C539" s="2">
        <v>286</v>
      </c>
      <c r="D539" s="49" t="s">
        <v>860</v>
      </c>
      <c r="E539" s="49" t="s">
        <v>1632</v>
      </c>
      <c r="F539" s="49" t="s">
        <v>1542</v>
      </c>
      <c r="G539" s="85">
        <v>1979</v>
      </c>
      <c r="H539" s="49" t="s">
        <v>31</v>
      </c>
      <c r="I539" s="49" t="s">
        <v>31</v>
      </c>
      <c r="J539" s="50">
        <f t="shared" si="45"/>
        <v>183</v>
      </c>
      <c r="K539" s="189">
        <f t="shared" si="46"/>
        <v>183</v>
      </c>
      <c r="L539" s="51">
        <f t="shared" si="47"/>
        <v>1</v>
      </c>
      <c r="M539" s="52" t="str">
        <f t="shared" si="48"/>
        <v>nie</v>
      </c>
      <c r="N539" s="53">
        <f>IF($M539="ano",LARGE((Q539,T539,W539,Z539,AC539,AF539,AI539,AL539,AO539,AR539,AU539,AX539,BA539,BD539,BG539,BJ539,BM539),1)+LARGE((Q539,T539,W539,Z539,AC539,AF539,AI539,AL539,AO539,AR539,AU539,AX539,BA539,BD539,BG539,BJ539,BM539),2)+LARGE((Q539,T539,W539,Z539,AC539,AF539,AI539,AL539,AO539,AR539,AU539,AX539,BA539,BD539,BG539,BJ539,BM539),3)+LARGE((Q539,T539,W539,Z539,AC539,AF539,AI539,AL539,AO539,AR539,AU539,AX539,BA539,BD539,BG539,BJ539,BM539),4)+LARGE((Q539,T539,W539,Z539,AC539,AF539,AI539,AL539,AO539,AR539,AU539,AX539,BA539,BD539,BG539,BJ539,BM539),5),J539)</f>
        <v>183</v>
      </c>
      <c r="O539" s="190">
        <f>IF($M539="ano",LARGE((R539,U539,X539,AA539,AD539,AG539,AJ539,AM539,AP539,AS539,AV539,AY539,BB539,BE539,BH539,BK539,BN539),1)+LARGE((R539,U539,X539,AA539,AD539,AG539,AJ539,AM539,AP539,AS539,AV539,AY539,BB539,BE539,BH539,BK539,BN539),2)+LARGE((R539,U539,X539,AA539,AD539,AG539,AJ539,AM539,AP539,AS539,AV539,AY539,BB539,BE539,BH539,BK539,BN539),3)+LARGE((R539,U539,X539,AA539,AD539,AG539,AJ539,AM539,AP539,AS539,AV539,AY539,BB539,BE539,BH539,BK539,BN539),4)+LARGE((R539,U539,X539,AA539,AD539,AG539,AJ539,AM539,AP539,AS539,AV539,AY539,BB539,BE539,BH539,BK539,BN539),5),K539)</f>
        <v>183</v>
      </c>
      <c r="AE539" s="200"/>
      <c r="AF539" s="201"/>
      <c r="AG539" s="201"/>
      <c r="AT539" s="210">
        <v>6.0567129629629624E-2</v>
      </c>
      <c r="AU539" s="211">
        <v>183</v>
      </c>
      <c r="AV539" s="212">
        <v>183</v>
      </c>
      <c r="AW539" s="213"/>
      <c r="AX539" s="214"/>
      <c r="AY539" s="215"/>
      <c r="BF539" s="218"/>
      <c r="BI539" s="219"/>
      <c r="BJ539" s="220"/>
      <c r="BK539" s="220"/>
      <c r="BL539" s="221"/>
      <c r="BM539" s="222"/>
      <c r="BN539" s="223"/>
      <c r="BO539" s="149">
        <v>0</v>
      </c>
      <c r="BP539" s="72">
        <v>17</v>
      </c>
      <c r="BQ539" s="157">
        <v>6.0567129629629624E-2</v>
      </c>
      <c r="BR539" s="158">
        <v>1</v>
      </c>
    </row>
    <row r="540" spans="2:70" ht="15" customHeight="1">
      <c r="B540" s="2">
        <v>534</v>
      </c>
      <c r="C540" s="2">
        <v>287</v>
      </c>
      <c r="D540" s="47" t="s">
        <v>1959</v>
      </c>
      <c r="E540" s="47" t="s">
        <v>1958</v>
      </c>
      <c r="F540" s="89" t="s">
        <v>1542</v>
      </c>
      <c r="G540" s="48">
        <v>1987</v>
      </c>
      <c r="H540" s="49" t="s">
        <v>31</v>
      </c>
      <c r="I540" s="2" t="str">
        <f>IF(G540&lt;=1953,"M60",IF(G540&lt;=1963,"M50",IF(G540&lt;=1973,"M40","M")))</f>
        <v>M</v>
      </c>
      <c r="J540" s="50">
        <f t="shared" si="45"/>
        <v>183</v>
      </c>
      <c r="K540" s="189">
        <f t="shared" si="46"/>
        <v>183</v>
      </c>
      <c r="L540" s="51">
        <f t="shared" si="47"/>
        <v>1</v>
      </c>
      <c r="M540" s="52" t="str">
        <f t="shared" si="48"/>
        <v>nie</v>
      </c>
      <c r="N540" s="53">
        <f>IF($M540="ano",LARGE((Q540,T540,W540,Z540,AC540,AF540,AI540,AL540,AO540,AR540,AU540,AX540,BA540,BD540,BG540,BJ540,BM540),1)+LARGE((Q540,T540,W540,Z540,AC540,AF540,AI540,AL540,AO540,AR540,AU540,AX540,BA540,BD540,BG540,BJ540,BM540),2)+LARGE((Q540,T540,W540,Z540,AC540,AF540,AI540,AL540,AO540,AR540,AU540,AX540,BA540,BD540,BG540,BJ540,BM540),3)+LARGE((Q540,T540,W540,Z540,AC540,AF540,AI540,AL540,AO540,AR540,AU540,AX540,BA540,BD540,BG540,BJ540,BM540),4)+LARGE((Q540,T540,W540,Z540,AC540,AF540,AI540,AL540,AO540,AR540,AU540,AX540,BA540,BD540,BG540,BJ540,BM540),5),J540)</f>
        <v>183</v>
      </c>
      <c r="O540" s="190">
        <f>IF($M540="ano",LARGE((R540,U540,X540,AA540,AD540,AG540,AJ540,AM540,AP540,AS540,AV540,AY540,BB540,BE540,BH540,BK540,BN540),1)+LARGE((R540,U540,X540,AA540,AD540,AG540,AJ540,AM540,AP540,AS540,AV540,AY540,BB540,BE540,BH540,BK540,BN540),2)+LARGE((R540,U540,X540,AA540,AD540,AG540,AJ540,AM540,AP540,AS540,AV540,AY540,BB540,BE540,BH540,BK540,BN540),3)+LARGE((R540,U540,X540,AA540,AD540,AG540,AJ540,AM540,AP540,AS540,AV540,AY540,BB540,BE540,BH540,BK540,BN540),4)+LARGE((R540,U540,X540,AA540,AD540,AG540,AJ540,AM540,AP540,AS540,AV540,AY540,BB540,BE540,BH540,BK540,BN540),5),K540)</f>
        <v>183</v>
      </c>
      <c r="P540" s="191"/>
      <c r="Q540" s="192"/>
      <c r="R540" s="193"/>
      <c r="S540" s="194">
        <v>0.10107638888888888</v>
      </c>
      <c r="T540" s="195">
        <v>183</v>
      </c>
      <c r="U540" s="196">
        <v>183</v>
      </c>
      <c r="V540" s="197"/>
      <c r="W540" s="198"/>
      <c r="X540" s="199"/>
      <c r="Y540" s="200"/>
      <c r="Z540" s="201"/>
      <c r="AA540" s="202"/>
      <c r="AB540" s="203"/>
      <c r="AC540" s="204"/>
      <c r="AD540" s="205"/>
      <c r="AE540" s="200"/>
      <c r="AF540" s="201"/>
      <c r="AG540" s="202"/>
      <c r="AH540" s="206"/>
      <c r="AI540" s="207"/>
      <c r="AJ540" s="208"/>
      <c r="AK540" s="200"/>
      <c r="AL540" s="201"/>
      <c r="AM540" s="202"/>
      <c r="AP540" s="209"/>
      <c r="AS540" s="208"/>
      <c r="AT540" s="210"/>
      <c r="AU540" s="211"/>
      <c r="AV540" s="212"/>
      <c r="AW540" s="213"/>
      <c r="AX540" s="214"/>
      <c r="AY540" s="215"/>
      <c r="BC540" s="216"/>
      <c r="BD540" s="216"/>
      <c r="BE540" s="217"/>
      <c r="BF540" s="218"/>
      <c r="BI540" s="219"/>
      <c r="BJ540" s="220"/>
      <c r="BK540" s="220"/>
      <c r="BL540" s="221"/>
      <c r="BM540" s="222"/>
      <c r="BN540" s="223"/>
      <c r="BO540" s="149">
        <v>0</v>
      </c>
      <c r="BP540" s="72">
        <v>26</v>
      </c>
      <c r="BQ540" s="157">
        <v>0.10107638888888888</v>
      </c>
      <c r="BR540" s="158">
        <v>1</v>
      </c>
    </row>
    <row r="541" spans="2:70" ht="15" customHeight="1">
      <c r="B541" s="2">
        <v>535</v>
      </c>
      <c r="C541" s="2">
        <v>288</v>
      </c>
      <c r="D541" s="49" t="s">
        <v>828</v>
      </c>
      <c r="E541" s="49" t="s">
        <v>1582</v>
      </c>
      <c r="F541" s="93" t="s">
        <v>803</v>
      </c>
      <c r="G541" s="85">
        <v>1982</v>
      </c>
      <c r="H541" s="49" t="s">
        <v>31</v>
      </c>
      <c r="I541" s="49" t="s">
        <v>31</v>
      </c>
      <c r="J541" s="50">
        <f t="shared" si="45"/>
        <v>183</v>
      </c>
      <c r="K541" s="189">
        <f t="shared" si="46"/>
        <v>183</v>
      </c>
      <c r="L541" s="51">
        <f t="shared" si="47"/>
        <v>1</v>
      </c>
      <c r="M541" s="52" t="str">
        <f t="shared" si="48"/>
        <v>nie</v>
      </c>
      <c r="N541" s="53">
        <f>IF($M541="ano",LARGE((Q541,T541,W541,Z541,AC541,AF541,AI541,AL541,AO541,AR541,AU541,AX541,BA541,BD541,BG541,BJ541,BM541),1)+LARGE((Q541,T541,W541,Z541,AC541,AF541,AI541,AL541,AO541,AR541,AU541,AX541,BA541,BD541,BG541,BJ541,BM541),2)+LARGE((Q541,T541,W541,Z541,AC541,AF541,AI541,AL541,AO541,AR541,AU541,AX541,BA541,BD541,BG541,BJ541,BM541),3)+LARGE((Q541,T541,W541,Z541,AC541,AF541,AI541,AL541,AO541,AR541,AU541,AX541,BA541,BD541,BG541,BJ541,BM541),4)+LARGE((Q541,T541,W541,Z541,AC541,AF541,AI541,AL541,AO541,AR541,AU541,AX541,BA541,BD541,BG541,BJ541,BM541),5),J541)</f>
        <v>183</v>
      </c>
      <c r="O541" s="190">
        <f>IF($M541="ano",LARGE((R541,U541,X541,AA541,AD541,AG541,AJ541,AM541,AP541,AS541,AV541,AY541,BB541,BE541,BH541,BK541,BN541),1)+LARGE((R541,U541,X541,AA541,AD541,AG541,AJ541,AM541,AP541,AS541,AV541,AY541,BB541,BE541,BH541,BK541,BN541),2)+LARGE((R541,U541,X541,AA541,AD541,AG541,AJ541,AM541,AP541,AS541,AV541,AY541,BB541,BE541,BH541,BK541,BN541),3)+LARGE((R541,U541,X541,AA541,AD541,AG541,AJ541,AM541,AP541,AS541,AV541,AY541,BB541,BE541,BH541,BK541,BN541),4)+LARGE((R541,U541,X541,AA541,AD541,AG541,AJ541,AM541,AP541,AS541,AV541,AY541,BB541,BE541,BH541,BK541,BN541),5),K541)</f>
        <v>183</v>
      </c>
      <c r="AE541" s="200"/>
      <c r="AF541" s="201"/>
      <c r="AG541" s="201"/>
      <c r="AN541" s="78">
        <v>7.407407407407407E-2</v>
      </c>
      <c r="AO541" s="79">
        <v>183</v>
      </c>
      <c r="AP541" s="209">
        <v>183</v>
      </c>
      <c r="AS541" s="208"/>
      <c r="AT541" s="210"/>
      <c r="AU541" s="211"/>
      <c r="AV541" s="212"/>
      <c r="AW541" s="213"/>
      <c r="AX541" s="214"/>
      <c r="AY541" s="215"/>
      <c r="BF541" s="218"/>
      <c r="BI541" s="219"/>
      <c r="BJ541" s="220"/>
      <c r="BK541" s="220"/>
      <c r="BL541" s="221"/>
      <c r="BM541" s="222"/>
      <c r="BN541" s="223"/>
      <c r="BO541" s="149">
        <v>0</v>
      </c>
      <c r="BP541" s="72">
        <v>21</v>
      </c>
      <c r="BQ541" s="157">
        <v>7.407407407407407E-2</v>
      </c>
      <c r="BR541" s="158">
        <v>1</v>
      </c>
    </row>
    <row r="542" spans="2:70" ht="15" customHeight="1">
      <c r="B542" s="2">
        <v>536</v>
      </c>
      <c r="C542" s="2">
        <v>289</v>
      </c>
      <c r="D542" s="49" t="s">
        <v>829</v>
      </c>
      <c r="E542" s="49" t="s">
        <v>1732</v>
      </c>
      <c r="F542" s="93" t="s">
        <v>774</v>
      </c>
      <c r="G542" s="85">
        <v>1991</v>
      </c>
      <c r="H542" s="49" t="s">
        <v>31</v>
      </c>
      <c r="I542" s="49" t="s">
        <v>31</v>
      </c>
      <c r="J542" s="50">
        <f t="shared" si="45"/>
        <v>183</v>
      </c>
      <c r="K542" s="189">
        <f t="shared" si="46"/>
        <v>183</v>
      </c>
      <c r="L542" s="51">
        <f t="shared" si="47"/>
        <v>1</v>
      </c>
      <c r="M542" s="52" t="str">
        <f t="shared" si="48"/>
        <v>nie</v>
      </c>
      <c r="N542" s="53">
        <f>IF($M542="ano",LARGE((Q542,T542,W542,Z542,AC542,AF542,AI542,AL542,AO542,AR542,AU542,AX542,BA542,BD542,BG542,BJ542,BM542),1)+LARGE((Q542,T542,W542,Z542,AC542,AF542,AI542,AL542,AO542,AR542,AU542,AX542,BA542,BD542,BG542,BJ542,BM542),2)+LARGE((Q542,T542,W542,Z542,AC542,AF542,AI542,AL542,AO542,AR542,AU542,AX542,BA542,BD542,BG542,BJ542,BM542),3)+LARGE((Q542,T542,W542,Z542,AC542,AF542,AI542,AL542,AO542,AR542,AU542,AX542,BA542,BD542,BG542,BJ542,BM542),4)+LARGE((Q542,T542,W542,Z542,AC542,AF542,AI542,AL542,AO542,AR542,AU542,AX542,BA542,BD542,BG542,BJ542,BM542),5),J542)</f>
        <v>183</v>
      </c>
      <c r="O542" s="190">
        <f>IF($M542="ano",LARGE((R542,U542,X542,AA542,AD542,AG542,AJ542,AM542,AP542,AS542,AV542,AY542,BB542,BE542,BH542,BK542,BN542),1)+LARGE((R542,U542,X542,AA542,AD542,AG542,AJ542,AM542,AP542,AS542,AV542,AY542,BB542,BE542,BH542,BK542,BN542),2)+LARGE((R542,U542,X542,AA542,AD542,AG542,AJ542,AM542,AP542,AS542,AV542,AY542,BB542,BE542,BH542,BK542,BN542),3)+LARGE((R542,U542,X542,AA542,AD542,AG542,AJ542,AM542,AP542,AS542,AV542,AY542,BB542,BE542,BH542,BK542,BN542),4)+LARGE((R542,U542,X542,AA542,AD542,AG542,AJ542,AM542,AP542,AS542,AV542,AY542,BB542,BE542,BH542,BK542,BN542),5),K542)</f>
        <v>183</v>
      </c>
      <c r="AE542" s="200"/>
      <c r="AF542" s="201"/>
      <c r="AG542" s="201"/>
      <c r="AN542" s="78">
        <v>7.3958333333333334E-2</v>
      </c>
      <c r="AO542" s="79">
        <v>183</v>
      </c>
      <c r="AP542" s="209">
        <v>183</v>
      </c>
      <c r="AS542" s="208"/>
      <c r="AT542" s="210"/>
      <c r="AU542" s="211"/>
      <c r="AV542" s="212"/>
      <c r="AW542" s="213"/>
      <c r="AX542" s="214"/>
      <c r="AY542" s="215"/>
      <c r="BF542" s="218"/>
      <c r="BI542" s="219"/>
      <c r="BJ542" s="220"/>
      <c r="BK542" s="220"/>
      <c r="BL542" s="221"/>
      <c r="BM542" s="222"/>
      <c r="BN542" s="223"/>
      <c r="BO542" s="149">
        <v>0</v>
      </c>
      <c r="BP542" s="72">
        <v>21</v>
      </c>
      <c r="BQ542" s="157">
        <v>7.3958333333333334E-2</v>
      </c>
      <c r="BR542" s="158">
        <v>1</v>
      </c>
    </row>
    <row r="543" spans="2:70" ht="15" customHeight="1">
      <c r="B543" s="2">
        <v>537</v>
      </c>
      <c r="C543" s="2">
        <v>290</v>
      </c>
      <c r="D543" s="47" t="s">
        <v>1562</v>
      </c>
      <c r="E543" s="47" t="s">
        <v>1502</v>
      </c>
      <c r="F543" s="89"/>
      <c r="G543" s="48">
        <v>1982</v>
      </c>
      <c r="H543" s="49" t="s">
        <v>31</v>
      </c>
      <c r="I543" s="2" t="str">
        <f>IF(G543&lt;=1953,"M60",IF(G543&lt;=1963,"M50",IF(G543&lt;=1973,"M40","M")))</f>
        <v>M</v>
      </c>
      <c r="J543" s="50">
        <f t="shared" si="45"/>
        <v>182</v>
      </c>
      <c r="K543" s="189">
        <f t="shared" si="46"/>
        <v>182</v>
      </c>
      <c r="L543" s="51">
        <f t="shared" si="47"/>
        <v>1</v>
      </c>
      <c r="M543" s="52" t="str">
        <f t="shared" si="48"/>
        <v>nie</v>
      </c>
      <c r="N543" s="53">
        <f>IF($M543="ano",LARGE((Q543,T543,W543,Z543,AC543,AF543,AI543,AL543,AO543,AR543,AU543,AX543,BA543,BD543,BG543,BJ543,BM543),1)+LARGE((Q543,T543,W543,Z543,AC543,AF543,AI543,AL543,AO543,AR543,AU543,AX543,BA543,BD543,BG543,BJ543,BM543),2)+LARGE((Q543,T543,W543,Z543,AC543,AF543,AI543,AL543,AO543,AR543,AU543,AX543,BA543,BD543,BG543,BJ543,BM543),3)+LARGE((Q543,T543,W543,Z543,AC543,AF543,AI543,AL543,AO543,AR543,AU543,AX543,BA543,BD543,BG543,BJ543,BM543),4)+LARGE((Q543,T543,W543,Z543,AC543,AF543,AI543,AL543,AO543,AR543,AU543,AX543,BA543,BD543,BG543,BJ543,BM543),5),J543)</f>
        <v>182</v>
      </c>
      <c r="O543" s="190">
        <f>IF($M543="ano",LARGE((R543,U543,X543,AA543,AD543,AG543,AJ543,AM543,AP543,AS543,AV543,AY543,BB543,BE543,BH543,BK543,BN543),1)+LARGE((R543,U543,X543,AA543,AD543,AG543,AJ543,AM543,AP543,AS543,AV543,AY543,BB543,BE543,BH543,BK543,BN543),2)+LARGE((R543,U543,X543,AA543,AD543,AG543,AJ543,AM543,AP543,AS543,AV543,AY543,BB543,BE543,BH543,BK543,BN543),3)+LARGE((R543,U543,X543,AA543,AD543,AG543,AJ543,AM543,AP543,AS543,AV543,AY543,BB543,BE543,BH543,BK543,BN543),4)+LARGE((R543,U543,X543,AA543,AD543,AG543,AJ543,AM543,AP543,AS543,AV543,AY543,BB543,BE543,BH543,BK543,BN543),5),K543)</f>
        <v>182</v>
      </c>
      <c r="P543" s="191"/>
      <c r="Q543" s="192"/>
      <c r="R543" s="193"/>
      <c r="S543" s="194"/>
      <c r="T543" s="195"/>
      <c r="U543" s="196"/>
      <c r="V543" s="197">
        <v>6.1562499999999999E-2</v>
      </c>
      <c r="W543" s="198">
        <v>182</v>
      </c>
      <c r="X543" s="199">
        <v>182</v>
      </c>
      <c r="Y543" s="200"/>
      <c r="Z543" s="201"/>
      <c r="AA543" s="202"/>
      <c r="AB543" s="203"/>
      <c r="AC543" s="204"/>
      <c r="AD543" s="205"/>
      <c r="AE543" s="200"/>
      <c r="AF543" s="201"/>
      <c r="AG543" s="202"/>
      <c r="AH543" s="206"/>
      <c r="AI543" s="207"/>
      <c r="AJ543" s="208"/>
      <c r="AK543" s="200"/>
      <c r="AL543" s="201"/>
      <c r="AM543" s="202"/>
      <c r="AP543" s="209"/>
      <c r="AS543" s="208"/>
      <c r="AT543" s="210"/>
      <c r="AU543" s="211"/>
      <c r="AV543" s="212"/>
      <c r="AW543" s="213"/>
      <c r="AX543" s="214"/>
      <c r="AY543" s="215"/>
      <c r="BC543" s="216"/>
      <c r="BD543" s="216"/>
      <c r="BE543" s="217"/>
      <c r="BF543" s="218"/>
      <c r="BI543" s="219"/>
      <c r="BJ543" s="220"/>
      <c r="BK543" s="220"/>
      <c r="BL543" s="221"/>
      <c r="BM543" s="222"/>
      <c r="BN543" s="223"/>
      <c r="BO543" s="149">
        <v>0</v>
      </c>
      <c r="BP543" s="72">
        <v>16</v>
      </c>
      <c r="BQ543" s="157">
        <v>6.1562499999999999E-2</v>
      </c>
      <c r="BR543" s="158">
        <v>1</v>
      </c>
    </row>
    <row r="544" spans="2:70" ht="15" customHeight="1">
      <c r="B544" s="2">
        <v>538</v>
      </c>
      <c r="C544" s="2">
        <v>113</v>
      </c>
      <c r="D544" s="47" t="s">
        <v>1968</v>
      </c>
      <c r="E544" s="47" t="s">
        <v>1967</v>
      </c>
      <c r="F544" s="90" t="s">
        <v>1542</v>
      </c>
      <c r="G544" s="81">
        <v>1970</v>
      </c>
      <c r="H544" s="49" t="s">
        <v>31</v>
      </c>
      <c r="I544" s="2" t="str">
        <f>IF(G544&lt;=1953,"M60",IF(G544&lt;=1963,"M50",IF(G544&lt;=1973,"M40","M")))</f>
        <v>M40</v>
      </c>
      <c r="J544" s="50">
        <f t="shared" si="45"/>
        <v>182</v>
      </c>
      <c r="K544" s="189">
        <f t="shared" si="46"/>
        <v>201</v>
      </c>
      <c r="L544" s="51">
        <f t="shared" si="47"/>
        <v>1</v>
      </c>
      <c r="M544" s="52" t="str">
        <f t="shared" si="48"/>
        <v>nie</v>
      </c>
      <c r="N544" s="53">
        <f>IF($M544="ano",LARGE((Q544,T544,W544,Z544,AC544,AF544,AI544,AL544,AO544,AR544,AU544,AX544,BA544,BD544,BG544,BJ544,BM544),1)+LARGE((Q544,T544,W544,Z544,AC544,AF544,AI544,AL544,AO544,AR544,AU544,AX544,BA544,BD544,BG544,BJ544,BM544),2)+LARGE((Q544,T544,W544,Z544,AC544,AF544,AI544,AL544,AO544,AR544,AU544,AX544,BA544,BD544,BG544,BJ544,BM544),3)+LARGE((Q544,T544,W544,Z544,AC544,AF544,AI544,AL544,AO544,AR544,AU544,AX544,BA544,BD544,BG544,BJ544,BM544),4)+LARGE((Q544,T544,W544,Z544,AC544,AF544,AI544,AL544,AO544,AR544,AU544,AX544,BA544,BD544,BG544,BJ544,BM544),5),J544)</f>
        <v>182</v>
      </c>
      <c r="O544" s="190">
        <f>IF($M544="ano",LARGE((R544,U544,X544,AA544,AD544,AG544,AJ544,AM544,AP544,AS544,AV544,AY544,BB544,BE544,BH544,BK544,BN544),1)+LARGE((R544,U544,X544,AA544,AD544,AG544,AJ544,AM544,AP544,AS544,AV544,AY544,BB544,BE544,BH544,BK544,BN544),2)+LARGE((R544,U544,X544,AA544,AD544,AG544,AJ544,AM544,AP544,AS544,AV544,AY544,BB544,BE544,BH544,BK544,BN544),3)+LARGE((R544,U544,X544,AA544,AD544,AG544,AJ544,AM544,AP544,AS544,AV544,AY544,BB544,BE544,BH544,BK544,BN544),4)+LARGE((R544,U544,X544,AA544,AD544,AG544,AJ544,AM544,AP544,AS544,AV544,AY544,BB544,BE544,BH544,BK544,BN544),5),K544)</f>
        <v>201</v>
      </c>
      <c r="P544" s="191"/>
      <c r="Q544" s="192"/>
      <c r="R544" s="193"/>
      <c r="S544" s="194">
        <v>0.10153935185185185</v>
      </c>
      <c r="T544" s="195">
        <v>182</v>
      </c>
      <c r="U544" s="196">
        <v>201</v>
      </c>
      <c r="V544" s="197"/>
      <c r="W544" s="198"/>
      <c r="X544" s="199"/>
      <c r="Y544" s="200"/>
      <c r="Z544" s="201"/>
      <c r="AA544" s="202"/>
      <c r="AB544" s="203"/>
      <c r="AC544" s="204"/>
      <c r="AD544" s="205"/>
      <c r="AE544" s="200"/>
      <c r="AF544" s="201"/>
      <c r="AG544" s="202"/>
      <c r="AH544" s="206"/>
      <c r="AI544" s="207"/>
      <c r="AJ544" s="208"/>
      <c r="AK544" s="200"/>
      <c r="AL544" s="201"/>
      <c r="AM544" s="202"/>
      <c r="AP544" s="209"/>
      <c r="AS544" s="208"/>
      <c r="AT544" s="210"/>
      <c r="AU544" s="211"/>
      <c r="AV544" s="212"/>
      <c r="AW544" s="213"/>
      <c r="AX544" s="214"/>
      <c r="AY544" s="215"/>
      <c r="BC544" s="216"/>
      <c r="BD544" s="216"/>
      <c r="BE544" s="217"/>
      <c r="BF544" s="218"/>
      <c r="BI544" s="219"/>
      <c r="BJ544" s="220"/>
      <c r="BK544" s="220"/>
      <c r="BL544" s="221"/>
      <c r="BM544" s="222"/>
      <c r="BN544" s="223"/>
      <c r="BO544" s="149">
        <v>0</v>
      </c>
      <c r="BP544" s="72">
        <v>26</v>
      </c>
      <c r="BQ544" s="157">
        <v>0.10153935185185185</v>
      </c>
      <c r="BR544" s="158">
        <v>1</v>
      </c>
    </row>
    <row r="545" spans="2:70" ht="15" customHeight="1">
      <c r="B545" s="2">
        <v>539</v>
      </c>
      <c r="C545" s="2">
        <v>291</v>
      </c>
      <c r="D545" s="49" t="s">
        <v>730</v>
      </c>
      <c r="E545" s="49" t="s">
        <v>1484</v>
      </c>
      <c r="F545" s="93" t="s">
        <v>708</v>
      </c>
      <c r="G545" s="85">
        <v>1980</v>
      </c>
      <c r="H545" s="49" t="s">
        <v>31</v>
      </c>
      <c r="I545" s="49" t="s">
        <v>31</v>
      </c>
      <c r="J545" s="50">
        <f t="shared" si="45"/>
        <v>182</v>
      </c>
      <c r="K545" s="189">
        <f t="shared" si="46"/>
        <v>182</v>
      </c>
      <c r="L545" s="51">
        <f t="shared" si="47"/>
        <v>1</v>
      </c>
      <c r="M545" s="52" t="str">
        <f t="shared" si="48"/>
        <v>nie</v>
      </c>
      <c r="N545" s="53">
        <f>IF($M545="ano",LARGE((Q545,T545,W545,Z545,AC545,AF545,AI545,AL545,AO545,AR545,AU545,AX545,BA545,BD545,BG545,BJ545,BM545),1)+LARGE((Q545,T545,W545,Z545,AC545,AF545,AI545,AL545,AO545,AR545,AU545,AX545,BA545,BD545,BG545,BJ545,BM545),2)+LARGE((Q545,T545,W545,Z545,AC545,AF545,AI545,AL545,AO545,AR545,AU545,AX545,BA545,BD545,BG545,BJ545,BM545),3)+LARGE((Q545,T545,W545,Z545,AC545,AF545,AI545,AL545,AO545,AR545,AU545,AX545,BA545,BD545,BG545,BJ545,BM545),4)+LARGE((Q545,T545,W545,Z545,AC545,AF545,AI545,AL545,AO545,AR545,AU545,AX545,BA545,BD545,BG545,BJ545,BM545),5),J545)</f>
        <v>182</v>
      </c>
      <c r="O545" s="190">
        <f>IF($M545="ano",LARGE((R545,U545,X545,AA545,AD545,AG545,AJ545,AM545,AP545,AS545,AV545,AY545,BB545,BE545,BH545,BK545,BN545),1)+LARGE((R545,U545,X545,AA545,AD545,AG545,AJ545,AM545,AP545,AS545,AV545,AY545,BB545,BE545,BH545,BK545,BN545),2)+LARGE((R545,U545,X545,AA545,AD545,AG545,AJ545,AM545,AP545,AS545,AV545,AY545,BB545,BE545,BH545,BK545,BN545),3)+LARGE((R545,U545,X545,AA545,AD545,AG545,AJ545,AM545,AP545,AS545,AV545,AY545,BB545,BE545,BH545,BK545,BN545),4)+LARGE((R545,U545,X545,AA545,AD545,AG545,AJ545,AM545,AP545,AS545,AV545,AY545,BB545,BE545,BH545,BK545,BN545),5),K545)</f>
        <v>182</v>
      </c>
      <c r="AE545" s="200"/>
      <c r="AF545" s="201"/>
      <c r="AG545" s="201"/>
      <c r="AK545" s="200">
        <v>3.9699074074074074E-2</v>
      </c>
      <c r="AL545" s="201">
        <v>182</v>
      </c>
      <c r="AM545" s="202">
        <v>182</v>
      </c>
      <c r="AP545" s="209"/>
      <c r="AS545" s="208"/>
      <c r="AT545" s="210"/>
      <c r="AU545" s="211"/>
      <c r="AV545" s="212"/>
      <c r="AW545" s="213"/>
      <c r="AX545" s="214"/>
      <c r="AY545" s="215"/>
      <c r="BF545" s="218"/>
      <c r="BI545" s="219"/>
      <c r="BJ545" s="220"/>
      <c r="BK545" s="220"/>
      <c r="BL545" s="221"/>
      <c r="BM545" s="222"/>
      <c r="BN545" s="223"/>
      <c r="BO545" s="149">
        <v>0</v>
      </c>
      <c r="BP545" s="72">
        <v>11</v>
      </c>
      <c r="BQ545" s="157">
        <v>3.9699074074074074E-2</v>
      </c>
      <c r="BR545" s="158">
        <v>1</v>
      </c>
    </row>
    <row r="546" spans="2:70" ht="15" customHeight="1">
      <c r="B546" s="2">
        <v>540</v>
      </c>
      <c r="C546" s="2">
        <v>292</v>
      </c>
      <c r="D546" s="49" t="s">
        <v>731</v>
      </c>
      <c r="E546" s="49" t="s">
        <v>1745</v>
      </c>
      <c r="F546" s="93" t="s">
        <v>705</v>
      </c>
      <c r="G546" s="85">
        <v>1984</v>
      </c>
      <c r="H546" s="49" t="s">
        <v>31</v>
      </c>
      <c r="I546" s="49" t="s">
        <v>31</v>
      </c>
      <c r="J546" s="50">
        <f t="shared" si="45"/>
        <v>182</v>
      </c>
      <c r="K546" s="189">
        <f t="shared" si="46"/>
        <v>182</v>
      </c>
      <c r="L546" s="51">
        <f t="shared" si="47"/>
        <v>1</v>
      </c>
      <c r="M546" s="52" t="str">
        <f t="shared" si="48"/>
        <v>nie</v>
      </c>
      <c r="N546" s="53">
        <f>IF($M546="ano",LARGE((Q546,T546,W546,Z546,AC546,AF546,AI546,AL546,AO546,AR546,AU546,AX546,BA546,BD546,BG546,BJ546,BM546),1)+LARGE((Q546,T546,W546,Z546,AC546,AF546,AI546,AL546,AO546,AR546,AU546,AX546,BA546,BD546,BG546,BJ546,BM546),2)+LARGE((Q546,T546,W546,Z546,AC546,AF546,AI546,AL546,AO546,AR546,AU546,AX546,BA546,BD546,BG546,BJ546,BM546),3)+LARGE((Q546,T546,W546,Z546,AC546,AF546,AI546,AL546,AO546,AR546,AU546,AX546,BA546,BD546,BG546,BJ546,BM546),4)+LARGE((Q546,T546,W546,Z546,AC546,AF546,AI546,AL546,AO546,AR546,AU546,AX546,BA546,BD546,BG546,BJ546,BM546),5),J546)</f>
        <v>182</v>
      </c>
      <c r="O546" s="190">
        <f>IF($M546="ano",LARGE((R546,U546,X546,AA546,AD546,AG546,AJ546,AM546,AP546,AS546,AV546,AY546,BB546,BE546,BH546,BK546,BN546),1)+LARGE((R546,U546,X546,AA546,AD546,AG546,AJ546,AM546,AP546,AS546,AV546,AY546,BB546,BE546,BH546,BK546,BN546),2)+LARGE((R546,U546,X546,AA546,AD546,AG546,AJ546,AM546,AP546,AS546,AV546,AY546,BB546,BE546,BH546,BK546,BN546),3)+LARGE((R546,U546,X546,AA546,AD546,AG546,AJ546,AM546,AP546,AS546,AV546,AY546,BB546,BE546,BH546,BK546,BN546),4)+LARGE((R546,U546,X546,AA546,AD546,AG546,AJ546,AM546,AP546,AS546,AV546,AY546,BB546,BE546,BH546,BK546,BN546),5),K546)</f>
        <v>182</v>
      </c>
      <c r="AE546" s="200"/>
      <c r="AF546" s="201"/>
      <c r="AG546" s="201"/>
      <c r="AK546" s="200">
        <v>3.9733796296296302E-2</v>
      </c>
      <c r="AL546" s="201">
        <v>182</v>
      </c>
      <c r="AM546" s="202">
        <v>182</v>
      </c>
      <c r="AP546" s="209"/>
      <c r="AS546" s="208"/>
      <c r="AT546" s="210"/>
      <c r="AU546" s="211"/>
      <c r="AV546" s="212"/>
      <c r="AW546" s="213"/>
      <c r="AX546" s="214"/>
      <c r="AY546" s="215"/>
      <c r="BF546" s="218"/>
      <c r="BI546" s="219"/>
      <c r="BJ546" s="220"/>
      <c r="BK546" s="220"/>
      <c r="BL546" s="221"/>
      <c r="BM546" s="222"/>
      <c r="BN546" s="223"/>
      <c r="BO546" s="149">
        <v>0</v>
      </c>
      <c r="BP546" s="72">
        <v>11</v>
      </c>
      <c r="BQ546" s="157">
        <v>3.9733796296296302E-2</v>
      </c>
      <c r="BR546" s="158">
        <v>1</v>
      </c>
    </row>
    <row r="547" spans="2:70" ht="15" customHeight="1">
      <c r="B547" s="2">
        <v>541</v>
      </c>
      <c r="C547" s="2">
        <v>43</v>
      </c>
      <c r="D547" s="47" t="s">
        <v>1966</v>
      </c>
      <c r="E547" s="47" t="s">
        <v>1880</v>
      </c>
      <c r="F547" s="89"/>
      <c r="G547" s="48">
        <v>1961</v>
      </c>
      <c r="H547" s="49" t="s">
        <v>31</v>
      </c>
      <c r="I547" s="2" t="str">
        <f>IF(G547&lt;=1953,"M60",IF(G547&lt;=1963,"M50",IF(G547&lt;=1973,"M40","M")))</f>
        <v>M50</v>
      </c>
      <c r="J547" s="50">
        <f t="shared" si="45"/>
        <v>182</v>
      </c>
      <c r="K547" s="189">
        <f t="shared" si="46"/>
        <v>219</v>
      </c>
      <c r="L547" s="51">
        <f t="shared" si="47"/>
        <v>1</v>
      </c>
      <c r="M547" s="52" t="str">
        <f t="shared" si="48"/>
        <v>nie</v>
      </c>
      <c r="N547" s="53">
        <f>IF($M547="ano",LARGE((Q547,T547,W547,Z547,AC547,AF547,AI547,AL547,AO547,AR547,AU547,AX547,BA547,BD547,BG547,BJ547,BM547),1)+LARGE((Q547,T547,W547,Z547,AC547,AF547,AI547,AL547,AO547,AR547,AU547,AX547,BA547,BD547,BG547,BJ547,BM547),2)+LARGE((Q547,T547,W547,Z547,AC547,AF547,AI547,AL547,AO547,AR547,AU547,AX547,BA547,BD547,BG547,BJ547,BM547),3)+LARGE((Q547,T547,W547,Z547,AC547,AF547,AI547,AL547,AO547,AR547,AU547,AX547,BA547,BD547,BG547,BJ547,BM547),4)+LARGE((Q547,T547,W547,Z547,AC547,AF547,AI547,AL547,AO547,AR547,AU547,AX547,BA547,BD547,BG547,BJ547,BM547),5),J547)</f>
        <v>182</v>
      </c>
      <c r="O547" s="190">
        <f>IF($M547="ano",LARGE((R547,U547,X547,AA547,AD547,AG547,AJ547,AM547,AP547,AS547,AV547,AY547,BB547,BE547,BH547,BK547,BN547),1)+LARGE((R547,U547,X547,AA547,AD547,AG547,AJ547,AM547,AP547,AS547,AV547,AY547,BB547,BE547,BH547,BK547,BN547),2)+LARGE((R547,U547,X547,AA547,AD547,AG547,AJ547,AM547,AP547,AS547,AV547,AY547,BB547,BE547,BH547,BK547,BN547),3)+LARGE((R547,U547,X547,AA547,AD547,AG547,AJ547,AM547,AP547,AS547,AV547,AY547,BB547,BE547,BH547,BK547,BN547),4)+LARGE((R547,U547,X547,AA547,AD547,AG547,AJ547,AM547,AP547,AS547,AV547,AY547,BB547,BE547,BH547,BK547,BN547),5),K547)</f>
        <v>219</v>
      </c>
      <c r="P547" s="191"/>
      <c r="Q547" s="192"/>
      <c r="R547" s="193"/>
      <c r="S547" s="194">
        <v>0.10149305555555554</v>
      </c>
      <c r="T547" s="195">
        <v>182</v>
      </c>
      <c r="U547" s="196">
        <v>219</v>
      </c>
      <c r="V547" s="197"/>
      <c r="W547" s="198"/>
      <c r="X547" s="199"/>
      <c r="Y547" s="200"/>
      <c r="Z547" s="201"/>
      <c r="AA547" s="202"/>
      <c r="AB547" s="203"/>
      <c r="AC547" s="204"/>
      <c r="AD547" s="205"/>
      <c r="AE547" s="200"/>
      <c r="AF547" s="201"/>
      <c r="AG547" s="202"/>
      <c r="AH547" s="206"/>
      <c r="AI547" s="207"/>
      <c r="AJ547" s="208"/>
      <c r="AK547" s="200"/>
      <c r="AL547" s="201"/>
      <c r="AM547" s="202"/>
      <c r="AP547" s="209"/>
      <c r="AS547" s="208"/>
      <c r="AT547" s="210"/>
      <c r="AU547" s="211"/>
      <c r="AV547" s="212"/>
      <c r="AW547" s="213"/>
      <c r="AX547" s="214"/>
      <c r="AY547" s="215"/>
      <c r="BC547" s="216"/>
      <c r="BD547" s="216"/>
      <c r="BE547" s="217"/>
      <c r="BF547" s="218"/>
      <c r="BI547" s="219"/>
      <c r="BJ547" s="220"/>
      <c r="BK547" s="220"/>
      <c r="BL547" s="221"/>
      <c r="BM547" s="222"/>
      <c r="BN547" s="223"/>
      <c r="BO547" s="149">
        <v>0</v>
      </c>
      <c r="BP547" s="72">
        <v>26</v>
      </c>
      <c r="BQ547" s="157">
        <v>0.10149305555555554</v>
      </c>
      <c r="BR547" s="158">
        <v>1</v>
      </c>
    </row>
    <row r="548" spans="2:70" ht="15" customHeight="1">
      <c r="B548" s="2">
        <v>542</v>
      </c>
      <c r="C548" s="2">
        <v>47</v>
      </c>
      <c r="D548" s="49" t="s">
        <v>1080</v>
      </c>
      <c r="E548" s="49" t="s">
        <v>466</v>
      </c>
      <c r="F548" s="93" t="s">
        <v>983</v>
      </c>
      <c r="G548" s="85">
        <v>1975</v>
      </c>
      <c r="H548" s="49" t="s">
        <v>36</v>
      </c>
      <c r="I548" s="49" t="s">
        <v>36</v>
      </c>
      <c r="J548" s="50">
        <f t="shared" si="45"/>
        <v>182</v>
      </c>
      <c r="K548" s="189">
        <f t="shared" si="46"/>
        <v>182</v>
      </c>
      <c r="L548" s="51">
        <f t="shared" si="47"/>
        <v>1</v>
      </c>
      <c r="M548" s="52" t="str">
        <f t="shared" si="48"/>
        <v>nie</v>
      </c>
      <c r="N548" s="53">
        <f>IF($M548="ano",LARGE((Q548,T548,W548,Z548,AC548,AF548,AI548,AL548,AO548,AR548,AU548,AX548,BA548,BD548,BG548,BJ548,BM548),1)+LARGE((Q548,T548,W548,Z548,AC548,AF548,AI548,AL548,AO548,AR548,AU548,AX548,BA548,BD548,BG548,BJ548,BM548),2)+LARGE((Q548,T548,W548,Z548,AC548,AF548,AI548,AL548,AO548,AR548,AU548,AX548,BA548,BD548,BG548,BJ548,BM548),3)+LARGE((Q548,T548,W548,Z548,AC548,AF548,AI548,AL548,AO548,AR548,AU548,AX548,BA548,BD548,BG548,BJ548,BM548),4)+LARGE((Q548,T548,W548,Z548,AC548,AF548,AI548,AL548,AO548,AR548,AU548,AX548,BA548,BD548,BG548,BJ548,BM548),5),J548)</f>
        <v>182</v>
      </c>
      <c r="O548" s="190">
        <f>IF($M548="ano",LARGE((R548,U548,X548,AA548,AD548,AG548,AJ548,AM548,AP548,AS548,AV548,AY548,BB548,BE548,BH548,BK548,BN548),1)+LARGE((R548,U548,X548,AA548,AD548,AG548,AJ548,AM548,AP548,AS548,AV548,AY548,BB548,BE548,BH548,BK548,BN548),2)+LARGE((R548,U548,X548,AA548,AD548,AG548,AJ548,AM548,AP548,AS548,AV548,AY548,BB548,BE548,BH548,BK548,BN548),3)+LARGE((R548,U548,X548,AA548,AD548,AG548,AJ548,AM548,AP548,AS548,AV548,AY548,BB548,BE548,BH548,BK548,BN548),4)+LARGE((R548,U548,X548,AA548,AD548,AG548,AJ548,AM548,AP548,AS548,AV548,AY548,BB548,BE548,BH548,BK548,BN548),5),K548)</f>
        <v>182</v>
      </c>
      <c r="AE548" s="200"/>
      <c r="AF548" s="201"/>
      <c r="AG548" s="201"/>
      <c r="AZ548" s="112">
        <v>6.5243055555555554E-2</v>
      </c>
      <c r="BA548" s="68">
        <v>182</v>
      </c>
      <c r="BB548" s="68">
        <v>182</v>
      </c>
      <c r="BF548" s="218"/>
      <c r="BI548" s="219"/>
      <c r="BJ548" s="220"/>
      <c r="BK548" s="220"/>
      <c r="BL548" s="221"/>
      <c r="BM548" s="222"/>
      <c r="BN548" s="223"/>
      <c r="BO548" s="149">
        <v>0</v>
      </c>
      <c r="BP548" s="72">
        <v>20</v>
      </c>
      <c r="BQ548" s="157">
        <v>6.5243055555555554E-2</v>
      </c>
      <c r="BR548" s="158">
        <v>1</v>
      </c>
    </row>
    <row r="549" spans="2:70" ht="15" customHeight="1">
      <c r="B549" s="2">
        <v>543</v>
      </c>
      <c r="C549" s="2">
        <v>114</v>
      </c>
      <c r="D549" s="49" t="s">
        <v>1023</v>
      </c>
      <c r="E549" s="49" t="s">
        <v>1543</v>
      </c>
      <c r="F549" s="93" t="s">
        <v>975</v>
      </c>
      <c r="G549" s="85">
        <v>1964</v>
      </c>
      <c r="H549" s="49" t="s">
        <v>31</v>
      </c>
      <c r="I549" s="49" t="s">
        <v>32</v>
      </c>
      <c r="J549" s="50">
        <f t="shared" si="45"/>
        <v>182</v>
      </c>
      <c r="K549" s="189">
        <f t="shared" si="46"/>
        <v>201</v>
      </c>
      <c r="L549" s="51">
        <f t="shared" si="47"/>
        <v>1</v>
      </c>
      <c r="M549" s="52" t="str">
        <f t="shared" si="48"/>
        <v>nie</v>
      </c>
      <c r="N549" s="53">
        <f>IF($M549="ano",LARGE((Q549,T549,W549,Z549,AC549,AF549,AI549,AL549,AO549,AR549,AU549,AX549,BA549,BD549,BG549,BJ549,BM549),1)+LARGE((Q549,T549,W549,Z549,AC549,AF549,AI549,AL549,AO549,AR549,AU549,AX549,BA549,BD549,BG549,BJ549,BM549),2)+LARGE((Q549,T549,W549,Z549,AC549,AF549,AI549,AL549,AO549,AR549,AU549,AX549,BA549,BD549,BG549,BJ549,BM549),3)+LARGE((Q549,T549,W549,Z549,AC549,AF549,AI549,AL549,AO549,AR549,AU549,AX549,BA549,BD549,BG549,BJ549,BM549),4)+LARGE((Q549,T549,W549,Z549,AC549,AF549,AI549,AL549,AO549,AR549,AU549,AX549,BA549,BD549,BG549,BJ549,BM549),5),J549)</f>
        <v>182</v>
      </c>
      <c r="O549" s="190">
        <f>IF($M549="ano",LARGE((R549,U549,X549,AA549,AD549,AG549,AJ549,AM549,AP549,AS549,AV549,AY549,BB549,BE549,BH549,BK549,BN549),1)+LARGE((R549,U549,X549,AA549,AD549,AG549,AJ549,AM549,AP549,AS549,AV549,AY549,BB549,BE549,BH549,BK549,BN549),2)+LARGE((R549,U549,X549,AA549,AD549,AG549,AJ549,AM549,AP549,AS549,AV549,AY549,BB549,BE549,BH549,BK549,BN549),3)+LARGE((R549,U549,X549,AA549,AD549,AG549,AJ549,AM549,AP549,AS549,AV549,AY549,BB549,BE549,BH549,BK549,BN549),4)+LARGE((R549,U549,X549,AA549,AD549,AG549,AJ549,AM549,AP549,AS549,AV549,AY549,BB549,BE549,BH549,BK549,BN549),5),K549)</f>
        <v>201</v>
      </c>
      <c r="AE549" s="200"/>
      <c r="AF549" s="201"/>
      <c r="AG549" s="201"/>
      <c r="AW549" s="213">
        <v>8.6342592592592596E-2</v>
      </c>
      <c r="AX549" s="214">
        <v>182</v>
      </c>
      <c r="AY549" s="215">
        <v>201</v>
      </c>
      <c r="BF549" s="218"/>
      <c r="BI549" s="219"/>
      <c r="BJ549" s="220"/>
      <c r="BK549" s="220"/>
      <c r="BL549" s="221"/>
      <c r="BM549" s="222"/>
      <c r="BN549" s="223"/>
      <c r="BO549" s="149">
        <v>0</v>
      </c>
      <c r="BP549" s="72">
        <v>30</v>
      </c>
      <c r="BQ549" s="157">
        <v>8.6342592592592596E-2</v>
      </c>
      <c r="BR549" s="158">
        <v>1</v>
      </c>
    </row>
    <row r="550" spans="2:70" ht="15" customHeight="1">
      <c r="B550" s="2">
        <v>544</v>
      </c>
      <c r="C550" s="2">
        <v>293</v>
      </c>
      <c r="D550" s="49" t="s">
        <v>863</v>
      </c>
      <c r="E550" s="49" t="s">
        <v>1610</v>
      </c>
      <c r="F550" s="49" t="s">
        <v>864</v>
      </c>
      <c r="G550" s="85">
        <v>1985</v>
      </c>
      <c r="H550" s="49" t="s">
        <v>31</v>
      </c>
      <c r="I550" s="49" t="s">
        <v>31</v>
      </c>
      <c r="J550" s="50">
        <f t="shared" si="45"/>
        <v>182</v>
      </c>
      <c r="K550" s="189">
        <f t="shared" si="46"/>
        <v>182</v>
      </c>
      <c r="L550" s="51">
        <f t="shared" si="47"/>
        <v>1</v>
      </c>
      <c r="M550" s="52" t="str">
        <f t="shared" si="48"/>
        <v>nie</v>
      </c>
      <c r="N550" s="53">
        <f>IF($M550="ano",LARGE((Q550,T550,W550,Z550,AC550,AF550,AI550,AL550,AO550,AR550,AU550,AX550,BA550,BD550,BG550,BJ550,BM550),1)+LARGE((Q550,T550,W550,Z550,AC550,AF550,AI550,AL550,AO550,AR550,AU550,AX550,BA550,BD550,BG550,BJ550,BM550),2)+LARGE((Q550,T550,W550,Z550,AC550,AF550,AI550,AL550,AO550,AR550,AU550,AX550,BA550,BD550,BG550,BJ550,BM550),3)+LARGE((Q550,T550,W550,Z550,AC550,AF550,AI550,AL550,AO550,AR550,AU550,AX550,BA550,BD550,BG550,BJ550,BM550),4)+LARGE((Q550,T550,W550,Z550,AC550,AF550,AI550,AL550,AO550,AR550,AU550,AX550,BA550,BD550,BG550,BJ550,BM550),5),J550)</f>
        <v>182</v>
      </c>
      <c r="O550" s="190">
        <f>IF($M550="ano",LARGE((R550,U550,X550,AA550,AD550,AG550,AJ550,AM550,AP550,AS550,AV550,AY550,BB550,BE550,BH550,BK550,BN550),1)+LARGE((R550,U550,X550,AA550,AD550,AG550,AJ550,AM550,AP550,AS550,AV550,AY550,BB550,BE550,BH550,BK550,BN550),2)+LARGE((R550,U550,X550,AA550,AD550,AG550,AJ550,AM550,AP550,AS550,AV550,AY550,BB550,BE550,BH550,BK550,BN550),3)+LARGE((R550,U550,X550,AA550,AD550,AG550,AJ550,AM550,AP550,AS550,AV550,AY550,BB550,BE550,BH550,BK550,BN550),4)+LARGE((R550,U550,X550,AA550,AD550,AG550,AJ550,AM550,AP550,AS550,AV550,AY550,BB550,BE550,BH550,BK550,BN550),5),K550)</f>
        <v>182</v>
      </c>
      <c r="AE550" s="200"/>
      <c r="AF550" s="201"/>
      <c r="AG550" s="201"/>
      <c r="AT550" s="210">
        <v>6.1666666666666661E-2</v>
      </c>
      <c r="AU550" s="211">
        <v>182</v>
      </c>
      <c r="AV550" s="212">
        <v>182</v>
      </c>
      <c r="AW550" s="213"/>
      <c r="AX550" s="214"/>
      <c r="AY550" s="215"/>
      <c r="BF550" s="218"/>
      <c r="BI550" s="219"/>
      <c r="BJ550" s="220"/>
      <c r="BK550" s="220"/>
      <c r="BL550" s="221"/>
      <c r="BM550" s="222"/>
      <c r="BN550" s="223"/>
      <c r="BO550" s="149">
        <v>0</v>
      </c>
      <c r="BP550" s="72">
        <v>17</v>
      </c>
      <c r="BQ550" s="157">
        <v>6.1666666666666661E-2</v>
      </c>
      <c r="BR550" s="158">
        <v>1</v>
      </c>
    </row>
    <row r="551" spans="2:70" ht="15" customHeight="1">
      <c r="B551" s="2">
        <v>545</v>
      </c>
      <c r="C551" s="2">
        <v>294</v>
      </c>
      <c r="D551" s="49" t="s">
        <v>1033</v>
      </c>
      <c r="E551" s="49" t="s">
        <v>1484</v>
      </c>
      <c r="F551" s="93" t="s">
        <v>974</v>
      </c>
      <c r="G551" s="85">
        <v>1982</v>
      </c>
      <c r="H551" s="49" t="s">
        <v>31</v>
      </c>
      <c r="I551" s="49" t="s">
        <v>31</v>
      </c>
      <c r="J551" s="50">
        <f t="shared" si="45"/>
        <v>182</v>
      </c>
      <c r="K551" s="189">
        <f t="shared" si="46"/>
        <v>182</v>
      </c>
      <c r="L551" s="51">
        <f t="shared" si="47"/>
        <v>1</v>
      </c>
      <c r="M551" s="52" t="str">
        <f t="shared" si="48"/>
        <v>nie</v>
      </c>
      <c r="N551" s="53">
        <f>IF($M551="ano",LARGE((Q551,T551,W551,Z551,AC551,AF551,AI551,AL551,AO551,AR551,AU551,AX551,BA551,BD551,BG551,BJ551,BM551),1)+LARGE((Q551,T551,W551,Z551,AC551,AF551,AI551,AL551,AO551,AR551,AU551,AX551,BA551,BD551,BG551,BJ551,BM551),2)+LARGE((Q551,T551,W551,Z551,AC551,AF551,AI551,AL551,AO551,AR551,AU551,AX551,BA551,BD551,BG551,BJ551,BM551),3)+LARGE((Q551,T551,W551,Z551,AC551,AF551,AI551,AL551,AO551,AR551,AU551,AX551,BA551,BD551,BG551,BJ551,BM551),4)+LARGE((Q551,T551,W551,Z551,AC551,AF551,AI551,AL551,AO551,AR551,AU551,AX551,BA551,BD551,BG551,BJ551,BM551),5),J551)</f>
        <v>182</v>
      </c>
      <c r="O551" s="190">
        <f>IF($M551="ano",LARGE((R551,U551,X551,AA551,AD551,AG551,AJ551,AM551,AP551,AS551,AV551,AY551,BB551,BE551,BH551,BK551,BN551),1)+LARGE((R551,U551,X551,AA551,AD551,AG551,AJ551,AM551,AP551,AS551,AV551,AY551,BB551,BE551,BH551,BK551,BN551),2)+LARGE((R551,U551,X551,AA551,AD551,AG551,AJ551,AM551,AP551,AS551,AV551,AY551,BB551,BE551,BH551,BK551,BN551),3)+LARGE((R551,U551,X551,AA551,AD551,AG551,AJ551,AM551,AP551,AS551,AV551,AY551,BB551,BE551,BH551,BK551,BN551),4)+LARGE((R551,U551,X551,AA551,AD551,AG551,AJ551,AM551,AP551,AS551,AV551,AY551,BB551,BE551,BH551,BK551,BN551),5),K551)</f>
        <v>182</v>
      </c>
      <c r="AE551" s="200"/>
      <c r="AF551" s="201"/>
      <c r="AG551" s="201"/>
      <c r="AW551" s="213">
        <v>8.622685185185186E-2</v>
      </c>
      <c r="AX551" s="214">
        <v>182</v>
      </c>
      <c r="AY551" s="215">
        <v>182</v>
      </c>
      <c r="BF551" s="218"/>
      <c r="BI551" s="219"/>
      <c r="BJ551" s="220"/>
      <c r="BK551" s="220"/>
      <c r="BL551" s="221"/>
      <c r="BM551" s="222"/>
      <c r="BN551" s="223"/>
      <c r="BO551" s="149">
        <v>0</v>
      </c>
      <c r="BP551" s="72">
        <v>30</v>
      </c>
      <c r="BQ551" s="157">
        <v>8.622685185185186E-2</v>
      </c>
      <c r="BR551" s="158">
        <v>1</v>
      </c>
    </row>
    <row r="552" spans="2:70" ht="15" customHeight="1">
      <c r="B552" s="2">
        <v>546</v>
      </c>
      <c r="C552" s="2">
        <v>115</v>
      </c>
      <c r="D552" s="49" t="s">
        <v>1337</v>
      </c>
      <c r="E552" s="49" t="s">
        <v>1546</v>
      </c>
      <c r="F552" s="93" t="s">
        <v>65</v>
      </c>
      <c r="G552" s="85">
        <v>1972</v>
      </c>
      <c r="H552" s="49" t="s">
        <v>31</v>
      </c>
      <c r="I552" s="49" t="s">
        <v>32</v>
      </c>
      <c r="J552" s="50">
        <f t="shared" si="45"/>
        <v>182</v>
      </c>
      <c r="K552" s="189">
        <f t="shared" si="46"/>
        <v>201</v>
      </c>
      <c r="L552" s="51">
        <f t="shared" si="47"/>
        <v>1</v>
      </c>
      <c r="M552" s="52" t="str">
        <f t="shared" si="48"/>
        <v>nie</v>
      </c>
      <c r="N552" s="53">
        <f>IF($M552="ano",LARGE((Q552,T552,W552,Z552,AC552,AF552,AI552,AL552,AO552,AR552,AU552,AX552,BA552,BD552,BG552,BJ552,BM552),1)+LARGE((Q552,T552,W552,Z552,AC552,AF552,AI552,AL552,AO552,AR552,AU552,AX552,BA552,BD552,BG552,BJ552,BM552),2)+LARGE((Q552,T552,W552,Z552,AC552,AF552,AI552,AL552,AO552,AR552,AU552,AX552,BA552,BD552,BG552,BJ552,BM552),3)+LARGE((Q552,T552,W552,Z552,AC552,AF552,AI552,AL552,AO552,AR552,AU552,AX552,BA552,BD552,BG552,BJ552,BM552),4)+LARGE((Q552,T552,W552,Z552,AC552,AF552,AI552,AL552,AO552,AR552,AU552,AX552,BA552,BD552,BG552,BJ552,BM552),5),J552)</f>
        <v>182</v>
      </c>
      <c r="O552" s="190">
        <f>IF($M552="ano",LARGE((R552,U552,X552,AA552,AD552,AG552,AJ552,AM552,AP552,AS552,AV552,AY552,BB552,BE552,BH552,BK552,BN552),1)+LARGE((R552,U552,X552,AA552,AD552,AG552,AJ552,AM552,AP552,AS552,AV552,AY552,BB552,BE552,BH552,BK552,BN552),2)+LARGE((R552,U552,X552,AA552,AD552,AG552,AJ552,AM552,AP552,AS552,AV552,AY552,BB552,BE552,BH552,BK552,BN552),3)+LARGE((R552,U552,X552,AA552,AD552,AG552,AJ552,AM552,AP552,AS552,AV552,AY552,BB552,BE552,BH552,BK552,BN552),4)+LARGE((R552,U552,X552,AA552,AD552,AG552,AJ552,AM552,AP552,AS552,AV552,AY552,BB552,BE552,BH552,BK552,BN552),5),K552)</f>
        <v>201</v>
      </c>
      <c r="AE552" s="200"/>
      <c r="AF552" s="201"/>
      <c r="AG552" s="201"/>
      <c r="BI552" s="219"/>
      <c r="BJ552" s="220"/>
      <c r="BK552" s="220"/>
      <c r="BL552" s="221">
        <v>5.9872685185185189E-2</v>
      </c>
      <c r="BM552" s="222">
        <v>182</v>
      </c>
      <c r="BN552" s="223">
        <v>201</v>
      </c>
      <c r="BO552" s="149">
        <v>0</v>
      </c>
      <c r="BP552" s="72">
        <v>17.5</v>
      </c>
      <c r="BQ552" s="157">
        <v>5.9872685185185189E-2</v>
      </c>
      <c r="BR552" s="158">
        <v>1</v>
      </c>
    </row>
    <row r="553" spans="2:70" ht="15" customHeight="1">
      <c r="B553" s="2">
        <v>547</v>
      </c>
      <c r="C553" s="2">
        <v>295</v>
      </c>
      <c r="D553" s="49" t="s">
        <v>866</v>
      </c>
      <c r="E553" s="49" t="s">
        <v>526</v>
      </c>
      <c r="F553" s="49" t="s">
        <v>867</v>
      </c>
      <c r="G553" s="85">
        <v>1981</v>
      </c>
      <c r="H553" s="49" t="s">
        <v>31</v>
      </c>
      <c r="I553" s="49" t="s">
        <v>31</v>
      </c>
      <c r="J553" s="50">
        <f t="shared" si="45"/>
        <v>182</v>
      </c>
      <c r="K553" s="189">
        <f t="shared" si="46"/>
        <v>182</v>
      </c>
      <c r="L553" s="51">
        <f t="shared" si="47"/>
        <v>1</v>
      </c>
      <c r="M553" s="52" t="str">
        <f t="shared" si="48"/>
        <v>nie</v>
      </c>
      <c r="N553" s="53">
        <f>IF($M553="ano",LARGE((Q553,T553,W553,Z553,AC553,AF553,AI553,AL553,AO553,AR553,AU553,AX553,BA553,BD553,BG553,BJ553,BM553),1)+LARGE((Q553,T553,W553,Z553,AC553,AF553,AI553,AL553,AO553,AR553,AU553,AX553,BA553,BD553,BG553,BJ553,BM553),2)+LARGE((Q553,T553,W553,Z553,AC553,AF553,AI553,AL553,AO553,AR553,AU553,AX553,BA553,BD553,BG553,BJ553,BM553),3)+LARGE((Q553,T553,W553,Z553,AC553,AF553,AI553,AL553,AO553,AR553,AU553,AX553,BA553,BD553,BG553,BJ553,BM553),4)+LARGE((Q553,T553,W553,Z553,AC553,AF553,AI553,AL553,AO553,AR553,AU553,AX553,BA553,BD553,BG553,BJ553,BM553),5),J553)</f>
        <v>182</v>
      </c>
      <c r="O553" s="190">
        <f>IF($M553="ano",LARGE((R553,U553,X553,AA553,AD553,AG553,AJ553,AM553,AP553,AS553,AV553,AY553,BB553,BE553,BH553,BK553,BN553),1)+LARGE((R553,U553,X553,AA553,AD553,AG553,AJ553,AM553,AP553,AS553,AV553,AY553,BB553,BE553,BH553,BK553,BN553),2)+LARGE((R553,U553,X553,AA553,AD553,AG553,AJ553,AM553,AP553,AS553,AV553,AY553,BB553,BE553,BH553,BK553,BN553),3)+LARGE((R553,U553,X553,AA553,AD553,AG553,AJ553,AM553,AP553,AS553,AV553,AY553,BB553,BE553,BH553,BK553,BN553),4)+LARGE((R553,U553,X553,AA553,AD553,AG553,AJ553,AM553,AP553,AS553,AV553,AY553,BB553,BE553,BH553,BK553,BN553),5),K553)</f>
        <v>182</v>
      </c>
      <c r="AE553" s="200"/>
      <c r="AF553" s="201"/>
      <c r="AG553" s="201"/>
      <c r="AT553" s="210">
        <v>6.1736111111111103E-2</v>
      </c>
      <c r="AU553" s="211">
        <v>182</v>
      </c>
      <c r="AV553" s="212">
        <v>182</v>
      </c>
      <c r="AW553" s="213"/>
      <c r="AX553" s="214"/>
      <c r="AY553" s="215"/>
      <c r="BF553" s="218"/>
      <c r="BI553" s="219"/>
      <c r="BJ553" s="220"/>
      <c r="BK553" s="220"/>
      <c r="BL553" s="221"/>
      <c r="BM553" s="222"/>
      <c r="BN553" s="223"/>
      <c r="BO553" s="149">
        <v>0</v>
      </c>
      <c r="BP553" s="72">
        <v>17</v>
      </c>
      <c r="BQ553" s="157">
        <v>6.1736111111111103E-2</v>
      </c>
      <c r="BR553" s="158">
        <v>1</v>
      </c>
    </row>
    <row r="554" spans="2:70" ht="15" customHeight="1">
      <c r="B554" s="2">
        <v>548</v>
      </c>
      <c r="C554" s="2">
        <v>116</v>
      </c>
      <c r="D554" s="49" t="s">
        <v>1051</v>
      </c>
      <c r="E554" s="49" t="s">
        <v>1855</v>
      </c>
      <c r="F554" s="93" t="s">
        <v>247</v>
      </c>
      <c r="G554" s="85">
        <v>1970</v>
      </c>
      <c r="H554" s="49" t="s">
        <v>31</v>
      </c>
      <c r="I554" s="49" t="s">
        <v>32</v>
      </c>
      <c r="J554" s="50">
        <f t="shared" si="45"/>
        <v>182</v>
      </c>
      <c r="K554" s="189">
        <f t="shared" si="46"/>
        <v>201</v>
      </c>
      <c r="L554" s="51">
        <f t="shared" si="47"/>
        <v>1</v>
      </c>
      <c r="M554" s="52" t="str">
        <f t="shared" si="48"/>
        <v>nie</v>
      </c>
      <c r="N554" s="53">
        <f>IF($M554="ano",LARGE((Q554,T554,W554,Z554,AC554,AF554,AI554,AL554,AO554,AR554,AU554,AX554,BA554,BD554,BG554,BJ554,BM554),1)+LARGE((Q554,T554,W554,Z554,AC554,AF554,AI554,AL554,AO554,AR554,AU554,AX554,BA554,BD554,BG554,BJ554,BM554),2)+LARGE((Q554,T554,W554,Z554,AC554,AF554,AI554,AL554,AO554,AR554,AU554,AX554,BA554,BD554,BG554,BJ554,BM554),3)+LARGE((Q554,T554,W554,Z554,AC554,AF554,AI554,AL554,AO554,AR554,AU554,AX554,BA554,BD554,BG554,BJ554,BM554),4)+LARGE((Q554,T554,W554,Z554,AC554,AF554,AI554,AL554,AO554,AR554,AU554,AX554,BA554,BD554,BG554,BJ554,BM554),5),J554)</f>
        <v>182</v>
      </c>
      <c r="O554" s="190">
        <f>IF($M554="ano",LARGE((R554,U554,X554,AA554,AD554,AG554,AJ554,AM554,AP554,AS554,AV554,AY554,BB554,BE554,BH554,BK554,BN554),1)+LARGE((R554,U554,X554,AA554,AD554,AG554,AJ554,AM554,AP554,AS554,AV554,AY554,BB554,BE554,BH554,BK554,BN554),2)+LARGE((R554,U554,X554,AA554,AD554,AG554,AJ554,AM554,AP554,AS554,AV554,AY554,BB554,BE554,BH554,BK554,BN554),3)+LARGE((R554,U554,X554,AA554,AD554,AG554,AJ554,AM554,AP554,AS554,AV554,AY554,BB554,BE554,BH554,BK554,BN554),4)+LARGE((R554,U554,X554,AA554,AD554,AG554,AJ554,AM554,AP554,AS554,AV554,AY554,BB554,BE554,BH554,BK554,BN554),5),K554)</f>
        <v>201</v>
      </c>
      <c r="AE554" s="200"/>
      <c r="AF554" s="201"/>
      <c r="AG554" s="201"/>
      <c r="AW554" s="213">
        <v>8.6527777777777773E-2</v>
      </c>
      <c r="AX554" s="214">
        <v>182</v>
      </c>
      <c r="AY554" s="215">
        <v>201</v>
      </c>
      <c r="BF554" s="218"/>
      <c r="BI554" s="219"/>
      <c r="BJ554" s="220"/>
      <c r="BK554" s="220"/>
      <c r="BL554" s="221"/>
      <c r="BM554" s="222"/>
      <c r="BN554" s="223"/>
      <c r="BO554" s="149">
        <v>0</v>
      </c>
      <c r="BP554" s="72">
        <v>30</v>
      </c>
      <c r="BQ554" s="157">
        <v>8.6527777777777773E-2</v>
      </c>
      <c r="BR554" s="158">
        <v>1</v>
      </c>
    </row>
    <row r="555" spans="2:70" ht="15" customHeight="1">
      <c r="B555" s="2">
        <v>549</v>
      </c>
      <c r="C555" s="2">
        <v>117</v>
      </c>
      <c r="D555" s="49" t="s">
        <v>1338</v>
      </c>
      <c r="E555" s="49" t="s">
        <v>1505</v>
      </c>
      <c r="F555" s="93" t="s">
        <v>1339</v>
      </c>
      <c r="G555" s="85">
        <v>1970</v>
      </c>
      <c r="H555" s="49" t="s">
        <v>31</v>
      </c>
      <c r="I555" s="49" t="s">
        <v>32</v>
      </c>
      <c r="J555" s="50">
        <f t="shared" si="45"/>
        <v>182</v>
      </c>
      <c r="K555" s="189">
        <f t="shared" si="46"/>
        <v>201</v>
      </c>
      <c r="L555" s="51">
        <f t="shared" si="47"/>
        <v>1</v>
      </c>
      <c r="M555" s="52" t="str">
        <f t="shared" si="48"/>
        <v>nie</v>
      </c>
      <c r="N555" s="53">
        <f>IF($M555="ano",LARGE((Q555,T555,W555,Z555,AC555,AF555,AI555,AL555,AO555,AR555,AU555,AX555,BA555,BD555,BG555,BJ555,BM555),1)+LARGE((Q555,T555,W555,Z555,AC555,AF555,AI555,AL555,AO555,AR555,AU555,AX555,BA555,BD555,BG555,BJ555,BM555),2)+LARGE((Q555,T555,W555,Z555,AC555,AF555,AI555,AL555,AO555,AR555,AU555,AX555,BA555,BD555,BG555,BJ555,BM555),3)+LARGE((Q555,T555,W555,Z555,AC555,AF555,AI555,AL555,AO555,AR555,AU555,AX555,BA555,BD555,BG555,BJ555,BM555),4)+LARGE((Q555,T555,W555,Z555,AC555,AF555,AI555,AL555,AO555,AR555,AU555,AX555,BA555,BD555,BG555,BJ555,BM555),5),J555)</f>
        <v>182</v>
      </c>
      <c r="O555" s="190">
        <f>IF($M555="ano",LARGE((R555,U555,X555,AA555,AD555,AG555,AJ555,AM555,AP555,AS555,AV555,AY555,BB555,BE555,BH555,BK555,BN555),1)+LARGE((R555,U555,X555,AA555,AD555,AG555,AJ555,AM555,AP555,AS555,AV555,AY555,BB555,BE555,BH555,BK555,BN555),2)+LARGE((R555,U555,X555,AA555,AD555,AG555,AJ555,AM555,AP555,AS555,AV555,AY555,BB555,BE555,BH555,BK555,BN555),3)+LARGE((R555,U555,X555,AA555,AD555,AG555,AJ555,AM555,AP555,AS555,AV555,AY555,BB555,BE555,BH555,BK555,BN555),4)+LARGE((R555,U555,X555,AA555,AD555,AG555,AJ555,AM555,AP555,AS555,AV555,AY555,BB555,BE555,BH555,BK555,BN555),5),K555)</f>
        <v>201</v>
      </c>
      <c r="AE555" s="200"/>
      <c r="AF555" s="201"/>
      <c r="AG555" s="201"/>
      <c r="BI555" s="219"/>
      <c r="BJ555" s="220"/>
      <c r="BK555" s="220"/>
      <c r="BL555" s="221">
        <v>6.0370370370370373E-2</v>
      </c>
      <c r="BM555" s="222">
        <v>182</v>
      </c>
      <c r="BN555" s="223">
        <v>201</v>
      </c>
      <c r="BO555" s="149">
        <v>0</v>
      </c>
      <c r="BP555" s="72">
        <v>17.5</v>
      </c>
      <c r="BQ555" s="157">
        <v>6.0370370370370373E-2</v>
      </c>
      <c r="BR555" s="158">
        <v>1</v>
      </c>
    </row>
    <row r="556" spans="2:70" ht="15" customHeight="1">
      <c r="B556" s="2">
        <v>550</v>
      </c>
      <c r="C556" s="2">
        <v>44</v>
      </c>
      <c r="D556" s="49" t="s">
        <v>1094</v>
      </c>
      <c r="E556" s="49" t="s">
        <v>1095</v>
      </c>
      <c r="F556" s="93" t="s">
        <v>994</v>
      </c>
      <c r="G556" s="85">
        <v>1960</v>
      </c>
      <c r="H556" s="49" t="s">
        <v>31</v>
      </c>
      <c r="I556" s="49" t="s">
        <v>33</v>
      </c>
      <c r="J556" s="50">
        <f t="shared" si="45"/>
        <v>182</v>
      </c>
      <c r="K556" s="189">
        <f t="shared" si="46"/>
        <v>219</v>
      </c>
      <c r="L556" s="51">
        <f t="shared" si="47"/>
        <v>1</v>
      </c>
      <c r="M556" s="52" t="str">
        <f t="shared" si="48"/>
        <v>nie</v>
      </c>
      <c r="N556" s="53">
        <f>IF($M556="ano",LARGE((Q556,T556,W556,Z556,AC556,AF556,AI556,AL556,AO556,AR556,AU556,AX556,BA556,BD556,BG556,BJ556,BM556),1)+LARGE((Q556,T556,W556,Z556,AC556,AF556,AI556,AL556,AO556,AR556,AU556,AX556,BA556,BD556,BG556,BJ556,BM556),2)+LARGE((Q556,T556,W556,Z556,AC556,AF556,AI556,AL556,AO556,AR556,AU556,AX556,BA556,BD556,BG556,BJ556,BM556),3)+LARGE((Q556,T556,W556,Z556,AC556,AF556,AI556,AL556,AO556,AR556,AU556,AX556,BA556,BD556,BG556,BJ556,BM556),4)+LARGE((Q556,T556,W556,Z556,AC556,AF556,AI556,AL556,AO556,AR556,AU556,AX556,BA556,BD556,BG556,BJ556,BM556),5),J556)</f>
        <v>182</v>
      </c>
      <c r="O556" s="190">
        <f>IF($M556="ano",LARGE((R556,U556,X556,AA556,AD556,AG556,AJ556,AM556,AP556,AS556,AV556,AY556,BB556,BE556,BH556,BK556,BN556),1)+LARGE((R556,U556,X556,AA556,AD556,AG556,AJ556,AM556,AP556,AS556,AV556,AY556,BB556,BE556,BH556,BK556,BN556),2)+LARGE((R556,U556,X556,AA556,AD556,AG556,AJ556,AM556,AP556,AS556,AV556,AY556,BB556,BE556,BH556,BK556,BN556),3)+LARGE((R556,U556,X556,AA556,AD556,AG556,AJ556,AM556,AP556,AS556,AV556,AY556,BB556,BE556,BH556,BK556,BN556),4)+LARGE((R556,U556,X556,AA556,AD556,AG556,AJ556,AM556,AP556,AS556,AV556,AY556,BB556,BE556,BH556,BK556,BN556),5),K556)</f>
        <v>219</v>
      </c>
      <c r="AE556" s="200"/>
      <c r="AF556" s="201"/>
      <c r="AG556" s="201"/>
      <c r="AZ556" s="112">
        <v>6.5057870370370363E-2</v>
      </c>
      <c r="BA556" s="68">
        <v>182</v>
      </c>
      <c r="BB556" s="68">
        <v>219</v>
      </c>
      <c r="BF556" s="218"/>
      <c r="BI556" s="219"/>
      <c r="BJ556" s="220"/>
      <c r="BK556" s="220"/>
      <c r="BL556" s="221"/>
      <c r="BM556" s="222"/>
      <c r="BN556" s="223"/>
      <c r="BO556" s="149">
        <v>0</v>
      </c>
      <c r="BP556" s="72">
        <v>20</v>
      </c>
      <c r="BQ556" s="157">
        <v>6.5057870370370363E-2</v>
      </c>
      <c r="BR556" s="158">
        <v>1</v>
      </c>
    </row>
    <row r="557" spans="2:70" ht="15" customHeight="1">
      <c r="B557" s="2">
        <v>551</v>
      </c>
      <c r="C557" s="2">
        <v>118</v>
      </c>
      <c r="D557" s="49" t="s">
        <v>1056</v>
      </c>
      <c r="E557" s="49" t="s">
        <v>1534</v>
      </c>
      <c r="F557" s="93" t="s">
        <v>968</v>
      </c>
      <c r="G557" s="85">
        <v>1971</v>
      </c>
      <c r="H557" s="49" t="s">
        <v>31</v>
      </c>
      <c r="I557" s="49" t="s">
        <v>32</v>
      </c>
      <c r="J557" s="50">
        <f t="shared" si="45"/>
        <v>182</v>
      </c>
      <c r="K557" s="189">
        <f t="shared" si="46"/>
        <v>201</v>
      </c>
      <c r="L557" s="51">
        <f t="shared" si="47"/>
        <v>1</v>
      </c>
      <c r="M557" s="52" t="str">
        <f t="shared" si="48"/>
        <v>nie</v>
      </c>
      <c r="N557" s="53">
        <f>IF($M557="ano",LARGE((Q557,T557,W557,Z557,AC557,AF557,AI557,AL557,AO557,AR557,AU557,AX557,BA557,BD557,BG557,BJ557,BM557),1)+LARGE((Q557,T557,W557,Z557,AC557,AF557,AI557,AL557,AO557,AR557,AU557,AX557,BA557,BD557,BG557,BJ557,BM557),2)+LARGE((Q557,T557,W557,Z557,AC557,AF557,AI557,AL557,AO557,AR557,AU557,AX557,BA557,BD557,BG557,BJ557,BM557),3)+LARGE((Q557,T557,W557,Z557,AC557,AF557,AI557,AL557,AO557,AR557,AU557,AX557,BA557,BD557,BG557,BJ557,BM557),4)+LARGE((Q557,T557,W557,Z557,AC557,AF557,AI557,AL557,AO557,AR557,AU557,AX557,BA557,BD557,BG557,BJ557,BM557),5),J557)</f>
        <v>182</v>
      </c>
      <c r="O557" s="190">
        <f>IF($M557="ano",LARGE((R557,U557,X557,AA557,AD557,AG557,AJ557,AM557,AP557,AS557,AV557,AY557,BB557,BE557,BH557,BK557,BN557),1)+LARGE((R557,U557,X557,AA557,AD557,AG557,AJ557,AM557,AP557,AS557,AV557,AY557,BB557,BE557,BH557,BK557,BN557),2)+LARGE((R557,U557,X557,AA557,AD557,AG557,AJ557,AM557,AP557,AS557,AV557,AY557,BB557,BE557,BH557,BK557,BN557),3)+LARGE((R557,U557,X557,AA557,AD557,AG557,AJ557,AM557,AP557,AS557,AV557,AY557,BB557,BE557,BH557,BK557,BN557),4)+LARGE((R557,U557,X557,AA557,AD557,AG557,AJ557,AM557,AP557,AS557,AV557,AY557,BB557,BE557,BH557,BK557,BN557),5),K557)</f>
        <v>201</v>
      </c>
      <c r="AE557" s="200"/>
      <c r="AF557" s="201"/>
      <c r="AG557" s="201"/>
      <c r="AW557" s="213">
        <v>8.6759259259259258E-2</v>
      </c>
      <c r="AX557" s="214">
        <v>182</v>
      </c>
      <c r="AY557" s="215">
        <v>201</v>
      </c>
      <c r="BF557" s="218"/>
      <c r="BI557" s="219"/>
      <c r="BJ557" s="220"/>
      <c r="BK557" s="220"/>
      <c r="BL557" s="221"/>
      <c r="BM557" s="222"/>
      <c r="BN557" s="223"/>
      <c r="BO557" s="149">
        <v>0</v>
      </c>
      <c r="BP557" s="72">
        <v>30</v>
      </c>
      <c r="BQ557" s="157">
        <v>8.6759259259259258E-2</v>
      </c>
      <c r="BR557" s="158">
        <v>1</v>
      </c>
    </row>
    <row r="558" spans="2:70" ht="15" customHeight="1">
      <c r="B558" s="2">
        <v>552</v>
      </c>
      <c r="C558" s="2">
        <v>296</v>
      </c>
      <c r="D558" s="49" t="s">
        <v>865</v>
      </c>
      <c r="E558" s="49" t="s">
        <v>1520</v>
      </c>
      <c r="F558" s="49" t="s">
        <v>247</v>
      </c>
      <c r="G558" s="85">
        <v>1978</v>
      </c>
      <c r="H558" s="49" t="s">
        <v>31</v>
      </c>
      <c r="I558" s="49" t="s">
        <v>31</v>
      </c>
      <c r="J558" s="50">
        <f t="shared" si="45"/>
        <v>182</v>
      </c>
      <c r="K558" s="189">
        <f t="shared" si="46"/>
        <v>182</v>
      </c>
      <c r="L558" s="51">
        <f t="shared" si="47"/>
        <v>1</v>
      </c>
      <c r="M558" s="52" t="str">
        <f t="shared" si="48"/>
        <v>nie</v>
      </c>
      <c r="N558" s="53">
        <f>IF($M558="ano",LARGE((Q558,T558,W558,Z558,AC558,AF558,AI558,AL558,AO558,AR558,AU558,AX558,BA558,BD558,BG558,BJ558,BM558),1)+LARGE((Q558,T558,W558,Z558,AC558,AF558,AI558,AL558,AO558,AR558,AU558,AX558,BA558,BD558,BG558,BJ558,BM558),2)+LARGE((Q558,T558,W558,Z558,AC558,AF558,AI558,AL558,AO558,AR558,AU558,AX558,BA558,BD558,BG558,BJ558,BM558),3)+LARGE((Q558,T558,W558,Z558,AC558,AF558,AI558,AL558,AO558,AR558,AU558,AX558,BA558,BD558,BG558,BJ558,BM558),4)+LARGE((Q558,T558,W558,Z558,AC558,AF558,AI558,AL558,AO558,AR558,AU558,AX558,BA558,BD558,BG558,BJ558,BM558),5),J558)</f>
        <v>182</v>
      </c>
      <c r="O558" s="190">
        <f>IF($M558="ano",LARGE((R558,U558,X558,AA558,AD558,AG558,AJ558,AM558,AP558,AS558,AV558,AY558,BB558,BE558,BH558,BK558,BN558),1)+LARGE((R558,U558,X558,AA558,AD558,AG558,AJ558,AM558,AP558,AS558,AV558,AY558,BB558,BE558,BH558,BK558,BN558),2)+LARGE((R558,U558,X558,AA558,AD558,AG558,AJ558,AM558,AP558,AS558,AV558,AY558,BB558,BE558,BH558,BK558,BN558),3)+LARGE((R558,U558,X558,AA558,AD558,AG558,AJ558,AM558,AP558,AS558,AV558,AY558,BB558,BE558,BH558,BK558,BN558),4)+LARGE((R558,U558,X558,AA558,AD558,AG558,AJ558,AM558,AP558,AS558,AV558,AY558,BB558,BE558,BH558,BK558,BN558),5),K558)</f>
        <v>182</v>
      </c>
      <c r="AE558" s="200"/>
      <c r="AF558" s="201"/>
      <c r="AG558" s="201"/>
      <c r="AT558" s="210">
        <v>6.1678240740740742E-2</v>
      </c>
      <c r="AU558" s="211">
        <v>182</v>
      </c>
      <c r="AV558" s="212">
        <v>182</v>
      </c>
      <c r="AW558" s="213"/>
      <c r="AX558" s="214"/>
      <c r="AY558" s="215"/>
      <c r="BF558" s="218"/>
      <c r="BI558" s="219"/>
      <c r="BJ558" s="220"/>
      <c r="BK558" s="220"/>
      <c r="BL558" s="221"/>
      <c r="BM558" s="222"/>
      <c r="BN558" s="223"/>
      <c r="BO558" s="149">
        <v>0</v>
      </c>
      <c r="BP558" s="72">
        <v>17</v>
      </c>
      <c r="BQ558" s="157">
        <v>6.1678240740740742E-2</v>
      </c>
      <c r="BR558" s="158">
        <v>1</v>
      </c>
    </row>
    <row r="559" spans="2:70" ht="15" customHeight="1">
      <c r="B559" s="2">
        <v>553</v>
      </c>
      <c r="C559" s="2">
        <v>297</v>
      </c>
      <c r="D559" s="49" t="s">
        <v>1113</v>
      </c>
      <c r="E559" s="49" t="s">
        <v>1902</v>
      </c>
      <c r="F559" s="93" t="s">
        <v>1114</v>
      </c>
      <c r="G559" s="85">
        <v>1986</v>
      </c>
      <c r="H559" s="49" t="s">
        <v>31</v>
      </c>
      <c r="I559" s="49" t="s">
        <v>31</v>
      </c>
      <c r="J559" s="50">
        <f t="shared" si="45"/>
        <v>182</v>
      </c>
      <c r="K559" s="189">
        <f t="shared" si="46"/>
        <v>182</v>
      </c>
      <c r="L559" s="51">
        <f t="shared" si="47"/>
        <v>1</v>
      </c>
      <c r="M559" s="52" t="str">
        <f t="shared" si="48"/>
        <v>nie</v>
      </c>
      <c r="N559" s="53">
        <f>IF($M559="ano",LARGE((Q559,T559,W559,Z559,AC559,AF559,AI559,AL559,AO559,AR559,AU559,AX559,BA559,BD559,BG559,BJ559,BM559),1)+LARGE((Q559,T559,W559,Z559,AC559,AF559,AI559,AL559,AO559,AR559,AU559,AX559,BA559,BD559,BG559,BJ559,BM559),2)+LARGE((Q559,T559,W559,Z559,AC559,AF559,AI559,AL559,AO559,AR559,AU559,AX559,BA559,BD559,BG559,BJ559,BM559),3)+LARGE((Q559,T559,W559,Z559,AC559,AF559,AI559,AL559,AO559,AR559,AU559,AX559,BA559,BD559,BG559,BJ559,BM559),4)+LARGE((Q559,T559,W559,Z559,AC559,AF559,AI559,AL559,AO559,AR559,AU559,AX559,BA559,BD559,BG559,BJ559,BM559),5),J559)</f>
        <v>182</v>
      </c>
      <c r="O559" s="190">
        <f>IF($M559="ano",LARGE((R559,U559,X559,AA559,AD559,AG559,AJ559,AM559,AP559,AS559,AV559,AY559,BB559,BE559,BH559,BK559,BN559),1)+LARGE((R559,U559,X559,AA559,AD559,AG559,AJ559,AM559,AP559,AS559,AV559,AY559,BB559,BE559,BH559,BK559,BN559),2)+LARGE((R559,U559,X559,AA559,AD559,AG559,AJ559,AM559,AP559,AS559,AV559,AY559,BB559,BE559,BH559,BK559,BN559),3)+LARGE((R559,U559,X559,AA559,AD559,AG559,AJ559,AM559,AP559,AS559,AV559,AY559,BB559,BE559,BH559,BK559,BN559),4)+LARGE((R559,U559,X559,AA559,AD559,AG559,AJ559,AM559,AP559,AS559,AV559,AY559,BB559,BE559,BH559,BK559,BN559),5),K559)</f>
        <v>182</v>
      </c>
      <c r="AE559" s="200"/>
      <c r="AF559" s="201"/>
      <c r="AG559" s="201"/>
      <c r="BF559" s="218">
        <v>5.0324074074074077E-2</v>
      </c>
      <c r="BG559" s="75">
        <v>182</v>
      </c>
      <c r="BH559" s="75">
        <v>182</v>
      </c>
      <c r="BI559" s="219"/>
      <c r="BJ559" s="220"/>
      <c r="BK559" s="220"/>
      <c r="BL559" s="221"/>
      <c r="BM559" s="222"/>
      <c r="BN559" s="223"/>
      <c r="BO559" s="149">
        <v>0</v>
      </c>
      <c r="BP559" s="72">
        <v>15</v>
      </c>
      <c r="BQ559" s="157">
        <v>5.0324074074074077E-2</v>
      </c>
      <c r="BR559" s="158">
        <v>1</v>
      </c>
    </row>
    <row r="560" spans="2:70" ht="15" customHeight="1">
      <c r="B560" s="2">
        <v>554</v>
      </c>
      <c r="C560" s="2">
        <v>48</v>
      </c>
      <c r="D560" s="49" t="s">
        <v>700</v>
      </c>
      <c r="E560" s="49" t="s">
        <v>1563</v>
      </c>
      <c r="F560" s="93" t="s">
        <v>1542</v>
      </c>
      <c r="G560" s="85">
        <v>1990</v>
      </c>
      <c r="H560" s="49" t="s">
        <v>36</v>
      </c>
      <c r="I560" s="2" t="str">
        <f>IF(G560&lt;=1953,"Z60",IF(G560&lt;=1963,"Z50",IF(G560&lt;=1973,"Z40","Z")))</f>
        <v>Z</v>
      </c>
      <c r="J560" s="50">
        <f t="shared" si="45"/>
        <v>182</v>
      </c>
      <c r="K560" s="189">
        <f t="shared" si="46"/>
        <v>182</v>
      </c>
      <c r="L560" s="51">
        <f t="shared" si="47"/>
        <v>1</v>
      </c>
      <c r="M560" s="52" t="str">
        <f t="shared" si="48"/>
        <v>nie</v>
      </c>
      <c r="N560" s="53">
        <f>IF($M560="ano",LARGE((Q560,T560,W560,Z560,AC560,AF560,AI560,AL560,AO560,AR560,AU560,AX560,BA560,BD560,BG560,BJ560,BM560),1)+LARGE((Q560,T560,W560,Z560,AC560,AF560,AI560,AL560,AO560,AR560,AU560,AX560,BA560,BD560,BG560,BJ560,BM560),2)+LARGE((Q560,T560,W560,Z560,AC560,AF560,AI560,AL560,AO560,AR560,AU560,AX560,BA560,BD560,BG560,BJ560,BM560),3)+LARGE((Q560,T560,W560,Z560,AC560,AF560,AI560,AL560,AO560,AR560,AU560,AX560,BA560,BD560,BG560,BJ560,BM560),4)+LARGE((Q560,T560,W560,Z560,AC560,AF560,AI560,AL560,AO560,AR560,AU560,AX560,BA560,BD560,BG560,BJ560,BM560),5),J560)</f>
        <v>182</v>
      </c>
      <c r="O560" s="190">
        <f>IF($M560="ano",LARGE((R560,U560,X560,AA560,AD560,AG560,AJ560,AM560,AP560,AS560,AV560,AY560,BB560,BE560,BH560,BK560,BN560),1)+LARGE((R560,U560,X560,AA560,AD560,AG560,AJ560,AM560,AP560,AS560,AV560,AY560,BB560,BE560,BH560,BK560,BN560),2)+LARGE((R560,U560,X560,AA560,AD560,AG560,AJ560,AM560,AP560,AS560,AV560,AY560,BB560,BE560,BH560,BK560,BN560),3)+LARGE((R560,U560,X560,AA560,AD560,AG560,AJ560,AM560,AP560,AS560,AV560,AY560,BB560,BE560,BH560,BK560,BN560),4)+LARGE((R560,U560,X560,AA560,AD560,AG560,AJ560,AM560,AP560,AS560,AV560,AY560,BB560,BE560,BH560,BK560,BN560),5),K560)</f>
        <v>182</v>
      </c>
      <c r="P560" s="191"/>
      <c r="Q560" s="192"/>
      <c r="R560" s="193"/>
      <c r="S560" s="194"/>
      <c r="T560" s="195"/>
      <c r="U560" s="196"/>
      <c r="V560" s="197">
        <v>6.1562499999999999E-2</v>
      </c>
      <c r="W560" s="198">
        <v>182</v>
      </c>
      <c r="X560" s="199">
        <v>182</v>
      </c>
      <c r="Y560" s="200"/>
      <c r="Z560" s="201"/>
      <c r="AA560" s="202"/>
      <c r="AB560" s="203"/>
      <c r="AC560" s="204"/>
      <c r="AD560" s="205"/>
      <c r="AE560" s="200"/>
      <c r="AF560" s="201"/>
      <c r="AG560" s="202"/>
      <c r="AH560" s="206"/>
      <c r="AI560" s="207"/>
      <c r="AJ560" s="208"/>
      <c r="AK560" s="200"/>
      <c r="AL560" s="201"/>
      <c r="AM560" s="202"/>
      <c r="AP560" s="209"/>
      <c r="AS560" s="208"/>
      <c r="AT560" s="210"/>
      <c r="AU560" s="211"/>
      <c r="AV560" s="212"/>
      <c r="AW560" s="213"/>
      <c r="AX560" s="214"/>
      <c r="AY560" s="215"/>
      <c r="BC560" s="225"/>
      <c r="BD560" s="216"/>
      <c r="BE560" s="217"/>
      <c r="BF560" s="218"/>
      <c r="BI560" s="219"/>
      <c r="BJ560" s="220"/>
      <c r="BK560" s="220"/>
      <c r="BL560" s="221"/>
      <c r="BM560" s="222"/>
      <c r="BN560" s="223"/>
      <c r="BO560" s="149">
        <v>0</v>
      </c>
      <c r="BP560" s="72">
        <v>16</v>
      </c>
      <c r="BQ560" s="157">
        <v>6.1562499999999999E-2</v>
      </c>
      <c r="BR560" s="158">
        <v>1</v>
      </c>
    </row>
    <row r="561" spans="2:71" ht="15" customHeight="1">
      <c r="B561" s="2">
        <v>555</v>
      </c>
      <c r="C561" s="2">
        <v>7</v>
      </c>
      <c r="D561" s="47" t="s">
        <v>2131</v>
      </c>
      <c r="E561" s="47" t="s">
        <v>1603</v>
      </c>
      <c r="F561" s="89" t="s">
        <v>1614</v>
      </c>
      <c r="G561" s="48">
        <v>1959</v>
      </c>
      <c r="H561" s="49" t="s">
        <v>36</v>
      </c>
      <c r="I561" s="2" t="s">
        <v>38</v>
      </c>
      <c r="J561" s="50">
        <f t="shared" si="45"/>
        <v>182</v>
      </c>
      <c r="K561" s="189">
        <f t="shared" si="46"/>
        <v>219</v>
      </c>
      <c r="L561" s="51">
        <f t="shared" si="47"/>
        <v>2</v>
      </c>
      <c r="M561" s="52" t="str">
        <f t="shared" si="48"/>
        <v>nie</v>
      </c>
      <c r="N561" s="53">
        <f>IF($M561="ano",LARGE((Q561,T561,W561,Z561,AC561,AF561,AI561,AL561,AO561,AR561,AU561,AX561,BA561,BD561,BG561,BJ561,BM561),1)+LARGE((Q561,T561,W561,Z561,AC561,AF561,AI561,AL561,AO561,AR561,AU561,AX561,BA561,BD561,BG561,BJ561,BM561),2)+LARGE((Q561,T561,W561,Z561,AC561,AF561,AI561,AL561,AO561,AR561,AU561,AX561,BA561,BD561,BG561,BJ561,BM561),3)+LARGE((Q561,T561,W561,Z561,AC561,AF561,AI561,AL561,AO561,AR561,AU561,AX561,BA561,BD561,BG561,BJ561,BM561),4)+LARGE((Q561,T561,W561,Z561,AC561,AF561,AI561,AL561,AO561,AR561,AU561,AX561,BA561,BD561,BG561,BJ561,BM561),5),J561)</f>
        <v>182</v>
      </c>
      <c r="O561" s="190">
        <f>IF($M561="ano",LARGE((R561,U561,X561,AA561,AD561,AG561,AJ561,AM561,AP561,AS561,AV561,AY561,BB561,BE561,BH561,BK561,BN561),1)+LARGE((R561,U561,X561,AA561,AD561,AG561,AJ561,AM561,AP561,AS561,AV561,AY561,BB561,BE561,BH561,BK561,BN561),2)+LARGE((R561,U561,X561,AA561,AD561,AG561,AJ561,AM561,AP561,AS561,AV561,AY561,BB561,BE561,BH561,BK561,BN561),3)+LARGE((R561,U561,X561,AA561,AD561,AG561,AJ561,AM561,AP561,AS561,AV561,AY561,BB561,BE561,BH561,BK561,BN561),4)+LARGE((R561,U561,X561,AA561,AD561,AG561,AJ561,AM561,AP561,AS561,AV561,AY561,BB561,BE561,BH561,BK561,BN561),5),K561)</f>
        <v>219</v>
      </c>
      <c r="P561" s="191"/>
      <c r="Q561" s="192"/>
      <c r="R561" s="193"/>
      <c r="S561" s="194"/>
      <c r="T561" s="195"/>
      <c r="U561" s="196"/>
      <c r="V561" s="197">
        <v>0.11998842592592592</v>
      </c>
      <c r="W561" s="198">
        <v>98</v>
      </c>
      <c r="X561" s="199">
        <v>118</v>
      </c>
      <c r="Y561" s="200">
        <v>0.12907407407407409</v>
      </c>
      <c r="Z561" s="201">
        <v>84</v>
      </c>
      <c r="AA561" s="202">
        <v>101</v>
      </c>
      <c r="AB561" s="203"/>
      <c r="AC561" s="204"/>
      <c r="AD561" s="205"/>
      <c r="AE561" s="200"/>
      <c r="AF561" s="201"/>
      <c r="AG561" s="202"/>
      <c r="AH561" s="206"/>
      <c r="AI561" s="207"/>
      <c r="AJ561" s="208"/>
      <c r="AK561" s="200"/>
      <c r="AL561" s="201"/>
      <c r="AM561" s="202"/>
      <c r="AP561" s="209"/>
      <c r="AS561" s="208"/>
      <c r="AT561" s="210"/>
      <c r="AU561" s="211"/>
      <c r="AV561" s="212"/>
      <c r="AW561" s="213"/>
      <c r="AX561" s="214"/>
      <c r="AY561" s="215"/>
      <c r="BC561" s="216"/>
      <c r="BD561" s="216"/>
      <c r="BE561" s="217"/>
      <c r="BF561" s="218"/>
      <c r="BI561" s="219"/>
      <c r="BJ561" s="220"/>
      <c r="BK561" s="220"/>
      <c r="BL561" s="221"/>
      <c r="BM561" s="222"/>
      <c r="BN561" s="223"/>
      <c r="BO561" s="149">
        <v>0</v>
      </c>
      <c r="BP561" s="72">
        <v>33</v>
      </c>
      <c r="BQ561" s="157">
        <v>0.24906250000000002</v>
      </c>
      <c r="BR561" s="158">
        <v>1</v>
      </c>
    </row>
    <row r="562" spans="2:71" ht="15" customHeight="1">
      <c r="B562" s="2">
        <v>556</v>
      </c>
      <c r="C562" s="2">
        <v>119</v>
      </c>
      <c r="D562" s="47" t="s">
        <v>1630</v>
      </c>
      <c r="E562" s="47" t="s">
        <v>1604</v>
      </c>
      <c r="F562" s="89" t="s">
        <v>1981</v>
      </c>
      <c r="G562" s="48">
        <v>1966</v>
      </c>
      <c r="H562" s="49" t="s">
        <v>31</v>
      </c>
      <c r="I562" s="2" t="str">
        <f>IF(G562&lt;=1953,"M60",IF(G562&lt;=1963,"M50",IF(G562&lt;=1973,"M40","M")))</f>
        <v>M40</v>
      </c>
      <c r="J562" s="50">
        <f t="shared" si="45"/>
        <v>181</v>
      </c>
      <c r="K562" s="189">
        <f t="shared" si="46"/>
        <v>200</v>
      </c>
      <c r="L562" s="51">
        <f t="shared" si="47"/>
        <v>1</v>
      </c>
      <c r="M562" s="52" t="str">
        <f t="shared" si="48"/>
        <v>nie</v>
      </c>
      <c r="N562" s="53">
        <f>IF($M562="ano",LARGE((Q562,T562,W562,Z562,AC562,AF562,AI562,AL562,AO562,AR562,AU562,AX562,BA562,BD562,BG562,BJ562,BM562),1)+LARGE((Q562,T562,W562,Z562,AC562,AF562,AI562,AL562,AO562,AR562,AU562,AX562,BA562,BD562,BG562,BJ562,BM562),2)+LARGE((Q562,T562,W562,Z562,AC562,AF562,AI562,AL562,AO562,AR562,AU562,AX562,BA562,BD562,BG562,BJ562,BM562),3)+LARGE((Q562,T562,W562,Z562,AC562,AF562,AI562,AL562,AO562,AR562,AU562,AX562,BA562,BD562,BG562,BJ562,BM562),4)+LARGE((Q562,T562,W562,Z562,AC562,AF562,AI562,AL562,AO562,AR562,AU562,AX562,BA562,BD562,BG562,BJ562,BM562),5),J562)</f>
        <v>181</v>
      </c>
      <c r="O562" s="190">
        <f>IF($M562="ano",LARGE((R562,U562,X562,AA562,AD562,AG562,AJ562,AM562,AP562,AS562,AV562,AY562,BB562,BE562,BH562,BK562,BN562),1)+LARGE((R562,U562,X562,AA562,AD562,AG562,AJ562,AM562,AP562,AS562,AV562,AY562,BB562,BE562,BH562,BK562,BN562),2)+LARGE((R562,U562,X562,AA562,AD562,AG562,AJ562,AM562,AP562,AS562,AV562,AY562,BB562,BE562,BH562,BK562,BN562),3)+LARGE((R562,U562,X562,AA562,AD562,AG562,AJ562,AM562,AP562,AS562,AV562,AY562,BB562,BE562,BH562,BK562,BN562),4)+LARGE((R562,U562,X562,AA562,AD562,AG562,AJ562,AM562,AP562,AS562,AV562,AY562,BB562,BE562,BH562,BK562,BN562),5),K562)</f>
        <v>200</v>
      </c>
      <c r="P562" s="191"/>
      <c r="Q562" s="192"/>
      <c r="R562" s="193"/>
      <c r="S562" s="194">
        <v>0.10216435185185185</v>
      </c>
      <c r="T562" s="195">
        <v>181</v>
      </c>
      <c r="U562" s="196">
        <v>200</v>
      </c>
      <c r="V562" s="197"/>
      <c r="W562" s="198"/>
      <c r="X562" s="199"/>
      <c r="Y562" s="200"/>
      <c r="Z562" s="201"/>
      <c r="AA562" s="202"/>
      <c r="AB562" s="203"/>
      <c r="AC562" s="204"/>
      <c r="AD562" s="205"/>
      <c r="AE562" s="200"/>
      <c r="AF562" s="201"/>
      <c r="AG562" s="202"/>
      <c r="AH562" s="206"/>
      <c r="AI562" s="207"/>
      <c r="AJ562" s="208"/>
      <c r="AK562" s="200"/>
      <c r="AL562" s="201"/>
      <c r="AM562" s="202"/>
      <c r="AP562" s="209"/>
      <c r="AS562" s="208"/>
      <c r="AT562" s="210"/>
      <c r="AU562" s="211"/>
      <c r="AV562" s="212"/>
      <c r="AW562" s="213"/>
      <c r="AX562" s="214"/>
      <c r="AY562" s="215"/>
      <c r="BC562" s="216"/>
      <c r="BD562" s="216"/>
      <c r="BE562" s="217"/>
      <c r="BF562" s="218"/>
      <c r="BI562" s="219"/>
      <c r="BJ562" s="220"/>
      <c r="BK562" s="220"/>
      <c r="BL562" s="221"/>
      <c r="BM562" s="222"/>
      <c r="BN562" s="223"/>
      <c r="BO562" s="149">
        <v>0</v>
      </c>
      <c r="BP562" s="72">
        <v>26</v>
      </c>
      <c r="BQ562" s="157">
        <v>0.10216435185185185</v>
      </c>
      <c r="BR562" s="158">
        <v>1</v>
      </c>
    </row>
    <row r="563" spans="2:71" ht="15" customHeight="1">
      <c r="B563" s="2">
        <v>557</v>
      </c>
      <c r="C563" s="2">
        <v>298</v>
      </c>
      <c r="D563" s="47" t="s">
        <v>1978</v>
      </c>
      <c r="E563" s="47" t="s">
        <v>1977</v>
      </c>
      <c r="F563" s="89" t="s">
        <v>1979</v>
      </c>
      <c r="G563" s="48">
        <v>1979</v>
      </c>
      <c r="H563" s="49" t="s">
        <v>31</v>
      </c>
      <c r="I563" s="2" t="str">
        <f>IF(G563&lt;=1953,"M60",IF(G563&lt;=1963,"M50",IF(G563&lt;=1973,"M40","M")))</f>
        <v>M</v>
      </c>
      <c r="J563" s="50">
        <f t="shared" si="45"/>
        <v>181</v>
      </c>
      <c r="K563" s="189">
        <f t="shared" si="46"/>
        <v>181</v>
      </c>
      <c r="L563" s="51">
        <f t="shared" si="47"/>
        <v>1</v>
      </c>
      <c r="M563" s="52" t="str">
        <f t="shared" si="48"/>
        <v>nie</v>
      </c>
      <c r="N563" s="53">
        <f>IF($M563="ano",LARGE((Q563,T563,W563,Z563,AC563,AF563,AI563,AL563,AO563,AR563,AU563,AX563,BA563,BD563,BG563,BJ563,BM563),1)+LARGE((Q563,T563,W563,Z563,AC563,AF563,AI563,AL563,AO563,AR563,AU563,AX563,BA563,BD563,BG563,BJ563,BM563),2)+LARGE((Q563,T563,W563,Z563,AC563,AF563,AI563,AL563,AO563,AR563,AU563,AX563,BA563,BD563,BG563,BJ563,BM563),3)+LARGE((Q563,T563,W563,Z563,AC563,AF563,AI563,AL563,AO563,AR563,AU563,AX563,BA563,BD563,BG563,BJ563,BM563),4)+LARGE((Q563,T563,W563,Z563,AC563,AF563,AI563,AL563,AO563,AR563,AU563,AX563,BA563,BD563,BG563,BJ563,BM563),5),J563)</f>
        <v>181</v>
      </c>
      <c r="O563" s="190">
        <f>IF($M563="ano",LARGE((R563,U563,X563,AA563,AD563,AG563,AJ563,AM563,AP563,AS563,AV563,AY563,BB563,BE563,BH563,BK563,BN563),1)+LARGE((R563,U563,X563,AA563,AD563,AG563,AJ563,AM563,AP563,AS563,AV563,AY563,BB563,BE563,BH563,BK563,BN563),2)+LARGE((R563,U563,X563,AA563,AD563,AG563,AJ563,AM563,AP563,AS563,AV563,AY563,BB563,BE563,BH563,BK563,BN563),3)+LARGE((R563,U563,X563,AA563,AD563,AG563,AJ563,AM563,AP563,AS563,AV563,AY563,BB563,BE563,BH563,BK563,BN563),4)+LARGE((R563,U563,X563,AA563,AD563,AG563,AJ563,AM563,AP563,AS563,AV563,AY563,BB563,BE563,BH563,BK563,BN563),5),K563)</f>
        <v>181</v>
      </c>
      <c r="P563" s="191"/>
      <c r="Q563" s="192"/>
      <c r="R563" s="193"/>
      <c r="S563" s="194">
        <v>0.10210648148148149</v>
      </c>
      <c r="T563" s="195">
        <v>181</v>
      </c>
      <c r="U563" s="196">
        <v>181</v>
      </c>
      <c r="V563" s="197"/>
      <c r="W563" s="198"/>
      <c r="X563" s="199"/>
      <c r="Y563" s="200"/>
      <c r="Z563" s="201"/>
      <c r="AA563" s="202"/>
      <c r="AB563" s="203"/>
      <c r="AC563" s="204"/>
      <c r="AD563" s="205"/>
      <c r="AE563" s="200"/>
      <c r="AF563" s="201"/>
      <c r="AG563" s="202"/>
      <c r="AH563" s="206"/>
      <c r="AI563" s="207"/>
      <c r="AJ563" s="208"/>
      <c r="AK563" s="200"/>
      <c r="AL563" s="201"/>
      <c r="AM563" s="202"/>
      <c r="AP563" s="209"/>
      <c r="AS563" s="208"/>
      <c r="AT563" s="210"/>
      <c r="AU563" s="211"/>
      <c r="AV563" s="212"/>
      <c r="AW563" s="213"/>
      <c r="AX563" s="214"/>
      <c r="AY563" s="215"/>
      <c r="BC563" s="216"/>
      <c r="BD563" s="216"/>
      <c r="BE563" s="217"/>
      <c r="BF563" s="218"/>
      <c r="BI563" s="219"/>
      <c r="BJ563" s="220"/>
      <c r="BK563" s="220"/>
      <c r="BL563" s="221"/>
      <c r="BM563" s="222"/>
      <c r="BN563" s="223"/>
      <c r="BO563" s="149">
        <v>0</v>
      </c>
      <c r="BP563" s="72">
        <v>26</v>
      </c>
      <c r="BQ563" s="157">
        <v>0.10210648148148149</v>
      </c>
      <c r="BR563" s="158">
        <v>1</v>
      </c>
    </row>
    <row r="564" spans="2:71" ht="15" customHeight="1">
      <c r="B564" s="2">
        <v>558</v>
      </c>
      <c r="C564" s="2">
        <v>299</v>
      </c>
      <c r="D564" s="49" t="s">
        <v>1568</v>
      </c>
      <c r="E564" s="49" t="s">
        <v>1567</v>
      </c>
      <c r="F564" s="93" t="s">
        <v>1528</v>
      </c>
      <c r="G564" s="85">
        <v>1981</v>
      </c>
      <c r="H564" s="49" t="s">
        <v>31</v>
      </c>
      <c r="I564" s="2" t="str">
        <f>IF(G564&lt;=1953,"M60",IF(G564&lt;=1963,"M50",IF(G564&lt;=1973,"M40","M")))</f>
        <v>M</v>
      </c>
      <c r="J564" s="50">
        <f t="shared" si="45"/>
        <v>181</v>
      </c>
      <c r="K564" s="189">
        <f t="shared" si="46"/>
        <v>181</v>
      </c>
      <c r="L564" s="51">
        <f t="shared" si="47"/>
        <v>1</v>
      </c>
      <c r="M564" s="52" t="str">
        <f t="shared" si="48"/>
        <v>nie</v>
      </c>
      <c r="N564" s="53">
        <f>IF($M564="ano",LARGE((Q564,T564,W564,Z564,AC564,AF564,AI564,AL564,AO564,AR564,AU564,AX564,BA564,BD564,BG564,BJ564,BM564),1)+LARGE((Q564,T564,W564,Z564,AC564,AF564,AI564,AL564,AO564,AR564,AU564,AX564,BA564,BD564,BG564,BJ564,BM564),2)+LARGE((Q564,T564,W564,Z564,AC564,AF564,AI564,AL564,AO564,AR564,AU564,AX564,BA564,BD564,BG564,BJ564,BM564),3)+LARGE((Q564,T564,W564,Z564,AC564,AF564,AI564,AL564,AO564,AR564,AU564,AX564,BA564,BD564,BG564,BJ564,BM564),4)+LARGE((Q564,T564,W564,Z564,AC564,AF564,AI564,AL564,AO564,AR564,AU564,AX564,BA564,BD564,BG564,BJ564,BM564),5),J564)</f>
        <v>181</v>
      </c>
      <c r="O564" s="190">
        <f>IF($M564="ano",LARGE((R564,U564,X564,AA564,AD564,AG564,AJ564,AM564,AP564,AS564,AV564,AY564,BB564,BE564,BH564,BK564,BN564),1)+LARGE((R564,U564,X564,AA564,AD564,AG564,AJ564,AM564,AP564,AS564,AV564,AY564,BB564,BE564,BH564,BK564,BN564),2)+LARGE((R564,U564,X564,AA564,AD564,AG564,AJ564,AM564,AP564,AS564,AV564,AY564,BB564,BE564,BH564,BK564,BN564),3)+LARGE((R564,U564,X564,AA564,AD564,AG564,AJ564,AM564,AP564,AS564,AV564,AY564,BB564,BE564,BH564,BK564,BN564),4)+LARGE((R564,U564,X564,AA564,AD564,AG564,AJ564,AM564,AP564,AS564,AV564,AY564,BB564,BE564,BH564,BK564,BN564),5),K564)</f>
        <v>181</v>
      </c>
      <c r="P564" s="191"/>
      <c r="Q564" s="192"/>
      <c r="R564" s="193"/>
      <c r="S564" s="194"/>
      <c r="T564" s="195"/>
      <c r="U564" s="196"/>
      <c r="V564" s="197">
        <v>6.2442129629629632E-2</v>
      </c>
      <c r="W564" s="198">
        <v>181</v>
      </c>
      <c r="X564" s="199">
        <v>181</v>
      </c>
      <c r="Y564" s="200"/>
      <c r="Z564" s="201"/>
      <c r="AA564" s="202"/>
      <c r="AB564" s="203"/>
      <c r="AC564" s="204"/>
      <c r="AD564" s="205"/>
      <c r="AE564" s="200"/>
      <c r="AF564" s="201"/>
      <c r="AG564" s="202"/>
      <c r="AH564" s="206"/>
      <c r="AI564" s="207"/>
      <c r="AJ564" s="208"/>
      <c r="AK564" s="200"/>
      <c r="AL564" s="201"/>
      <c r="AM564" s="202"/>
      <c r="AP564" s="209"/>
      <c r="AS564" s="208"/>
      <c r="AT564" s="210"/>
      <c r="AU564" s="211"/>
      <c r="AV564" s="212"/>
      <c r="AW564" s="213"/>
      <c r="AX564" s="214"/>
      <c r="AY564" s="215"/>
      <c r="BC564" s="225"/>
      <c r="BD564" s="216"/>
      <c r="BE564" s="217"/>
      <c r="BF564" s="218"/>
      <c r="BI564" s="219"/>
      <c r="BJ564" s="220"/>
      <c r="BK564" s="220"/>
      <c r="BL564" s="221"/>
      <c r="BM564" s="222"/>
      <c r="BN564" s="223"/>
      <c r="BO564" s="149">
        <v>0</v>
      </c>
      <c r="BP564" s="72">
        <v>16</v>
      </c>
      <c r="BQ564" s="157">
        <v>6.2442129629629632E-2</v>
      </c>
      <c r="BR564" s="158">
        <v>1</v>
      </c>
    </row>
    <row r="565" spans="2:71" ht="15" customHeight="1">
      <c r="B565" s="2">
        <v>559</v>
      </c>
      <c r="C565" s="2">
        <v>45</v>
      </c>
      <c r="D565" s="49" t="s">
        <v>734</v>
      </c>
      <c r="E565" s="49" t="s">
        <v>1502</v>
      </c>
      <c r="F565" s="93" t="s">
        <v>719</v>
      </c>
      <c r="G565" s="85">
        <v>1962</v>
      </c>
      <c r="H565" s="49" t="s">
        <v>31</v>
      </c>
      <c r="I565" s="49" t="s">
        <v>33</v>
      </c>
      <c r="J565" s="50">
        <f t="shared" si="45"/>
        <v>181</v>
      </c>
      <c r="K565" s="189">
        <f t="shared" si="46"/>
        <v>218</v>
      </c>
      <c r="L565" s="51">
        <f t="shared" si="47"/>
        <v>1</v>
      </c>
      <c r="M565" s="52" t="str">
        <f t="shared" si="48"/>
        <v>nie</v>
      </c>
      <c r="N565" s="53">
        <f>IF($M565="ano",LARGE((Q565,T565,W565,Z565,AC565,AF565,AI565,AL565,AO565,AR565,AU565,AX565,BA565,BD565,BG565,BJ565,BM565),1)+LARGE((Q565,T565,W565,Z565,AC565,AF565,AI565,AL565,AO565,AR565,AU565,AX565,BA565,BD565,BG565,BJ565,BM565),2)+LARGE((Q565,T565,W565,Z565,AC565,AF565,AI565,AL565,AO565,AR565,AU565,AX565,BA565,BD565,BG565,BJ565,BM565),3)+LARGE((Q565,T565,W565,Z565,AC565,AF565,AI565,AL565,AO565,AR565,AU565,AX565,BA565,BD565,BG565,BJ565,BM565),4)+LARGE((Q565,T565,W565,Z565,AC565,AF565,AI565,AL565,AO565,AR565,AU565,AX565,BA565,BD565,BG565,BJ565,BM565),5),J565)</f>
        <v>181</v>
      </c>
      <c r="O565" s="190">
        <f>IF($M565="ano",LARGE((R565,U565,X565,AA565,AD565,AG565,AJ565,AM565,AP565,AS565,AV565,AY565,BB565,BE565,BH565,BK565,BN565),1)+LARGE((R565,U565,X565,AA565,AD565,AG565,AJ565,AM565,AP565,AS565,AV565,AY565,BB565,BE565,BH565,BK565,BN565),2)+LARGE((R565,U565,X565,AA565,AD565,AG565,AJ565,AM565,AP565,AS565,AV565,AY565,BB565,BE565,BH565,BK565,BN565),3)+LARGE((R565,U565,X565,AA565,AD565,AG565,AJ565,AM565,AP565,AS565,AV565,AY565,BB565,BE565,BH565,BK565,BN565),4)+LARGE((R565,U565,X565,AA565,AD565,AG565,AJ565,AM565,AP565,AS565,AV565,AY565,BB565,BE565,BH565,BK565,BN565),5),K565)</f>
        <v>218</v>
      </c>
      <c r="AE565" s="200"/>
      <c r="AF565" s="201"/>
      <c r="AG565" s="201"/>
      <c r="AK565" s="200">
        <v>4.0752314814814811E-2</v>
      </c>
      <c r="AL565" s="201">
        <v>181</v>
      </c>
      <c r="AM565" s="202">
        <v>218</v>
      </c>
      <c r="AP565" s="209"/>
      <c r="AS565" s="208"/>
      <c r="AT565" s="210"/>
      <c r="AU565" s="211"/>
      <c r="AV565" s="212"/>
      <c r="AW565" s="213"/>
      <c r="AX565" s="214"/>
      <c r="AY565" s="215"/>
      <c r="BF565" s="218"/>
      <c r="BI565" s="219"/>
      <c r="BJ565" s="220"/>
      <c r="BK565" s="220"/>
      <c r="BL565" s="221"/>
      <c r="BM565" s="222"/>
      <c r="BN565" s="223"/>
      <c r="BO565" s="149">
        <v>0</v>
      </c>
      <c r="BP565" s="72">
        <v>11</v>
      </c>
      <c r="BQ565" s="157">
        <v>4.0752314814814811E-2</v>
      </c>
      <c r="BR565" s="158">
        <v>1</v>
      </c>
    </row>
    <row r="566" spans="2:71" ht="15" customHeight="1">
      <c r="B566" s="2">
        <v>560</v>
      </c>
      <c r="C566" s="2">
        <v>300</v>
      </c>
      <c r="D566" s="47" t="s">
        <v>1984</v>
      </c>
      <c r="E566" s="47" t="s">
        <v>1582</v>
      </c>
      <c r="F566" s="90" t="s">
        <v>1985</v>
      </c>
      <c r="G566" s="81">
        <v>1975</v>
      </c>
      <c r="H566" s="49" t="s">
        <v>31</v>
      </c>
      <c r="I566" s="2" t="str">
        <f>IF(G566&lt;=1953,"M60",IF(G566&lt;=1963,"M50",IF(G566&lt;=1973,"M40","M")))</f>
        <v>M</v>
      </c>
      <c r="J566" s="50">
        <f t="shared" si="45"/>
        <v>181</v>
      </c>
      <c r="K566" s="189">
        <f t="shared" si="46"/>
        <v>181</v>
      </c>
      <c r="L566" s="51">
        <f t="shared" si="47"/>
        <v>1</v>
      </c>
      <c r="M566" s="52" t="str">
        <f t="shared" si="48"/>
        <v>nie</v>
      </c>
      <c r="N566" s="53">
        <f>IF($M566="ano",LARGE((Q566,T566,W566,Z566,AC566,AF566,AI566,AL566,AO566,AR566,AU566,AX566,BA566,BD566,BG566,BJ566,BM566),1)+LARGE((Q566,T566,W566,Z566,AC566,AF566,AI566,AL566,AO566,AR566,AU566,AX566,BA566,BD566,BG566,BJ566,BM566),2)+LARGE((Q566,T566,W566,Z566,AC566,AF566,AI566,AL566,AO566,AR566,AU566,AX566,BA566,BD566,BG566,BJ566,BM566),3)+LARGE((Q566,T566,W566,Z566,AC566,AF566,AI566,AL566,AO566,AR566,AU566,AX566,BA566,BD566,BG566,BJ566,BM566),4)+LARGE((Q566,T566,W566,Z566,AC566,AF566,AI566,AL566,AO566,AR566,AU566,AX566,BA566,BD566,BG566,BJ566,BM566),5),J566)</f>
        <v>181</v>
      </c>
      <c r="O566" s="190">
        <f>IF($M566="ano",LARGE((R566,U566,X566,AA566,AD566,AG566,AJ566,AM566,AP566,AS566,AV566,AY566,BB566,BE566,BH566,BK566,BN566),1)+LARGE((R566,U566,X566,AA566,AD566,AG566,AJ566,AM566,AP566,AS566,AV566,AY566,BB566,BE566,BH566,BK566,BN566),2)+LARGE((R566,U566,X566,AA566,AD566,AG566,AJ566,AM566,AP566,AS566,AV566,AY566,BB566,BE566,BH566,BK566,BN566),3)+LARGE((R566,U566,X566,AA566,AD566,AG566,AJ566,AM566,AP566,AS566,AV566,AY566,BB566,BE566,BH566,BK566,BN566),4)+LARGE((R566,U566,X566,AA566,AD566,AG566,AJ566,AM566,AP566,AS566,AV566,AY566,BB566,BE566,BH566,BK566,BN566),5),K566)</f>
        <v>181</v>
      </c>
      <c r="P566" s="191"/>
      <c r="Q566" s="192"/>
      <c r="R566" s="193"/>
      <c r="S566" s="194">
        <v>0.1021875</v>
      </c>
      <c r="T566" s="195">
        <v>181</v>
      </c>
      <c r="U566" s="196">
        <v>181</v>
      </c>
      <c r="V566" s="197"/>
      <c r="W566" s="198"/>
      <c r="X566" s="199"/>
      <c r="Y566" s="200"/>
      <c r="Z566" s="201"/>
      <c r="AA566" s="202"/>
      <c r="AB566" s="203"/>
      <c r="AC566" s="204"/>
      <c r="AD566" s="205"/>
      <c r="AE566" s="200"/>
      <c r="AF566" s="201"/>
      <c r="AG566" s="202"/>
      <c r="AH566" s="206"/>
      <c r="AI566" s="207"/>
      <c r="AJ566" s="208"/>
      <c r="AK566" s="200"/>
      <c r="AL566" s="201"/>
      <c r="AM566" s="202"/>
      <c r="AP566" s="209"/>
      <c r="AS566" s="208"/>
      <c r="AT566" s="210"/>
      <c r="AU566" s="211"/>
      <c r="AV566" s="212"/>
      <c r="AW566" s="213"/>
      <c r="AX566" s="214"/>
      <c r="AY566" s="215"/>
      <c r="BC566" s="216"/>
      <c r="BD566" s="216"/>
      <c r="BE566" s="217"/>
      <c r="BF566" s="218"/>
      <c r="BI566" s="219"/>
      <c r="BJ566" s="220"/>
      <c r="BK566" s="220"/>
      <c r="BL566" s="221"/>
      <c r="BM566" s="222"/>
      <c r="BN566" s="223"/>
      <c r="BO566" s="149">
        <v>0</v>
      </c>
      <c r="BP566" s="72">
        <v>26</v>
      </c>
      <c r="BQ566" s="157">
        <v>0.1021875</v>
      </c>
      <c r="BR566" s="158">
        <v>1</v>
      </c>
    </row>
    <row r="567" spans="2:71" ht="15" customHeight="1">
      <c r="B567" s="2">
        <v>561</v>
      </c>
      <c r="C567" s="2">
        <v>301</v>
      </c>
      <c r="D567" s="47" t="s">
        <v>1987</v>
      </c>
      <c r="E567" s="47" t="s">
        <v>1505</v>
      </c>
      <c r="F567" s="89"/>
      <c r="G567" s="48">
        <v>1994</v>
      </c>
      <c r="H567" s="49" t="s">
        <v>31</v>
      </c>
      <c r="I567" s="2" t="str">
        <f>IF(G567&lt;=1953,"M60",IF(G567&lt;=1963,"M50",IF(G567&lt;=1973,"M40","M")))</f>
        <v>M</v>
      </c>
      <c r="J567" s="50">
        <f t="shared" si="45"/>
        <v>181</v>
      </c>
      <c r="K567" s="189">
        <f t="shared" si="46"/>
        <v>181</v>
      </c>
      <c r="L567" s="51">
        <f t="shared" si="47"/>
        <v>1</v>
      </c>
      <c r="M567" s="52" t="str">
        <f t="shared" si="48"/>
        <v>nie</v>
      </c>
      <c r="N567" s="53">
        <f>IF($M567="ano",LARGE((Q567,T567,W567,Z567,AC567,AF567,AI567,AL567,AO567,AR567,AU567,AX567,BA567,BD567,BG567,BJ567,BM567),1)+LARGE((Q567,T567,W567,Z567,AC567,AF567,AI567,AL567,AO567,AR567,AU567,AX567,BA567,BD567,BG567,BJ567,BM567),2)+LARGE((Q567,T567,W567,Z567,AC567,AF567,AI567,AL567,AO567,AR567,AU567,AX567,BA567,BD567,BG567,BJ567,BM567),3)+LARGE((Q567,T567,W567,Z567,AC567,AF567,AI567,AL567,AO567,AR567,AU567,AX567,BA567,BD567,BG567,BJ567,BM567),4)+LARGE((Q567,T567,W567,Z567,AC567,AF567,AI567,AL567,AO567,AR567,AU567,AX567,BA567,BD567,BG567,BJ567,BM567),5),J567)</f>
        <v>181</v>
      </c>
      <c r="O567" s="190">
        <f>IF($M567="ano",LARGE((R567,U567,X567,AA567,AD567,AG567,AJ567,AM567,AP567,AS567,AV567,AY567,BB567,BE567,BH567,BK567,BN567),1)+LARGE((R567,U567,X567,AA567,AD567,AG567,AJ567,AM567,AP567,AS567,AV567,AY567,BB567,BE567,BH567,BK567,BN567),2)+LARGE((R567,U567,X567,AA567,AD567,AG567,AJ567,AM567,AP567,AS567,AV567,AY567,BB567,BE567,BH567,BK567,BN567),3)+LARGE((R567,U567,X567,AA567,AD567,AG567,AJ567,AM567,AP567,AS567,AV567,AY567,BB567,BE567,BH567,BK567,BN567),4)+LARGE((R567,U567,X567,AA567,AD567,AG567,AJ567,AM567,AP567,AS567,AV567,AY567,BB567,BE567,BH567,BK567,BN567),5),K567)</f>
        <v>181</v>
      </c>
      <c r="P567" s="191"/>
      <c r="Q567" s="192"/>
      <c r="R567" s="193"/>
      <c r="S567" s="194">
        <v>0.10223379629629629</v>
      </c>
      <c r="T567" s="195">
        <v>181</v>
      </c>
      <c r="U567" s="196">
        <v>181</v>
      </c>
      <c r="V567" s="197"/>
      <c r="W567" s="198"/>
      <c r="X567" s="199"/>
      <c r="Y567" s="200"/>
      <c r="Z567" s="201"/>
      <c r="AA567" s="202"/>
      <c r="AB567" s="203"/>
      <c r="AC567" s="204"/>
      <c r="AD567" s="205"/>
      <c r="AE567" s="200"/>
      <c r="AF567" s="201"/>
      <c r="AG567" s="202"/>
      <c r="AH567" s="206"/>
      <c r="AI567" s="207"/>
      <c r="AJ567" s="208"/>
      <c r="AK567" s="200"/>
      <c r="AL567" s="201"/>
      <c r="AM567" s="202"/>
      <c r="AP567" s="209"/>
      <c r="AS567" s="208"/>
      <c r="AT567" s="210"/>
      <c r="AU567" s="211"/>
      <c r="AV567" s="212"/>
      <c r="AW567" s="213"/>
      <c r="AX567" s="214"/>
      <c r="AY567" s="215"/>
      <c r="BC567" s="216"/>
      <c r="BD567" s="216"/>
      <c r="BE567" s="217"/>
      <c r="BF567" s="218"/>
      <c r="BI567" s="219"/>
      <c r="BJ567" s="220"/>
      <c r="BK567" s="220"/>
      <c r="BL567" s="221"/>
      <c r="BM567" s="222"/>
      <c r="BN567" s="223"/>
      <c r="BO567" s="149">
        <v>0</v>
      </c>
      <c r="BP567" s="72">
        <v>26</v>
      </c>
      <c r="BQ567" s="157">
        <v>0.10223379629629629</v>
      </c>
      <c r="BR567" s="158">
        <v>1</v>
      </c>
    </row>
    <row r="568" spans="2:71" ht="15" customHeight="1">
      <c r="B568" s="2">
        <v>562</v>
      </c>
      <c r="C568" s="2">
        <v>120</v>
      </c>
      <c r="D568" s="49" t="s">
        <v>805</v>
      </c>
      <c r="E568" s="49" t="s">
        <v>1564</v>
      </c>
      <c r="F568" s="93" t="s">
        <v>806</v>
      </c>
      <c r="G568" s="85">
        <v>1973</v>
      </c>
      <c r="H568" s="49" t="s">
        <v>31</v>
      </c>
      <c r="I568" s="49" t="s">
        <v>32</v>
      </c>
      <c r="J568" s="50">
        <f t="shared" si="45"/>
        <v>181</v>
      </c>
      <c r="K568" s="189">
        <f t="shared" si="46"/>
        <v>200</v>
      </c>
      <c r="L568" s="51">
        <f t="shared" si="47"/>
        <v>1</v>
      </c>
      <c r="M568" s="52" t="str">
        <f t="shared" si="48"/>
        <v>nie</v>
      </c>
      <c r="N568" s="53">
        <f>IF($M568="ano",LARGE((Q568,T568,W568,Z568,AC568,AF568,AI568,AL568,AO568,AR568,AU568,AX568,BA568,BD568,BG568,BJ568,BM568),1)+LARGE((Q568,T568,W568,Z568,AC568,AF568,AI568,AL568,AO568,AR568,AU568,AX568,BA568,BD568,BG568,BJ568,BM568),2)+LARGE((Q568,T568,W568,Z568,AC568,AF568,AI568,AL568,AO568,AR568,AU568,AX568,BA568,BD568,BG568,BJ568,BM568),3)+LARGE((Q568,T568,W568,Z568,AC568,AF568,AI568,AL568,AO568,AR568,AU568,AX568,BA568,BD568,BG568,BJ568,BM568),4)+LARGE((Q568,T568,W568,Z568,AC568,AF568,AI568,AL568,AO568,AR568,AU568,AX568,BA568,BD568,BG568,BJ568,BM568),5),J568)</f>
        <v>181</v>
      </c>
      <c r="O568" s="190">
        <f>IF($M568="ano",LARGE((R568,U568,X568,AA568,AD568,AG568,AJ568,AM568,AP568,AS568,AV568,AY568,BB568,BE568,BH568,BK568,BN568),1)+LARGE((R568,U568,X568,AA568,AD568,AG568,AJ568,AM568,AP568,AS568,AV568,AY568,BB568,BE568,BH568,BK568,BN568),2)+LARGE((R568,U568,X568,AA568,AD568,AG568,AJ568,AM568,AP568,AS568,AV568,AY568,BB568,BE568,BH568,BK568,BN568),3)+LARGE((R568,U568,X568,AA568,AD568,AG568,AJ568,AM568,AP568,AS568,AV568,AY568,BB568,BE568,BH568,BK568,BN568),4)+LARGE((R568,U568,X568,AA568,AD568,AG568,AJ568,AM568,AP568,AS568,AV568,AY568,BB568,BE568,BH568,BK568,BN568),5),K568)</f>
        <v>200</v>
      </c>
      <c r="AE568" s="200"/>
      <c r="AF568" s="201"/>
      <c r="AG568" s="201"/>
      <c r="AN568" s="78">
        <v>7.5081018518518519E-2</v>
      </c>
      <c r="AO568" s="79">
        <v>181</v>
      </c>
      <c r="AP568" s="209">
        <v>200</v>
      </c>
      <c r="AS568" s="208"/>
      <c r="AT568" s="210"/>
      <c r="AU568" s="211"/>
      <c r="AV568" s="212"/>
      <c r="AW568" s="213"/>
      <c r="AX568" s="214"/>
      <c r="AY568" s="215"/>
      <c r="BF568" s="218"/>
      <c r="BI568" s="219"/>
      <c r="BJ568" s="220"/>
      <c r="BK568" s="220"/>
      <c r="BL568" s="221"/>
      <c r="BM568" s="222"/>
      <c r="BN568" s="223"/>
      <c r="BO568" s="149">
        <v>0</v>
      </c>
      <c r="BP568" s="72">
        <v>21</v>
      </c>
      <c r="BQ568" s="157">
        <v>7.5081018518518519E-2</v>
      </c>
      <c r="BR568" s="158">
        <v>1</v>
      </c>
    </row>
    <row r="569" spans="2:71" ht="15" customHeight="1">
      <c r="B569" s="2">
        <v>563</v>
      </c>
      <c r="C569" s="2">
        <v>49</v>
      </c>
      <c r="D569" s="49" t="s">
        <v>1088</v>
      </c>
      <c r="E569" s="49" t="s">
        <v>1688</v>
      </c>
      <c r="F569" s="93" t="s">
        <v>988</v>
      </c>
      <c r="G569" s="85">
        <v>1982</v>
      </c>
      <c r="H569" s="49" t="s">
        <v>36</v>
      </c>
      <c r="I569" s="49" t="s">
        <v>36</v>
      </c>
      <c r="J569" s="50">
        <f t="shared" si="45"/>
        <v>181</v>
      </c>
      <c r="K569" s="189">
        <f t="shared" si="46"/>
        <v>181</v>
      </c>
      <c r="L569" s="51">
        <f t="shared" si="47"/>
        <v>1</v>
      </c>
      <c r="M569" s="52" t="str">
        <f t="shared" si="48"/>
        <v>nie</v>
      </c>
      <c r="N569" s="53">
        <f>IF($M569="ano",LARGE((Q569,T569,W569,Z569,AC569,AF569,AI569,AL569,AO569,AR569,AU569,AX569,BA569,BD569,BG569,BJ569,BM569),1)+LARGE((Q569,T569,W569,Z569,AC569,AF569,AI569,AL569,AO569,AR569,AU569,AX569,BA569,BD569,BG569,BJ569,BM569),2)+LARGE((Q569,T569,W569,Z569,AC569,AF569,AI569,AL569,AO569,AR569,AU569,AX569,BA569,BD569,BG569,BJ569,BM569),3)+LARGE((Q569,T569,W569,Z569,AC569,AF569,AI569,AL569,AO569,AR569,AU569,AX569,BA569,BD569,BG569,BJ569,BM569),4)+LARGE((Q569,T569,W569,Z569,AC569,AF569,AI569,AL569,AO569,AR569,AU569,AX569,BA569,BD569,BG569,BJ569,BM569),5),J569)</f>
        <v>181</v>
      </c>
      <c r="O569" s="190">
        <f>IF($M569="ano",LARGE((R569,U569,X569,AA569,AD569,AG569,AJ569,AM569,AP569,AS569,AV569,AY569,BB569,BE569,BH569,BK569,BN569),1)+LARGE((R569,U569,X569,AA569,AD569,AG569,AJ569,AM569,AP569,AS569,AV569,AY569,BB569,BE569,BH569,BK569,BN569),2)+LARGE((R569,U569,X569,AA569,AD569,AG569,AJ569,AM569,AP569,AS569,AV569,AY569,BB569,BE569,BH569,BK569,BN569),3)+LARGE((R569,U569,X569,AA569,AD569,AG569,AJ569,AM569,AP569,AS569,AV569,AY569,BB569,BE569,BH569,BK569,BN569),4)+LARGE((R569,U569,X569,AA569,AD569,AG569,AJ569,AM569,AP569,AS569,AV569,AY569,BB569,BE569,BH569,BK569,BN569),5),K569)</f>
        <v>181</v>
      </c>
      <c r="AE569" s="200"/>
      <c r="AF569" s="201"/>
      <c r="AG569" s="201"/>
      <c r="AZ569" s="112">
        <v>6.548611111111112E-2</v>
      </c>
      <c r="BA569" s="68">
        <v>181</v>
      </c>
      <c r="BB569" s="68">
        <v>181</v>
      </c>
      <c r="BF569" s="218"/>
      <c r="BI569" s="219"/>
      <c r="BJ569" s="220"/>
      <c r="BK569" s="220"/>
      <c r="BL569" s="221"/>
      <c r="BM569" s="222"/>
      <c r="BN569" s="223"/>
      <c r="BO569" s="149">
        <v>0</v>
      </c>
      <c r="BP569" s="72">
        <v>20</v>
      </c>
      <c r="BQ569" s="157">
        <v>6.548611111111112E-2</v>
      </c>
      <c r="BR569" s="158">
        <v>1</v>
      </c>
    </row>
    <row r="570" spans="2:71" ht="15" customHeight="1">
      <c r="B570" s="2">
        <v>564</v>
      </c>
      <c r="C570" s="2">
        <v>302</v>
      </c>
      <c r="D570" s="49" t="s">
        <v>814</v>
      </c>
      <c r="E570" s="49" t="s">
        <v>2370</v>
      </c>
      <c r="F570" s="93" t="s">
        <v>782</v>
      </c>
      <c r="G570" s="85">
        <v>1989</v>
      </c>
      <c r="H570" s="49" t="s">
        <v>31</v>
      </c>
      <c r="I570" s="49" t="s">
        <v>31</v>
      </c>
      <c r="J570" s="50">
        <f t="shared" si="45"/>
        <v>181</v>
      </c>
      <c r="K570" s="189">
        <f t="shared" si="46"/>
        <v>181</v>
      </c>
      <c r="L570" s="51">
        <f t="shared" si="47"/>
        <v>1</v>
      </c>
      <c r="M570" s="52" t="str">
        <f t="shared" si="48"/>
        <v>nie</v>
      </c>
      <c r="N570" s="53">
        <f>IF($M570="ano",LARGE((Q570,T570,W570,Z570,AC570,AF570,AI570,AL570,AO570,AR570,AU570,AX570,BA570,BD570,BG570,BJ570,BM570),1)+LARGE((Q570,T570,W570,Z570,AC570,AF570,AI570,AL570,AO570,AR570,AU570,AX570,BA570,BD570,BG570,BJ570,BM570),2)+LARGE((Q570,T570,W570,Z570,AC570,AF570,AI570,AL570,AO570,AR570,AU570,AX570,BA570,BD570,BG570,BJ570,BM570),3)+LARGE((Q570,T570,W570,Z570,AC570,AF570,AI570,AL570,AO570,AR570,AU570,AX570,BA570,BD570,BG570,BJ570,BM570),4)+LARGE((Q570,T570,W570,Z570,AC570,AF570,AI570,AL570,AO570,AR570,AU570,AX570,BA570,BD570,BG570,BJ570,BM570),5),J570)</f>
        <v>181</v>
      </c>
      <c r="O570" s="190">
        <f>IF($M570="ano",LARGE((R570,U570,X570,AA570,AD570,AG570,AJ570,AM570,AP570,AS570,AV570,AY570,BB570,BE570,BH570,BK570,BN570),1)+LARGE((R570,U570,X570,AA570,AD570,AG570,AJ570,AM570,AP570,AS570,AV570,AY570,BB570,BE570,BH570,BK570,BN570),2)+LARGE((R570,U570,X570,AA570,AD570,AG570,AJ570,AM570,AP570,AS570,AV570,AY570,BB570,BE570,BH570,BK570,BN570),3)+LARGE((R570,U570,X570,AA570,AD570,AG570,AJ570,AM570,AP570,AS570,AV570,AY570,BB570,BE570,BH570,BK570,BN570),4)+LARGE((R570,U570,X570,AA570,AD570,AG570,AJ570,AM570,AP570,AS570,AV570,AY570,BB570,BE570,BH570,BK570,BN570),5),K570)</f>
        <v>181</v>
      </c>
      <c r="AE570" s="200"/>
      <c r="AF570" s="201"/>
      <c r="AG570" s="201"/>
      <c r="AN570" s="78">
        <v>7.5567129629629637E-2</v>
      </c>
      <c r="AO570" s="79">
        <v>181</v>
      </c>
      <c r="AP570" s="209">
        <v>181</v>
      </c>
      <c r="AS570" s="208"/>
      <c r="AT570" s="210"/>
      <c r="AU570" s="211"/>
      <c r="AV570" s="212"/>
      <c r="AW570" s="213"/>
      <c r="AX570" s="214"/>
      <c r="AY570" s="215"/>
      <c r="BF570" s="218"/>
      <c r="BI570" s="219"/>
      <c r="BJ570" s="220"/>
      <c r="BK570" s="220"/>
      <c r="BL570" s="221"/>
      <c r="BM570" s="222"/>
      <c r="BN570" s="223"/>
      <c r="BO570" s="149">
        <v>0</v>
      </c>
      <c r="BP570" s="72">
        <v>21</v>
      </c>
      <c r="BQ570" s="157">
        <v>7.5567129629629637E-2</v>
      </c>
      <c r="BR570" s="158">
        <v>1</v>
      </c>
      <c r="BS570" s="49"/>
    </row>
    <row r="571" spans="2:71" ht="15" customHeight="1">
      <c r="B571" s="2">
        <v>565</v>
      </c>
      <c r="C571" s="2">
        <v>303</v>
      </c>
      <c r="D571" s="49" t="s">
        <v>750</v>
      </c>
      <c r="E571" s="49" t="s">
        <v>1582</v>
      </c>
      <c r="F571" s="93" t="s">
        <v>705</v>
      </c>
      <c r="G571" s="85">
        <v>1994</v>
      </c>
      <c r="H571" s="49" t="s">
        <v>31</v>
      </c>
      <c r="I571" s="49" t="s">
        <v>31</v>
      </c>
      <c r="J571" s="50">
        <f t="shared" si="45"/>
        <v>181</v>
      </c>
      <c r="K571" s="189">
        <f t="shared" si="46"/>
        <v>181</v>
      </c>
      <c r="L571" s="51">
        <f t="shared" si="47"/>
        <v>1</v>
      </c>
      <c r="M571" s="52" t="str">
        <f t="shared" si="48"/>
        <v>nie</v>
      </c>
      <c r="N571" s="53">
        <f>IF($M571="ano",LARGE((Q571,T571,W571,Z571,AC571,AF571,AI571,AL571,AO571,AR571,AU571,AX571,BA571,BD571,BG571,BJ571,BM571),1)+LARGE((Q571,T571,W571,Z571,AC571,AF571,AI571,AL571,AO571,AR571,AU571,AX571,BA571,BD571,BG571,BJ571,BM571),2)+LARGE((Q571,T571,W571,Z571,AC571,AF571,AI571,AL571,AO571,AR571,AU571,AX571,BA571,BD571,BG571,BJ571,BM571),3)+LARGE((Q571,T571,W571,Z571,AC571,AF571,AI571,AL571,AO571,AR571,AU571,AX571,BA571,BD571,BG571,BJ571,BM571),4)+LARGE((Q571,T571,W571,Z571,AC571,AF571,AI571,AL571,AO571,AR571,AU571,AX571,BA571,BD571,BG571,BJ571,BM571),5),J571)</f>
        <v>181</v>
      </c>
      <c r="O571" s="190">
        <f>IF($M571="ano",LARGE((R571,U571,X571,AA571,AD571,AG571,AJ571,AM571,AP571,AS571,AV571,AY571,BB571,BE571,BH571,BK571,BN571),1)+LARGE((R571,U571,X571,AA571,AD571,AG571,AJ571,AM571,AP571,AS571,AV571,AY571,BB571,BE571,BH571,BK571,BN571),2)+LARGE((R571,U571,X571,AA571,AD571,AG571,AJ571,AM571,AP571,AS571,AV571,AY571,BB571,BE571,BH571,BK571,BN571),3)+LARGE((R571,U571,X571,AA571,AD571,AG571,AJ571,AM571,AP571,AS571,AV571,AY571,BB571,BE571,BH571,BK571,BN571),4)+LARGE((R571,U571,X571,AA571,AD571,AG571,AJ571,AM571,AP571,AS571,AV571,AY571,BB571,BE571,BH571,BK571,BN571),5),K571)</f>
        <v>181</v>
      </c>
      <c r="AE571" s="200"/>
      <c r="AF571" s="201"/>
      <c r="AG571" s="201"/>
      <c r="AK571" s="200">
        <v>4.0567129629629627E-2</v>
      </c>
      <c r="AL571" s="201">
        <v>181</v>
      </c>
      <c r="AM571" s="202">
        <v>181</v>
      </c>
      <c r="AP571" s="209"/>
      <c r="AS571" s="208"/>
      <c r="AT571" s="210"/>
      <c r="AU571" s="211"/>
      <c r="AV571" s="212"/>
      <c r="AW571" s="213"/>
      <c r="AX571" s="214"/>
      <c r="AY571" s="215"/>
      <c r="BF571" s="218"/>
      <c r="BI571" s="219"/>
      <c r="BJ571" s="220"/>
      <c r="BK571" s="220"/>
      <c r="BL571" s="221"/>
      <c r="BM571" s="222"/>
      <c r="BN571" s="223"/>
      <c r="BO571" s="149">
        <v>0</v>
      </c>
      <c r="BP571" s="72">
        <v>11</v>
      </c>
      <c r="BQ571" s="157">
        <v>4.0567129629629627E-2</v>
      </c>
      <c r="BR571" s="158">
        <v>1</v>
      </c>
      <c r="BS571" s="49"/>
    </row>
    <row r="572" spans="2:71" ht="15" customHeight="1">
      <c r="B572" s="2">
        <v>566</v>
      </c>
      <c r="C572" s="2">
        <v>6</v>
      </c>
      <c r="D572" s="47" t="s">
        <v>2439</v>
      </c>
      <c r="E572" s="47" t="s">
        <v>1604</v>
      </c>
      <c r="F572" s="89" t="s">
        <v>1542</v>
      </c>
      <c r="G572" s="48">
        <v>1964</v>
      </c>
      <c r="H572" s="49" t="s">
        <v>31</v>
      </c>
      <c r="I572" s="2" t="s">
        <v>39</v>
      </c>
      <c r="J572" s="50">
        <f t="shared" si="45"/>
        <v>181</v>
      </c>
      <c r="K572" s="189">
        <f t="shared" si="46"/>
        <v>200</v>
      </c>
      <c r="L572" s="51">
        <f t="shared" si="47"/>
        <v>2</v>
      </c>
      <c r="M572" s="52" t="str">
        <f t="shared" si="48"/>
        <v>nie</v>
      </c>
      <c r="N572" s="53">
        <f>IF($M572="ano",LARGE((Q572,T572,W572,Z572,AC572,AF572,AI572,AL572,AO572,AR572,AU572,AX572,BA572,BD572,BG572,BJ572,BM572),1)+LARGE((Q572,T572,W572,Z572,AC572,AF572,AI572,AL572,AO572,AR572,AU572,AX572,BA572,BD572,BG572,BJ572,BM572),2)+LARGE((Q572,T572,W572,Z572,AC572,AF572,AI572,AL572,AO572,AR572,AU572,AX572,BA572,BD572,BG572,BJ572,BM572),3)+LARGE((Q572,T572,W572,Z572,AC572,AF572,AI572,AL572,AO572,AR572,AU572,AX572,BA572,BD572,BG572,BJ572,BM572),4)+LARGE((Q572,T572,W572,Z572,AC572,AF572,AI572,AL572,AO572,AR572,AU572,AX572,BA572,BD572,BG572,BJ572,BM572),5),J572)</f>
        <v>181</v>
      </c>
      <c r="O572" s="190">
        <f>IF($M572="ano",LARGE((R572,U572,X572,AA572,AD572,AG572,AJ572,AM572,AP572,AS572,AV572,AY572,BB572,BE572,BH572,BK572,BN572),1)+LARGE((R572,U572,X572,AA572,AD572,AG572,AJ572,AM572,AP572,AS572,AV572,AY572,BB572,BE572,BH572,BK572,BN572),2)+LARGE((R572,U572,X572,AA572,AD572,AG572,AJ572,AM572,AP572,AS572,AV572,AY572,BB572,BE572,BH572,BK572,BN572),3)+LARGE((R572,U572,X572,AA572,AD572,AG572,AJ572,AM572,AP572,AS572,AV572,AY572,BB572,BE572,BH572,BK572,BN572),4)+LARGE((R572,U572,X572,AA572,AD572,AG572,AJ572,AM572,AP572,AS572,AV572,AY572,BB572,BE572,BH572,BK572,BN572),5),K572)</f>
        <v>200</v>
      </c>
      <c r="P572" s="191"/>
      <c r="Q572" s="192"/>
      <c r="R572" s="193"/>
      <c r="S572" s="194">
        <v>0.18049768518518519</v>
      </c>
      <c r="T572" s="195">
        <v>69</v>
      </c>
      <c r="U572" s="196">
        <v>76</v>
      </c>
      <c r="V572" s="197"/>
      <c r="W572" s="198"/>
      <c r="X572" s="199"/>
      <c r="Y572" s="200">
        <v>0.10969907407407407</v>
      </c>
      <c r="Z572" s="201">
        <v>112</v>
      </c>
      <c r="AA572" s="202">
        <v>124</v>
      </c>
      <c r="AB572" s="203"/>
      <c r="AC572" s="204"/>
      <c r="AD572" s="205"/>
      <c r="AE572" s="200"/>
      <c r="AF572" s="201"/>
      <c r="AG572" s="202"/>
      <c r="AH572" s="206"/>
      <c r="AI572" s="207"/>
      <c r="AJ572" s="208"/>
      <c r="AK572" s="200"/>
      <c r="AL572" s="201"/>
      <c r="AM572" s="202"/>
      <c r="AP572" s="209"/>
      <c r="AS572" s="208"/>
      <c r="AT572" s="210"/>
      <c r="AU572" s="211"/>
      <c r="AV572" s="212"/>
      <c r="AW572" s="213"/>
      <c r="AX572" s="214"/>
      <c r="AY572" s="215"/>
      <c r="BC572" s="216"/>
      <c r="BD572" s="216"/>
      <c r="BE572" s="217"/>
      <c r="BF572" s="218"/>
      <c r="BI572" s="219"/>
      <c r="BJ572" s="220"/>
      <c r="BK572" s="220"/>
      <c r="BL572" s="221"/>
      <c r="BM572" s="222"/>
      <c r="BN572" s="223"/>
      <c r="BO572" s="149">
        <v>0</v>
      </c>
      <c r="BP572" s="72">
        <v>43</v>
      </c>
      <c r="BQ572" s="157">
        <v>0.29019675925925925</v>
      </c>
      <c r="BR572" s="158">
        <v>1</v>
      </c>
      <c r="BS572" s="49"/>
    </row>
    <row r="573" spans="2:71" ht="15" customHeight="1">
      <c r="B573" s="2">
        <v>567</v>
      </c>
      <c r="C573" s="2">
        <v>50</v>
      </c>
      <c r="D573" s="49" t="s">
        <v>1071</v>
      </c>
      <c r="E573" s="49" t="s">
        <v>586</v>
      </c>
      <c r="F573" s="93" t="s">
        <v>989</v>
      </c>
      <c r="G573" s="85">
        <v>1985</v>
      </c>
      <c r="H573" s="49" t="s">
        <v>36</v>
      </c>
      <c r="I573" s="49" t="s">
        <v>36</v>
      </c>
      <c r="J573" s="50">
        <f t="shared" si="45"/>
        <v>180</v>
      </c>
      <c r="K573" s="189">
        <f t="shared" si="46"/>
        <v>180</v>
      </c>
      <c r="L573" s="51">
        <f t="shared" si="47"/>
        <v>1</v>
      </c>
      <c r="M573" s="52" t="str">
        <f t="shared" si="48"/>
        <v>nie</v>
      </c>
      <c r="N573" s="53">
        <f>IF($M573="ano",LARGE((Q573,T573,W573,Z573,AC573,AF573,AI573,AL573,AO573,AR573,AU573,AX573,BA573,BD573,BG573,BJ573,BM573),1)+LARGE((Q573,T573,W573,Z573,AC573,AF573,AI573,AL573,AO573,AR573,AU573,AX573,BA573,BD573,BG573,BJ573,BM573),2)+LARGE((Q573,T573,W573,Z573,AC573,AF573,AI573,AL573,AO573,AR573,AU573,AX573,BA573,BD573,BG573,BJ573,BM573),3)+LARGE((Q573,T573,W573,Z573,AC573,AF573,AI573,AL573,AO573,AR573,AU573,AX573,BA573,BD573,BG573,BJ573,BM573),4)+LARGE((Q573,T573,W573,Z573,AC573,AF573,AI573,AL573,AO573,AR573,AU573,AX573,BA573,BD573,BG573,BJ573,BM573),5),J573)</f>
        <v>180</v>
      </c>
      <c r="O573" s="190">
        <f>IF($M573="ano",LARGE((R573,U573,X573,AA573,AD573,AG573,AJ573,AM573,AP573,AS573,AV573,AY573,BB573,BE573,BH573,BK573,BN573),1)+LARGE((R573,U573,X573,AA573,AD573,AG573,AJ573,AM573,AP573,AS573,AV573,AY573,BB573,BE573,BH573,BK573,BN573),2)+LARGE((R573,U573,X573,AA573,AD573,AG573,AJ573,AM573,AP573,AS573,AV573,AY573,BB573,BE573,BH573,BK573,BN573),3)+LARGE((R573,U573,X573,AA573,AD573,AG573,AJ573,AM573,AP573,AS573,AV573,AY573,BB573,BE573,BH573,BK573,BN573),4)+LARGE((R573,U573,X573,AA573,AD573,AG573,AJ573,AM573,AP573,AS573,AV573,AY573,BB573,BE573,BH573,BK573,BN573),5),K573)</f>
        <v>180</v>
      </c>
      <c r="AE573" s="200"/>
      <c r="AF573" s="201"/>
      <c r="AG573" s="201"/>
      <c r="AZ573" s="112">
        <v>6.6446759259259261E-2</v>
      </c>
      <c r="BA573" s="68">
        <v>180</v>
      </c>
      <c r="BB573" s="68">
        <v>180</v>
      </c>
      <c r="BF573" s="218"/>
      <c r="BI573" s="219"/>
      <c r="BJ573" s="220"/>
      <c r="BK573" s="220"/>
      <c r="BL573" s="221"/>
      <c r="BM573" s="222"/>
      <c r="BN573" s="223"/>
      <c r="BO573" s="149">
        <v>0</v>
      </c>
      <c r="BP573" s="72">
        <v>20</v>
      </c>
      <c r="BQ573" s="157">
        <v>6.6446759259259261E-2</v>
      </c>
      <c r="BR573" s="158">
        <v>1</v>
      </c>
      <c r="BS573" s="49"/>
    </row>
    <row r="574" spans="2:71" ht="15" customHeight="1">
      <c r="B574" s="2">
        <v>568</v>
      </c>
      <c r="C574" s="2">
        <v>304</v>
      </c>
      <c r="D574" s="47" t="s">
        <v>1992</v>
      </c>
      <c r="E574" s="47" t="s">
        <v>1546</v>
      </c>
      <c r="F574" s="89" t="s">
        <v>1993</v>
      </c>
      <c r="G574" s="48">
        <v>1974</v>
      </c>
      <c r="H574" s="49" t="s">
        <v>31</v>
      </c>
      <c r="I574" s="2" t="str">
        <f>IF(G574&lt;=1953,"M60",IF(G574&lt;=1963,"M50",IF(G574&lt;=1973,"M40","M")))</f>
        <v>M</v>
      </c>
      <c r="J574" s="50">
        <f t="shared" si="45"/>
        <v>180</v>
      </c>
      <c r="K574" s="189">
        <f t="shared" si="46"/>
        <v>180</v>
      </c>
      <c r="L574" s="51">
        <f t="shared" si="47"/>
        <v>1</v>
      </c>
      <c r="M574" s="52" t="str">
        <f t="shared" si="48"/>
        <v>nie</v>
      </c>
      <c r="N574" s="53">
        <f>IF($M574="ano",LARGE((Q574,T574,W574,Z574,AC574,AF574,AI574,AL574,AO574,AR574,AU574,AX574,BA574,BD574,BG574,BJ574,BM574),1)+LARGE((Q574,T574,W574,Z574,AC574,AF574,AI574,AL574,AO574,AR574,AU574,AX574,BA574,BD574,BG574,BJ574,BM574),2)+LARGE((Q574,T574,W574,Z574,AC574,AF574,AI574,AL574,AO574,AR574,AU574,AX574,BA574,BD574,BG574,BJ574,BM574),3)+LARGE((Q574,T574,W574,Z574,AC574,AF574,AI574,AL574,AO574,AR574,AU574,AX574,BA574,BD574,BG574,BJ574,BM574),4)+LARGE((Q574,T574,W574,Z574,AC574,AF574,AI574,AL574,AO574,AR574,AU574,AX574,BA574,BD574,BG574,BJ574,BM574),5),J574)</f>
        <v>180</v>
      </c>
      <c r="O574" s="190">
        <f>IF($M574="ano",LARGE((R574,U574,X574,AA574,AD574,AG574,AJ574,AM574,AP574,AS574,AV574,AY574,BB574,BE574,BH574,BK574,BN574),1)+LARGE((R574,U574,X574,AA574,AD574,AG574,AJ574,AM574,AP574,AS574,AV574,AY574,BB574,BE574,BH574,BK574,BN574),2)+LARGE((R574,U574,X574,AA574,AD574,AG574,AJ574,AM574,AP574,AS574,AV574,AY574,BB574,BE574,BH574,BK574,BN574),3)+LARGE((R574,U574,X574,AA574,AD574,AG574,AJ574,AM574,AP574,AS574,AV574,AY574,BB574,BE574,BH574,BK574,BN574),4)+LARGE((R574,U574,X574,AA574,AD574,AG574,AJ574,AM574,AP574,AS574,AV574,AY574,BB574,BE574,BH574,BK574,BN574),5),K574)</f>
        <v>180</v>
      </c>
      <c r="P574" s="191"/>
      <c r="Q574" s="192"/>
      <c r="R574" s="193"/>
      <c r="S574" s="194">
        <v>0.10283564814814815</v>
      </c>
      <c r="T574" s="195">
        <v>180</v>
      </c>
      <c r="U574" s="196">
        <v>180</v>
      </c>
      <c r="V574" s="197"/>
      <c r="W574" s="198"/>
      <c r="X574" s="199"/>
      <c r="Y574" s="200"/>
      <c r="Z574" s="201"/>
      <c r="AA574" s="202"/>
      <c r="AB574" s="203"/>
      <c r="AC574" s="204"/>
      <c r="AD574" s="205"/>
      <c r="AE574" s="200"/>
      <c r="AF574" s="201"/>
      <c r="AG574" s="202"/>
      <c r="AH574" s="206"/>
      <c r="AI574" s="207"/>
      <c r="AJ574" s="208"/>
      <c r="AK574" s="200"/>
      <c r="AL574" s="201"/>
      <c r="AM574" s="202"/>
      <c r="AP574" s="209"/>
      <c r="AS574" s="208"/>
      <c r="AT574" s="210"/>
      <c r="AU574" s="211"/>
      <c r="AV574" s="212"/>
      <c r="AW574" s="213"/>
      <c r="AX574" s="214"/>
      <c r="AY574" s="215"/>
      <c r="BC574" s="216"/>
      <c r="BD574" s="216"/>
      <c r="BE574" s="217"/>
      <c r="BF574" s="218"/>
      <c r="BI574" s="219"/>
      <c r="BJ574" s="220"/>
      <c r="BK574" s="220"/>
      <c r="BL574" s="221"/>
      <c r="BM574" s="222"/>
      <c r="BN574" s="223"/>
      <c r="BO574" s="149">
        <v>0</v>
      </c>
      <c r="BP574" s="72">
        <v>26</v>
      </c>
      <c r="BQ574" s="157">
        <v>0.10283564814814815</v>
      </c>
      <c r="BR574" s="158">
        <v>1</v>
      </c>
      <c r="BS574" s="49"/>
    </row>
    <row r="575" spans="2:71" ht="15" customHeight="1">
      <c r="B575" s="2">
        <v>569</v>
      </c>
      <c r="C575" s="2">
        <v>51</v>
      </c>
      <c r="D575" s="47" t="s">
        <v>2000</v>
      </c>
      <c r="E575" s="47" t="s">
        <v>1999</v>
      </c>
      <c r="F575" s="90" t="s">
        <v>1542</v>
      </c>
      <c r="G575" s="81">
        <v>1985</v>
      </c>
      <c r="H575" s="49" t="s">
        <v>36</v>
      </c>
      <c r="I575" s="2" t="str">
        <f>IF(G575&lt;=1953,"Z60",IF(G575&lt;=1963,"Z50",IF(G575&lt;=1973,"Z40","Z")))</f>
        <v>Z</v>
      </c>
      <c r="J575" s="50">
        <f t="shared" si="45"/>
        <v>180</v>
      </c>
      <c r="K575" s="189">
        <f t="shared" si="46"/>
        <v>180</v>
      </c>
      <c r="L575" s="51">
        <f t="shared" si="47"/>
        <v>1</v>
      </c>
      <c r="M575" s="52" t="str">
        <f t="shared" si="48"/>
        <v>nie</v>
      </c>
      <c r="N575" s="53">
        <f>IF($M575="ano",LARGE((Q575,T575,W575,Z575,AC575,AF575,AI575,AL575,AO575,AR575,AU575,AX575,BA575,BD575,BG575,BJ575,BM575),1)+LARGE((Q575,T575,W575,Z575,AC575,AF575,AI575,AL575,AO575,AR575,AU575,AX575,BA575,BD575,BG575,BJ575,BM575),2)+LARGE((Q575,T575,W575,Z575,AC575,AF575,AI575,AL575,AO575,AR575,AU575,AX575,BA575,BD575,BG575,BJ575,BM575),3)+LARGE((Q575,T575,W575,Z575,AC575,AF575,AI575,AL575,AO575,AR575,AU575,AX575,BA575,BD575,BG575,BJ575,BM575),4)+LARGE((Q575,T575,W575,Z575,AC575,AF575,AI575,AL575,AO575,AR575,AU575,AX575,BA575,BD575,BG575,BJ575,BM575),5),J575)</f>
        <v>180</v>
      </c>
      <c r="O575" s="190">
        <f>IF($M575="ano",LARGE((R575,U575,X575,AA575,AD575,AG575,AJ575,AM575,AP575,AS575,AV575,AY575,BB575,BE575,BH575,BK575,BN575),1)+LARGE((R575,U575,X575,AA575,AD575,AG575,AJ575,AM575,AP575,AS575,AV575,AY575,BB575,BE575,BH575,BK575,BN575),2)+LARGE((R575,U575,X575,AA575,AD575,AG575,AJ575,AM575,AP575,AS575,AV575,AY575,BB575,BE575,BH575,BK575,BN575),3)+LARGE((R575,U575,X575,AA575,AD575,AG575,AJ575,AM575,AP575,AS575,AV575,AY575,BB575,BE575,BH575,BK575,BN575),4)+LARGE((R575,U575,X575,AA575,AD575,AG575,AJ575,AM575,AP575,AS575,AV575,AY575,BB575,BE575,BH575,BK575,BN575),5),K575)</f>
        <v>180</v>
      </c>
      <c r="P575" s="191"/>
      <c r="Q575" s="192"/>
      <c r="R575" s="193"/>
      <c r="S575" s="194">
        <v>0.10314814814814816</v>
      </c>
      <c r="T575" s="195">
        <v>180</v>
      </c>
      <c r="U575" s="196">
        <v>180</v>
      </c>
      <c r="V575" s="197"/>
      <c r="W575" s="198"/>
      <c r="X575" s="199"/>
      <c r="Y575" s="200"/>
      <c r="Z575" s="201"/>
      <c r="AA575" s="202"/>
      <c r="AB575" s="203"/>
      <c r="AC575" s="204"/>
      <c r="AD575" s="205"/>
      <c r="AE575" s="200"/>
      <c r="AF575" s="201"/>
      <c r="AG575" s="202"/>
      <c r="AH575" s="206"/>
      <c r="AI575" s="207"/>
      <c r="AJ575" s="208"/>
      <c r="AK575" s="200"/>
      <c r="AL575" s="201"/>
      <c r="AM575" s="202"/>
      <c r="AP575" s="209"/>
      <c r="AS575" s="208"/>
      <c r="AT575" s="210"/>
      <c r="AU575" s="211"/>
      <c r="AV575" s="212"/>
      <c r="AW575" s="213"/>
      <c r="AX575" s="214"/>
      <c r="AY575" s="215"/>
      <c r="BC575" s="216"/>
      <c r="BD575" s="216"/>
      <c r="BE575" s="217"/>
      <c r="BF575" s="218"/>
      <c r="BI575" s="219"/>
      <c r="BJ575" s="220"/>
      <c r="BK575" s="220"/>
      <c r="BL575" s="221"/>
      <c r="BM575" s="222"/>
      <c r="BN575" s="223"/>
      <c r="BO575" s="149">
        <v>0</v>
      </c>
      <c r="BP575" s="72">
        <v>26</v>
      </c>
      <c r="BQ575" s="157">
        <v>0.10314814814814816</v>
      </c>
      <c r="BR575" s="158">
        <v>1</v>
      </c>
      <c r="BS575" s="49"/>
    </row>
    <row r="576" spans="2:71" ht="15" customHeight="1">
      <c r="B576" s="2">
        <v>570</v>
      </c>
      <c r="C576" s="2">
        <v>305</v>
      </c>
      <c r="D576" s="49" t="s">
        <v>1343</v>
      </c>
      <c r="E576" s="49" t="s">
        <v>1505</v>
      </c>
      <c r="F576" s="93" t="s">
        <v>1344</v>
      </c>
      <c r="G576" s="85">
        <v>1983</v>
      </c>
      <c r="H576" s="49" t="s">
        <v>31</v>
      </c>
      <c r="I576" s="49" t="s">
        <v>31</v>
      </c>
      <c r="J576" s="50">
        <f t="shared" si="45"/>
        <v>180</v>
      </c>
      <c r="K576" s="189">
        <f t="shared" si="46"/>
        <v>180</v>
      </c>
      <c r="L576" s="51">
        <f t="shared" si="47"/>
        <v>1</v>
      </c>
      <c r="M576" s="52" t="str">
        <f t="shared" si="48"/>
        <v>nie</v>
      </c>
      <c r="N576" s="53">
        <f>IF($M576="ano",LARGE((Q576,T576,W576,Z576,AC576,AF576,AI576,AL576,AO576,AR576,AU576,AX576,BA576,BD576,BG576,BJ576,BM576),1)+LARGE((Q576,T576,W576,Z576,AC576,AF576,AI576,AL576,AO576,AR576,AU576,AX576,BA576,BD576,BG576,BJ576,BM576),2)+LARGE((Q576,T576,W576,Z576,AC576,AF576,AI576,AL576,AO576,AR576,AU576,AX576,BA576,BD576,BG576,BJ576,BM576),3)+LARGE((Q576,T576,W576,Z576,AC576,AF576,AI576,AL576,AO576,AR576,AU576,AX576,BA576,BD576,BG576,BJ576,BM576),4)+LARGE((Q576,T576,W576,Z576,AC576,AF576,AI576,AL576,AO576,AR576,AU576,AX576,BA576,BD576,BG576,BJ576,BM576),5),J576)</f>
        <v>180</v>
      </c>
      <c r="O576" s="190">
        <f>IF($M576="ano",LARGE((R576,U576,X576,AA576,AD576,AG576,AJ576,AM576,AP576,AS576,AV576,AY576,BB576,BE576,BH576,BK576,BN576),1)+LARGE((R576,U576,X576,AA576,AD576,AG576,AJ576,AM576,AP576,AS576,AV576,AY576,BB576,BE576,BH576,BK576,BN576),2)+LARGE((R576,U576,X576,AA576,AD576,AG576,AJ576,AM576,AP576,AS576,AV576,AY576,BB576,BE576,BH576,BK576,BN576),3)+LARGE((R576,U576,X576,AA576,AD576,AG576,AJ576,AM576,AP576,AS576,AV576,AY576,BB576,BE576,BH576,BK576,BN576),4)+LARGE((R576,U576,X576,AA576,AD576,AG576,AJ576,AM576,AP576,AS576,AV576,AY576,BB576,BE576,BH576,BK576,BN576),5),K576)</f>
        <v>180</v>
      </c>
      <c r="AE576" s="200"/>
      <c r="AF576" s="201"/>
      <c r="AG576" s="201"/>
      <c r="BI576" s="219"/>
      <c r="BJ576" s="220"/>
      <c r="BK576" s="220"/>
      <c r="BL576" s="221">
        <v>6.1550925925925926E-2</v>
      </c>
      <c r="BM576" s="222">
        <v>180</v>
      </c>
      <c r="BN576" s="223">
        <v>180</v>
      </c>
      <c r="BO576" s="149">
        <v>0</v>
      </c>
      <c r="BP576" s="72">
        <v>17.5</v>
      </c>
      <c r="BQ576" s="157">
        <v>6.1550925925925926E-2</v>
      </c>
      <c r="BR576" s="158">
        <v>1</v>
      </c>
      <c r="BS576" s="49"/>
    </row>
    <row r="577" spans="2:71" ht="15" customHeight="1">
      <c r="B577" s="2">
        <v>571</v>
      </c>
      <c r="C577" s="2">
        <v>306</v>
      </c>
      <c r="D577" s="47" t="s">
        <v>1574</v>
      </c>
      <c r="E577" s="47" t="s">
        <v>1505</v>
      </c>
      <c r="F577" s="89" t="s">
        <v>1575</v>
      </c>
      <c r="G577" s="48">
        <v>1975</v>
      </c>
      <c r="H577" s="49" t="s">
        <v>31</v>
      </c>
      <c r="I577" s="2" t="str">
        <f>IF(G577&lt;=1953,"M60",IF(G577&lt;=1963,"M50",IF(G577&lt;=1973,"M40","M")))</f>
        <v>M</v>
      </c>
      <c r="J577" s="50">
        <f t="shared" si="45"/>
        <v>180</v>
      </c>
      <c r="K577" s="189">
        <f t="shared" si="46"/>
        <v>180</v>
      </c>
      <c r="L577" s="51">
        <f t="shared" si="47"/>
        <v>1</v>
      </c>
      <c r="M577" s="52" t="str">
        <f t="shared" si="48"/>
        <v>nie</v>
      </c>
      <c r="N577" s="53">
        <f>IF($M577="ano",LARGE((Q577,T577,W577,Z577,AC577,AF577,AI577,AL577,AO577,AR577,AU577,AX577,BA577,BD577,BG577,BJ577,BM577),1)+LARGE((Q577,T577,W577,Z577,AC577,AF577,AI577,AL577,AO577,AR577,AU577,AX577,BA577,BD577,BG577,BJ577,BM577),2)+LARGE((Q577,T577,W577,Z577,AC577,AF577,AI577,AL577,AO577,AR577,AU577,AX577,BA577,BD577,BG577,BJ577,BM577),3)+LARGE((Q577,T577,W577,Z577,AC577,AF577,AI577,AL577,AO577,AR577,AU577,AX577,BA577,BD577,BG577,BJ577,BM577),4)+LARGE((Q577,T577,W577,Z577,AC577,AF577,AI577,AL577,AO577,AR577,AU577,AX577,BA577,BD577,BG577,BJ577,BM577),5),J577)</f>
        <v>180</v>
      </c>
      <c r="O577" s="190">
        <f>IF($M577="ano",LARGE((R577,U577,X577,AA577,AD577,AG577,AJ577,AM577,AP577,AS577,AV577,AY577,BB577,BE577,BH577,BK577,BN577),1)+LARGE((R577,U577,X577,AA577,AD577,AG577,AJ577,AM577,AP577,AS577,AV577,AY577,BB577,BE577,BH577,BK577,BN577),2)+LARGE((R577,U577,X577,AA577,AD577,AG577,AJ577,AM577,AP577,AS577,AV577,AY577,BB577,BE577,BH577,BK577,BN577),3)+LARGE((R577,U577,X577,AA577,AD577,AG577,AJ577,AM577,AP577,AS577,AV577,AY577,BB577,BE577,BH577,BK577,BN577),4)+LARGE((R577,U577,X577,AA577,AD577,AG577,AJ577,AM577,AP577,AS577,AV577,AY577,BB577,BE577,BH577,BK577,BN577),5),K577)</f>
        <v>180</v>
      </c>
      <c r="P577" s="191"/>
      <c r="Q577" s="192"/>
      <c r="R577" s="193"/>
      <c r="S577" s="194"/>
      <c r="T577" s="195"/>
      <c r="U577" s="196"/>
      <c r="V577" s="197">
        <v>6.3148148148148148E-2</v>
      </c>
      <c r="W577" s="198">
        <v>180</v>
      </c>
      <c r="X577" s="199">
        <v>180</v>
      </c>
      <c r="Y577" s="200"/>
      <c r="Z577" s="201"/>
      <c r="AA577" s="202"/>
      <c r="AB577" s="203"/>
      <c r="AC577" s="204"/>
      <c r="AD577" s="205"/>
      <c r="AE577" s="200"/>
      <c r="AF577" s="201"/>
      <c r="AG577" s="202"/>
      <c r="AH577" s="206"/>
      <c r="AI577" s="207"/>
      <c r="AJ577" s="208"/>
      <c r="AK577" s="200"/>
      <c r="AL577" s="201"/>
      <c r="AM577" s="202"/>
      <c r="AP577" s="209"/>
      <c r="AS577" s="208"/>
      <c r="AT577" s="210"/>
      <c r="AU577" s="211"/>
      <c r="AV577" s="212"/>
      <c r="AW577" s="213"/>
      <c r="AX577" s="214"/>
      <c r="AY577" s="215"/>
      <c r="BC577" s="216"/>
      <c r="BD577" s="216"/>
      <c r="BE577" s="217"/>
      <c r="BF577" s="218"/>
      <c r="BI577" s="219"/>
      <c r="BJ577" s="220"/>
      <c r="BK577" s="220"/>
      <c r="BL577" s="221"/>
      <c r="BM577" s="222"/>
      <c r="BN577" s="223"/>
      <c r="BO577" s="149">
        <v>0</v>
      </c>
      <c r="BP577" s="72">
        <v>16</v>
      </c>
      <c r="BQ577" s="157">
        <v>6.3148148148148148E-2</v>
      </c>
      <c r="BR577" s="158">
        <v>1</v>
      </c>
      <c r="BS577" s="49"/>
    </row>
    <row r="578" spans="2:71" ht="15" customHeight="1">
      <c r="B578" s="2">
        <v>572</v>
      </c>
      <c r="C578" s="2">
        <v>307</v>
      </c>
      <c r="D578" s="49" t="s">
        <v>1341</v>
      </c>
      <c r="E578" s="49" t="s">
        <v>1340</v>
      </c>
      <c r="F578" s="93" t="s">
        <v>1342</v>
      </c>
      <c r="G578" s="85">
        <v>1988</v>
      </c>
      <c r="H578" s="49" t="s">
        <v>31</v>
      </c>
      <c r="I578" s="49" t="s">
        <v>31</v>
      </c>
      <c r="J578" s="50">
        <f t="shared" si="45"/>
        <v>180</v>
      </c>
      <c r="K578" s="189">
        <f t="shared" si="46"/>
        <v>180</v>
      </c>
      <c r="L578" s="51">
        <f t="shared" si="47"/>
        <v>1</v>
      </c>
      <c r="M578" s="52" t="str">
        <f t="shared" si="48"/>
        <v>nie</v>
      </c>
      <c r="N578" s="53">
        <f>IF($M578="ano",LARGE((Q578,T578,W578,Z578,AC578,AF578,AI578,AL578,AO578,AR578,AU578,AX578,BA578,BD578,BG578,BJ578,BM578),1)+LARGE((Q578,T578,W578,Z578,AC578,AF578,AI578,AL578,AO578,AR578,AU578,AX578,BA578,BD578,BG578,BJ578,BM578),2)+LARGE((Q578,T578,W578,Z578,AC578,AF578,AI578,AL578,AO578,AR578,AU578,AX578,BA578,BD578,BG578,BJ578,BM578),3)+LARGE((Q578,T578,W578,Z578,AC578,AF578,AI578,AL578,AO578,AR578,AU578,AX578,BA578,BD578,BG578,BJ578,BM578),4)+LARGE((Q578,T578,W578,Z578,AC578,AF578,AI578,AL578,AO578,AR578,AU578,AX578,BA578,BD578,BG578,BJ578,BM578),5),J578)</f>
        <v>180</v>
      </c>
      <c r="O578" s="190">
        <f>IF($M578="ano",LARGE((R578,U578,X578,AA578,AD578,AG578,AJ578,AM578,AP578,AS578,AV578,AY578,BB578,BE578,BH578,BK578,BN578),1)+LARGE((R578,U578,X578,AA578,AD578,AG578,AJ578,AM578,AP578,AS578,AV578,AY578,BB578,BE578,BH578,BK578,BN578),2)+LARGE((R578,U578,X578,AA578,AD578,AG578,AJ578,AM578,AP578,AS578,AV578,AY578,BB578,BE578,BH578,BK578,BN578),3)+LARGE((R578,U578,X578,AA578,AD578,AG578,AJ578,AM578,AP578,AS578,AV578,AY578,BB578,BE578,BH578,BK578,BN578),4)+LARGE((R578,U578,X578,AA578,AD578,AG578,AJ578,AM578,AP578,AS578,AV578,AY578,BB578,BE578,BH578,BK578,BN578),5),K578)</f>
        <v>180</v>
      </c>
      <c r="AE578" s="200"/>
      <c r="AF578" s="201"/>
      <c r="AG578" s="201"/>
      <c r="BI578" s="219"/>
      <c r="BJ578" s="220"/>
      <c r="BK578" s="220"/>
      <c r="BL578" s="221">
        <v>6.1111111111111109E-2</v>
      </c>
      <c r="BM578" s="222">
        <v>180</v>
      </c>
      <c r="BN578" s="223">
        <v>180</v>
      </c>
      <c r="BO578" s="149">
        <v>0</v>
      </c>
      <c r="BP578" s="72">
        <v>17.5</v>
      </c>
      <c r="BQ578" s="157">
        <v>6.1111111111111109E-2</v>
      </c>
      <c r="BR578" s="158">
        <v>1</v>
      </c>
      <c r="BS578" s="49"/>
    </row>
    <row r="579" spans="2:71" ht="15" customHeight="1">
      <c r="B579" s="2">
        <v>573</v>
      </c>
      <c r="C579" s="2">
        <v>121</v>
      </c>
      <c r="D579" s="49" t="s">
        <v>809</v>
      </c>
      <c r="E579" s="49" t="s">
        <v>758</v>
      </c>
      <c r="F579" s="93" t="s">
        <v>810</v>
      </c>
      <c r="G579" s="85">
        <v>1969</v>
      </c>
      <c r="H579" s="49" t="s">
        <v>31</v>
      </c>
      <c r="I579" s="49" t="s">
        <v>32</v>
      </c>
      <c r="J579" s="50">
        <f t="shared" si="45"/>
        <v>180</v>
      </c>
      <c r="K579" s="189">
        <f t="shared" si="46"/>
        <v>198</v>
      </c>
      <c r="L579" s="51">
        <f t="shared" si="47"/>
        <v>1</v>
      </c>
      <c r="M579" s="52" t="str">
        <f t="shared" si="48"/>
        <v>nie</v>
      </c>
      <c r="N579" s="53">
        <f>IF($M579="ano",LARGE((Q579,T579,W579,Z579,AC579,AF579,AI579,AL579,AO579,AR579,AU579,AX579,BA579,BD579,BG579,BJ579,BM579),1)+LARGE((Q579,T579,W579,Z579,AC579,AF579,AI579,AL579,AO579,AR579,AU579,AX579,BA579,BD579,BG579,BJ579,BM579),2)+LARGE((Q579,T579,W579,Z579,AC579,AF579,AI579,AL579,AO579,AR579,AU579,AX579,BA579,BD579,BG579,BJ579,BM579),3)+LARGE((Q579,T579,W579,Z579,AC579,AF579,AI579,AL579,AO579,AR579,AU579,AX579,BA579,BD579,BG579,BJ579,BM579),4)+LARGE((Q579,T579,W579,Z579,AC579,AF579,AI579,AL579,AO579,AR579,AU579,AX579,BA579,BD579,BG579,BJ579,BM579),5),J579)</f>
        <v>180</v>
      </c>
      <c r="O579" s="190">
        <f>IF($M579="ano",LARGE((R579,U579,X579,AA579,AD579,AG579,AJ579,AM579,AP579,AS579,AV579,AY579,BB579,BE579,BH579,BK579,BN579),1)+LARGE((R579,U579,X579,AA579,AD579,AG579,AJ579,AM579,AP579,AS579,AV579,AY579,BB579,BE579,BH579,BK579,BN579),2)+LARGE((R579,U579,X579,AA579,AD579,AG579,AJ579,AM579,AP579,AS579,AV579,AY579,BB579,BE579,BH579,BK579,BN579),3)+LARGE((R579,U579,X579,AA579,AD579,AG579,AJ579,AM579,AP579,AS579,AV579,AY579,BB579,BE579,BH579,BK579,BN579),4)+LARGE((R579,U579,X579,AA579,AD579,AG579,AJ579,AM579,AP579,AS579,AV579,AY579,BB579,BE579,BH579,BK579,BN579),5),K579)</f>
        <v>198</v>
      </c>
      <c r="AE579" s="200"/>
      <c r="AF579" s="201"/>
      <c r="AG579" s="201"/>
      <c r="AN579" s="78">
        <v>7.6273148148148159E-2</v>
      </c>
      <c r="AO579" s="79">
        <v>180</v>
      </c>
      <c r="AP579" s="209">
        <v>198</v>
      </c>
      <c r="AS579" s="208"/>
      <c r="AT579" s="210"/>
      <c r="AU579" s="211"/>
      <c r="AV579" s="212"/>
      <c r="AW579" s="213"/>
      <c r="AX579" s="214"/>
      <c r="AY579" s="215"/>
      <c r="BF579" s="218"/>
      <c r="BI579" s="219"/>
      <c r="BJ579" s="220"/>
      <c r="BK579" s="220"/>
      <c r="BL579" s="221"/>
      <c r="BM579" s="222"/>
      <c r="BN579" s="223"/>
      <c r="BO579" s="149">
        <v>0</v>
      </c>
      <c r="BP579" s="72">
        <v>21</v>
      </c>
      <c r="BQ579" s="157">
        <v>7.6273148148148159E-2</v>
      </c>
      <c r="BR579" s="158">
        <v>1</v>
      </c>
      <c r="BS579" s="49"/>
    </row>
    <row r="580" spans="2:71" ht="15" customHeight="1">
      <c r="B580" s="2">
        <v>574</v>
      </c>
      <c r="C580" s="2">
        <v>46</v>
      </c>
      <c r="D580" s="49" t="s">
        <v>1830</v>
      </c>
      <c r="E580" s="49" t="s">
        <v>1567</v>
      </c>
      <c r="F580" s="93" t="s">
        <v>959</v>
      </c>
      <c r="G580" s="85">
        <v>1962</v>
      </c>
      <c r="H580" s="49" t="s">
        <v>31</v>
      </c>
      <c r="I580" s="49" t="s">
        <v>33</v>
      </c>
      <c r="J580" s="50">
        <f t="shared" si="45"/>
        <v>180</v>
      </c>
      <c r="K580" s="189">
        <f t="shared" si="46"/>
        <v>216</v>
      </c>
      <c r="L580" s="51">
        <f t="shared" si="47"/>
        <v>1</v>
      </c>
      <c r="M580" s="52" t="str">
        <f t="shared" si="48"/>
        <v>nie</v>
      </c>
      <c r="N580" s="53">
        <f>IF($M580="ano",LARGE((Q580,T580,W580,Z580,AC580,AF580,AI580,AL580,AO580,AR580,AU580,AX580,BA580,BD580,BG580,BJ580,BM580),1)+LARGE((Q580,T580,W580,Z580,AC580,AF580,AI580,AL580,AO580,AR580,AU580,AX580,BA580,BD580,BG580,BJ580,BM580),2)+LARGE((Q580,T580,W580,Z580,AC580,AF580,AI580,AL580,AO580,AR580,AU580,AX580,BA580,BD580,BG580,BJ580,BM580),3)+LARGE((Q580,T580,W580,Z580,AC580,AF580,AI580,AL580,AO580,AR580,AU580,AX580,BA580,BD580,BG580,BJ580,BM580),4)+LARGE((Q580,T580,W580,Z580,AC580,AF580,AI580,AL580,AO580,AR580,AU580,AX580,BA580,BD580,BG580,BJ580,BM580),5),J580)</f>
        <v>180</v>
      </c>
      <c r="O580" s="190">
        <f>IF($M580="ano",LARGE((R580,U580,X580,AA580,AD580,AG580,AJ580,AM580,AP580,AS580,AV580,AY580,BB580,BE580,BH580,BK580,BN580),1)+LARGE((R580,U580,X580,AA580,AD580,AG580,AJ580,AM580,AP580,AS580,AV580,AY580,BB580,BE580,BH580,BK580,BN580),2)+LARGE((R580,U580,X580,AA580,AD580,AG580,AJ580,AM580,AP580,AS580,AV580,AY580,BB580,BE580,BH580,BK580,BN580),3)+LARGE((R580,U580,X580,AA580,AD580,AG580,AJ580,AM580,AP580,AS580,AV580,AY580,BB580,BE580,BH580,BK580,BN580),4)+LARGE((R580,U580,X580,AA580,AD580,AG580,AJ580,AM580,AP580,AS580,AV580,AY580,BB580,BE580,BH580,BK580,BN580),5),K580)</f>
        <v>216</v>
      </c>
      <c r="AE580" s="200"/>
      <c r="AF580" s="201"/>
      <c r="AG580" s="201"/>
      <c r="AZ580" s="112">
        <v>6.659722222222221E-2</v>
      </c>
      <c r="BA580" s="68">
        <v>180</v>
      </c>
      <c r="BB580" s="68">
        <v>216</v>
      </c>
      <c r="BF580" s="218"/>
      <c r="BI580" s="219"/>
      <c r="BJ580" s="220"/>
      <c r="BK580" s="220"/>
      <c r="BL580" s="221"/>
      <c r="BM580" s="222"/>
      <c r="BN580" s="223"/>
      <c r="BO580" s="149">
        <v>0</v>
      </c>
      <c r="BP580" s="72">
        <v>20</v>
      </c>
      <c r="BQ580" s="157">
        <v>6.659722222222221E-2</v>
      </c>
      <c r="BR580" s="158">
        <v>1</v>
      </c>
      <c r="BS580" s="49"/>
    </row>
    <row r="581" spans="2:71" ht="15" customHeight="1">
      <c r="B581" s="2">
        <v>575</v>
      </c>
      <c r="C581" s="2">
        <v>308</v>
      </c>
      <c r="D581" s="49" t="s">
        <v>754</v>
      </c>
      <c r="E581" s="49" t="s">
        <v>1932</v>
      </c>
      <c r="F581" s="93" t="s">
        <v>709</v>
      </c>
      <c r="G581" s="85">
        <v>1994</v>
      </c>
      <c r="H581" s="49" t="s">
        <v>31</v>
      </c>
      <c r="I581" s="49" t="s">
        <v>31</v>
      </c>
      <c r="J581" s="50">
        <f t="shared" si="45"/>
        <v>180</v>
      </c>
      <c r="K581" s="189">
        <f t="shared" si="46"/>
        <v>180</v>
      </c>
      <c r="L581" s="51">
        <f t="shared" si="47"/>
        <v>1</v>
      </c>
      <c r="M581" s="52" t="str">
        <f t="shared" si="48"/>
        <v>nie</v>
      </c>
      <c r="N581" s="53">
        <f>IF($M581="ano",LARGE((Q581,T581,W581,Z581,AC581,AF581,AI581,AL581,AO581,AR581,AU581,AX581,BA581,BD581,BG581,BJ581,BM581),1)+LARGE((Q581,T581,W581,Z581,AC581,AF581,AI581,AL581,AO581,AR581,AU581,AX581,BA581,BD581,BG581,BJ581,BM581),2)+LARGE((Q581,T581,W581,Z581,AC581,AF581,AI581,AL581,AO581,AR581,AU581,AX581,BA581,BD581,BG581,BJ581,BM581),3)+LARGE((Q581,T581,W581,Z581,AC581,AF581,AI581,AL581,AO581,AR581,AU581,AX581,BA581,BD581,BG581,BJ581,BM581),4)+LARGE((Q581,T581,W581,Z581,AC581,AF581,AI581,AL581,AO581,AR581,AU581,AX581,BA581,BD581,BG581,BJ581,BM581),5),J581)</f>
        <v>180</v>
      </c>
      <c r="O581" s="190">
        <f>IF($M581="ano",LARGE((R581,U581,X581,AA581,AD581,AG581,AJ581,AM581,AP581,AS581,AV581,AY581,BB581,BE581,BH581,BK581,BN581),1)+LARGE((R581,U581,X581,AA581,AD581,AG581,AJ581,AM581,AP581,AS581,AV581,AY581,BB581,BE581,BH581,BK581,BN581),2)+LARGE((R581,U581,X581,AA581,AD581,AG581,AJ581,AM581,AP581,AS581,AV581,AY581,BB581,BE581,BH581,BK581,BN581),3)+LARGE((R581,U581,X581,AA581,AD581,AG581,AJ581,AM581,AP581,AS581,AV581,AY581,BB581,BE581,BH581,BK581,BN581),4)+LARGE((R581,U581,X581,AA581,AD581,AG581,AJ581,AM581,AP581,AS581,AV581,AY581,BB581,BE581,BH581,BK581,BN581),5),K581)</f>
        <v>180</v>
      </c>
      <c r="AE581" s="200"/>
      <c r="AF581" s="201"/>
      <c r="AG581" s="201"/>
      <c r="AK581" s="200">
        <v>4.1643518518518517E-2</v>
      </c>
      <c r="AL581" s="201">
        <v>180</v>
      </c>
      <c r="AM581" s="202">
        <v>180</v>
      </c>
      <c r="AP581" s="209"/>
      <c r="AS581" s="208"/>
      <c r="AT581" s="210"/>
      <c r="AU581" s="211"/>
      <c r="AV581" s="212"/>
      <c r="AW581" s="213"/>
      <c r="AX581" s="214"/>
      <c r="AY581" s="215"/>
      <c r="BF581" s="218"/>
      <c r="BI581" s="219"/>
      <c r="BJ581" s="220"/>
      <c r="BK581" s="220"/>
      <c r="BL581" s="221"/>
      <c r="BM581" s="222"/>
      <c r="BN581" s="223"/>
      <c r="BO581" s="149">
        <v>0</v>
      </c>
      <c r="BP581" s="72">
        <v>11</v>
      </c>
      <c r="BQ581" s="157">
        <v>4.1643518518518517E-2</v>
      </c>
      <c r="BR581" s="158">
        <v>1</v>
      </c>
      <c r="BS581" s="49"/>
    </row>
    <row r="582" spans="2:71" ht="15" customHeight="1">
      <c r="B582" s="2">
        <v>576</v>
      </c>
      <c r="C582" s="2">
        <v>309</v>
      </c>
      <c r="D582" s="49" t="s">
        <v>1570</v>
      </c>
      <c r="E582" s="49" t="s">
        <v>1520</v>
      </c>
      <c r="F582" s="93" t="s">
        <v>1519</v>
      </c>
      <c r="G582" s="85">
        <v>1989</v>
      </c>
      <c r="H582" s="49" t="s">
        <v>31</v>
      </c>
      <c r="I582" s="2" t="str">
        <f>IF(G582&lt;=1953,"M60",IF(G582&lt;=1963,"M50",IF(G582&lt;=1973,"M40","M")))</f>
        <v>M</v>
      </c>
      <c r="J582" s="50">
        <f t="shared" ref="J582:J645" si="49">SUMIF($P$5:$BR$5,"Body",P582:BR582)</f>
        <v>180</v>
      </c>
      <c r="K582" s="189">
        <f t="shared" ref="K582:K645" si="50">SUMIF($P$5:$BR$5,"Body koef-vek",P582:BR582)</f>
        <v>180</v>
      </c>
      <c r="L582" s="51">
        <f t="shared" ref="L582:L645" si="51">COUNT(Q582,T582,W582,Z582,AC582,AF582,AI582,AL582,AO582,AR582,AU582,AX582,BA582,BD582,BG582,BJ582,BM582)</f>
        <v>1</v>
      </c>
      <c r="M582" s="52" t="str">
        <f t="shared" ref="M582:M645" si="52">IF(L582&lt;=5,"nie","ano")</f>
        <v>nie</v>
      </c>
      <c r="N582" s="53">
        <f>IF($M582="ano",LARGE((Q582,T582,W582,Z582,AC582,AF582,AI582,AL582,AO582,AR582,AU582,AX582,BA582,BD582,BG582,BJ582,BM582),1)+LARGE((Q582,T582,W582,Z582,AC582,AF582,AI582,AL582,AO582,AR582,AU582,AX582,BA582,BD582,BG582,BJ582,BM582),2)+LARGE((Q582,T582,W582,Z582,AC582,AF582,AI582,AL582,AO582,AR582,AU582,AX582,BA582,BD582,BG582,BJ582,BM582),3)+LARGE((Q582,T582,W582,Z582,AC582,AF582,AI582,AL582,AO582,AR582,AU582,AX582,BA582,BD582,BG582,BJ582,BM582),4)+LARGE((Q582,T582,W582,Z582,AC582,AF582,AI582,AL582,AO582,AR582,AU582,AX582,BA582,BD582,BG582,BJ582,BM582),5),J582)</f>
        <v>180</v>
      </c>
      <c r="O582" s="190">
        <f>IF($M582="ano",LARGE((R582,U582,X582,AA582,AD582,AG582,AJ582,AM582,AP582,AS582,AV582,AY582,BB582,BE582,BH582,BK582,BN582),1)+LARGE((R582,U582,X582,AA582,AD582,AG582,AJ582,AM582,AP582,AS582,AV582,AY582,BB582,BE582,BH582,BK582,BN582),2)+LARGE((R582,U582,X582,AA582,AD582,AG582,AJ582,AM582,AP582,AS582,AV582,AY582,BB582,BE582,BH582,BK582,BN582),3)+LARGE((R582,U582,X582,AA582,AD582,AG582,AJ582,AM582,AP582,AS582,AV582,AY582,BB582,BE582,BH582,BK582,BN582),4)+LARGE((R582,U582,X582,AA582,AD582,AG582,AJ582,AM582,AP582,AS582,AV582,AY582,BB582,BE582,BH582,BK582,BN582),5),K582)</f>
        <v>180</v>
      </c>
      <c r="P582" s="191"/>
      <c r="Q582" s="192"/>
      <c r="R582" s="193"/>
      <c r="S582" s="194"/>
      <c r="T582" s="195"/>
      <c r="U582" s="196"/>
      <c r="V582" s="197">
        <v>6.2523148148148147E-2</v>
      </c>
      <c r="W582" s="198">
        <v>180</v>
      </c>
      <c r="X582" s="199">
        <v>180</v>
      </c>
      <c r="Y582" s="200"/>
      <c r="Z582" s="201"/>
      <c r="AA582" s="202"/>
      <c r="AB582" s="203"/>
      <c r="AC582" s="204"/>
      <c r="AD582" s="205"/>
      <c r="AE582" s="200"/>
      <c r="AF582" s="201"/>
      <c r="AG582" s="202"/>
      <c r="AH582" s="206"/>
      <c r="AI582" s="207"/>
      <c r="AJ582" s="208"/>
      <c r="AK582" s="200"/>
      <c r="AL582" s="201"/>
      <c r="AM582" s="202"/>
      <c r="AP582" s="209"/>
      <c r="AS582" s="208"/>
      <c r="AT582" s="210"/>
      <c r="AU582" s="211"/>
      <c r="AV582" s="212"/>
      <c r="AW582" s="213"/>
      <c r="AX582" s="214"/>
      <c r="AY582" s="215"/>
      <c r="BC582" s="216"/>
      <c r="BD582" s="216"/>
      <c r="BE582" s="217"/>
      <c r="BF582" s="218"/>
      <c r="BI582" s="219"/>
      <c r="BJ582" s="220"/>
      <c r="BK582" s="220"/>
      <c r="BL582" s="221"/>
      <c r="BM582" s="222"/>
      <c r="BN582" s="223"/>
      <c r="BO582" s="149">
        <v>0</v>
      </c>
      <c r="BP582" s="72">
        <v>16</v>
      </c>
      <c r="BQ582" s="157">
        <v>6.2523148148148147E-2</v>
      </c>
      <c r="BR582" s="158">
        <v>1</v>
      </c>
      <c r="BS582" s="49"/>
    </row>
    <row r="583" spans="2:71" ht="15" customHeight="1">
      <c r="B583" s="2">
        <v>577</v>
      </c>
      <c r="C583" s="2">
        <v>122</v>
      </c>
      <c r="D583" s="49" t="s">
        <v>725</v>
      </c>
      <c r="E583" s="49" t="s">
        <v>727</v>
      </c>
      <c r="F583" s="93" t="s">
        <v>706</v>
      </c>
      <c r="G583" s="85">
        <v>1973</v>
      </c>
      <c r="H583" s="49" t="s">
        <v>31</v>
      </c>
      <c r="I583" s="49" t="s">
        <v>32</v>
      </c>
      <c r="J583" s="50">
        <f t="shared" si="49"/>
        <v>179</v>
      </c>
      <c r="K583" s="189">
        <f t="shared" si="50"/>
        <v>197</v>
      </c>
      <c r="L583" s="51">
        <f t="shared" si="51"/>
        <v>1</v>
      </c>
      <c r="M583" s="52" t="str">
        <f t="shared" si="52"/>
        <v>nie</v>
      </c>
      <c r="N583" s="53">
        <f>IF($M583="ano",LARGE((Q583,T583,W583,Z583,AC583,AF583,AI583,AL583,AO583,AR583,AU583,AX583,BA583,BD583,BG583,BJ583,BM583),1)+LARGE((Q583,T583,W583,Z583,AC583,AF583,AI583,AL583,AO583,AR583,AU583,AX583,BA583,BD583,BG583,BJ583,BM583),2)+LARGE((Q583,T583,W583,Z583,AC583,AF583,AI583,AL583,AO583,AR583,AU583,AX583,BA583,BD583,BG583,BJ583,BM583),3)+LARGE((Q583,T583,W583,Z583,AC583,AF583,AI583,AL583,AO583,AR583,AU583,AX583,BA583,BD583,BG583,BJ583,BM583),4)+LARGE((Q583,T583,W583,Z583,AC583,AF583,AI583,AL583,AO583,AR583,AU583,AX583,BA583,BD583,BG583,BJ583,BM583),5),J583)</f>
        <v>179</v>
      </c>
      <c r="O583" s="190">
        <f>IF($M583="ano",LARGE((R583,U583,X583,AA583,AD583,AG583,AJ583,AM583,AP583,AS583,AV583,AY583,BB583,BE583,BH583,BK583,BN583),1)+LARGE((R583,U583,X583,AA583,AD583,AG583,AJ583,AM583,AP583,AS583,AV583,AY583,BB583,BE583,BH583,BK583,BN583),2)+LARGE((R583,U583,X583,AA583,AD583,AG583,AJ583,AM583,AP583,AS583,AV583,AY583,BB583,BE583,BH583,BK583,BN583),3)+LARGE((R583,U583,X583,AA583,AD583,AG583,AJ583,AM583,AP583,AS583,AV583,AY583,BB583,BE583,BH583,BK583,BN583),4)+LARGE((R583,U583,X583,AA583,AD583,AG583,AJ583,AM583,AP583,AS583,AV583,AY583,BB583,BE583,BH583,BK583,BN583),5),K583)</f>
        <v>197</v>
      </c>
      <c r="AE583" s="200"/>
      <c r="AF583" s="201"/>
      <c r="AG583" s="201"/>
      <c r="AK583" s="200">
        <v>4.1828703703703701E-2</v>
      </c>
      <c r="AL583" s="201">
        <v>179</v>
      </c>
      <c r="AM583" s="202">
        <v>197</v>
      </c>
      <c r="AP583" s="209"/>
      <c r="AS583" s="208"/>
      <c r="AT583" s="210"/>
      <c r="AU583" s="211"/>
      <c r="AV583" s="212"/>
      <c r="AW583" s="213"/>
      <c r="AX583" s="214"/>
      <c r="AY583" s="215"/>
      <c r="BF583" s="218"/>
      <c r="BI583" s="219"/>
      <c r="BJ583" s="220"/>
      <c r="BK583" s="220"/>
      <c r="BL583" s="221"/>
      <c r="BM583" s="222"/>
      <c r="BN583" s="223"/>
      <c r="BO583" s="149">
        <v>0</v>
      </c>
      <c r="BP583" s="72">
        <v>11</v>
      </c>
      <c r="BQ583" s="157">
        <v>4.1828703703703701E-2</v>
      </c>
      <c r="BR583" s="158">
        <v>1</v>
      </c>
      <c r="BS583" s="49"/>
    </row>
    <row r="584" spans="2:71" ht="15" customHeight="1">
      <c r="B584" s="2">
        <v>578</v>
      </c>
      <c r="C584" s="2">
        <v>310</v>
      </c>
      <c r="D584" s="47" t="s">
        <v>2001</v>
      </c>
      <c r="E584" s="47" t="s">
        <v>1958</v>
      </c>
      <c r="F584" s="89" t="s">
        <v>2002</v>
      </c>
      <c r="G584" s="48">
        <v>1984</v>
      </c>
      <c r="H584" s="49" t="s">
        <v>31</v>
      </c>
      <c r="I584" s="2" t="str">
        <f>IF(G584&lt;=1953,"M60",IF(G584&lt;=1963,"M50",IF(G584&lt;=1973,"M40","M")))</f>
        <v>M</v>
      </c>
      <c r="J584" s="50">
        <f t="shared" si="49"/>
        <v>179</v>
      </c>
      <c r="K584" s="189">
        <f t="shared" si="50"/>
        <v>179</v>
      </c>
      <c r="L584" s="51">
        <f t="shared" si="51"/>
        <v>1</v>
      </c>
      <c r="M584" s="52" t="str">
        <f t="shared" si="52"/>
        <v>nie</v>
      </c>
      <c r="N584" s="53">
        <f>IF($M584="ano",LARGE((Q584,T584,W584,Z584,AC584,AF584,AI584,AL584,AO584,AR584,AU584,AX584,BA584,BD584,BG584,BJ584,BM584),1)+LARGE((Q584,T584,W584,Z584,AC584,AF584,AI584,AL584,AO584,AR584,AU584,AX584,BA584,BD584,BG584,BJ584,BM584),2)+LARGE((Q584,T584,W584,Z584,AC584,AF584,AI584,AL584,AO584,AR584,AU584,AX584,BA584,BD584,BG584,BJ584,BM584),3)+LARGE((Q584,T584,W584,Z584,AC584,AF584,AI584,AL584,AO584,AR584,AU584,AX584,BA584,BD584,BG584,BJ584,BM584),4)+LARGE((Q584,T584,W584,Z584,AC584,AF584,AI584,AL584,AO584,AR584,AU584,AX584,BA584,BD584,BG584,BJ584,BM584),5),J584)</f>
        <v>179</v>
      </c>
      <c r="O584" s="190">
        <f>IF($M584="ano",LARGE((R584,U584,X584,AA584,AD584,AG584,AJ584,AM584,AP584,AS584,AV584,AY584,BB584,BE584,BH584,BK584,BN584),1)+LARGE((R584,U584,X584,AA584,AD584,AG584,AJ584,AM584,AP584,AS584,AV584,AY584,BB584,BE584,BH584,BK584,BN584),2)+LARGE((R584,U584,X584,AA584,AD584,AG584,AJ584,AM584,AP584,AS584,AV584,AY584,BB584,BE584,BH584,BK584,BN584),3)+LARGE((R584,U584,X584,AA584,AD584,AG584,AJ584,AM584,AP584,AS584,AV584,AY584,BB584,BE584,BH584,BK584,BN584),4)+LARGE((R584,U584,X584,AA584,AD584,AG584,AJ584,AM584,AP584,AS584,AV584,AY584,BB584,BE584,BH584,BK584,BN584),5),K584)</f>
        <v>179</v>
      </c>
      <c r="P584" s="191"/>
      <c r="Q584" s="192"/>
      <c r="R584" s="193"/>
      <c r="S584" s="194">
        <v>0.10347222222222223</v>
      </c>
      <c r="T584" s="195">
        <v>179</v>
      </c>
      <c r="U584" s="196">
        <v>179</v>
      </c>
      <c r="V584" s="197"/>
      <c r="W584" s="198"/>
      <c r="X584" s="199"/>
      <c r="Y584" s="200"/>
      <c r="Z584" s="201"/>
      <c r="AA584" s="202"/>
      <c r="AB584" s="203"/>
      <c r="AC584" s="204"/>
      <c r="AD584" s="205"/>
      <c r="AE584" s="200"/>
      <c r="AF584" s="201"/>
      <c r="AG584" s="202"/>
      <c r="AH584" s="206"/>
      <c r="AI584" s="207"/>
      <c r="AJ584" s="208"/>
      <c r="AK584" s="200"/>
      <c r="AL584" s="201"/>
      <c r="AM584" s="202"/>
      <c r="AP584" s="209"/>
      <c r="AS584" s="208"/>
      <c r="AT584" s="210"/>
      <c r="AU584" s="211"/>
      <c r="AV584" s="212"/>
      <c r="AW584" s="213"/>
      <c r="AX584" s="214"/>
      <c r="AY584" s="215"/>
      <c r="BC584" s="225"/>
      <c r="BD584" s="216"/>
      <c r="BE584" s="217"/>
      <c r="BF584" s="218"/>
      <c r="BI584" s="219"/>
      <c r="BJ584" s="220"/>
      <c r="BK584" s="220"/>
      <c r="BL584" s="221"/>
      <c r="BM584" s="222"/>
      <c r="BN584" s="223"/>
      <c r="BO584" s="149">
        <v>0</v>
      </c>
      <c r="BP584" s="72">
        <v>26</v>
      </c>
      <c r="BQ584" s="157">
        <v>0.10347222222222223</v>
      </c>
      <c r="BR584" s="158">
        <v>1</v>
      </c>
      <c r="BS584" s="49"/>
    </row>
    <row r="585" spans="2:71" ht="15" customHeight="1">
      <c r="B585" s="2">
        <v>579</v>
      </c>
      <c r="C585" s="2">
        <v>123</v>
      </c>
      <c r="D585" s="49" t="s">
        <v>873</v>
      </c>
      <c r="E585" s="49" t="s">
        <v>872</v>
      </c>
      <c r="F585" s="49" t="s">
        <v>1542</v>
      </c>
      <c r="G585" s="85">
        <v>1967</v>
      </c>
      <c r="H585" s="49" t="s">
        <v>31</v>
      </c>
      <c r="I585" s="49" t="s">
        <v>32</v>
      </c>
      <c r="J585" s="50">
        <f t="shared" si="49"/>
        <v>179</v>
      </c>
      <c r="K585" s="189">
        <f t="shared" si="50"/>
        <v>197</v>
      </c>
      <c r="L585" s="51">
        <f t="shared" si="51"/>
        <v>1</v>
      </c>
      <c r="M585" s="52" t="str">
        <f t="shared" si="52"/>
        <v>nie</v>
      </c>
      <c r="N585" s="53">
        <f>IF($M585="ano",LARGE((Q585,T585,W585,Z585,AC585,AF585,AI585,AL585,AO585,AR585,AU585,AX585,BA585,BD585,BG585,BJ585,BM585),1)+LARGE((Q585,T585,W585,Z585,AC585,AF585,AI585,AL585,AO585,AR585,AU585,AX585,BA585,BD585,BG585,BJ585,BM585),2)+LARGE((Q585,T585,W585,Z585,AC585,AF585,AI585,AL585,AO585,AR585,AU585,AX585,BA585,BD585,BG585,BJ585,BM585),3)+LARGE((Q585,T585,W585,Z585,AC585,AF585,AI585,AL585,AO585,AR585,AU585,AX585,BA585,BD585,BG585,BJ585,BM585),4)+LARGE((Q585,T585,W585,Z585,AC585,AF585,AI585,AL585,AO585,AR585,AU585,AX585,BA585,BD585,BG585,BJ585,BM585),5),J585)</f>
        <v>179</v>
      </c>
      <c r="O585" s="190">
        <f>IF($M585="ano",LARGE((R585,U585,X585,AA585,AD585,AG585,AJ585,AM585,AP585,AS585,AV585,AY585,BB585,BE585,BH585,BK585,BN585),1)+LARGE((R585,U585,X585,AA585,AD585,AG585,AJ585,AM585,AP585,AS585,AV585,AY585,BB585,BE585,BH585,BK585,BN585),2)+LARGE((R585,U585,X585,AA585,AD585,AG585,AJ585,AM585,AP585,AS585,AV585,AY585,BB585,BE585,BH585,BK585,BN585),3)+LARGE((R585,U585,X585,AA585,AD585,AG585,AJ585,AM585,AP585,AS585,AV585,AY585,BB585,BE585,BH585,BK585,BN585),4)+LARGE((R585,U585,X585,AA585,AD585,AG585,AJ585,AM585,AP585,AS585,AV585,AY585,BB585,BE585,BH585,BK585,BN585),5),K585)</f>
        <v>197</v>
      </c>
      <c r="AE585" s="200"/>
      <c r="AF585" s="201"/>
      <c r="AG585" s="201"/>
      <c r="AT585" s="210">
        <v>6.3402777777777766E-2</v>
      </c>
      <c r="AU585" s="211">
        <v>179</v>
      </c>
      <c r="AV585" s="212">
        <v>197</v>
      </c>
      <c r="AW585" s="213"/>
      <c r="AX585" s="214"/>
      <c r="AY585" s="215"/>
      <c r="BF585" s="218"/>
      <c r="BI585" s="219"/>
      <c r="BJ585" s="220"/>
      <c r="BK585" s="220"/>
      <c r="BL585" s="221"/>
      <c r="BM585" s="222"/>
      <c r="BN585" s="223"/>
      <c r="BO585" s="149">
        <v>0</v>
      </c>
      <c r="BP585" s="72">
        <v>17</v>
      </c>
      <c r="BQ585" s="157">
        <v>6.3402777777777766E-2</v>
      </c>
      <c r="BR585" s="158">
        <v>1</v>
      </c>
      <c r="BS585" s="49"/>
    </row>
    <row r="586" spans="2:71" ht="15" customHeight="1">
      <c r="B586" s="2">
        <v>580</v>
      </c>
      <c r="C586" s="2">
        <v>124</v>
      </c>
      <c r="D586" s="47" t="s">
        <v>2005</v>
      </c>
      <c r="E586" s="47" t="s">
        <v>1543</v>
      </c>
      <c r="F586" s="89" t="s">
        <v>2006</v>
      </c>
      <c r="G586" s="82">
        <v>1967</v>
      </c>
      <c r="H586" s="49" t="s">
        <v>31</v>
      </c>
      <c r="I586" s="2" t="str">
        <f>IF(G586&lt;=1953,"M60",IF(G586&lt;=1963,"M50",IF(G586&lt;=1973,"M40","M")))</f>
        <v>M40</v>
      </c>
      <c r="J586" s="50">
        <f t="shared" si="49"/>
        <v>179</v>
      </c>
      <c r="K586" s="189">
        <f t="shared" si="50"/>
        <v>197</v>
      </c>
      <c r="L586" s="51">
        <f t="shared" si="51"/>
        <v>1</v>
      </c>
      <c r="M586" s="52" t="str">
        <f t="shared" si="52"/>
        <v>nie</v>
      </c>
      <c r="N586" s="53">
        <f>IF($M586="ano",LARGE((Q586,T586,W586,Z586,AC586,AF586,AI586,AL586,AO586,AR586,AU586,AX586,BA586,BD586,BG586,BJ586,BM586),1)+LARGE((Q586,T586,W586,Z586,AC586,AF586,AI586,AL586,AO586,AR586,AU586,AX586,BA586,BD586,BG586,BJ586,BM586),2)+LARGE((Q586,T586,W586,Z586,AC586,AF586,AI586,AL586,AO586,AR586,AU586,AX586,BA586,BD586,BG586,BJ586,BM586),3)+LARGE((Q586,T586,W586,Z586,AC586,AF586,AI586,AL586,AO586,AR586,AU586,AX586,BA586,BD586,BG586,BJ586,BM586),4)+LARGE((Q586,T586,W586,Z586,AC586,AF586,AI586,AL586,AO586,AR586,AU586,AX586,BA586,BD586,BG586,BJ586,BM586),5),J586)</f>
        <v>179</v>
      </c>
      <c r="O586" s="190">
        <f>IF($M586="ano",LARGE((R586,U586,X586,AA586,AD586,AG586,AJ586,AM586,AP586,AS586,AV586,AY586,BB586,BE586,BH586,BK586,BN586),1)+LARGE((R586,U586,X586,AA586,AD586,AG586,AJ586,AM586,AP586,AS586,AV586,AY586,BB586,BE586,BH586,BK586,BN586),2)+LARGE((R586,U586,X586,AA586,AD586,AG586,AJ586,AM586,AP586,AS586,AV586,AY586,BB586,BE586,BH586,BK586,BN586),3)+LARGE((R586,U586,X586,AA586,AD586,AG586,AJ586,AM586,AP586,AS586,AV586,AY586,BB586,BE586,BH586,BK586,BN586),4)+LARGE((R586,U586,X586,AA586,AD586,AG586,AJ586,AM586,AP586,AS586,AV586,AY586,BB586,BE586,BH586,BK586,BN586),5),K586)</f>
        <v>197</v>
      </c>
      <c r="P586" s="191"/>
      <c r="Q586" s="192"/>
      <c r="R586" s="193"/>
      <c r="S586" s="194">
        <v>0.10357638888888888</v>
      </c>
      <c r="T586" s="195">
        <v>179</v>
      </c>
      <c r="U586" s="196">
        <v>197</v>
      </c>
      <c r="V586" s="197"/>
      <c r="W586" s="198"/>
      <c r="X586" s="199"/>
      <c r="Y586" s="200"/>
      <c r="Z586" s="201"/>
      <c r="AA586" s="202"/>
      <c r="AB586" s="203"/>
      <c r="AC586" s="204"/>
      <c r="AD586" s="205"/>
      <c r="AE586" s="200"/>
      <c r="AF586" s="201"/>
      <c r="AG586" s="202"/>
      <c r="AH586" s="206"/>
      <c r="AI586" s="207"/>
      <c r="AJ586" s="208"/>
      <c r="AK586" s="200"/>
      <c r="AL586" s="201"/>
      <c r="AM586" s="202"/>
      <c r="AP586" s="209"/>
      <c r="AS586" s="208"/>
      <c r="AT586" s="210"/>
      <c r="AU586" s="211"/>
      <c r="AV586" s="212"/>
      <c r="AW586" s="213"/>
      <c r="AX586" s="214"/>
      <c r="AY586" s="215"/>
      <c r="BC586" s="216"/>
      <c r="BD586" s="216"/>
      <c r="BE586" s="217"/>
      <c r="BF586" s="218"/>
      <c r="BI586" s="219"/>
      <c r="BJ586" s="220"/>
      <c r="BK586" s="220"/>
      <c r="BL586" s="221"/>
      <c r="BM586" s="222"/>
      <c r="BN586" s="223"/>
      <c r="BO586" s="149">
        <v>0</v>
      </c>
      <c r="BP586" s="72">
        <v>26</v>
      </c>
      <c r="BQ586" s="157">
        <v>0.10357638888888888</v>
      </c>
      <c r="BR586" s="158">
        <v>1</v>
      </c>
      <c r="BS586" s="49"/>
    </row>
    <row r="587" spans="2:71" ht="15" customHeight="1">
      <c r="B587" s="2">
        <v>581</v>
      </c>
      <c r="C587" s="2">
        <v>311</v>
      </c>
      <c r="D587" s="49" t="s">
        <v>1951</v>
      </c>
      <c r="E587" s="49" t="s">
        <v>1418</v>
      </c>
      <c r="F587" s="93" t="s">
        <v>1952</v>
      </c>
      <c r="G587" s="85">
        <v>1975</v>
      </c>
      <c r="H587" s="49" t="s">
        <v>31</v>
      </c>
      <c r="I587" s="49" t="s">
        <v>31</v>
      </c>
      <c r="J587" s="50">
        <f t="shared" si="49"/>
        <v>179</v>
      </c>
      <c r="K587" s="189">
        <f t="shared" si="50"/>
        <v>179</v>
      </c>
      <c r="L587" s="51">
        <f t="shared" si="51"/>
        <v>1</v>
      </c>
      <c r="M587" s="52" t="str">
        <f t="shared" si="52"/>
        <v>nie</v>
      </c>
      <c r="N587" s="53">
        <f>IF($M587="ano",LARGE((Q587,T587,W587,Z587,AC587,AF587,AI587,AL587,AO587,AR587,AU587,AX587,BA587,BD587,BG587,BJ587,BM587),1)+LARGE((Q587,T587,W587,Z587,AC587,AF587,AI587,AL587,AO587,AR587,AU587,AX587,BA587,BD587,BG587,BJ587,BM587),2)+LARGE((Q587,T587,W587,Z587,AC587,AF587,AI587,AL587,AO587,AR587,AU587,AX587,BA587,BD587,BG587,BJ587,BM587),3)+LARGE((Q587,T587,W587,Z587,AC587,AF587,AI587,AL587,AO587,AR587,AU587,AX587,BA587,BD587,BG587,BJ587,BM587),4)+LARGE((Q587,T587,W587,Z587,AC587,AF587,AI587,AL587,AO587,AR587,AU587,AX587,BA587,BD587,BG587,BJ587,BM587),5),J587)</f>
        <v>179</v>
      </c>
      <c r="O587" s="190">
        <f>IF($M587="ano",LARGE((R587,U587,X587,AA587,AD587,AG587,AJ587,AM587,AP587,AS587,AV587,AY587,BB587,BE587,BH587,BK587,BN587),1)+LARGE((R587,U587,X587,AA587,AD587,AG587,AJ587,AM587,AP587,AS587,AV587,AY587,BB587,BE587,BH587,BK587,BN587),2)+LARGE((R587,U587,X587,AA587,AD587,AG587,AJ587,AM587,AP587,AS587,AV587,AY587,BB587,BE587,BH587,BK587,BN587),3)+LARGE((R587,U587,X587,AA587,AD587,AG587,AJ587,AM587,AP587,AS587,AV587,AY587,BB587,BE587,BH587,BK587,BN587),4)+LARGE((R587,U587,X587,AA587,AD587,AG587,AJ587,AM587,AP587,AS587,AV587,AY587,BB587,BE587,BH587,BK587,BN587),5),K587)</f>
        <v>179</v>
      </c>
      <c r="AE587" s="200"/>
      <c r="AF587" s="201"/>
      <c r="AG587" s="201"/>
      <c r="BI587" s="219"/>
      <c r="BJ587" s="220"/>
      <c r="BK587" s="220"/>
      <c r="BL587" s="221">
        <v>6.2453703703703706E-2</v>
      </c>
      <c r="BM587" s="222">
        <v>179</v>
      </c>
      <c r="BN587" s="223">
        <v>179</v>
      </c>
      <c r="BO587" s="149">
        <v>0</v>
      </c>
      <c r="BP587" s="72">
        <v>17.5</v>
      </c>
      <c r="BQ587" s="157">
        <v>6.2453703703703706E-2</v>
      </c>
      <c r="BR587" s="158">
        <v>1</v>
      </c>
      <c r="BS587" s="49"/>
    </row>
    <row r="588" spans="2:71" ht="15" customHeight="1">
      <c r="B588" s="2">
        <v>582</v>
      </c>
      <c r="C588" s="2">
        <v>312</v>
      </c>
      <c r="D588" s="49" t="s">
        <v>1345</v>
      </c>
      <c r="E588" s="49" t="s">
        <v>1867</v>
      </c>
      <c r="F588" s="93" t="s">
        <v>80</v>
      </c>
      <c r="G588" s="85">
        <v>1981</v>
      </c>
      <c r="H588" s="49" t="s">
        <v>31</v>
      </c>
      <c r="I588" s="49" t="s">
        <v>31</v>
      </c>
      <c r="J588" s="50">
        <f t="shared" si="49"/>
        <v>179</v>
      </c>
      <c r="K588" s="189">
        <f t="shared" si="50"/>
        <v>179</v>
      </c>
      <c r="L588" s="51">
        <f t="shared" si="51"/>
        <v>1</v>
      </c>
      <c r="M588" s="52" t="str">
        <f t="shared" si="52"/>
        <v>nie</v>
      </c>
      <c r="N588" s="53">
        <f>IF($M588="ano",LARGE((Q588,T588,W588,Z588,AC588,AF588,AI588,AL588,AO588,AR588,AU588,AX588,BA588,BD588,BG588,BJ588,BM588),1)+LARGE((Q588,T588,W588,Z588,AC588,AF588,AI588,AL588,AO588,AR588,AU588,AX588,BA588,BD588,BG588,BJ588,BM588),2)+LARGE((Q588,T588,W588,Z588,AC588,AF588,AI588,AL588,AO588,AR588,AU588,AX588,BA588,BD588,BG588,BJ588,BM588),3)+LARGE((Q588,T588,W588,Z588,AC588,AF588,AI588,AL588,AO588,AR588,AU588,AX588,BA588,BD588,BG588,BJ588,BM588),4)+LARGE((Q588,T588,W588,Z588,AC588,AF588,AI588,AL588,AO588,AR588,AU588,AX588,BA588,BD588,BG588,BJ588,BM588),5),J588)</f>
        <v>179</v>
      </c>
      <c r="O588" s="190">
        <f>IF($M588="ano",LARGE((R588,U588,X588,AA588,AD588,AG588,AJ588,AM588,AP588,AS588,AV588,AY588,BB588,BE588,BH588,BK588,BN588),1)+LARGE((R588,U588,X588,AA588,AD588,AG588,AJ588,AM588,AP588,AS588,AV588,AY588,BB588,BE588,BH588,BK588,BN588),2)+LARGE((R588,U588,X588,AA588,AD588,AG588,AJ588,AM588,AP588,AS588,AV588,AY588,BB588,BE588,BH588,BK588,BN588),3)+LARGE((R588,U588,X588,AA588,AD588,AG588,AJ588,AM588,AP588,AS588,AV588,AY588,BB588,BE588,BH588,BK588,BN588),4)+LARGE((R588,U588,X588,AA588,AD588,AG588,AJ588,AM588,AP588,AS588,AV588,AY588,BB588,BE588,BH588,BK588,BN588),5),K588)</f>
        <v>179</v>
      </c>
      <c r="AE588" s="200"/>
      <c r="AF588" s="201"/>
      <c r="AG588" s="201"/>
      <c r="BI588" s="219"/>
      <c r="BJ588" s="220"/>
      <c r="BK588" s="220"/>
      <c r="BL588" s="221">
        <v>6.1828703703703705E-2</v>
      </c>
      <c r="BM588" s="222">
        <v>179</v>
      </c>
      <c r="BN588" s="223">
        <v>179</v>
      </c>
      <c r="BO588" s="149">
        <v>0</v>
      </c>
      <c r="BP588" s="72">
        <v>17.5</v>
      </c>
      <c r="BQ588" s="157">
        <v>6.1828703703703705E-2</v>
      </c>
      <c r="BR588" s="158">
        <v>1</v>
      </c>
      <c r="BS588" s="49"/>
    </row>
    <row r="589" spans="2:71" ht="15" customHeight="1">
      <c r="B589" s="2">
        <v>583</v>
      </c>
      <c r="C589" s="2">
        <v>313</v>
      </c>
      <c r="D589" s="47" t="s">
        <v>2008</v>
      </c>
      <c r="E589" s="47" t="s">
        <v>2007</v>
      </c>
      <c r="F589" s="89" t="s">
        <v>2009</v>
      </c>
      <c r="G589" s="48">
        <v>1979</v>
      </c>
      <c r="H589" s="49" t="s">
        <v>31</v>
      </c>
      <c r="I589" s="2" t="str">
        <f>IF(G589&lt;=1953,"M60",IF(G589&lt;=1963,"M50",IF(G589&lt;=1973,"M40","M")))</f>
        <v>M</v>
      </c>
      <c r="J589" s="50">
        <f t="shared" si="49"/>
        <v>179</v>
      </c>
      <c r="K589" s="189">
        <f t="shared" si="50"/>
        <v>179</v>
      </c>
      <c r="L589" s="51">
        <f t="shared" si="51"/>
        <v>1</v>
      </c>
      <c r="M589" s="52" t="str">
        <f t="shared" si="52"/>
        <v>nie</v>
      </c>
      <c r="N589" s="53">
        <f>IF($M589="ano",LARGE((Q589,T589,W589,Z589,AC589,AF589,AI589,AL589,AO589,AR589,AU589,AX589,BA589,BD589,BG589,BJ589,BM589),1)+LARGE((Q589,T589,W589,Z589,AC589,AF589,AI589,AL589,AO589,AR589,AU589,AX589,BA589,BD589,BG589,BJ589,BM589),2)+LARGE((Q589,T589,W589,Z589,AC589,AF589,AI589,AL589,AO589,AR589,AU589,AX589,BA589,BD589,BG589,BJ589,BM589),3)+LARGE((Q589,T589,W589,Z589,AC589,AF589,AI589,AL589,AO589,AR589,AU589,AX589,BA589,BD589,BG589,BJ589,BM589),4)+LARGE((Q589,T589,W589,Z589,AC589,AF589,AI589,AL589,AO589,AR589,AU589,AX589,BA589,BD589,BG589,BJ589,BM589),5),J589)</f>
        <v>179</v>
      </c>
      <c r="O589" s="190">
        <f>IF($M589="ano",LARGE((R589,U589,X589,AA589,AD589,AG589,AJ589,AM589,AP589,AS589,AV589,AY589,BB589,BE589,BH589,BK589,BN589),1)+LARGE((R589,U589,X589,AA589,AD589,AG589,AJ589,AM589,AP589,AS589,AV589,AY589,BB589,BE589,BH589,BK589,BN589),2)+LARGE((R589,U589,X589,AA589,AD589,AG589,AJ589,AM589,AP589,AS589,AV589,AY589,BB589,BE589,BH589,BK589,BN589),3)+LARGE((R589,U589,X589,AA589,AD589,AG589,AJ589,AM589,AP589,AS589,AV589,AY589,BB589,BE589,BH589,BK589,BN589),4)+LARGE((R589,U589,X589,AA589,AD589,AG589,AJ589,AM589,AP589,AS589,AV589,AY589,BB589,BE589,BH589,BK589,BN589),5),K589)</f>
        <v>179</v>
      </c>
      <c r="P589" s="191"/>
      <c r="Q589" s="192"/>
      <c r="R589" s="193"/>
      <c r="S589" s="194">
        <v>0.10363425925925925</v>
      </c>
      <c r="T589" s="195">
        <v>179</v>
      </c>
      <c r="U589" s="196">
        <v>179</v>
      </c>
      <c r="V589" s="197"/>
      <c r="W589" s="198"/>
      <c r="X589" s="199"/>
      <c r="Y589" s="200"/>
      <c r="Z589" s="201"/>
      <c r="AA589" s="202"/>
      <c r="AB589" s="203"/>
      <c r="AC589" s="204"/>
      <c r="AD589" s="205"/>
      <c r="AE589" s="200"/>
      <c r="AF589" s="201"/>
      <c r="AG589" s="202"/>
      <c r="AH589" s="206"/>
      <c r="AI589" s="207"/>
      <c r="AJ589" s="208"/>
      <c r="AK589" s="200"/>
      <c r="AL589" s="201"/>
      <c r="AM589" s="202"/>
      <c r="AP589" s="209"/>
      <c r="AS589" s="208"/>
      <c r="AT589" s="210"/>
      <c r="AU589" s="211"/>
      <c r="AV589" s="212"/>
      <c r="AW589" s="213"/>
      <c r="AX589" s="214"/>
      <c r="AY589" s="215"/>
      <c r="BC589" s="216"/>
      <c r="BD589" s="216"/>
      <c r="BE589" s="217"/>
      <c r="BF589" s="218"/>
      <c r="BI589" s="219"/>
      <c r="BJ589" s="220"/>
      <c r="BK589" s="220"/>
      <c r="BL589" s="221"/>
      <c r="BM589" s="222"/>
      <c r="BN589" s="223"/>
      <c r="BO589" s="149">
        <v>0</v>
      </c>
      <c r="BP589" s="72">
        <v>26</v>
      </c>
      <c r="BQ589" s="157">
        <v>0.10363425925925925</v>
      </c>
      <c r="BR589" s="158">
        <v>1</v>
      </c>
      <c r="BS589" s="49"/>
    </row>
    <row r="590" spans="2:71" ht="15" customHeight="1">
      <c r="B590" s="2">
        <v>584</v>
      </c>
      <c r="C590" s="2">
        <v>47</v>
      </c>
      <c r="D590" s="47" t="s">
        <v>2012</v>
      </c>
      <c r="E590" s="47" t="s">
        <v>1915</v>
      </c>
      <c r="F590" s="89" t="s">
        <v>2013</v>
      </c>
      <c r="G590" s="48">
        <v>1957</v>
      </c>
      <c r="H590" s="49" t="s">
        <v>31</v>
      </c>
      <c r="I590" s="2" t="str">
        <f>IF(G590&lt;=1953,"M60",IF(G590&lt;=1963,"M50",IF(G590&lt;=1973,"M40","M")))</f>
        <v>M50</v>
      </c>
      <c r="J590" s="50">
        <f t="shared" si="49"/>
        <v>179</v>
      </c>
      <c r="K590" s="189">
        <f t="shared" si="50"/>
        <v>215</v>
      </c>
      <c r="L590" s="51">
        <f t="shared" si="51"/>
        <v>1</v>
      </c>
      <c r="M590" s="52" t="str">
        <f t="shared" si="52"/>
        <v>nie</v>
      </c>
      <c r="N590" s="53">
        <f>IF($M590="ano",LARGE((Q590,T590,W590,Z590,AC590,AF590,AI590,AL590,AO590,AR590,AU590,AX590,BA590,BD590,BG590,BJ590,BM590),1)+LARGE((Q590,T590,W590,Z590,AC590,AF590,AI590,AL590,AO590,AR590,AU590,AX590,BA590,BD590,BG590,BJ590,BM590),2)+LARGE((Q590,T590,W590,Z590,AC590,AF590,AI590,AL590,AO590,AR590,AU590,AX590,BA590,BD590,BG590,BJ590,BM590),3)+LARGE((Q590,T590,W590,Z590,AC590,AF590,AI590,AL590,AO590,AR590,AU590,AX590,BA590,BD590,BG590,BJ590,BM590),4)+LARGE((Q590,T590,W590,Z590,AC590,AF590,AI590,AL590,AO590,AR590,AU590,AX590,BA590,BD590,BG590,BJ590,BM590),5),J590)</f>
        <v>179</v>
      </c>
      <c r="O590" s="190">
        <f>IF($M590="ano",LARGE((R590,U590,X590,AA590,AD590,AG590,AJ590,AM590,AP590,AS590,AV590,AY590,BB590,BE590,BH590,BK590,BN590),1)+LARGE((R590,U590,X590,AA590,AD590,AG590,AJ590,AM590,AP590,AS590,AV590,AY590,BB590,BE590,BH590,BK590,BN590),2)+LARGE((R590,U590,X590,AA590,AD590,AG590,AJ590,AM590,AP590,AS590,AV590,AY590,BB590,BE590,BH590,BK590,BN590),3)+LARGE((R590,U590,X590,AA590,AD590,AG590,AJ590,AM590,AP590,AS590,AV590,AY590,BB590,BE590,BH590,BK590,BN590),4)+LARGE((R590,U590,X590,AA590,AD590,AG590,AJ590,AM590,AP590,AS590,AV590,AY590,BB590,BE590,BH590,BK590,BN590),5),K590)</f>
        <v>215</v>
      </c>
      <c r="P590" s="191"/>
      <c r="Q590" s="192"/>
      <c r="R590" s="193"/>
      <c r="S590" s="194">
        <v>0.10390046296296296</v>
      </c>
      <c r="T590" s="195">
        <v>179</v>
      </c>
      <c r="U590" s="196">
        <v>215</v>
      </c>
      <c r="V590" s="197"/>
      <c r="W590" s="198"/>
      <c r="X590" s="199"/>
      <c r="Y590" s="200"/>
      <c r="Z590" s="201"/>
      <c r="AA590" s="202"/>
      <c r="AB590" s="203"/>
      <c r="AC590" s="204"/>
      <c r="AD590" s="205"/>
      <c r="AE590" s="200"/>
      <c r="AF590" s="201"/>
      <c r="AG590" s="202"/>
      <c r="AH590" s="206"/>
      <c r="AI590" s="207"/>
      <c r="AJ590" s="208"/>
      <c r="AK590" s="200"/>
      <c r="AL590" s="201"/>
      <c r="AM590" s="202"/>
      <c r="AP590" s="209"/>
      <c r="AS590" s="208"/>
      <c r="AT590" s="210"/>
      <c r="AU590" s="211"/>
      <c r="AV590" s="212"/>
      <c r="AW590" s="213"/>
      <c r="AX590" s="214"/>
      <c r="AY590" s="215"/>
      <c r="BC590" s="216"/>
      <c r="BD590" s="216"/>
      <c r="BE590" s="217"/>
      <c r="BF590" s="218"/>
      <c r="BI590" s="219"/>
      <c r="BJ590" s="220"/>
      <c r="BK590" s="220"/>
      <c r="BL590" s="221"/>
      <c r="BM590" s="222"/>
      <c r="BN590" s="223"/>
      <c r="BO590" s="149">
        <v>0</v>
      </c>
      <c r="BP590" s="72">
        <v>26</v>
      </c>
      <c r="BQ590" s="157">
        <v>0.10390046296296296</v>
      </c>
      <c r="BR590" s="158">
        <v>1</v>
      </c>
      <c r="BS590" s="49"/>
    </row>
    <row r="591" spans="2:71" ht="15" customHeight="1">
      <c r="B591" s="2">
        <v>585</v>
      </c>
      <c r="C591" s="2">
        <v>314</v>
      </c>
      <c r="D591" s="47" t="s">
        <v>1581</v>
      </c>
      <c r="E591" s="47" t="s">
        <v>1484</v>
      </c>
      <c r="F591" s="89"/>
      <c r="G591" s="48">
        <v>1978</v>
      </c>
      <c r="H591" s="49" t="s">
        <v>31</v>
      </c>
      <c r="I591" s="2" t="str">
        <f>IF(G591&lt;=1953,"M60",IF(G591&lt;=1963,"M50",IF(G591&lt;=1973,"M40","M")))</f>
        <v>M</v>
      </c>
      <c r="J591" s="50">
        <f t="shared" si="49"/>
        <v>179</v>
      </c>
      <c r="K591" s="189">
        <f t="shared" si="50"/>
        <v>179</v>
      </c>
      <c r="L591" s="51">
        <f t="shared" si="51"/>
        <v>1</v>
      </c>
      <c r="M591" s="52" t="str">
        <f t="shared" si="52"/>
        <v>nie</v>
      </c>
      <c r="N591" s="53">
        <f>IF($M591="ano",LARGE((Q591,T591,W591,Z591,AC591,AF591,AI591,AL591,AO591,AR591,AU591,AX591,BA591,BD591,BG591,BJ591,BM591),1)+LARGE((Q591,T591,W591,Z591,AC591,AF591,AI591,AL591,AO591,AR591,AU591,AX591,BA591,BD591,BG591,BJ591,BM591),2)+LARGE((Q591,T591,W591,Z591,AC591,AF591,AI591,AL591,AO591,AR591,AU591,AX591,BA591,BD591,BG591,BJ591,BM591),3)+LARGE((Q591,T591,W591,Z591,AC591,AF591,AI591,AL591,AO591,AR591,AU591,AX591,BA591,BD591,BG591,BJ591,BM591),4)+LARGE((Q591,T591,W591,Z591,AC591,AF591,AI591,AL591,AO591,AR591,AU591,AX591,BA591,BD591,BG591,BJ591,BM591),5),J591)</f>
        <v>179</v>
      </c>
      <c r="O591" s="190">
        <f>IF($M591="ano",LARGE((R591,U591,X591,AA591,AD591,AG591,AJ591,AM591,AP591,AS591,AV591,AY591,BB591,BE591,BH591,BK591,BN591),1)+LARGE((R591,U591,X591,AA591,AD591,AG591,AJ591,AM591,AP591,AS591,AV591,AY591,BB591,BE591,BH591,BK591,BN591),2)+LARGE((R591,U591,X591,AA591,AD591,AG591,AJ591,AM591,AP591,AS591,AV591,AY591,BB591,BE591,BH591,BK591,BN591),3)+LARGE((R591,U591,X591,AA591,AD591,AG591,AJ591,AM591,AP591,AS591,AV591,AY591,BB591,BE591,BH591,BK591,BN591),4)+LARGE((R591,U591,X591,AA591,AD591,AG591,AJ591,AM591,AP591,AS591,AV591,AY591,BB591,BE591,BH591,BK591,BN591),5),K591)</f>
        <v>179</v>
      </c>
      <c r="P591" s="191"/>
      <c r="Q591" s="192"/>
      <c r="R591" s="193"/>
      <c r="S591" s="194"/>
      <c r="T591" s="195"/>
      <c r="U591" s="196"/>
      <c r="V591" s="197">
        <v>6.356481481481481E-2</v>
      </c>
      <c r="W591" s="198">
        <v>179</v>
      </c>
      <c r="X591" s="199">
        <v>179</v>
      </c>
      <c r="Y591" s="200"/>
      <c r="Z591" s="201"/>
      <c r="AA591" s="202"/>
      <c r="AB591" s="203"/>
      <c r="AC591" s="204"/>
      <c r="AD591" s="205"/>
      <c r="AE591" s="200"/>
      <c r="AF591" s="201"/>
      <c r="AG591" s="202"/>
      <c r="AH591" s="206"/>
      <c r="AI591" s="207"/>
      <c r="AJ591" s="208"/>
      <c r="AK591" s="200"/>
      <c r="AL591" s="201"/>
      <c r="AM591" s="202"/>
      <c r="AP591" s="209"/>
      <c r="AS591" s="208"/>
      <c r="AT591" s="210"/>
      <c r="AU591" s="211"/>
      <c r="AV591" s="212"/>
      <c r="AW591" s="213"/>
      <c r="AX591" s="214"/>
      <c r="AY591" s="215"/>
      <c r="BC591" s="216"/>
      <c r="BD591" s="216"/>
      <c r="BE591" s="217"/>
      <c r="BF591" s="218"/>
      <c r="BI591" s="219"/>
      <c r="BJ591" s="220"/>
      <c r="BK591" s="220"/>
      <c r="BL591" s="221"/>
      <c r="BM591" s="222"/>
      <c r="BN591" s="223"/>
      <c r="BO591" s="149">
        <v>0</v>
      </c>
      <c r="BP591" s="72">
        <v>16</v>
      </c>
      <c r="BQ591" s="157">
        <v>6.356481481481481E-2</v>
      </c>
      <c r="BR591" s="158">
        <v>1</v>
      </c>
      <c r="BS591" s="49"/>
    </row>
    <row r="592" spans="2:71" ht="15" customHeight="1">
      <c r="B592" s="2">
        <v>586</v>
      </c>
      <c r="C592" s="2">
        <v>52</v>
      </c>
      <c r="D592" s="49" t="s">
        <v>1085</v>
      </c>
      <c r="E592" s="49" t="s">
        <v>1589</v>
      </c>
      <c r="F592" s="93" t="s">
        <v>247</v>
      </c>
      <c r="G592" s="85">
        <v>1992</v>
      </c>
      <c r="H592" s="49" t="s">
        <v>36</v>
      </c>
      <c r="I592" s="49" t="s">
        <v>36</v>
      </c>
      <c r="J592" s="50">
        <f t="shared" si="49"/>
        <v>179</v>
      </c>
      <c r="K592" s="189">
        <f t="shared" si="50"/>
        <v>179</v>
      </c>
      <c r="L592" s="51">
        <f t="shared" si="51"/>
        <v>1</v>
      </c>
      <c r="M592" s="52" t="str">
        <f t="shared" si="52"/>
        <v>nie</v>
      </c>
      <c r="N592" s="53">
        <f>IF($M592="ano",LARGE((Q592,T592,W592,Z592,AC592,AF592,AI592,AL592,AO592,AR592,AU592,AX592,BA592,BD592,BG592,BJ592,BM592),1)+LARGE((Q592,T592,W592,Z592,AC592,AF592,AI592,AL592,AO592,AR592,AU592,AX592,BA592,BD592,BG592,BJ592,BM592),2)+LARGE((Q592,T592,W592,Z592,AC592,AF592,AI592,AL592,AO592,AR592,AU592,AX592,BA592,BD592,BG592,BJ592,BM592),3)+LARGE((Q592,T592,W592,Z592,AC592,AF592,AI592,AL592,AO592,AR592,AU592,AX592,BA592,BD592,BG592,BJ592,BM592),4)+LARGE((Q592,T592,W592,Z592,AC592,AF592,AI592,AL592,AO592,AR592,AU592,AX592,BA592,BD592,BG592,BJ592,BM592),5),J592)</f>
        <v>179</v>
      </c>
      <c r="O592" s="190">
        <f>IF($M592="ano",LARGE((R592,U592,X592,AA592,AD592,AG592,AJ592,AM592,AP592,AS592,AV592,AY592,BB592,BE592,BH592,BK592,BN592),1)+LARGE((R592,U592,X592,AA592,AD592,AG592,AJ592,AM592,AP592,AS592,AV592,AY592,BB592,BE592,BH592,BK592,BN592),2)+LARGE((R592,U592,X592,AA592,AD592,AG592,AJ592,AM592,AP592,AS592,AV592,AY592,BB592,BE592,BH592,BK592,BN592),3)+LARGE((R592,U592,X592,AA592,AD592,AG592,AJ592,AM592,AP592,AS592,AV592,AY592,BB592,BE592,BH592,BK592,BN592),4)+LARGE((R592,U592,X592,AA592,AD592,AG592,AJ592,AM592,AP592,AS592,AV592,AY592,BB592,BE592,BH592,BK592,BN592),5),K592)</f>
        <v>179</v>
      </c>
      <c r="AE592" s="200"/>
      <c r="AF592" s="201"/>
      <c r="AG592" s="201"/>
      <c r="AZ592" s="112">
        <v>6.6759259259259254E-2</v>
      </c>
      <c r="BA592" s="68">
        <v>179</v>
      </c>
      <c r="BB592" s="68">
        <v>179</v>
      </c>
      <c r="BF592" s="218"/>
      <c r="BI592" s="219"/>
      <c r="BJ592" s="220"/>
      <c r="BK592" s="220"/>
      <c r="BL592" s="221"/>
      <c r="BM592" s="222"/>
      <c r="BN592" s="223"/>
      <c r="BO592" s="149">
        <v>0</v>
      </c>
      <c r="BP592" s="72">
        <v>20</v>
      </c>
      <c r="BQ592" s="157">
        <v>6.6759259259259254E-2</v>
      </c>
      <c r="BR592" s="158">
        <v>1</v>
      </c>
      <c r="BS592" s="49"/>
    </row>
    <row r="593" spans="2:71" ht="15" customHeight="1">
      <c r="B593" s="2">
        <v>587</v>
      </c>
      <c r="C593" s="2">
        <v>315</v>
      </c>
      <c r="D593" s="49" t="s">
        <v>1721</v>
      </c>
      <c r="E593" s="49" t="s">
        <v>1722</v>
      </c>
      <c r="F593" s="93" t="s">
        <v>1346</v>
      </c>
      <c r="G593" s="85">
        <v>1981</v>
      </c>
      <c r="H593" s="49" t="s">
        <v>31</v>
      </c>
      <c r="I593" s="49" t="s">
        <v>31</v>
      </c>
      <c r="J593" s="50">
        <f t="shared" si="49"/>
        <v>179</v>
      </c>
      <c r="K593" s="189">
        <f t="shared" si="50"/>
        <v>179</v>
      </c>
      <c r="L593" s="51">
        <f t="shared" si="51"/>
        <v>1</v>
      </c>
      <c r="M593" s="52" t="str">
        <f t="shared" si="52"/>
        <v>nie</v>
      </c>
      <c r="N593" s="53">
        <f>IF($M593="ano",LARGE((Q593,T593,W593,Z593,AC593,AF593,AI593,AL593,AO593,AR593,AU593,AX593,BA593,BD593,BG593,BJ593,BM593),1)+LARGE((Q593,T593,W593,Z593,AC593,AF593,AI593,AL593,AO593,AR593,AU593,AX593,BA593,BD593,BG593,BJ593,BM593),2)+LARGE((Q593,T593,W593,Z593,AC593,AF593,AI593,AL593,AO593,AR593,AU593,AX593,BA593,BD593,BG593,BJ593,BM593),3)+LARGE((Q593,T593,W593,Z593,AC593,AF593,AI593,AL593,AO593,AR593,AU593,AX593,BA593,BD593,BG593,BJ593,BM593),4)+LARGE((Q593,T593,W593,Z593,AC593,AF593,AI593,AL593,AO593,AR593,AU593,AX593,BA593,BD593,BG593,BJ593,BM593),5),J593)</f>
        <v>179</v>
      </c>
      <c r="O593" s="190">
        <f>IF($M593="ano",LARGE((R593,U593,X593,AA593,AD593,AG593,AJ593,AM593,AP593,AS593,AV593,AY593,BB593,BE593,BH593,BK593,BN593),1)+LARGE((R593,U593,X593,AA593,AD593,AG593,AJ593,AM593,AP593,AS593,AV593,AY593,BB593,BE593,BH593,BK593,BN593),2)+LARGE((R593,U593,X593,AA593,AD593,AG593,AJ593,AM593,AP593,AS593,AV593,AY593,BB593,BE593,BH593,BK593,BN593),3)+LARGE((R593,U593,X593,AA593,AD593,AG593,AJ593,AM593,AP593,AS593,AV593,AY593,BB593,BE593,BH593,BK593,BN593),4)+LARGE((R593,U593,X593,AA593,AD593,AG593,AJ593,AM593,AP593,AS593,AV593,AY593,BB593,BE593,BH593,BK593,BN593),5),K593)</f>
        <v>179</v>
      </c>
      <c r="AE593" s="200"/>
      <c r="AF593" s="201"/>
      <c r="AG593" s="201"/>
      <c r="BI593" s="219"/>
      <c r="BJ593" s="220"/>
      <c r="BK593" s="220"/>
      <c r="BL593" s="221">
        <v>6.2256944444444441E-2</v>
      </c>
      <c r="BM593" s="222">
        <v>179</v>
      </c>
      <c r="BN593" s="223">
        <v>179</v>
      </c>
      <c r="BO593" s="149">
        <v>0</v>
      </c>
      <c r="BP593" s="72">
        <v>17.5</v>
      </c>
      <c r="BQ593" s="157">
        <v>6.2256944444444441E-2</v>
      </c>
      <c r="BR593" s="158">
        <v>1</v>
      </c>
      <c r="BS593" s="49"/>
    </row>
    <row r="594" spans="2:71" ht="15" customHeight="1">
      <c r="B594" s="2">
        <v>588</v>
      </c>
      <c r="C594" s="2">
        <v>316</v>
      </c>
      <c r="D594" s="49" t="s">
        <v>795</v>
      </c>
      <c r="E594" s="49" t="s">
        <v>1514</v>
      </c>
      <c r="F594" s="93" t="s">
        <v>796</v>
      </c>
      <c r="G594" s="85">
        <v>1978</v>
      </c>
      <c r="H594" s="49" t="s">
        <v>31</v>
      </c>
      <c r="I594" s="49" t="s">
        <v>31</v>
      </c>
      <c r="J594" s="50">
        <f t="shared" si="49"/>
        <v>179</v>
      </c>
      <c r="K594" s="189">
        <f t="shared" si="50"/>
        <v>179</v>
      </c>
      <c r="L594" s="51">
        <f t="shared" si="51"/>
        <v>1</v>
      </c>
      <c r="M594" s="52" t="str">
        <f t="shared" si="52"/>
        <v>nie</v>
      </c>
      <c r="N594" s="53">
        <f>IF($M594="ano",LARGE((Q594,T594,W594,Z594,AC594,AF594,AI594,AL594,AO594,AR594,AU594,AX594,BA594,BD594,BG594,BJ594,BM594),1)+LARGE((Q594,T594,W594,Z594,AC594,AF594,AI594,AL594,AO594,AR594,AU594,AX594,BA594,BD594,BG594,BJ594,BM594),2)+LARGE((Q594,T594,W594,Z594,AC594,AF594,AI594,AL594,AO594,AR594,AU594,AX594,BA594,BD594,BG594,BJ594,BM594),3)+LARGE((Q594,T594,W594,Z594,AC594,AF594,AI594,AL594,AO594,AR594,AU594,AX594,BA594,BD594,BG594,BJ594,BM594),4)+LARGE((Q594,T594,W594,Z594,AC594,AF594,AI594,AL594,AO594,AR594,AU594,AX594,BA594,BD594,BG594,BJ594,BM594),5),J594)</f>
        <v>179</v>
      </c>
      <c r="O594" s="190">
        <f>IF($M594="ano",LARGE((R594,U594,X594,AA594,AD594,AG594,AJ594,AM594,AP594,AS594,AV594,AY594,BB594,BE594,BH594,BK594,BN594),1)+LARGE((R594,U594,X594,AA594,AD594,AG594,AJ594,AM594,AP594,AS594,AV594,AY594,BB594,BE594,BH594,BK594,BN594),2)+LARGE((R594,U594,X594,AA594,AD594,AG594,AJ594,AM594,AP594,AS594,AV594,AY594,BB594,BE594,BH594,BK594,BN594),3)+LARGE((R594,U594,X594,AA594,AD594,AG594,AJ594,AM594,AP594,AS594,AV594,AY594,BB594,BE594,BH594,BK594,BN594),4)+LARGE((R594,U594,X594,AA594,AD594,AG594,AJ594,AM594,AP594,AS594,AV594,AY594,BB594,BE594,BH594,BK594,BN594),5),K594)</f>
        <v>179</v>
      </c>
      <c r="AE594" s="200"/>
      <c r="AF594" s="201"/>
      <c r="AG594" s="201"/>
      <c r="AN594" s="78">
        <v>7.6805555555555557E-2</v>
      </c>
      <c r="AO594" s="79">
        <v>179</v>
      </c>
      <c r="AP594" s="209">
        <v>179</v>
      </c>
      <c r="AS594" s="208"/>
      <c r="AT594" s="210"/>
      <c r="AU594" s="211"/>
      <c r="AV594" s="212"/>
      <c r="AW594" s="213"/>
      <c r="AX594" s="214"/>
      <c r="AY594" s="215"/>
      <c r="BF594" s="218"/>
      <c r="BI594" s="219"/>
      <c r="BJ594" s="220"/>
      <c r="BK594" s="220"/>
      <c r="BL594" s="221"/>
      <c r="BM594" s="222"/>
      <c r="BN594" s="223"/>
      <c r="BO594" s="149">
        <v>0</v>
      </c>
      <c r="BP594" s="72">
        <v>21</v>
      </c>
      <c r="BQ594" s="157">
        <v>7.6805555555555557E-2</v>
      </c>
      <c r="BR594" s="158">
        <v>1</v>
      </c>
      <c r="BS594" s="49"/>
    </row>
    <row r="595" spans="2:71" ht="15" customHeight="1">
      <c r="B595" s="2">
        <v>589</v>
      </c>
      <c r="C595" s="2">
        <v>53</v>
      </c>
      <c r="D595" s="49" t="s">
        <v>1092</v>
      </c>
      <c r="E595" s="49" t="s">
        <v>1827</v>
      </c>
      <c r="F595" s="93" t="s">
        <v>980</v>
      </c>
      <c r="G595" s="85">
        <v>1974</v>
      </c>
      <c r="H595" s="49" t="s">
        <v>36</v>
      </c>
      <c r="I595" s="49" t="s">
        <v>36</v>
      </c>
      <c r="J595" s="50">
        <f t="shared" si="49"/>
        <v>179</v>
      </c>
      <c r="K595" s="189">
        <f t="shared" si="50"/>
        <v>179</v>
      </c>
      <c r="L595" s="51">
        <f t="shared" si="51"/>
        <v>1</v>
      </c>
      <c r="M595" s="52" t="str">
        <f t="shared" si="52"/>
        <v>nie</v>
      </c>
      <c r="N595" s="53">
        <f>IF($M595="ano",LARGE((Q595,T595,W595,Z595,AC595,AF595,AI595,AL595,AO595,AR595,AU595,AX595,BA595,BD595,BG595,BJ595,BM595),1)+LARGE((Q595,T595,W595,Z595,AC595,AF595,AI595,AL595,AO595,AR595,AU595,AX595,BA595,BD595,BG595,BJ595,BM595),2)+LARGE((Q595,T595,W595,Z595,AC595,AF595,AI595,AL595,AO595,AR595,AU595,AX595,BA595,BD595,BG595,BJ595,BM595),3)+LARGE((Q595,T595,W595,Z595,AC595,AF595,AI595,AL595,AO595,AR595,AU595,AX595,BA595,BD595,BG595,BJ595,BM595),4)+LARGE((Q595,T595,W595,Z595,AC595,AF595,AI595,AL595,AO595,AR595,AU595,AX595,BA595,BD595,BG595,BJ595,BM595),5),J595)</f>
        <v>179</v>
      </c>
      <c r="O595" s="190">
        <f>IF($M595="ano",LARGE((R595,U595,X595,AA595,AD595,AG595,AJ595,AM595,AP595,AS595,AV595,AY595,BB595,BE595,BH595,BK595,BN595),1)+LARGE((R595,U595,X595,AA595,AD595,AG595,AJ595,AM595,AP595,AS595,AV595,AY595,BB595,BE595,BH595,BK595,BN595),2)+LARGE((R595,U595,X595,AA595,AD595,AG595,AJ595,AM595,AP595,AS595,AV595,AY595,BB595,BE595,BH595,BK595,BN595),3)+LARGE((R595,U595,X595,AA595,AD595,AG595,AJ595,AM595,AP595,AS595,AV595,AY595,BB595,BE595,BH595,BK595,BN595),4)+LARGE((R595,U595,X595,AA595,AD595,AG595,AJ595,AM595,AP595,AS595,AV595,AY595,BB595,BE595,BH595,BK595,BN595),5),K595)</f>
        <v>179</v>
      </c>
      <c r="AE595" s="200"/>
      <c r="AF595" s="201"/>
      <c r="AG595" s="201"/>
      <c r="AZ595" s="112">
        <v>6.6840277777777776E-2</v>
      </c>
      <c r="BA595" s="68">
        <v>179</v>
      </c>
      <c r="BB595" s="68">
        <v>179</v>
      </c>
      <c r="BF595" s="218"/>
      <c r="BI595" s="219"/>
      <c r="BJ595" s="220"/>
      <c r="BK595" s="220"/>
      <c r="BL595" s="221"/>
      <c r="BM595" s="222"/>
      <c r="BN595" s="223"/>
      <c r="BO595" s="149">
        <v>0</v>
      </c>
      <c r="BP595" s="72">
        <v>20</v>
      </c>
      <c r="BQ595" s="157">
        <v>6.6840277777777776E-2</v>
      </c>
      <c r="BR595" s="158">
        <v>1</v>
      </c>
      <c r="BS595" s="49"/>
    </row>
    <row r="596" spans="2:71" ht="15" customHeight="1">
      <c r="B596" s="2">
        <v>590</v>
      </c>
      <c r="C596" s="2">
        <v>48</v>
      </c>
      <c r="D596" s="47" t="s">
        <v>2016</v>
      </c>
      <c r="E596" s="47" t="s">
        <v>2015</v>
      </c>
      <c r="F596" s="90" t="s">
        <v>2017</v>
      </c>
      <c r="G596" s="81">
        <v>1963</v>
      </c>
      <c r="H596" s="49" t="s">
        <v>31</v>
      </c>
      <c r="I596" s="2" t="str">
        <f>IF(G596&lt;=1953,"M60",IF(G596&lt;=1963,"M50",IF(G596&lt;=1973,"M40","M")))</f>
        <v>M50</v>
      </c>
      <c r="J596" s="50">
        <f t="shared" si="49"/>
        <v>179</v>
      </c>
      <c r="K596" s="189">
        <f t="shared" si="50"/>
        <v>215</v>
      </c>
      <c r="L596" s="51">
        <f t="shared" si="51"/>
        <v>1</v>
      </c>
      <c r="M596" s="52" t="str">
        <f t="shared" si="52"/>
        <v>nie</v>
      </c>
      <c r="N596" s="53">
        <f>IF($M596="ano",LARGE((Q596,T596,W596,Z596,AC596,AF596,AI596,AL596,AO596,AR596,AU596,AX596,BA596,BD596,BG596,BJ596,BM596),1)+LARGE((Q596,T596,W596,Z596,AC596,AF596,AI596,AL596,AO596,AR596,AU596,AX596,BA596,BD596,BG596,BJ596,BM596),2)+LARGE((Q596,T596,W596,Z596,AC596,AF596,AI596,AL596,AO596,AR596,AU596,AX596,BA596,BD596,BG596,BJ596,BM596),3)+LARGE((Q596,T596,W596,Z596,AC596,AF596,AI596,AL596,AO596,AR596,AU596,AX596,BA596,BD596,BG596,BJ596,BM596),4)+LARGE((Q596,T596,W596,Z596,AC596,AF596,AI596,AL596,AO596,AR596,AU596,AX596,BA596,BD596,BG596,BJ596,BM596),5),J596)</f>
        <v>179</v>
      </c>
      <c r="O596" s="190">
        <f>IF($M596="ano",LARGE((R596,U596,X596,AA596,AD596,AG596,AJ596,AM596,AP596,AS596,AV596,AY596,BB596,BE596,BH596,BK596,BN596),1)+LARGE((R596,U596,X596,AA596,AD596,AG596,AJ596,AM596,AP596,AS596,AV596,AY596,BB596,BE596,BH596,BK596,BN596),2)+LARGE((R596,U596,X596,AA596,AD596,AG596,AJ596,AM596,AP596,AS596,AV596,AY596,BB596,BE596,BH596,BK596,BN596),3)+LARGE((R596,U596,X596,AA596,AD596,AG596,AJ596,AM596,AP596,AS596,AV596,AY596,BB596,BE596,BH596,BK596,BN596),4)+LARGE((R596,U596,X596,AA596,AD596,AG596,AJ596,AM596,AP596,AS596,AV596,AY596,BB596,BE596,BH596,BK596,BN596),5),K596)</f>
        <v>215</v>
      </c>
      <c r="P596" s="191"/>
      <c r="Q596" s="192"/>
      <c r="R596" s="193"/>
      <c r="S596" s="194">
        <v>0.10414351851851851</v>
      </c>
      <c r="T596" s="195">
        <v>179</v>
      </c>
      <c r="U596" s="196">
        <v>215</v>
      </c>
      <c r="V596" s="197"/>
      <c r="W596" s="198"/>
      <c r="X596" s="199"/>
      <c r="Y596" s="200"/>
      <c r="Z596" s="201"/>
      <c r="AA596" s="202"/>
      <c r="AB596" s="203"/>
      <c r="AC596" s="204"/>
      <c r="AD596" s="205"/>
      <c r="AE596" s="200"/>
      <c r="AF596" s="201"/>
      <c r="AG596" s="202"/>
      <c r="AH596" s="206"/>
      <c r="AI596" s="207"/>
      <c r="AJ596" s="208"/>
      <c r="AK596" s="200"/>
      <c r="AL596" s="201"/>
      <c r="AM596" s="202"/>
      <c r="AP596" s="209"/>
      <c r="AS596" s="208"/>
      <c r="AT596" s="210"/>
      <c r="AU596" s="211"/>
      <c r="AV596" s="212"/>
      <c r="AW596" s="213"/>
      <c r="AX596" s="214"/>
      <c r="AY596" s="215"/>
      <c r="BC596" s="216"/>
      <c r="BD596" s="216"/>
      <c r="BE596" s="217"/>
      <c r="BF596" s="218"/>
      <c r="BI596" s="219"/>
      <c r="BJ596" s="220"/>
      <c r="BK596" s="220"/>
      <c r="BL596" s="221"/>
      <c r="BM596" s="222"/>
      <c r="BN596" s="223"/>
      <c r="BO596" s="149">
        <v>0</v>
      </c>
      <c r="BP596" s="72">
        <v>26</v>
      </c>
      <c r="BQ596" s="157">
        <v>0.10414351851851851</v>
      </c>
      <c r="BR596" s="158">
        <v>1</v>
      </c>
      <c r="BS596" s="49"/>
    </row>
    <row r="597" spans="2:71" ht="15" customHeight="1">
      <c r="B597" s="2">
        <v>591</v>
      </c>
      <c r="C597" s="2">
        <v>317</v>
      </c>
      <c r="D597" s="47" t="s">
        <v>1580</v>
      </c>
      <c r="E597" s="47" t="s">
        <v>1579</v>
      </c>
      <c r="F597" s="90" t="s">
        <v>1575</v>
      </c>
      <c r="G597" s="81">
        <v>1988</v>
      </c>
      <c r="H597" s="49" t="s">
        <v>31</v>
      </c>
      <c r="I597" s="2" t="str">
        <f>IF(G597&lt;=1953,"M60",IF(G597&lt;=1963,"M50",IF(G597&lt;=1973,"M40","M")))</f>
        <v>M</v>
      </c>
      <c r="J597" s="50">
        <f t="shared" si="49"/>
        <v>179</v>
      </c>
      <c r="K597" s="189">
        <f t="shared" si="50"/>
        <v>179</v>
      </c>
      <c r="L597" s="51">
        <f t="shared" si="51"/>
        <v>1</v>
      </c>
      <c r="M597" s="52" t="str">
        <f t="shared" si="52"/>
        <v>nie</v>
      </c>
      <c r="N597" s="53">
        <f>IF($M597="ano",LARGE((Q597,T597,W597,Z597,AC597,AF597,AI597,AL597,AO597,AR597,AU597,AX597,BA597,BD597,BG597,BJ597,BM597),1)+LARGE((Q597,T597,W597,Z597,AC597,AF597,AI597,AL597,AO597,AR597,AU597,AX597,BA597,BD597,BG597,BJ597,BM597),2)+LARGE((Q597,T597,W597,Z597,AC597,AF597,AI597,AL597,AO597,AR597,AU597,AX597,BA597,BD597,BG597,BJ597,BM597),3)+LARGE((Q597,T597,W597,Z597,AC597,AF597,AI597,AL597,AO597,AR597,AU597,AX597,BA597,BD597,BG597,BJ597,BM597),4)+LARGE((Q597,T597,W597,Z597,AC597,AF597,AI597,AL597,AO597,AR597,AU597,AX597,BA597,BD597,BG597,BJ597,BM597),5),J597)</f>
        <v>179</v>
      </c>
      <c r="O597" s="190">
        <f>IF($M597="ano",LARGE((R597,U597,X597,AA597,AD597,AG597,AJ597,AM597,AP597,AS597,AV597,AY597,BB597,BE597,BH597,BK597,BN597),1)+LARGE((R597,U597,X597,AA597,AD597,AG597,AJ597,AM597,AP597,AS597,AV597,AY597,BB597,BE597,BH597,BK597,BN597),2)+LARGE((R597,U597,X597,AA597,AD597,AG597,AJ597,AM597,AP597,AS597,AV597,AY597,BB597,BE597,BH597,BK597,BN597),3)+LARGE((R597,U597,X597,AA597,AD597,AG597,AJ597,AM597,AP597,AS597,AV597,AY597,BB597,BE597,BH597,BK597,BN597),4)+LARGE((R597,U597,X597,AA597,AD597,AG597,AJ597,AM597,AP597,AS597,AV597,AY597,BB597,BE597,BH597,BK597,BN597),5),K597)</f>
        <v>179</v>
      </c>
      <c r="P597" s="191"/>
      <c r="Q597" s="192"/>
      <c r="R597" s="193"/>
      <c r="S597" s="194"/>
      <c r="T597" s="195"/>
      <c r="U597" s="196"/>
      <c r="V597" s="197">
        <v>6.3530092592592582E-2</v>
      </c>
      <c r="W597" s="198">
        <v>179</v>
      </c>
      <c r="X597" s="199">
        <v>179</v>
      </c>
      <c r="Y597" s="200"/>
      <c r="Z597" s="201"/>
      <c r="AA597" s="202"/>
      <c r="AB597" s="203"/>
      <c r="AC597" s="204"/>
      <c r="AD597" s="205"/>
      <c r="AE597" s="200"/>
      <c r="AF597" s="201"/>
      <c r="AG597" s="202"/>
      <c r="AH597" s="206"/>
      <c r="AI597" s="207"/>
      <c r="AJ597" s="208"/>
      <c r="AK597" s="200"/>
      <c r="AL597" s="201"/>
      <c r="AM597" s="202"/>
      <c r="AP597" s="209"/>
      <c r="AS597" s="208"/>
      <c r="AT597" s="210"/>
      <c r="AU597" s="211"/>
      <c r="AV597" s="212"/>
      <c r="AW597" s="213"/>
      <c r="AX597" s="214"/>
      <c r="AY597" s="215"/>
      <c r="BC597" s="216"/>
      <c r="BD597" s="216"/>
      <c r="BE597" s="217"/>
      <c r="BF597" s="218"/>
      <c r="BI597" s="219"/>
      <c r="BJ597" s="220"/>
      <c r="BK597" s="220"/>
      <c r="BL597" s="221"/>
      <c r="BM597" s="222"/>
      <c r="BN597" s="223"/>
      <c r="BO597" s="149">
        <v>0</v>
      </c>
      <c r="BP597" s="72">
        <v>16</v>
      </c>
      <c r="BQ597" s="157">
        <v>6.3530092592592582E-2</v>
      </c>
      <c r="BR597" s="158">
        <v>1</v>
      </c>
      <c r="BS597" s="49"/>
    </row>
    <row r="598" spans="2:71" ht="15" customHeight="1">
      <c r="B598" s="2">
        <v>592</v>
      </c>
      <c r="C598" s="2">
        <v>125</v>
      </c>
      <c r="D598" s="49" t="s">
        <v>1115</v>
      </c>
      <c r="E598" s="49" t="s">
        <v>2453</v>
      </c>
      <c r="F598" s="93" t="s">
        <v>1116</v>
      </c>
      <c r="G598" s="85">
        <v>1968</v>
      </c>
      <c r="H598" s="49" t="s">
        <v>31</v>
      </c>
      <c r="I598" s="49" t="s">
        <v>32</v>
      </c>
      <c r="J598" s="50">
        <f t="shared" si="49"/>
        <v>179</v>
      </c>
      <c r="K598" s="189">
        <f t="shared" si="50"/>
        <v>197</v>
      </c>
      <c r="L598" s="51">
        <f t="shared" si="51"/>
        <v>1</v>
      </c>
      <c r="M598" s="52" t="str">
        <f t="shared" si="52"/>
        <v>nie</v>
      </c>
      <c r="N598" s="53">
        <f>IF($M598="ano",LARGE((Q598,T598,W598,Z598,AC598,AF598,AI598,AL598,AO598,AR598,AU598,AX598,BA598,BD598,BG598,BJ598,BM598),1)+LARGE((Q598,T598,W598,Z598,AC598,AF598,AI598,AL598,AO598,AR598,AU598,AX598,BA598,BD598,BG598,BJ598,BM598),2)+LARGE((Q598,T598,W598,Z598,AC598,AF598,AI598,AL598,AO598,AR598,AU598,AX598,BA598,BD598,BG598,BJ598,BM598),3)+LARGE((Q598,T598,W598,Z598,AC598,AF598,AI598,AL598,AO598,AR598,AU598,AX598,BA598,BD598,BG598,BJ598,BM598),4)+LARGE((Q598,T598,W598,Z598,AC598,AF598,AI598,AL598,AO598,AR598,AU598,AX598,BA598,BD598,BG598,BJ598,BM598),5),J598)</f>
        <v>179</v>
      </c>
      <c r="O598" s="190">
        <f>IF($M598="ano",LARGE((R598,U598,X598,AA598,AD598,AG598,AJ598,AM598,AP598,AS598,AV598,AY598,BB598,BE598,BH598,BK598,BN598),1)+LARGE((R598,U598,X598,AA598,AD598,AG598,AJ598,AM598,AP598,AS598,AV598,AY598,BB598,BE598,BH598,BK598,BN598),2)+LARGE((R598,U598,X598,AA598,AD598,AG598,AJ598,AM598,AP598,AS598,AV598,AY598,BB598,BE598,BH598,BK598,BN598),3)+LARGE((R598,U598,X598,AA598,AD598,AG598,AJ598,AM598,AP598,AS598,AV598,AY598,BB598,BE598,BH598,BK598,BN598),4)+LARGE((R598,U598,X598,AA598,AD598,AG598,AJ598,AM598,AP598,AS598,AV598,AY598,BB598,BE598,BH598,BK598,BN598),5),K598)</f>
        <v>197</v>
      </c>
      <c r="AE598" s="200"/>
      <c r="AF598" s="201"/>
      <c r="AG598" s="201"/>
      <c r="BF598" s="218">
        <v>5.2685185185185182E-2</v>
      </c>
      <c r="BG598" s="75">
        <v>179</v>
      </c>
      <c r="BH598" s="75">
        <v>197</v>
      </c>
      <c r="BI598" s="219"/>
      <c r="BJ598" s="220"/>
      <c r="BK598" s="220"/>
      <c r="BL598" s="221"/>
      <c r="BM598" s="222"/>
      <c r="BN598" s="223"/>
      <c r="BO598" s="149">
        <v>0</v>
      </c>
      <c r="BP598" s="72">
        <v>15</v>
      </c>
      <c r="BQ598" s="157">
        <v>5.2685185185185182E-2</v>
      </c>
      <c r="BR598" s="158">
        <v>1</v>
      </c>
      <c r="BS598" s="49"/>
    </row>
    <row r="599" spans="2:71" ht="15" customHeight="1">
      <c r="B599" s="2">
        <v>593</v>
      </c>
      <c r="C599" s="2">
        <v>16</v>
      </c>
      <c r="D599" s="49" t="s">
        <v>1104</v>
      </c>
      <c r="E599" s="49" t="s">
        <v>1855</v>
      </c>
      <c r="F599" s="93" t="s">
        <v>1003</v>
      </c>
      <c r="G599" s="85">
        <v>1953</v>
      </c>
      <c r="H599" s="49" t="s">
        <v>31</v>
      </c>
      <c r="I599" s="49" t="s">
        <v>37</v>
      </c>
      <c r="J599" s="50">
        <f t="shared" si="49"/>
        <v>179</v>
      </c>
      <c r="K599" s="189">
        <f t="shared" si="50"/>
        <v>233</v>
      </c>
      <c r="L599" s="51">
        <f t="shared" si="51"/>
        <v>1</v>
      </c>
      <c r="M599" s="52" t="str">
        <f t="shared" si="52"/>
        <v>nie</v>
      </c>
      <c r="N599" s="53">
        <f>IF($M599="ano",LARGE((Q599,T599,W599,Z599,AC599,AF599,AI599,AL599,AO599,AR599,AU599,AX599,BA599,BD599,BG599,BJ599,BM599),1)+LARGE((Q599,T599,W599,Z599,AC599,AF599,AI599,AL599,AO599,AR599,AU599,AX599,BA599,BD599,BG599,BJ599,BM599),2)+LARGE((Q599,T599,W599,Z599,AC599,AF599,AI599,AL599,AO599,AR599,AU599,AX599,BA599,BD599,BG599,BJ599,BM599),3)+LARGE((Q599,T599,W599,Z599,AC599,AF599,AI599,AL599,AO599,AR599,AU599,AX599,BA599,BD599,BG599,BJ599,BM599),4)+LARGE((Q599,T599,W599,Z599,AC599,AF599,AI599,AL599,AO599,AR599,AU599,AX599,BA599,BD599,BG599,BJ599,BM599),5),J599)</f>
        <v>179</v>
      </c>
      <c r="O599" s="190">
        <f>IF($M599="ano",LARGE((R599,U599,X599,AA599,AD599,AG599,AJ599,AM599,AP599,AS599,AV599,AY599,BB599,BE599,BH599,BK599,BN599),1)+LARGE((R599,U599,X599,AA599,AD599,AG599,AJ599,AM599,AP599,AS599,AV599,AY599,BB599,BE599,BH599,BK599,BN599),2)+LARGE((R599,U599,X599,AA599,AD599,AG599,AJ599,AM599,AP599,AS599,AV599,AY599,BB599,BE599,BH599,BK599,BN599),3)+LARGE((R599,U599,X599,AA599,AD599,AG599,AJ599,AM599,AP599,AS599,AV599,AY599,BB599,BE599,BH599,BK599,BN599),4)+LARGE((R599,U599,X599,AA599,AD599,AG599,AJ599,AM599,AP599,AS599,AV599,AY599,BB599,BE599,BH599,BK599,BN599),5),K599)</f>
        <v>233</v>
      </c>
      <c r="AE599" s="200"/>
      <c r="AF599" s="201"/>
      <c r="AG599" s="201"/>
      <c r="AZ599" s="112">
        <v>6.6724537037037041E-2</v>
      </c>
      <c r="BA599" s="68">
        <v>179</v>
      </c>
      <c r="BB599" s="68">
        <v>233</v>
      </c>
      <c r="BF599" s="218"/>
      <c r="BI599" s="219"/>
      <c r="BJ599" s="220"/>
      <c r="BK599" s="220"/>
      <c r="BL599" s="221"/>
      <c r="BM599" s="222"/>
      <c r="BN599" s="223"/>
      <c r="BO599" s="149">
        <v>0</v>
      </c>
      <c r="BP599" s="72">
        <v>20</v>
      </c>
      <c r="BQ599" s="157">
        <v>6.6724537037037041E-2</v>
      </c>
      <c r="BR599" s="158">
        <v>1</v>
      </c>
      <c r="BS599" s="49"/>
    </row>
    <row r="600" spans="2:71" ht="15" customHeight="1">
      <c r="B600" s="2">
        <v>594</v>
      </c>
      <c r="C600" s="2">
        <v>318</v>
      </c>
      <c r="D600" s="47" t="s">
        <v>1576</v>
      </c>
      <c r="E600" s="47" t="s">
        <v>1505</v>
      </c>
      <c r="F600" s="89"/>
      <c r="G600" s="48">
        <v>1980</v>
      </c>
      <c r="H600" s="49" t="s">
        <v>31</v>
      </c>
      <c r="I600" s="2" t="str">
        <f>IF(G600&lt;=1953,"M60",IF(G600&lt;=1963,"M50",IF(G600&lt;=1973,"M40","M")))</f>
        <v>M</v>
      </c>
      <c r="J600" s="50">
        <f t="shared" si="49"/>
        <v>179</v>
      </c>
      <c r="K600" s="189">
        <f t="shared" si="50"/>
        <v>179</v>
      </c>
      <c r="L600" s="51">
        <f t="shared" si="51"/>
        <v>1</v>
      </c>
      <c r="M600" s="52" t="str">
        <f t="shared" si="52"/>
        <v>nie</v>
      </c>
      <c r="N600" s="53">
        <f>IF($M600="ano",LARGE((Q600,T600,W600,Z600,AC600,AF600,AI600,AL600,AO600,AR600,AU600,AX600,BA600,BD600,BG600,BJ600,BM600),1)+LARGE((Q600,T600,W600,Z600,AC600,AF600,AI600,AL600,AO600,AR600,AU600,AX600,BA600,BD600,BG600,BJ600,BM600),2)+LARGE((Q600,T600,W600,Z600,AC600,AF600,AI600,AL600,AO600,AR600,AU600,AX600,BA600,BD600,BG600,BJ600,BM600),3)+LARGE((Q600,T600,W600,Z600,AC600,AF600,AI600,AL600,AO600,AR600,AU600,AX600,BA600,BD600,BG600,BJ600,BM600),4)+LARGE((Q600,T600,W600,Z600,AC600,AF600,AI600,AL600,AO600,AR600,AU600,AX600,BA600,BD600,BG600,BJ600,BM600),5),J600)</f>
        <v>179</v>
      </c>
      <c r="O600" s="190">
        <f>IF($M600="ano",LARGE((R600,U600,X600,AA600,AD600,AG600,AJ600,AM600,AP600,AS600,AV600,AY600,BB600,BE600,BH600,BK600,BN600),1)+LARGE((R600,U600,X600,AA600,AD600,AG600,AJ600,AM600,AP600,AS600,AV600,AY600,BB600,BE600,BH600,BK600,BN600),2)+LARGE((R600,U600,X600,AA600,AD600,AG600,AJ600,AM600,AP600,AS600,AV600,AY600,BB600,BE600,BH600,BK600,BN600),3)+LARGE((R600,U600,X600,AA600,AD600,AG600,AJ600,AM600,AP600,AS600,AV600,AY600,BB600,BE600,BH600,BK600,BN600),4)+LARGE((R600,U600,X600,AA600,AD600,AG600,AJ600,AM600,AP600,AS600,AV600,AY600,BB600,BE600,BH600,BK600,BN600),5),K600)</f>
        <v>179</v>
      </c>
      <c r="P600" s="191"/>
      <c r="Q600" s="192"/>
      <c r="R600" s="193"/>
      <c r="S600" s="194"/>
      <c r="T600" s="195"/>
      <c r="U600" s="196"/>
      <c r="V600" s="197">
        <v>6.3287037037037031E-2</v>
      </c>
      <c r="W600" s="198">
        <v>179</v>
      </c>
      <c r="X600" s="199">
        <v>179</v>
      </c>
      <c r="Y600" s="200"/>
      <c r="Z600" s="201"/>
      <c r="AA600" s="202"/>
      <c r="AB600" s="203"/>
      <c r="AC600" s="204"/>
      <c r="AD600" s="205"/>
      <c r="AE600" s="200"/>
      <c r="AF600" s="201"/>
      <c r="AG600" s="202"/>
      <c r="AH600" s="206"/>
      <c r="AI600" s="207"/>
      <c r="AJ600" s="208"/>
      <c r="AK600" s="200"/>
      <c r="AL600" s="201"/>
      <c r="AM600" s="202"/>
      <c r="AP600" s="209"/>
      <c r="AS600" s="208"/>
      <c r="AT600" s="210"/>
      <c r="AU600" s="211"/>
      <c r="AV600" s="212"/>
      <c r="AW600" s="213"/>
      <c r="AX600" s="214"/>
      <c r="AY600" s="215"/>
      <c r="BC600" s="216"/>
      <c r="BD600" s="216"/>
      <c r="BE600" s="217"/>
      <c r="BF600" s="218"/>
      <c r="BI600" s="219"/>
      <c r="BJ600" s="220"/>
      <c r="BK600" s="220"/>
      <c r="BL600" s="221"/>
      <c r="BM600" s="222"/>
      <c r="BN600" s="223"/>
      <c r="BO600" s="149">
        <v>0</v>
      </c>
      <c r="BP600" s="72">
        <v>16</v>
      </c>
      <c r="BQ600" s="157">
        <v>6.3287037037037031E-2</v>
      </c>
      <c r="BR600" s="158">
        <v>1</v>
      </c>
      <c r="BS600" s="49"/>
    </row>
    <row r="601" spans="2:71" ht="15" customHeight="1">
      <c r="B601" s="2">
        <v>595</v>
      </c>
      <c r="C601" s="2">
        <v>319</v>
      </c>
      <c r="D601" s="47" t="s">
        <v>2014</v>
      </c>
      <c r="E601" s="47" t="s">
        <v>1887</v>
      </c>
      <c r="F601" s="89" t="s">
        <v>1614</v>
      </c>
      <c r="G601" s="48">
        <v>1976</v>
      </c>
      <c r="H601" s="49" t="s">
        <v>31</v>
      </c>
      <c r="I601" s="2" t="str">
        <f>IF(G601&lt;=1953,"M60",IF(G601&lt;=1963,"M50",IF(G601&lt;=1973,"M40","M")))</f>
        <v>M</v>
      </c>
      <c r="J601" s="50">
        <f t="shared" si="49"/>
        <v>179</v>
      </c>
      <c r="K601" s="189">
        <f t="shared" si="50"/>
        <v>179</v>
      </c>
      <c r="L601" s="51">
        <f t="shared" si="51"/>
        <v>1</v>
      </c>
      <c r="M601" s="52" t="str">
        <f t="shared" si="52"/>
        <v>nie</v>
      </c>
      <c r="N601" s="53">
        <f>IF($M601="ano",LARGE((Q601,T601,W601,Z601,AC601,AF601,AI601,AL601,AO601,AR601,AU601,AX601,BA601,BD601,BG601,BJ601,BM601),1)+LARGE((Q601,T601,W601,Z601,AC601,AF601,AI601,AL601,AO601,AR601,AU601,AX601,BA601,BD601,BG601,BJ601,BM601),2)+LARGE((Q601,T601,W601,Z601,AC601,AF601,AI601,AL601,AO601,AR601,AU601,AX601,BA601,BD601,BG601,BJ601,BM601),3)+LARGE((Q601,T601,W601,Z601,AC601,AF601,AI601,AL601,AO601,AR601,AU601,AX601,BA601,BD601,BG601,BJ601,BM601),4)+LARGE((Q601,T601,W601,Z601,AC601,AF601,AI601,AL601,AO601,AR601,AU601,AX601,BA601,BD601,BG601,BJ601,BM601),5),J601)</f>
        <v>179</v>
      </c>
      <c r="O601" s="190">
        <f>IF($M601="ano",LARGE((R601,U601,X601,AA601,AD601,AG601,AJ601,AM601,AP601,AS601,AV601,AY601,BB601,BE601,BH601,BK601,BN601),1)+LARGE((R601,U601,X601,AA601,AD601,AG601,AJ601,AM601,AP601,AS601,AV601,AY601,BB601,BE601,BH601,BK601,BN601),2)+LARGE((R601,U601,X601,AA601,AD601,AG601,AJ601,AM601,AP601,AS601,AV601,AY601,BB601,BE601,BH601,BK601,BN601),3)+LARGE((R601,U601,X601,AA601,AD601,AG601,AJ601,AM601,AP601,AS601,AV601,AY601,BB601,BE601,BH601,BK601,BN601),4)+LARGE((R601,U601,X601,AA601,AD601,AG601,AJ601,AM601,AP601,AS601,AV601,AY601,BB601,BE601,BH601,BK601,BN601),5),K601)</f>
        <v>179</v>
      </c>
      <c r="P601" s="191"/>
      <c r="Q601" s="192"/>
      <c r="R601" s="193"/>
      <c r="S601" s="194">
        <v>0.10393518518518519</v>
      </c>
      <c r="T601" s="195">
        <v>179</v>
      </c>
      <c r="U601" s="196">
        <v>179</v>
      </c>
      <c r="V601" s="197"/>
      <c r="W601" s="198"/>
      <c r="X601" s="199"/>
      <c r="Y601" s="200"/>
      <c r="Z601" s="201"/>
      <c r="AA601" s="202"/>
      <c r="AB601" s="203"/>
      <c r="AC601" s="204"/>
      <c r="AD601" s="205"/>
      <c r="AE601" s="200"/>
      <c r="AF601" s="201"/>
      <c r="AG601" s="202"/>
      <c r="AH601" s="206"/>
      <c r="AI601" s="207"/>
      <c r="AJ601" s="208"/>
      <c r="AK601" s="200"/>
      <c r="AL601" s="201"/>
      <c r="AM601" s="202"/>
      <c r="AP601" s="209"/>
      <c r="AS601" s="208"/>
      <c r="AT601" s="210"/>
      <c r="AU601" s="211"/>
      <c r="AV601" s="212"/>
      <c r="AW601" s="213"/>
      <c r="AX601" s="214"/>
      <c r="AY601" s="215"/>
      <c r="BC601" s="216"/>
      <c r="BD601" s="216"/>
      <c r="BE601" s="217"/>
      <c r="BF601" s="218"/>
      <c r="BI601" s="219"/>
      <c r="BJ601" s="220"/>
      <c r="BK601" s="220"/>
      <c r="BL601" s="221"/>
      <c r="BM601" s="222"/>
      <c r="BN601" s="223"/>
      <c r="BO601" s="149">
        <v>0</v>
      </c>
      <c r="BP601" s="72">
        <v>26</v>
      </c>
      <c r="BQ601" s="157">
        <v>0.10393518518518519</v>
      </c>
      <c r="BR601" s="158">
        <v>1</v>
      </c>
      <c r="BS601" s="49"/>
    </row>
    <row r="602" spans="2:71" ht="15" customHeight="1">
      <c r="B602" s="2">
        <v>596</v>
      </c>
      <c r="C602" s="2">
        <v>320</v>
      </c>
      <c r="D602" s="49" t="s">
        <v>1583</v>
      </c>
      <c r="E602" s="49" t="s">
        <v>1582</v>
      </c>
      <c r="F602" s="93" t="s">
        <v>1584</v>
      </c>
      <c r="G602" s="85">
        <v>1982</v>
      </c>
      <c r="H602" s="49" t="s">
        <v>31</v>
      </c>
      <c r="I602" s="2" t="str">
        <f>IF(G602&lt;=1953,"M60",IF(G602&lt;=1963,"M50",IF(G602&lt;=1973,"M40","M")))</f>
        <v>M</v>
      </c>
      <c r="J602" s="50">
        <f t="shared" si="49"/>
        <v>179</v>
      </c>
      <c r="K602" s="189">
        <f t="shared" si="50"/>
        <v>179</v>
      </c>
      <c r="L602" s="51">
        <f t="shared" si="51"/>
        <v>1</v>
      </c>
      <c r="M602" s="52" t="str">
        <f t="shared" si="52"/>
        <v>nie</v>
      </c>
      <c r="N602" s="53">
        <f>IF($M602="ano",LARGE((Q602,T602,W602,Z602,AC602,AF602,AI602,AL602,AO602,AR602,AU602,AX602,BA602,BD602,BG602,BJ602,BM602),1)+LARGE((Q602,T602,W602,Z602,AC602,AF602,AI602,AL602,AO602,AR602,AU602,AX602,BA602,BD602,BG602,BJ602,BM602),2)+LARGE((Q602,T602,W602,Z602,AC602,AF602,AI602,AL602,AO602,AR602,AU602,AX602,BA602,BD602,BG602,BJ602,BM602),3)+LARGE((Q602,T602,W602,Z602,AC602,AF602,AI602,AL602,AO602,AR602,AU602,AX602,BA602,BD602,BG602,BJ602,BM602),4)+LARGE((Q602,T602,W602,Z602,AC602,AF602,AI602,AL602,AO602,AR602,AU602,AX602,BA602,BD602,BG602,BJ602,BM602),5),J602)</f>
        <v>179</v>
      </c>
      <c r="O602" s="190">
        <f>IF($M602="ano",LARGE((R602,U602,X602,AA602,AD602,AG602,AJ602,AM602,AP602,AS602,AV602,AY602,BB602,BE602,BH602,BK602,BN602),1)+LARGE((R602,U602,X602,AA602,AD602,AG602,AJ602,AM602,AP602,AS602,AV602,AY602,BB602,BE602,BH602,BK602,BN602),2)+LARGE((R602,U602,X602,AA602,AD602,AG602,AJ602,AM602,AP602,AS602,AV602,AY602,BB602,BE602,BH602,BK602,BN602),3)+LARGE((R602,U602,X602,AA602,AD602,AG602,AJ602,AM602,AP602,AS602,AV602,AY602,BB602,BE602,BH602,BK602,BN602),4)+LARGE((R602,U602,X602,AA602,AD602,AG602,AJ602,AM602,AP602,AS602,AV602,AY602,BB602,BE602,BH602,BK602,BN602),5),K602)</f>
        <v>179</v>
      </c>
      <c r="P602" s="191"/>
      <c r="Q602" s="192"/>
      <c r="R602" s="193"/>
      <c r="S602" s="194"/>
      <c r="T602" s="195"/>
      <c r="U602" s="196"/>
      <c r="V602" s="197">
        <v>6.3576388888888891E-2</v>
      </c>
      <c r="W602" s="198">
        <v>179</v>
      </c>
      <c r="X602" s="199">
        <v>179</v>
      </c>
      <c r="Y602" s="200"/>
      <c r="Z602" s="201"/>
      <c r="AA602" s="202"/>
      <c r="AB602" s="203"/>
      <c r="AC602" s="204"/>
      <c r="AD602" s="205"/>
      <c r="AE602" s="200"/>
      <c r="AF602" s="201"/>
      <c r="AG602" s="202"/>
      <c r="AH602" s="206"/>
      <c r="AI602" s="207"/>
      <c r="AJ602" s="208"/>
      <c r="AK602" s="200"/>
      <c r="AL602" s="201"/>
      <c r="AM602" s="202"/>
      <c r="AP602" s="209"/>
      <c r="AS602" s="208"/>
      <c r="AT602" s="210"/>
      <c r="AU602" s="211"/>
      <c r="AV602" s="212"/>
      <c r="AW602" s="213"/>
      <c r="AX602" s="214"/>
      <c r="AY602" s="215"/>
      <c r="BC602" s="216"/>
      <c r="BD602" s="216"/>
      <c r="BE602" s="217"/>
      <c r="BF602" s="218"/>
      <c r="BI602" s="219"/>
      <c r="BJ602" s="220"/>
      <c r="BK602" s="220"/>
      <c r="BL602" s="221"/>
      <c r="BM602" s="222"/>
      <c r="BN602" s="223"/>
      <c r="BO602" s="149">
        <v>0</v>
      </c>
      <c r="BP602" s="72">
        <v>16</v>
      </c>
      <c r="BQ602" s="157">
        <v>6.3576388888888891E-2</v>
      </c>
      <c r="BR602" s="158">
        <v>1</v>
      </c>
      <c r="BS602" s="49"/>
    </row>
    <row r="603" spans="2:71" ht="15" customHeight="1">
      <c r="B603" s="2">
        <v>597</v>
      </c>
      <c r="C603" s="2">
        <v>49</v>
      </c>
      <c r="D603" s="49" t="s">
        <v>1069</v>
      </c>
      <c r="E603" s="49" t="s">
        <v>549</v>
      </c>
      <c r="F603" s="93" t="s">
        <v>995</v>
      </c>
      <c r="G603" s="85">
        <v>1959</v>
      </c>
      <c r="H603" s="49" t="s">
        <v>31</v>
      </c>
      <c r="I603" s="49" t="s">
        <v>33</v>
      </c>
      <c r="J603" s="50">
        <f t="shared" si="49"/>
        <v>178</v>
      </c>
      <c r="K603" s="189">
        <f t="shared" si="50"/>
        <v>214</v>
      </c>
      <c r="L603" s="51">
        <f t="shared" si="51"/>
        <v>1</v>
      </c>
      <c r="M603" s="52" t="str">
        <f t="shared" si="52"/>
        <v>nie</v>
      </c>
      <c r="N603" s="53">
        <f>IF($M603="ano",LARGE((Q603,T603,W603,Z603,AC603,AF603,AI603,AL603,AO603,AR603,AU603,AX603,BA603,BD603,BG603,BJ603,BM603),1)+LARGE((Q603,T603,W603,Z603,AC603,AF603,AI603,AL603,AO603,AR603,AU603,AX603,BA603,BD603,BG603,BJ603,BM603),2)+LARGE((Q603,T603,W603,Z603,AC603,AF603,AI603,AL603,AO603,AR603,AU603,AX603,BA603,BD603,BG603,BJ603,BM603),3)+LARGE((Q603,T603,W603,Z603,AC603,AF603,AI603,AL603,AO603,AR603,AU603,AX603,BA603,BD603,BG603,BJ603,BM603),4)+LARGE((Q603,T603,W603,Z603,AC603,AF603,AI603,AL603,AO603,AR603,AU603,AX603,BA603,BD603,BG603,BJ603,BM603),5),J603)</f>
        <v>178</v>
      </c>
      <c r="O603" s="190">
        <f>IF($M603="ano",LARGE((R603,U603,X603,AA603,AD603,AG603,AJ603,AM603,AP603,AS603,AV603,AY603,BB603,BE603,BH603,BK603,BN603),1)+LARGE((R603,U603,X603,AA603,AD603,AG603,AJ603,AM603,AP603,AS603,AV603,AY603,BB603,BE603,BH603,BK603,BN603),2)+LARGE((R603,U603,X603,AA603,AD603,AG603,AJ603,AM603,AP603,AS603,AV603,AY603,BB603,BE603,BH603,BK603,BN603),3)+LARGE((R603,U603,X603,AA603,AD603,AG603,AJ603,AM603,AP603,AS603,AV603,AY603,BB603,BE603,BH603,BK603,BN603),4)+LARGE((R603,U603,X603,AA603,AD603,AG603,AJ603,AM603,AP603,AS603,AV603,AY603,BB603,BE603,BH603,BK603,BN603),5),K603)</f>
        <v>214</v>
      </c>
      <c r="AE603" s="200"/>
      <c r="AF603" s="201"/>
      <c r="AG603" s="201"/>
      <c r="AZ603" s="112">
        <v>6.7789351851851851E-2</v>
      </c>
      <c r="BA603" s="68">
        <v>178</v>
      </c>
      <c r="BB603" s="68">
        <v>214</v>
      </c>
      <c r="BF603" s="218"/>
      <c r="BI603" s="219"/>
      <c r="BJ603" s="220"/>
      <c r="BK603" s="220"/>
      <c r="BL603" s="221"/>
      <c r="BM603" s="222"/>
      <c r="BN603" s="223"/>
      <c r="BO603" s="149">
        <v>0</v>
      </c>
      <c r="BP603" s="72">
        <v>20</v>
      </c>
      <c r="BQ603" s="157">
        <v>6.7789351851851851E-2</v>
      </c>
      <c r="BR603" s="158">
        <v>1</v>
      </c>
      <c r="BS603" s="49"/>
    </row>
    <row r="604" spans="2:71" ht="15" customHeight="1">
      <c r="B604" s="2">
        <v>598</v>
      </c>
      <c r="C604" s="2">
        <v>321</v>
      </c>
      <c r="D604" s="47" t="s">
        <v>2499</v>
      </c>
      <c r="E604" s="47" t="s">
        <v>1502</v>
      </c>
      <c r="F604" s="89" t="s">
        <v>2500</v>
      </c>
      <c r="G604" s="48">
        <v>1977</v>
      </c>
      <c r="H604" s="49" t="s">
        <v>31</v>
      </c>
      <c r="I604" s="2" t="str">
        <f>IF(G604&lt;=1953,"M60",IF(G604&lt;=1963,"M50",IF(G604&lt;=1973,"M40","M")))</f>
        <v>M</v>
      </c>
      <c r="J604" s="50">
        <f t="shared" si="49"/>
        <v>178</v>
      </c>
      <c r="K604" s="189">
        <f t="shared" si="50"/>
        <v>178</v>
      </c>
      <c r="L604" s="51">
        <f t="shared" si="51"/>
        <v>1</v>
      </c>
      <c r="M604" s="52" t="str">
        <f t="shared" si="52"/>
        <v>nie</v>
      </c>
      <c r="N604" s="53">
        <f>IF($M604="ano",LARGE((Q604,T604,W604,Z604,AC604,AF604,AI604,AL604,AO604,AR604,AU604,AX604,BA604,BD604,BG604,BJ604,BM604),1)+LARGE((Q604,T604,W604,Z604,AC604,AF604,AI604,AL604,AO604,AR604,AU604,AX604,BA604,BD604,BG604,BJ604,BM604),2)+LARGE((Q604,T604,W604,Z604,AC604,AF604,AI604,AL604,AO604,AR604,AU604,AX604,BA604,BD604,BG604,BJ604,BM604),3)+LARGE((Q604,T604,W604,Z604,AC604,AF604,AI604,AL604,AO604,AR604,AU604,AX604,BA604,BD604,BG604,BJ604,BM604),4)+LARGE((Q604,T604,W604,Z604,AC604,AF604,AI604,AL604,AO604,AR604,AU604,AX604,BA604,BD604,BG604,BJ604,BM604),5),J604)</f>
        <v>178</v>
      </c>
      <c r="O604" s="190">
        <f>IF($M604="ano",LARGE((R604,U604,X604,AA604,AD604,AG604,AJ604,AM604,AP604,AS604,AV604,AY604,BB604,BE604,BH604,BK604,BN604),1)+LARGE((R604,U604,X604,AA604,AD604,AG604,AJ604,AM604,AP604,AS604,AV604,AY604,BB604,BE604,BH604,BK604,BN604),2)+LARGE((R604,U604,X604,AA604,AD604,AG604,AJ604,AM604,AP604,AS604,AV604,AY604,BB604,BE604,BH604,BK604,BN604),3)+LARGE((R604,U604,X604,AA604,AD604,AG604,AJ604,AM604,AP604,AS604,AV604,AY604,BB604,BE604,BH604,BK604,BN604),4)+LARGE((R604,U604,X604,AA604,AD604,AG604,AJ604,AM604,AP604,AS604,AV604,AY604,BB604,BE604,BH604,BK604,BN604),5),K604)</f>
        <v>178</v>
      </c>
      <c r="P604" s="191">
        <v>0.21532407407407406</v>
      </c>
      <c r="Q604" s="192">
        <v>178</v>
      </c>
      <c r="R604" s="193">
        <v>178</v>
      </c>
      <c r="S604" s="194"/>
      <c r="T604" s="195"/>
      <c r="U604" s="196"/>
      <c r="V604" s="197"/>
      <c r="W604" s="198"/>
      <c r="X604" s="199"/>
      <c r="Y604" s="200"/>
      <c r="Z604" s="201"/>
      <c r="AA604" s="202"/>
      <c r="AB604" s="203"/>
      <c r="AC604" s="204"/>
      <c r="AD604" s="205"/>
      <c r="AE604" s="200"/>
      <c r="AF604" s="201"/>
      <c r="AG604" s="202"/>
      <c r="AH604" s="206"/>
      <c r="AI604" s="207"/>
      <c r="AJ604" s="208"/>
      <c r="AK604" s="200"/>
      <c r="AL604" s="201"/>
      <c r="AM604" s="202"/>
      <c r="AP604" s="209"/>
      <c r="AS604" s="208"/>
      <c r="AT604" s="210"/>
      <c r="AU604" s="211"/>
      <c r="AV604" s="212"/>
      <c r="AW604" s="213"/>
      <c r="AX604" s="214"/>
      <c r="AY604" s="215"/>
      <c r="BC604" s="216"/>
      <c r="BD604" s="216"/>
      <c r="BE604" s="217"/>
      <c r="BF604" s="218"/>
      <c r="BI604" s="219"/>
      <c r="BJ604" s="220"/>
      <c r="BK604" s="220"/>
      <c r="BL604" s="221"/>
      <c r="BM604" s="222"/>
      <c r="BN604" s="223"/>
      <c r="BO604" s="149">
        <v>0</v>
      </c>
      <c r="BP604" s="72">
        <v>53</v>
      </c>
      <c r="BQ604" s="157">
        <v>0.21532407407407406</v>
      </c>
      <c r="BR604" s="158">
        <v>1</v>
      </c>
      <c r="BS604" s="49"/>
    </row>
    <row r="605" spans="2:71" ht="15" customHeight="1">
      <c r="B605" s="2">
        <v>599</v>
      </c>
      <c r="C605" s="2">
        <v>54</v>
      </c>
      <c r="D605" s="49" t="s">
        <v>209</v>
      </c>
      <c r="E605" s="49" t="s">
        <v>1827</v>
      </c>
      <c r="F605" s="93" t="s">
        <v>192</v>
      </c>
      <c r="G605" s="85">
        <v>1979</v>
      </c>
      <c r="H605" s="49" t="s">
        <v>36</v>
      </c>
      <c r="I605" s="2" t="str">
        <f>IF(G605&lt;=1953,"Z60",IF(G605&lt;=1963,"Z50",IF(G605&lt;=1973,"Z40","Z")))</f>
        <v>Z</v>
      </c>
      <c r="J605" s="50">
        <f t="shared" si="49"/>
        <v>178</v>
      </c>
      <c r="K605" s="189">
        <f t="shared" si="50"/>
        <v>178</v>
      </c>
      <c r="L605" s="51">
        <f t="shared" si="51"/>
        <v>1</v>
      </c>
      <c r="M605" s="52" t="str">
        <f t="shared" si="52"/>
        <v>nie</v>
      </c>
      <c r="N605" s="53">
        <f>IF($M605="ano",LARGE((Q605,T605,W605,Z605,AC605,AF605,AI605,AL605,AO605,AR605,AU605,AX605,BA605,BD605,BG605,BJ605,BM605),1)+LARGE((Q605,T605,W605,Z605,AC605,AF605,AI605,AL605,AO605,AR605,AU605,AX605,BA605,BD605,BG605,BJ605,BM605),2)+LARGE((Q605,T605,W605,Z605,AC605,AF605,AI605,AL605,AO605,AR605,AU605,AX605,BA605,BD605,BG605,BJ605,BM605),3)+LARGE((Q605,T605,W605,Z605,AC605,AF605,AI605,AL605,AO605,AR605,AU605,AX605,BA605,BD605,BG605,BJ605,BM605),4)+LARGE((Q605,T605,W605,Z605,AC605,AF605,AI605,AL605,AO605,AR605,AU605,AX605,BA605,BD605,BG605,BJ605,BM605),5),J605)</f>
        <v>178</v>
      </c>
      <c r="O605" s="190">
        <f>IF($M605="ano",LARGE((R605,U605,X605,AA605,AD605,AG605,AJ605,AM605,AP605,AS605,AV605,AY605,BB605,BE605,BH605,BK605,BN605),1)+LARGE((R605,U605,X605,AA605,AD605,AG605,AJ605,AM605,AP605,AS605,AV605,AY605,BB605,BE605,BH605,BK605,BN605),2)+LARGE((R605,U605,X605,AA605,AD605,AG605,AJ605,AM605,AP605,AS605,AV605,AY605,BB605,BE605,BH605,BK605,BN605),3)+LARGE((R605,U605,X605,AA605,AD605,AG605,AJ605,AM605,AP605,AS605,AV605,AY605,BB605,BE605,BH605,BK605,BN605),4)+LARGE((R605,U605,X605,AA605,AD605,AG605,AJ605,AM605,AP605,AS605,AV605,AY605,BB605,BE605,BH605,BK605,BN605),5),K605)</f>
        <v>178</v>
      </c>
      <c r="R605" s="193"/>
      <c r="U605" s="196"/>
      <c r="X605" s="199"/>
      <c r="Y605" s="200"/>
      <c r="Z605" s="201"/>
      <c r="AA605" s="202"/>
      <c r="AD605" s="205"/>
      <c r="AE605" s="200">
        <v>5.9768518518518519E-2</v>
      </c>
      <c r="AF605" s="201">
        <v>178</v>
      </c>
      <c r="AG605" s="202">
        <v>178</v>
      </c>
      <c r="AH605" s="206"/>
      <c r="AI605" s="207"/>
      <c r="AJ605" s="208"/>
      <c r="AK605" s="200"/>
      <c r="AL605" s="201"/>
      <c r="AM605" s="202"/>
      <c r="AP605" s="209"/>
      <c r="AS605" s="208"/>
      <c r="AT605" s="210"/>
      <c r="AU605" s="211"/>
      <c r="AV605" s="212"/>
      <c r="AW605" s="213"/>
      <c r="AX605" s="214"/>
      <c r="AY605" s="215"/>
      <c r="BE605" s="217"/>
      <c r="BF605" s="218"/>
      <c r="BI605" s="219"/>
      <c r="BJ605" s="220"/>
      <c r="BK605" s="220"/>
      <c r="BL605" s="221"/>
      <c r="BM605" s="222"/>
      <c r="BN605" s="223"/>
      <c r="BO605" s="149">
        <v>0</v>
      </c>
      <c r="BP605" s="72">
        <v>15</v>
      </c>
      <c r="BQ605" s="157">
        <v>5.9768518518518519E-2</v>
      </c>
      <c r="BR605" s="158">
        <v>1</v>
      </c>
      <c r="BS605" s="49"/>
    </row>
    <row r="606" spans="2:71" ht="15" customHeight="1">
      <c r="B606" s="2">
        <v>600</v>
      </c>
      <c r="C606" s="2">
        <v>17</v>
      </c>
      <c r="D606" s="49" t="s">
        <v>1074</v>
      </c>
      <c r="E606" s="49" t="s">
        <v>1075</v>
      </c>
      <c r="F606" s="93" t="s">
        <v>999</v>
      </c>
      <c r="G606" s="85">
        <v>1952</v>
      </c>
      <c r="H606" s="49" t="s">
        <v>31</v>
      </c>
      <c r="I606" s="49" t="s">
        <v>37</v>
      </c>
      <c r="J606" s="50">
        <f t="shared" si="49"/>
        <v>178</v>
      </c>
      <c r="K606" s="189">
        <f t="shared" si="50"/>
        <v>232</v>
      </c>
      <c r="L606" s="51">
        <f t="shared" si="51"/>
        <v>1</v>
      </c>
      <c r="M606" s="52" t="str">
        <f t="shared" si="52"/>
        <v>nie</v>
      </c>
      <c r="N606" s="53">
        <f>IF($M606="ano",LARGE((Q606,T606,W606,Z606,AC606,AF606,AI606,AL606,AO606,AR606,AU606,AX606,BA606,BD606,BG606,BJ606,BM606),1)+LARGE((Q606,T606,W606,Z606,AC606,AF606,AI606,AL606,AO606,AR606,AU606,AX606,BA606,BD606,BG606,BJ606,BM606),2)+LARGE((Q606,T606,W606,Z606,AC606,AF606,AI606,AL606,AO606,AR606,AU606,AX606,BA606,BD606,BG606,BJ606,BM606),3)+LARGE((Q606,T606,W606,Z606,AC606,AF606,AI606,AL606,AO606,AR606,AU606,AX606,BA606,BD606,BG606,BJ606,BM606),4)+LARGE((Q606,T606,W606,Z606,AC606,AF606,AI606,AL606,AO606,AR606,AU606,AX606,BA606,BD606,BG606,BJ606,BM606),5),J606)</f>
        <v>178</v>
      </c>
      <c r="O606" s="190">
        <f>IF($M606="ano",LARGE((R606,U606,X606,AA606,AD606,AG606,AJ606,AM606,AP606,AS606,AV606,AY606,BB606,BE606,BH606,BK606,BN606),1)+LARGE((R606,U606,X606,AA606,AD606,AG606,AJ606,AM606,AP606,AS606,AV606,AY606,BB606,BE606,BH606,BK606,BN606),2)+LARGE((R606,U606,X606,AA606,AD606,AG606,AJ606,AM606,AP606,AS606,AV606,AY606,BB606,BE606,BH606,BK606,BN606),3)+LARGE((R606,U606,X606,AA606,AD606,AG606,AJ606,AM606,AP606,AS606,AV606,AY606,BB606,BE606,BH606,BK606,BN606),4)+LARGE((R606,U606,X606,AA606,AD606,AG606,AJ606,AM606,AP606,AS606,AV606,AY606,BB606,BE606,BH606,BK606,BN606),5),K606)</f>
        <v>232</v>
      </c>
      <c r="AE606" s="200"/>
      <c r="AF606" s="201"/>
      <c r="AG606" s="201"/>
      <c r="AZ606" s="112">
        <v>6.7604166666666674E-2</v>
      </c>
      <c r="BA606" s="68">
        <v>178</v>
      </c>
      <c r="BB606" s="68">
        <v>232</v>
      </c>
      <c r="BF606" s="218"/>
      <c r="BI606" s="219"/>
      <c r="BJ606" s="220"/>
      <c r="BK606" s="220"/>
      <c r="BL606" s="221"/>
      <c r="BM606" s="222"/>
      <c r="BN606" s="223"/>
      <c r="BO606" s="149">
        <v>0</v>
      </c>
      <c r="BP606" s="72">
        <v>20</v>
      </c>
      <c r="BQ606" s="157">
        <v>6.7604166666666674E-2</v>
      </c>
      <c r="BR606" s="158">
        <v>1</v>
      </c>
      <c r="BS606" s="49"/>
    </row>
    <row r="607" spans="2:71" ht="15" customHeight="1">
      <c r="B607" s="2">
        <v>601</v>
      </c>
      <c r="C607" s="2">
        <v>322</v>
      </c>
      <c r="D607" s="47" t="s">
        <v>1592</v>
      </c>
      <c r="E607" s="47" t="s">
        <v>1591</v>
      </c>
      <c r="F607" s="89" t="s">
        <v>1593</v>
      </c>
      <c r="G607" s="48">
        <v>1987</v>
      </c>
      <c r="H607" s="49" t="s">
        <v>31</v>
      </c>
      <c r="I607" s="2" t="str">
        <f>IF(G607&lt;=1953,"M60",IF(G607&lt;=1963,"M50",IF(G607&lt;=1973,"M40","M")))</f>
        <v>M</v>
      </c>
      <c r="J607" s="50">
        <f t="shared" si="49"/>
        <v>178</v>
      </c>
      <c r="K607" s="189">
        <f t="shared" si="50"/>
        <v>178</v>
      </c>
      <c r="L607" s="51">
        <f t="shared" si="51"/>
        <v>1</v>
      </c>
      <c r="M607" s="52" t="str">
        <f t="shared" si="52"/>
        <v>nie</v>
      </c>
      <c r="N607" s="53">
        <f>IF($M607="ano",LARGE((Q607,T607,W607,Z607,AC607,AF607,AI607,AL607,AO607,AR607,AU607,AX607,BA607,BD607,BG607,BJ607,BM607),1)+LARGE((Q607,T607,W607,Z607,AC607,AF607,AI607,AL607,AO607,AR607,AU607,AX607,BA607,BD607,BG607,BJ607,BM607),2)+LARGE((Q607,T607,W607,Z607,AC607,AF607,AI607,AL607,AO607,AR607,AU607,AX607,BA607,BD607,BG607,BJ607,BM607),3)+LARGE((Q607,T607,W607,Z607,AC607,AF607,AI607,AL607,AO607,AR607,AU607,AX607,BA607,BD607,BG607,BJ607,BM607),4)+LARGE((Q607,T607,W607,Z607,AC607,AF607,AI607,AL607,AO607,AR607,AU607,AX607,BA607,BD607,BG607,BJ607,BM607),5),J607)</f>
        <v>178</v>
      </c>
      <c r="O607" s="190">
        <f>IF($M607="ano",LARGE((R607,U607,X607,AA607,AD607,AG607,AJ607,AM607,AP607,AS607,AV607,AY607,BB607,BE607,BH607,BK607,BN607),1)+LARGE((R607,U607,X607,AA607,AD607,AG607,AJ607,AM607,AP607,AS607,AV607,AY607,BB607,BE607,BH607,BK607,BN607),2)+LARGE((R607,U607,X607,AA607,AD607,AG607,AJ607,AM607,AP607,AS607,AV607,AY607,BB607,BE607,BH607,BK607,BN607),3)+LARGE((R607,U607,X607,AA607,AD607,AG607,AJ607,AM607,AP607,AS607,AV607,AY607,BB607,BE607,BH607,BK607,BN607),4)+LARGE((R607,U607,X607,AA607,AD607,AG607,AJ607,AM607,AP607,AS607,AV607,AY607,BB607,BE607,BH607,BK607,BN607),5),K607)</f>
        <v>178</v>
      </c>
      <c r="P607" s="191"/>
      <c r="Q607" s="192"/>
      <c r="R607" s="193"/>
      <c r="S607" s="194"/>
      <c r="T607" s="195"/>
      <c r="U607" s="196"/>
      <c r="V607" s="197">
        <v>6.4155092592592597E-2</v>
      </c>
      <c r="W607" s="198">
        <v>178</v>
      </c>
      <c r="X607" s="199">
        <v>178</v>
      </c>
      <c r="Y607" s="200"/>
      <c r="Z607" s="201"/>
      <c r="AA607" s="202"/>
      <c r="AB607" s="203"/>
      <c r="AC607" s="204"/>
      <c r="AD607" s="205"/>
      <c r="AE607" s="200"/>
      <c r="AF607" s="201"/>
      <c r="AG607" s="202"/>
      <c r="AH607" s="206"/>
      <c r="AI607" s="207"/>
      <c r="AJ607" s="208"/>
      <c r="AK607" s="200"/>
      <c r="AL607" s="201"/>
      <c r="AM607" s="202"/>
      <c r="AP607" s="209"/>
      <c r="AS607" s="208"/>
      <c r="AT607" s="210"/>
      <c r="AU607" s="211"/>
      <c r="AV607" s="212"/>
      <c r="AW607" s="213"/>
      <c r="AX607" s="214"/>
      <c r="AY607" s="215"/>
      <c r="BC607" s="216"/>
      <c r="BD607" s="216"/>
      <c r="BE607" s="217"/>
      <c r="BF607" s="218"/>
      <c r="BI607" s="219"/>
      <c r="BJ607" s="220"/>
      <c r="BK607" s="220"/>
      <c r="BL607" s="221"/>
      <c r="BM607" s="222"/>
      <c r="BN607" s="223"/>
      <c r="BO607" s="149">
        <v>0</v>
      </c>
      <c r="BP607" s="72">
        <v>16</v>
      </c>
      <c r="BQ607" s="157">
        <v>6.4155092592592597E-2</v>
      </c>
      <c r="BR607" s="158">
        <v>1</v>
      </c>
      <c r="BS607" s="49"/>
    </row>
    <row r="608" spans="2:71" ht="15" customHeight="1">
      <c r="B608" s="2">
        <v>602</v>
      </c>
      <c r="C608" s="2">
        <v>323</v>
      </c>
      <c r="D608" s="49" t="s">
        <v>876</v>
      </c>
      <c r="E608" s="49" t="s">
        <v>1543</v>
      </c>
      <c r="F608" s="49" t="s">
        <v>2038</v>
      </c>
      <c r="G608" s="85">
        <v>1977</v>
      </c>
      <c r="H608" s="49" t="s">
        <v>31</v>
      </c>
      <c r="I608" s="49" t="s">
        <v>31</v>
      </c>
      <c r="J608" s="50">
        <f t="shared" si="49"/>
        <v>178</v>
      </c>
      <c r="K608" s="189">
        <f t="shared" si="50"/>
        <v>178</v>
      </c>
      <c r="L608" s="51">
        <f t="shared" si="51"/>
        <v>1</v>
      </c>
      <c r="M608" s="52" t="str">
        <f t="shared" si="52"/>
        <v>nie</v>
      </c>
      <c r="N608" s="53">
        <f>IF($M608="ano",LARGE((Q608,T608,W608,Z608,AC608,AF608,AI608,AL608,AO608,AR608,AU608,AX608,BA608,BD608,BG608,BJ608,BM608),1)+LARGE((Q608,T608,W608,Z608,AC608,AF608,AI608,AL608,AO608,AR608,AU608,AX608,BA608,BD608,BG608,BJ608,BM608),2)+LARGE((Q608,T608,W608,Z608,AC608,AF608,AI608,AL608,AO608,AR608,AU608,AX608,BA608,BD608,BG608,BJ608,BM608),3)+LARGE((Q608,T608,W608,Z608,AC608,AF608,AI608,AL608,AO608,AR608,AU608,AX608,BA608,BD608,BG608,BJ608,BM608),4)+LARGE((Q608,T608,W608,Z608,AC608,AF608,AI608,AL608,AO608,AR608,AU608,AX608,BA608,BD608,BG608,BJ608,BM608),5),J608)</f>
        <v>178</v>
      </c>
      <c r="O608" s="190">
        <f>IF($M608="ano",LARGE((R608,U608,X608,AA608,AD608,AG608,AJ608,AM608,AP608,AS608,AV608,AY608,BB608,BE608,BH608,BK608,BN608),1)+LARGE((R608,U608,X608,AA608,AD608,AG608,AJ608,AM608,AP608,AS608,AV608,AY608,BB608,BE608,BH608,BK608,BN608),2)+LARGE((R608,U608,X608,AA608,AD608,AG608,AJ608,AM608,AP608,AS608,AV608,AY608,BB608,BE608,BH608,BK608,BN608),3)+LARGE((R608,U608,X608,AA608,AD608,AG608,AJ608,AM608,AP608,AS608,AV608,AY608,BB608,BE608,BH608,BK608,BN608),4)+LARGE((R608,U608,X608,AA608,AD608,AG608,AJ608,AM608,AP608,AS608,AV608,AY608,BB608,BE608,BH608,BK608,BN608),5),K608)</f>
        <v>178</v>
      </c>
      <c r="AE608" s="200"/>
      <c r="AF608" s="201"/>
      <c r="AG608" s="201"/>
      <c r="AT608" s="210">
        <v>6.4490740740740737E-2</v>
      </c>
      <c r="AU608" s="211">
        <v>178</v>
      </c>
      <c r="AV608" s="212">
        <v>178</v>
      </c>
      <c r="AW608" s="213"/>
      <c r="AX608" s="214"/>
      <c r="AY608" s="215"/>
      <c r="BF608" s="218"/>
      <c r="BI608" s="219"/>
      <c r="BJ608" s="220"/>
      <c r="BK608" s="220"/>
      <c r="BL608" s="221"/>
      <c r="BM608" s="222"/>
      <c r="BN608" s="223"/>
      <c r="BO608" s="149">
        <v>0</v>
      </c>
      <c r="BP608" s="72">
        <v>17</v>
      </c>
      <c r="BQ608" s="157">
        <v>6.4490740740740737E-2</v>
      </c>
      <c r="BR608" s="158">
        <v>1</v>
      </c>
      <c r="BS608" s="49"/>
    </row>
    <row r="609" spans="2:71" ht="15" customHeight="1">
      <c r="B609" s="2">
        <v>603</v>
      </c>
      <c r="C609" s="2">
        <v>50</v>
      </c>
      <c r="D609" s="49" t="s">
        <v>1086</v>
      </c>
      <c r="E609" s="49" t="s">
        <v>1604</v>
      </c>
      <c r="F609" s="93" t="s">
        <v>991</v>
      </c>
      <c r="G609" s="85">
        <v>1962</v>
      </c>
      <c r="H609" s="49" t="s">
        <v>31</v>
      </c>
      <c r="I609" s="49" t="s">
        <v>33</v>
      </c>
      <c r="J609" s="50">
        <f t="shared" si="49"/>
        <v>178</v>
      </c>
      <c r="K609" s="189">
        <f t="shared" si="50"/>
        <v>214</v>
      </c>
      <c r="L609" s="51">
        <f t="shared" si="51"/>
        <v>1</v>
      </c>
      <c r="M609" s="52" t="str">
        <f t="shared" si="52"/>
        <v>nie</v>
      </c>
      <c r="N609" s="53">
        <f>IF($M609="ano",LARGE((Q609,T609,W609,Z609,AC609,AF609,AI609,AL609,AO609,AR609,AU609,AX609,BA609,BD609,BG609,BJ609,BM609),1)+LARGE((Q609,T609,W609,Z609,AC609,AF609,AI609,AL609,AO609,AR609,AU609,AX609,BA609,BD609,BG609,BJ609,BM609),2)+LARGE((Q609,T609,W609,Z609,AC609,AF609,AI609,AL609,AO609,AR609,AU609,AX609,BA609,BD609,BG609,BJ609,BM609),3)+LARGE((Q609,T609,W609,Z609,AC609,AF609,AI609,AL609,AO609,AR609,AU609,AX609,BA609,BD609,BG609,BJ609,BM609),4)+LARGE((Q609,T609,W609,Z609,AC609,AF609,AI609,AL609,AO609,AR609,AU609,AX609,BA609,BD609,BG609,BJ609,BM609),5),J609)</f>
        <v>178</v>
      </c>
      <c r="O609" s="190">
        <f>IF($M609="ano",LARGE((R609,U609,X609,AA609,AD609,AG609,AJ609,AM609,AP609,AS609,AV609,AY609,BB609,BE609,BH609,BK609,BN609),1)+LARGE((R609,U609,X609,AA609,AD609,AG609,AJ609,AM609,AP609,AS609,AV609,AY609,BB609,BE609,BH609,BK609,BN609),2)+LARGE((R609,U609,X609,AA609,AD609,AG609,AJ609,AM609,AP609,AS609,AV609,AY609,BB609,BE609,BH609,BK609,BN609),3)+LARGE((R609,U609,X609,AA609,AD609,AG609,AJ609,AM609,AP609,AS609,AV609,AY609,BB609,BE609,BH609,BK609,BN609),4)+LARGE((R609,U609,X609,AA609,AD609,AG609,AJ609,AM609,AP609,AS609,AV609,AY609,BB609,BE609,BH609,BK609,BN609),5),K609)</f>
        <v>214</v>
      </c>
      <c r="AE609" s="200"/>
      <c r="AF609" s="201"/>
      <c r="AG609" s="201"/>
      <c r="AZ609" s="112">
        <v>6.7754629629629637E-2</v>
      </c>
      <c r="BA609" s="68">
        <v>178</v>
      </c>
      <c r="BB609" s="68">
        <v>214</v>
      </c>
      <c r="BF609" s="218"/>
      <c r="BI609" s="219"/>
      <c r="BJ609" s="220"/>
      <c r="BK609" s="220"/>
      <c r="BL609" s="221"/>
      <c r="BM609" s="222"/>
      <c r="BN609" s="223"/>
      <c r="BO609" s="149">
        <v>0</v>
      </c>
      <c r="BP609" s="72">
        <v>20</v>
      </c>
      <c r="BQ609" s="157">
        <v>6.7754629629629637E-2</v>
      </c>
      <c r="BR609" s="158">
        <v>1</v>
      </c>
      <c r="BS609" s="49"/>
    </row>
    <row r="610" spans="2:71" ht="15" customHeight="1">
      <c r="B610" s="2">
        <v>604</v>
      </c>
      <c r="C610" s="2">
        <v>126</v>
      </c>
      <c r="D610" s="49" t="s">
        <v>1479</v>
      </c>
      <c r="E610" s="49" t="s">
        <v>517</v>
      </c>
      <c r="F610" s="49" t="s">
        <v>247</v>
      </c>
      <c r="G610" s="85">
        <v>1968</v>
      </c>
      <c r="H610" s="49" t="s">
        <v>31</v>
      </c>
      <c r="I610" s="49" t="s">
        <v>32</v>
      </c>
      <c r="J610" s="50">
        <f t="shared" si="49"/>
        <v>178</v>
      </c>
      <c r="K610" s="189">
        <f t="shared" si="50"/>
        <v>196</v>
      </c>
      <c r="L610" s="51">
        <f t="shared" si="51"/>
        <v>1</v>
      </c>
      <c r="M610" s="52" t="str">
        <f t="shared" si="52"/>
        <v>nie</v>
      </c>
      <c r="N610" s="53">
        <f>IF($M610="ano",LARGE((Q610,T610,W610,Z610,AC610,AF610,AI610,AL610,AO610,AR610,AU610,AX610,BA610,BD610,BG610,BJ610,BM610),1)+LARGE((Q610,T610,W610,Z610,AC610,AF610,AI610,AL610,AO610,AR610,AU610,AX610,BA610,BD610,BG610,BJ610,BM610),2)+LARGE((Q610,T610,W610,Z610,AC610,AF610,AI610,AL610,AO610,AR610,AU610,AX610,BA610,BD610,BG610,BJ610,BM610),3)+LARGE((Q610,T610,W610,Z610,AC610,AF610,AI610,AL610,AO610,AR610,AU610,AX610,BA610,BD610,BG610,BJ610,BM610),4)+LARGE((Q610,T610,W610,Z610,AC610,AF610,AI610,AL610,AO610,AR610,AU610,AX610,BA610,BD610,BG610,BJ610,BM610),5),J610)</f>
        <v>178</v>
      </c>
      <c r="O610" s="190">
        <f>IF($M610="ano",LARGE((R610,U610,X610,AA610,AD610,AG610,AJ610,AM610,AP610,AS610,AV610,AY610,BB610,BE610,BH610,BK610,BN610),1)+LARGE((R610,U610,X610,AA610,AD610,AG610,AJ610,AM610,AP610,AS610,AV610,AY610,BB610,BE610,BH610,BK610,BN610),2)+LARGE((R610,U610,X610,AA610,AD610,AG610,AJ610,AM610,AP610,AS610,AV610,AY610,BB610,BE610,BH610,BK610,BN610),3)+LARGE((R610,U610,X610,AA610,AD610,AG610,AJ610,AM610,AP610,AS610,AV610,AY610,BB610,BE610,BH610,BK610,BN610),4)+LARGE((R610,U610,X610,AA610,AD610,AG610,AJ610,AM610,AP610,AS610,AV610,AY610,BB610,BE610,BH610,BK610,BN610),5),K610)</f>
        <v>196</v>
      </c>
      <c r="AE610" s="200"/>
      <c r="AF610" s="201"/>
      <c r="AG610" s="201"/>
      <c r="AT610" s="210">
        <v>6.4513888888888885E-2</v>
      </c>
      <c r="AU610" s="211">
        <v>178</v>
      </c>
      <c r="AV610" s="212">
        <v>196</v>
      </c>
      <c r="AW610" s="213"/>
      <c r="AX610" s="214"/>
      <c r="AY610" s="215"/>
      <c r="BF610" s="218"/>
      <c r="BI610" s="219"/>
      <c r="BJ610" s="220"/>
      <c r="BK610" s="220"/>
      <c r="BL610" s="221"/>
      <c r="BM610" s="222"/>
      <c r="BN610" s="223"/>
      <c r="BO610" s="149">
        <v>0</v>
      </c>
      <c r="BP610" s="72">
        <v>17</v>
      </c>
      <c r="BQ610" s="157">
        <v>6.4513888888888885E-2</v>
      </c>
      <c r="BR610" s="158">
        <v>1</v>
      </c>
      <c r="BS610" s="49"/>
    </row>
    <row r="611" spans="2:71" ht="15" customHeight="1">
      <c r="B611" s="2">
        <v>605</v>
      </c>
      <c r="C611" s="2">
        <v>324</v>
      </c>
      <c r="D611" s="49" t="s">
        <v>1046</v>
      </c>
      <c r="E611" s="49" t="s">
        <v>757</v>
      </c>
      <c r="F611" s="93" t="s">
        <v>938</v>
      </c>
      <c r="G611" s="85">
        <v>1989</v>
      </c>
      <c r="H611" s="49" t="s">
        <v>31</v>
      </c>
      <c r="I611" s="49" t="s">
        <v>31</v>
      </c>
      <c r="J611" s="50">
        <f t="shared" si="49"/>
        <v>178</v>
      </c>
      <c r="K611" s="189">
        <f t="shared" si="50"/>
        <v>178</v>
      </c>
      <c r="L611" s="51">
        <f t="shared" si="51"/>
        <v>1</v>
      </c>
      <c r="M611" s="52" t="str">
        <f t="shared" si="52"/>
        <v>nie</v>
      </c>
      <c r="N611" s="53">
        <f>IF($M611="ano",LARGE((Q611,T611,W611,Z611,AC611,AF611,AI611,AL611,AO611,AR611,AU611,AX611,BA611,BD611,BG611,BJ611,BM611),1)+LARGE((Q611,T611,W611,Z611,AC611,AF611,AI611,AL611,AO611,AR611,AU611,AX611,BA611,BD611,BG611,BJ611,BM611),2)+LARGE((Q611,T611,W611,Z611,AC611,AF611,AI611,AL611,AO611,AR611,AU611,AX611,BA611,BD611,BG611,BJ611,BM611),3)+LARGE((Q611,T611,W611,Z611,AC611,AF611,AI611,AL611,AO611,AR611,AU611,AX611,BA611,BD611,BG611,BJ611,BM611),4)+LARGE((Q611,T611,W611,Z611,AC611,AF611,AI611,AL611,AO611,AR611,AU611,AX611,BA611,BD611,BG611,BJ611,BM611),5),J611)</f>
        <v>178</v>
      </c>
      <c r="O611" s="190">
        <f>IF($M611="ano",LARGE((R611,U611,X611,AA611,AD611,AG611,AJ611,AM611,AP611,AS611,AV611,AY611,BB611,BE611,BH611,BK611,BN611),1)+LARGE((R611,U611,X611,AA611,AD611,AG611,AJ611,AM611,AP611,AS611,AV611,AY611,BB611,BE611,BH611,BK611,BN611),2)+LARGE((R611,U611,X611,AA611,AD611,AG611,AJ611,AM611,AP611,AS611,AV611,AY611,BB611,BE611,BH611,BK611,BN611),3)+LARGE((R611,U611,X611,AA611,AD611,AG611,AJ611,AM611,AP611,AS611,AV611,AY611,BB611,BE611,BH611,BK611,BN611),4)+LARGE((R611,U611,X611,AA611,AD611,AG611,AJ611,AM611,AP611,AS611,AV611,AY611,BB611,BE611,BH611,BK611,BN611),5),K611)</f>
        <v>178</v>
      </c>
      <c r="AE611" s="200"/>
      <c r="AF611" s="201"/>
      <c r="AG611" s="201"/>
      <c r="AW611" s="213">
        <v>8.9039351851851856E-2</v>
      </c>
      <c r="AX611" s="214">
        <v>178</v>
      </c>
      <c r="AY611" s="215">
        <v>178</v>
      </c>
      <c r="BF611" s="218"/>
      <c r="BI611" s="219"/>
      <c r="BJ611" s="220"/>
      <c r="BK611" s="220"/>
      <c r="BL611" s="221"/>
      <c r="BM611" s="222"/>
      <c r="BN611" s="223"/>
      <c r="BO611" s="149">
        <v>0</v>
      </c>
      <c r="BP611" s="72">
        <v>30</v>
      </c>
      <c r="BQ611" s="157">
        <v>8.9039351851851856E-2</v>
      </c>
      <c r="BR611" s="158">
        <v>1</v>
      </c>
      <c r="BS611" s="49"/>
    </row>
    <row r="612" spans="2:71" ht="15" customHeight="1">
      <c r="B612" s="2">
        <v>606</v>
      </c>
      <c r="C612" s="2">
        <v>325</v>
      </c>
      <c r="D612" s="49" t="s">
        <v>2151</v>
      </c>
      <c r="E612" s="49" t="s">
        <v>1520</v>
      </c>
      <c r="F612" s="93" t="s">
        <v>1542</v>
      </c>
      <c r="G612" s="85">
        <v>1994</v>
      </c>
      <c r="H612" s="49" t="s">
        <v>31</v>
      </c>
      <c r="I612" s="2" t="str">
        <f>IF(G612&lt;=1953,"M60",IF(G612&lt;=1963,"M50",IF(G612&lt;=1973,"M40","M")))</f>
        <v>M</v>
      </c>
      <c r="J612" s="50">
        <f t="shared" si="49"/>
        <v>178</v>
      </c>
      <c r="K612" s="189">
        <f t="shared" si="50"/>
        <v>178</v>
      </c>
      <c r="L612" s="51">
        <f t="shared" si="51"/>
        <v>1</v>
      </c>
      <c r="M612" s="52" t="str">
        <f t="shared" si="52"/>
        <v>nie</v>
      </c>
      <c r="N612" s="53">
        <f>IF($M612="ano",LARGE((Q612,T612,W612,Z612,AC612,AF612,AI612,AL612,AO612,AR612,AU612,AX612,BA612,BD612,BG612,BJ612,BM612),1)+LARGE((Q612,T612,W612,Z612,AC612,AF612,AI612,AL612,AO612,AR612,AU612,AX612,BA612,BD612,BG612,BJ612,BM612),2)+LARGE((Q612,T612,W612,Z612,AC612,AF612,AI612,AL612,AO612,AR612,AU612,AX612,BA612,BD612,BG612,BJ612,BM612),3)+LARGE((Q612,T612,W612,Z612,AC612,AF612,AI612,AL612,AO612,AR612,AU612,AX612,BA612,BD612,BG612,BJ612,BM612),4)+LARGE((Q612,T612,W612,Z612,AC612,AF612,AI612,AL612,AO612,AR612,AU612,AX612,BA612,BD612,BG612,BJ612,BM612),5),J612)</f>
        <v>178</v>
      </c>
      <c r="O612" s="190">
        <f>IF($M612="ano",LARGE((R612,U612,X612,AA612,AD612,AG612,AJ612,AM612,AP612,AS612,AV612,AY612,BB612,BE612,BH612,BK612,BN612),1)+LARGE((R612,U612,X612,AA612,AD612,AG612,AJ612,AM612,AP612,AS612,AV612,AY612,BB612,BE612,BH612,BK612,BN612),2)+LARGE((R612,U612,X612,AA612,AD612,AG612,AJ612,AM612,AP612,AS612,AV612,AY612,BB612,BE612,BH612,BK612,BN612),3)+LARGE((R612,U612,X612,AA612,AD612,AG612,AJ612,AM612,AP612,AS612,AV612,AY612,BB612,BE612,BH612,BK612,BN612),4)+LARGE((R612,U612,X612,AA612,AD612,AG612,AJ612,AM612,AP612,AS612,AV612,AY612,BB612,BE612,BH612,BK612,BN612),5),K612)</f>
        <v>178</v>
      </c>
      <c r="R612" s="193"/>
      <c r="U612" s="196"/>
      <c r="X612" s="199"/>
      <c r="AA612" s="202"/>
      <c r="AD612" s="205"/>
      <c r="AE612" s="200">
        <v>5.9780092592592593E-2</v>
      </c>
      <c r="AF612" s="201">
        <v>178</v>
      </c>
      <c r="AG612" s="202">
        <v>178</v>
      </c>
      <c r="AH612" s="206"/>
      <c r="AI612" s="207"/>
      <c r="AJ612" s="208"/>
      <c r="AK612" s="200"/>
      <c r="AL612" s="201"/>
      <c r="AM612" s="202"/>
      <c r="AP612" s="209"/>
      <c r="AS612" s="208"/>
      <c r="AT612" s="210"/>
      <c r="AU612" s="211"/>
      <c r="AV612" s="212"/>
      <c r="AW612" s="213"/>
      <c r="AX612" s="214"/>
      <c r="AY612" s="215"/>
      <c r="BE612" s="217"/>
      <c r="BF612" s="218"/>
      <c r="BI612" s="219"/>
      <c r="BJ612" s="220"/>
      <c r="BK612" s="220"/>
      <c r="BL612" s="221"/>
      <c r="BM612" s="222"/>
      <c r="BN612" s="223"/>
      <c r="BO612" s="149">
        <v>0</v>
      </c>
      <c r="BP612" s="72">
        <v>15</v>
      </c>
      <c r="BQ612" s="157">
        <v>5.9780092592592593E-2</v>
      </c>
      <c r="BR612" s="158">
        <v>1</v>
      </c>
      <c r="BS612" s="49"/>
    </row>
    <row r="613" spans="2:71" ht="15" customHeight="1">
      <c r="B613" s="2">
        <v>607</v>
      </c>
      <c r="C613" s="2">
        <v>326</v>
      </c>
      <c r="D613" s="49" t="s">
        <v>210</v>
      </c>
      <c r="E613" s="49" t="s">
        <v>1585</v>
      </c>
      <c r="F613" s="93" t="s">
        <v>211</v>
      </c>
      <c r="G613" s="85">
        <v>1988</v>
      </c>
      <c r="H613" s="49" t="s">
        <v>31</v>
      </c>
      <c r="I613" s="2" t="str">
        <f>IF(G613&lt;=1953,"M60",IF(G613&lt;=1963,"M50",IF(G613&lt;=1973,"M40","M")))</f>
        <v>M</v>
      </c>
      <c r="J613" s="50">
        <f t="shared" si="49"/>
        <v>178</v>
      </c>
      <c r="K613" s="189">
        <f t="shared" si="50"/>
        <v>178</v>
      </c>
      <c r="L613" s="51">
        <f t="shared" si="51"/>
        <v>1</v>
      </c>
      <c r="M613" s="52" t="str">
        <f t="shared" si="52"/>
        <v>nie</v>
      </c>
      <c r="N613" s="53">
        <f>IF($M613="ano",LARGE((Q613,T613,W613,Z613,AC613,AF613,AI613,AL613,AO613,AR613,AU613,AX613,BA613,BD613,BG613,BJ613,BM613),1)+LARGE((Q613,T613,W613,Z613,AC613,AF613,AI613,AL613,AO613,AR613,AU613,AX613,BA613,BD613,BG613,BJ613,BM613),2)+LARGE((Q613,T613,W613,Z613,AC613,AF613,AI613,AL613,AO613,AR613,AU613,AX613,BA613,BD613,BG613,BJ613,BM613),3)+LARGE((Q613,T613,W613,Z613,AC613,AF613,AI613,AL613,AO613,AR613,AU613,AX613,BA613,BD613,BG613,BJ613,BM613),4)+LARGE((Q613,T613,W613,Z613,AC613,AF613,AI613,AL613,AO613,AR613,AU613,AX613,BA613,BD613,BG613,BJ613,BM613),5),J613)</f>
        <v>178</v>
      </c>
      <c r="O613" s="190">
        <f>IF($M613="ano",LARGE((R613,U613,X613,AA613,AD613,AG613,AJ613,AM613,AP613,AS613,AV613,AY613,BB613,BE613,BH613,BK613,BN613),1)+LARGE((R613,U613,X613,AA613,AD613,AG613,AJ613,AM613,AP613,AS613,AV613,AY613,BB613,BE613,BH613,BK613,BN613),2)+LARGE((R613,U613,X613,AA613,AD613,AG613,AJ613,AM613,AP613,AS613,AV613,AY613,BB613,BE613,BH613,BK613,BN613),3)+LARGE((R613,U613,X613,AA613,AD613,AG613,AJ613,AM613,AP613,AS613,AV613,AY613,BB613,BE613,BH613,BK613,BN613),4)+LARGE((R613,U613,X613,AA613,AD613,AG613,AJ613,AM613,AP613,AS613,AV613,AY613,BB613,BE613,BH613,BK613,BN613),5),K613)</f>
        <v>178</v>
      </c>
      <c r="R613" s="193"/>
      <c r="U613" s="196"/>
      <c r="X613" s="199"/>
      <c r="AA613" s="202"/>
      <c r="AD613" s="205"/>
      <c r="AE613" s="200">
        <v>5.9988425925925924E-2</v>
      </c>
      <c r="AF613" s="201">
        <v>178</v>
      </c>
      <c r="AG613" s="202">
        <v>178</v>
      </c>
      <c r="AH613" s="206"/>
      <c r="AI613" s="207"/>
      <c r="AJ613" s="208"/>
      <c r="AK613" s="200"/>
      <c r="AL613" s="201"/>
      <c r="AM613" s="202"/>
      <c r="AP613" s="209"/>
      <c r="AS613" s="208"/>
      <c r="AT613" s="210"/>
      <c r="AU613" s="211"/>
      <c r="AV613" s="212"/>
      <c r="AW613" s="213"/>
      <c r="AX613" s="214"/>
      <c r="AY613" s="215"/>
      <c r="BE613" s="217"/>
      <c r="BF613" s="218"/>
      <c r="BI613" s="219"/>
      <c r="BJ613" s="220"/>
      <c r="BK613" s="220"/>
      <c r="BL613" s="221"/>
      <c r="BM613" s="222"/>
      <c r="BN613" s="223"/>
      <c r="BO613" s="149">
        <v>0</v>
      </c>
      <c r="BP613" s="72">
        <v>15</v>
      </c>
      <c r="BQ613" s="157">
        <v>5.9988425925925924E-2</v>
      </c>
      <c r="BR613" s="158">
        <v>1</v>
      </c>
      <c r="BS613" s="49"/>
    </row>
    <row r="614" spans="2:71" ht="15" customHeight="1">
      <c r="B614" s="2">
        <v>608</v>
      </c>
      <c r="C614" s="2">
        <v>327</v>
      </c>
      <c r="D614" s="49" t="s">
        <v>210</v>
      </c>
      <c r="E614" s="49" t="s">
        <v>1567</v>
      </c>
      <c r="F614" s="93" t="s">
        <v>211</v>
      </c>
      <c r="G614" s="85">
        <v>1979</v>
      </c>
      <c r="H614" s="49" t="s">
        <v>31</v>
      </c>
      <c r="I614" s="2" t="str">
        <f>IF(G614&lt;=1953,"M60",IF(G614&lt;=1963,"M50",IF(G614&lt;=1973,"M40","M")))</f>
        <v>M</v>
      </c>
      <c r="J614" s="50">
        <f t="shared" si="49"/>
        <v>178</v>
      </c>
      <c r="K614" s="189">
        <f t="shared" si="50"/>
        <v>178</v>
      </c>
      <c r="L614" s="51">
        <f t="shared" si="51"/>
        <v>1</v>
      </c>
      <c r="M614" s="52" t="str">
        <f t="shared" si="52"/>
        <v>nie</v>
      </c>
      <c r="N614" s="53">
        <f>IF($M614="ano",LARGE((Q614,T614,W614,Z614,AC614,AF614,AI614,AL614,AO614,AR614,AU614,AX614,BA614,BD614,BG614,BJ614,BM614),1)+LARGE((Q614,T614,W614,Z614,AC614,AF614,AI614,AL614,AO614,AR614,AU614,AX614,BA614,BD614,BG614,BJ614,BM614),2)+LARGE((Q614,T614,W614,Z614,AC614,AF614,AI614,AL614,AO614,AR614,AU614,AX614,BA614,BD614,BG614,BJ614,BM614),3)+LARGE((Q614,T614,W614,Z614,AC614,AF614,AI614,AL614,AO614,AR614,AU614,AX614,BA614,BD614,BG614,BJ614,BM614),4)+LARGE((Q614,T614,W614,Z614,AC614,AF614,AI614,AL614,AO614,AR614,AU614,AX614,BA614,BD614,BG614,BJ614,BM614),5),J614)</f>
        <v>178</v>
      </c>
      <c r="O614" s="190">
        <f>IF($M614="ano",LARGE((R614,U614,X614,AA614,AD614,AG614,AJ614,AM614,AP614,AS614,AV614,AY614,BB614,BE614,BH614,BK614,BN614),1)+LARGE((R614,U614,X614,AA614,AD614,AG614,AJ614,AM614,AP614,AS614,AV614,AY614,BB614,BE614,BH614,BK614,BN614),2)+LARGE((R614,U614,X614,AA614,AD614,AG614,AJ614,AM614,AP614,AS614,AV614,AY614,BB614,BE614,BH614,BK614,BN614),3)+LARGE((R614,U614,X614,AA614,AD614,AG614,AJ614,AM614,AP614,AS614,AV614,AY614,BB614,BE614,BH614,BK614,BN614),4)+LARGE((R614,U614,X614,AA614,AD614,AG614,AJ614,AM614,AP614,AS614,AV614,AY614,BB614,BE614,BH614,BK614,BN614),5),K614)</f>
        <v>178</v>
      </c>
      <c r="R614" s="193"/>
      <c r="U614" s="196"/>
      <c r="X614" s="199"/>
      <c r="AA614" s="202"/>
      <c r="AD614" s="205"/>
      <c r="AE614" s="200">
        <v>5.9791666666666667E-2</v>
      </c>
      <c r="AF614" s="201">
        <v>178</v>
      </c>
      <c r="AG614" s="202">
        <v>178</v>
      </c>
      <c r="AH614" s="206"/>
      <c r="AI614" s="207"/>
      <c r="AJ614" s="208"/>
      <c r="AK614" s="200"/>
      <c r="AL614" s="201"/>
      <c r="AM614" s="202"/>
      <c r="AP614" s="209"/>
      <c r="AS614" s="208"/>
      <c r="AT614" s="210"/>
      <c r="AU614" s="211"/>
      <c r="AV614" s="212"/>
      <c r="AW614" s="213"/>
      <c r="AX614" s="214"/>
      <c r="AY614" s="215"/>
      <c r="BE614" s="217"/>
      <c r="BF614" s="218"/>
      <c r="BI614" s="219"/>
      <c r="BJ614" s="220"/>
      <c r="BK614" s="220"/>
      <c r="BL614" s="221"/>
      <c r="BM614" s="222"/>
      <c r="BN614" s="223"/>
      <c r="BO614" s="149">
        <v>0</v>
      </c>
      <c r="BP614" s="72">
        <v>15</v>
      </c>
      <c r="BQ614" s="157">
        <v>5.9791666666666667E-2</v>
      </c>
      <c r="BR614" s="158">
        <v>1</v>
      </c>
      <c r="BS614" s="49"/>
    </row>
    <row r="615" spans="2:71" ht="15" customHeight="1">
      <c r="B615" s="2">
        <v>609</v>
      </c>
      <c r="C615" s="2">
        <v>328</v>
      </c>
      <c r="D615" s="49" t="s">
        <v>743</v>
      </c>
      <c r="E615" s="49" t="s">
        <v>1587</v>
      </c>
      <c r="F615" s="93" t="s">
        <v>710</v>
      </c>
      <c r="G615" s="85">
        <v>1994</v>
      </c>
      <c r="H615" s="49" t="s">
        <v>31</v>
      </c>
      <c r="I615" s="49" t="s">
        <v>31</v>
      </c>
      <c r="J615" s="50">
        <f t="shared" si="49"/>
        <v>178</v>
      </c>
      <c r="K615" s="189">
        <f t="shared" si="50"/>
        <v>178</v>
      </c>
      <c r="L615" s="51">
        <f t="shared" si="51"/>
        <v>1</v>
      </c>
      <c r="M615" s="52" t="str">
        <f t="shared" si="52"/>
        <v>nie</v>
      </c>
      <c r="N615" s="53">
        <f>IF($M615="ano",LARGE((Q615,T615,W615,Z615,AC615,AF615,AI615,AL615,AO615,AR615,AU615,AX615,BA615,BD615,BG615,BJ615,BM615),1)+LARGE((Q615,T615,W615,Z615,AC615,AF615,AI615,AL615,AO615,AR615,AU615,AX615,BA615,BD615,BG615,BJ615,BM615),2)+LARGE((Q615,T615,W615,Z615,AC615,AF615,AI615,AL615,AO615,AR615,AU615,AX615,BA615,BD615,BG615,BJ615,BM615),3)+LARGE((Q615,T615,W615,Z615,AC615,AF615,AI615,AL615,AO615,AR615,AU615,AX615,BA615,BD615,BG615,BJ615,BM615),4)+LARGE((Q615,T615,W615,Z615,AC615,AF615,AI615,AL615,AO615,AR615,AU615,AX615,BA615,BD615,BG615,BJ615,BM615),5),J615)</f>
        <v>178</v>
      </c>
      <c r="O615" s="190">
        <f>IF($M615="ano",LARGE((R615,U615,X615,AA615,AD615,AG615,AJ615,AM615,AP615,AS615,AV615,AY615,BB615,BE615,BH615,BK615,BN615),1)+LARGE((R615,U615,X615,AA615,AD615,AG615,AJ615,AM615,AP615,AS615,AV615,AY615,BB615,BE615,BH615,BK615,BN615),2)+LARGE((R615,U615,X615,AA615,AD615,AG615,AJ615,AM615,AP615,AS615,AV615,AY615,BB615,BE615,BH615,BK615,BN615),3)+LARGE((R615,U615,X615,AA615,AD615,AG615,AJ615,AM615,AP615,AS615,AV615,AY615,BB615,BE615,BH615,BK615,BN615),4)+LARGE((R615,U615,X615,AA615,AD615,AG615,AJ615,AM615,AP615,AS615,AV615,AY615,BB615,BE615,BH615,BK615,BN615),5),K615)</f>
        <v>178</v>
      </c>
      <c r="AE615" s="200"/>
      <c r="AF615" s="201"/>
      <c r="AG615" s="201"/>
      <c r="AK615" s="200">
        <v>4.2858796296296298E-2</v>
      </c>
      <c r="AL615" s="201">
        <v>178</v>
      </c>
      <c r="AM615" s="202">
        <v>178</v>
      </c>
      <c r="AP615" s="209"/>
      <c r="AS615" s="208"/>
      <c r="AT615" s="210"/>
      <c r="AU615" s="211"/>
      <c r="AV615" s="212"/>
      <c r="AW615" s="213"/>
      <c r="AX615" s="214"/>
      <c r="AY615" s="215"/>
      <c r="BF615" s="218"/>
      <c r="BI615" s="219"/>
      <c r="BJ615" s="220"/>
      <c r="BK615" s="220"/>
      <c r="BL615" s="221"/>
      <c r="BM615" s="222"/>
      <c r="BN615" s="223"/>
      <c r="BO615" s="149">
        <v>0</v>
      </c>
      <c r="BP615" s="72">
        <v>11</v>
      </c>
      <c r="BQ615" s="157">
        <v>4.2858796296296298E-2</v>
      </c>
      <c r="BR615" s="158">
        <v>1</v>
      </c>
      <c r="BS615" s="49"/>
    </row>
    <row r="616" spans="2:71" ht="15" customHeight="1">
      <c r="B616" s="2">
        <v>610</v>
      </c>
      <c r="C616" s="2">
        <v>51</v>
      </c>
      <c r="D616" s="49" t="s">
        <v>1093</v>
      </c>
      <c r="E616" s="49" t="s">
        <v>1543</v>
      </c>
      <c r="F616" s="93" t="s">
        <v>968</v>
      </c>
      <c r="G616" s="85">
        <v>1954</v>
      </c>
      <c r="H616" s="49" t="s">
        <v>31</v>
      </c>
      <c r="I616" s="49" t="s">
        <v>33</v>
      </c>
      <c r="J616" s="50">
        <f t="shared" si="49"/>
        <v>178</v>
      </c>
      <c r="K616" s="189">
        <f t="shared" si="50"/>
        <v>214</v>
      </c>
      <c r="L616" s="51">
        <f t="shared" si="51"/>
        <v>1</v>
      </c>
      <c r="M616" s="52" t="str">
        <f t="shared" si="52"/>
        <v>nie</v>
      </c>
      <c r="N616" s="53">
        <f>IF($M616="ano",LARGE((Q616,T616,W616,Z616,AC616,AF616,AI616,AL616,AO616,AR616,AU616,AX616,BA616,BD616,BG616,BJ616,BM616),1)+LARGE((Q616,T616,W616,Z616,AC616,AF616,AI616,AL616,AO616,AR616,AU616,AX616,BA616,BD616,BG616,BJ616,BM616),2)+LARGE((Q616,T616,W616,Z616,AC616,AF616,AI616,AL616,AO616,AR616,AU616,AX616,BA616,BD616,BG616,BJ616,BM616),3)+LARGE((Q616,T616,W616,Z616,AC616,AF616,AI616,AL616,AO616,AR616,AU616,AX616,BA616,BD616,BG616,BJ616,BM616),4)+LARGE((Q616,T616,W616,Z616,AC616,AF616,AI616,AL616,AO616,AR616,AU616,AX616,BA616,BD616,BG616,BJ616,BM616),5),J616)</f>
        <v>178</v>
      </c>
      <c r="O616" s="190">
        <f>IF($M616="ano",LARGE((R616,U616,X616,AA616,AD616,AG616,AJ616,AM616,AP616,AS616,AV616,AY616,BB616,BE616,BH616,BK616,BN616),1)+LARGE((R616,U616,X616,AA616,AD616,AG616,AJ616,AM616,AP616,AS616,AV616,AY616,BB616,BE616,BH616,BK616,BN616),2)+LARGE((R616,U616,X616,AA616,AD616,AG616,AJ616,AM616,AP616,AS616,AV616,AY616,BB616,BE616,BH616,BK616,BN616),3)+LARGE((R616,U616,X616,AA616,AD616,AG616,AJ616,AM616,AP616,AS616,AV616,AY616,BB616,BE616,BH616,BK616,BN616),4)+LARGE((R616,U616,X616,AA616,AD616,AG616,AJ616,AM616,AP616,AS616,AV616,AY616,BB616,BE616,BH616,BK616,BN616),5),K616)</f>
        <v>214</v>
      </c>
      <c r="AE616" s="200"/>
      <c r="AF616" s="201"/>
      <c r="AG616" s="201"/>
      <c r="AZ616" s="112">
        <v>6.7500000000000004E-2</v>
      </c>
      <c r="BA616" s="68">
        <v>178</v>
      </c>
      <c r="BB616" s="68">
        <v>214</v>
      </c>
      <c r="BF616" s="218"/>
      <c r="BI616" s="219"/>
      <c r="BJ616" s="220"/>
      <c r="BK616" s="220"/>
      <c r="BL616" s="221"/>
      <c r="BM616" s="222"/>
      <c r="BN616" s="223"/>
      <c r="BO616" s="149">
        <v>0</v>
      </c>
      <c r="BP616" s="72">
        <v>20</v>
      </c>
      <c r="BQ616" s="157">
        <v>6.7500000000000004E-2</v>
      </c>
      <c r="BR616" s="158">
        <v>1</v>
      </c>
      <c r="BS616" s="49"/>
    </row>
    <row r="617" spans="2:71" ht="15" customHeight="1">
      <c r="B617" s="2">
        <v>611</v>
      </c>
      <c r="C617" s="2">
        <v>127</v>
      </c>
      <c r="D617" s="49" t="s">
        <v>1347</v>
      </c>
      <c r="E617" s="49" t="s">
        <v>1604</v>
      </c>
      <c r="F617" s="93" t="s">
        <v>1348</v>
      </c>
      <c r="G617" s="85">
        <v>1972</v>
      </c>
      <c r="H617" s="49" t="s">
        <v>31</v>
      </c>
      <c r="I617" s="49" t="s">
        <v>32</v>
      </c>
      <c r="J617" s="50">
        <f t="shared" si="49"/>
        <v>178</v>
      </c>
      <c r="K617" s="189">
        <f t="shared" si="50"/>
        <v>196</v>
      </c>
      <c r="L617" s="51">
        <f t="shared" si="51"/>
        <v>1</v>
      </c>
      <c r="M617" s="52" t="str">
        <f t="shared" si="52"/>
        <v>nie</v>
      </c>
      <c r="N617" s="53">
        <f>IF($M617="ano",LARGE((Q617,T617,W617,Z617,AC617,AF617,AI617,AL617,AO617,AR617,AU617,AX617,BA617,BD617,BG617,BJ617,BM617),1)+LARGE((Q617,T617,W617,Z617,AC617,AF617,AI617,AL617,AO617,AR617,AU617,AX617,BA617,BD617,BG617,BJ617,BM617),2)+LARGE((Q617,T617,W617,Z617,AC617,AF617,AI617,AL617,AO617,AR617,AU617,AX617,BA617,BD617,BG617,BJ617,BM617),3)+LARGE((Q617,T617,W617,Z617,AC617,AF617,AI617,AL617,AO617,AR617,AU617,AX617,BA617,BD617,BG617,BJ617,BM617),4)+LARGE((Q617,T617,W617,Z617,AC617,AF617,AI617,AL617,AO617,AR617,AU617,AX617,BA617,BD617,BG617,BJ617,BM617),5),J617)</f>
        <v>178</v>
      </c>
      <c r="O617" s="190">
        <f>IF($M617="ano",LARGE((R617,U617,X617,AA617,AD617,AG617,AJ617,AM617,AP617,AS617,AV617,AY617,BB617,BE617,BH617,BK617,BN617),1)+LARGE((R617,U617,X617,AA617,AD617,AG617,AJ617,AM617,AP617,AS617,AV617,AY617,BB617,BE617,BH617,BK617,BN617),2)+LARGE((R617,U617,X617,AA617,AD617,AG617,AJ617,AM617,AP617,AS617,AV617,AY617,BB617,BE617,BH617,BK617,BN617),3)+LARGE((R617,U617,X617,AA617,AD617,AG617,AJ617,AM617,AP617,AS617,AV617,AY617,BB617,BE617,BH617,BK617,BN617),4)+LARGE((R617,U617,X617,AA617,AD617,AG617,AJ617,AM617,AP617,AS617,AV617,AY617,BB617,BE617,BH617,BK617,BN617),5),K617)</f>
        <v>196</v>
      </c>
      <c r="AE617" s="200"/>
      <c r="AF617" s="201"/>
      <c r="AG617" s="201"/>
      <c r="BI617" s="219"/>
      <c r="BJ617" s="220"/>
      <c r="BK617" s="220"/>
      <c r="BL617" s="221">
        <v>6.3125000000000001E-2</v>
      </c>
      <c r="BM617" s="222">
        <v>178</v>
      </c>
      <c r="BN617" s="223">
        <v>196</v>
      </c>
      <c r="BO617" s="149">
        <v>0</v>
      </c>
      <c r="BP617" s="72">
        <v>17.5</v>
      </c>
      <c r="BQ617" s="157">
        <v>6.3125000000000001E-2</v>
      </c>
      <c r="BR617" s="158">
        <v>1</v>
      </c>
      <c r="BS617" s="49"/>
    </row>
    <row r="618" spans="2:71" ht="15" customHeight="1">
      <c r="B618" s="2">
        <v>612</v>
      </c>
      <c r="C618" s="2">
        <v>329</v>
      </c>
      <c r="D618" s="47" t="s">
        <v>1595</v>
      </c>
      <c r="E618" s="47" t="s">
        <v>1567</v>
      </c>
      <c r="F618" s="89" t="s">
        <v>1542</v>
      </c>
      <c r="G618" s="48">
        <v>1974</v>
      </c>
      <c r="H618" s="49" t="s">
        <v>31</v>
      </c>
      <c r="I618" s="2" t="str">
        <f>IF(G618&lt;=1953,"M60",IF(G618&lt;=1963,"M50",IF(G618&lt;=1973,"M40","M")))</f>
        <v>M</v>
      </c>
      <c r="J618" s="50">
        <f t="shared" si="49"/>
        <v>178</v>
      </c>
      <c r="K618" s="189">
        <f t="shared" si="50"/>
        <v>178</v>
      </c>
      <c r="L618" s="51">
        <f t="shared" si="51"/>
        <v>1</v>
      </c>
      <c r="M618" s="52" t="str">
        <f t="shared" si="52"/>
        <v>nie</v>
      </c>
      <c r="N618" s="53">
        <f>IF($M618="ano",LARGE((Q618,T618,W618,Z618,AC618,AF618,AI618,AL618,AO618,AR618,AU618,AX618,BA618,BD618,BG618,BJ618,BM618),1)+LARGE((Q618,T618,W618,Z618,AC618,AF618,AI618,AL618,AO618,AR618,AU618,AX618,BA618,BD618,BG618,BJ618,BM618),2)+LARGE((Q618,T618,W618,Z618,AC618,AF618,AI618,AL618,AO618,AR618,AU618,AX618,BA618,BD618,BG618,BJ618,BM618),3)+LARGE((Q618,T618,W618,Z618,AC618,AF618,AI618,AL618,AO618,AR618,AU618,AX618,BA618,BD618,BG618,BJ618,BM618),4)+LARGE((Q618,T618,W618,Z618,AC618,AF618,AI618,AL618,AO618,AR618,AU618,AX618,BA618,BD618,BG618,BJ618,BM618),5),J618)</f>
        <v>178</v>
      </c>
      <c r="O618" s="190">
        <f>IF($M618="ano",LARGE((R618,U618,X618,AA618,AD618,AG618,AJ618,AM618,AP618,AS618,AV618,AY618,BB618,BE618,BH618,BK618,BN618),1)+LARGE((R618,U618,X618,AA618,AD618,AG618,AJ618,AM618,AP618,AS618,AV618,AY618,BB618,BE618,BH618,BK618,BN618),2)+LARGE((R618,U618,X618,AA618,AD618,AG618,AJ618,AM618,AP618,AS618,AV618,AY618,BB618,BE618,BH618,BK618,BN618),3)+LARGE((R618,U618,X618,AA618,AD618,AG618,AJ618,AM618,AP618,AS618,AV618,AY618,BB618,BE618,BH618,BK618,BN618),4)+LARGE((R618,U618,X618,AA618,AD618,AG618,AJ618,AM618,AP618,AS618,AV618,AY618,BB618,BE618,BH618,BK618,BN618),5),K618)</f>
        <v>178</v>
      </c>
      <c r="P618" s="191"/>
      <c r="Q618" s="192"/>
      <c r="R618" s="193"/>
      <c r="S618" s="194"/>
      <c r="T618" s="195"/>
      <c r="U618" s="196"/>
      <c r="V618" s="197">
        <v>6.4328703703703707E-2</v>
      </c>
      <c r="W618" s="198">
        <v>178</v>
      </c>
      <c r="X618" s="199">
        <v>178</v>
      </c>
      <c r="Y618" s="200"/>
      <c r="Z618" s="201"/>
      <c r="AA618" s="202"/>
      <c r="AB618" s="203"/>
      <c r="AC618" s="204"/>
      <c r="AD618" s="205"/>
      <c r="AE618" s="200"/>
      <c r="AF618" s="201"/>
      <c r="AG618" s="202"/>
      <c r="AH618" s="206"/>
      <c r="AI618" s="207"/>
      <c r="AJ618" s="208"/>
      <c r="AK618" s="200"/>
      <c r="AL618" s="201"/>
      <c r="AM618" s="202"/>
      <c r="AP618" s="209"/>
      <c r="AS618" s="208"/>
      <c r="AT618" s="210"/>
      <c r="AU618" s="211"/>
      <c r="AV618" s="212"/>
      <c r="AW618" s="213"/>
      <c r="AX618" s="214"/>
      <c r="AY618" s="215"/>
      <c r="BC618" s="216"/>
      <c r="BD618" s="216"/>
      <c r="BE618" s="217"/>
      <c r="BF618" s="218"/>
      <c r="BI618" s="219"/>
      <c r="BJ618" s="220"/>
      <c r="BK618" s="220"/>
      <c r="BL618" s="221"/>
      <c r="BM618" s="222"/>
      <c r="BN618" s="223"/>
      <c r="BO618" s="149">
        <v>0</v>
      </c>
      <c r="BP618" s="72">
        <v>16</v>
      </c>
      <c r="BQ618" s="157">
        <v>6.4328703703703707E-2</v>
      </c>
      <c r="BR618" s="158">
        <v>1</v>
      </c>
      <c r="BS618" s="49"/>
    </row>
    <row r="619" spans="2:71" ht="15" customHeight="1">
      <c r="B619" s="2">
        <v>613</v>
      </c>
      <c r="C619" s="2">
        <v>55</v>
      </c>
      <c r="D619" s="47" t="s">
        <v>1518</v>
      </c>
      <c r="E619" s="47" t="s">
        <v>1599</v>
      </c>
      <c r="F619" s="89" t="s">
        <v>1519</v>
      </c>
      <c r="G619" s="48">
        <v>1991</v>
      </c>
      <c r="H619" s="49" t="s">
        <v>36</v>
      </c>
      <c r="I619" s="2" t="str">
        <f>IF(G619&lt;=1953,"Z60",IF(G619&lt;=1963,"Z50",IF(G619&lt;=1973,"Z40","Z")))</f>
        <v>Z</v>
      </c>
      <c r="J619" s="50">
        <f t="shared" si="49"/>
        <v>177</v>
      </c>
      <c r="K619" s="189">
        <f t="shared" si="50"/>
        <v>177</v>
      </c>
      <c r="L619" s="51">
        <f t="shared" si="51"/>
        <v>1</v>
      </c>
      <c r="M619" s="52" t="str">
        <f t="shared" si="52"/>
        <v>nie</v>
      </c>
      <c r="N619" s="53">
        <f>IF($M619="ano",LARGE((Q619,T619,W619,Z619,AC619,AF619,AI619,AL619,AO619,AR619,AU619,AX619,BA619,BD619,BG619,BJ619,BM619),1)+LARGE((Q619,T619,W619,Z619,AC619,AF619,AI619,AL619,AO619,AR619,AU619,AX619,BA619,BD619,BG619,BJ619,BM619),2)+LARGE((Q619,T619,W619,Z619,AC619,AF619,AI619,AL619,AO619,AR619,AU619,AX619,BA619,BD619,BG619,BJ619,BM619),3)+LARGE((Q619,T619,W619,Z619,AC619,AF619,AI619,AL619,AO619,AR619,AU619,AX619,BA619,BD619,BG619,BJ619,BM619),4)+LARGE((Q619,T619,W619,Z619,AC619,AF619,AI619,AL619,AO619,AR619,AU619,AX619,BA619,BD619,BG619,BJ619,BM619),5),J619)</f>
        <v>177</v>
      </c>
      <c r="O619" s="190">
        <f>IF($M619="ano",LARGE((R619,U619,X619,AA619,AD619,AG619,AJ619,AM619,AP619,AS619,AV619,AY619,BB619,BE619,BH619,BK619,BN619),1)+LARGE((R619,U619,X619,AA619,AD619,AG619,AJ619,AM619,AP619,AS619,AV619,AY619,BB619,BE619,BH619,BK619,BN619),2)+LARGE((R619,U619,X619,AA619,AD619,AG619,AJ619,AM619,AP619,AS619,AV619,AY619,BB619,BE619,BH619,BK619,BN619),3)+LARGE((R619,U619,X619,AA619,AD619,AG619,AJ619,AM619,AP619,AS619,AV619,AY619,BB619,BE619,BH619,BK619,BN619),4)+LARGE((R619,U619,X619,AA619,AD619,AG619,AJ619,AM619,AP619,AS619,AV619,AY619,BB619,BE619,BH619,BK619,BN619),5),K619)</f>
        <v>177</v>
      </c>
      <c r="P619" s="191"/>
      <c r="Q619" s="192"/>
      <c r="R619" s="193"/>
      <c r="S619" s="194"/>
      <c r="T619" s="195"/>
      <c r="U619" s="196"/>
      <c r="V619" s="197">
        <v>6.5173611111111113E-2</v>
      </c>
      <c r="W619" s="198">
        <v>177</v>
      </c>
      <c r="X619" s="199">
        <v>177</v>
      </c>
      <c r="Y619" s="200"/>
      <c r="Z619" s="201"/>
      <c r="AA619" s="202"/>
      <c r="AB619" s="203"/>
      <c r="AC619" s="204"/>
      <c r="AD619" s="205"/>
      <c r="AE619" s="200"/>
      <c r="AF619" s="201"/>
      <c r="AG619" s="202"/>
      <c r="AH619" s="206"/>
      <c r="AI619" s="207"/>
      <c r="AJ619" s="208"/>
      <c r="AK619" s="200"/>
      <c r="AL619" s="201"/>
      <c r="AM619" s="202"/>
      <c r="AP619" s="209"/>
      <c r="AS619" s="208"/>
      <c r="AT619" s="210"/>
      <c r="AU619" s="211"/>
      <c r="AV619" s="212"/>
      <c r="AW619" s="213"/>
      <c r="AX619" s="214"/>
      <c r="AY619" s="215"/>
      <c r="BC619" s="216"/>
      <c r="BD619" s="216"/>
      <c r="BE619" s="217"/>
      <c r="BF619" s="218"/>
      <c r="BI619" s="219"/>
      <c r="BJ619" s="220"/>
      <c r="BK619" s="220"/>
      <c r="BL619" s="221"/>
      <c r="BM619" s="222"/>
      <c r="BN619" s="223"/>
      <c r="BO619" s="149">
        <v>0</v>
      </c>
      <c r="BP619" s="72">
        <v>16</v>
      </c>
      <c r="BQ619" s="157">
        <v>6.5173611111111113E-2</v>
      </c>
      <c r="BR619" s="158">
        <v>1</v>
      </c>
      <c r="BS619" s="49"/>
    </row>
    <row r="620" spans="2:71" ht="15" customHeight="1">
      <c r="B620" s="2">
        <v>614</v>
      </c>
      <c r="C620" s="2">
        <v>56</v>
      </c>
      <c r="D620" s="47" t="s">
        <v>2026</v>
      </c>
      <c r="E620" s="47" t="s">
        <v>1907</v>
      </c>
      <c r="F620" s="89" t="s">
        <v>2027</v>
      </c>
      <c r="G620" s="48">
        <v>1978</v>
      </c>
      <c r="H620" s="49" t="s">
        <v>36</v>
      </c>
      <c r="I620" s="2" t="str">
        <f>IF(G620&lt;=1953,"Z60",IF(G620&lt;=1963,"Z50",IF(G620&lt;=1973,"Z40","Z")))</f>
        <v>Z</v>
      </c>
      <c r="J620" s="50">
        <f t="shared" si="49"/>
        <v>177</v>
      </c>
      <c r="K620" s="189">
        <f t="shared" si="50"/>
        <v>177</v>
      </c>
      <c r="L620" s="51">
        <f t="shared" si="51"/>
        <v>1</v>
      </c>
      <c r="M620" s="52" t="str">
        <f t="shared" si="52"/>
        <v>nie</v>
      </c>
      <c r="N620" s="53">
        <f>IF($M620="ano",LARGE((Q620,T620,W620,Z620,AC620,AF620,AI620,AL620,AO620,AR620,AU620,AX620,BA620,BD620,BG620,BJ620,BM620),1)+LARGE((Q620,T620,W620,Z620,AC620,AF620,AI620,AL620,AO620,AR620,AU620,AX620,BA620,BD620,BG620,BJ620,BM620),2)+LARGE((Q620,T620,W620,Z620,AC620,AF620,AI620,AL620,AO620,AR620,AU620,AX620,BA620,BD620,BG620,BJ620,BM620),3)+LARGE((Q620,T620,W620,Z620,AC620,AF620,AI620,AL620,AO620,AR620,AU620,AX620,BA620,BD620,BG620,BJ620,BM620),4)+LARGE((Q620,T620,W620,Z620,AC620,AF620,AI620,AL620,AO620,AR620,AU620,AX620,BA620,BD620,BG620,BJ620,BM620),5),J620)</f>
        <v>177</v>
      </c>
      <c r="O620" s="190">
        <f>IF($M620="ano",LARGE((R620,U620,X620,AA620,AD620,AG620,AJ620,AM620,AP620,AS620,AV620,AY620,BB620,BE620,BH620,BK620,BN620),1)+LARGE((R620,U620,X620,AA620,AD620,AG620,AJ620,AM620,AP620,AS620,AV620,AY620,BB620,BE620,BH620,BK620,BN620),2)+LARGE((R620,U620,X620,AA620,AD620,AG620,AJ620,AM620,AP620,AS620,AV620,AY620,BB620,BE620,BH620,BK620,BN620),3)+LARGE((R620,U620,X620,AA620,AD620,AG620,AJ620,AM620,AP620,AS620,AV620,AY620,BB620,BE620,BH620,BK620,BN620),4)+LARGE((R620,U620,X620,AA620,AD620,AG620,AJ620,AM620,AP620,AS620,AV620,AY620,BB620,BE620,BH620,BK620,BN620),5),K620)</f>
        <v>177</v>
      </c>
      <c r="P620" s="191"/>
      <c r="Q620" s="192"/>
      <c r="R620" s="193"/>
      <c r="S620" s="194">
        <v>0.10525462962962963</v>
      </c>
      <c r="T620" s="195">
        <v>177</v>
      </c>
      <c r="U620" s="196">
        <v>177</v>
      </c>
      <c r="V620" s="197"/>
      <c r="W620" s="198"/>
      <c r="X620" s="199"/>
      <c r="Y620" s="200"/>
      <c r="Z620" s="201"/>
      <c r="AA620" s="202"/>
      <c r="AB620" s="203"/>
      <c r="AC620" s="204"/>
      <c r="AD620" s="205"/>
      <c r="AE620" s="200"/>
      <c r="AF620" s="201"/>
      <c r="AG620" s="202"/>
      <c r="AH620" s="206"/>
      <c r="AI620" s="207"/>
      <c r="AJ620" s="208"/>
      <c r="AK620" s="200"/>
      <c r="AL620" s="201"/>
      <c r="AM620" s="202"/>
      <c r="AP620" s="209"/>
      <c r="AS620" s="208"/>
      <c r="AT620" s="210"/>
      <c r="AU620" s="211"/>
      <c r="AV620" s="212"/>
      <c r="AW620" s="213"/>
      <c r="AX620" s="214"/>
      <c r="AY620" s="215"/>
      <c r="BC620" s="216"/>
      <c r="BD620" s="216"/>
      <c r="BE620" s="217"/>
      <c r="BF620" s="218"/>
      <c r="BI620" s="219">
        <v>6.6851851851851843E-2</v>
      </c>
      <c r="BJ620" s="220"/>
      <c r="BK620" s="220"/>
      <c r="BL620" s="221"/>
      <c r="BM620" s="222"/>
      <c r="BN620" s="223"/>
      <c r="BO620" s="149">
        <v>0</v>
      </c>
      <c r="BP620" s="72">
        <v>26</v>
      </c>
      <c r="BQ620" s="157">
        <v>0.17210648148148147</v>
      </c>
      <c r="BR620" s="158">
        <v>1</v>
      </c>
      <c r="BS620" s="49"/>
    </row>
    <row r="621" spans="2:71" ht="15" customHeight="1">
      <c r="B621" s="2">
        <v>615</v>
      </c>
      <c r="C621" s="2">
        <v>330</v>
      </c>
      <c r="D621" s="49" t="s">
        <v>93</v>
      </c>
      <c r="E621" s="49" t="s">
        <v>1559</v>
      </c>
      <c r="F621" s="93" t="s">
        <v>212</v>
      </c>
      <c r="G621" s="85">
        <v>1974</v>
      </c>
      <c r="H621" s="49" t="s">
        <v>31</v>
      </c>
      <c r="I621" s="2" t="str">
        <f>IF(G621&lt;=1953,"M60",IF(G621&lt;=1963,"M50",IF(G621&lt;=1973,"M40","M")))</f>
        <v>M</v>
      </c>
      <c r="J621" s="50">
        <f t="shared" si="49"/>
        <v>177</v>
      </c>
      <c r="K621" s="189">
        <f t="shared" si="50"/>
        <v>177</v>
      </c>
      <c r="L621" s="51">
        <f t="shared" si="51"/>
        <v>1</v>
      </c>
      <c r="M621" s="52" t="str">
        <f t="shared" si="52"/>
        <v>nie</v>
      </c>
      <c r="N621" s="53">
        <f>IF($M621="ano",LARGE((Q621,T621,W621,Z621,AC621,AF621,AI621,AL621,AO621,AR621,AU621,AX621,BA621,BD621,BG621,BJ621,BM621),1)+LARGE((Q621,T621,W621,Z621,AC621,AF621,AI621,AL621,AO621,AR621,AU621,AX621,BA621,BD621,BG621,BJ621,BM621),2)+LARGE((Q621,T621,W621,Z621,AC621,AF621,AI621,AL621,AO621,AR621,AU621,AX621,BA621,BD621,BG621,BJ621,BM621),3)+LARGE((Q621,T621,W621,Z621,AC621,AF621,AI621,AL621,AO621,AR621,AU621,AX621,BA621,BD621,BG621,BJ621,BM621),4)+LARGE((Q621,T621,W621,Z621,AC621,AF621,AI621,AL621,AO621,AR621,AU621,AX621,BA621,BD621,BG621,BJ621,BM621),5),J621)</f>
        <v>177</v>
      </c>
      <c r="O621" s="190">
        <f>IF($M621="ano",LARGE((R621,U621,X621,AA621,AD621,AG621,AJ621,AM621,AP621,AS621,AV621,AY621,BB621,BE621,BH621,BK621,BN621),1)+LARGE((R621,U621,X621,AA621,AD621,AG621,AJ621,AM621,AP621,AS621,AV621,AY621,BB621,BE621,BH621,BK621,BN621),2)+LARGE((R621,U621,X621,AA621,AD621,AG621,AJ621,AM621,AP621,AS621,AV621,AY621,BB621,BE621,BH621,BK621,BN621),3)+LARGE((R621,U621,X621,AA621,AD621,AG621,AJ621,AM621,AP621,AS621,AV621,AY621,BB621,BE621,BH621,BK621,BN621),4)+LARGE((R621,U621,X621,AA621,AD621,AG621,AJ621,AM621,AP621,AS621,AV621,AY621,BB621,BE621,BH621,BK621,BN621),5),K621)</f>
        <v>177</v>
      </c>
      <c r="R621" s="193"/>
      <c r="U621" s="196"/>
      <c r="X621" s="199"/>
      <c r="Y621" s="200"/>
      <c r="Z621" s="201"/>
      <c r="AA621" s="202"/>
      <c r="AD621" s="205"/>
      <c r="AE621" s="200">
        <v>6.0914351851851851E-2</v>
      </c>
      <c r="AF621" s="201">
        <v>177</v>
      </c>
      <c r="AG621" s="202">
        <v>177</v>
      </c>
      <c r="AH621" s="206"/>
      <c r="AI621" s="207"/>
      <c r="AJ621" s="208"/>
      <c r="AK621" s="200"/>
      <c r="AL621" s="201"/>
      <c r="AM621" s="202"/>
      <c r="AP621" s="209"/>
      <c r="AS621" s="208"/>
      <c r="AT621" s="210"/>
      <c r="AU621" s="211"/>
      <c r="AV621" s="212"/>
      <c r="AW621" s="213"/>
      <c r="AX621" s="214"/>
      <c r="AY621" s="215"/>
      <c r="BE621" s="217"/>
      <c r="BF621" s="218"/>
      <c r="BI621" s="219"/>
      <c r="BJ621" s="220"/>
      <c r="BK621" s="220"/>
      <c r="BL621" s="221"/>
      <c r="BM621" s="222"/>
      <c r="BN621" s="223"/>
      <c r="BO621" s="149">
        <v>0</v>
      </c>
      <c r="BP621" s="72">
        <v>15</v>
      </c>
      <c r="BQ621" s="157">
        <v>6.0914351851851851E-2</v>
      </c>
      <c r="BR621" s="158">
        <v>1</v>
      </c>
      <c r="BS621" s="49"/>
    </row>
    <row r="622" spans="2:71" ht="15" customHeight="1">
      <c r="B622" s="2">
        <v>616</v>
      </c>
      <c r="C622" s="2">
        <v>331</v>
      </c>
      <c r="D622" s="49" t="s">
        <v>481</v>
      </c>
      <c r="E622" s="49" t="s">
        <v>1610</v>
      </c>
      <c r="F622" s="93" t="s">
        <v>1306</v>
      </c>
      <c r="G622" s="85">
        <v>1975</v>
      </c>
      <c r="H622" s="49" t="s">
        <v>31</v>
      </c>
      <c r="I622" s="49" t="s">
        <v>31</v>
      </c>
      <c r="J622" s="50">
        <f t="shared" si="49"/>
        <v>177</v>
      </c>
      <c r="K622" s="189">
        <f t="shared" si="50"/>
        <v>177</v>
      </c>
      <c r="L622" s="51">
        <f t="shared" si="51"/>
        <v>1</v>
      </c>
      <c r="M622" s="52" t="str">
        <f t="shared" si="52"/>
        <v>nie</v>
      </c>
      <c r="N622" s="53">
        <f>IF($M622="ano",LARGE((Q622,T622,W622,Z622,AC622,AF622,AI622,AL622,AO622,AR622,AU622,AX622,BA622,BD622,BG622,BJ622,BM622),1)+LARGE((Q622,T622,W622,Z622,AC622,AF622,AI622,AL622,AO622,AR622,AU622,AX622,BA622,BD622,BG622,BJ622,BM622),2)+LARGE((Q622,T622,W622,Z622,AC622,AF622,AI622,AL622,AO622,AR622,AU622,AX622,BA622,BD622,BG622,BJ622,BM622),3)+LARGE((Q622,T622,W622,Z622,AC622,AF622,AI622,AL622,AO622,AR622,AU622,AX622,BA622,BD622,BG622,BJ622,BM622),4)+LARGE((Q622,T622,W622,Z622,AC622,AF622,AI622,AL622,AO622,AR622,AU622,AX622,BA622,BD622,BG622,BJ622,BM622),5),J622)</f>
        <v>177</v>
      </c>
      <c r="O622" s="190">
        <f>IF($M622="ano",LARGE((R622,U622,X622,AA622,AD622,AG622,AJ622,AM622,AP622,AS622,AV622,AY622,BB622,BE622,BH622,BK622,BN622),1)+LARGE((R622,U622,X622,AA622,AD622,AG622,AJ622,AM622,AP622,AS622,AV622,AY622,BB622,BE622,BH622,BK622,BN622),2)+LARGE((R622,U622,X622,AA622,AD622,AG622,AJ622,AM622,AP622,AS622,AV622,AY622,BB622,BE622,BH622,BK622,BN622),3)+LARGE((R622,U622,X622,AA622,AD622,AG622,AJ622,AM622,AP622,AS622,AV622,AY622,BB622,BE622,BH622,BK622,BN622),4)+LARGE((R622,U622,X622,AA622,AD622,AG622,AJ622,AM622,AP622,AS622,AV622,AY622,BB622,BE622,BH622,BK622,BN622),5),K622)</f>
        <v>177</v>
      </c>
      <c r="AE622" s="200"/>
      <c r="AF622" s="201"/>
      <c r="AG622" s="201"/>
      <c r="BI622" s="219">
        <v>6.4050925925925928E-2</v>
      </c>
      <c r="BJ622" s="220"/>
      <c r="BK622" s="220"/>
      <c r="BL622" s="221">
        <v>6.3599537037037038E-2</v>
      </c>
      <c r="BM622" s="222">
        <v>177</v>
      </c>
      <c r="BN622" s="223">
        <v>177</v>
      </c>
      <c r="BO622" s="149">
        <v>0</v>
      </c>
      <c r="BP622" s="72">
        <v>17.5</v>
      </c>
      <c r="BQ622" s="157">
        <v>0.12765046296296295</v>
      </c>
      <c r="BR622" s="158">
        <v>1</v>
      </c>
      <c r="BS622" s="49"/>
    </row>
    <row r="623" spans="2:71" ht="15" customHeight="1">
      <c r="B623" s="2">
        <v>617</v>
      </c>
      <c r="C623" s="2">
        <v>332</v>
      </c>
      <c r="D623" s="49" t="s">
        <v>930</v>
      </c>
      <c r="E623" s="49" t="s">
        <v>1582</v>
      </c>
      <c r="F623" s="49" t="s">
        <v>877</v>
      </c>
      <c r="G623" s="85">
        <v>1985</v>
      </c>
      <c r="H623" s="49" t="s">
        <v>31</v>
      </c>
      <c r="I623" s="49" t="s">
        <v>31</v>
      </c>
      <c r="J623" s="50">
        <f t="shared" si="49"/>
        <v>177</v>
      </c>
      <c r="K623" s="189">
        <f t="shared" si="50"/>
        <v>177</v>
      </c>
      <c r="L623" s="51">
        <f t="shared" si="51"/>
        <v>1</v>
      </c>
      <c r="M623" s="52" t="str">
        <f t="shared" si="52"/>
        <v>nie</v>
      </c>
      <c r="N623" s="53">
        <f>IF($M623="ano",LARGE((Q623,T623,W623,Z623,AC623,AF623,AI623,AL623,AO623,AR623,AU623,AX623,BA623,BD623,BG623,BJ623,BM623),1)+LARGE((Q623,T623,W623,Z623,AC623,AF623,AI623,AL623,AO623,AR623,AU623,AX623,BA623,BD623,BG623,BJ623,BM623),2)+LARGE((Q623,T623,W623,Z623,AC623,AF623,AI623,AL623,AO623,AR623,AU623,AX623,BA623,BD623,BG623,BJ623,BM623),3)+LARGE((Q623,T623,W623,Z623,AC623,AF623,AI623,AL623,AO623,AR623,AU623,AX623,BA623,BD623,BG623,BJ623,BM623),4)+LARGE((Q623,T623,W623,Z623,AC623,AF623,AI623,AL623,AO623,AR623,AU623,AX623,BA623,BD623,BG623,BJ623,BM623),5),J623)</f>
        <v>177</v>
      </c>
      <c r="O623" s="190">
        <f>IF($M623="ano",LARGE((R623,U623,X623,AA623,AD623,AG623,AJ623,AM623,AP623,AS623,AV623,AY623,BB623,BE623,BH623,BK623,BN623),1)+LARGE((R623,U623,X623,AA623,AD623,AG623,AJ623,AM623,AP623,AS623,AV623,AY623,BB623,BE623,BH623,BK623,BN623),2)+LARGE((R623,U623,X623,AA623,AD623,AG623,AJ623,AM623,AP623,AS623,AV623,AY623,BB623,BE623,BH623,BK623,BN623),3)+LARGE((R623,U623,X623,AA623,AD623,AG623,AJ623,AM623,AP623,AS623,AV623,AY623,BB623,BE623,BH623,BK623,BN623),4)+LARGE((R623,U623,X623,AA623,AD623,AG623,AJ623,AM623,AP623,AS623,AV623,AY623,BB623,BE623,BH623,BK623,BN623),5),K623)</f>
        <v>177</v>
      </c>
      <c r="AE623" s="200"/>
      <c r="AF623" s="201"/>
      <c r="AG623" s="201"/>
      <c r="AT623" s="210">
        <v>6.4710648148148142E-2</v>
      </c>
      <c r="AU623" s="211">
        <v>177</v>
      </c>
      <c r="AV623" s="212">
        <v>177</v>
      </c>
      <c r="AW623" s="213"/>
      <c r="AX623" s="214"/>
      <c r="AY623" s="215"/>
      <c r="BF623" s="218"/>
      <c r="BI623" s="219"/>
      <c r="BJ623" s="220"/>
      <c r="BK623" s="220"/>
      <c r="BL623" s="221"/>
      <c r="BM623" s="222"/>
      <c r="BN623" s="223"/>
      <c r="BO623" s="149">
        <v>0</v>
      </c>
      <c r="BP623" s="72">
        <v>17</v>
      </c>
      <c r="BQ623" s="157">
        <v>6.4710648148148142E-2</v>
      </c>
      <c r="BR623" s="158">
        <v>1</v>
      </c>
      <c r="BS623" s="49"/>
    </row>
    <row r="624" spans="2:71" ht="15" customHeight="1">
      <c r="B624" s="2">
        <v>618</v>
      </c>
      <c r="C624" s="2">
        <v>333</v>
      </c>
      <c r="D624" s="49" t="s">
        <v>779</v>
      </c>
      <c r="E624" s="49" t="s">
        <v>1505</v>
      </c>
      <c r="F624" s="93" t="s">
        <v>780</v>
      </c>
      <c r="G624" s="85">
        <v>1977</v>
      </c>
      <c r="H624" s="49" t="s">
        <v>31</v>
      </c>
      <c r="I624" s="49" t="s">
        <v>31</v>
      </c>
      <c r="J624" s="50">
        <f t="shared" si="49"/>
        <v>177</v>
      </c>
      <c r="K624" s="189">
        <f t="shared" si="50"/>
        <v>177</v>
      </c>
      <c r="L624" s="51">
        <f t="shared" si="51"/>
        <v>1</v>
      </c>
      <c r="M624" s="52" t="str">
        <f t="shared" si="52"/>
        <v>nie</v>
      </c>
      <c r="N624" s="53">
        <f>IF($M624="ano",LARGE((Q624,T624,W624,Z624,AC624,AF624,AI624,AL624,AO624,AR624,AU624,AX624,BA624,BD624,BG624,BJ624,BM624),1)+LARGE((Q624,T624,W624,Z624,AC624,AF624,AI624,AL624,AO624,AR624,AU624,AX624,BA624,BD624,BG624,BJ624,BM624),2)+LARGE((Q624,T624,W624,Z624,AC624,AF624,AI624,AL624,AO624,AR624,AU624,AX624,BA624,BD624,BG624,BJ624,BM624),3)+LARGE((Q624,T624,W624,Z624,AC624,AF624,AI624,AL624,AO624,AR624,AU624,AX624,BA624,BD624,BG624,BJ624,BM624),4)+LARGE((Q624,T624,W624,Z624,AC624,AF624,AI624,AL624,AO624,AR624,AU624,AX624,BA624,BD624,BG624,BJ624,BM624),5),J624)</f>
        <v>177</v>
      </c>
      <c r="O624" s="190">
        <f>IF($M624="ano",LARGE((R624,U624,X624,AA624,AD624,AG624,AJ624,AM624,AP624,AS624,AV624,AY624,BB624,BE624,BH624,BK624,BN624),1)+LARGE((R624,U624,X624,AA624,AD624,AG624,AJ624,AM624,AP624,AS624,AV624,AY624,BB624,BE624,BH624,BK624,BN624),2)+LARGE((R624,U624,X624,AA624,AD624,AG624,AJ624,AM624,AP624,AS624,AV624,AY624,BB624,BE624,BH624,BK624,BN624),3)+LARGE((R624,U624,X624,AA624,AD624,AG624,AJ624,AM624,AP624,AS624,AV624,AY624,BB624,BE624,BH624,BK624,BN624),4)+LARGE((R624,U624,X624,AA624,AD624,AG624,AJ624,AM624,AP624,AS624,AV624,AY624,BB624,BE624,BH624,BK624,BN624),5),K624)</f>
        <v>177</v>
      </c>
      <c r="AE624" s="200"/>
      <c r="AF624" s="201"/>
      <c r="AG624" s="201"/>
      <c r="AN624" s="78">
        <v>7.846064814814814E-2</v>
      </c>
      <c r="AO624" s="79">
        <v>177</v>
      </c>
      <c r="AP624" s="209">
        <v>177</v>
      </c>
      <c r="AS624" s="208"/>
      <c r="AT624" s="210"/>
      <c r="AU624" s="211"/>
      <c r="AV624" s="212"/>
      <c r="AW624" s="213"/>
      <c r="AX624" s="214"/>
      <c r="AY624" s="215"/>
      <c r="BF624" s="218"/>
      <c r="BI624" s="219"/>
      <c r="BJ624" s="220"/>
      <c r="BK624" s="220"/>
      <c r="BL624" s="221"/>
      <c r="BM624" s="222"/>
      <c r="BN624" s="223"/>
      <c r="BO624" s="149">
        <v>0</v>
      </c>
      <c r="BP624" s="72">
        <v>21</v>
      </c>
      <c r="BQ624" s="157">
        <v>7.846064814814814E-2</v>
      </c>
      <c r="BR624" s="158">
        <v>1</v>
      </c>
      <c r="BS624" s="49"/>
    </row>
    <row r="625" spans="2:71" ht="15" customHeight="1">
      <c r="B625" s="2">
        <v>619</v>
      </c>
      <c r="C625" s="2">
        <v>128</v>
      </c>
      <c r="D625" s="47" t="s">
        <v>1598</v>
      </c>
      <c r="E625" s="47" t="s">
        <v>1597</v>
      </c>
      <c r="F625" s="89" t="s">
        <v>1542</v>
      </c>
      <c r="G625" s="48">
        <v>1970</v>
      </c>
      <c r="H625" s="49" t="s">
        <v>31</v>
      </c>
      <c r="I625" s="2" t="str">
        <f>IF(G625&lt;=1953,"M60",IF(G625&lt;=1963,"M50",IF(G625&lt;=1973,"M40","M")))</f>
        <v>M40</v>
      </c>
      <c r="J625" s="50">
        <f t="shared" si="49"/>
        <v>177</v>
      </c>
      <c r="K625" s="189">
        <f t="shared" si="50"/>
        <v>195</v>
      </c>
      <c r="L625" s="51">
        <f t="shared" si="51"/>
        <v>1</v>
      </c>
      <c r="M625" s="52" t="str">
        <f t="shared" si="52"/>
        <v>nie</v>
      </c>
      <c r="N625" s="53">
        <f>IF($M625="ano",LARGE((Q625,T625,W625,Z625,AC625,AF625,AI625,AL625,AO625,AR625,AU625,AX625,BA625,BD625,BG625,BJ625,BM625),1)+LARGE((Q625,T625,W625,Z625,AC625,AF625,AI625,AL625,AO625,AR625,AU625,AX625,BA625,BD625,BG625,BJ625,BM625),2)+LARGE((Q625,T625,W625,Z625,AC625,AF625,AI625,AL625,AO625,AR625,AU625,AX625,BA625,BD625,BG625,BJ625,BM625),3)+LARGE((Q625,T625,W625,Z625,AC625,AF625,AI625,AL625,AO625,AR625,AU625,AX625,BA625,BD625,BG625,BJ625,BM625),4)+LARGE((Q625,T625,W625,Z625,AC625,AF625,AI625,AL625,AO625,AR625,AU625,AX625,BA625,BD625,BG625,BJ625,BM625),5),J625)</f>
        <v>177</v>
      </c>
      <c r="O625" s="190">
        <f>IF($M625="ano",LARGE((R625,U625,X625,AA625,AD625,AG625,AJ625,AM625,AP625,AS625,AV625,AY625,BB625,BE625,BH625,BK625,BN625),1)+LARGE((R625,U625,X625,AA625,AD625,AG625,AJ625,AM625,AP625,AS625,AV625,AY625,BB625,BE625,BH625,BK625,BN625),2)+LARGE((R625,U625,X625,AA625,AD625,AG625,AJ625,AM625,AP625,AS625,AV625,AY625,BB625,BE625,BH625,BK625,BN625),3)+LARGE((R625,U625,X625,AA625,AD625,AG625,AJ625,AM625,AP625,AS625,AV625,AY625,BB625,BE625,BH625,BK625,BN625),4)+LARGE((R625,U625,X625,AA625,AD625,AG625,AJ625,AM625,AP625,AS625,AV625,AY625,BB625,BE625,BH625,BK625,BN625),5),K625)</f>
        <v>195</v>
      </c>
      <c r="P625" s="191"/>
      <c r="Q625" s="192"/>
      <c r="R625" s="193"/>
      <c r="S625" s="194"/>
      <c r="T625" s="195"/>
      <c r="U625" s="196"/>
      <c r="V625" s="197">
        <v>6.491898148148148E-2</v>
      </c>
      <c r="W625" s="198">
        <v>177</v>
      </c>
      <c r="X625" s="199">
        <v>195</v>
      </c>
      <c r="Y625" s="200"/>
      <c r="Z625" s="201"/>
      <c r="AA625" s="202"/>
      <c r="AB625" s="203"/>
      <c r="AC625" s="204"/>
      <c r="AD625" s="205"/>
      <c r="AE625" s="200"/>
      <c r="AF625" s="201"/>
      <c r="AG625" s="202"/>
      <c r="AH625" s="206"/>
      <c r="AI625" s="207"/>
      <c r="AJ625" s="208"/>
      <c r="AK625" s="200"/>
      <c r="AL625" s="201"/>
      <c r="AM625" s="202"/>
      <c r="AP625" s="209"/>
      <c r="AS625" s="208"/>
      <c r="AT625" s="210"/>
      <c r="AU625" s="211"/>
      <c r="AV625" s="212"/>
      <c r="AW625" s="213"/>
      <c r="AX625" s="214"/>
      <c r="AY625" s="215"/>
      <c r="BC625" s="216"/>
      <c r="BD625" s="216"/>
      <c r="BE625" s="217"/>
      <c r="BF625" s="218"/>
      <c r="BI625" s="219"/>
      <c r="BJ625" s="220"/>
      <c r="BK625" s="220"/>
      <c r="BL625" s="221"/>
      <c r="BM625" s="222"/>
      <c r="BN625" s="223"/>
      <c r="BO625" s="149">
        <v>0</v>
      </c>
      <c r="BP625" s="72">
        <v>16</v>
      </c>
      <c r="BQ625" s="157">
        <v>6.491898148148148E-2</v>
      </c>
      <c r="BR625" s="158">
        <v>1</v>
      </c>
      <c r="BS625" s="49"/>
    </row>
    <row r="626" spans="2:71" ht="15" customHeight="1">
      <c r="B626" s="2">
        <v>620</v>
      </c>
      <c r="C626" s="2">
        <v>334</v>
      </c>
      <c r="D626" s="47" t="s">
        <v>1596</v>
      </c>
      <c r="E626" s="47" t="s">
        <v>1479</v>
      </c>
      <c r="F626" s="90" t="s">
        <v>1593</v>
      </c>
      <c r="G626" s="81">
        <v>1978</v>
      </c>
      <c r="H626" s="49" t="s">
        <v>31</v>
      </c>
      <c r="I626" s="2" t="str">
        <f>IF(G626&lt;=1953,"M60",IF(G626&lt;=1963,"M50",IF(G626&lt;=1973,"M40","M")))</f>
        <v>M</v>
      </c>
      <c r="J626" s="50">
        <f t="shared" si="49"/>
        <v>177</v>
      </c>
      <c r="K626" s="189">
        <f t="shared" si="50"/>
        <v>177</v>
      </c>
      <c r="L626" s="51">
        <f t="shared" si="51"/>
        <v>1</v>
      </c>
      <c r="M626" s="52" t="str">
        <f t="shared" si="52"/>
        <v>nie</v>
      </c>
      <c r="N626" s="53">
        <f>IF($M626="ano",LARGE((Q626,T626,W626,Z626,AC626,AF626,AI626,AL626,AO626,AR626,AU626,AX626,BA626,BD626,BG626,BJ626,BM626),1)+LARGE((Q626,T626,W626,Z626,AC626,AF626,AI626,AL626,AO626,AR626,AU626,AX626,BA626,BD626,BG626,BJ626,BM626),2)+LARGE((Q626,T626,W626,Z626,AC626,AF626,AI626,AL626,AO626,AR626,AU626,AX626,BA626,BD626,BG626,BJ626,BM626),3)+LARGE((Q626,T626,W626,Z626,AC626,AF626,AI626,AL626,AO626,AR626,AU626,AX626,BA626,BD626,BG626,BJ626,BM626),4)+LARGE((Q626,T626,W626,Z626,AC626,AF626,AI626,AL626,AO626,AR626,AU626,AX626,BA626,BD626,BG626,BJ626,BM626),5),J626)</f>
        <v>177</v>
      </c>
      <c r="O626" s="190">
        <f>IF($M626="ano",LARGE((R626,U626,X626,AA626,AD626,AG626,AJ626,AM626,AP626,AS626,AV626,AY626,BB626,BE626,BH626,BK626,BN626),1)+LARGE((R626,U626,X626,AA626,AD626,AG626,AJ626,AM626,AP626,AS626,AV626,AY626,BB626,BE626,BH626,BK626,BN626),2)+LARGE((R626,U626,X626,AA626,AD626,AG626,AJ626,AM626,AP626,AS626,AV626,AY626,BB626,BE626,BH626,BK626,BN626),3)+LARGE((R626,U626,X626,AA626,AD626,AG626,AJ626,AM626,AP626,AS626,AV626,AY626,BB626,BE626,BH626,BK626,BN626),4)+LARGE((R626,U626,X626,AA626,AD626,AG626,AJ626,AM626,AP626,AS626,AV626,AY626,BB626,BE626,BH626,BK626,BN626),5),K626)</f>
        <v>177</v>
      </c>
      <c r="P626" s="191"/>
      <c r="Q626" s="192"/>
      <c r="R626" s="193"/>
      <c r="S626" s="194"/>
      <c r="T626" s="195"/>
      <c r="U626" s="196"/>
      <c r="V626" s="197">
        <v>6.474537037037037E-2</v>
      </c>
      <c r="W626" s="198">
        <v>177</v>
      </c>
      <c r="X626" s="199">
        <v>177</v>
      </c>
      <c r="Y626" s="200"/>
      <c r="Z626" s="201"/>
      <c r="AA626" s="202"/>
      <c r="AB626" s="203"/>
      <c r="AC626" s="204"/>
      <c r="AD626" s="205"/>
      <c r="AE626" s="200"/>
      <c r="AF626" s="201"/>
      <c r="AG626" s="202"/>
      <c r="AH626" s="206"/>
      <c r="AI626" s="207"/>
      <c r="AJ626" s="208"/>
      <c r="AK626" s="200"/>
      <c r="AL626" s="201"/>
      <c r="AM626" s="202"/>
      <c r="AP626" s="209"/>
      <c r="AS626" s="208"/>
      <c r="AT626" s="210"/>
      <c r="AU626" s="211"/>
      <c r="AV626" s="212"/>
      <c r="AW626" s="213"/>
      <c r="AX626" s="214"/>
      <c r="AY626" s="215"/>
      <c r="BC626" s="216"/>
      <c r="BD626" s="216"/>
      <c r="BE626" s="217"/>
      <c r="BF626" s="218"/>
      <c r="BI626" s="219"/>
      <c r="BJ626" s="220"/>
      <c r="BK626" s="220"/>
      <c r="BL626" s="221"/>
      <c r="BM626" s="222"/>
      <c r="BN626" s="223"/>
      <c r="BO626" s="149">
        <v>0</v>
      </c>
      <c r="BP626" s="72">
        <v>16</v>
      </c>
      <c r="BQ626" s="157">
        <v>6.474537037037037E-2</v>
      </c>
      <c r="BR626" s="158">
        <v>1</v>
      </c>
      <c r="BS626" s="49"/>
    </row>
    <row r="627" spans="2:71" ht="15" customHeight="1">
      <c r="B627" s="2">
        <v>621</v>
      </c>
      <c r="C627" s="2">
        <v>129</v>
      </c>
      <c r="D627" s="80" t="s">
        <v>2030</v>
      </c>
      <c r="E627" s="80" t="s">
        <v>1520</v>
      </c>
      <c r="F627" s="90" t="s">
        <v>1542</v>
      </c>
      <c r="G627" s="84">
        <v>1972</v>
      </c>
      <c r="H627" s="49" t="s">
        <v>31</v>
      </c>
      <c r="I627" s="2" t="str">
        <f>IF(G627&lt;=1953,"M60",IF(G627&lt;=1963,"M50",IF(G627&lt;=1973,"M40","M")))</f>
        <v>M40</v>
      </c>
      <c r="J627" s="50">
        <f t="shared" si="49"/>
        <v>177</v>
      </c>
      <c r="K627" s="189">
        <f t="shared" si="50"/>
        <v>195</v>
      </c>
      <c r="L627" s="51">
        <f t="shared" si="51"/>
        <v>1</v>
      </c>
      <c r="M627" s="52" t="str">
        <f t="shared" si="52"/>
        <v>nie</v>
      </c>
      <c r="N627" s="53">
        <f>IF($M627="ano",LARGE((Q627,T627,W627,Z627,AC627,AF627,AI627,AL627,AO627,AR627,AU627,AX627,BA627,BD627,BG627,BJ627,BM627),1)+LARGE((Q627,T627,W627,Z627,AC627,AF627,AI627,AL627,AO627,AR627,AU627,AX627,BA627,BD627,BG627,BJ627,BM627),2)+LARGE((Q627,T627,W627,Z627,AC627,AF627,AI627,AL627,AO627,AR627,AU627,AX627,BA627,BD627,BG627,BJ627,BM627),3)+LARGE((Q627,T627,W627,Z627,AC627,AF627,AI627,AL627,AO627,AR627,AU627,AX627,BA627,BD627,BG627,BJ627,BM627),4)+LARGE((Q627,T627,W627,Z627,AC627,AF627,AI627,AL627,AO627,AR627,AU627,AX627,BA627,BD627,BG627,BJ627,BM627),5),J627)</f>
        <v>177</v>
      </c>
      <c r="O627" s="190">
        <f>IF($M627="ano",LARGE((R627,U627,X627,AA627,AD627,AG627,AJ627,AM627,AP627,AS627,AV627,AY627,BB627,BE627,BH627,BK627,BN627),1)+LARGE((R627,U627,X627,AA627,AD627,AG627,AJ627,AM627,AP627,AS627,AV627,AY627,BB627,BE627,BH627,BK627,BN627),2)+LARGE((R627,U627,X627,AA627,AD627,AG627,AJ627,AM627,AP627,AS627,AV627,AY627,BB627,BE627,BH627,BK627,BN627),3)+LARGE((R627,U627,X627,AA627,AD627,AG627,AJ627,AM627,AP627,AS627,AV627,AY627,BB627,BE627,BH627,BK627,BN627),4)+LARGE((R627,U627,X627,AA627,AD627,AG627,AJ627,AM627,AP627,AS627,AV627,AY627,BB627,BE627,BH627,BK627,BN627),5),K627)</f>
        <v>195</v>
      </c>
      <c r="P627" s="191"/>
      <c r="Q627" s="192"/>
      <c r="R627" s="193"/>
      <c r="S627" s="194">
        <v>0.10553240740740739</v>
      </c>
      <c r="T627" s="195">
        <v>177</v>
      </c>
      <c r="U627" s="196">
        <v>195</v>
      </c>
      <c r="V627" s="197"/>
      <c r="W627" s="198"/>
      <c r="X627" s="199"/>
      <c r="Y627" s="200"/>
      <c r="Z627" s="201"/>
      <c r="AA627" s="202"/>
      <c r="AB627" s="203"/>
      <c r="AC627" s="204"/>
      <c r="AD627" s="205"/>
      <c r="AE627" s="200"/>
      <c r="AF627" s="201"/>
      <c r="AG627" s="202"/>
      <c r="AH627" s="206"/>
      <c r="AI627" s="207"/>
      <c r="AJ627" s="208"/>
      <c r="AK627" s="200"/>
      <c r="AL627" s="201"/>
      <c r="AM627" s="202"/>
      <c r="AP627" s="209"/>
      <c r="AS627" s="208"/>
      <c r="AT627" s="210"/>
      <c r="AU627" s="211"/>
      <c r="AV627" s="212"/>
      <c r="AW627" s="213"/>
      <c r="AX627" s="214"/>
      <c r="AY627" s="215"/>
      <c r="BC627" s="216"/>
      <c r="BD627" s="216"/>
      <c r="BE627" s="217"/>
      <c r="BF627" s="218"/>
      <c r="BI627" s="219"/>
      <c r="BJ627" s="220"/>
      <c r="BK627" s="220"/>
      <c r="BL627" s="221"/>
      <c r="BM627" s="222"/>
      <c r="BN627" s="223"/>
      <c r="BO627" s="149">
        <v>0</v>
      </c>
      <c r="BP627" s="72">
        <v>26</v>
      </c>
      <c r="BQ627" s="157">
        <v>0.10553240740740739</v>
      </c>
      <c r="BR627" s="158">
        <v>1</v>
      </c>
      <c r="BS627" s="49"/>
    </row>
    <row r="628" spans="2:71" ht="15" customHeight="1">
      <c r="B628" s="2">
        <v>622</v>
      </c>
      <c r="C628" s="2">
        <v>130</v>
      </c>
      <c r="D628" s="49" t="s">
        <v>740</v>
      </c>
      <c r="E628" s="49" t="s">
        <v>1726</v>
      </c>
      <c r="F628" s="93" t="s">
        <v>1542</v>
      </c>
      <c r="G628" s="85">
        <v>1966</v>
      </c>
      <c r="H628" s="49" t="s">
        <v>31</v>
      </c>
      <c r="I628" s="49" t="s">
        <v>32</v>
      </c>
      <c r="J628" s="50">
        <f t="shared" si="49"/>
        <v>177</v>
      </c>
      <c r="K628" s="189">
        <f t="shared" si="50"/>
        <v>195</v>
      </c>
      <c r="L628" s="51">
        <f t="shared" si="51"/>
        <v>1</v>
      </c>
      <c r="M628" s="52" t="str">
        <f t="shared" si="52"/>
        <v>nie</v>
      </c>
      <c r="N628" s="53">
        <f>IF($M628="ano",LARGE((Q628,T628,W628,Z628,AC628,AF628,AI628,AL628,AO628,AR628,AU628,AX628,BA628,BD628,BG628,BJ628,BM628),1)+LARGE((Q628,T628,W628,Z628,AC628,AF628,AI628,AL628,AO628,AR628,AU628,AX628,BA628,BD628,BG628,BJ628,BM628),2)+LARGE((Q628,T628,W628,Z628,AC628,AF628,AI628,AL628,AO628,AR628,AU628,AX628,BA628,BD628,BG628,BJ628,BM628),3)+LARGE((Q628,T628,W628,Z628,AC628,AF628,AI628,AL628,AO628,AR628,AU628,AX628,BA628,BD628,BG628,BJ628,BM628),4)+LARGE((Q628,T628,W628,Z628,AC628,AF628,AI628,AL628,AO628,AR628,AU628,AX628,BA628,BD628,BG628,BJ628,BM628),5),J628)</f>
        <v>177</v>
      </c>
      <c r="O628" s="190">
        <f>IF($M628="ano",LARGE((R628,U628,X628,AA628,AD628,AG628,AJ628,AM628,AP628,AS628,AV628,AY628,BB628,BE628,BH628,BK628,BN628),1)+LARGE((R628,U628,X628,AA628,AD628,AG628,AJ628,AM628,AP628,AS628,AV628,AY628,BB628,BE628,BH628,BK628,BN628),2)+LARGE((R628,U628,X628,AA628,AD628,AG628,AJ628,AM628,AP628,AS628,AV628,AY628,BB628,BE628,BH628,BK628,BN628),3)+LARGE((R628,U628,X628,AA628,AD628,AG628,AJ628,AM628,AP628,AS628,AV628,AY628,BB628,BE628,BH628,BK628,BN628),4)+LARGE((R628,U628,X628,AA628,AD628,AG628,AJ628,AM628,AP628,AS628,AV628,AY628,BB628,BE628,BH628,BK628,BN628),5),K628)</f>
        <v>195</v>
      </c>
      <c r="AE628" s="200"/>
      <c r="AF628" s="201"/>
      <c r="AG628" s="201"/>
      <c r="AK628" s="200">
        <v>4.3055555555555562E-2</v>
      </c>
      <c r="AL628" s="201">
        <v>177</v>
      </c>
      <c r="AM628" s="202">
        <v>195</v>
      </c>
      <c r="AP628" s="209"/>
      <c r="AS628" s="208"/>
      <c r="AT628" s="210"/>
      <c r="AU628" s="211"/>
      <c r="AV628" s="212"/>
      <c r="AW628" s="213"/>
      <c r="AX628" s="214"/>
      <c r="AY628" s="215"/>
      <c r="BF628" s="218"/>
      <c r="BI628" s="219"/>
      <c r="BJ628" s="220"/>
      <c r="BK628" s="220"/>
      <c r="BL628" s="221"/>
      <c r="BM628" s="222"/>
      <c r="BN628" s="223"/>
      <c r="BO628" s="149">
        <v>0</v>
      </c>
      <c r="BP628" s="72">
        <v>11</v>
      </c>
      <c r="BQ628" s="157">
        <v>4.3055555555555562E-2</v>
      </c>
      <c r="BR628" s="158">
        <v>1</v>
      </c>
      <c r="BS628" s="49"/>
    </row>
    <row r="629" spans="2:71" ht="15" customHeight="1">
      <c r="B629" s="2">
        <v>623</v>
      </c>
      <c r="C629" s="2">
        <v>335</v>
      </c>
      <c r="D629" s="47" t="s">
        <v>2029</v>
      </c>
      <c r="E629" s="47" t="s">
        <v>2028</v>
      </c>
      <c r="F629" s="89" t="s">
        <v>1553</v>
      </c>
      <c r="G629" s="82">
        <v>1985</v>
      </c>
      <c r="H629" s="49" t="s">
        <v>31</v>
      </c>
      <c r="I629" s="2" t="str">
        <f>IF(G629&lt;=1953,"M60",IF(G629&lt;=1963,"M50",IF(G629&lt;=1973,"M40","M")))</f>
        <v>M</v>
      </c>
      <c r="J629" s="50">
        <f t="shared" si="49"/>
        <v>177</v>
      </c>
      <c r="K629" s="189">
        <f t="shared" si="50"/>
        <v>177</v>
      </c>
      <c r="L629" s="51">
        <f t="shared" si="51"/>
        <v>1</v>
      </c>
      <c r="M629" s="52" t="str">
        <f t="shared" si="52"/>
        <v>nie</v>
      </c>
      <c r="N629" s="53">
        <f>IF($M629="ano",LARGE((Q629,T629,W629,Z629,AC629,AF629,AI629,AL629,AO629,AR629,AU629,AX629,BA629,BD629,BG629,BJ629,BM629),1)+LARGE((Q629,T629,W629,Z629,AC629,AF629,AI629,AL629,AO629,AR629,AU629,AX629,BA629,BD629,BG629,BJ629,BM629),2)+LARGE((Q629,T629,W629,Z629,AC629,AF629,AI629,AL629,AO629,AR629,AU629,AX629,BA629,BD629,BG629,BJ629,BM629),3)+LARGE((Q629,T629,W629,Z629,AC629,AF629,AI629,AL629,AO629,AR629,AU629,AX629,BA629,BD629,BG629,BJ629,BM629),4)+LARGE((Q629,T629,W629,Z629,AC629,AF629,AI629,AL629,AO629,AR629,AU629,AX629,BA629,BD629,BG629,BJ629,BM629),5),J629)</f>
        <v>177</v>
      </c>
      <c r="O629" s="190">
        <f>IF($M629="ano",LARGE((R629,U629,X629,AA629,AD629,AG629,AJ629,AM629,AP629,AS629,AV629,AY629,BB629,BE629,BH629,BK629,BN629),1)+LARGE((R629,U629,X629,AA629,AD629,AG629,AJ629,AM629,AP629,AS629,AV629,AY629,BB629,BE629,BH629,BK629,BN629),2)+LARGE((R629,U629,X629,AA629,AD629,AG629,AJ629,AM629,AP629,AS629,AV629,AY629,BB629,BE629,BH629,BK629,BN629),3)+LARGE((R629,U629,X629,AA629,AD629,AG629,AJ629,AM629,AP629,AS629,AV629,AY629,BB629,BE629,BH629,BK629,BN629),4)+LARGE((R629,U629,X629,AA629,AD629,AG629,AJ629,AM629,AP629,AS629,AV629,AY629,BB629,BE629,BH629,BK629,BN629),5),K629)</f>
        <v>177</v>
      </c>
      <c r="P629" s="191"/>
      <c r="Q629" s="192"/>
      <c r="R629" s="193"/>
      <c r="S629" s="194">
        <v>0.10530092592592592</v>
      </c>
      <c r="T629" s="195">
        <v>177</v>
      </c>
      <c r="U629" s="196">
        <v>177</v>
      </c>
      <c r="V629" s="197"/>
      <c r="W629" s="198"/>
      <c r="X629" s="199"/>
      <c r="Y629" s="200"/>
      <c r="Z629" s="201"/>
      <c r="AA629" s="202"/>
      <c r="AB629" s="203"/>
      <c r="AC629" s="204"/>
      <c r="AD629" s="205"/>
      <c r="AE629" s="200"/>
      <c r="AF629" s="201"/>
      <c r="AG629" s="202"/>
      <c r="AH629" s="206"/>
      <c r="AI629" s="207"/>
      <c r="AJ629" s="208"/>
      <c r="AK629" s="200"/>
      <c r="AL629" s="201"/>
      <c r="AM629" s="202"/>
      <c r="AP629" s="209"/>
      <c r="AS629" s="208"/>
      <c r="AT629" s="210"/>
      <c r="AU629" s="211"/>
      <c r="AV629" s="212"/>
      <c r="AW629" s="213"/>
      <c r="AX629" s="214"/>
      <c r="AY629" s="215"/>
      <c r="BC629" s="216"/>
      <c r="BD629" s="216"/>
      <c r="BE629" s="217"/>
      <c r="BF629" s="218"/>
      <c r="BI629" s="219"/>
      <c r="BJ629" s="220"/>
      <c r="BK629" s="220"/>
      <c r="BL629" s="221"/>
      <c r="BM629" s="222"/>
      <c r="BN629" s="223"/>
      <c r="BO629" s="149">
        <v>0</v>
      </c>
      <c r="BP629" s="72">
        <v>26</v>
      </c>
      <c r="BQ629" s="157">
        <v>0.10530092592592592</v>
      </c>
      <c r="BR629" s="158">
        <v>1</v>
      </c>
      <c r="BS629" s="49"/>
    </row>
    <row r="630" spans="2:71" ht="15" customHeight="1">
      <c r="B630" s="2">
        <v>624</v>
      </c>
      <c r="C630" s="2">
        <v>336</v>
      </c>
      <c r="D630" s="49" t="s">
        <v>1118</v>
      </c>
      <c r="E630" s="49" t="s">
        <v>1117</v>
      </c>
      <c r="F630" s="93" t="s">
        <v>247</v>
      </c>
      <c r="G630" s="85">
        <v>1977</v>
      </c>
      <c r="H630" s="49" t="s">
        <v>31</v>
      </c>
      <c r="I630" s="49" t="s">
        <v>31</v>
      </c>
      <c r="J630" s="50">
        <f t="shared" si="49"/>
        <v>177</v>
      </c>
      <c r="K630" s="189">
        <f t="shared" si="50"/>
        <v>177</v>
      </c>
      <c r="L630" s="51">
        <f t="shared" si="51"/>
        <v>1</v>
      </c>
      <c r="M630" s="52" t="str">
        <f t="shared" si="52"/>
        <v>nie</v>
      </c>
      <c r="N630" s="53">
        <f>IF($M630="ano",LARGE((Q630,T630,W630,Z630,AC630,AF630,AI630,AL630,AO630,AR630,AU630,AX630,BA630,BD630,BG630,BJ630,BM630),1)+LARGE((Q630,T630,W630,Z630,AC630,AF630,AI630,AL630,AO630,AR630,AU630,AX630,BA630,BD630,BG630,BJ630,BM630),2)+LARGE((Q630,T630,W630,Z630,AC630,AF630,AI630,AL630,AO630,AR630,AU630,AX630,BA630,BD630,BG630,BJ630,BM630),3)+LARGE((Q630,T630,W630,Z630,AC630,AF630,AI630,AL630,AO630,AR630,AU630,AX630,BA630,BD630,BG630,BJ630,BM630),4)+LARGE((Q630,T630,W630,Z630,AC630,AF630,AI630,AL630,AO630,AR630,AU630,AX630,BA630,BD630,BG630,BJ630,BM630),5),J630)</f>
        <v>177</v>
      </c>
      <c r="O630" s="190">
        <f>IF($M630="ano",LARGE((R630,U630,X630,AA630,AD630,AG630,AJ630,AM630,AP630,AS630,AV630,AY630,BB630,BE630,BH630,BK630,BN630),1)+LARGE((R630,U630,X630,AA630,AD630,AG630,AJ630,AM630,AP630,AS630,AV630,AY630,BB630,BE630,BH630,BK630,BN630),2)+LARGE((R630,U630,X630,AA630,AD630,AG630,AJ630,AM630,AP630,AS630,AV630,AY630,BB630,BE630,BH630,BK630,BN630),3)+LARGE((R630,U630,X630,AA630,AD630,AG630,AJ630,AM630,AP630,AS630,AV630,AY630,BB630,BE630,BH630,BK630,BN630),4)+LARGE((R630,U630,X630,AA630,AD630,AG630,AJ630,AM630,AP630,AS630,AV630,AY630,BB630,BE630,BH630,BK630,BN630),5),K630)</f>
        <v>177</v>
      </c>
      <c r="AE630" s="200"/>
      <c r="AF630" s="201"/>
      <c r="AG630" s="201"/>
      <c r="BF630" s="218">
        <v>5.3622685185185183E-2</v>
      </c>
      <c r="BG630" s="75">
        <v>177</v>
      </c>
      <c r="BH630" s="75">
        <v>177</v>
      </c>
      <c r="BI630" s="219"/>
      <c r="BJ630" s="220"/>
      <c r="BK630" s="220"/>
      <c r="BL630" s="221"/>
      <c r="BM630" s="222"/>
      <c r="BN630" s="223"/>
      <c r="BO630" s="149">
        <v>0</v>
      </c>
      <c r="BP630" s="72">
        <v>15</v>
      </c>
      <c r="BQ630" s="157">
        <v>5.3622685185185183E-2</v>
      </c>
      <c r="BR630" s="158">
        <v>1</v>
      </c>
      <c r="BS630" s="49"/>
    </row>
    <row r="631" spans="2:71" ht="15" customHeight="1">
      <c r="B631" s="2">
        <v>625</v>
      </c>
      <c r="C631" s="2">
        <v>57</v>
      </c>
      <c r="D631" s="47" t="s">
        <v>1601</v>
      </c>
      <c r="E631" s="47" t="s">
        <v>1600</v>
      </c>
      <c r="F631" s="89" t="s">
        <v>1602</v>
      </c>
      <c r="G631" s="48">
        <v>1988</v>
      </c>
      <c r="H631" s="49" t="s">
        <v>36</v>
      </c>
      <c r="I631" s="2" t="str">
        <f>IF(G631&lt;=1953,"Z60",IF(G631&lt;=1963,"Z50",IF(G631&lt;=1973,"Z40","Z")))</f>
        <v>Z</v>
      </c>
      <c r="J631" s="50">
        <f t="shared" si="49"/>
        <v>177</v>
      </c>
      <c r="K631" s="189">
        <f t="shared" si="50"/>
        <v>177</v>
      </c>
      <c r="L631" s="51">
        <f t="shared" si="51"/>
        <v>1</v>
      </c>
      <c r="M631" s="52" t="str">
        <f t="shared" si="52"/>
        <v>nie</v>
      </c>
      <c r="N631" s="53">
        <f>IF($M631="ano",LARGE((Q631,T631,W631,Z631,AC631,AF631,AI631,AL631,AO631,AR631,AU631,AX631,BA631,BD631,BG631,BJ631,BM631),1)+LARGE((Q631,T631,W631,Z631,AC631,AF631,AI631,AL631,AO631,AR631,AU631,AX631,BA631,BD631,BG631,BJ631,BM631),2)+LARGE((Q631,T631,W631,Z631,AC631,AF631,AI631,AL631,AO631,AR631,AU631,AX631,BA631,BD631,BG631,BJ631,BM631),3)+LARGE((Q631,T631,W631,Z631,AC631,AF631,AI631,AL631,AO631,AR631,AU631,AX631,BA631,BD631,BG631,BJ631,BM631),4)+LARGE((Q631,T631,W631,Z631,AC631,AF631,AI631,AL631,AO631,AR631,AU631,AX631,BA631,BD631,BG631,BJ631,BM631),5),J631)</f>
        <v>177</v>
      </c>
      <c r="O631" s="190">
        <f>IF($M631="ano",LARGE((R631,U631,X631,AA631,AD631,AG631,AJ631,AM631,AP631,AS631,AV631,AY631,BB631,BE631,BH631,BK631,BN631),1)+LARGE((R631,U631,X631,AA631,AD631,AG631,AJ631,AM631,AP631,AS631,AV631,AY631,BB631,BE631,BH631,BK631,BN631),2)+LARGE((R631,U631,X631,AA631,AD631,AG631,AJ631,AM631,AP631,AS631,AV631,AY631,BB631,BE631,BH631,BK631,BN631),3)+LARGE((R631,U631,X631,AA631,AD631,AG631,AJ631,AM631,AP631,AS631,AV631,AY631,BB631,BE631,BH631,BK631,BN631),4)+LARGE((R631,U631,X631,AA631,AD631,AG631,AJ631,AM631,AP631,AS631,AV631,AY631,BB631,BE631,BH631,BK631,BN631),5),K631)</f>
        <v>177</v>
      </c>
      <c r="P631" s="191"/>
      <c r="Q631" s="192"/>
      <c r="R631" s="193"/>
      <c r="S631" s="194"/>
      <c r="T631" s="195"/>
      <c r="U631" s="196"/>
      <c r="V631" s="197">
        <v>6.5231481481481488E-2</v>
      </c>
      <c r="W631" s="198">
        <v>177</v>
      </c>
      <c r="X631" s="199">
        <v>177</v>
      </c>
      <c r="Y631" s="200"/>
      <c r="Z631" s="201"/>
      <c r="AA631" s="202"/>
      <c r="AB631" s="203"/>
      <c r="AC631" s="204"/>
      <c r="AD631" s="205"/>
      <c r="AE631" s="200"/>
      <c r="AF631" s="201"/>
      <c r="AG631" s="202"/>
      <c r="AH631" s="206"/>
      <c r="AI631" s="207"/>
      <c r="AJ631" s="208"/>
      <c r="AK631" s="200"/>
      <c r="AL631" s="201"/>
      <c r="AM631" s="202"/>
      <c r="AP631" s="209"/>
      <c r="AS631" s="208"/>
      <c r="AT631" s="210"/>
      <c r="AU631" s="211"/>
      <c r="AV631" s="212"/>
      <c r="AW631" s="213"/>
      <c r="AX631" s="214"/>
      <c r="AY631" s="215"/>
      <c r="BC631" s="216"/>
      <c r="BD631" s="216"/>
      <c r="BE631" s="217"/>
      <c r="BF631" s="218"/>
      <c r="BI631" s="219"/>
      <c r="BJ631" s="220"/>
      <c r="BK631" s="220"/>
      <c r="BL631" s="221"/>
      <c r="BM631" s="222"/>
      <c r="BN631" s="223"/>
      <c r="BO631" s="149">
        <v>0</v>
      </c>
      <c r="BP631" s="72">
        <v>16</v>
      </c>
      <c r="BQ631" s="157">
        <v>6.5231481481481488E-2</v>
      </c>
      <c r="BR631" s="158">
        <v>1</v>
      </c>
      <c r="BS631" s="49"/>
    </row>
    <row r="632" spans="2:71" ht="15" customHeight="1">
      <c r="B632" s="2">
        <v>626</v>
      </c>
      <c r="C632" s="2">
        <v>131</v>
      </c>
      <c r="D632" s="49" t="s">
        <v>1119</v>
      </c>
      <c r="E632" s="49" t="s">
        <v>1582</v>
      </c>
      <c r="F632" s="93" t="s">
        <v>1120</v>
      </c>
      <c r="G632" s="85">
        <v>1972</v>
      </c>
      <c r="H632" s="49" t="s">
        <v>31</v>
      </c>
      <c r="I632" s="49" t="s">
        <v>32</v>
      </c>
      <c r="J632" s="50">
        <f t="shared" si="49"/>
        <v>177</v>
      </c>
      <c r="K632" s="189">
        <f t="shared" si="50"/>
        <v>195</v>
      </c>
      <c r="L632" s="51">
        <f t="shared" si="51"/>
        <v>1</v>
      </c>
      <c r="M632" s="52" t="str">
        <f t="shared" si="52"/>
        <v>nie</v>
      </c>
      <c r="N632" s="53">
        <f>IF($M632="ano",LARGE((Q632,T632,W632,Z632,AC632,AF632,AI632,AL632,AO632,AR632,AU632,AX632,BA632,BD632,BG632,BJ632,BM632),1)+LARGE((Q632,T632,W632,Z632,AC632,AF632,AI632,AL632,AO632,AR632,AU632,AX632,BA632,BD632,BG632,BJ632,BM632),2)+LARGE((Q632,T632,W632,Z632,AC632,AF632,AI632,AL632,AO632,AR632,AU632,AX632,BA632,BD632,BG632,BJ632,BM632),3)+LARGE((Q632,T632,W632,Z632,AC632,AF632,AI632,AL632,AO632,AR632,AU632,AX632,BA632,BD632,BG632,BJ632,BM632),4)+LARGE((Q632,T632,W632,Z632,AC632,AF632,AI632,AL632,AO632,AR632,AU632,AX632,BA632,BD632,BG632,BJ632,BM632),5),J632)</f>
        <v>177</v>
      </c>
      <c r="O632" s="190">
        <f>IF($M632="ano",LARGE((R632,U632,X632,AA632,AD632,AG632,AJ632,AM632,AP632,AS632,AV632,AY632,BB632,BE632,BH632,BK632,BN632),1)+LARGE((R632,U632,X632,AA632,AD632,AG632,AJ632,AM632,AP632,AS632,AV632,AY632,BB632,BE632,BH632,BK632,BN632),2)+LARGE((R632,U632,X632,AA632,AD632,AG632,AJ632,AM632,AP632,AS632,AV632,AY632,BB632,BE632,BH632,BK632,BN632),3)+LARGE((R632,U632,X632,AA632,AD632,AG632,AJ632,AM632,AP632,AS632,AV632,AY632,BB632,BE632,BH632,BK632,BN632),4)+LARGE((R632,U632,X632,AA632,AD632,AG632,AJ632,AM632,AP632,AS632,AV632,AY632,BB632,BE632,BH632,BK632,BN632),5),K632)</f>
        <v>195</v>
      </c>
      <c r="AE632" s="200"/>
      <c r="AF632" s="201"/>
      <c r="AG632" s="201"/>
      <c r="BF632" s="218">
        <v>5.3715277777777778E-2</v>
      </c>
      <c r="BG632" s="75">
        <v>177</v>
      </c>
      <c r="BH632" s="75">
        <v>195</v>
      </c>
      <c r="BI632" s="219"/>
      <c r="BJ632" s="220"/>
      <c r="BK632" s="220"/>
      <c r="BL632" s="221"/>
      <c r="BM632" s="222"/>
      <c r="BN632" s="223"/>
      <c r="BO632" s="149">
        <v>0</v>
      </c>
      <c r="BP632" s="72">
        <v>15</v>
      </c>
      <c r="BQ632" s="157">
        <v>5.3715277777777778E-2</v>
      </c>
      <c r="BR632" s="158">
        <v>1</v>
      </c>
      <c r="BS632" s="49"/>
    </row>
    <row r="633" spans="2:71" ht="15" customHeight="1">
      <c r="B633" s="2">
        <v>627</v>
      </c>
      <c r="C633" s="2">
        <v>132</v>
      </c>
      <c r="D633" s="80" t="s">
        <v>2031</v>
      </c>
      <c r="E633" s="80" t="s">
        <v>1582</v>
      </c>
      <c r="F633" s="90" t="s">
        <v>2032</v>
      </c>
      <c r="G633" s="84">
        <v>1973</v>
      </c>
      <c r="H633" s="49" t="s">
        <v>31</v>
      </c>
      <c r="I633" s="2" t="str">
        <f>IF(G633&lt;=1953,"M60",IF(G633&lt;=1963,"M50",IF(G633&lt;=1973,"M40","M")))</f>
        <v>M40</v>
      </c>
      <c r="J633" s="50">
        <f t="shared" si="49"/>
        <v>177</v>
      </c>
      <c r="K633" s="189">
        <f t="shared" si="50"/>
        <v>195</v>
      </c>
      <c r="L633" s="51">
        <f t="shared" si="51"/>
        <v>1</v>
      </c>
      <c r="M633" s="52" t="str">
        <f t="shared" si="52"/>
        <v>nie</v>
      </c>
      <c r="N633" s="53">
        <f>IF($M633="ano",LARGE((Q633,T633,W633,Z633,AC633,AF633,AI633,AL633,AO633,AR633,AU633,AX633,BA633,BD633,BG633,BJ633,BM633),1)+LARGE((Q633,T633,W633,Z633,AC633,AF633,AI633,AL633,AO633,AR633,AU633,AX633,BA633,BD633,BG633,BJ633,BM633),2)+LARGE((Q633,T633,W633,Z633,AC633,AF633,AI633,AL633,AO633,AR633,AU633,AX633,BA633,BD633,BG633,BJ633,BM633),3)+LARGE((Q633,T633,W633,Z633,AC633,AF633,AI633,AL633,AO633,AR633,AU633,AX633,BA633,BD633,BG633,BJ633,BM633),4)+LARGE((Q633,T633,W633,Z633,AC633,AF633,AI633,AL633,AO633,AR633,AU633,AX633,BA633,BD633,BG633,BJ633,BM633),5),J633)</f>
        <v>177</v>
      </c>
      <c r="O633" s="190">
        <f>IF($M633="ano",LARGE((R633,U633,X633,AA633,AD633,AG633,AJ633,AM633,AP633,AS633,AV633,AY633,BB633,BE633,BH633,BK633,BN633),1)+LARGE((R633,U633,X633,AA633,AD633,AG633,AJ633,AM633,AP633,AS633,AV633,AY633,BB633,BE633,BH633,BK633,BN633),2)+LARGE((R633,U633,X633,AA633,AD633,AG633,AJ633,AM633,AP633,AS633,AV633,AY633,BB633,BE633,BH633,BK633,BN633),3)+LARGE((R633,U633,X633,AA633,AD633,AG633,AJ633,AM633,AP633,AS633,AV633,AY633,BB633,BE633,BH633,BK633,BN633),4)+LARGE((R633,U633,X633,AA633,AD633,AG633,AJ633,AM633,AP633,AS633,AV633,AY633,BB633,BE633,BH633,BK633,BN633),5),K633)</f>
        <v>195</v>
      </c>
      <c r="P633" s="191"/>
      <c r="Q633" s="192"/>
      <c r="R633" s="193"/>
      <c r="S633" s="194">
        <v>0.10554398148148147</v>
      </c>
      <c r="T633" s="195">
        <v>177</v>
      </c>
      <c r="U633" s="196">
        <v>195</v>
      </c>
      <c r="V633" s="197"/>
      <c r="W633" s="198"/>
      <c r="X633" s="199"/>
      <c r="Y633" s="200"/>
      <c r="Z633" s="201"/>
      <c r="AA633" s="202"/>
      <c r="AB633" s="203"/>
      <c r="AC633" s="204"/>
      <c r="AD633" s="205"/>
      <c r="AE633" s="200"/>
      <c r="AF633" s="201"/>
      <c r="AG633" s="202"/>
      <c r="AH633" s="206"/>
      <c r="AI633" s="207"/>
      <c r="AJ633" s="208"/>
      <c r="AK633" s="200"/>
      <c r="AL633" s="201"/>
      <c r="AM633" s="202"/>
      <c r="AP633" s="209"/>
      <c r="AS633" s="208"/>
      <c r="AT633" s="210"/>
      <c r="AU633" s="211"/>
      <c r="AV633" s="212"/>
      <c r="AW633" s="213"/>
      <c r="AX633" s="214"/>
      <c r="AY633" s="215"/>
      <c r="BC633" s="216"/>
      <c r="BD633" s="216"/>
      <c r="BE633" s="217"/>
      <c r="BF633" s="218"/>
      <c r="BI633" s="219"/>
      <c r="BJ633" s="220"/>
      <c r="BK633" s="220"/>
      <c r="BL633" s="221"/>
      <c r="BM633" s="222"/>
      <c r="BN633" s="223"/>
      <c r="BO633" s="149">
        <v>0</v>
      </c>
      <c r="BP633" s="72">
        <v>26</v>
      </c>
      <c r="BQ633" s="157">
        <v>0.10554398148148147</v>
      </c>
      <c r="BR633" s="158">
        <v>1</v>
      </c>
      <c r="BS633" s="49"/>
    </row>
    <row r="634" spans="2:71" ht="15" customHeight="1">
      <c r="B634" s="2">
        <v>628</v>
      </c>
      <c r="C634" s="2">
        <v>337</v>
      </c>
      <c r="D634" s="49" t="s">
        <v>753</v>
      </c>
      <c r="E634" s="49" t="s">
        <v>1582</v>
      </c>
      <c r="F634" s="93" t="s">
        <v>133</v>
      </c>
      <c r="G634" s="85">
        <v>1994</v>
      </c>
      <c r="H634" s="49" t="s">
        <v>31</v>
      </c>
      <c r="I634" s="49" t="s">
        <v>31</v>
      </c>
      <c r="J634" s="50">
        <f t="shared" si="49"/>
        <v>177</v>
      </c>
      <c r="K634" s="189">
        <f t="shared" si="50"/>
        <v>177</v>
      </c>
      <c r="L634" s="51">
        <f t="shared" si="51"/>
        <v>1</v>
      </c>
      <c r="M634" s="52" t="str">
        <f t="shared" si="52"/>
        <v>nie</v>
      </c>
      <c r="N634" s="53">
        <f>IF($M634="ano",LARGE((Q634,T634,W634,Z634,AC634,AF634,AI634,AL634,AO634,AR634,AU634,AX634,BA634,BD634,BG634,BJ634,BM634),1)+LARGE((Q634,T634,W634,Z634,AC634,AF634,AI634,AL634,AO634,AR634,AU634,AX634,BA634,BD634,BG634,BJ634,BM634),2)+LARGE((Q634,T634,W634,Z634,AC634,AF634,AI634,AL634,AO634,AR634,AU634,AX634,BA634,BD634,BG634,BJ634,BM634),3)+LARGE((Q634,T634,W634,Z634,AC634,AF634,AI634,AL634,AO634,AR634,AU634,AX634,BA634,BD634,BG634,BJ634,BM634),4)+LARGE((Q634,T634,W634,Z634,AC634,AF634,AI634,AL634,AO634,AR634,AU634,AX634,BA634,BD634,BG634,BJ634,BM634),5),J634)</f>
        <v>177</v>
      </c>
      <c r="O634" s="190">
        <f>IF($M634="ano",LARGE((R634,U634,X634,AA634,AD634,AG634,AJ634,AM634,AP634,AS634,AV634,AY634,BB634,BE634,BH634,BK634,BN634),1)+LARGE((R634,U634,X634,AA634,AD634,AG634,AJ634,AM634,AP634,AS634,AV634,AY634,BB634,BE634,BH634,BK634,BN634),2)+LARGE((R634,U634,X634,AA634,AD634,AG634,AJ634,AM634,AP634,AS634,AV634,AY634,BB634,BE634,BH634,BK634,BN634),3)+LARGE((R634,U634,X634,AA634,AD634,AG634,AJ634,AM634,AP634,AS634,AV634,AY634,BB634,BE634,BH634,BK634,BN634),4)+LARGE((R634,U634,X634,AA634,AD634,AG634,AJ634,AM634,AP634,AS634,AV634,AY634,BB634,BE634,BH634,BK634,BN634),5),K634)</f>
        <v>177</v>
      </c>
      <c r="AE634" s="200"/>
      <c r="AF634" s="201"/>
      <c r="AG634" s="201"/>
      <c r="AK634" s="200">
        <v>4.3668981481481482E-2</v>
      </c>
      <c r="AL634" s="201">
        <v>177</v>
      </c>
      <c r="AM634" s="202">
        <v>177</v>
      </c>
      <c r="AP634" s="209"/>
      <c r="AS634" s="208"/>
      <c r="AT634" s="210"/>
      <c r="AU634" s="211"/>
      <c r="AV634" s="212"/>
      <c r="AW634" s="213"/>
      <c r="AX634" s="214"/>
      <c r="AY634" s="215"/>
      <c r="BF634" s="218"/>
      <c r="BI634" s="219"/>
      <c r="BJ634" s="220"/>
      <c r="BK634" s="220"/>
      <c r="BL634" s="221"/>
      <c r="BM634" s="222"/>
      <c r="BN634" s="223"/>
      <c r="BO634" s="149">
        <v>0</v>
      </c>
      <c r="BP634" s="72">
        <v>11</v>
      </c>
      <c r="BQ634" s="157">
        <v>4.3668981481481482E-2</v>
      </c>
      <c r="BR634" s="158">
        <v>1</v>
      </c>
      <c r="BS634" s="49"/>
    </row>
    <row r="635" spans="2:71" ht="15" customHeight="1">
      <c r="B635" s="2">
        <v>629</v>
      </c>
      <c r="C635" s="2">
        <v>133</v>
      </c>
      <c r="D635" s="49" t="s">
        <v>1123</v>
      </c>
      <c r="E635" s="49" t="s">
        <v>1713</v>
      </c>
      <c r="F635" s="93" t="s">
        <v>1542</v>
      </c>
      <c r="G635" s="85">
        <v>1969</v>
      </c>
      <c r="H635" s="49" t="s">
        <v>31</v>
      </c>
      <c r="I635" s="49" t="s">
        <v>32</v>
      </c>
      <c r="J635" s="50">
        <f t="shared" si="49"/>
        <v>176</v>
      </c>
      <c r="K635" s="189">
        <f t="shared" si="50"/>
        <v>194</v>
      </c>
      <c r="L635" s="51">
        <f t="shared" si="51"/>
        <v>1</v>
      </c>
      <c r="M635" s="52" t="str">
        <f t="shared" si="52"/>
        <v>nie</v>
      </c>
      <c r="N635" s="53">
        <f>IF($M635="ano",LARGE((Q635,T635,W635,Z635,AC635,AF635,AI635,AL635,AO635,AR635,AU635,AX635,BA635,BD635,BG635,BJ635,BM635),1)+LARGE((Q635,T635,W635,Z635,AC635,AF635,AI635,AL635,AO635,AR635,AU635,AX635,BA635,BD635,BG635,BJ635,BM635),2)+LARGE((Q635,T635,W635,Z635,AC635,AF635,AI635,AL635,AO635,AR635,AU635,AX635,BA635,BD635,BG635,BJ635,BM635),3)+LARGE((Q635,T635,W635,Z635,AC635,AF635,AI635,AL635,AO635,AR635,AU635,AX635,BA635,BD635,BG635,BJ635,BM635),4)+LARGE((Q635,T635,W635,Z635,AC635,AF635,AI635,AL635,AO635,AR635,AU635,AX635,BA635,BD635,BG635,BJ635,BM635),5),J635)</f>
        <v>176</v>
      </c>
      <c r="O635" s="190">
        <f>IF($M635="ano",LARGE((R635,U635,X635,AA635,AD635,AG635,AJ635,AM635,AP635,AS635,AV635,AY635,BB635,BE635,BH635,BK635,BN635),1)+LARGE((R635,U635,X635,AA635,AD635,AG635,AJ635,AM635,AP635,AS635,AV635,AY635,BB635,BE635,BH635,BK635,BN635),2)+LARGE((R635,U635,X635,AA635,AD635,AG635,AJ635,AM635,AP635,AS635,AV635,AY635,BB635,BE635,BH635,BK635,BN635),3)+LARGE((R635,U635,X635,AA635,AD635,AG635,AJ635,AM635,AP635,AS635,AV635,AY635,BB635,BE635,BH635,BK635,BN635),4)+LARGE((R635,U635,X635,AA635,AD635,AG635,AJ635,AM635,AP635,AS635,AV635,AY635,BB635,BE635,BH635,BK635,BN635),5),K635)</f>
        <v>194</v>
      </c>
      <c r="AE635" s="200"/>
      <c r="AF635" s="201"/>
      <c r="AG635" s="201"/>
      <c r="BF635" s="218">
        <v>5.4664351851851853E-2</v>
      </c>
      <c r="BG635" s="75">
        <v>176</v>
      </c>
      <c r="BH635" s="75">
        <v>194</v>
      </c>
      <c r="BI635" s="219"/>
      <c r="BJ635" s="220"/>
      <c r="BK635" s="220"/>
      <c r="BL635" s="221"/>
      <c r="BM635" s="222"/>
      <c r="BN635" s="223"/>
      <c r="BO635" s="149">
        <v>0</v>
      </c>
      <c r="BP635" s="72">
        <v>15</v>
      </c>
      <c r="BQ635" s="157">
        <v>5.4664351851851853E-2</v>
      </c>
      <c r="BR635" s="158">
        <v>1</v>
      </c>
      <c r="BS635" s="49"/>
    </row>
    <row r="636" spans="2:71" ht="15" customHeight="1">
      <c r="B636" s="2">
        <v>630</v>
      </c>
      <c r="C636" s="2">
        <v>134</v>
      </c>
      <c r="D636" s="49" t="s">
        <v>1351</v>
      </c>
      <c r="E636" s="49" t="s">
        <v>1582</v>
      </c>
      <c r="F636" s="93" t="s">
        <v>1352</v>
      </c>
      <c r="G636" s="85">
        <v>1968</v>
      </c>
      <c r="H636" s="49" t="s">
        <v>31</v>
      </c>
      <c r="I636" s="49" t="s">
        <v>32</v>
      </c>
      <c r="J636" s="50">
        <f t="shared" si="49"/>
        <v>176</v>
      </c>
      <c r="K636" s="189">
        <f t="shared" si="50"/>
        <v>194</v>
      </c>
      <c r="L636" s="51">
        <f t="shared" si="51"/>
        <v>1</v>
      </c>
      <c r="M636" s="52" t="str">
        <f t="shared" si="52"/>
        <v>nie</v>
      </c>
      <c r="N636" s="53">
        <f>IF($M636="ano",LARGE((Q636,T636,W636,Z636,AC636,AF636,AI636,AL636,AO636,AR636,AU636,AX636,BA636,BD636,BG636,BJ636,BM636),1)+LARGE((Q636,T636,W636,Z636,AC636,AF636,AI636,AL636,AO636,AR636,AU636,AX636,BA636,BD636,BG636,BJ636,BM636),2)+LARGE((Q636,T636,W636,Z636,AC636,AF636,AI636,AL636,AO636,AR636,AU636,AX636,BA636,BD636,BG636,BJ636,BM636),3)+LARGE((Q636,T636,W636,Z636,AC636,AF636,AI636,AL636,AO636,AR636,AU636,AX636,BA636,BD636,BG636,BJ636,BM636),4)+LARGE((Q636,T636,W636,Z636,AC636,AF636,AI636,AL636,AO636,AR636,AU636,AX636,BA636,BD636,BG636,BJ636,BM636),5),J636)</f>
        <v>176</v>
      </c>
      <c r="O636" s="190">
        <f>IF($M636="ano",LARGE((R636,U636,X636,AA636,AD636,AG636,AJ636,AM636,AP636,AS636,AV636,AY636,BB636,BE636,BH636,BK636,BN636),1)+LARGE((R636,U636,X636,AA636,AD636,AG636,AJ636,AM636,AP636,AS636,AV636,AY636,BB636,BE636,BH636,BK636,BN636),2)+LARGE((R636,U636,X636,AA636,AD636,AG636,AJ636,AM636,AP636,AS636,AV636,AY636,BB636,BE636,BH636,BK636,BN636),3)+LARGE((R636,U636,X636,AA636,AD636,AG636,AJ636,AM636,AP636,AS636,AV636,AY636,BB636,BE636,BH636,BK636,BN636),4)+LARGE((R636,U636,X636,AA636,AD636,AG636,AJ636,AM636,AP636,AS636,AV636,AY636,BB636,BE636,BH636,BK636,BN636),5),K636)</f>
        <v>194</v>
      </c>
      <c r="AE636" s="200"/>
      <c r="AF636" s="201"/>
      <c r="AG636" s="201"/>
      <c r="BI636" s="219"/>
      <c r="BJ636" s="220"/>
      <c r="BK636" s="220"/>
      <c r="BL636" s="221">
        <v>6.4571759259259259E-2</v>
      </c>
      <c r="BM636" s="222">
        <v>176</v>
      </c>
      <c r="BN636" s="223">
        <v>194</v>
      </c>
      <c r="BO636" s="149">
        <v>0</v>
      </c>
      <c r="BP636" s="72">
        <v>17.5</v>
      </c>
      <c r="BQ636" s="157">
        <v>6.4571759259259259E-2</v>
      </c>
      <c r="BR636" s="158">
        <v>1</v>
      </c>
      <c r="BS636" s="49"/>
    </row>
    <row r="637" spans="2:71" ht="15" customHeight="1">
      <c r="B637" s="2">
        <v>631</v>
      </c>
      <c r="C637" s="2">
        <v>338</v>
      </c>
      <c r="D637" s="47" t="s">
        <v>2042</v>
      </c>
      <c r="E637" s="47" t="s">
        <v>2041</v>
      </c>
      <c r="F637" s="90" t="s">
        <v>2043</v>
      </c>
      <c r="G637" s="81">
        <v>1980</v>
      </c>
      <c r="H637" s="49" t="s">
        <v>31</v>
      </c>
      <c r="I637" s="2" t="str">
        <f>IF(G637&lt;=1953,"M60",IF(G637&lt;=1963,"M50",IF(G637&lt;=1973,"M40","M")))</f>
        <v>M</v>
      </c>
      <c r="J637" s="50">
        <f t="shared" si="49"/>
        <v>176</v>
      </c>
      <c r="K637" s="189">
        <f t="shared" si="50"/>
        <v>176</v>
      </c>
      <c r="L637" s="51">
        <f t="shared" si="51"/>
        <v>1</v>
      </c>
      <c r="M637" s="52" t="str">
        <f t="shared" si="52"/>
        <v>nie</v>
      </c>
      <c r="N637" s="53">
        <f>IF($M637="ano",LARGE((Q637,T637,W637,Z637,AC637,AF637,AI637,AL637,AO637,AR637,AU637,AX637,BA637,BD637,BG637,BJ637,BM637),1)+LARGE((Q637,T637,W637,Z637,AC637,AF637,AI637,AL637,AO637,AR637,AU637,AX637,BA637,BD637,BG637,BJ637,BM637),2)+LARGE((Q637,T637,W637,Z637,AC637,AF637,AI637,AL637,AO637,AR637,AU637,AX637,BA637,BD637,BG637,BJ637,BM637),3)+LARGE((Q637,T637,W637,Z637,AC637,AF637,AI637,AL637,AO637,AR637,AU637,AX637,BA637,BD637,BG637,BJ637,BM637),4)+LARGE((Q637,T637,W637,Z637,AC637,AF637,AI637,AL637,AO637,AR637,AU637,AX637,BA637,BD637,BG637,BJ637,BM637),5),J637)</f>
        <v>176</v>
      </c>
      <c r="O637" s="190">
        <f>IF($M637="ano",LARGE((R637,U637,X637,AA637,AD637,AG637,AJ637,AM637,AP637,AS637,AV637,AY637,BB637,BE637,BH637,BK637,BN637),1)+LARGE((R637,U637,X637,AA637,AD637,AG637,AJ637,AM637,AP637,AS637,AV637,AY637,BB637,BE637,BH637,BK637,BN637),2)+LARGE((R637,U637,X637,AA637,AD637,AG637,AJ637,AM637,AP637,AS637,AV637,AY637,BB637,BE637,BH637,BK637,BN637),3)+LARGE((R637,U637,X637,AA637,AD637,AG637,AJ637,AM637,AP637,AS637,AV637,AY637,BB637,BE637,BH637,BK637,BN637),4)+LARGE((R637,U637,X637,AA637,AD637,AG637,AJ637,AM637,AP637,AS637,AV637,AY637,BB637,BE637,BH637,BK637,BN637),5),K637)</f>
        <v>176</v>
      </c>
      <c r="P637" s="191"/>
      <c r="Q637" s="192"/>
      <c r="R637" s="193"/>
      <c r="S637" s="194">
        <v>0.10603009259259259</v>
      </c>
      <c r="T637" s="195">
        <v>176</v>
      </c>
      <c r="U637" s="196">
        <v>176</v>
      </c>
      <c r="V637" s="197"/>
      <c r="W637" s="198"/>
      <c r="X637" s="199"/>
      <c r="Y637" s="200"/>
      <c r="Z637" s="201"/>
      <c r="AA637" s="202"/>
      <c r="AB637" s="203"/>
      <c r="AC637" s="204"/>
      <c r="AD637" s="205"/>
      <c r="AE637" s="200"/>
      <c r="AF637" s="201"/>
      <c r="AG637" s="202"/>
      <c r="AH637" s="206"/>
      <c r="AI637" s="207"/>
      <c r="AJ637" s="208"/>
      <c r="AK637" s="200"/>
      <c r="AL637" s="201"/>
      <c r="AM637" s="202"/>
      <c r="AP637" s="209"/>
      <c r="AS637" s="208"/>
      <c r="AT637" s="210"/>
      <c r="AU637" s="211"/>
      <c r="AV637" s="212"/>
      <c r="AW637" s="213"/>
      <c r="AX637" s="214"/>
      <c r="AY637" s="215"/>
      <c r="BC637" s="216"/>
      <c r="BD637" s="216"/>
      <c r="BE637" s="217"/>
      <c r="BF637" s="218"/>
      <c r="BI637" s="219"/>
      <c r="BJ637" s="220"/>
      <c r="BK637" s="220"/>
      <c r="BL637" s="221"/>
      <c r="BM637" s="222"/>
      <c r="BN637" s="223"/>
      <c r="BO637" s="149">
        <v>0</v>
      </c>
      <c r="BP637" s="72">
        <v>26</v>
      </c>
      <c r="BQ637" s="157">
        <v>0.10603009259259259</v>
      </c>
      <c r="BR637" s="158">
        <v>1</v>
      </c>
      <c r="BS637" s="49"/>
    </row>
    <row r="638" spans="2:71" ht="15" customHeight="1">
      <c r="B638" s="2">
        <v>632</v>
      </c>
      <c r="C638" s="2">
        <v>339</v>
      </c>
      <c r="D638" s="47" t="s">
        <v>1605</v>
      </c>
      <c r="E638" s="47" t="s">
        <v>1604</v>
      </c>
      <c r="F638" s="89" t="s">
        <v>1510</v>
      </c>
      <c r="G638" s="48">
        <v>1975</v>
      </c>
      <c r="H638" s="49" t="s">
        <v>31</v>
      </c>
      <c r="I638" s="2" t="str">
        <f>IF(G638&lt;=1953,"M60",IF(G638&lt;=1963,"M50",IF(G638&lt;=1973,"M40","M")))</f>
        <v>M</v>
      </c>
      <c r="J638" s="50">
        <f t="shared" si="49"/>
        <v>176</v>
      </c>
      <c r="K638" s="189">
        <f t="shared" si="50"/>
        <v>176</v>
      </c>
      <c r="L638" s="51">
        <f t="shared" si="51"/>
        <v>1</v>
      </c>
      <c r="M638" s="52" t="str">
        <f t="shared" si="52"/>
        <v>nie</v>
      </c>
      <c r="N638" s="53">
        <f>IF($M638="ano",LARGE((Q638,T638,W638,Z638,AC638,AF638,AI638,AL638,AO638,AR638,AU638,AX638,BA638,BD638,BG638,BJ638,BM638),1)+LARGE((Q638,T638,W638,Z638,AC638,AF638,AI638,AL638,AO638,AR638,AU638,AX638,BA638,BD638,BG638,BJ638,BM638),2)+LARGE((Q638,T638,W638,Z638,AC638,AF638,AI638,AL638,AO638,AR638,AU638,AX638,BA638,BD638,BG638,BJ638,BM638),3)+LARGE((Q638,T638,W638,Z638,AC638,AF638,AI638,AL638,AO638,AR638,AU638,AX638,BA638,BD638,BG638,BJ638,BM638),4)+LARGE((Q638,T638,W638,Z638,AC638,AF638,AI638,AL638,AO638,AR638,AU638,AX638,BA638,BD638,BG638,BJ638,BM638),5),J638)</f>
        <v>176</v>
      </c>
      <c r="O638" s="190">
        <f>IF($M638="ano",LARGE((R638,U638,X638,AA638,AD638,AG638,AJ638,AM638,AP638,AS638,AV638,AY638,BB638,BE638,BH638,BK638,BN638),1)+LARGE((R638,U638,X638,AA638,AD638,AG638,AJ638,AM638,AP638,AS638,AV638,AY638,BB638,BE638,BH638,BK638,BN638),2)+LARGE((R638,U638,X638,AA638,AD638,AG638,AJ638,AM638,AP638,AS638,AV638,AY638,BB638,BE638,BH638,BK638,BN638),3)+LARGE((R638,U638,X638,AA638,AD638,AG638,AJ638,AM638,AP638,AS638,AV638,AY638,BB638,BE638,BH638,BK638,BN638),4)+LARGE((R638,U638,X638,AA638,AD638,AG638,AJ638,AM638,AP638,AS638,AV638,AY638,BB638,BE638,BH638,BK638,BN638),5),K638)</f>
        <v>176</v>
      </c>
      <c r="P638" s="191"/>
      <c r="Q638" s="192"/>
      <c r="R638" s="193"/>
      <c r="S638" s="194"/>
      <c r="T638" s="195"/>
      <c r="U638" s="196"/>
      <c r="V638" s="197">
        <v>6.5960648148148157E-2</v>
      </c>
      <c r="W638" s="198">
        <v>176</v>
      </c>
      <c r="X638" s="199">
        <v>176</v>
      </c>
      <c r="Y638" s="200"/>
      <c r="Z638" s="201"/>
      <c r="AA638" s="202"/>
      <c r="AB638" s="203"/>
      <c r="AC638" s="204"/>
      <c r="AD638" s="205"/>
      <c r="AE638" s="200"/>
      <c r="AF638" s="201"/>
      <c r="AG638" s="202"/>
      <c r="AH638" s="206"/>
      <c r="AI638" s="207"/>
      <c r="AJ638" s="208"/>
      <c r="AK638" s="200"/>
      <c r="AL638" s="201"/>
      <c r="AM638" s="202"/>
      <c r="AP638" s="209"/>
      <c r="AS638" s="208"/>
      <c r="AT638" s="210"/>
      <c r="AU638" s="211"/>
      <c r="AV638" s="212"/>
      <c r="AW638" s="213"/>
      <c r="AX638" s="214"/>
      <c r="AY638" s="215"/>
      <c r="BC638" s="216"/>
      <c r="BD638" s="216"/>
      <c r="BE638" s="217"/>
      <c r="BF638" s="218"/>
      <c r="BI638" s="219"/>
      <c r="BJ638" s="220"/>
      <c r="BK638" s="220"/>
      <c r="BL638" s="221"/>
      <c r="BM638" s="222"/>
      <c r="BN638" s="223"/>
      <c r="BO638" s="149">
        <v>0</v>
      </c>
      <c r="BP638" s="72">
        <v>16</v>
      </c>
      <c r="BQ638" s="157">
        <v>6.5960648148148157E-2</v>
      </c>
      <c r="BR638" s="158">
        <v>1</v>
      </c>
      <c r="BS638" s="49"/>
    </row>
    <row r="639" spans="2:71" ht="15" customHeight="1">
      <c r="B639" s="2">
        <v>633</v>
      </c>
      <c r="C639" s="2">
        <v>340</v>
      </c>
      <c r="D639" s="47" t="s">
        <v>2051</v>
      </c>
      <c r="E639" s="47" t="s">
        <v>1490</v>
      </c>
      <c r="F639" s="89" t="s">
        <v>2052</v>
      </c>
      <c r="G639" s="48">
        <v>1974</v>
      </c>
      <c r="H639" s="49" t="s">
        <v>31</v>
      </c>
      <c r="I639" s="2" t="str">
        <f>IF(G639&lt;=1953,"M60",IF(G639&lt;=1963,"M50",IF(G639&lt;=1973,"M40","M")))</f>
        <v>M</v>
      </c>
      <c r="J639" s="50">
        <f t="shared" si="49"/>
        <v>176</v>
      </c>
      <c r="K639" s="189">
        <f t="shared" si="50"/>
        <v>176</v>
      </c>
      <c r="L639" s="51">
        <f t="shared" si="51"/>
        <v>1</v>
      </c>
      <c r="M639" s="52" t="str">
        <f t="shared" si="52"/>
        <v>nie</v>
      </c>
      <c r="N639" s="53">
        <f>IF($M639="ano",LARGE((Q639,T639,W639,Z639,AC639,AF639,AI639,AL639,AO639,AR639,AU639,AX639,BA639,BD639,BG639,BJ639,BM639),1)+LARGE((Q639,T639,W639,Z639,AC639,AF639,AI639,AL639,AO639,AR639,AU639,AX639,BA639,BD639,BG639,BJ639,BM639),2)+LARGE((Q639,T639,W639,Z639,AC639,AF639,AI639,AL639,AO639,AR639,AU639,AX639,BA639,BD639,BG639,BJ639,BM639),3)+LARGE((Q639,T639,W639,Z639,AC639,AF639,AI639,AL639,AO639,AR639,AU639,AX639,BA639,BD639,BG639,BJ639,BM639),4)+LARGE((Q639,T639,W639,Z639,AC639,AF639,AI639,AL639,AO639,AR639,AU639,AX639,BA639,BD639,BG639,BJ639,BM639),5),J639)</f>
        <v>176</v>
      </c>
      <c r="O639" s="190">
        <f>IF($M639="ano",LARGE((R639,U639,X639,AA639,AD639,AG639,AJ639,AM639,AP639,AS639,AV639,AY639,BB639,BE639,BH639,BK639,BN639),1)+LARGE((R639,U639,X639,AA639,AD639,AG639,AJ639,AM639,AP639,AS639,AV639,AY639,BB639,BE639,BH639,BK639,BN639),2)+LARGE((R639,U639,X639,AA639,AD639,AG639,AJ639,AM639,AP639,AS639,AV639,AY639,BB639,BE639,BH639,BK639,BN639),3)+LARGE((R639,U639,X639,AA639,AD639,AG639,AJ639,AM639,AP639,AS639,AV639,AY639,BB639,BE639,BH639,BK639,BN639),4)+LARGE((R639,U639,X639,AA639,AD639,AG639,AJ639,AM639,AP639,AS639,AV639,AY639,BB639,BE639,BH639,BK639,BN639),5),K639)</f>
        <v>176</v>
      </c>
      <c r="P639" s="191"/>
      <c r="Q639" s="192"/>
      <c r="R639" s="193"/>
      <c r="S639" s="194">
        <v>0.10618055555555556</v>
      </c>
      <c r="T639" s="195">
        <v>176</v>
      </c>
      <c r="U639" s="196">
        <v>176</v>
      </c>
      <c r="V639" s="197"/>
      <c r="W639" s="198"/>
      <c r="X639" s="199"/>
      <c r="Y639" s="200"/>
      <c r="Z639" s="201"/>
      <c r="AA639" s="202"/>
      <c r="AB639" s="203"/>
      <c r="AC639" s="204"/>
      <c r="AD639" s="205"/>
      <c r="AE639" s="200"/>
      <c r="AF639" s="201"/>
      <c r="AG639" s="202"/>
      <c r="AH639" s="206"/>
      <c r="AI639" s="207"/>
      <c r="AJ639" s="208"/>
      <c r="AK639" s="200"/>
      <c r="AL639" s="201"/>
      <c r="AM639" s="202"/>
      <c r="AP639" s="209"/>
      <c r="AS639" s="208"/>
      <c r="AT639" s="210"/>
      <c r="AU639" s="211"/>
      <c r="AV639" s="212"/>
      <c r="AW639" s="213"/>
      <c r="AX639" s="214"/>
      <c r="AY639" s="215"/>
      <c r="BC639" s="216"/>
      <c r="BD639" s="216"/>
      <c r="BE639" s="217"/>
      <c r="BF639" s="218"/>
      <c r="BI639" s="219"/>
      <c r="BJ639" s="220"/>
      <c r="BK639" s="220"/>
      <c r="BL639" s="221"/>
      <c r="BM639" s="222"/>
      <c r="BN639" s="223"/>
      <c r="BO639" s="149">
        <v>0</v>
      </c>
      <c r="BP639" s="72">
        <v>26</v>
      </c>
      <c r="BQ639" s="157">
        <v>0.10618055555555556</v>
      </c>
      <c r="BR639" s="158">
        <v>1</v>
      </c>
      <c r="BS639" s="49"/>
    </row>
    <row r="640" spans="2:71" ht="15" customHeight="1">
      <c r="B640" s="2">
        <v>634</v>
      </c>
      <c r="C640" s="2">
        <v>341</v>
      </c>
      <c r="D640" s="47" t="s">
        <v>29</v>
      </c>
      <c r="E640" s="47" t="s">
        <v>1582</v>
      </c>
      <c r="F640" s="89"/>
      <c r="G640" s="48">
        <v>1986</v>
      </c>
      <c r="H640" s="49" t="s">
        <v>31</v>
      </c>
      <c r="I640" s="2" t="str">
        <f>IF(G640&lt;=1953,"M60",IF(G640&lt;=1963,"M50",IF(G640&lt;=1973,"M40","M")))</f>
        <v>M</v>
      </c>
      <c r="J640" s="50">
        <f t="shared" si="49"/>
        <v>176</v>
      </c>
      <c r="K640" s="189">
        <f t="shared" si="50"/>
        <v>176</v>
      </c>
      <c r="L640" s="51">
        <f t="shared" si="51"/>
        <v>1</v>
      </c>
      <c r="M640" s="52" t="str">
        <f t="shared" si="52"/>
        <v>nie</v>
      </c>
      <c r="N640" s="53">
        <f>IF($M640="ano",LARGE((Q640,T640,W640,Z640,AC640,AF640,AI640,AL640,AO640,AR640,AU640,AX640,BA640,BD640,BG640,BJ640,BM640),1)+LARGE((Q640,T640,W640,Z640,AC640,AF640,AI640,AL640,AO640,AR640,AU640,AX640,BA640,BD640,BG640,BJ640,BM640),2)+LARGE((Q640,T640,W640,Z640,AC640,AF640,AI640,AL640,AO640,AR640,AU640,AX640,BA640,BD640,BG640,BJ640,BM640),3)+LARGE((Q640,T640,W640,Z640,AC640,AF640,AI640,AL640,AO640,AR640,AU640,AX640,BA640,BD640,BG640,BJ640,BM640),4)+LARGE((Q640,T640,W640,Z640,AC640,AF640,AI640,AL640,AO640,AR640,AU640,AX640,BA640,BD640,BG640,BJ640,BM640),5),J640)</f>
        <v>176</v>
      </c>
      <c r="O640" s="190">
        <f>IF($M640="ano",LARGE((R640,U640,X640,AA640,AD640,AG640,AJ640,AM640,AP640,AS640,AV640,AY640,BB640,BE640,BH640,BK640,BN640),1)+LARGE((R640,U640,X640,AA640,AD640,AG640,AJ640,AM640,AP640,AS640,AV640,AY640,BB640,BE640,BH640,BK640,BN640),2)+LARGE((R640,U640,X640,AA640,AD640,AG640,AJ640,AM640,AP640,AS640,AV640,AY640,BB640,BE640,BH640,BK640,BN640),3)+LARGE((R640,U640,X640,AA640,AD640,AG640,AJ640,AM640,AP640,AS640,AV640,AY640,BB640,BE640,BH640,BK640,BN640),4)+LARGE((R640,U640,X640,AA640,AD640,AG640,AJ640,AM640,AP640,AS640,AV640,AY640,BB640,BE640,BH640,BK640,BN640),5),K640)</f>
        <v>176</v>
      </c>
      <c r="P640" s="191"/>
      <c r="Q640" s="192"/>
      <c r="R640" s="193"/>
      <c r="S640" s="194">
        <v>0.10556712962962962</v>
      </c>
      <c r="T640" s="195">
        <v>176</v>
      </c>
      <c r="U640" s="196">
        <v>176</v>
      </c>
      <c r="V640" s="197"/>
      <c r="W640" s="198"/>
      <c r="X640" s="199"/>
      <c r="Y640" s="200"/>
      <c r="Z640" s="201"/>
      <c r="AA640" s="202"/>
      <c r="AB640" s="203"/>
      <c r="AC640" s="204"/>
      <c r="AD640" s="205"/>
      <c r="AE640" s="200"/>
      <c r="AF640" s="201"/>
      <c r="AG640" s="202"/>
      <c r="AH640" s="206"/>
      <c r="AI640" s="207"/>
      <c r="AJ640" s="208"/>
      <c r="AK640" s="200"/>
      <c r="AL640" s="201"/>
      <c r="AM640" s="202"/>
      <c r="AP640" s="209"/>
      <c r="AS640" s="208"/>
      <c r="AT640" s="210"/>
      <c r="AU640" s="211"/>
      <c r="AV640" s="212"/>
      <c r="AW640" s="213"/>
      <c r="AX640" s="214"/>
      <c r="AY640" s="215"/>
      <c r="BC640" s="216"/>
      <c r="BD640" s="216"/>
      <c r="BE640" s="217"/>
      <c r="BF640" s="218"/>
      <c r="BI640" s="219"/>
      <c r="BJ640" s="220"/>
      <c r="BK640" s="220"/>
      <c r="BL640" s="221"/>
      <c r="BM640" s="222"/>
      <c r="BN640" s="223"/>
      <c r="BO640" s="149">
        <v>0</v>
      </c>
      <c r="BP640" s="72">
        <v>26</v>
      </c>
      <c r="BQ640" s="157">
        <v>0.10556712962962962</v>
      </c>
      <c r="BR640" s="158">
        <v>1</v>
      </c>
      <c r="BS640" s="49"/>
    </row>
    <row r="641" spans="2:71" ht="15" customHeight="1">
      <c r="B641" s="2">
        <v>635</v>
      </c>
      <c r="C641" s="2">
        <v>342</v>
      </c>
      <c r="D641" s="49" t="s">
        <v>1349</v>
      </c>
      <c r="E641" s="49" t="s">
        <v>1582</v>
      </c>
      <c r="F641" s="93" t="s">
        <v>1350</v>
      </c>
      <c r="G641" s="85">
        <v>1978</v>
      </c>
      <c r="H641" s="49" t="s">
        <v>31</v>
      </c>
      <c r="I641" s="49" t="s">
        <v>31</v>
      </c>
      <c r="J641" s="50">
        <f t="shared" si="49"/>
        <v>176</v>
      </c>
      <c r="K641" s="189">
        <f t="shared" si="50"/>
        <v>176</v>
      </c>
      <c r="L641" s="51">
        <f t="shared" si="51"/>
        <v>1</v>
      </c>
      <c r="M641" s="52" t="str">
        <f t="shared" si="52"/>
        <v>nie</v>
      </c>
      <c r="N641" s="53">
        <f>IF($M641="ano",LARGE((Q641,T641,W641,Z641,AC641,AF641,AI641,AL641,AO641,AR641,AU641,AX641,BA641,BD641,BG641,BJ641,BM641),1)+LARGE((Q641,T641,W641,Z641,AC641,AF641,AI641,AL641,AO641,AR641,AU641,AX641,BA641,BD641,BG641,BJ641,BM641),2)+LARGE((Q641,T641,W641,Z641,AC641,AF641,AI641,AL641,AO641,AR641,AU641,AX641,BA641,BD641,BG641,BJ641,BM641),3)+LARGE((Q641,T641,W641,Z641,AC641,AF641,AI641,AL641,AO641,AR641,AU641,AX641,BA641,BD641,BG641,BJ641,BM641),4)+LARGE((Q641,T641,W641,Z641,AC641,AF641,AI641,AL641,AO641,AR641,AU641,AX641,BA641,BD641,BG641,BJ641,BM641),5),J641)</f>
        <v>176</v>
      </c>
      <c r="O641" s="190">
        <f>IF($M641="ano",LARGE((R641,U641,X641,AA641,AD641,AG641,AJ641,AM641,AP641,AS641,AV641,AY641,BB641,BE641,BH641,BK641,BN641),1)+LARGE((R641,U641,X641,AA641,AD641,AG641,AJ641,AM641,AP641,AS641,AV641,AY641,BB641,BE641,BH641,BK641,BN641),2)+LARGE((R641,U641,X641,AA641,AD641,AG641,AJ641,AM641,AP641,AS641,AV641,AY641,BB641,BE641,BH641,BK641,BN641),3)+LARGE((R641,U641,X641,AA641,AD641,AG641,AJ641,AM641,AP641,AS641,AV641,AY641,BB641,BE641,BH641,BK641,BN641),4)+LARGE((R641,U641,X641,AA641,AD641,AG641,AJ641,AM641,AP641,AS641,AV641,AY641,BB641,BE641,BH641,BK641,BN641),5),K641)</f>
        <v>176</v>
      </c>
      <c r="AE641" s="200"/>
      <c r="AF641" s="201"/>
      <c r="AG641" s="201"/>
      <c r="BI641" s="219"/>
      <c r="BJ641" s="220"/>
      <c r="BK641" s="220"/>
      <c r="BL641" s="221">
        <v>6.4259259259259266E-2</v>
      </c>
      <c r="BM641" s="222">
        <v>176</v>
      </c>
      <c r="BN641" s="223">
        <v>176</v>
      </c>
      <c r="BO641" s="149">
        <v>0</v>
      </c>
      <c r="BP641" s="72">
        <v>17.5</v>
      </c>
      <c r="BQ641" s="157">
        <v>6.4259259259259266E-2</v>
      </c>
      <c r="BR641" s="158">
        <v>1</v>
      </c>
      <c r="BS641" s="49"/>
    </row>
    <row r="642" spans="2:71" ht="15" customHeight="1">
      <c r="B642" s="2">
        <v>636</v>
      </c>
      <c r="C642" s="2">
        <v>343</v>
      </c>
      <c r="D642" s="49" t="s">
        <v>1839</v>
      </c>
      <c r="E642" s="49" t="s">
        <v>1838</v>
      </c>
      <c r="F642" s="93" t="s">
        <v>1553</v>
      </c>
      <c r="G642" s="85">
        <v>1983</v>
      </c>
      <c r="H642" s="49" t="s">
        <v>31</v>
      </c>
      <c r="I642" s="49" t="s">
        <v>31</v>
      </c>
      <c r="J642" s="50">
        <f t="shared" si="49"/>
        <v>176</v>
      </c>
      <c r="K642" s="189">
        <f t="shared" si="50"/>
        <v>176</v>
      </c>
      <c r="L642" s="51">
        <f t="shared" si="51"/>
        <v>1</v>
      </c>
      <c r="M642" s="52" t="str">
        <f t="shared" si="52"/>
        <v>nie</v>
      </c>
      <c r="N642" s="53">
        <f>IF($M642="ano",LARGE((Q642,T642,W642,Z642,AC642,AF642,AI642,AL642,AO642,AR642,AU642,AX642,BA642,BD642,BG642,BJ642,BM642),1)+LARGE((Q642,T642,W642,Z642,AC642,AF642,AI642,AL642,AO642,AR642,AU642,AX642,BA642,BD642,BG642,BJ642,BM642),2)+LARGE((Q642,T642,W642,Z642,AC642,AF642,AI642,AL642,AO642,AR642,AU642,AX642,BA642,BD642,BG642,BJ642,BM642),3)+LARGE((Q642,T642,W642,Z642,AC642,AF642,AI642,AL642,AO642,AR642,AU642,AX642,BA642,BD642,BG642,BJ642,BM642),4)+LARGE((Q642,T642,W642,Z642,AC642,AF642,AI642,AL642,AO642,AR642,AU642,AX642,BA642,BD642,BG642,BJ642,BM642),5),J642)</f>
        <v>176</v>
      </c>
      <c r="O642" s="190">
        <f>IF($M642="ano",LARGE((R642,U642,X642,AA642,AD642,AG642,AJ642,AM642,AP642,AS642,AV642,AY642,BB642,BE642,BH642,BK642,BN642),1)+LARGE((R642,U642,X642,AA642,AD642,AG642,AJ642,AM642,AP642,AS642,AV642,AY642,BB642,BE642,BH642,BK642,BN642),2)+LARGE((R642,U642,X642,AA642,AD642,AG642,AJ642,AM642,AP642,AS642,AV642,AY642,BB642,BE642,BH642,BK642,BN642),3)+LARGE((R642,U642,X642,AA642,AD642,AG642,AJ642,AM642,AP642,AS642,AV642,AY642,BB642,BE642,BH642,BK642,BN642),4)+LARGE((R642,U642,X642,AA642,AD642,AG642,AJ642,AM642,AP642,AS642,AV642,AY642,BB642,BE642,BH642,BK642,BN642),5),K642)</f>
        <v>176</v>
      </c>
      <c r="AE642" s="200"/>
      <c r="AF642" s="201"/>
      <c r="AG642" s="201"/>
      <c r="BI642" s="219"/>
      <c r="BJ642" s="220"/>
      <c r="BK642" s="220"/>
      <c r="BL642" s="221">
        <v>6.4270833333333333E-2</v>
      </c>
      <c r="BM642" s="222">
        <v>176</v>
      </c>
      <c r="BN642" s="223">
        <v>176</v>
      </c>
      <c r="BO642" s="149">
        <v>0</v>
      </c>
      <c r="BP642" s="72">
        <v>17.5</v>
      </c>
      <c r="BQ642" s="157">
        <v>6.4270833333333333E-2</v>
      </c>
      <c r="BR642" s="158">
        <v>1</v>
      </c>
      <c r="BS642" s="49"/>
    </row>
    <row r="643" spans="2:71" ht="15" customHeight="1">
      <c r="B643" s="2">
        <v>637</v>
      </c>
      <c r="C643" s="2">
        <v>135</v>
      </c>
      <c r="D643" s="47" t="s">
        <v>2034</v>
      </c>
      <c r="E643" s="47" t="s">
        <v>2033</v>
      </c>
      <c r="F643" s="89" t="s">
        <v>1995</v>
      </c>
      <c r="G643" s="48">
        <v>1969</v>
      </c>
      <c r="H643" s="49" t="s">
        <v>31</v>
      </c>
      <c r="I643" s="2" t="str">
        <f>IF(G643&lt;=1953,"M60",IF(G643&lt;=1963,"M50",IF(G643&lt;=1973,"M40","M")))</f>
        <v>M40</v>
      </c>
      <c r="J643" s="50">
        <f t="shared" si="49"/>
        <v>176</v>
      </c>
      <c r="K643" s="189">
        <f t="shared" si="50"/>
        <v>194</v>
      </c>
      <c r="L643" s="51">
        <f t="shared" si="51"/>
        <v>1</v>
      </c>
      <c r="M643" s="52" t="str">
        <f t="shared" si="52"/>
        <v>nie</v>
      </c>
      <c r="N643" s="53">
        <f>IF($M643="ano",LARGE((Q643,T643,W643,Z643,AC643,AF643,AI643,AL643,AO643,AR643,AU643,AX643,BA643,BD643,BG643,BJ643,BM643),1)+LARGE((Q643,T643,W643,Z643,AC643,AF643,AI643,AL643,AO643,AR643,AU643,AX643,BA643,BD643,BG643,BJ643,BM643),2)+LARGE((Q643,T643,W643,Z643,AC643,AF643,AI643,AL643,AO643,AR643,AU643,AX643,BA643,BD643,BG643,BJ643,BM643),3)+LARGE((Q643,T643,W643,Z643,AC643,AF643,AI643,AL643,AO643,AR643,AU643,AX643,BA643,BD643,BG643,BJ643,BM643),4)+LARGE((Q643,T643,W643,Z643,AC643,AF643,AI643,AL643,AO643,AR643,AU643,AX643,BA643,BD643,BG643,BJ643,BM643),5),J643)</f>
        <v>176</v>
      </c>
      <c r="O643" s="190">
        <f>IF($M643="ano",LARGE((R643,U643,X643,AA643,AD643,AG643,AJ643,AM643,AP643,AS643,AV643,AY643,BB643,BE643,BH643,BK643,BN643),1)+LARGE((R643,U643,X643,AA643,AD643,AG643,AJ643,AM643,AP643,AS643,AV643,AY643,BB643,BE643,BH643,BK643,BN643),2)+LARGE((R643,U643,X643,AA643,AD643,AG643,AJ643,AM643,AP643,AS643,AV643,AY643,BB643,BE643,BH643,BK643,BN643),3)+LARGE((R643,U643,X643,AA643,AD643,AG643,AJ643,AM643,AP643,AS643,AV643,AY643,BB643,BE643,BH643,BK643,BN643),4)+LARGE((R643,U643,X643,AA643,AD643,AG643,AJ643,AM643,AP643,AS643,AV643,AY643,BB643,BE643,BH643,BK643,BN643),5),K643)</f>
        <v>194</v>
      </c>
      <c r="P643" s="191"/>
      <c r="Q643" s="192"/>
      <c r="R643" s="193"/>
      <c r="S643" s="194">
        <v>0.10562500000000001</v>
      </c>
      <c r="T643" s="195">
        <v>176</v>
      </c>
      <c r="U643" s="196">
        <v>194</v>
      </c>
      <c r="V643" s="197"/>
      <c r="W643" s="198"/>
      <c r="X643" s="199"/>
      <c r="Y643" s="200"/>
      <c r="Z643" s="201"/>
      <c r="AA643" s="202"/>
      <c r="AB643" s="203"/>
      <c r="AC643" s="204"/>
      <c r="AD643" s="205"/>
      <c r="AE643" s="200"/>
      <c r="AF643" s="201"/>
      <c r="AG643" s="202"/>
      <c r="AH643" s="206"/>
      <c r="AI643" s="207"/>
      <c r="AJ643" s="208"/>
      <c r="AK643" s="200"/>
      <c r="AL643" s="201"/>
      <c r="AM643" s="202"/>
      <c r="AP643" s="209"/>
      <c r="AS643" s="208"/>
      <c r="AT643" s="210"/>
      <c r="AU643" s="211"/>
      <c r="AV643" s="212"/>
      <c r="AW643" s="213"/>
      <c r="AX643" s="214"/>
      <c r="AY643" s="215"/>
      <c r="BC643" s="216"/>
      <c r="BD643" s="216"/>
      <c r="BE643" s="217"/>
      <c r="BF643" s="218"/>
      <c r="BI643" s="219"/>
      <c r="BJ643" s="220"/>
      <c r="BK643" s="220"/>
      <c r="BL643" s="221"/>
      <c r="BM643" s="222"/>
      <c r="BN643" s="223"/>
      <c r="BO643" s="149">
        <v>0</v>
      </c>
      <c r="BP643" s="72">
        <v>26</v>
      </c>
      <c r="BQ643" s="157">
        <v>0.10562500000000001</v>
      </c>
      <c r="BR643" s="158">
        <v>1</v>
      </c>
      <c r="BS643" s="49"/>
    </row>
    <row r="644" spans="2:71" ht="15" customHeight="1">
      <c r="B644" s="2">
        <v>638</v>
      </c>
      <c r="C644" s="2">
        <v>344</v>
      </c>
      <c r="D644" s="47" t="s">
        <v>2454</v>
      </c>
      <c r="E644" s="47" t="s">
        <v>1526</v>
      </c>
      <c r="F644" s="89" t="s">
        <v>1899</v>
      </c>
      <c r="G644" s="48">
        <v>1980</v>
      </c>
      <c r="H644" s="49" t="s">
        <v>31</v>
      </c>
      <c r="I644" s="2" t="str">
        <f>IF(G644&lt;=1953,"M60",IF(G644&lt;=1963,"M50",IF(G644&lt;=1973,"M40","M")))</f>
        <v>M</v>
      </c>
      <c r="J644" s="50">
        <f t="shared" si="49"/>
        <v>176</v>
      </c>
      <c r="K644" s="189">
        <f t="shared" si="50"/>
        <v>176</v>
      </c>
      <c r="L644" s="51">
        <f t="shared" si="51"/>
        <v>1</v>
      </c>
      <c r="M644" s="52" t="str">
        <f t="shared" si="52"/>
        <v>nie</v>
      </c>
      <c r="N644" s="53">
        <f>IF($M644="ano",LARGE((Q644,T644,W644,Z644,AC644,AF644,AI644,AL644,AO644,AR644,AU644,AX644,BA644,BD644,BG644,BJ644,BM644),1)+LARGE((Q644,T644,W644,Z644,AC644,AF644,AI644,AL644,AO644,AR644,AU644,AX644,BA644,BD644,BG644,BJ644,BM644),2)+LARGE((Q644,T644,W644,Z644,AC644,AF644,AI644,AL644,AO644,AR644,AU644,AX644,BA644,BD644,BG644,BJ644,BM644),3)+LARGE((Q644,T644,W644,Z644,AC644,AF644,AI644,AL644,AO644,AR644,AU644,AX644,BA644,BD644,BG644,BJ644,BM644),4)+LARGE((Q644,T644,W644,Z644,AC644,AF644,AI644,AL644,AO644,AR644,AU644,AX644,BA644,BD644,BG644,BJ644,BM644),5),J644)</f>
        <v>176</v>
      </c>
      <c r="O644" s="190">
        <f>IF($M644="ano",LARGE((R644,U644,X644,AA644,AD644,AG644,AJ644,AM644,AP644,AS644,AV644,AY644,BB644,BE644,BH644,BK644,BN644),1)+LARGE((R644,U644,X644,AA644,AD644,AG644,AJ644,AM644,AP644,AS644,AV644,AY644,BB644,BE644,BH644,BK644,BN644),2)+LARGE((R644,U644,X644,AA644,AD644,AG644,AJ644,AM644,AP644,AS644,AV644,AY644,BB644,BE644,BH644,BK644,BN644),3)+LARGE((R644,U644,X644,AA644,AD644,AG644,AJ644,AM644,AP644,AS644,AV644,AY644,BB644,BE644,BH644,BK644,BN644),4)+LARGE((R644,U644,X644,AA644,AD644,AG644,AJ644,AM644,AP644,AS644,AV644,AY644,BB644,BE644,BH644,BK644,BN644),5),K644)</f>
        <v>176</v>
      </c>
      <c r="P644" s="191"/>
      <c r="Q644" s="192"/>
      <c r="R644" s="193"/>
      <c r="S644" s="194">
        <v>0.10605324074074074</v>
      </c>
      <c r="T644" s="195">
        <v>176</v>
      </c>
      <c r="U644" s="196">
        <v>176</v>
      </c>
      <c r="V644" s="197"/>
      <c r="W644" s="198"/>
      <c r="X644" s="199"/>
      <c r="Y644" s="200"/>
      <c r="Z644" s="201"/>
      <c r="AA644" s="202"/>
      <c r="AB644" s="203"/>
      <c r="AC644" s="204"/>
      <c r="AD644" s="205"/>
      <c r="AE644" s="200"/>
      <c r="AF644" s="201"/>
      <c r="AG644" s="202"/>
      <c r="AH644" s="206"/>
      <c r="AI644" s="207"/>
      <c r="AJ644" s="208"/>
      <c r="AK644" s="200"/>
      <c r="AL644" s="201"/>
      <c r="AM644" s="202"/>
      <c r="AP644" s="209"/>
      <c r="AS644" s="208"/>
      <c r="AT644" s="210"/>
      <c r="AU644" s="211"/>
      <c r="AV644" s="212"/>
      <c r="AW644" s="213"/>
      <c r="AX644" s="214"/>
      <c r="AY644" s="215"/>
      <c r="BC644" s="216"/>
      <c r="BD644" s="216"/>
      <c r="BE644" s="217"/>
      <c r="BF644" s="218"/>
      <c r="BI644" s="219"/>
      <c r="BJ644" s="220"/>
      <c r="BK644" s="220"/>
      <c r="BL644" s="221"/>
      <c r="BM644" s="222"/>
      <c r="BN644" s="223"/>
      <c r="BO644" s="149">
        <v>0</v>
      </c>
      <c r="BP644" s="72">
        <v>26</v>
      </c>
      <c r="BQ644" s="157">
        <v>0.10605324074074074</v>
      </c>
      <c r="BR644" s="158">
        <v>1</v>
      </c>
      <c r="BS644" s="49"/>
    </row>
    <row r="645" spans="2:71" ht="15" customHeight="1">
      <c r="B645" s="2">
        <v>639</v>
      </c>
      <c r="C645" s="2">
        <v>136</v>
      </c>
      <c r="D645" s="49" t="s">
        <v>1327</v>
      </c>
      <c r="E645" s="49" t="s">
        <v>18</v>
      </c>
      <c r="F645" s="93" t="s">
        <v>1328</v>
      </c>
      <c r="G645" s="85">
        <v>1967</v>
      </c>
      <c r="H645" s="49" t="s">
        <v>31</v>
      </c>
      <c r="I645" s="49" t="s">
        <v>32</v>
      </c>
      <c r="J645" s="50">
        <f t="shared" si="49"/>
        <v>176</v>
      </c>
      <c r="K645" s="189">
        <f t="shared" si="50"/>
        <v>194</v>
      </c>
      <c r="L645" s="51">
        <f t="shared" si="51"/>
        <v>1</v>
      </c>
      <c r="M645" s="52" t="str">
        <f t="shared" si="52"/>
        <v>nie</v>
      </c>
      <c r="N645" s="53">
        <f>IF($M645="ano",LARGE((Q645,T645,W645,Z645,AC645,AF645,AI645,AL645,AO645,AR645,AU645,AX645,BA645,BD645,BG645,BJ645,BM645),1)+LARGE((Q645,T645,W645,Z645,AC645,AF645,AI645,AL645,AO645,AR645,AU645,AX645,BA645,BD645,BG645,BJ645,BM645),2)+LARGE((Q645,T645,W645,Z645,AC645,AF645,AI645,AL645,AO645,AR645,AU645,AX645,BA645,BD645,BG645,BJ645,BM645),3)+LARGE((Q645,T645,W645,Z645,AC645,AF645,AI645,AL645,AO645,AR645,AU645,AX645,BA645,BD645,BG645,BJ645,BM645),4)+LARGE((Q645,T645,W645,Z645,AC645,AF645,AI645,AL645,AO645,AR645,AU645,AX645,BA645,BD645,BG645,BJ645,BM645),5),J645)</f>
        <v>176</v>
      </c>
      <c r="O645" s="190">
        <f>IF($M645="ano",LARGE((R645,U645,X645,AA645,AD645,AG645,AJ645,AM645,AP645,AS645,AV645,AY645,BB645,BE645,BH645,BK645,BN645),1)+LARGE((R645,U645,X645,AA645,AD645,AG645,AJ645,AM645,AP645,AS645,AV645,AY645,BB645,BE645,BH645,BK645,BN645),2)+LARGE((R645,U645,X645,AA645,AD645,AG645,AJ645,AM645,AP645,AS645,AV645,AY645,BB645,BE645,BH645,BK645,BN645),3)+LARGE((R645,U645,X645,AA645,AD645,AG645,AJ645,AM645,AP645,AS645,AV645,AY645,BB645,BE645,BH645,BK645,BN645),4)+LARGE((R645,U645,X645,AA645,AD645,AG645,AJ645,AM645,AP645,AS645,AV645,AY645,BB645,BE645,BH645,BK645,BN645),5),K645)</f>
        <v>194</v>
      </c>
      <c r="AE645" s="200"/>
      <c r="AF645" s="201"/>
      <c r="AG645" s="201"/>
      <c r="BI645" s="219"/>
      <c r="BJ645" s="220"/>
      <c r="BK645" s="220"/>
      <c r="BL645" s="221">
        <v>6.4537037037037032E-2</v>
      </c>
      <c r="BM645" s="222">
        <v>176</v>
      </c>
      <c r="BN645" s="223">
        <v>194</v>
      </c>
      <c r="BO645" s="149">
        <v>0</v>
      </c>
      <c r="BP645" s="72">
        <v>17.5</v>
      </c>
      <c r="BQ645" s="157">
        <v>6.4537037037037032E-2</v>
      </c>
      <c r="BR645" s="158">
        <v>1</v>
      </c>
      <c r="BS645" s="49"/>
    </row>
    <row r="646" spans="2:71" ht="15" customHeight="1">
      <c r="B646" s="2">
        <v>640</v>
      </c>
      <c r="C646" s="2">
        <v>345</v>
      </c>
      <c r="D646" s="47" t="s">
        <v>2049</v>
      </c>
      <c r="E646" s="47" t="s">
        <v>2048</v>
      </c>
      <c r="F646" s="89" t="s">
        <v>2050</v>
      </c>
      <c r="G646" s="48">
        <v>1977</v>
      </c>
      <c r="H646" s="49" t="s">
        <v>31</v>
      </c>
      <c r="I646" s="2" t="str">
        <f>IF(G646&lt;=1953,"M60",IF(G646&lt;=1963,"M50",IF(G646&lt;=1973,"M40","M")))</f>
        <v>M</v>
      </c>
      <c r="J646" s="50">
        <f t="shared" ref="J646:J709" si="53">SUMIF($P$5:$BR$5,"Body",P646:BR646)</f>
        <v>176</v>
      </c>
      <c r="K646" s="189">
        <f t="shared" ref="K646:K709" si="54">SUMIF($P$5:$BR$5,"Body koef-vek",P646:BR646)</f>
        <v>176</v>
      </c>
      <c r="L646" s="51">
        <f t="shared" ref="L646:L709" si="55">COUNT(Q646,T646,W646,Z646,AC646,AF646,AI646,AL646,AO646,AR646,AU646,AX646,BA646,BD646,BG646,BJ646,BM646)</f>
        <v>1</v>
      </c>
      <c r="M646" s="52" t="str">
        <f t="shared" ref="M646:M709" si="56">IF(L646&lt;=5,"nie","ano")</f>
        <v>nie</v>
      </c>
      <c r="N646" s="53">
        <f>IF($M646="ano",LARGE((Q646,T646,W646,Z646,AC646,AF646,AI646,AL646,AO646,AR646,AU646,AX646,BA646,BD646,BG646,BJ646,BM646),1)+LARGE((Q646,T646,W646,Z646,AC646,AF646,AI646,AL646,AO646,AR646,AU646,AX646,BA646,BD646,BG646,BJ646,BM646),2)+LARGE((Q646,T646,W646,Z646,AC646,AF646,AI646,AL646,AO646,AR646,AU646,AX646,BA646,BD646,BG646,BJ646,BM646),3)+LARGE((Q646,T646,W646,Z646,AC646,AF646,AI646,AL646,AO646,AR646,AU646,AX646,BA646,BD646,BG646,BJ646,BM646),4)+LARGE((Q646,T646,W646,Z646,AC646,AF646,AI646,AL646,AO646,AR646,AU646,AX646,BA646,BD646,BG646,BJ646,BM646),5),J646)</f>
        <v>176</v>
      </c>
      <c r="O646" s="190">
        <f>IF($M646="ano",LARGE((R646,U646,X646,AA646,AD646,AG646,AJ646,AM646,AP646,AS646,AV646,AY646,BB646,BE646,BH646,BK646,BN646),1)+LARGE((R646,U646,X646,AA646,AD646,AG646,AJ646,AM646,AP646,AS646,AV646,AY646,BB646,BE646,BH646,BK646,BN646),2)+LARGE((R646,U646,X646,AA646,AD646,AG646,AJ646,AM646,AP646,AS646,AV646,AY646,BB646,BE646,BH646,BK646,BN646),3)+LARGE((R646,U646,X646,AA646,AD646,AG646,AJ646,AM646,AP646,AS646,AV646,AY646,BB646,BE646,BH646,BK646,BN646),4)+LARGE((R646,U646,X646,AA646,AD646,AG646,AJ646,AM646,AP646,AS646,AV646,AY646,BB646,BE646,BH646,BK646,BN646),5),K646)</f>
        <v>176</v>
      </c>
      <c r="P646" s="191"/>
      <c r="Q646" s="192"/>
      <c r="R646" s="193"/>
      <c r="S646" s="194">
        <v>0.10613425925925928</v>
      </c>
      <c r="T646" s="195">
        <v>176</v>
      </c>
      <c r="U646" s="196">
        <v>176</v>
      </c>
      <c r="V646" s="197"/>
      <c r="W646" s="198"/>
      <c r="X646" s="199"/>
      <c r="Y646" s="200"/>
      <c r="Z646" s="201"/>
      <c r="AA646" s="202"/>
      <c r="AB646" s="203"/>
      <c r="AC646" s="204"/>
      <c r="AD646" s="205"/>
      <c r="AE646" s="200"/>
      <c r="AF646" s="201"/>
      <c r="AG646" s="202"/>
      <c r="AH646" s="206"/>
      <c r="AI646" s="207"/>
      <c r="AJ646" s="208"/>
      <c r="AK646" s="200"/>
      <c r="AL646" s="201"/>
      <c r="AM646" s="202"/>
      <c r="AP646" s="209"/>
      <c r="AS646" s="208"/>
      <c r="AT646" s="210"/>
      <c r="AU646" s="211"/>
      <c r="AV646" s="212"/>
      <c r="AW646" s="213"/>
      <c r="AX646" s="214"/>
      <c r="AY646" s="215"/>
      <c r="BC646" s="216"/>
      <c r="BD646" s="216"/>
      <c r="BE646" s="217"/>
      <c r="BF646" s="218"/>
      <c r="BI646" s="219"/>
      <c r="BJ646" s="220"/>
      <c r="BK646" s="220"/>
      <c r="BL646" s="221"/>
      <c r="BM646" s="222"/>
      <c r="BN646" s="223"/>
      <c r="BO646" s="149">
        <v>0</v>
      </c>
      <c r="BP646" s="72">
        <v>26</v>
      </c>
      <c r="BQ646" s="157">
        <v>0.10613425925925928</v>
      </c>
      <c r="BR646" s="158">
        <v>1</v>
      </c>
      <c r="BS646" s="49"/>
    </row>
    <row r="647" spans="2:71" ht="15" customHeight="1">
      <c r="B647" s="2">
        <v>641</v>
      </c>
      <c r="C647" s="2">
        <v>346</v>
      </c>
      <c r="D647" s="47" t="s">
        <v>2039</v>
      </c>
      <c r="E647" s="47" t="s">
        <v>1505</v>
      </c>
      <c r="F647" s="89" t="s">
        <v>2040</v>
      </c>
      <c r="G647" s="48">
        <v>1987</v>
      </c>
      <c r="H647" s="49" t="s">
        <v>31</v>
      </c>
      <c r="I647" s="2" t="str">
        <f>IF(G647&lt;=1953,"M60",IF(G647&lt;=1963,"M50",IF(G647&lt;=1973,"M40","M")))</f>
        <v>M</v>
      </c>
      <c r="J647" s="50">
        <f t="shared" si="53"/>
        <v>176</v>
      </c>
      <c r="K647" s="189">
        <f t="shared" si="54"/>
        <v>176</v>
      </c>
      <c r="L647" s="51">
        <f t="shared" si="55"/>
        <v>1</v>
      </c>
      <c r="M647" s="52" t="str">
        <f t="shared" si="56"/>
        <v>nie</v>
      </c>
      <c r="N647" s="53">
        <f>IF($M647="ano",LARGE((Q647,T647,W647,Z647,AC647,AF647,AI647,AL647,AO647,AR647,AU647,AX647,BA647,BD647,BG647,BJ647,BM647),1)+LARGE((Q647,T647,W647,Z647,AC647,AF647,AI647,AL647,AO647,AR647,AU647,AX647,BA647,BD647,BG647,BJ647,BM647),2)+LARGE((Q647,T647,W647,Z647,AC647,AF647,AI647,AL647,AO647,AR647,AU647,AX647,BA647,BD647,BG647,BJ647,BM647),3)+LARGE((Q647,T647,W647,Z647,AC647,AF647,AI647,AL647,AO647,AR647,AU647,AX647,BA647,BD647,BG647,BJ647,BM647),4)+LARGE((Q647,T647,W647,Z647,AC647,AF647,AI647,AL647,AO647,AR647,AU647,AX647,BA647,BD647,BG647,BJ647,BM647),5),J647)</f>
        <v>176</v>
      </c>
      <c r="O647" s="190">
        <f>IF($M647="ano",LARGE((R647,U647,X647,AA647,AD647,AG647,AJ647,AM647,AP647,AS647,AV647,AY647,BB647,BE647,BH647,BK647,BN647),1)+LARGE((R647,U647,X647,AA647,AD647,AG647,AJ647,AM647,AP647,AS647,AV647,AY647,BB647,BE647,BH647,BK647,BN647),2)+LARGE((R647,U647,X647,AA647,AD647,AG647,AJ647,AM647,AP647,AS647,AV647,AY647,BB647,BE647,BH647,BK647,BN647),3)+LARGE((R647,U647,X647,AA647,AD647,AG647,AJ647,AM647,AP647,AS647,AV647,AY647,BB647,BE647,BH647,BK647,BN647),4)+LARGE((R647,U647,X647,AA647,AD647,AG647,AJ647,AM647,AP647,AS647,AV647,AY647,BB647,BE647,BH647,BK647,BN647),5),K647)</f>
        <v>176</v>
      </c>
      <c r="P647" s="191"/>
      <c r="Q647" s="192"/>
      <c r="R647" s="193"/>
      <c r="S647" s="194">
        <v>0.10577546296296296</v>
      </c>
      <c r="T647" s="195">
        <v>176</v>
      </c>
      <c r="U647" s="196">
        <v>176</v>
      </c>
      <c r="V647" s="197"/>
      <c r="W647" s="198"/>
      <c r="X647" s="199"/>
      <c r="Y647" s="200"/>
      <c r="Z647" s="201"/>
      <c r="AA647" s="202"/>
      <c r="AB647" s="203"/>
      <c r="AC647" s="204"/>
      <c r="AD647" s="205"/>
      <c r="AE647" s="200"/>
      <c r="AF647" s="201"/>
      <c r="AG647" s="202"/>
      <c r="AH647" s="206"/>
      <c r="AI647" s="207"/>
      <c r="AJ647" s="208"/>
      <c r="AK647" s="200"/>
      <c r="AL647" s="201"/>
      <c r="AM647" s="202"/>
      <c r="AP647" s="209"/>
      <c r="AS647" s="208"/>
      <c r="AT647" s="210"/>
      <c r="AU647" s="211"/>
      <c r="AV647" s="212"/>
      <c r="AW647" s="213"/>
      <c r="AX647" s="214"/>
      <c r="AY647" s="215"/>
      <c r="BC647" s="216"/>
      <c r="BD647" s="216"/>
      <c r="BE647" s="217"/>
      <c r="BF647" s="218"/>
      <c r="BI647" s="219"/>
      <c r="BJ647" s="220"/>
      <c r="BK647" s="220"/>
      <c r="BL647" s="221"/>
      <c r="BM647" s="222"/>
      <c r="BN647" s="223"/>
      <c r="BO647" s="149">
        <v>0</v>
      </c>
      <c r="BP647" s="72">
        <v>26</v>
      </c>
      <c r="BQ647" s="157">
        <v>0.10577546296296296</v>
      </c>
      <c r="BR647" s="158">
        <v>1</v>
      </c>
      <c r="BS647" s="49"/>
    </row>
    <row r="648" spans="2:71" ht="15" customHeight="1">
      <c r="B648" s="2">
        <v>642</v>
      </c>
      <c r="C648" s="2">
        <v>347</v>
      </c>
      <c r="D648" s="49" t="s">
        <v>1062</v>
      </c>
      <c r="E648" s="49" t="s">
        <v>2545</v>
      </c>
      <c r="F648" s="93" t="s">
        <v>943</v>
      </c>
      <c r="G648" s="85">
        <v>1978</v>
      </c>
      <c r="H648" s="49" t="s">
        <v>31</v>
      </c>
      <c r="I648" s="49" t="s">
        <v>31</v>
      </c>
      <c r="J648" s="50">
        <f t="shared" si="53"/>
        <v>176</v>
      </c>
      <c r="K648" s="189">
        <f t="shared" si="54"/>
        <v>176</v>
      </c>
      <c r="L648" s="51">
        <f t="shared" si="55"/>
        <v>1</v>
      </c>
      <c r="M648" s="52" t="str">
        <f t="shared" si="56"/>
        <v>nie</v>
      </c>
      <c r="N648" s="53">
        <f>IF($M648="ano",LARGE((Q648,T648,W648,Z648,AC648,AF648,AI648,AL648,AO648,AR648,AU648,AX648,BA648,BD648,BG648,BJ648,BM648),1)+LARGE((Q648,T648,W648,Z648,AC648,AF648,AI648,AL648,AO648,AR648,AU648,AX648,BA648,BD648,BG648,BJ648,BM648),2)+LARGE((Q648,T648,W648,Z648,AC648,AF648,AI648,AL648,AO648,AR648,AU648,AX648,BA648,BD648,BG648,BJ648,BM648),3)+LARGE((Q648,T648,W648,Z648,AC648,AF648,AI648,AL648,AO648,AR648,AU648,AX648,BA648,BD648,BG648,BJ648,BM648),4)+LARGE((Q648,T648,W648,Z648,AC648,AF648,AI648,AL648,AO648,AR648,AU648,AX648,BA648,BD648,BG648,BJ648,BM648),5),J648)</f>
        <v>176</v>
      </c>
      <c r="O648" s="190">
        <f>IF($M648="ano",LARGE((R648,U648,X648,AA648,AD648,AG648,AJ648,AM648,AP648,AS648,AV648,AY648,BB648,BE648,BH648,BK648,BN648),1)+LARGE((R648,U648,X648,AA648,AD648,AG648,AJ648,AM648,AP648,AS648,AV648,AY648,BB648,BE648,BH648,BK648,BN648),2)+LARGE((R648,U648,X648,AA648,AD648,AG648,AJ648,AM648,AP648,AS648,AV648,AY648,BB648,BE648,BH648,BK648,BN648),3)+LARGE((R648,U648,X648,AA648,AD648,AG648,AJ648,AM648,AP648,AS648,AV648,AY648,BB648,BE648,BH648,BK648,BN648),4)+LARGE((R648,U648,X648,AA648,AD648,AG648,AJ648,AM648,AP648,AS648,AV648,AY648,BB648,BE648,BH648,BK648,BN648),5),K648)</f>
        <v>176</v>
      </c>
      <c r="AE648" s="200"/>
      <c r="AF648" s="201"/>
      <c r="AG648" s="201"/>
      <c r="AW648" s="213">
        <v>9.0856481481481469E-2</v>
      </c>
      <c r="AX648" s="214">
        <v>176</v>
      </c>
      <c r="AY648" s="215">
        <v>176</v>
      </c>
      <c r="BF648" s="218"/>
      <c r="BI648" s="219"/>
      <c r="BJ648" s="220"/>
      <c r="BK648" s="220"/>
      <c r="BL648" s="221"/>
      <c r="BM648" s="222"/>
      <c r="BN648" s="223"/>
      <c r="BO648" s="149">
        <v>0</v>
      </c>
      <c r="BP648" s="72">
        <v>30</v>
      </c>
      <c r="BQ648" s="157">
        <v>9.0856481481481469E-2</v>
      </c>
      <c r="BR648" s="158">
        <v>1</v>
      </c>
      <c r="BS648" s="49"/>
    </row>
    <row r="649" spans="2:71" ht="15" customHeight="1">
      <c r="B649" s="2">
        <v>643</v>
      </c>
      <c r="C649" s="2">
        <v>15</v>
      </c>
      <c r="D649" s="49" t="s">
        <v>700</v>
      </c>
      <c r="E649" s="47" t="s">
        <v>1603</v>
      </c>
      <c r="F649" s="89" t="s">
        <v>1542</v>
      </c>
      <c r="G649" s="48">
        <v>1964</v>
      </c>
      <c r="H649" s="49" t="s">
        <v>36</v>
      </c>
      <c r="I649" s="2" t="str">
        <f>IF(G649&lt;=1953,"Z60",IF(G649&lt;=1963,"Z50",IF(G649&lt;=1973,"Z40","Z")))</f>
        <v>Z40</v>
      </c>
      <c r="J649" s="50">
        <f t="shared" si="53"/>
        <v>176</v>
      </c>
      <c r="K649" s="189">
        <f t="shared" si="54"/>
        <v>194</v>
      </c>
      <c r="L649" s="51">
        <f t="shared" si="55"/>
        <v>1</v>
      </c>
      <c r="M649" s="52" t="str">
        <f t="shared" si="56"/>
        <v>nie</v>
      </c>
      <c r="N649" s="53">
        <f>IF($M649="ano",LARGE((Q649,T649,W649,Z649,AC649,AF649,AI649,AL649,AO649,AR649,AU649,AX649,BA649,BD649,BG649,BJ649,BM649),1)+LARGE((Q649,T649,W649,Z649,AC649,AF649,AI649,AL649,AO649,AR649,AU649,AX649,BA649,BD649,BG649,BJ649,BM649),2)+LARGE((Q649,T649,W649,Z649,AC649,AF649,AI649,AL649,AO649,AR649,AU649,AX649,BA649,BD649,BG649,BJ649,BM649),3)+LARGE((Q649,T649,W649,Z649,AC649,AF649,AI649,AL649,AO649,AR649,AU649,AX649,BA649,BD649,BG649,BJ649,BM649),4)+LARGE((Q649,T649,W649,Z649,AC649,AF649,AI649,AL649,AO649,AR649,AU649,AX649,BA649,BD649,BG649,BJ649,BM649),5),J649)</f>
        <v>176</v>
      </c>
      <c r="O649" s="190">
        <f>IF($M649="ano",LARGE((R649,U649,X649,AA649,AD649,AG649,AJ649,AM649,AP649,AS649,AV649,AY649,BB649,BE649,BH649,BK649,BN649),1)+LARGE((R649,U649,X649,AA649,AD649,AG649,AJ649,AM649,AP649,AS649,AV649,AY649,BB649,BE649,BH649,BK649,BN649),2)+LARGE((R649,U649,X649,AA649,AD649,AG649,AJ649,AM649,AP649,AS649,AV649,AY649,BB649,BE649,BH649,BK649,BN649),3)+LARGE((R649,U649,X649,AA649,AD649,AG649,AJ649,AM649,AP649,AS649,AV649,AY649,BB649,BE649,BH649,BK649,BN649),4)+LARGE((R649,U649,X649,AA649,AD649,AG649,AJ649,AM649,AP649,AS649,AV649,AY649,BB649,BE649,BH649,BK649,BN649),5),K649)</f>
        <v>194</v>
      </c>
      <c r="P649" s="191"/>
      <c r="Q649" s="192"/>
      <c r="R649" s="193"/>
      <c r="S649" s="194"/>
      <c r="T649" s="195"/>
      <c r="U649" s="196"/>
      <c r="V649" s="197">
        <v>6.5729166666666672E-2</v>
      </c>
      <c r="W649" s="198">
        <v>176</v>
      </c>
      <c r="X649" s="199">
        <v>194</v>
      </c>
      <c r="Y649" s="200"/>
      <c r="Z649" s="201"/>
      <c r="AA649" s="202"/>
      <c r="AB649" s="203"/>
      <c r="AC649" s="204"/>
      <c r="AD649" s="205"/>
      <c r="AE649" s="200"/>
      <c r="AF649" s="201"/>
      <c r="AG649" s="202"/>
      <c r="AH649" s="206"/>
      <c r="AI649" s="207"/>
      <c r="AJ649" s="208"/>
      <c r="AK649" s="200"/>
      <c r="AL649" s="201"/>
      <c r="AM649" s="202"/>
      <c r="AP649" s="209"/>
      <c r="AS649" s="208"/>
      <c r="AT649" s="210"/>
      <c r="AU649" s="211"/>
      <c r="AV649" s="212"/>
      <c r="AW649" s="213"/>
      <c r="AX649" s="214"/>
      <c r="AY649" s="215"/>
      <c r="BC649" s="216"/>
      <c r="BD649" s="216"/>
      <c r="BE649" s="217"/>
      <c r="BF649" s="218"/>
      <c r="BI649" s="219"/>
      <c r="BJ649" s="220"/>
      <c r="BK649" s="220"/>
      <c r="BL649" s="221"/>
      <c r="BM649" s="222"/>
      <c r="BN649" s="223"/>
      <c r="BO649" s="149">
        <v>0</v>
      </c>
      <c r="BP649" s="72">
        <v>16</v>
      </c>
      <c r="BQ649" s="157">
        <v>6.5729166666666672E-2</v>
      </c>
      <c r="BR649" s="158">
        <v>1</v>
      </c>
      <c r="BS649" s="49"/>
    </row>
    <row r="650" spans="2:71" ht="15" customHeight="1">
      <c r="B650" s="2">
        <v>644</v>
      </c>
      <c r="C650" s="2">
        <v>137</v>
      </c>
      <c r="D650" s="49" t="s">
        <v>1121</v>
      </c>
      <c r="E650" s="49" t="s">
        <v>1502</v>
      </c>
      <c r="F650" s="93" t="s">
        <v>1122</v>
      </c>
      <c r="G650" s="85">
        <v>1968</v>
      </c>
      <c r="H650" s="49" t="s">
        <v>31</v>
      </c>
      <c r="I650" s="49" t="s">
        <v>32</v>
      </c>
      <c r="J650" s="50">
        <f t="shared" si="53"/>
        <v>176</v>
      </c>
      <c r="K650" s="189">
        <f t="shared" si="54"/>
        <v>194</v>
      </c>
      <c r="L650" s="51">
        <f t="shared" si="55"/>
        <v>1</v>
      </c>
      <c r="M650" s="52" t="str">
        <f t="shared" si="56"/>
        <v>nie</v>
      </c>
      <c r="N650" s="53">
        <f>IF($M650="ano",LARGE((Q650,T650,W650,Z650,AC650,AF650,AI650,AL650,AO650,AR650,AU650,AX650,BA650,BD650,BG650,BJ650,BM650),1)+LARGE((Q650,T650,W650,Z650,AC650,AF650,AI650,AL650,AO650,AR650,AU650,AX650,BA650,BD650,BG650,BJ650,BM650),2)+LARGE((Q650,T650,W650,Z650,AC650,AF650,AI650,AL650,AO650,AR650,AU650,AX650,BA650,BD650,BG650,BJ650,BM650),3)+LARGE((Q650,T650,W650,Z650,AC650,AF650,AI650,AL650,AO650,AR650,AU650,AX650,BA650,BD650,BG650,BJ650,BM650),4)+LARGE((Q650,T650,W650,Z650,AC650,AF650,AI650,AL650,AO650,AR650,AU650,AX650,BA650,BD650,BG650,BJ650,BM650),5),J650)</f>
        <v>176</v>
      </c>
      <c r="O650" s="190">
        <f>IF($M650="ano",LARGE((R650,U650,X650,AA650,AD650,AG650,AJ650,AM650,AP650,AS650,AV650,AY650,BB650,BE650,BH650,BK650,BN650),1)+LARGE((R650,U650,X650,AA650,AD650,AG650,AJ650,AM650,AP650,AS650,AV650,AY650,BB650,BE650,BH650,BK650,BN650),2)+LARGE((R650,U650,X650,AA650,AD650,AG650,AJ650,AM650,AP650,AS650,AV650,AY650,BB650,BE650,BH650,BK650,BN650),3)+LARGE((R650,U650,X650,AA650,AD650,AG650,AJ650,AM650,AP650,AS650,AV650,AY650,BB650,BE650,BH650,BK650,BN650),4)+LARGE((R650,U650,X650,AA650,AD650,AG650,AJ650,AM650,AP650,AS650,AV650,AY650,BB650,BE650,BH650,BK650,BN650),5),K650)</f>
        <v>194</v>
      </c>
      <c r="AE650" s="200"/>
      <c r="AF650" s="201"/>
      <c r="AG650" s="201"/>
      <c r="BF650" s="218">
        <v>5.4305555555555558E-2</v>
      </c>
      <c r="BG650" s="75">
        <v>176</v>
      </c>
      <c r="BH650" s="75">
        <v>194</v>
      </c>
      <c r="BI650" s="219"/>
      <c r="BJ650" s="220"/>
      <c r="BK650" s="220"/>
      <c r="BL650" s="221"/>
      <c r="BM650" s="222"/>
      <c r="BN650" s="223"/>
      <c r="BO650" s="149">
        <v>0</v>
      </c>
      <c r="BP650" s="72">
        <v>15</v>
      </c>
      <c r="BQ650" s="157">
        <v>5.4305555555555558E-2</v>
      </c>
      <c r="BR650" s="158">
        <v>1</v>
      </c>
      <c r="BS650" s="49"/>
    </row>
    <row r="651" spans="2:71" ht="15" customHeight="1">
      <c r="B651" s="2">
        <v>645</v>
      </c>
      <c r="C651" s="2">
        <v>348</v>
      </c>
      <c r="D651" s="49" t="s">
        <v>881</v>
      </c>
      <c r="E651" s="49" t="s">
        <v>1484</v>
      </c>
      <c r="F651" s="49" t="s">
        <v>247</v>
      </c>
      <c r="G651" s="85">
        <v>1977</v>
      </c>
      <c r="H651" s="49" t="s">
        <v>31</v>
      </c>
      <c r="I651" s="49" t="s">
        <v>31</v>
      </c>
      <c r="J651" s="50">
        <f t="shared" si="53"/>
        <v>176</v>
      </c>
      <c r="K651" s="189">
        <f t="shared" si="54"/>
        <v>176</v>
      </c>
      <c r="L651" s="51">
        <f t="shared" si="55"/>
        <v>1</v>
      </c>
      <c r="M651" s="52" t="str">
        <f t="shared" si="56"/>
        <v>nie</v>
      </c>
      <c r="N651" s="53">
        <f>IF($M651="ano",LARGE((Q651,T651,W651,Z651,AC651,AF651,AI651,AL651,AO651,AR651,AU651,AX651,BA651,BD651,BG651,BJ651,BM651),1)+LARGE((Q651,T651,W651,Z651,AC651,AF651,AI651,AL651,AO651,AR651,AU651,AX651,BA651,BD651,BG651,BJ651,BM651),2)+LARGE((Q651,T651,W651,Z651,AC651,AF651,AI651,AL651,AO651,AR651,AU651,AX651,BA651,BD651,BG651,BJ651,BM651),3)+LARGE((Q651,T651,W651,Z651,AC651,AF651,AI651,AL651,AO651,AR651,AU651,AX651,BA651,BD651,BG651,BJ651,BM651),4)+LARGE((Q651,T651,W651,Z651,AC651,AF651,AI651,AL651,AO651,AR651,AU651,AX651,BA651,BD651,BG651,BJ651,BM651),5),J651)</f>
        <v>176</v>
      </c>
      <c r="O651" s="190">
        <f>IF($M651="ano",LARGE((R651,U651,X651,AA651,AD651,AG651,AJ651,AM651,AP651,AS651,AV651,AY651,BB651,BE651,BH651,BK651,BN651),1)+LARGE((R651,U651,X651,AA651,AD651,AG651,AJ651,AM651,AP651,AS651,AV651,AY651,BB651,BE651,BH651,BK651,BN651),2)+LARGE((R651,U651,X651,AA651,AD651,AG651,AJ651,AM651,AP651,AS651,AV651,AY651,BB651,BE651,BH651,BK651,BN651),3)+LARGE((R651,U651,X651,AA651,AD651,AG651,AJ651,AM651,AP651,AS651,AV651,AY651,BB651,BE651,BH651,BK651,BN651),4)+LARGE((R651,U651,X651,AA651,AD651,AG651,AJ651,AM651,AP651,AS651,AV651,AY651,BB651,BE651,BH651,BK651,BN651),5),K651)</f>
        <v>176</v>
      </c>
      <c r="AE651" s="200"/>
      <c r="AF651" s="201"/>
      <c r="AG651" s="201"/>
      <c r="AT651" s="210">
        <v>6.5752314814814805E-2</v>
      </c>
      <c r="AU651" s="211">
        <v>176</v>
      </c>
      <c r="AV651" s="212">
        <v>176</v>
      </c>
      <c r="AW651" s="213"/>
      <c r="AX651" s="214"/>
      <c r="AY651" s="215"/>
      <c r="BF651" s="218"/>
      <c r="BI651" s="219"/>
      <c r="BJ651" s="220"/>
      <c r="BK651" s="220"/>
      <c r="BL651" s="221"/>
      <c r="BM651" s="222"/>
      <c r="BN651" s="223"/>
      <c r="BO651" s="149">
        <v>0</v>
      </c>
      <c r="BP651" s="72">
        <v>17</v>
      </c>
      <c r="BQ651" s="157">
        <v>6.5752314814814805E-2</v>
      </c>
      <c r="BR651" s="158">
        <v>1</v>
      </c>
      <c r="BS651" s="49"/>
    </row>
    <row r="652" spans="2:71" ht="15" customHeight="1">
      <c r="B652" s="2">
        <v>646</v>
      </c>
      <c r="C652" s="2">
        <v>138</v>
      </c>
      <c r="D652" s="47" t="s">
        <v>2061</v>
      </c>
      <c r="E652" s="47" t="s">
        <v>1674</v>
      </c>
      <c r="F652" s="89" t="s">
        <v>2062</v>
      </c>
      <c r="G652" s="48">
        <v>1968</v>
      </c>
      <c r="H652" s="49" t="s">
        <v>31</v>
      </c>
      <c r="I652" s="2" t="str">
        <f>IF(G652&lt;=1953,"M60",IF(G652&lt;=1963,"M50",IF(G652&lt;=1973,"M40","M")))</f>
        <v>M40</v>
      </c>
      <c r="J652" s="50">
        <f t="shared" si="53"/>
        <v>175</v>
      </c>
      <c r="K652" s="189">
        <f t="shared" si="54"/>
        <v>193</v>
      </c>
      <c r="L652" s="51">
        <f t="shared" si="55"/>
        <v>1</v>
      </c>
      <c r="M652" s="52" t="str">
        <f t="shared" si="56"/>
        <v>nie</v>
      </c>
      <c r="N652" s="53">
        <f>IF($M652="ano",LARGE((Q652,T652,W652,Z652,AC652,AF652,AI652,AL652,AO652,AR652,AU652,AX652,BA652,BD652,BG652,BJ652,BM652),1)+LARGE((Q652,T652,W652,Z652,AC652,AF652,AI652,AL652,AO652,AR652,AU652,AX652,BA652,BD652,BG652,BJ652,BM652),2)+LARGE((Q652,T652,W652,Z652,AC652,AF652,AI652,AL652,AO652,AR652,AU652,AX652,BA652,BD652,BG652,BJ652,BM652),3)+LARGE((Q652,T652,W652,Z652,AC652,AF652,AI652,AL652,AO652,AR652,AU652,AX652,BA652,BD652,BG652,BJ652,BM652),4)+LARGE((Q652,T652,W652,Z652,AC652,AF652,AI652,AL652,AO652,AR652,AU652,AX652,BA652,BD652,BG652,BJ652,BM652),5),J652)</f>
        <v>175</v>
      </c>
      <c r="O652" s="190">
        <f>IF($M652="ano",LARGE((R652,U652,X652,AA652,AD652,AG652,AJ652,AM652,AP652,AS652,AV652,AY652,BB652,BE652,BH652,BK652,BN652),1)+LARGE((R652,U652,X652,AA652,AD652,AG652,AJ652,AM652,AP652,AS652,AV652,AY652,BB652,BE652,BH652,BK652,BN652),2)+LARGE((R652,U652,X652,AA652,AD652,AG652,AJ652,AM652,AP652,AS652,AV652,AY652,BB652,BE652,BH652,BK652,BN652),3)+LARGE((R652,U652,X652,AA652,AD652,AG652,AJ652,AM652,AP652,AS652,AV652,AY652,BB652,BE652,BH652,BK652,BN652),4)+LARGE((R652,U652,X652,AA652,AD652,AG652,AJ652,AM652,AP652,AS652,AV652,AY652,BB652,BE652,BH652,BK652,BN652),5),K652)</f>
        <v>193</v>
      </c>
      <c r="P652" s="191"/>
      <c r="Q652" s="192"/>
      <c r="R652" s="193"/>
      <c r="S652" s="194">
        <v>0.10664351851851851</v>
      </c>
      <c r="T652" s="195">
        <v>175</v>
      </c>
      <c r="U652" s="196">
        <v>193</v>
      </c>
      <c r="V652" s="197"/>
      <c r="W652" s="198"/>
      <c r="X652" s="199"/>
      <c r="Y652" s="200"/>
      <c r="Z652" s="201"/>
      <c r="AA652" s="202"/>
      <c r="AB652" s="203"/>
      <c r="AC652" s="204"/>
      <c r="AD652" s="205"/>
      <c r="AE652" s="200"/>
      <c r="AF652" s="201"/>
      <c r="AG652" s="202"/>
      <c r="AH652" s="206"/>
      <c r="AI652" s="207"/>
      <c r="AJ652" s="208"/>
      <c r="AK652" s="200"/>
      <c r="AL652" s="201"/>
      <c r="AM652" s="202"/>
      <c r="AP652" s="209"/>
      <c r="AS652" s="208"/>
      <c r="AT652" s="210"/>
      <c r="AU652" s="211"/>
      <c r="AV652" s="212"/>
      <c r="AW652" s="213"/>
      <c r="AX652" s="214"/>
      <c r="AY652" s="215"/>
      <c r="BC652" s="216"/>
      <c r="BD652" s="216"/>
      <c r="BE652" s="217"/>
      <c r="BF652" s="218"/>
      <c r="BI652" s="219"/>
      <c r="BJ652" s="220"/>
      <c r="BK652" s="220"/>
      <c r="BL652" s="221"/>
      <c r="BM652" s="222"/>
      <c r="BN652" s="223"/>
      <c r="BO652" s="149">
        <v>0</v>
      </c>
      <c r="BP652" s="72">
        <v>26</v>
      </c>
      <c r="BQ652" s="157">
        <v>0.10664351851851851</v>
      </c>
      <c r="BR652" s="158">
        <v>1</v>
      </c>
      <c r="BS652" s="49"/>
    </row>
    <row r="653" spans="2:71" ht="15" customHeight="1">
      <c r="B653" s="2">
        <v>647</v>
      </c>
      <c r="C653" s="2">
        <v>349</v>
      </c>
      <c r="D653" s="49" t="s">
        <v>2535</v>
      </c>
      <c r="E653" s="49" t="s">
        <v>1511</v>
      </c>
      <c r="F653" s="93" t="s">
        <v>156</v>
      </c>
      <c r="G653" s="85">
        <v>1980</v>
      </c>
      <c r="H653" s="49" t="s">
        <v>31</v>
      </c>
      <c r="I653" s="2" t="str">
        <f>IF(G653&lt;=1953,"M60",IF(G653&lt;=1963,"M50",IF(G653&lt;=1973,"M40","M")))</f>
        <v>M</v>
      </c>
      <c r="J653" s="50">
        <f t="shared" si="53"/>
        <v>175</v>
      </c>
      <c r="K653" s="189">
        <f t="shared" si="54"/>
        <v>175</v>
      </c>
      <c r="L653" s="51">
        <f t="shared" si="55"/>
        <v>1</v>
      </c>
      <c r="M653" s="52" t="str">
        <f t="shared" si="56"/>
        <v>nie</v>
      </c>
      <c r="N653" s="53">
        <f>IF($M653="ano",LARGE((Q653,T653,W653,Z653,AC653,AF653,AI653,AL653,AO653,AR653,AU653,AX653,BA653,BD653,BG653,BJ653,BM653),1)+LARGE((Q653,T653,W653,Z653,AC653,AF653,AI653,AL653,AO653,AR653,AU653,AX653,BA653,BD653,BG653,BJ653,BM653),2)+LARGE((Q653,T653,W653,Z653,AC653,AF653,AI653,AL653,AO653,AR653,AU653,AX653,BA653,BD653,BG653,BJ653,BM653),3)+LARGE((Q653,T653,W653,Z653,AC653,AF653,AI653,AL653,AO653,AR653,AU653,AX653,BA653,BD653,BG653,BJ653,BM653),4)+LARGE((Q653,T653,W653,Z653,AC653,AF653,AI653,AL653,AO653,AR653,AU653,AX653,BA653,BD653,BG653,BJ653,BM653),5),J653)</f>
        <v>175</v>
      </c>
      <c r="O653" s="190">
        <f>IF($M653="ano",LARGE((R653,U653,X653,AA653,AD653,AG653,AJ653,AM653,AP653,AS653,AV653,AY653,BB653,BE653,BH653,BK653,BN653),1)+LARGE((R653,U653,X653,AA653,AD653,AG653,AJ653,AM653,AP653,AS653,AV653,AY653,BB653,BE653,BH653,BK653,BN653),2)+LARGE((R653,U653,X653,AA653,AD653,AG653,AJ653,AM653,AP653,AS653,AV653,AY653,BB653,BE653,BH653,BK653,BN653),3)+LARGE((R653,U653,X653,AA653,AD653,AG653,AJ653,AM653,AP653,AS653,AV653,AY653,BB653,BE653,BH653,BK653,BN653),4)+LARGE((R653,U653,X653,AA653,AD653,AG653,AJ653,AM653,AP653,AS653,AV653,AY653,BB653,BE653,BH653,BK653,BN653),5),K653)</f>
        <v>175</v>
      </c>
      <c r="R653" s="193"/>
      <c r="U653" s="196"/>
      <c r="X653" s="199"/>
      <c r="Y653" s="200">
        <v>6.5717592592592591E-2</v>
      </c>
      <c r="Z653" s="201">
        <v>175</v>
      </c>
      <c r="AA653" s="202">
        <v>175</v>
      </c>
      <c r="AD653" s="205"/>
      <c r="AE653" s="200"/>
      <c r="AF653" s="201"/>
      <c r="AG653" s="202"/>
      <c r="AH653" s="206"/>
      <c r="AI653" s="207"/>
      <c r="AJ653" s="208"/>
      <c r="AK653" s="200"/>
      <c r="AL653" s="201"/>
      <c r="AM653" s="202"/>
      <c r="AP653" s="209"/>
      <c r="AS653" s="208"/>
      <c r="AT653" s="210"/>
      <c r="AU653" s="211"/>
      <c r="AV653" s="212"/>
      <c r="AW653" s="213"/>
      <c r="AX653" s="214"/>
      <c r="AY653" s="215"/>
      <c r="BE653" s="217"/>
      <c r="BF653" s="218"/>
      <c r="BI653" s="219"/>
      <c r="BJ653" s="220"/>
      <c r="BK653" s="220"/>
      <c r="BL653" s="221"/>
      <c r="BM653" s="222"/>
      <c r="BN653" s="223"/>
      <c r="BO653" s="149">
        <v>0</v>
      </c>
      <c r="BP653" s="72">
        <v>17</v>
      </c>
      <c r="BQ653" s="157">
        <v>6.5717592592592591E-2</v>
      </c>
      <c r="BR653" s="158">
        <v>1</v>
      </c>
      <c r="BS653" s="49"/>
    </row>
    <row r="654" spans="2:71" ht="15" customHeight="1">
      <c r="B654" s="2">
        <v>648</v>
      </c>
      <c r="C654" s="2">
        <v>52</v>
      </c>
      <c r="D654" s="47" t="s">
        <v>2060</v>
      </c>
      <c r="E654" s="47" t="s">
        <v>2059</v>
      </c>
      <c r="F654" s="89" t="s">
        <v>1542</v>
      </c>
      <c r="G654" s="48">
        <v>1959</v>
      </c>
      <c r="H654" s="49" t="s">
        <v>31</v>
      </c>
      <c r="I654" s="2" t="str">
        <f>IF(G654&lt;=1953,"M60",IF(G654&lt;=1963,"M50",IF(G654&lt;=1973,"M40","M")))</f>
        <v>M50</v>
      </c>
      <c r="J654" s="50">
        <f t="shared" si="53"/>
        <v>175</v>
      </c>
      <c r="K654" s="189">
        <f t="shared" si="54"/>
        <v>210</v>
      </c>
      <c r="L654" s="51">
        <f t="shared" si="55"/>
        <v>1</v>
      </c>
      <c r="M654" s="52" t="str">
        <f t="shared" si="56"/>
        <v>nie</v>
      </c>
      <c r="N654" s="53">
        <f>IF($M654="ano",LARGE((Q654,T654,W654,Z654,AC654,AF654,AI654,AL654,AO654,AR654,AU654,AX654,BA654,BD654,BG654,BJ654,BM654),1)+LARGE((Q654,T654,W654,Z654,AC654,AF654,AI654,AL654,AO654,AR654,AU654,AX654,BA654,BD654,BG654,BJ654,BM654),2)+LARGE((Q654,T654,W654,Z654,AC654,AF654,AI654,AL654,AO654,AR654,AU654,AX654,BA654,BD654,BG654,BJ654,BM654),3)+LARGE((Q654,T654,W654,Z654,AC654,AF654,AI654,AL654,AO654,AR654,AU654,AX654,BA654,BD654,BG654,BJ654,BM654),4)+LARGE((Q654,T654,W654,Z654,AC654,AF654,AI654,AL654,AO654,AR654,AU654,AX654,BA654,BD654,BG654,BJ654,BM654),5),J654)</f>
        <v>175</v>
      </c>
      <c r="O654" s="190">
        <f>IF($M654="ano",LARGE((R654,U654,X654,AA654,AD654,AG654,AJ654,AM654,AP654,AS654,AV654,AY654,BB654,BE654,BH654,BK654,BN654),1)+LARGE((R654,U654,X654,AA654,AD654,AG654,AJ654,AM654,AP654,AS654,AV654,AY654,BB654,BE654,BH654,BK654,BN654),2)+LARGE((R654,U654,X654,AA654,AD654,AG654,AJ654,AM654,AP654,AS654,AV654,AY654,BB654,BE654,BH654,BK654,BN654),3)+LARGE((R654,U654,X654,AA654,AD654,AG654,AJ654,AM654,AP654,AS654,AV654,AY654,BB654,BE654,BH654,BK654,BN654),4)+LARGE((R654,U654,X654,AA654,AD654,AG654,AJ654,AM654,AP654,AS654,AV654,AY654,BB654,BE654,BH654,BK654,BN654),5),K654)</f>
        <v>210</v>
      </c>
      <c r="P654" s="191"/>
      <c r="Q654" s="192"/>
      <c r="R654" s="193"/>
      <c r="S654" s="194">
        <v>0.10643518518518519</v>
      </c>
      <c r="T654" s="195">
        <v>175</v>
      </c>
      <c r="U654" s="196">
        <v>210</v>
      </c>
      <c r="V654" s="197"/>
      <c r="W654" s="198"/>
      <c r="X654" s="199"/>
      <c r="Y654" s="200"/>
      <c r="Z654" s="201"/>
      <c r="AA654" s="202"/>
      <c r="AB654" s="203"/>
      <c r="AC654" s="204"/>
      <c r="AD654" s="205"/>
      <c r="AE654" s="200"/>
      <c r="AF654" s="201"/>
      <c r="AG654" s="202"/>
      <c r="AH654" s="206"/>
      <c r="AI654" s="207"/>
      <c r="AJ654" s="208"/>
      <c r="AK654" s="200"/>
      <c r="AL654" s="201"/>
      <c r="AM654" s="202"/>
      <c r="AP654" s="209"/>
      <c r="AS654" s="208"/>
      <c r="AT654" s="210"/>
      <c r="AU654" s="211"/>
      <c r="AV654" s="212"/>
      <c r="AW654" s="213"/>
      <c r="AX654" s="214"/>
      <c r="AY654" s="215"/>
      <c r="BC654" s="216"/>
      <c r="BD654" s="216"/>
      <c r="BE654" s="217"/>
      <c r="BF654" s="218"/>
      <c r="BI654" s="219"/>
      <c r="BJ654" s="220"/>
      <c r="BK654" s="220"/>
      <c r="BL654" s="221"/>
      <c r="BM654" s="222"/>
      <c r="BN654" s="223"/>
      <c r="BO654" s="149">
        <v>0</v>
      </c>
      <c r="BP654" s="72">
        <v>26</v>
      </c>
      <c r="BQ654" s="157">
        <v>0.10643518518518519</v>
      </c>
      <c r="BR654" s="158">
        <v>1</v>
      </c>
      <c r="BS654" s="49"/>
    </row>
    <row r="655" spans="2:71" ht="15" customHeight="1">
      <c r="B655" s="2">
        <v>649</v>
      </c>
      <c r="C655" s="2">
        <v>18</v>
      </c>
      <c r="D655" s="49" t="s">
        <v>882</v>
      </c>
      <c r="E655" s="49" t="s">
        <v>1872</v>
      </c>
      <c r="F655" s="49" t="s">
        <v>1542</v>
      </c>
      <c r="G655" s="85">
        <v>1953</v>
      </c>
      <c r="H655" s="49" t="s">
        <v>31</v>
      </c>
      <c r="I655" s="49" t="s">
        <v>37</v>
      </c>
      <c r="J655" s="50">
        <f t="shared" si="53"/>
        <v>175</v>
      </c>
      <c r="K655" s="189">
        <f t="shared" si="54"/>
        <v>228</v>
      </c>
      <c r="L655" s="51">
        <f t="shared" si="55"/>
        <v>1</v>
      </c>
      <c r="M655" s="52" t="str">
        <f t="shared" si="56"/>
        <v>nie</v>
      </c>
      <c r="N655" s="53">
        <f>IF($M655="ano",LARGE((Q655,T655,W655,Z655,AC655,AF655,AI655,AL655,AO655,AR655,AU655,AX655,BA655,BD655,BG655,BJ655,BM655),1)+LARGE((Q655,T655,W655,Z655,AC655,AF655,AI655,AL655,AO655,AR655,AU655,AX655,BA655,BD655,BG655,BJ655,BM655),2)+LARGE((Q655,T655,W655,Z655,AC655,AF655,AI655,AL655,AO655,AR655,AU655,AX655,BA655,BD655,BG655,BJ655,BM655),3)+LARGE((Q655,T655,W655,Z655,AC655,AF655,AI655,AL655,AO655,AR655,AU655,AX655,BA655,BD655,BG655,BJ655,BM655),4)+LARGE((Q655,T655,W655,Z655,AC655,AF655,AI655,AL655,AO655,AR655,AU655,AX655,BA655,BD655,BG655,BJ655,BM655),5),J655)</f>
        <v>175</v>
      </c>
      <c r="O655" s="190">
        <f>IF($M655="ano",LARGE((R655,U655,X655,AA655,AD655,AG655,AJ655,AM655,AP655,AS655,AV655,AY655,BB655,BE655,BH655,BK655,BN655),1)+LARGE((R655,U655,X655,AA655,AD655,AG655,AJ655,AM655,AP655,AS655,AV655,AY655,BB655,BE655,BH655,BK655,BN655),2)+LARGE((R655,U655,X655,AA655,AD655,AG655,AJ655,AM655,AP655,AS655,AV655,AY655,BB655,BE655,BH655,BK655,BN655),3)+LARGE((R655,U655,X655,AA655,AD655,AG655,AJ655,AM655,AP655,AS655,AV655,AY655,BB655,BE655,BH655,BK655,BN655),4)+LARGE((R655,U655,X655,AA655,AD655,AG655,AJ655,AM655,AP655,AS655,AV655,AY655,BB655,BE655,BH655,BK655,BN655),5),K655)</f>
        <v>228</v>
      </c>
      <c r="AE655" s="200"/>
      <c r="AF655" s="201"/>
      <c r="AG655" s="201"/>
      <c r="AT655" s="210">
        <v>6.6365740740740739E-2</v>
      </c>
      <c r="AU655" s="211">
        <v>175</v>
      </c>
      <c r="AV655" s="212">
        <v>228</v>
      </c>
      <c r="AW655" s="213"/>
      <c r="AX655" s="214"/>
      <c r="AY655" s="215"/>
      <c r="BF655" s="218"/>
      <c r="BI655" s="219"/>
      <c r="BJ655" s="220"/>
      <c r="BK655" s="220"/>
      <c r="BL655" s="221"/>
      <c r="BM655" s="222"/>
      <c r="BN655" s="223"/>
      <c r="BO655" s="149">
        <v>0</v>
      </c>
      <c r="BP655" s="72">
        <v>17</v>
      </c>
      <c r="BQ655" s="157">
        <v>6.6365740740740739E-2</v>
      </c>
      <c r="BR655" s="158">
        <v>1</v>
      </c>
      <c r="BS655" s="49"/>
    </row>
    <row r="656" spans="2:71" ht="15" customHeight="1">
      <c r="B656" s="2">
        <v>650</v>
      </c>
      <c r="C656" s="2">
        <v>350</v>
      </c>
      <c r="D656" s="47" t="s">
        <v>2056</v>
      </c>
      <c r="E656" s="47" t="s">
        <v>2055</v>
      </c>
      <c r="F656" s="89" t="s">
        <v>2057</v>
      </c>
      <c r="G656" s="48">
        <v>1979</v>
      </c>
      <c r="H656" s="49" t="s">
        <v>31</v>
      </c>
      <c r="I656" s="2" t="str">
        <f>IF(G656&lt;=1953,"M60",IF(G656&lt;=1963,"M50",IF(G656&lt;=1973,"M40","M")))</f>
        <v>M</v>
      </c>
      <c r="J656" s="50">
        <f t="shared" si="53"/>
        <v>175</v>
      </c>
      <c r="K656" s="189">
        <f t="shared" si="54"/>
        <v>175</v>
      </c>
      <c r="L656" s="51">
        <f t="shared" si="55"/>
        <v>1</v>
      </c>
      <c r="M656" s="52" t="str">
        <f t="shared" si="56"/>
        <v>nie</v>
      </c>
      <c r="N656" s="53">
        <f>IF($M656="ano",LARGE((Q656,T656,W656,Z656,AC656,AF656,AI656,AL656,AO656,AR656,AU656,AX656,BA656,BD656,BG656,BJ656,BM656),1)+LARGE((Q656,T656,W656,Z656,AC656,AF656,AI656,AL656,AO656,AR656,AU656,AX656,BA656,BD656,BG656,BJ656,BM656),2)+LARGE((Q656,T656,W656,Z656,AC656,AF656,AI656,AL656,AO656,AR656,AU656,AX656,BA656,BD656,BG656,BJ656,BM656),3)+LARGE((Q656,T656,W656,Z656,AC656,AF656,AI656,AL656,AO656,AR656,AU656,AX656,BA656,BD656,BG656,BJ656,BM656),4)+LARGE((Q656,T656,W656,Z656,AC656,AF656,AI656,AL656,AO656,AR656,AU656,AX656,BA656,BD656,BG656,BJ656,BM656),5),J656)</f>
        <v>175</v>
      </c>
      <c r="O656" s="190">
        <f>IF($M656="ano",LARGE((R656,U656,X656,AA656,AD656,AG656,AJ656,AM656,AP656,AS656,AV656,AY656,BB656,BE656,BH656,BK656,BN656),1)+LARGE((R656,U656,X656,AA656,AD656,AG656,AJ656,AM656,AP656,AS656,AV656,AY656,BB656,BE656,BH656,BK656,BN656),2)+LARGE((R656,U656,X656,AA656,AD656,AG656,AJ656,AM656,AP656,AS656,AV656,AY656,BB656,BE656,BH656,BK656,BN656),3)+LARGE((R656,U656,X656,AA656,AD656,AG656,AJ656,AM656,AP656,AS656,AV656,AY656,BB656,BE656,BH656,BK656,BN656),4)+LARGE((R656,U656,X656,AA656,AD656,AG656,AJ656,AM656,AP656,AS656,AV656,AY656,BB656,BE656,BH656,BK656,BN656),5),K656)</f>
        <v>175</v>
      </c>
      <c r="P656" s="191"/>
      <c r="Q656" s="192"/>
      <c r="R656" s="193"/>
      <c r="S656" s="194">
        <v>0.10630787037037037</v>
      </c>
      <c r="T656" s="195">
        <v>175</v>
      </c>
      <c r="U656" s="196">
        <v>175</v>
      </c>
      <c r="V656" s="197"/>
      <c r="W656" s="198"/>
      <c r="X656" s="199"/>
      <c r="Y656" s="200"/>
      <c r="Z656" s="201"/>
      <c r="AA656" s="202"/>
      <c r="AB656" s="203"/>
      <c r="AC656" s="204"/>
      <c r="AD656" s="205"/>
      <c r="AE656" s="200"/>
      <c r="AF656" s="201"/>
      <c r="AG656" s="202"/>
      <c r="AH656" s="206"/>
      <c r="AI656" s="207"/>
      <c r="AJ656" s="208"/>
      <c r="AK656" s="200"/>
      <c r="AL656" s="201"/>
      <c r="AM656" s="202"/>
      <c r="AP656" s="209"/>
      <c r="AS656" s="208"/>
      <c r="AT656" s="210"/>
      <c r="AU656" s="211"/>
      <c r="AV656" s="212"/>
      <c r="AW656" s="213"/>
      <c r="AX656" s="214"/>
      <c r="AY656" s="215"/>
      <c r="BC656" s="216"/>
      <c r="BD656" s="216"/>
      <c r="BE656" s="217"/>
      <c r="BF656" s="218"/>
      <c r="BI656" s="219"/>
      <c r="BJ656" s="220"/>
      <c r="BK656" s="220"/>
      <c r="BL656" s="221"/>
      <c r="BM656" s="222"/>
      <c r="BN656" s="223"/>
      <c r="BO656" s="149">
        <v>0</v>
      </c>
      <c r="BP656" s="72">
        <v>26</v>
      </c>
      <c r="BQ656" s="157">
        <v>0.10630787037037037</v>
      </c>
      <c r="BR656" s="158">
        <v>1</v>
      </c>
      <c r="BS656" s="49"/>
    </row>
    <row r="657" spans="2:71" ht="15" customHeight="1">
      <c r="B657" s="2">
        <v>651</v>
      </c>
      <c r="C657" s="2">
        <v>351</v>
      </c>
      <c r="D657" s="49" t="s">
        <v>1354</v>
      </c>
      <c r="E657" s="49" t="s">
        <v>1353</v>
      </c>
      <c r="F657" s="93" t="s">
        <v>1542</v>
      </c>
      <c r="G657" s="85">
        <v>1981</v>
      </c>
      <c r="H657" s="49" t="s">
        <v>31</v>
      </c>
      <c r="I657" s="49" t="s">
        <v>31</v>
      </c>
      <c r="J657" s="50">
        <f t="shared" si="53"/>
        <v>175</v>
      </c>
      <c r="K657" s="189">
        <f t="shared" si="54"/>
        <v>175</v>
      </c>
      <c r="L657" s="51">
        <f t="shared" si="55"/>
        <v>1</v>
      </c>
      <c r="M657" s="52" t="str">
        <f t="shared" si="56"/>
        <v>nie</v>
      </c>
      <c r="N657" s="53">
        <f>IF($M657="ano",LARGE((Q657,T657,W657,Z657,AC657,AF657,AI657,AL657,AO657,AR657,AU657,AX657,BA657,BD657,BG657,BJ657,BM657),1)+LARGE((Q657,T657,W657,Z657,AC657,AF657,AI657,AL657,AO657,AR657,AU657,AX657,BA657,BD657,BG657,BJ657,BM657),2)+LARGE((Q657,T657,W657,Z657,AC657,AF657,AI657,AL657,AO657,AR657,AU657,AX657,BA657,BD657,BG657,BJ657,BM657),3)+LARGE((Q657,T657,W657,Z657,AC657,AF657,AI657,AL657,AO657,AR657,AU657,AX657,BA657,BD657,BG657,BJ657,BM657),4)+LARGE((Q657,T657,W657,Z657,AC657,AF657,AI657,AL657,AO657,AR657,AU657,AX657,BA657,BD657,BG657,BJ657,BM657),5),J657)</f>
        <v>175</v>
      </c>
      <c r="O657" s="190">
        <f>IF($M657="ano",LARGE((R657,U657,X657,AA657,AD657,AG657,AJ657,AM657,AP657,AS657,AV657,AY657,BB657,BE657,BH657,BK657,BN657),1)+LARGE((R657,U657,X657,AA657,AD657,AG657,AJ657,AM657,AP657,AS657,AV657,AY657,BB657,BE657,BH657,BK657,BN657),2)+LARGE((R657,U657,X657,AA657,AD657,AG657,AJ657,AM657,AP657,AS657,AV657,AY657,BB657,BE657,BH657,BK657,BN657),3)+LARGE((R657,U657,X657,AA657,AD657,AG657,AJ657,AM657,AP657,AS657,AV657,AY657,BB657,BE657,BH657,BK657,BN657),4)+LARGE((R657,U657,X657,AA657,AD657,AG657,AJ657,AM657,AP657,AS657,AV657,AY657,BB657,BE657,BH657,BK657,BN657),5),K657)</f>
        <v>175</v>
      </c>
      <c r="AE657" s="200"/>
      <c r="AF657" s="201"/>
      <c r="AG657" s="201"/>
      <c r="BI657" s="219"/>
      <c r="BJ657" s="220"/>
      <c r="BK657" s="220"/>
      <c r="BL657" s="221">
        <v>6.5231481481481488E-2</v>
      </c>
      <c r="BM657" s="222">
        <v>175</v>
      </c>
      <c r="BN657" s="223">
        <v>175</v>
      </c>
      <c r="BO657" s="149">
        <v>0</v>
      </c>
      <c r="BP657" s="72">
        <v>17.5</v>
      </c>
      <c r="BQ657" s="157">
        <v>6.5231481481481488E-2</v>
      </c>
      <c r="BR657" s="158">
        <v>1</v>
      </c>
      <c r="BS657" s="49"/>
    </row>
    <row r="658" spans="2:71" ht="15" customHeight="1">
      <c r="B658" s="2">
        <v>652</v>
      </c>
      <c r="C658" s="2">
        <v>352</v>
      </c>
      <c r="D658" s="49" t="s">
        <v>807</v>
      </c>
      <c r="E658" s="49" t="s">
        <v>1484</v>
      </c>
      <c r="F658" s="93" t="s">
        <v>808</v>
      </c>
      <c r="G658" s="85">
        <v>1981</v>
      </c>
      <c r="H658" s="49" t="s">
        <v>31</v>
      </c>
      <c r="I658" s="49" t="s">
        <v>31</v>
      </c>
      <c r="J658" s="50">
        <f t="shared" si="53"/>
        <v>175</v>
      </c>
      <c r="K658" s="189">
        <f t="shared" si="54"/>
        <v>175</v>
      </c>
      <c r="L658" s="51">
        <f t="shared" si="55"/>
        <v>1</v>
      </c>
      <c r="M658" s="52" t="str">
        <f t="shared" si="56"/>
        <v>nie</v>
      </c>
      <c r="N658" s="53">
        <f>IF($M658="ano",LARGE((Q658,T658,W658,Z658,AC658,AF658,AI658,AL658,AO658,AR658,AU658,AX658,BA658,BD658,BG658,BJ658,BM658),1)+LARGE((Q658,T658,W658,Z658,AC658,AF658,AI658,AL658,AO658,AR658,AU658,AX658,BA658,BD658,BG658,BJ658,BM658),2)+LARGE((Q658,T658,W658,Z658,AC658,AF658,AI658,AL658,AO658,AR658,AU658,AX658,BA658,BD658,BG658,BJ658,BM658),3)+LARGE((Q658,T658,W658,Z658,AC658,AF658,AI658,AL658,AO658,AR658,AU658,AX658,BA658,BD658,BG658,BJ658,BM658),4)+LARGE((Q658,T658,W658,Z658,AC658,AF658,AI658,AL658,AO658,AR658,AU658,AX658,BA658,BD658,BG658,BJ658,BM658),5),J658)</f>
        <v>175</v>
      </c>
      <c r="O658" s="190">
        <f>IF($M658="ano",LARGE((R658,U658,X658,AA658,AD658,AG658,AJ658,AM658,AP658,AS658,AV658,AY658,BB658,BE658,BH658,BK658,BN658),1)+LARGE((R658,U658,X658,AA658,AD658,AG658,AJ658,AM658,AP658,AS658,AV658,AY658,BB658,BE658,BH658,BK658,BN658),2)+LARGE((R658,U658,X658,AA658,AD658,AG658,AJ658,AM658,AP658,AS658,AV658,AY658,BB658,BE658,BH658,BK658,BN658),3)+LARGE((R658,U658,X658,AA658,AD658,AG658,AJ658,AM658,AP658,AS658,AV658,AY658,BB658,BE658,BH658,BK658,BN658),4)+LARGE((R658,U658,X658,AA658,AD658,AG658,AJ658,AM658,AP658,AS658,AV658,AY658,BB658,BE658,BH658,BK658,BN658),5),K658)</f>
        <v>175</v>
      </c>
      <c r="AE658" s="200"/>
      <c r="AF658" s="201"/>
      <c r="AG658" s="201"/>
      <c r="AN658" s="78">
        <v>7.9247685185185185E-2</v>
      </c>
      <c r="AO658" s="79">
        <v>175</v>
      </c>
      <c r="AP658" s="209">
        <v>175</v>
      </c>
      <c r="AS658" s="208"/>
      <c r="AT658" s="210"/>
      <c r="AU658" s="211"/>
      <c r="AV658" s="212"/>
      <c r="AW658" s="213"/>
      <c r="AX658" s="214"/>
      <c r="AY658" s="215"/>
      <c r="BF658" s="218"/>
      <c r="BI658" s="219"/>
      <c r="BJ658" s="220"/>
      <c r="BK658" s="220"/>
      <c r="BL658" s="221"/>
      <c r="BM658" s="222"/>
      <c r="BN658" s="223"/>
      <c r="BO658" s="149">
        <v>0</v>
      </c>
      <c r="BP658" s="72">
        <v>21</v>
      </c>
      <c r="BQ658" s="157">
        <v>7.9247685185185185E-2</v>
      </c>
      <c r="BR658" s="158">
        <v>1</v>
      </c>
      <c r="BS658" s="49"/>
    </row>
    <row r="659" spans="2:71" ht="15" customHeight="1">
      <c r="B659" s="2">
        <v>653</v>
      </c>
      <c r="C659" s="2">
        <v>353</v>
      </c>
      <c r="D659" s="47" t="s">
        <v>2053</v>
      </c>
      <c r="E659" s="47" t="s">
        <v>1877</v>
      </c>
      <c r="F659" s="89" t="s">
        <v>2054</v>
      </c>
      <c r="G659" s="82">
        <v>1985</v>
      </c>
      <c r="H659" s="49" t="s">
        <v>31</v>
      </c>
      <c r="I659" s="2" t="str">
        <f>IF(G659&lt;=1953,"M60",IF(G659&lt;=1963,"M50",IF(G659&lt;=1973,"M40","M")))</f>
        <v>M</v>
      </c>
      <c r="J659" s="50">
        <f t="shared" si="53"/>
        <v>175</v>
      </c>
      <c r="K659" s="189">
        <f t="shared" si="54"/>
        <v>175</v>
      </c>
      <c r="L659" s="51">
        <f t="shared" si="55"/>
        <v>1</v>
      </c>
      <c r="M659" s="52" t="str">
        <f t="shared" si="56"/>
        <v>nie</v>
      </c>
      <c r="N659" s="53">
        <f>IF($M659="ano",LARGE((Q659,T659,W659,Z659,AC659,AF659,AI659,AL659,AO659,AR659,AU659,AX659,BA659,BD659,BG659,BJ659,BM659),1)+LARGE((Q659,T659,W659,Z659,AC659,AF659,AI659,AL659,AO659,AR659,AU659,AX659,BA659,BD659,BG659,BJ659,BM659),2)+LARGE((Q659,T659,W659,Z659,AC659,AF659,AI659,AL659,AO659,AR659,AU659,AX659,BA659,BD659,BG659,BJ659,BM659),3)+LARGE((Q659,T659,W659,Z659,AC659,AF659,AI659,AL659,AO659,AR659,AU659,AX659,BA659,BD659,BG659,BJ659,BM659),4)+LARGE((Q659,T659,W659,Z659,AC659,AF659,AI659,AL659,AO659,AR659,AU659,AX659,BA659,BD659,BG659,BJ659,BM659),5),J659)</f>
        <v>175</v>
      </c>
      <c r="O659" s="190">
        <f>IF($M659="ano",LARGE((R659,U659,X659,AA659,AD659,AG659,AJ659,AM659,AP659,AS659,AV659,AY659,BB659,BE659,BH659,BK659,BN659),1)+LARGE((R659,U659,X659,AA659,AD659,AG659,AJ659,AM659,AP659,AS659,AV659,AY659,BB659,BE659,BH659,BK659,BN659),2)+LARGE((R659,U659,X659,AA659,AD659,AG659,AJ659,AM659,AP659,AS659,AV659,AY659,BB659,BE659,BH659,BK659,BN659),3)+LARGE((R659,U659,X659,AA659,AD659,AG659,AJ659,AM659,AP659,AS659,AV659,AY659,BB659,BE659,BH659,BK659,BN659),4)+LARGE((R659,U659,X659,AA659,AD659,AG659,AJ659,AM659,AP659,AS659,AV659,AY659,BB659,BE659,BH659,BK659,BN659),5),K659)</f>
        <v>175</v>
      </c>
      <c r="P659" s="191"/>
      <c r="Q659" s="192"/>
      <c r="R659" s="193"/>
      <c r="S659" s="194">
        <v>0.10627314814814814</v>
      </c>
      <c r="T659" s="195">
        <v>175</v>
      </c>
      <c r="U659" s="196">
        <v>175</v>
      </c>
      <c r="V659" s="197"/>
      <c r="W659" s="198"/>
      <c r="X659" s="199"/>
      <c r="Y659" s="200"/>
      <c r="Z659" s="201"/>
      <c r="AA659" s="202"/>
      <c r="AB659" s="203"/>
      <c r="AC659" s="204"/>
      <c r="AD659" s="205"/>
      <c r="AE659" s="200"/>
      <c r="AF659" s="201"/>
      <c r="AG659" s="202"/>
      <c r="AH659" s="206"/>
      <c r="AI659" s="207"/>
      <c r="AJ659" s="208"/>
      <c r="AK659" s="200"/>
      <c r="AL659" s="201"/>
      <c r="AM659" s="202"/>
      <c r="AP659" s="209"/>
      <c r="AS659" s="208"/>
      <c r="AT659" s="210"/>
      <c r="AU659" s="211"/>
      <c r="AV659" s="212"/>
      <c r="AW659" s="213"/>
      <c r="AX659" s="214"/>
      <c r="AY659" s="215"/>
      <c r="BC659" s="216"/>
      <c r="BD659" s="216"/>
      <c r="BE659" s="217"/>
      <c r="BF659" s="218"/>
      <c r="BI659" s="219"/>
      <c r="BJ659" s="220"/>
      <c r="BK659" s="220"/>
      <c r="BL659" s="221"/>
      <c r="BM659" s="222"/>
      <c r="BN659" s="223"/>
      <c r="BO659" s="149">
        <v>0</v>
      </c>
      <c r="BP659" s="72">
        <v>26</v>
      </c>
      <c r="BQ659" s="157">
        <v>0.10627314814814814</v>
      </c>
      <c r="BR659" s="158">
        <v>1</v>
      </c>
      <c r="BS659" s="49"/>
    </row>
    <row r="660" spans="2:71" ht="15" customHeight="1">
      <c r="B660" s="2">
        <v>654</v>
      </c>
      <c r="C660" s="2">
        <v>53</v>
      </c>
      <c r="D660" s="49" t="s">
        <v>883</v>
      </c>
      <c r="E660" s="49" t="s">
        <v>1505</v>
      </c>
      <c r="F660" s="49" t="s">
        <v>884</v>
      </c>
      <c r="G660" s="85">
        <v>1962</v>
      </c>
      <c r="H660" s="49" t="s">
        <v>31</v>
      </c>
      <c r="I660" s="49" t="s">
        <v>33</v>
      </c>
      <c r="J660" s="50">
        <f t="shared" si="53"/>
        <v>175</v>
      </c>
      <c r="K660" s="189">
        <f t="shared" si="54"/>
        <v>210</v>
      </c>
      <c r="L660" s="51">
        <f t="shared" si="55"/>
        <v>1</v>
      </c>
      <c r="M660" s="52" t="str">
        <f t="shared" si="56"/>
        <v>nie</v>
      </c>
      <c r="N660" s="53">
        <f>IF($M660="ano",LARGE((Q660,T660,W660,Z660,AC660,AF660,AI660,AL660,AO660,AR660,AU660,AX660,BA660,BD660,BG660,BJ660,BM660),1)+LARGE((Q660,T660,W660,Z660,AC660,AF660,AI660,AL660,AO660,AR660,AU660,AX660,BA660,BD660,BG660,BJ660,BM660),2)+LARGE((Q660,T660,W660,Z660,AC660,AF660,AI660,AL660,AO660,AR660,AU660,AX660,BA660,BD660,BG660,BJ660,BM660),3)+LARGE((Q660,T660,W660,Z660,AC660,AF660,AI660,AL660,AO660,AR660,AU660,AX660,BA660,BD660,BG660,BJ660,BM660),4)+LARGE((Q660,T660,W660,Z660,AC660,AF660,AI660,AL660,AO660,AR660,AU660,AX660,BA660,BD660,BG660,BJ660,BM660),5),J660)</f>
        <v>175</v>
      </c>
      <c r="O660" s="190">
        <f>IF($M660="ano",LARGE((R660,U660,X660,AA660,AD660,AG660,AJ660,AM660,AP660,AS660,AV660,AY660,BB660,BE660,BH660,BK660,BN660),1)+LARGE((R660,U660,X660,AA660,AD660,AG660,AJ660,AM660,AP660,AS660,AV660,AY660,BB660,BE660,BH660,BK660,BN660),2)+LARGE((R660,U660,X660,AA660,AD660,AG660,AJ660,AM660,AP660,AS660,AV660,AY660,BB660,BE660,BH660,BK660,BN660),3)+LARGE((R660,U660,X660,AA660,AD660,AG660,AJ660,AM660,AP660,AS660,AV660,AY660,BB660,BE660,BH660,BK660,BN660),4)+LARGE((R660,U660,X660,AA660,AD660,AG660,AJ660,AM660,AP660,AS660,AV660,AY660,BB660,BE660,BH660,BK660,BN660),5),K660)</f>
        <v>210</v>
      </c>
      <c r="AE660" s="200"/>
      <c r="AF660" s="201"/>
      <c r="AG660" s="201"/>
      <c r="AT660" s="210">
        <v>6.6493055555555555E-2</v>
      </c>
      <c r="AU660" s="211">
        <v>175</v>
      </c>
      <c r="AV660" s="212">
        <v>210</v>
      </c>
      <c r="AW660" s="213"/>
      <c r="AX660" s="214"/>
      <c r="AY660" s="215"/>
      <c r="BF660" s="218"/>
      <c r="BI660" s="219"/>
      <c r="BJ660" s="220"/>
      <c r="BK660" s="220"/>
      <c r="BL660" s="221"/>
      <c r="BM660" s="222"/>
      <c r="BN660" s="223"/>
      <c r="BO660" s="149">
        <v>0</v>
      </c>
      <c r="BP660" s="72">
        <v>17</v>
      </c>
      <c r="BQ660" s="157">
        <v>6.6493055555555555E-2</v>
      </c>
      <c r="BR660" s="158">
        <v>1</v>
      </c>
      <c r="BS660" s="49"/>
    </row>
    <row r="661" spans="2:71" ht="15" customHeight="1">
      <c r="B661" s="2">
        <v>655</v>
      </c>
      <c r="C661" s="2">
        <v>58</v>
      </c>
      <c r="D661" s="47" t="s">
        <v>2064</v>
      </c>
      <c r="E661" s="47" t="s">
        <v>2063</v>
      </c>
      <c r="F661" s="89" t="s">
        <v>2065</v>
      </c>
      <c r="G661" s="48">
        <v>1980</v>
      </c>
      <c r="H661" s="49" t="s">
        <v>36</v>
      </c>
      <c r="I661" s="2" t="str">
        <f>IF(G661&lt;=1953,"Z60",IF(G661&lt;=1963,"Z50",IF(G661&lt;=1973,"Z40","Z")))</f>
        <v>Z</v>
      </c>
      <c r="J661" s="50">
        <f t="shared" si="53"/>
        <v>175</v>
      </c>
      <c r="K661" s="189">
        <f t="shared" si="54"/>
        <v>175</v>
      </c>
      <c r="L661" s="51">
        <f t="shared" si="55"/>
        <v>1</v>
      </c>
      <c r="M661" s="52" t="str">
        <f t="shared" si="56"/>
        <v>nie</v>
      </c>
      <c r="N661" s="53">
        <f>IF($M661="ano",LARGE((Q661,T661,W661,Z661,AC661,AF661,AI661,AL661,AO661,AR661,AU661,AX661,BA661,BD661,BG661,BJ661,BM661),1)+LARGE((Q661,T661,W661,Z661,AC661,AF661,AI661,AL661,AO661,AR661,AU661,AX661,BA661,BD661,BG661,BJ661,BM661),2)+LARGE((Q661,T661,W661,Z661,AC661,AF661,AI661,AL661,AO661,AR661,AU661,AX661,BA661,BD661,BG661,BJ661,BM661),3)+LARGE((Q661,T661,W661,Z661,AC661,AF661,AI661,AL661,AO661,AR661,AU661,AX661,BA661,BD661,BG661,BJ661,BM661),4)+LARGE((Q661,T661,W661,Z661,AC661,AF661,AI661,AL661,AO661,AR661,AU661,AX661,BA661,BD661,BG661,BJ661,BM661),5),J661)</f>
        <v>175</v>
      </c>
      <c r="O661" s="190">
        <f>IF($M661="ano",LARGE((R661,U661,X661,AA661,AD661,AG661,AJ661,AM661,AP661,AS661,AV661,AY661,BB661,BE661,BH661,BK661,BN661),1)+LARGE((R661,U661,X661,AA661,AD661,AG661,AJ661,AM661,AP661,AS661,AV661,AY661,BB661,BE661,BH661,BK661,BN661),2)+LARGE((R661,U661,X661,AA661,AD661,AG661,AJ661,AM661,AP661,AS661,AV661,AY661,BB661,BE661,BH661,BK661,BN661),3)+LARGE((R661,U661,X661,AA661,AD661,AG661,AJ661,AM661,AP661,AS661,AV661,AY661,BB661,BE661,BH661,BK661,BN661),4)+LARGE((R661,U661,X661,AA661,AD661,AG661,AJ661,AM661,AP661,AS661,AV661,AY661,BB661,BE661,BH661,BK661,BN661),5),K661)</f>
        <v>175</v>
      </c>
      <c r="P661" s="191"/>
      <c r="Q661" s="192"/>
      <c r="R661" s="193"/>
      <c r="S661" s="194">
        <v>0.10670138888888887</v>
      </c>
      <c r="T661" s="195">
        <v>175</v>
      </c>
      <c r="U661" s="196">
        <v>175</v>
      </c>
      <c r="V661" s="197"/>
      <c r="W661" s="198"/>
      <c r="X661" s="199"/>
      <c r="Y661" s="200"/>
      <c r="Z661" s="201"/>
      <c r="AA661" s="202"/>
      <c r="AB661" s="203"/>
      <c r="AC661" s="204"/>
      <c r="AD661" s="205"/>
      <c r="AE661" s="200"/>
      <c r="AF661" s="201"/>
      <c r="AG661" s="202"/>
      <c r="AH661" s="206"/>
      <c r="AI661" s="207"/>
      <c r="AJ661" s="208"/>
      <c r="AK661" s="200"/>
      <c r="AL661" s="201"/>
      <c r="AM661" s="202"/>
      <c r="AP661" s="209"/>
      <c r="AS661" s="208"/>
      <c r="AT661" s="210"/>
      <c r="AU661" s="211"/>
      <c r="AV661" s="212"/>
      <c r="AW661" s="213"/>
      <c r="AX661" s="214"/>
      <c r="AY661" s="215"/>
      <c r="BC661" s="216"/>
      <c r="BD661" s="216"/>
      <c r="BE661" s="217"/>
      <c r="BF661" s="218"/>
      <c r="BI661" s="219"/>
      <c r="BJ661" s="220"/>
      <c r="BK661" s="220"/>
      <c r="BL661" s="221"/>
      <c r="BM661" s="222"/>
      <c r="BN661" s="223"/>
      <c r="BO661" s="149">
        <v>0</v>
      </c>
      <c r="BP661" s="72">
        <v>26</v>
      </c>
      <c r="BQ661" s="157">
        <v>0.10670138888888887</v>
      </c>
      <c r="BR661" s="158">
        <v>1</v>
      </c>
      <c r="BS661" s="49"/>
    </row>
    <row r="662" spans="2:71" ht="15" customHeight="1">
      <c r="B662" s="2">
        <v>656</v>
      </c>
      <c r="C662" s="2">
        <v>139</v>
      </c>
      <c r="D662" s="49" t="s">
        <v>1126</v>
      </c>
      <c r="E662" s="49" t="s">
        <v>1520</v>
      </c>
      <c r="F662" s="93" t="s">
        <v>1608</v>
      </c>
      <c r="G662" s="85">
        <v>1973</v>
      </c>
      <c r="H662" s="49" t="s">
        <v>31</v>
      </c>
      <c r="I662" s="49" t="s">
        <v>32</v>
      </c>
      <c r="J662" s="50">
        <f t="shared" si="53"/>
        <v>175</v>
      </c>
      <c r="K662" s="189">
        <f t="shared" si="54"/>
        <v>193</v>
      </c>
      <c r="L662" s="51">
        <f t="shared" si="55"/>
        <v>1</v>
      </c>
      <c r="M662" s="52" t="str">
        <f t="shared" si="56"/>
        <v>nie</v>
      </c>
      <c r="N662" s="53">
        <f>IF($M662="ano",LARGE((Q662,T662,W662,Z662,AC662,AF662,AI662,AL662,AO662,AR662,AU662,AX662,BA662,BD662,BG662,BJ662,BM662),1)+LARGE((Q662,T662,W662,Z662,AC662,AF662,AI662,AL662,AO662,AR662,AU662,AX662,BA662,BD662,BG662,BJ662,BM662),2)+LARGE((Q662,T662,W662,Z662,AC662,AF662,AI662,AL662,AO662,AR662,AU662,AX662,BA662,BD662,BG662,BJ662,BM662),3)+LARGE((Q662,T662,W662,Z662,AC662,AF662,AI662,AL662,AO662,AR662,AU662,AX662,BA662,BD662,BG662,BJ662,BM662),4)+LARGE((Q662,T662,W662,Z662,AC662,AF662,AI662,AL662,AO662,AR662,AU662,AX662,BA662,BD662,BG662,BJ662,BM662),5),J662)</f>
        <v>175</v>
      </c>
      <c r="O662" s="190">
        <f>IF($M662="ano",LARGE((R662,U662,X662,AA662,AD662,AG662,AJ662,AM662,AP662,AS662,AV662,AY662,BB662,BE662,BH662,BK662,BN662),1)+LARGE((R662,U662,X662,AA662,AD662,AG662,AJ662,AM662,AP662,AS662,AV662,AY662,BB662,BE662,BH662,BK662,BN662),2)+LARGE((R662,U662,X662,AA662,AD662,AG662,AJ662,AM662,AP662,AS662,AV662,AY662,BB662,BE662,BH662,BK662,BN662),3)+LARGE((R662,U662,X662,AA662,AD662,AG662,AJ662,AM662,AP662,AS662,AV662,AY662,BB662,BE662,BH662,BK662,BN662),4)+LARGE((R662,U662,X662,AA662,AD662,AG662,AJ662,AM662,AP662,AS662,AV662,AY662,BB662,BE662,BH662,BK662,BN662),5),K662)</f>
        <v>193</v>
      </c>
      <c r="AE662" s="200"/>
      <c r="AF662" s="201"/>
      <c r="AG662" s="201"/>
      <c r="BF662" s="218">
        <v>5.5381944444444442E-2</v>
      </c>
      <c r="BG662" s="75">
        <v>175</v>
      </c>
      <c r="BH662" s="75">
        <v>193</v>
      </c>
      <c r="BI662" s="219"/>
      <c r="BJ662" s="220"/>
      <c r="BK662" s="220"/>
      <c r="BL662" s="221"/>
      <c r="BM662" s="222"/>
      <c r="BN662" s="223"/>
      <c r="BO662" s="149">
        <v>0</v>
      </c>
      <c r="BP662" s="72">
        <v>15</v>
      </c>
      <c r="BQ662" s="157">
        <v>5.5381944444444442E-2</v>
      </c>
      <c r="BR662" s="158">
        <v>1</v>
      </c>
      <c r="BS662" s="49"/>
    </row>
    <row r="663" spans="2:71" ht="15" customHeight="1">
      <c r="B663" s="2">
        <v>657</v>
      </c>
      <c r="C663" s="2">
        <v>140</v>
      </c>
      <c r="D663" s="47" t="s">
        <v>2073</v>
      </c>
      <c r="E663" s="47" t="s">
        <v>1597</v>
      </c>
      <c r="F663" s="89" t="s">
        <v>2074</v>
      </c>
      <c r="G663" s="82">
        <v>1966</v>
      </c>
      <c r="H663" s="49" t="s">
        <v>31</v>
      </c>
      <c r="I663" s="2" t="str">
        <f>IF(G663&lt;=1953,"M60",IF(G663&lt;=1963,"M50",IF(G663&lt;=1973,"M40","M")))</f>
        <v>M40</v>
      </c>
      <c r="J663" s="50">
        <f t="shared" si="53"/>
        <v>174</v>
      </c>
      <c r="K663" s="189">
        <f t="shared" si="54"/>
        <v>192</v>
      </c>
      <c r="L663" s="51">
        <f t="shared" si="55"/>
        <v>1</v>
      </c>
      <c r="M663" s="52" t="str">
        <f t="shared" si="56"/>
        <v>nie</v>
      </c>
      <c r="N663" s="53">
        <f>IF($M663="ano",LARGE((Q663,T663,W663,Z663,AC663,AF663,AI663,AL663,AO663,AR663,AU663,AX663,BA663,BD663,BG663,BJ663,BM663),1)+LARGE((Q663,T663,W663,Z663,AC663,AF663,AI663,AL663,AO663,AR663,AU663,AX663,BA663,BD663,BG663,BJ663,BM663),2)+LARGE((Q663,T663,W663,Z663,AC663,AF663,AI663,AL663,AO663,AR663,AU663,AX663,BA663,BD663,BG663,BJ663,BM663),3)+LARGE((Q663,T663,W663,Z663,AC663,AF663,AI663,AL663,AO663,AR663,AU663,AX663,BA663,BD663,BG663,BJ663,BM663),4)+LARGE((Q663,T663,W663,Z663,AC663,AF663,AI663,AL663,AO663,AR663,AU663,AX663,BA663,BD663,BG663,BJ663,BM663),5),J663)</f>
        <v>174</v>
      </c>
      <c r="O663" s="190">
        <f>IF($M663="ano",LARGE((R663,U663,X663,AA663,AD663,AG663,AJ663,AM663,AP663,AS663,AV663,AY663,BB663,BE663,BH663,BK663,BN663),1)+LARGE((R663,U663,X663,AA663,AD663,AG663,AJ663,AM663,AP663,AS663,AV663,AY663,BB663,BE663,BH663,BK663,BN663),2)+LARGE((R663,U663,X663,AA663,AD663,AG663,AJ663,AM663,AP663,AS663,AV663,AY663,BB663,BE663,BH663,BK663,BN663),3)+LARGE((R663,U663,X663,AA663,AD663,AG663,AJ663,AM663,AP663,AS663,AV663,AY663,BB663,BE663,BH663,BK663,BN663),4)+LARGE((R663,U663,X663,AA663,AD663,AG663,AJ663,AM663,AP663,AS663,AV663,AY663,BB663,BE663,BH663,BK663,BN663),5),K663)</f>
        <v>192</v>
      </c>
      <c r="P663" s="191"/>
      <c r="Q663" s="192"/>
      <c r="R663" s="193"/>
      <c r="S663" s="194">
        <v>0.10695601851851851</v>
      </c>
      <c r="T663" s="195">
        <v>174</v>
      </c>
      <c r="U663" s="196">
        <v>192</v>
      </c>
      <c r="V663" s="197"/>
      <c r="W663" s="198"/>
      <c r="X663" s="199"/>
      <c r="Y663" s="200"/>
      <c r="Z663" s="201"/>
      <c r="AA663" s="202"/>
      <c r="AB663" s="203"/>
      <c r="AC663" s="204"/>
      <c r="AD663" s="205"/>
      <c r="AE663" s="200"/>
      <c r="AF663" s="201"/>
      <c r="AG663" s="202"/>
      <c r="AH663" s="206"/>
      <c r="AI663" s="207"/>
      <c r="AJ663" s="208"/>
      <c r="AK663" s="200"/>
      <c r="AL663" s="201"/>
      <c r="AM663" s="202"/>
      <c r="AP663" s="209"/>
      <c r="AS663" s="208"/>
      <c r="AT663" s="210"/>
      <c r="AU663" s="211"/>
      <c r="AV663" s="212"/>
      <c r="AW663" s="213"/>
      <c r="AX663" s="214"/>
      <c r="AY663" s="215"/>
      <c r="BC663" s="216"/>
      <c r="BD663" s="216"/>
      <c r="BE663" s="217"/>
      <c r="BF663" s="218"/>
      <c r="BI663" s="219"/>
      <c r="BJ663" s="220"/>
      <c r="BK663" s="220"/>
      <c r="BL663" s="221"/>
      <c r="BM663" s="222"/>
      <c r="BN663" s="223"/>
      <c r="BO663" s="149">
        <v>0</v>
      </c>
      <c r="BP663" s="72">
        <v>26</v>
      </c>
      <c r="BQ663" s="157">
        <v>0.10695601851851851</v>
      </c>
      <c r="BR663" s="158">
        <v>1</v>
      </c>
      <c r="BS663" s="49"/>
    </row>
    <row r="664" spans="2:71" ht="15" customHeight="1">
      <c r="B664" s="2">
        <v>658</v>
      </c>
      <c r="C664" s="2">
        <v>59</v>
      </c>
      <c r="D664" s="49" t="s">
        <v>1070</v>
      </c>
      <c r="E664" s="49" t="s">
        <v>1827</v>
      </c>
      <c r="F664" s="93" t="s">
        <v>133</v>
      </c>
      <c r="G664" s="85">
        <v>1978</v>
      </c>
      <c r="H664" s="49" t="s">
        <v>36</v>
      </c>
      <c r="I664" s="49" t="s">
        <v>36</v>
      </c>
      <c r="J664" s="50">
        <f t="shared" si="53"/>
        <v>174</v>
      </c>
      <c r="K664" s="189">
        <f t="shared" si="54"/>
        <v>174</v>
      </c>
      <c r="L664" s="51">
        <f t="shared" si="55"/>
        <v>1</v>
      </c>
      <c r="M664" s="52" t="str">
        <f t="shared" si="56"/>
        <v>nie</v>
      </c>
      <c r="N664" s="53">
        <f>IF($M664="ano",LARGE((Q664,T664,W664,Z664,AC664,AF664,AI664,AL664,AO664,AR664,AU664,AX664,BA664,BD664,BG664,BJ664,BM664),1)+LARGE((Q664,T664,W664,Z664,AC664,AF664,AI664,AL664,AO664,AR664,AU664,AX664,BA664,BD664,BG664,BJ664,BM664),2)+LARGE((Q664,T664,W664,Z664,AC664,AF664,AI664,AL664,AO664,AR664,AU664,AX664,BA664,BD664,BG664,BJ664,BM664),3)+LARGE((Q664,T664,W664,Z664,AC664,AF664,AI664,AL664,AO664,AR664,AU664,AX664,BA664,BD664,BG664,BJ664,BM664),4)+LARGE((Q664,T664,W664,Z664,AC664,AF664,AI664,AL664,AO664,AR664,AU664,AX664,BA664,BD664,BG664,BJ664,BM664),5),J664)</f>
        <v>174</v>
      </c>
      <c r="O664" s="190">
        <f>IF($M664="ano",LARGE((R664,U664,X664,AA664,AD664,AG664,AJ664,AM664,AP664,AS664,AV664,AY664,BB664,BE664,BH664,BK664,BN664),1)+LARGE((R664,U664,X664,AA664,AD664,AG664,AJ664,AM664,AP664,AS664,AV664,AY664,BB664,BE664,BH664,BK664,BN664),2)+LARGE((R664,U664,X664,AA664,AD664,AG664,AJ664,AM664,AP664,AS664,AV664,AY664,BB664,BE664,BH664,BK664,BN664),3)+LARGE((R664,U664,X664,AA664,AD664,AG664,AJ664,AM664,AP664,AS664,AV664,AY664,BB664,BE664,BH664,BK664,BN664),4)+LARGE((R664,U664,X664,AA664,AD664,AG664,AJ664,AM664,AP664,AS664,AV664,AY664,BB664,BE664,BH664,BK664,BN664),5),K664)</f>
        <v>174</v>
      </c>
      <c r="AE664" s="200"/>
      <c r="AF664" s="201"/>
      <c r="AG664" s="201"/>
      <c r="AZ664" s="112">
        <v>7.0347222222222214E-2</v>
      </c>
      <c r="BA664" s="68">
        <v>174</v>
      </c>
      <c r="BB664" s="68">
        <v>174</v>
      </c>
      <c r="BF664" s="218"/>
      <c r="BI664" s="219"/>
      <c r="BJ664" s="220"/>
      <c r="BK664" s="220"/>
      <c r="BL664" s="221"/>
      <c r="BM664" s="222"/>
      <c r="BN664" s="223"/>
      <c r="BO664" s="149">
        <v>0</v>
      </c>
      <c r="BP664" s="72">
        <v>20</v>
      </c>
      <c r="BQ664" s="157">
        <v>7.0347222222222214E-2</v>
      </c>
      <c r="BR664" s="158">
        <v>1</v>
      </c>
      <c r="BS664" s="49"/>
    </row>
    <row r="665" spans="2:71" ht="15" customHeight="1">
      <c r="B665" s="2">
        <v>659</v>
      </c>
      <c r="C665" s="2">
        <v>354</v>
      </c>
      <c r="D665" s="49" t="s">
        <v>1014</v>
      </c>
      <c r="E665" s="49" t="s">
        <v>1604</v>
      </c>
      <c r="F665" s="93" t="s">
        <v>247</v>
      </c>
      <c r="G665" s="85">
        <v>1985</v>
      </c>
      <c r="H665" s="49" t="s">
        <v>31</v>
      </c>
      <c r="I665" s="49" t="s">
        <v>31</v>
      </c>
      <c r="J665" s="50">
        <f t="shared" si="53"/>
        <v>174</v>
      </c>
      <c r="K665" s="189">
        <f t="shared" si="54"/>
        <v>174</v>
      </c>
      <c r="L665" s="51">
        <f t="shared" si="55"/>
        <v>1</v>
      </c>
      <c r="M665" s="52" t="str">
        <f t="shared" si="56"/>
        <v>nie</v>
      </c>
      <c r="N665" s="53">
        <f>IF($M665="ano",LARGE((Q665,T665,W665,Z665,AC665,AF665,AI665,AL665,AO665,AR665,AU665,AX665,BA665,BD665,BG665,BJ665,BM665),1)+LARGE((Q665,T665,W665,Z665,AC665,AF665,AI665,AL665,AO665,AR665,AU665,AX665,BA665,BD665,BG665,BJ665,BM665),2)+LARGE((Q665,T665,W665,Z665,AC665,AF665,AI665,AL665,AO665,AR665,AU665,AX665,BA665,BD665,BG665,BJ665,BM665),3)+LARGE((Q665,T665,W665,Z665,AC665,AF665,AI665,AL665,AO665,AR665,AU665,AX665,BA665,BD665,BG665,BJ665,BM665),4)+LARGE((Q665,T665,W665,Z665,AC665,AF665,AI665,AL665,AO665,AR665,AU665,AX665,BA665,BD665,BG665,BJ665,BM665),5),J665)</f>
        <v>174</v>
      </c>
      <c r="O665" s="190">
        <f>IF($M665="ano",LARGE((R665,U665,X665,AA665,AD665,AG665,AJ665,AM665,AP665,AS665,AV665,AY665,BB665,BE665,BH665,BK665,BN665),1)+LARGE((R665,U665,X665,AA665,AD665,AG665,AJ665,AM665,AP665,AS665,AV665,AY665,BB665,BE665,BH665,BK665,BN665),2)+LARGE((R665,U665,X665,AA665,AD665,AG665,AJ665,AM665,AP665,AS665,AV665,AY665,BB665,BE665,BH665,BK665,BN665),3)+LARGE((R665,U665,X665,AA665,AD665,AG665,AJ665,AM665,AP665,AS665,AV665,AY665,BB665,BE665,BH665,BK665,BN665),4)+LARGE((R665,U665,X665,AA665,AD665,AG665,AJ665,AM665,AP665,AS665,AV665,AY665,BB665,BE665,BH665,BK665,BN665),5),K665)</f>
        <v>174</v>
      </c>
      <c r="AE665" s="200"/>
      <c r="AF665" s="201"/>
      <c r="AG665" s="201"/>
      <c r="AW665" s="213">
        <v>9.2013888888888895E-2</v>
      </c>
      <c r="AX665" s="214">
        <v>174</v>
      </c>
      <c r="AY665" s="215">
        <v>174</v>
      </c>
      <c r="BF665" s="218"/>
      <c r="BI665" s="219"/>
      <c r="BJ665" s="220"/>
      <c r="BK665" s="220"/>
      <c r="BL665" s="221"/>
      <c r="BM665" s="222"/>
      <c r="BN665" s="223"/>
      <c r="BO665" s="149">
        <v>0</v>
      </c>
      <c r="BP665" s="72">
        <v>30</v>
      </c>
      <c r="BQ665" s="157">
        <v>9.2013888888888895E-2</v>
      </c>
      <c r="BR665" s="158">
        <v>1</v>
      </c>
      <c r="BS665" s="49"/>
    </row>
    <row r="666" spans="2:71" ht="15" customHeight="1">
      <c r="B666" s="2">
        <v>660</v>
      </c>
      <c r="C666" s="2">
        <v>355</v>
      </c>
      <c r="D666" s="47" t="s">
        <v>2501</v>
      </c>
      <c r="E666" s="47" t="s">
        <v>1735</v>
      </c>
      <c r="F666" s="89" t="s">
        <v>2502</v>
      </c>
      <c r="G666" s="48">
        <v>1984</v>
      </c>
      <c r="H666" s="49" t="s">
        <v>31</v>
      </c>
      <c r="I666" s="2" t="str">
        <f>IF(G666&lt;=1953,"M60",IF(G666&lt;=1963,"M50",IF(G666&lt;=1973,"M40","M")))</f>
        <v>M</v>
      </c>
      <c r="J666" s="50">
        <f t="shared" si="53"/>
        <v>174</v>
      </c>
      <c r="K666" s="189">
        <f t="shared" si="54"/>
        <v>174</v>
      </c>
      <c r="L666" s="51">
        <f t="shared" si="55"/>
        <v>1</v>
      </c>
      <c r="M666" s="52" t="str">
        <f t="shared" si="56"/>
        <v>nie</v>
      </c>
      <c r="N666" s="53">
        <f>IF($M666="ano",LARGE((Q666,T666,W666,Z666,AC666,AF666,AI666,AL666,AO666,AR666,AU666,AX666,BA666,BD666,BG666,BJ666,BM666),1)+LARGE((Q666,T666,W666,Z666,AC666,AF666,AI666,AL666,AO666,AR666,AU666,AX666,BA666,BD666,BG666,BJ666,BM666),2)+LARGE((Q666,T666,W666,Z666,AC666,AF666,AI666,AL666,AO666,AR666,AU666,AX666,BA666,BD666,BG666,BJ666,BM666),3)+LARGE((Q666,T666,W666,Z666,AC666,AF666,AI666,AL666,AO666,AR666,AU666,AX666,BA666,BD666,BG666,BJ666,BM666),4)+LARGE((Q666,T666,W666,Z666,AC666,AF666,AI666,AL666,AO666,AR666,AU666,AX666,BA666,BD666,BG666,BJ666,BM666),5),J666)</f>
        <v>174</v>
      </c>
      <c r="O666" s="190">
        <f>IF($M666="ano",LARGE((R666,U666,X666,AA666,AD666,AG666,AJ666,AM666,AP666,AS666,AV666,AY666,BB666,BE666,BH666,BK666,BN666),1)+LARGE((R666,U666,X666,AA666,AD666,AG666,AJ666,AM666,AP666,AS666,AV666,AY666,BB666,BE666,BH666,BK666,BN666),2)+LARGE((R666,U666,X666,AA666,AD666,AG666,AJ666,AM666,AP666,AS666,AV666,AY666,BB666,BE666,BH666,BK666,BN666),3)+LARGE((R666,U666,X666,AA666,AD666,AG666,AJ666,AM666,AP666,AS666,AV666,AY666,BB666,BE666,BH666,BK666,BN666),4)+LARGE((R666,U666,X666,AA666,AD666,AG666,AJ666,AM666,AP666,AS666,AV666,AY666,BB666,BE666,BH666,BK666,BN666),5),K666)</f>
        <v>174</v>
      </c>
      <c r="P666" s="191">
        <v>0.21834490740740742</v>
      </c>
      <c r="Q666" s="192">
        <v>174</v>
      </c>
      <c r="R666" s="193">
        <v>174</v>
      </c>
      <c r="S666" s="194"/>
      <c r="T666" s="195"/>
      <c r="U666" s="196"/>
      <c r="V666" s="197"/>
      <c r="W666" s="198"/>
      <c r="X666" s="199"/>
      <c r="Y666" s="200"/>
      <c r="Z666" s="201"/>
      <c r="AA666" s="202"/>
      <c r="AB666" s="203"/>
      <c r="AC666" s="204"/>
      <c r="AD666" s="205"/>
      <c r="AE666" s="200"/>
      <c r="AF666" s="201"/>
      <c r="AG666" s="202"/>
      <c r="AH666" s="206"/>
      <c r="AI666" s="207"/>
      <c r="AJ666" s="208"/>
      <c r="AK666" s="200"/>
      <c r="AL666" s="201"/>
      <c r="AM666" s="202"/>
      <c r="AP666" s="209"/>
      <c r="AS666" s="208"/>
      <c r="AT666" s="210"/>
      <c r="AU666" s="211"/>
      <c r="AV666" s="212"/>
      <c r="AW666" s="213"/>
      <c r="AX666" s="214"/>
      <c r="AY666" s="215"/>
      <c r="BC666" s="216"/>
      <c r="BD666" s="216"/>
      <c r="BE666" s="217"/>
      <c r="BF666" s="218"/>
      <c r="BI666" s="219"/>
      <c r="BJ666" s="220"/>
      <c r="BK666" s="220"/>
      <c r="BL666" s="221"/>
      <c r="BM666" s="222"/>
      <c r="BN666" s="223"/>
      <c r="BO666" s="149">
        <v>0</v>
      </c>
      <c r="BP666" s="72">
        <v>53</v>
      </c>
      <c r="BQ666" s="157">
        <v>0.21834490740740742</v>
      </c>
      <c r="BR666" s="158">
        <v>1</v>
      </c>
      <c r="BS666" s="49"/>
    </row>
    <row r="667" spans="2:71" ht="15" customHeight="1">
      <c r="B667" s="2">
        <v>661</v>
      </c>
      <c r="C667" s="2">
        <v>356</v>
      </c>
      <c r="D667" s="47" t="s">
        <v>1897</v>
      </c>
      <c r="E667" s="47" t="s">
        <v>1505</v>
      </c>
      <c r="F667" s="89" t="s">
        <v>2078</v>
      </c>
      <c r="G667" s="48">
        <v>1974</v>
      </c>
      <c r="H667" s="49" t="s">
        <v>31</v>
      </c>
      <c r="I667" s="2" t="str">
        <f>IF(G667&lt;=1953,"M60",IF(G667&lt;=1963,"M50",IF(G667&lt;=1973,"M40","M")))</f>
        <v>M</v>
      </c>
      <c r="J667" s="50">
        <f t="shared" si="53"/>
        <v>174</v>
      </c>
      <c r="K667" s="189">
        <f t="shared" si="54"/>
        <v>174</v>
      </c>
      <c r="L667" s="51">
        <f t="shared" si="55"/>
        <v>1</v>
      </c>
      <c r="M667" s="52" t="str">
        <f t="shared" si="56"/>
        <v>nie</v>
      </c>
      <c r="N667" s="53">
        <f>IF($M667="ano",LARGE((Q667,T667,W667,Z667,AC667,AF667,AI667,AL667,AO667,AR667,AU667,AX667,BA667,BD667,BG667,BJ667,BM667),1)+LARGE((Q667,T667,W667,Z667,AC667,AF667,AI667,AL667,AO667,AR667,AU667,AX667,BA667,BD667,BG667,BJ667,BM667),2)+LARGE((Q667,T667,W667,Z667,AC667,AF667,AI667,AL667,AO667,AR667,AU667,AX667,BA667,BD667,BG667,BJ667,BM667),3)+LARGE((Q667,T667,W667,Z667,AC667,AF667,AI667,AL667,AO667,AR667,AU667,AX667,BA667,BD667,BG667,BJ667,BM667),4)+LARGE((Q667,T667,W667,Z667,AC667,AF667,AI667,AL667,AO667,AR667,AU667,AX667,BA667,BD667,BG667,BJ667,BM667),5),J667)</f>
        <v>174</v>
      </c>
      <c r="O667" s="190">
        <f>IF($M667="ano",LARGE((R667,U667,X667,AA667,AD667,AG667,AJ667,AM667,AP667,AS667,AV667,AY667,BB667,BE667,BH667,BK667,BN667),1)+LARGE((R667,U667,X667,AA667,AD667,AG667,AJ667,AM667,AP667,AS667,AV667,AY667,BB667,BE667,BH667,BK667,BN667),2)+LARGE((R667,U667,X667,AA667,AD667,AG667,AJ667,AM667,AP667,AS667,AV667,AY667,BB667,BE667,BH667,BK667,BN667),3)+LARGE((R667,U667,X667,AA667,AD667,AG667,AJ667,AM667,AP667,AS667,AV667,AY667,BB667,BE667,BH667,BK667,BN667),4)+LARGE((R667,U667,X667,AA667,AD667,AG667,AJ667,AM667,AP667,AS667,AV667,AY667,BB667,BE667,BH667,BK667,BN667),5),K667)</f>
        <v>174</v>
      </c>
      <c r="P667" s="191"/>
      <c r="Q667" s="192"/>
      <c r="R667" s="193"/>
      <c r="S667" s="194">
        <v>0.10725694444444445</v>
      </c>
      <c r="T667" s="195">
        <v>174</v>
      </c>
      <c r="U667" s="196">
        <v>174</v>
      </c>
      <c r="V667" s="197"/>
      <c r="W667" s="198"/>
      <c r="X667" s="199"/>
      <c r="Y667" s="200"/>
      <c r="Z667" s="201"/>
      <c r="AA667" s="202"/>
      <c r="AB667" s="203"/>
      <c r="AC667" s="204"/>
      <c r="AD667" s="205"/>
      <c r="AE667" s="200"/>
      <c r="AF667" s="201"/>
      <c r="AG667" s="202"/>
      <c r="AH667" s="206"/>
      <c r="AI667" s="207"/>
      <c r="AJ667" s="208"/>
      <c r="AK667" s="200"/>
      <c r="AL667" s="201"/>
      <c r="AM667" s="202"/>
      <c r="AP667" s="209"/>
      <c r="AS667" s="208"/>
      <c r="AT667" s="210"/>
      <c r="AU667" s="211"/>
      <c r="AV667" s="212"/>
      <c r="AW667" s="213"/>
      <c r="AX667" s="214"/>
      <c r="AY667" s="215"/>
      <c r="BC667" s="216"/>
      <c r="BD667" s="216"/>
      <c r="BE667" s="217"/>
      <c r="BF667" s="218"/>
      <c r="BI667" s="219"/>
      <c r="BJ667" s="220"/>
      <c r="BK667" s="220"/>
      <c r="BL667" s="221"/>
      <c r="BM667" s="222"/>
      <c r="BN667" s="223"/>
      <c r="BO667" s="149">
        <v>0</v>
      </c>
      <c r="BP667" s="72">
        <v>26</v>
      </c>
      <c r="BQ667" s="157">
        <v>0.10725694444444445</v>
      </c>
      <c r="BR667" s="158">
        <v>1</v>
      </c>
      <c r="BS667" s="49"/>
    </row>
    <row r="668" spans="2:71" ht="15" customHeight="1">
      <c r="B668" s="2">
        <v>662</v>
      </c>
      <c r="C668" s="2">
        <v>357</v>
      </c>
      <c r="D668" s="49" t="s">
        <v>833</v>
      </c>
      <c r="E668" s="49" t="s">
        <v>1855</v>
      </c>
      <c r="F668" s="93" t="s">
        <v>834</v>
      </c>
      <c r="G668" s="85">
        <v>1983</v>
      </c>
      <c r="H668" s="49" t="s">
        <v>31</v>
      </c>
      <c r="I668" s="49" t="s">
        <v>31</v>
      </c>
      <c r="J668" s="50">
        <f t="shared" si="53"/>
        <v>174</v>
      </c>
      <c r="K668" s="189">
        <f t="shared" si="54"/>
        <v>174</v>
      </c>
      <c r="L668" s="51">
        <f t="shared" si="55"/>
        <v>1</v>
      </c>
      <c r="M668" s="52" t="str">
        <f t="shared" si="56"/>
        <v>nie</v>
      </c>
      <c r="N668" s="53">
        <f>IF($M668="ano",LARGE((Q668,T668,W668,Z668,AC668,AF668,AI668,AL668,AO668,AR668,AU668,AX668,BA668,BD668,BG668,BJ668,BM668),1)+LARGE((Q668,T668,W668,Z668,AC668,AF668,AI668,AL668,AO668,AR668,AU668,AX668,BA668,BD668,BG668,BJ668,BM668),2)+LARGE((Q668,T668,W668,Z668,AC668,AF668,AI668,AL668,AO668,AR668,AU668,AX668,BA668,BD668,BG668,BJ668,BM668),3)+LARGE((Q668,T668,W668,Z668,AC668,AF668,AI668,AL668,AO668,AR668,AU668,AX668,BA668,BD668,BG668,BJ668,BM668),4)+LARGE((Q668,T668,W668,Z668,AC668,AF668,AI668,AL668,AO668,AR668,AU668,AX668,BA668,BD668,BG668,BJ668,BM668),5),J668)</f>
        <v>174</v>
      </c>
      <c r="O668" s="190">
        <f>IF($M668="ano",LARGE((R668,U668,X668,AA668,AD668,AG668,AJ668,AM668,AP668,AS668,AV668,AY668,BB668,BE668,BH668,BK668,BN668),1)+LARGE((R668,U668,X668,AA668,AD668,AG668,AJ668,AM668,AP668,AS668,AV668,AY668,BB668,BE668,BH668,BK668,BN668),2)+LARGE((R668,U668,X668,AA668,AD668,AG668,AJ668,AM668,AP668,AS668,AV668,AY668,BB668,BE668,BH668,BK668,BN668),3)+LARGE((R668,U668,X668,AA668,AD668,AG668,AJ668,AM668,AP668,AS668,AV668,AY668,BB668,BE668,BH668,BK668,BN668),4)+LARGE((R668,U668,X668,AA668,AD668,AG668,AJ668,AM668,AP668,AS668,AV668,AY668,BB668,BE668,BH668,BK668,BN668),5),K668)</f>
        <v>174</v>
      </c>
      <c r="AE668" s="200"/>
      <c r="AF668" s="201"/>
      <c r="AG668" s="201"/>
      <c r="AP668" s="209"/>
      <c r="AQ668" s="64">
        <v>0.18805555555555556</v>
      </c>
      <c r="AR668" s="65">
        <v>174</v>
      </c>
      <c r="AS668" s="208">
        <v>174</v>
      </c>
      <c r="AT668" s="210"/>
      <c r="AU668" s="211"/>
      <c r="AV668" s="212"/>
      <c r="AW668" s="213"/>
      <c r="AX668" s="214"/>
      <c r="AY668" s="215"/>
      <c r="BF668" s="218"/>
      <c r="BI668" s="219"/>
      <c r="BJ668" s="220"/>
      <c r="BK668" s="220"/>
      <c r="BL668" s="221"/>
      <c r="BM668" s="222"/>
      <c r="BN668" s="223"/>
      <c r="BO668" s="149">
        <v>0</v>
      </c>
      <c r="BP668" s="72">
        <v>42</v>
      </c>
      <c r="BQ668" s="157">
        <v>0.18805555555555556</v>
      </c>
      <c r="BR668" s="158">
        <v>1</v>
      </c>
      <c r="BS668" s="49"/>
    </row>
    <row r="669" spans="2:71" ht="15" customHeight="1">
      <c r="B669" s="2">
        <v>663</v>
      </c>
      <c r="C669" s="2">
        <v>358</v>
      </c>
      <c r="D669" s="47" t="s">
        <v>2077</v>
      </c>
      <c r="E669" s="47" t="s">
        <v>1520</v>
      </c>
      <c r="F669" s="89" t="s">
        <v>1542</v>
      </c>
      <c r="G669" s="48">
        <v>1988</v>
      </c>
      <c r="H669" s="49" t="s">
        <v>31</v>
      </c>
      <c r="I669" s="2" t="str">
        <f>IF(G669&lt;=1953,"M60",IF(G669&lt;=1963,"M50",IF(G669&lt;=1973,"M40","M")))</f>
        <v>M</v>
      </c>
      <c r="J669" s="50">
        <f t="shared" si="53"/>
        <v>174</v>
      </c>
      <c r="K669" s="189">
        <f t="shared" si="54"/>
        <v>174</v>
      </c>
      <c r="L669" s="51">
        <f t="shared" si="55"/>
        <v>1</v>
      </c>
      <c r="M669" s="52" t="str">
        <f t="shared" si="56"/>
        <v>nie</v>
      </c>
      <c r="N669" s="53">
        <f>IF($M669="ano",LARGE((Q669,T669,W669,Z669,AC669,AF669,AI669,AL669,AO669,AR669,AU669,AX669,BA669,BD669,BG669,BJ669,BM669),1)+LARGE((Q669,T669,W669,Z669,AC669,AF669,AI669,AL669,AO669,AR669,AU669,AX669,BA669,BD669,BG669,BJ669,BM669),2)+LARGE((Q669,T669,W669,Z669,AC669,AF669,AI669,AL669,AO669,AR669,AU669,AX669,BA669,BD669,BG669,BJ669,BM669),3)+LARGE((Q669,T669,W669,Z669,AC669,AF669,AI669,AL669,AO669,AR669,AU669,AX669,BA669,BD669,BG669,BJ669,BM669),4)+LARGE((Q669,T669,W669,Z669,AC669,AF669,AI669,AL669,AO669,AR669,AU669,AX669,BA669,BD669,BG669,BJ669,BM669),5),J669)</f>
        <v>174</v>
      </c>
      <c r="O669" s="190">
        <f>IF($M669="ano",LARGE((R669,U669,X669,AA669,AD669,AG669,AJ669,AM669,AP669,AS669,AV669,AY669,BB669,BE669,BH669,BK669,BN669),1)+LARGE((R669,U669,X669,AA669,AD669,AG669,AJ669,AM669,AP669,AS669,AV669,AY669,BB669,BE669,BH669,BK669,BN669),2)+LARGE((R669,U669,X669,AA669,AD669,AG669,AJ669,AM669,AP669,AS669,AV669,AY669,BB669,BE669,BH669,BK669,BN669),3)+LARGE((R669,U669,X669,AA669,AD669,AG669,AJ669,AM669,AP669,AS669,AV669,AY669,BB669,BE669,BH669,BK669,BN669),4)+LARGE((R669,U669,X669,AA669,AD669,AG669,AJ669,AM669,AP669,AS669,AV669,AY669,BB669,BE669,BH669,BK669,BN669),5),K669)</f>
        <v>174</v>
      </c>
      <c r="P669" s="191"/>
      <c r="Q669" s="192"/>
      <c r="R669" s="193"/>
      <c r="S669" s="194">
        <v>0.1072337962962963</v>
      </c>
      <c r="T669" s="195">
        <v>174</v>
      </c>
      <c r="U669" s="196">
        <v>174</v>
      </c>
      <c r="V669" s="197"/>
      <c r="W669" s="198"/>
      <c r="X669" s="199"/>
      <c r="Y669" s="200"/>
      <c r="Z669" s="201"/>
      <c r="AA669" s="202"/>
      <c r="AB669" s="203"/>
      <c r="AC669" s="204"/>
      <c r="AD669" s="205"/>
      <c r="AE669" s="200"/>
      <c r="AF669" s="201"/>
      <c r="AG669" s="202"/>
      <c r="AH669" s="206"/>
      <c r="AI669" s="207"/>
      <c r="AJ669" s="208"/>
      <c r="AK669" s="200"/>
      <c r="AL669" s="201"/>
      <c r="AM669" s="202"/>
      <c r="AP669" s="209"/>
      <c r="AS669" s="208"/>
      <c r="AT669" s="210"/>
      <c r="AU669" s="211"/>
      <c r="AV669" s="212"/>
      <c r="AW669" s="213"/>
      <c r="AX669" s="214"/>
      <c r="AY669" s="215"/>
      <c r="BC669" s="216"/>
      <c r="BD669" s="216"/>
      <c r="BE669" s="217"/>
      <c r="BF669" s="218"/>
      <c r="BI669" s="219"/>
      <c r="BJ669" s="220"/>
      <c r="BK669" s="220"/>
      <c r="BL669" s="221"/>
      <c r="BM669" s="222"/>
      <c r="BN669" s="223"/>
      <c r="BO669" s="149">
        <v>0</v>
      </c>
      <c r="BP669" s="72">
        <v>26</v>
      </c>
      <c r="BQ669" s="157">
        <v>0.1072337962962963</v>
      </c>
      <c r="BR669" s="158">
        <v>1</v>
      </c>
      <c r="BS669" s="49"/>
    </row>
    <row r="670" spans="2:71" ht="15" customHeight="1">
      <c r="B670" s="2">
        <v>664</v>
      </c>
      <c r="C670" s="2">
        <v>60</v>
      </c>
      <c r="D670" s="49" t="s">
        <v>1098</v>
      </c>
      <c r="E670" s="49" t="s">
        <v>1683</v>
      </c>
      <c r="F670" s="93" t="s">
        <v>951</v>
      </c>
      <c r="G670" s="85">
        <v>1981</v>
      </c>
      <c r="H670" s="49" t="s">
        <v>36</v>
      </c>
      <c r="I670" s="49" t="s">
        <v>36</v>
      </c>
      <c r="J670" s="50">
        <f t="shared" si="53"/>
        <v>174</v>
      </c>
      <c r="K670" s="189">
        <f t="shared" si="54"/>
        <v>174</v>
      </c>
      <c r="L670" s="51">
        <f t="shared" si="55"/>
        <v>1</v>
      </c>
      <c r="M670" s="52" t="str">
        <f t="shared" si="56"/>
        <v>nie</v>
      </c>
      <c r="N670" s="53">
        <f>IF($M670="ano",LARGE((Q670,T670,W670,Z670,AC670,AF670,AI670,AL670,AO670,AR670,AU670,AX670,BA670,BD670,BG670,BJ670,BM670),1)+LARGE((Q670,T670,W670,Z670,AC670,AF670,AI670,AL670,AO670,AR670,AU670,AX670,BA670,BD670,BG670,BJ670,BM670),2)+LARGE((Q670,T670,W670,Z670,AC670,AF670,AI670,AL670,AO670,AR670,AU670,AX670,BA670,BD670,BG670,BJ670,BM670),3)+LARGE((Q670,T670,W670,Z670,AC670,AF670,AI670,AL670,AO670,AR670,AU670,AX670,BA670,BD670,BG670,BJ670,BM670),4)+LARGE((Q670,T670,W670,Z670,AC670,AF670,AI670,AL670,AO670,AR670,AU670,AX670,BA670,BD670,BG670,BJ670,BM670),5),J670)</f>
        <v>174</v>
      </c>
      <c r="O670" s="190">
        <f>IF($M670="ano",LARGE((R670,U670,X670,AA670,AD670,AG670,AJ670,AM670,AP670,AS670,AV670,AY670,BB670,BE670,BH670,BK670,BN670),1)+LARGE((R670,U670,X670,AA670,AD670,AG670,AJ670,AM670,AP670,AS670,AV670,AY670,BB670,BE670,BH670,BK670,BN670),2)+LARGE((R670,U670,X670,AA670,AD670,AG670,AJ670,AM670,AP670,AS670,AV670,AY670,BB670,BE670,BH670,BK670,BN670),3)+LARGE((R670,U670,X670,AA670,AD670,AG670,AJ670,AM670,AP670,AS670,AV670,AY670,BB670,BE670,BH670,BK670,BN670),4)+LARGE((R670,U670,X670,AA670,AD670,AG670,AJ670,AM670,AP670,AS670,AV670,AY670,BB670,BE670,BH670,BK670,BN670),5),K670)</f>
        <v>174</v>
      </c>
      <c r="AE670" s="200"/>
      <c r="AF670" s="201"/>
      <c r="AG670" s="201"/>
      <c r="AZ670" s="112">
        <v>7.0254629629629625E-2</v>
      </c>
      <c r="BA670" s="68">
        <v>174</v>
      </c>
      <c r="BB670" s="68">
        <v>174</v>
      </c>
      <c r="BF670" s="218"/>
      <c r="BI670" s="219"/>
      <c r="BJ670" s="220"/>
      <c r="BK670" s="220"/>
      <c r="BL670" s="221"/>
      <c r="BM670" s="222"/>
      <c r="BN670" s="223"/>
      <c r="BO670" s="149">
        <v>0</v>
      </c>
      <c r="BP670" s="72">
        <v>20</v>
      </c>
      <c r="BQ670" s="157">
        <v>7.0254629629629625E-2</v>
      </c>
      <c r="BR670" s="158">
        <v>1</v>
      </c>
      <c r="BS670" s="49"/>
    </row>
    <row r="671" spans="2:71" ht="15" customHeight="1">
      <c r="B671" s="2">
        <v>665</v>
      </c>
      <c r="C671" s="2">
        <v>19</v>
      </c>
      <c r="D671" s="47" t="s">
        <v>2083</v>
      </c>
      <c r="E671" s="47" t="s">
        <v>1604</v>
      </c>
      <c r="F671" s="89" t="s">
        <v>2006</v>
      </c>
      <c r="G671" s="48">
        <v>1953</v>
      </c>
      <c r="H671" s="49" t="s">
        <v>31</v>
      </c>
      <c r="I671" s="2" t="str">
        <f>IF(G671&lt;=1953,"M60",IF(G671&lt;=1963,"M50",IF(G671&lt;=1973,"M40","M")))</f>
        <v>M60</v>
      </c>
      <c r="J671" s="50">
        <f t="shared" si="53"/>
        <v>173</v>
      </c>
      <c r="K671" s="189">
        <f t="shared" si="54"/>
        <v>225</v>
      </c>
      <c r="L671" s="51">
        <f t="shared" si="55"/>
        <v>1</v>
      </c>
      <c r="M671" s="52" t="str">
        <f t="shared" si="56"/>
        <v>nie</v>
      </c>
      <c r="N671" s="53">
        <f>IF($M671="ano",LARGE((Q671,T671,W671,Z671,AC671,AF671,AI671,AL671,AO671,AR671,AU671,AX671,BA671,BD671,BG671,BJ671,BM671),1)+LARGE((Q671,T671,W671,Z671,AC671,AF671,AI671,AL671,AO671,AR671,AU671,AX671,BA671,BD671,BG671,BJ671,BM671),2)+LARGE((Q671,T671,W671,Z671,AC671,AF671,AI671,AL671,AO671,AR671,AU671,AX671,BA671,BD671,BG671,BJ671,BM671),3)+LARGE((Q671,T671,W671,Z671,AC671,AF671,AI671,AL671,AO671,AR671,AU671,AX671,BA671,BD671,BG671,BJ671,BM671),4)+LARGE((Q671,T671,W671,Z671,AC671,AF671,AI671,AL671,AO671,AR671,AU671,AX671,BA671,BD671,BG671,BJ671,BM671),5),J671)</f>
        <v>173</v>
      </c>
      <c r="O671" s="190">
        <f>IF($M671="ano",LARGE((R671,U671,X671,AA671,AD671,AG671,AJ671,AM671,AP671,AS671,AV671,AY671,BB671,BE671,BH671,BK671,BN671),1)+LARGE((R671,U671,X671,AA671,AD671,AG671,AJ671,AM671,AP671,AS671,AV671,AY671,BB671,BE671,BH671,BK671,BN671),2)+LARGE((R671,U671,X671,AA671,AD671,AG671,AJ671,AM671,AP671,AS671,AV671,AY671,BB671,BE671,BH671,BK671,BN671),3)+LARGE((R671,U671,X671,AA671,AD671,AG671,AJ671,AM671,AP671,AS671,AV671,AY671,BB671,BE671,BH671,BK671,BN671),4)+LARGE((R671,U671,X671,AA671,AD671,AG671,AJ671,AM671,AP671,AS671,AV671,AY671,BB671,BE671,BH671,BK671,BN671),5),K671)</f>
        <v>225</v>
      </c>
      <c r="P671" s="191"/>
      <c r="Q671" s="192"/>
      <c r="R671" s="193"/>
      <c r="S671" s="194">
        <v>0.10787037037037038</v>
      </c>
      <c r="T671" s="195">
        <v>173</v>
      </c>
      <c r="U671" s="196">
        <v>225</v>
      </c>
      <c r="V671" s="197"/>
      <c r="W671" s="198"/>
      <c r="X671" s="199"/>
      <c r="Y671" s="200"/>
      <c r="Z671" s="201"/>
      <c r="AA671" s="202"/>
      <c r="AB671" s="203"/>
      <c r="AC671" s="204"/>
      <c r="AD671" s="205"/>
      <c r="AE671" s="200"/>
      <c r="AF671" s="201"/>
      <c r="AG671" s="202"/>
      <c r="AH671" s="206"/>
      <c r="AI671" s="207"/>
      <c r="AJ671" s="208"/>
      <c r="AK671" s="200"/>
      <c r="AL671" s="201"/>
      <c r="AM671" s="202"/>
      <c r="AP671" s="209"/>
      <c r="AS671" s="208"/>
      <c r="AT671" s="210"/>
      <c r="AU671" s="211"/>
      <c r="AV671" s="212"/>
      <c r="AW671" s="213"/>
      <c r="AX671" s="214"/>
      <c r="AY671" s="215"/>
      <c r="BC671" s="216"/>
      <c r="BD671" s="216"/>
      <c r="BE671" s="217"/>
      <c r="BF671" s="218"/>
      <c r="BI671" s="219"/>
      <c r="BJ671" s="220"/>
      <c r="BK671" s="220"/>
      <c r="BL671" s="221"/>
      <c r="BM671" s="222"/>
      <c r="BN671" s="223"/>
      <c r="BO671" s="149">
        <v>0</v>
      </c>
      <c r="BP671" s="72">
        <v>26</v>
      </c>
      <c r="BQ671" s="157">
        <v>0.10787037037037038</v>
      </c>
      <c r="BR671" s="158">
        <v>1</v>
      </c>
      <c r="BS671" s="49"/>
    </row>
    <row r="672" spans="2:71" ht="15" customHeight="1">
      <c r="B672" s="2">
        <v>666</v>
      </c>
      <c r="C672" s="2">
        <v>359</v>
      </c>
      <c r="D672" s="49" t="s">
        <v>1360</v>
      </c>
      <c r="E672" s="49" t="s">
        <v>1505</v>
      </c>
      <c r="F672" s="93" t="s">
        <v>1542</v>
      </c>
      <c r="G672" s="85">
        <v>1982</v>
      </c>
      <c r="H672" s="49" t="s">
        <v>31</v>
      </c>
      <c r="I672" s="49" t="s">
        <v>31</v>
      </c>
      <c r="J672" s="50">
        <f t="shared" si="53"/>
        <v>173</v>
      </c>
      <c r="K672" s="189">
        <f t="shared" si="54"/>
        <v>173</v>
      </c>
      <c r="L672" s="51">
        <f t="shared" si="55"/>
        <v>1</v>
      </c>
      <c r="M672" s="52" t="str">
        <f t="shared" si="56"/>
        <v>nie</v>
      </c>
      <c r="N672" s="53">
        <f>IF($M672="ano",LARGE((Q672,T672,W672,Z672,AC672,AF672,AI672,AL672,AO672,AR672,AU672,AX672,BA672,BD672,BG672,BJ672,BM672),1)+LARGE((Q672,T672,W672,Z672,AC672,AF672,AI672,AL672,AO672,AR672,AU672,AX672,BA672,BD672,BG672,BJ672,BM672),2)+LARGE((Q672,T672,W672,Z672,AC672,AF672,AI672,AL672,AO672,AR672,AU672,AX672,BA672,BD672,BG672,BJ672,BM672),3)+LARGE((Q672,T672,W672,Z672,AC672,AF672,AI672,AL672,AO672,AR672,AU672,AX672,BA672,BD672,BG672,BJ672,BM672),4)+LARGE((Q672,T672,W672,Z672,AC672,AF672,AI672,AL672,AO672,AR672,AU672,AX672,BA672,BD672,BG672,BJ672,BM672),5),J672)</f>
        <v>173</v>
      </c>
      <c r="O672" s="190">
        <f>IF($M672="ano",LARGE((R672,U672,X672,AA672,AD672,AG672,AJ672,AM672,AP672,AS672,AV672,AY672,BB672,BE672,BH672,BK672,BN672),1)+LARGE((R672,U672,X672,AA672,AD672,AG672,AJ672,AM672,AP672,AS672,AV672,AY672,BB672,BE672,BH672,BK672,BN672),2)+LARGE((R672,U672,X672,AA672,AD672,AG672,AJ672,AM672,AP672,AS672,AV672,AY672,BB672,BE672,BH672,BK672,BN672),3)+LARGE((R672,U672,X672,AA672,AD672,AG672,AJ672,AM672,AP672,AS672,AV672,AY672,BB672,BE672,BH672,BK672,BN672),4)+LARGE((R672,U672,X672,AA672,AD672,AG672,AJ672,AM672,AP672,AS672,AV672,AY672,BB672,BE672,BH672,BK672,BN672),5),K672)</f>
        <v>173</v>
      </c>
      <c r="AE672" s="200"/>
      <c r="AF672" s="201"/>
      <c r="AG672" s="201"/>
      <c r="BI672" s="219"/>
      <c r="BJ672" s="220"/>
      <c r="BK672" s="220"/>
      <c r="BL672" s="221">
        <v>6.6446759259259261E-2</v>
      </c>
      <c r="BM672" s="222">
        <v>173</v>
      </c>
      <c r="BN672" s="223">
        <v>173</v>
      </c>
      <c r="BO672" s="149">
        <v>0</v>
      </c>
      <c r="BP672" s="72">
        <v>17.5</v>
      </c>
      <c r="BQ672" s="157">
        <v>6.6446759259259261E-2</v>
      </c>
      <c r="BR672" s="158">
        <v>1</v>
      </c>
      <c r="BS672" s="49"/>
    </row>
    <row r="673" spans="2:71" ht="15" customHeight="1">
      <c r="B673" s="2">
        <v>667</v>
      </c>
      <c r="C673" s="2">
        <v>360</v>
      </c>
      <c r="D673" s="83" t="s">
        <v>2084</v>
      </c>
      <c r="E673" s="83" t="s">
        <v>1582</v>
      </c>
      <c r="F673" s="91" t="s">
        <v>2078</v>
      </c>
      <c r="G673" s="83">
        <v>1977</v>
      </c>
      <c r="H673" s="49" t="s">
        <v>31</v>
      </c>
      <c r="I673" s="2" t="str">
        <f>IF(G673&lt;=1953,"M60",IF(G673&lt;=1963,"M50",IF(G673&lt;=1973,"M40","M")))</f>
        <v>M</v>
      </c>
      <c r="J673" s="50">
        <f t="shared" si="53"/>
        <v>173</v>
      </c>
      <c r="K673" s="189">
        <f t="shared" si="54"/>
        <v>173</v>
      </c>
      <c r="L673" s="51">
        <f t="shared" si="55"/>
        <v>1</v>
      </c>
      <c r="M673" s="52" t="str">
        <f t="shared" si="56"/>
        <v>nie</v>
      </c>
      <c r="N673" s="53">
        <f>IF($M673="ano",LARGE((Q673,T673,W673,Z673,AC673,AF673,AI673,AL673,AO673,AR673,AU673,AX673,BA673,BD673,BG673,BJ673,BM673),1)+LARGE((Q673,T673,W673,Z673,AC673,AF673,AI673,AL673,AO673,AR673,AU673,AX673,BA673,BD673,BG673,BJ673,BM673),2)+LARGE((Q673,T673,W673,Z673,AC673,AF673,AI673,AL673,AO673,AR673,AU673,AX673,BA673,BD673,BG673,BJ673,BM673),3)+LARGE((Q673,T673,W673,Z673,AC673,AF673,AI673,AL673,AO673,AR673,AU673,AX673,BA673,BD673,BG673,BJ673,BM673),4)+LARGE((Q673,T673,W673,Z673,AC673,AF673,AI673,AL673,AO673,AR673,AU673,AX673,BA673,BD673,BG673,BJ673,BM673),5),J673)</f>
        <v>173</v>
      </c>
      <c r="O673" s="190">
        <f>IF($M673="ano",LARGE((R673,U673,X673,AA673,AD673,AG673,AJ673,AM673,AP673,AS673,AV673,AY673,BB673,BE673,BH673,BK673,BN673),1)+LARGE((R673,U673,X673,AA673,AD673,AG673,AJ673,AM673,AP673,AS673,AV673,AY673,BB673,BE673,BH673,BK673,BN673),2)+LARGE((R673,U673,X673,AA673,AD673,AG673,AJ673,AM673,AP673,AS673,AV673,AY673,BB673,BE673,BH673,BK673,BN673),3)+LARGE((R673,U673,X673,AA673,AD673,AG673,AJ673,AM673,AP673,AS673,AV673,AY673,BB673,BE673,BH673,BK673,BN673),4)+LARGE((R673,U673,X673,AA673,AD673,AG673,AJ673,AM673,AP673,AS673,AV673,AY673,BB673,BE673,BH673,BK673,BN673),5),K673)</f>
        <v>173</v>
      </c>
      <c r="P673" s="191"/>
      <c r="Q673" s="192"/>
      <c r="R673" s="193"/>
      <c r="S673" s="194">
        <v>0.10797453703703704</v>
      </c>
      <c r="T673" s="195">
        <v>173</v>
      </c>
      <c r="U673" s="196">
        <v>173</v>
      </c>
      <c r="V673" s="197"/>
      <c r="W673" s="198"/>
      <c r="X673" s="199"/>
      <c r="Y673" s="200"/>
      <c r="Z673" s="201"/>
      <c r="AA673" s="202"/>
      <c r="AB673" s="203"/>
      <c r="AC673" s="204"/>
      <c r="AD673" s="205"/>
      <c r="AE673" s="200"/>
      <c r="AF673" s="201"/>
      <c r="AG673" s="202"/>
      <c r="AH673" s="206"/>
      <c r="AI673" s="207"/>
      <c r="AJ673" s="208"/>
      <c r="AK673" s="200"/>
      <c r="AL673" s="201"/>
      <c r="AM673" s="202"/>
      <c r="AP673" s="209"/>
      <c r="AS673" s="208"/>
      <c r="AT673" s="210"/>
      <c r="AU673" s="211"/>
      <c r="AV673" s="212"/>
      <c r="AW673" s="213"/>
      <c r="AX673" s="214"/>
      <c r="AY673" s="215"/>
      <c r="BC673" s="225"/>
      <c r="BD673" s="216"/>
      <c r="BE673" s="217"/>
      <c r="BF673" s="218"/>
      <c r="BI673" s="219"/>
      <c r="BJ673" s="220"/>
      <c r="BK673" s="220"/>
      <c r="BL673" s="221"/>
      <c r="BM673" s="222"/>
      <c r="BN673" s="223"/>
      <c r="BO673" s="149">
        <v>0</v>
      </c>
      <c r="BP673" s="72">
        <v>26</v>
      </c>
      <c r="BQ673" s="157">
        <v>0.10797453703703704</v>
      </c>
      <c r="BR673" s="158">
        <v>1</v>
      </c>
      <c r="BS673" s="49"/>
    </row>
    <row r="674" spans="2:71" ht="15" customHeight="1">
      <c r="B674" s="2">
        <v>668</v>
      </c>
      <c r="C674" s="2">
        <v>361</v>
      </c>
      <c r="D674" s="47" t="s">
        <v>2503</v>
      </c>
      <c r="E674" s="47" t="s">
        <v>1582</v>
      </c>
      <c r="F674" s="89" t="s">
        <v>2155</v>
      </c>
      <c r="G674" s="48">
        <v>1977</v>
      </c>
      <c r="H674" s="49" t="s">
        <v>31</v>
      </c>
      <c r="I674" s="2" t="str">
        <f>IF(G674&lt;=1953,"M60",IF(G674&lt;=1963,"M50",IF(G674&lt;=1973,"M40","M")))</f>
        <v>M</v>
      </c>
      <c r="J674" s="50">
        <f t="shared" si="53"/>
        <v>173</v>
      </c>
      <c r="K674" s="189">
        <f t="shared" si="54"/>
        <v>173</v>
      </c>
      <c r="L674" s="51">
        <f t="shared" si="55"/>
        <v>1</v>
      </c>
      <c r="M674" s="52" t="str">
        <f t="shared" si="56"/>
        <v>nie</v>
      </c>
      <c r="N674" s="53">
        <f>IF($M674="ano",LARGE((Q674,T674,W674,Z674,AC674,AF674,AI674,AL674,AO674,AR674,AU674,AX674,BA674,BD674,BG674,BJ674,BM674),1)+LARGE((Q674,T674,W674,Z674,AC674,AF674,AI674,AL674,AO674,AR674,AU674,AX674,BA674,BD674,BG674,BJ674,BM674),2)+LARGE((Q674,T674,W674,Z674,AC674,AF674,AI674,AL674,AO674,AR674,AU674,AX674,BA674,BD674,BG674,BJ674,BM674),3)+LARGE((Q674,T674,W674,Z674,AC674,AF674,AI674,AL674,AO674,AR674,AU674,AX674,BA674,BD674,BG674,BJ674,BM674),4)+LARGE((Q674,T674,W674,Z674,AC674,AF674,AI674,AL674,AO674,AR674,AU674,AX674,BA674,BD674,BG674,BJ674,BM674),5),J674)</f>
        <v>173</v>
      </c>
      <c r="O674" s="190">
        <f>IF($M674="ano",LARGE((R674,U674,X674,AA674,AD674,AG674,AJ674,AM674,AP674,AS674,AV674,AY674,BB674,BE674,BH674,BK674,BN674),1)+LARGE((R674,U674,X674,AA674,AD674,AG674,AJ674,AM674,AP674,AS674,AV674,AY674,BB674,BE674,BH674,BK674,BN674),2)+LARGE((R674,U674,X674,AA674,AD674,AG674,AJ674,AM674,AP674,AS674,AV674,AY674,BB674,BE674,BH674,BK674,BN674),3)+LARGE((R674,U674,X674,AA674,AD674,AG674,AJ674,AM674,AP674,AS674,AV674,AY674,BB674,BE674,BH674,BK674,BN674),4)+LARGE((R674,U674,X674,AA674,AD674,AG674,AJ674,AM674,AP674,AS674,AV674,AY674,BB674,BE674,BH674,BK674,BN674),5),K674)</f>
        <v>173</v>
      </c>
      <c r="P674" s="191">
        <v>0.21928240740740743</v>
      </c>
      <c r="Q674" s="192">
        <v>173</v>
      </c>
      <c r="R674" s="193">
        <v>173</v>
      </c>
      <c r="S674" s="194"/>
      <c r="T674" s="195"/>
      <c r="U674" s="196"/>
      <c r="V674" s="197"/>
      <c r="W674" s="198"/>
      <c r="X674" s="199"/>
      <c r="Y674" s="200"/>
      <c r="Z674" s="201"/>
      <c r="AA674" s="202"/>
      <c r="AB674" s="203"/>
      <c r="AC674" s="204"/>
      <c r="AD674" s="205"/>
      <c r="AE674" s="200"/>
      <c r="AF674" s="201"/>
      <c r="AG674" s="202"/>
      <c r="AH674" s="206"/>
      <c r="AI674" s="207"/>
      <c r="AJ674" s="208"/>
      <c r="AK674" s="200"/>
      <c r="AL674" s="201"/>
      <c r="AM674" s="202"/>
      <c r="AP674" s="209"/>
      <c r="AS674" s="208"/>
      <c r="AT674" s="210"/>
      <c r="AU674" s="211"/>
      <c r="AV674" s="212"/>
      <c r="AW674" s="213"/>
      <c r="AX674" s="214"/>
      <c r="AY674" s="215"/>
      <c r="BC674" s="225"/>
      <c r="BD674" s="216"/>
      <c r="BE674" s="217"/>
      <c r="BF674" s="218"/>
      <c r="BI674" s="219"/>
      <c r="BJ674" s="220"/>
      <c r="BK674" s="220"/>
      <c r="BL674" s="221"/>
      <c r="BM674" s="222"/>
      <c r="BN674" s="223"/>
      <c r="BO674" s="149">
        <v>0</v>
      </c>
      <c r="BP674" s="72">
        <v>53</v>
      </c>
      <c r="BQ674" s="157">
        <v>0.21928240740740743</v>
      </c>
      <c r="BR674" s="158">
        <v>1</v>
      </c>
      <c r="BS674" s="49"/>
    </row>
    <row r="675" spans="2:71" ht="15" customHeight="1">
      <c r="B675" s="2">
        <v>669</v>
      </c>
      <c r="C675" s="2">
        <v>362</v>
      </c>
      <c r="D675" s="49" t="s">
        <v>733</v>
      </c>
      <c r="E675" s="49" t="s">
        <v>1855</v>
      </c>
      <c r="F675" s="93" t="s">
        <v>703</v>
      </c>
      <c r="G675" s="85">
        <v>1975</v>
      </c>
      <c r="H675" s="49" t="s">
        <v>31</v>
      </c>
      <c r="I675" s="49" t="s">
        <v>31</v>
      </c>
      <c r="J675" s="50">
        <f t="shared" si="53"/>
        <v>173</v>
      </c>
      <c r="K675" s="189">
        <f t="shared" si="54"/>
        <v>173</v>
      </c>
      <c r="L675" s="51">
        <f t="shared" si="55"/>
        <v>1</v>
      </c>
      <c r="M675" s="52" t="str">
        <f t="shared" si="56"/>
        <v>nie</v>
      </c>
      <c r="N675" s="53">
        <f>IF($M675="ano",LARGE((Q675,T675,W675,Z675,AC675,AF675,AI675,AL675,AO675,AR675,AU675,AX675,BA675,BD675,BG675,BJ675,BM675),1)+LARGE((Q675,T675,W675,Z675,AC675,AF675,AI675,AL675,AO675,AR675,AU675,AX675,BA675,BD675,BG675,BJ675,BM675),2)+LARGE((Q675,T675,W675,Z675,AC675,AF675,AI675,AL675,AO675,AR675,AU675,AX675,BA675,BD675,BG675,BJ675,BM675),3)+LARGE((Q675,T675,W675,Z675,AC675,AF675,AI675,AL675,AO675,AR675,AU675,AX675,BA675,BD675,BG675,BJ675,BM675),4)+LARGE((Q675,T675,W675,Z675,AC675,AF675,AI675,AL675,AO675,AR675,AU675,AX675,BA675,BD675,BG675,BJ675,BM675),5),J675)</f>
        <v>173</v>
      </c>
      <c r="O675" s="190">
        <f>IF($M675="ano",LARGE((R675,U675,X675,AA675,AD675,AG675,AJ675,AM675,AP675,AS675,AV675,AY675,BB675,BE675,BH675,BK675,BN675),1)+LARGE((R675,U675,X675,AA675,AD675,AG675,AJ675,AM675,AP675,AS675,AV675,AY675,BB675,BE675,BH675,BK675,BN675),2)+LARGE((R675,U675,X675,AA675,AD675,AG675,AJ675,AM675,AP675,AS675,AV675,AY675,BB675,BE675,BH675,BK675,BN675),3)+LARGE((R675,U675,X675,AA675,AD675,AG675,AJ675,AM675,AP675,AS675,AV675,AY675,BB675,BE675,BH675,BK675,BN675),4)+LARGE((R675,U675,X675,AA675,AD675,AG675,AJ675,AM675,AP675,AS675,AV675,AY675,BB675,BE675,BH675,BK675,BN675),5),K675)</f>
        <v>173</v>
      </c>
      <c r="AE675" s="200"/>
      <c r="AF675" s="201"/>
      <c r="AG675" s="201"/>
      <c r="AK675" s="200">
        <v>4.5960648148148146E-2</v>
      </c>
      <c r="AL675" s="201">
        <v>173</v>
      </c>
      <c r="AM675" s="202">
        <v>173</v>
      </c>
      <c r="AP675" s="209"/>
      <c r="AS675" s="208"/>
      <c r="AT675" s="210"/>
      <c r="AU675" s="211"/>
      <c r="AV675" s="212"/>
      <c r="AW675" s="213"/>
      <c r="AX675" s="214"/>
      <c r="AY675" s="215"/>
      <c r="BF675" s="218"/>
      <c r="BI675" s="219"/>
      <c r="BJ675" s="220"/>
      <c r="BK675" s="220"/>
      <c r="BL675" s="221"/>
      <c r="BM675" s="222"/>
      <c r="BN675" s="223"/>
      <c r="BO675" s="149">
        <v>0</v>
      </c>
      <c r="BP675" s="72">
        <v>11</v>
      </c>
      <c r="BQ675" s="157">
        <v>4.5960648148148146E-2</v>
      </c>
      <c r="BR675" s="158">
        <v>1</v>
      </c>
      <c r="BS675" s="49"/>
    </row>
    <row r="676" spans="2:71" ht="15" customHeight="1">
      <c r="B676" s="2">
        <v>670</v>
      </c>
      <c r="C676" s="2">
        <v>363</v>
      </c>
      <c r="D676" s="49" t="s">
        <v>2376</v>
      </c>
      <c r="E676" s="49" t="s">
        <v>1610</v>
      </c>
      <c r="F676" s="93" t="s">
        <v>1355</v>
      </c>
      <c r="G676" s="85">
        <v>1974</v>
      </c>
      <c r="H676" s="49" t="s">
        <v>31</v>
      </c>
      <c r="I676" s="49" t="s">
        <v>31</v>
      </c>
      <c r="J676" s="50">
        <f t="shared" si="53"/>
        <v>173</v>
      </c>
      <c r="K676" s="189">
        <f t="shared" si="54"/>
        <v>173</v>
      </c>
      <c r="L676" s="51">
        <f t="shared" si="55"/>
        <v>1</v>
      </c>
      <c r="M676" s="52" t="str">
        <f t="shared" si="56"/>
        <v>nie</v>
      </c>
      <c r="N676" s="53">
        <f>IF($M676="ano",LARGE((Q676,T676,W676,Z676,AC676,AF676,AI676,AL676,AO676,AR676,AU676,AX676,BA676,BD676,BG676,BJ676,BM676),1)+LARGE((Q676,T676,W676,Z676,AC676,AF676,AI676,AL676,AO676,AR676,AU676,AX676,BA676,BD676,BG676,BJ676,BM676),2)+LARGE((Q676,T676,W676,Z676,AC676,AF676,AI676,AL676,AO676,AR676,AU676,AX676,BA676,BD676,BG676,BJ676,BM676),3)+LARGE((Q676,T676,W676,Z676,AC676,AF676,AI676,AL676,AO676,AR676,AU676,AX676,BA676,BD676,BG676,BJ676,BM676),4)+LARGE((Q676,T676,W676,Z676,AC676,AF676,AI676,AL676,AO676,AR676,AU676,AX676,BA676,BD676,BG676,BJ676,BM676),5),J676)</f>
        <v>173</v>
      </c>
      <c r="O676" s="190">
        <f>IF($M676="ano",LARGE((R676,U676,X676,AA676,AD676,AG676,AJ676,AM676,AP676,AS676,AV676,AY676,BB676,BE676,BH676,BK676,BN676),1)+LARGE((R676,U676,X676,AA676,AD676,AG676,AJ676,AM676,AP676,AS676,AV676,AY676,BB676,BE676,BH676,BK676,BN676),2)+LARGE((R676,U676,X676,AA676,AD676,AG676,AJ676,AM676,AP676,AS676,AV676,AY676,BB676,BE676,BH676,BK676,BN676),3)+LARGE((R676,U676,X676,AA676,AD676,AG676,AJ676,AM676,AP676,AS676,AV676,AY676,BB676,BE676,BH676,BK676,BN676),4)+LARGE((R676,U676,X676,AA676,AD676,AG676,AJ676,AM676,AP676,AS676,AV676,AY676,BB676,BE676,BH676,BK676,BN676),5),K676)</f>
        <v>173</v>
      </c>
      <c r="AE676" s="200"/>
      <c r="AF676" s="201"/>
      <c r="AG676" s="201"/>
      <c r="BI676" s="219"/>
      <c r="BJ676" s="220"/>
      <c r="BK676" s="220"/>
      <c r="BL676" s="221">
        <v>6.6365740740740739E-2</v>
      </c>
      <c r="BM676" s="222">
        <v>173</v>
      </c>
      <c r="BN676" s="223">
        <v>173</v>
      </c>
      <c r="BO676" s="149">
        <v>0</v>
      </c>
      <c r="BP676" s="72">
        <v>17.5</v>
      </c>
      <c r="BQ676" s="157">
        <v>6.6365740740740739E-2</v>
      </c>
      <c r="BR676" s="158">
        <v>1</v>
      </c>
      <c r="BS676" s="49"/>
    </row>
    <row r="677" spans="2:71" ht="15" customHeight="1">
      <c r="B677" s="2">
        <v>671</v>
      </c>
      <c r="C677" s="2">
        <v>141</v>
      </c>
      <c r="D677" s="49" t="s">
        <v>852</v>
      </c>
      <c r="E677" s="49" t="s">
        <v>1713</v>
      </c>
      <c r="F677" s="49" t="s">
        <v>853</v>
      </c>
      <c r="G677" s="85">
        <v>1964</v>
      </c>
      <c r="H677" s="49" t="s">
        <v>31</v>
      </c>
      <c r="I677" s="49" t="s">
        <v>32</v>
      </c>
      <c r="J677" s="50">
        <f t="shared" si="53"/>
        <v>173</v>
      </c>
      <c r="K677" s="189">
        <f t="shared" si="54"/>
        <v>191</v>
      </c>
      <c r="L677" s="51">
        <f t="shared" si="55"/>
        <v>1</v>
      </c>
      <c r="M677" s="52" t="str">
        <f t="shared" si="56"/>
        <v>nie</v>
      </c>
      <c r="N677" s="53">
        <f>IF($M677="ano",LARGE((Q677,T677,W677,Z677,AC677,AF677,AI677,AL677,AO677,AR677,AU677,AX677,BA677,BD677,BG677,BJ677,BM677),1)+LARGE((Q677,T677,W677,Z677,AC677,AF677,AI677,AL677,AO677,AR677,AU677,AX677,BA677,BD677,BG677,BJ677,BM677),2)+LARGE((Q677,T677,W677,Z677,AC677,AF677,AI677,AL677,AO677,AR677,AU677,AX677,BA677,BD677,BG677,BJ677,BM677),3)+LARGE((Q677,T677,W677,Z677,AC677,AF677,AI677,AL677,AO677,AR677,AU677,AX677,BA677,BD677,BG677,BJ677,BM677),4)+LARGE((Q677,T677,W677,Z677,AC677,AF677,AI677,AL677,AO677,AR677,AU677,AX677,BA677,BD677,BG677,BJ677,BM677),5),J677)</f>
        <v>173</v>
      </c>
      <c r="O677" s="190">
        <f>IF($M677="ano",LARGE((R677,U677,X677,AA677,AD677,AG677,AJ677,AM677,AP677,AS677,AV677,AY677,BB677,BE677,BH677,BK677,BN677),1)+LARGE((R677,U677,X677,AA677,AD677,AG677,AJ677,AM677,AP677,AS677,AV677,AY677,BB677,BE677,BH677,BK677,BN677),2)+LARGE((R677,U677,X677,AA677,AD677,AG677,AJ677,AM677,AP677,AS677,AV677,AY677,BB677,BE677,BH677,BK677,BN677),3)+LARGE((R677,U677,X677,AA677,AD677,AG677,AJ677,AM677,AP677,AS677,AV677,AY677,BB677,BE677,BH677,BK677,BN677),4)+LARGE((R677,U677,X677,AA677,AD677,AG677,AJ677,AM677,AP677,AS677,AV677,AY677,BB677,BE677,BH677,BK677,BN677),5),K677)</f>
        <v>191</v>
      </c>
      <c r="AE677" s="200"/>
      <c r="AF677" s="201"/>
      <c r="AG677" s="201"/>
      <c r="AT677" s="210">
        <v>6.777777777777777E-2</v>
      </c>
      <c r="AU677" s="211">
        <v>173</v>
      </c>
      <c r="AV677" s="212">
        <v>191</v>
      </c>
      <c r="AW677" s="213"/>
      <c r="AX677" s="214"/>
      <c r="AY677" s="215"/>
      <c r="BF677" s="218"/>
      <c r="BI677" s="219"/>
      <c r="BJ677" s="220"/>
      <c r="BK677" s="220"/>
      <c r="BL677" s="221"/>
      <c r="BM677" s="222"/>
      <c r="BN677" s="223"/>
      <c r="BO677" s="149">
        <v>0</v>
      </c>
      <c r="BP677" s="72">
        <v>17</v>
      </c>
      <c r="BQ677" s="157">
        <v>6.777777777777777E-2</v>
      </c>
      <c r="BR677" s="158">
        <v>1</v>
      </c>
      <c r="BS677" s="49"/>
    </row>
    <row r="678" spans="2:71" ht="15" customHeight="1">
      <c r="B678" s="2">
        <v>672</v>
      </c>
      <c r="C678" s="2">
        <v>364</v>
      </c>
      <c r="D678" s="49" t="s">
        <v>798</v>
      </c>
      <c r="E678" s="49" t="s">
        <v>1564</v>
      </c>
      <c r="F678" s="93" t="s">
        <v>780</v>
      </c>
      <c r="G678" s="85">
        <v>1977</v>
      </c>
      <c r="H678" s="49" t="s">
        <v>31</v>
      </c>
      <c r="I678" s="49" t="s">
        <v>31</v>
      </c>
      <c r="J678" s="50">
        <f t="shared" si="53"/>
        <v>173</v>
      </c>
      <c r="K678" s="189">
        <f t="shared" si="54"/>
        <v>173</v>
      </c>
      <c r="L678" s="51">
        <f t="shared" si="55"/>
        <v>1</v>
      </c>
      <c r="M678" s="52" t="str">
        <f t="shared" si="56"/>
        <v>nie</v>
      </c>
      <c r="N678" s="53">
        <f>IF($M678="ano",LARGE((Q678,T678,W678,Z678,AC678,AF678,AI678,AL678,AO678,AR678,AU678,AX678,BA678,BD678,BG678,BJ678,BM678),1)+LARGE((Q678,T678,W678,Z678,AC678,AF678,AI678,AL678,AO678,AR678,AU678,AX678,BA678,BD678,BG678,BJ678,BM678),2)+LARGE((Q678,T678,W678,Z678,AC678,AF678,AI678,AL678,AO678,AR678,AU678,AX678,BA678,BD678,BG678,BJ678,BM678),3)+LARGE((Q678,T678,W678,Z678,AC678,AF678,AI678,AL678,AO678,AR678,AU678,AX678,BA678,BD678,BG678,BJ678,BM678),4)+LARGE((Q678,T678,W678,Z678,AC678,AF678,AI678,AL678,AO678,AR678,AU678,AX678,BA678,BD678,BG678,BJ678,BM678),5),J678)</f>
        <v>173</v>
      </c>
      <c r="O678" s="190">
        <f>IF($M678="ano",LARGE((R678,U678,X678,AA678,AD678,AG678,AJ678,AM678,AP678,AS678,AV678,AY678,BB678,BE678,BH678,BK678,BN678),1)+LARGE((R678,U678,X678,AA678,AD678,AG678,AJ678,AM678,AP678,AS678,AV678,AY678,BB678,BE678,BH678,BK678,BN678),2)+LARGE((R678,U678,X678,AA678,AD678,AG678,AJ678,AM678,AP678,AS678,AV678,AY678,BB678,BE678,BH678,BK678,BN678),3)+LARGE((R678,U678,X678,AA678,AD678,AG678,AJ678,AM678,AP678,AS678,AV678,AY678,BB678,BE678,BH678,BK678,BN678),4)+LARGE((R678,U678,X678,AA678,AD678,AG678,AJ678,AM678,AP678,AS678,AV678,AY678,BB678,BE678,BH678,BK678,BN678),5),K678)</f>
        <v>173</v>
      </c>
      <c r="AE678" s="200"/>
      <c r="AF678" s="201"/>
      <c r="AG678" s="201"/>
      <c r="AN678" s="78">
        <v>8.0868055555555554E-2</v>
      </c>
      <c r="AO678" s="79">
        <v>173</v>
      </c>
      <c r="AP678" s="209">
        <v>173</v>
      </c>
      <c r="AS678" s="208"/>
      <c r="AT678" s="210"/>
      <c r="AU678" s="211"/>
      <c r="AV678" s="212"/>
      <c r="AW678" s="213"/>
      <c r="AX678" s="214"/>
      <c r="AY678" s="215"/>
      <c r="BF678" s="218"/>
      <c r="BI678" s="219"/>
      <c r="BJ678" s="220"/>
      <c r="BK678" s="220"/>
      <c r="BL678" s="221"/>
      <c r="BM678" s="222"/>
      <c r="BN678" s="223"/>
      <c r="BO678" s="149">
        <v>0</v>
      </c>
      <c r="BP678" s="72">
        <v>21</v>
      </c>
      <c r="BQ678" s="157">
        <v>8.0868055555555554E-2</v>
      </c>
      <c r="BR678" s="158">
        <v>1</v>
      </c>
      <c r="BS678" s="49"/>
    </row>
    <row r="679" spans="2:71" ht="15" customHeight="1">
      <c r="B679" s="2">
        <v>673</v>
      </c>
      <c r="C679" s="2">
        <v>61</v>
      </c>
      <c r="D679" s="49" t="s">
        <v>1359</v>
      </c>
      <c r="E679" s="49" t="s">
        <v>1680</v>
      </c>
      <c r="F679" s="93" t="s">
        <v>1339</v>
      </c>
      <c r="G679" s="85">
        <v>1983</v>
      </c>
      <c r="H679" s="49" t="s">
        <v>36</v>
      </c>
      <c r="I679" s="49" t="s">
        <v>36</v>
      </c>
      <c r="J679" s="50">
        <f t="shared" si="53"/>
        <v>173</v>
      </c>
      <c r="K679" s="189">
        <f t="shared" si="54"/>
        <v>173</v>
      </c>
      <c r="L679" s="51">
        <f t="shared" si="55"/>
        <v>1</v>
      </c>
      <c r="M679" s="52" t="str">
        <f t="shared" si="56"/>
        <v>nie</v>
      </c>
      <c r="N679" s="53">
        <f>IF($M679="ano",LARGE((Q679,T679,W679,Z679,AC679,AF679,AI679,AL679,AO679,AR679,AU679,AX679,BA679,BD679,BG679,BJ679,BM679),1)+LARGE((Q679,T679,W679,Z679,AC679,AF679,AI679,AL679,AO679,AR679,AU679,AX679,BA679,BD679,BG679,BJ679,BM679),2)+LARGE((Q679,T679,W679,Z679,AC679,AF679,AI679,AL679,AO679,AR679,AU679,AX679,BA679,BD679,BG679,BJ679,BM679),3)+LARGE((Q679,T679,W679,Z679,AC679,AF679,AI679,AL679,AO679,AR679,AU679,AX679,BA679,BD679,BG679,BJ679,BM679),4)+LARGE((Q679,T679,W679,Z679,AC679,AF679,AI679,AL679,AO679,AR679,AU679,AX679,BA679,BD679,BG679,BJ679,BM679),5),J679)</f>
        <v>173</v>
      </c>
      <c r="O679" s="190">
        <f>IF($M679="ano",LARGE((R679,U679,X679,AA679,AD679,AG679,AJ679,AM679,AP679,AS679,AV679,AY679,BB679,BE679,BH679,BK679,BN679),1)+LARGE((R679,U679,X679,AA679,AD679,AG679,AJ679,AM679,AP679,AS679,AV679,AY679,BB679,BE679,BH679,BK679,BN679),2)+LARGE((R679,U679,X679,AA679,AD679,AG679,AJ679,AM679,AP679,AS679,AV679,AY679,BB679,BE679,BH679,BK679,BN679),3)+LARGE((R679,U679,X679,AA679,AD679,AG679,AJ679,AM679,AP679,AS679,AV679,AY679,BB679,BE679,BH679,BK679,BN679),4)+LARGE((R679,U679,X679,AA679,AD679,AG679,AJ679,AM679,AP679,AS679,AV679,AY679,BB679,BE679,BH679,BK679,BN679),5),K679)</f>
        <v>173</v>
      </c>
      <c r="AE679" s="200"/>
      <c r="AF679" s="201"/>
      <c r="AG679" s="201"/>
      <c r="BI679" s="219"/>
      <c r="BJ679" s="220"/>
      <c r="BK679" s="220"/>
      <c r="BL679" s="221">
        <v>6.6250000000000003E-2</v>
      </c>
      <c r="BM679" s="222">
        <v>173</v>
      </c>
      <c r="BN679" s="223">
        <v>173</v>
      </c>
      <c r="BO679" s="149">
        <v>0</v>
      </c>
      <c r="BP679" s="72">
        <v>17.5</v>
      </c>
      <c r="BQ679" s="157">
        <v>6.6250000000000003E-2</v>
      </c>
      <c r="BR679" s="158">
        <v>1</v>
      </c>
      <c r="BS679" s="49"/>
    </row>
    <row r="680" spans="2:71" ht="15" customHeight="1">
      <c r="B680" s="2">
        <v>674</v>
      </c>
      <c r="C680" s="2">
        <v>142</v>
      </c>
      <c r="D680" s="49" t="s">
        <v>1361</v>
      </c>
      <c r="E680" s="49" t="s">
        <v>1967</v>
      </c>
      <c r="F680" s="93" t="s">
        <v>1362</v>
      </c>
      <c r="G680" s="85">
        <v>1970</v>
      </c>
      <c r="H680" s="49" t="s">
        <v>31</v>
      </c>
      <c r="I680" s="49" t="s">
        <v>32</v>
      </c>
      <c r="J680" s="50">
        <f t="shared" si="53"/>
        <v>173</v>
      </c>
      <c r="K680" s="189">
        <f t="shared" si="54"/>
        <v>191</v>
      </c>
      <c r="L680" s="51">
        <f t="shared" si="55"/>
        <v>1</v>
      </c>
      <c r="M680" s="52" t="str">
        <f t="shared" si="56"/>
        <v>nie</v>
      </c>
      <c r="N680" s="53">
        <f>IF($M680="ano",LARGE((Q680,T680,W680,Z680,AC680,AF680,AI680,AL680,AO680,AR680,AU680,AX680,BA680,BD680,BG680,BJ680,BM680),1)+LARGE((Q680,T680,W680,Z680,AC680,AF680,AI680,AL680,AO680,AR680,AU680,AX680,BA680,BD680,BG680,BJ680,BM680),2)+LARGE((Q680,T680,W680,Z680,AC680,AF680,AI680,AL680,AO680,AR680,AU680,AX680,BA680,BD680,BG680,BJ680,BM680),3)+LARGE((Q680,T680,W680,Z680,AC680,AF680,AI680,AL680,AO680,AR680,AU680,AX680,BA680,BD680,BG680,BJ680,BM680),4)+LARGE((Q680,T680,W680,Z680,AC680,AF680,AI680,AL680,AO680,AR680,AU680,AX680,BA680,BD680,BG680,BJ680,BM680),5),J680)</f>
        <v>173</v>
      </c>
      <c r="O680" s="190">
        <f>IF($M680="ano",LARGE((R680,U680,X680,AA680,AD680,AG680,AJ680,AM680,AP680,AS680,AV680,AY680,BB680,BE680,BH680,BK680,BN680),1)+LARGE((R680,U680,X680,AA680,AD680,AG680,AJ680,AM680,AP680,AS680,AV680,AY680,BB680,BE680,BH680,BK680,BN680),2)+LARGE((R680,U680,X680,AA680,AD680,AG680,AJ680,AM680,AP680,AS680,AV680,AY680,BB680,BE680,BH680,BK680,BN680),3)+LARGE((R680,U680,X680,AA680,AD680,AG680,AJ680,AM680,AP680,AS680,AV680,AY680,BB680,BE680,BH680,BK680,BN680),4)+LARGE((R680,U680,X680,AA680,AD680,AG680,AJ680,AM680,AP680,AS680,AV680,AY680,BB680,BE680,BH680,BK680,BN680),5),K680)</f>
        <v>191</v>
      </c>
      <c r="AE680" s="200"/>
      <c r="AF680" s="201"/>
      <c r="AG680" s="201"/>
      <c r="BI680" s="219"/>
      <c r="BJ680" s="220"/>
      <c r="BK680" s="220"/>
      <c r="BL680" s="221">
        <v>6.6643518518518519E-2</v>
      </c>
      <c r="BM680" s="222">
        <v>173</v>
      </c>
      <c r="BN680" s="223">
        <v>191</v>
      </c>
      <c r="BO680" s="149">
        <v>0</v>
      </c>
      <c r="BP680" s="72">
        <v>17.5</v>
      </c>
      <c r="BQ680" s="157">
        <v>6.6643518518518519E-2</v>
      </c>
      <c r="BR680" s="158">
        <v>1</v>
      </c>
      <c r="BS680" s="49"/>
    </row>
    <row r="681" spans="2:71" ht="15" customHeight="1">
      <c r="B681" s="2">
        <v>675</v>
      </c>
      <c r="C681" s="2">
        <v>143</v>
      </c>
      <c r="D681" s="49" t="s">
        <v>1127</v>
      </c>
      <c r="E681" s="49" t="s">
        <v>1502</v>
      </c>
      <c r="F681" s="93" t="s">
        <v>1128</v>
      </c>
      <c r="G681" s="85">
        <v>1967</v>
      </c>
      <c r="H681" s="49" t="s">
        <v>31</v>
      </c>
      <c r="I681" s="49" t="s">
        <v>32</v>
      </c>
      <c r="J681" s="50">
        <f t="shared" si="53"/>
        <v>173</v>
      </c>
      <c r="K681" s="189">
        <f t="shared" si="54"/>
        <v>191</v>
      </c>
      <c r="L681" s="51">
        <f t="shared" si="55"/>
        <v>1</v>
      </c>
      <c r="M681" s="52" t="str">
        <f t="shared" si="56"/>
        <v>nie</v>
      </c>
      <c r="N681" s="53">
        <f>IF($M681="ano",LARGE((Q681,T681,W681,Z681,AC681,AF681,AI681,AL681,AO681,AR681,AU681,AX681,BA681,BD681,BG681,BJ681,BM681),1)+LARGE((Q681,T681,W681,Z681,AC681,AF681,AI681,AL681,AO681,AR681,AU681,AX681,BA681,BD681,BG681,BJ681,BM681),2)+LARGE((Q681,T681,W681,Z681,AC681,AF681,AI681,AL681,AO681,AR681,AU681,AX681,BA681,BD681,BG681,BJ681,BM681),3)+LARGE((Q681,T681,W681,Z681,AC681,AF681,AI681,AL681,AO681,AR681,AU681,AX681,BA681,BD681,BG681,BJ681,BM681),4)+LARGE((Q681,T681,W681,Z681,AC681,AF681,AI681,AL681,AO681,AR681,AU681,AX681,BA681,BD681,BG681,BJ681,BM681),5),J681)</f>
        <v>173</v>
      </c>
      <c r="O681" s="190">
        <f>IF($M681="ano",LARGE((R681,U681,X681,AA681,AD681,AG681,AJ681,AM681,AP681,AS681,AV681,AY681,BB681,BE681,BH681,BK681,BN681),1)+LARGE((R681,U681,X681,AA681,AD681,AG681,AJ681,AM681,AP681,AS681,AV681,AY681,BB681,BE681,BH681,BK681,BN681),2)+LARGE((R681,U681,X681,AA681,AD681,AG681,AJ681,AM681,AP681,AS681,AV681,AY681,BB681,BE681,BH681,BK681,BN681),3)+LARGE((R681,U681,X681,AA681,AD681,AG681,AJ681,AM681,AP681,AS681,AV681,AY681,BB681,BE681,BH681,BK681,BN681),4)+LARGE((R681,U681,X681,AA681,AD681,AG681,AJ681,AM681,AP681,AS681,AV681,AY681,BB681,BE681,BH681,BK681,BN681),5),K681)</f>
        <v>191</v>
      </c>
      <c r="AE681" s="200"/>
      <c r="AF681" s="201"/>
      <c r="AG681" s="201"/>
      <c r="BF681" s="218">
        <v>5.6724537037037039E-2</v>
      </c>
      <c r="BG681" s="75">
        <v>173</v>
      </c>
      <c r="BH681" s="75">
        <v>191</v>
      </c>
      <c r="BI681" s="219">
        <v>6.0821759259259256E-2</v>
      </c>
      <c r="BJ681" s="220"/>
      <c r="BK681" s="220"/>
      <c r="BL681" s="221"/>
      <c r="BM681" s="222"/>
      <c r="BN681" s="223"/>
      <c r="BO681" s="149">
        <v>0</v>
      </c>
      <c r="BP681" s="72">
        <v>15</v>
      </c>
      <c r="BQ681" s="157">
        <v>0.11754629629629629</v>
      </c>
      <c r="BR681" s="158">
        <v>1</v>
      </c>
      <c r="BS681" s="49"/>
    </row>
    <row r="682" spans="2:71" ht="15" customHeight="1">
      <c r="B682" s="2">
        <v>676</v>
      </c>
      <c r="C682" s="2">
        <v>365</v>
      </c>
      <c r="D682" s="47" t="s">
        <v>1622</v>
      </c>
      <c r="E682" s="47" t="s">
        <v>1505</v>
      </c>
      <c r="F682" s="89" t="s">
        <v>1623</v>
      </c>
      <c r="G682" s="48">
        <v>1988</v>
      </c>
      <c r="H682" s="49" t="s">
        <v>31</v>
      </c>
      <c r="I682" s="2" t="str">
        <f>IF(G682&lt;=1953,"M60",IF(G682&lt;=1963,"M50",IF(G682&lt;=1973,"M40","M")))</f>
        <v>M</v>
      </c>
      <c r="J682" s="50">
        <f t="shared" si="53"/>
        <v>173</v>
      </c>
      <c r="K682" s="189">
        <f t="shared" si="54"/>
        <v>173</v>
      </c>
      <c r="L682" s="51">
        <f t="shared" si="55"/>
        <v>1</v>
      </c>
      <c r="M682" s="52" t="str">
        <f t="shared" si="56"/>
        <v>nie</v>
      </c>
      <c r="N682" s="53">
        <f>IF($M682="ano",LARGE((Q682,T682,W682,Z682,AC682,AF682,AI682,AL682,AO682,AR682,AU682,AX682,BA682,BD682,BG682,BJ682,BM682),1)+LARGE((Q682,T682,W682,Z682,AC682,AF682,AI682,AL682,AO682,AR682,AU682,AX682,BA682,BD682,BG682,BJ682,BM682),2)+LARGE((Q682,T682,W682,Z682,AC682,AF682,AI682,AL682,AO682,AR682,AU682,AX682,BA682,BD682,BG682,BJ682,BM682),3)+LARGE((Q682,T682,W682,Z682,AC682,AF682,AI682,AL682,AO682,AR682,AU682,AX682,BA682,BD682,BG682,BJ682,BM682),4)+LARGE((Q682,T682,W682,Z682,AC682,AF682,AI682,AL682,AO682,AR682,AU682,AX682,BA682,BD682,BG682,BJ682,BM682),5),J682)</f>
        <v>173</v>
      </c>
      <c r="O682" s="190">
        <f>IF($M682="ano",LARGE((R682,U682,X682,AA682,AD682,AG682,AJ682,AM682,AP682,AS682,AV682,AY682,BB682,BE682,BH682,BK682,BN682),1)+LARGE((R682,U682,X682,AA682,AD682,AG682,AJ682,AM682,AP682,AS682,AV682,AY682,BB682,BE682,BH682,BK682,BN682),2)+LARGE((R682,U682,X682,AA682,AD682,AG682,AJ682,AM682,AP682,AS682,AV682,AY682,BB682,BE682,BH682,BK682,BN682),3)+LARGE((R682,U682,X682,AA682,AD682,AG682,AJ682,AM682,AP682,AS682,AV682,AY682,BB682,BE682,BH682,BK682,BN682),4)+LARGE((R682,U682,X682,AA682,AD682,AG682,AJ682,AM682,AP682,AS682,AV682,AY682,BB682,BE682,BH682,BK682,BN682),5),K682)</f>
        <v>173</v>
      </c>
      <c r="P682" s="191"/>
      <c r="Q682" s="192"/>
      <c r="R682" s="193"/>
      <c r="S682" s="194"/>
      <c r="T682" s="195"/>
      <c r="U682" s="196"/>
      <c r="V682" s="197">
        <v>6.8032407407407403E-2</v>
      </c>
      <c r="W682" s="198">
        <v>173</v>
      </c>
      <c r="X682" s="199">
        <v>173</v>
      </c>
      <c r="Y682" s="200"/>
      <c r="Z682" s="201"/>
      <c r="AA682" s="202"/>
      <c r="AB682" s="203"/>
      <c r="AC682" s="204"/>
      <c r="AD682" s="205"/>
      <c r="AE682" s="200"/>
      <c r="AF682" s="201"/>
      <c r="AG682" s="202"/>
      <c r="AH682" s="206"/>
      <c r="AI682" s="207"/>
      <c r="AJ682" s="208"/>
      <c r="AK682" s="200"/>
      <c r="AL682" s="201"/>
      <c r="AM682" s="202"/>
      <c r="AP682" s="209"/>
      <c r="AS682" s="208"/>
      <c r="AT682" s="210"/>
      <c r="AU682" s="211"/>
      <c r="AV682" s="212"/>
      <c r="AW682" s="213"/>
      <c r="AX682" s="214"/>
      <c r="AY682" s="215"/>
      <c r="BC682" s="216"/>
      <c r="BD682" s="216"/>
      <c r="BE682" s="217"/>
      <c r="BF682" s="218"/>
      <c r="BI682" s="219"/>
      <c r="BJ682" s="220"/>
      <c r="BK682" s="220"/>
      <c r="BL682" s="221"/>
      <c r="BM682" s="222"/>
      <c r="BN682" s="223"/>
      <c r="BO682" s="149">
        <v>0</v>
      </c>
      <c r="BP682" s="72">
        <v>16</v>
      </c>
      <c r="BQ682" s="157">
        <v>6.8032407407407403E-2</v>
      </c>
      <c r="BR682" s="158">
        <v>1</v>
      </c>
      <c r="BS682" s="49"/>
    </row>
    <row r="683" spans="2:71" ht="15" customHeight="1">
      <c r="B683" s="2">
        <v>677</v>
      </c>
      <c r="C683" s="2">
        <v>62</v>
      </c>
      <c r="D683" s="49" t="s">
        <v>162</v>
      </c>
      <c r="E683" s="49" t="s">
        <v>161</v>
      </c>
      <c r="F683" s="93" t="s">
        <v>1542</v>
      </c>
      <c r="G683" s="85">
        <v>1976</v>
      </c>
      <c r="H683" s="49" t="s">
        <v>36</v>
      </c>
      <c r="I683" s="2" t="str">
        <f>IF(G683&lt;=1953,"Z60",IF(G683&lt;=1963,"Z50",IF(G683&lt;=1973,"Z40","Z")))</f>
        <v>Z</v>
      </c>
      <c r="J683" s="50">
        <f t="shared" si="53"/>
        <v>173</v>
      </c>
      <c r="K683" s="189">
        <f t="shared" si="54"/>
        <v>173</v>
      </c>
      <c r="L683" s="51">
        <f t="shared" si="55"/>
        <v>1</v>
      </c>
      <c r="M683" s="52" t="str">
        <f t="shared" si="56"/>
        <v>nie</v>
      </c>
      <c r="N683" s="53">
        <f>IF($M683="ano",LARGE((Q683,T683,W683,Z683,AC683,AF683,AI683,AL683,AO683,AR683,AU683,AX683,BA683,BD683,BG683,BJ683,BM683),1)+LARGE((Q683,T683,W683,Z683,AC683,AF683,AI683,AL683,AO683,AR683,AU683,AX683,BA683,BD683,BG683,BJ683,BM683),2)+LARGE((Q683,T683,W683,Z683,AC683,AF683,AI683,AL683,AO683,AR683,AU683,AX683,BA683,BD683,BG683,BJ683,BM683),3)+LARGE((Q683,T683,W683,Z683,AC683,AF683,AI683,AL683,AO683,AR683,AU683,AX683,BA683,BD683,BG683,BJ683,BM683),4)+LARGE((Q683,T683,W683,Z683,AC683,AF683,AI683,AL683,AO683,AR683,AU683,AX683,BA683,BD683,BG683,BJ683,BM683),5),J683)</f>
        <v>173</v>
      </c>
      <c r="O683" s="190">
        <f>IF($M683="ano",LARGE((R683,U683,X683,AA683,AD683,AG683,AJ683,AM683,AP683,AS683,AV683,AY683,BB683,BE683,BH683,BK683,BN683),1)+LARGE((R683,U683,X683,AA683,AD683,AG683,AJ683,AM683,AP683,AS683,AV683,AY683,BB683,BE683,BH683,BK683,BN683),2)+LARGE((R683,U683,X683,AA683,AD683,AG683,AJ683,AM683,AP683,AS683,AV683,AY683,BB683,BE683,BH683,BK683,BN683),3)+LARGE((R683,U683,X683,AA683,AD683,AG683,AJ683,AM683,AP683,AS683,AV683,AY683,BB683,BE683,BH683,BK683,BN683),4)+LARGE((R683,U683,X683,AA683,AD683,AG683,AJ683,AM683,AP683,AS683,AV683,AY683,BB683,BE683,BH683,BK683,BN683),5),K683)</f>
        <v>173</v>
      </c>
      <c r="R683" s="193"/>
      <c r="U683" s="196"/>
      <c r="X683" s="199"/>
      <c r="Y683" s="200">
        <v>6.6944444444444445E-2</v>
      </c>
      <c r="Z683" s="201">
        <v>173</v>
      </c>
      <c r="AA683" s="202">
        <v>173</v>
      </c>
      <c r="AD683" s="205"/>
      <c r="AE683" s="200"/>
      <c r="AF683" s="201"/>
      <c r="AG683" s="202"/>
      <c r="AH683" s="206"/>
      <c r="AI683" s="207"/>
      <c r="AJ683" s="208"/>
      <c r="AK683" s="200"/>
      <c r="AL683" s="201"/>
      <c r="AM683" s="202"/>
      <c r="AP683" s="209"/>
      <c r="AS683" s="208"/>
      <c r="AT683" s="210"/>
      <c r="AU683" s="211"/>
      <c r="AV683" s="212"/>
      <c r="AW683" s="213"/>
      <c r="AX683" s="214"/>
      <c r="AY683" s="215"/>
      <c r="BE683" s="217"/>
      <c r="BF683" s="218"/>
      <c r="BI683" s="219"/>
      <c r="BJ683" s="220"/>
      <c r="BK683" s="220"/>
      <c r="BL683" s="221"/>
      <c r="BM683" s="222"/>
      <c r="BN683" s="223"/>
      <c r="BO683" s="149">
        <v>0</v>
      </c>
      <c r="BP683" s="72">
        <v>17</v>
      </c>
      <c r="BQ683" s="157">
        <v>6.6944444444444445E-2</v>
      </c>
      <c r="BR683" s="158">
        <v>1</v>
      </c>
      <c r="BS683" s="49"/>
    </row>
    <row r="684" spans="2:71" ht="15" customHeight="1">
      <c r="B684" s="2">
        <v>678</v>
      </c>
      <c r="C684" s="2">
        <v>366</v>
      </c>
      <c r="D684" s="49" t="s">
        <v>745</v>
      </c>
      <c r="E684" s="49" t="s">
        <v>1567</v>
      </c>
      <c r="F684" s="93" t="s">
        <v>712</v>
      </c>
      <c r="G684" s="85">
        <v>1981</v>
      </c>
      <c r="H684" s="49" t="s">
        <v>31</v>
      </c>
      <c r="I684" s="49" t="s">
        <v>31</v>
      </c>
      <c r="J684" s="50">
        <f t="shared" si="53"/>
        <v>173</v>
      </c>
      <c r="K684" s="189">
        <f t="shared" si="54"/>
        <v>173</v>
      </c>
      <c r="L684" s="51">
        <f t="shared" si="55"/>
        <v>1</v>
      </c>
      <c r="M684" s="52" t="str">
        <f t="shared" si="56"/>
        <v>nie</v>
      </c>
      <c r="N684" s="53">
        <f>IF($M684="ano",LARGE((Q684,T684,W684,Z684,AC684,AF684,AI684,AL684,AO684,AR684,AU684,AX684,BA684,BD684,BG684,BJ684,BM684),1)+LARGE((Q684,T684,W684,Z684,AC684,AF684,AI684,AL684,AO684,AR684,AU684,AX684,BA684,BD684,BG684,BJ684,BM684),2)+LARGE((Q684,T684,W684,Z684,AC684,AF684,AI684,AL684,AO684,AR684,AU684,AX684,BA684,BD684,BG684,BJ684,BM684),3)+LARGE((Q684,T684,W684,Z684,AC684,AF684,AI684,AL684,AO684,AR684,AU684,AX684,BA684,BD684,BG684,BJ684,BM684),4)+LARGE((Q684,T684,W684,Z684,AC684,AF684,AI684,AL684,AO684,AR684,AU684,AX684,BA684,BD684,BG684,BJ684,BM684),5),J684)</f>
        <v>173</v>
      </c>
      <c r="O684" s="190">
        <f>IF($M684="ano",LARGE((R684,U684,X684,AA684,AD684,AG684,AJ684,AM684,AP684,AS684,AV684,AY684,BB684,BE684,BH684,BK684,BN684),1)+LARGE((R684,U684,X684,AA684,AD684,AG684,AJ684,AM684,AP684,AS684,AV684,AY684,BB684,BE684,BH684,BK684,BN684),2)+LARGE((R684,U684,X684,AA684,AD684,AG684,AJ684,AM684,AP684,AS684,AV684,AY684,BB684,BE684,BH684,BK684,BN684),3)+LARGE((R684,U684,X684,AA684,AD684,AG684,AJ684,AM684,AP684,AS684,AV684,AY684,BB684,BE684,BH684,BK684,BN684),4)+LARGE((R684,U684,X684,AA684,AD684,AG684,AJ684,AM684,AP684,AS684,AV684,AY684,BB684,BE684,BH684,BK684,BN684),5),K684)</f>
        <v>173</v>
      </c>
      <c r="AE684" s="200"/>
      <c r="AF684" s="201"/>
      <c r="AG684" s="201"/>
      <c r="AK684" s="200">
        <v>4.5868055555555558E-2</v>
      </c>
      <c r="AL684" s="201">
        <v>173</v>
      </c>
      <c r="AM684" s="202">
        <v>173</v>
      </c>
      <c r="AP684" s="209"/>
      <c r="AS684" s="208"/>
      <c r="AT684" s="210"/>
      <c r="AU684" s="211"/>
      <c r="AV684" s="212"/>
      <c r="AW684" s="213"/>
      <c r="AX684" s="214"/>
      <c r="AY684" s="215"/>
      <c r="BF684" s="218"/>
      <c r="BI684" s="219"/>
      <c r="BJ684" s="220"/>
      <c r="BK684" s="220"/>
      <c r="BL684" s="221"/>
      <c r="BM684" s="222"/>
      <c r="BN684" s="223"/>
      <c r="BO684" s="149">
        <v>0</v>
      </c>
      <c r="BP684" s="72">
        <v>11</v>
      </c>
      <c r="BQ684" s="157">
        <v>4.5868055555555558E-2</v>
      </c>
      <c r="BR684" s="158">
        <v>1</v>
      </c>
      <c r="BS684" s="49"/>
    </row>
    <row r="685" spans="2:71" ht="15" customHeight="1">
      <c r="B685" s="2">
        <v>679</v>
      </c>
      <c r="C685" s="2">
        <v>144</v>
      </c>
      <c r="D685" s="47" t="s">
        <v>1615</v>
      </c>
      <c r="E685" s="47" t="s">
        <v>1610</v>
      </c>
      <c r="F685" s="89" t="s">
        <v>1616</v>
      </c>
      <c r="G685" s="48">
        <v>1972</v>
      </c>
      <c r="H685" s="49" t="s">
        <v>31</v>
      </c>
      <c r="I685" s="2" t="str">
        <f>IF(G685&lt;=1953,"M60",IF(G685&lt;=1963,"M50",IF(G685&lt;=1973,"M40","M")))</f>
        <v>M40</v>
      </c>
      <c r="J685" s="50">
        <f t="shared" si="53"/>
        <v>173</v>
      </c>
      <c r="K685" s="189">
        <f t="shared" si="54"/>
        <v>191</v>
      </c>
      <c r="L685" s="51">
        <f t="shared" si="55"/>
        <v>1</v>
      </c>
      <c r="M685" s="52" t="str">
        <f t="shared" si="56"/>
        <v>nie</v>
      </c>
      <c r="N685" s="53">
        <f>IF($M685="ano",LARGE((Q685,T685,W685,Z685,AC685,AF685,AI685,AL685,AO685,AR685,AU685,AX685,BA685,BD685,BG685,BJ685,BM685),1)+LARGE((Q685,T685,W685,Z685,AC685,AF685,AI685,AL685,AO685,AR685,AU685,AX685,BA685,BD685,BG685,BJ685,BM685),2)+LARGE((Q685,T685,W685,Z685,AC685,AF685,AI685,AL685,AO685,AR685,AU685,AX685,BA685,BD685,BG685,BJ685,BM685),3)+LARGE((Q685,T685,W685,Z685,AC685,AF685,AI685,AL685,AO685,AR685,AU685,AX685,BA685,BD685,BG685,BJ685,BM685),4)+LARGE((Q685,T685,W685,Z685,AC685,AF685,AI685,AL685,AO685,AR685,AU685,AX685,BA685,BD685,BG685,BJ685,BM685),5),J685)</f>
        <v>173</v>
      </c>
      <c r="O685" s="190">
        <f>IF($M685="ano",LARGE((R685,U685,X685,AA685,AD685,AG685,AJ685,AM685,AP685,AS685,AV685,AY685,BB685,BE685,BH685,BK685,BN685),1)+LARGE((R685,U685,X685,AA685,AD685,AG685,AJ685,AM685,AP685,AS685,AV685,AY685,BB685,BE685,BH685,BK685,BN685),2)+LARGE((R685,U685,X685,AA685,AD685,AG685,AJ685,AM685,AP685,AS685,AV685,AY685,BB685,BE685,BH685,BK685,BN685),3)+LARGE((R685,U685,X685,AA685,AD685,AG685,AJ685,AM685,AP685,AS685,AV685,AY685,BB685,BE685,BH685,BK685,BN685),4)+LARGE((R685,U685,X685,AA685,AD685,AG685,AJ685,AM685,AP685,AS685,AV685,AY685,BB685,BE685,BH685,BK685,BN685),5),K685)</f>
        <v>191</v>
      </c>
      <c r="P685" s="191"/>
      <c r="Q685" s="192"/>
      <c r="R685" s="193"/>
      <c r="S685" s="194"/>
      <c r="T685" s="195"/>
      <c r="U685" s="196"/>
      <c r="V685" s="197">
        <v>6.7696759259259262E-2</v>
      </c>
      <c r="W685" s="198">
        <v>173</v>
      </c>
      <c r="X685" s="199">
        <v>191</v>
      </c>
      <c r="Y685" s="200"/>
      <c r="Z685" s="201"/>
      <c r="AA685" s="202"/>
      <c r="AB685" s="203"/>
      <c r="AC685" s="204"/>
      <c r="AD685" s="205"/>
      <c r="AE685" s="200"/>
      <c r="AF685" s="201"/>
      <c r="AG685" s="202"/>
      <c r="AH685" s="206"/>
      <c r="AI685" s="207"/>
      <c r="AJ685" s="208"/>
      <c r="AK685" s="200"/>
      <c r="AL685" s="201"/>
      <c r="AM685" s="202"/>
      <c r="AP685" s="209"/>
      <c r="AS685" s="208"/>
      <c r="AT685" s="210"/>
      <c r="AU685" s="211"/>
      <c r="AV685" s="212"/>
      <c r="AW685" s="213"/>
      <c r="AX685" s="214"/>
      <c r="AY685" s="215"/>
      <c r="BC685" s="216"/>
      <c r="BD685" s="216"/>
      <c r="BE685" s="217"/>
      <c r="BF685" s="218"/>
      <c r="BI685" s="219"/>
      <c r="BJ685" s="220"/>
      <c r="BK685" s="220"/>
      <c r="BL685" s="221"/>
      <c r="BM685" s="222"/>
      <c r="BN685" s="223"/>
      <c r="BO685" s="149">
        <v>0</v>
      </c>
      <c r="BP685" s="72">
        <v>16</v>
      </c>
      <c r="BQ685" s="157">
        <v>6.7696759259259262E-2</v>
      </c>
      <c r="BR685" s="158">
        <v>1</v>
      </c>
      <c r="BS685" s="49"/>
    </row>
    <row r="686" spans="2:71" ht="15" customHeight="1">
      <c r="B686" s="2">
        <v>680</v>
      </c>
      <c r="C686" s="2">
        <v>367</v>
      </c>
      <c r="D686" s="49" t="s">
        <v>890</v>
      </c>
      <c r="E686" s="49" t="s">
        <v>1479</v>
      </c>
      <c r="F686" s="49" t="s">
        <v>247</v>
      </c>
      <c r="G686" s="85">
        <v>1985</v>
      </c>
      <c r="H686" s="49" t="s">
        <v>31</v>
      </c>
      <c r="I686" s="49" t="s">
        <v>31</v>
      </c>
      <c r="J686" s="50">
        <f t="shared" si="53"/>
        <v>173</v>
      </c>
      <c r="K686" s="189">
        <f t="shared" si="54"/>
        <v>173</v>
      </c>
      <c r="L686" s="51">
        <f t="shared" si="55"/>
        <v>1</v>
      </c>
      <c r="M686" s="52" t="str">
        <f t="shared" si="56"/>
        <v>nie</v>
      </c>
      <c r="N686" s="53">
        <f>IF($M686="ano",LARGE((Q686,T686,W686,Z686,AC686,AF686,AI686,AL686,AO686,AR686,AU686,AX686,BA686,BD686,BG686,BJ686,BM686),1)+LARGE((Q686,T686,W686,Z686,AC686,AF686,AI686,AL686,AO686,AR686,AU686,AX686,BA686,BD686,BG686,BJ686,BM686),2)+LARGE((Q686,T686,W686,Z686,AC686,AF686,AI686,AL686,AO686,AR686,AU686,AX686,BA686,BD686,BG686,BJ686,BM686),3)+LARGE((Q686,T686,W686,Z686,AC686,AF686,AI686,AL686,AO686,AR686,AU686,AX686,BA686,BD686,BG686,BJ686,BM686),4)+LARGE((Q686,T686,W686,Z686,AC686,AF686,AI686,AL686,AO686,AR686,AU686,AX686,BA686,BD686,BG686,BJ686,BM686),5),J686)</f>
        <v>173</v>
      </c>
      <c r="O686" s="190">
        <f>IF($M686="ano",LARGE((R686,U686,X686,AA686,AD686,AG686,AJ686,AM686,AP686,AS686,AV686,AY686,BB686,BE686,BH686,BK686,BN686),1)+LARGE((R686,U686,X686,AA686,AD686,AG686,AJ686,AM686,AP686,AS686,AV686,AY686,BB686,BE686,BH686,BK686,BN686),2)+LARGE((R686,U686,X686,AA686,AD686,AG686,AJ686,AM686,AP686,AS686,AV686,AY686,BB686,BE686,BH686,BK686,BN686),3)+LARGE((R686,U686,X686,AA686,AD686,AG686,AJ686,AM686,AP686,AS686,AV686,AY686,BB686,BE686,BH686,BK686,BN686),4)+LARGE((R686,U686,X686,AA686,AD686,AG686,AJ686,AM686,AP686,AS686,AV686,AY686,BB686,BE686,BH686,BK686,BN686),5),K686)</f>
        <v>173</v>
      </c>
      <c r="AE686" s="200"/>
      <c r="AF686" s="201"/>
      <c r="AG686" s="201"/>
      <c r="AT686" s="210">
        <v>6.7974537037037028E-2</v>
      </c>
      <c r="AU686" s="211">
        <v>173</v>
      </c>
      <c r="AV686" s="212">
        <v>173</v>
      </c>
      <c r="AW686" s="213"/>
      <c r="AX686" s="214"/>
      <c r="AY686" s="215"/>
      <c r="BF686" s="218"/>
      <c r="BI686" s="219"/>
      <c r="BJ686" s="220"/>
      <c r="BK686" s="220"/>
      <c r="BL686" s="221"/>
      <c r="BM686" s="222"/>
      <c r="BN686" s="223"/>
      <c r="BO686" s="149">
        <v>0</v>
      </c>
      <c r="BP686" s="72">
        <v>17</v>
      </c>
      <c r="BQ686" s="157">
        <v>6.7974537037037028E-2</v>
      </c>
      <c r="BR686" s="158">
        <v>1</v>
      </c>
      <c r="BS686" s="49"/>
    </row>
    <row r="687" spans="2:71" ht="15" customHeight="1">
      <c r="B687" s="2">
        <v>681</v>
      </c>
      <c r="C687" s="2">
        <v>368</v>
      </c>
      <c r="D687" s="49" t="s">
        <v>1058</v>
      </c>
      <c r="E687" s="49" t="s">
        <v>1582</v>
      </c>
      <c r="F687" s="93" t="s">
        <v>976</v>
      </c>
      <c r="G687" s="85">
        <v>1985</v>
      </c>
      <c r="H687" s="49" t="s">
        <v>31</v>
      </c>
      <c r="I687" s="49" t="s">
        <v>31</v>
      </c>
      <c r="J687" s="50">
        <f t="shared" si="53"/>
        <v>173</v>
      </c>
      <c r="K687" s="189">
        <f t="shared" si="54"/>
        <v>173</v>
      </c>
      <c r="L687" s="51">
        <f t="shared" si="55"/>
        <v>1</v>
      </c>
      <c r="M687" s="52" t="str">
        <f t="shared" si="56"/>
        <v>nie</v>
      </c>
      <c r="N687" s="53">
        <f>IF($M687="ano",LARGE((Q687,T687,W687,Z687,AC687,AF687,AI687,AL687,AO687,AR687,AU687,AX687,BA687,BD687,BG687,BJ687,BM687),1)+LARGE((Q687,T687,W687,Z687,AC687,AF687,AI687,AL687,AO687,AR687,AU687,AX687,BA687,BD687,BG687,BJ687,BM687),2)+LARGE((Q687,T687,W687,Z687,AC687,AF687,AI687,AL687,AO687,AR687,AU687,AX687,BA687,BD687,BG687,BJ687,BM687),3)+LARGE((Q687,T687,W687,Z687,AC687,AF687,AI687,AL687,AO687,AR687,AU687,AX687,BA687,BD687,BG687,BJ687,BM687),4)+LARGE((Q687,T687,W687,Z687,AC687,AF687,AI687,AL687,AO687,AR687,AU687,AX687,BA687,BD687,BG687,BJ687,BM687),5),J687)</f>
        <v>173</v>
      </c>
      <c r="O687" s="190">
        <f>IF($M687="ano",LARGE((R687,U687,X687,AA687,AD687,AG687,AJ687,AM687,AP687,AS687,AV687,AY687,BB687,BE687,BH687,BK687,BN687),1)+LARGE((R687,U687,X687,AA687,AD687,AG687,AJ687,AM687,AP687,AS687,AV687,AY687,BB687,BE687,BH687,BK687,BN687),2)+LARGE((R687,U687,X687,AA687,AD687,AG687,AJ687,AM687,AP687,AS687,AV687,AY687,BB687,BE687,BH687,BK687,BN687),3)+LARGE((R687,U687,X687,AA687,AD687,AG687,AJ687,AM687,AP687,AS687,AV687,AY687,BB687,BE687,BH687,BK687,BN687),4)+LARGE((R687,U687,X687,AA687,AD687,AG687,AJ687,AM687,AP687,AS687,AV687,AY687,BB687,BE687,BH687,BK687,BN687),5),K687)</f>
        <v>173</v>
      </c>
      <c r="AE687" s="200"/>
      <c r="AF687" s="201"/>
      <c r="AG687" s="201"/>
      <c r="AW687" s="213">
        <v>9.302083333333333E-2</v>
      </c>
      <c r="AX687" s="214">
        <v>173</v>
      </c>
      <c r="AY687" s="215">
        <v>173</v>
      </c>
      <c r="BF687" s="218"/>
      <c r="BI687" s="219"/>
      <c r="BJ687" s="220"/>
      <c r="BK687" s="220"/>
      <c r="BL687" s="221"/>
      <c r="BM687" s="222"/>
      <c r="BN687" s="223"/>
      <c r="BO687" s="149">
        <v>0</v>
      </c>
      <c r="BP687" s="72">
        <v>30</v>
      </c>
      <c r="BQ687" s="157">
        <v>9.302083333333333E-2</v>
      </c>
      <c r="BR687" s="158">
        <v>1</v>
      </c>
      <c r="BS687" s="49"/>
    </row>
    <row r="688" spans="2:71" ht="15" customHeight="1">
      <c r="B688" s="2">
        <v>682</v>
      </c>
      <c r="C688" s="2">
        <v>63</v>
      </c>
      <c r="D688" s="49" t="s">
        <v>1358</v>
      </c>
      <c r="E688" s="49" t="s">
        <v>1827</v>
      </c>
      <c r="F688" s="93" t="s">
        <v>1553</v>
      </c>
      <c r="G688" s="85">
        <v>1983</v>
      </c>
      <c r="H688" s="49" t="s">
        <v>36</v>
      </c>
      <c r="I688" s="49" t="s">
        <v>36</v>
      </c>
      <c r="J688" s="50">
        <f t="shared" si="53"/>
        <v>173</v>
      </c>
      <c r="K688" s="189">
        <f t="shared" si="54"/>
        <v>173</v>
      </c>
      <c r="L688" s="51">
        <f t="shared" si="55"/>
        <v>1</v>
      </c>
      <c r="M688" s="52" t="str">
        <f t="shared" si="56"/>
        <v>nie</v>
      </c>
      <c r="N688" s="53">
        <f>IF($M688="ano",LARGE((Q688,T688,W688,Z688,AC688,AF688,AI688,AL688,AO688,AR688,AU688,AX688,BA688,BD688,BG688,BJ688,BM688),1)+LARGE((Q688,T688,W688,Z688,AC688,AF688,AI688,AL688,AO688,AR688,AU688,AX688,BA688,BD688,BG688,BJ688,BM688),2)+LARGE((Q688,T688,W688,Z688,AC688,AF688,AI688,AL688,AO688,AR688,AU688,AX688,BA688,BD688,BG688,BJ688,BM688),3)+LARGE((Q688,T688,W688,Z688,AC688,AF688,AI688,AL688,AO688,AR688,AU688,AX688,BA688,BD688,BG688,BJ688,BM688),4)+LARGE((Q688,T688,W688,Z688,AC688,AF688,AI688,AL688,AO688,AR688,AU688,AX688,BA688,BD688,BG688,BJ688,BM688),5),J688)</f>
        <v>173</v>
      </c>
      <c r="O688" s="190">
        <f>IF($M688="ano",LARGE((R688,U688,X688,AA688,AD688,AG688,AJ688,AM688,AP688,AS688,AV688,AY688,BB688,BE688,BH688,BK688,BN688),1)+LARGE((R688,U688,X688,AA688,AD688,AG688,AJ688,AM688,AP688,AS688,AV688,AY688,BB688,BE688,BH688,BK688,BN688),2)+LARGE((R688,U688,X688,AA688,AD688,AG688,AJ688,AM688,AP688,AS688,AV688,AY688,BB688,BE688,BH688,BK688,BN688),3)+LARGE((R688,U688,X688,AA688,AD688,AG688,AJ688,AM688,AP688,AS688,AV688,AY688,BB688,BE688,BH688,BK688,BN688),4)+LARGE((R688,U688,X688,AA688,AD688,AG688,AJ688,AM688,AP688,AS688,AV688,AY688,BB688,BE688,BH688,BK688,BN688),5),K688)</f>
        <v>173</v>
      </c>
      <c r="AE688" s="200"/>
      <c r="AF688" s="201"/>
      <c r="AG688" s="201"/>
      <c r="BI688" s="219"/>
      <c r="BJ688" s="220"/>
      <c r="BK688" s="220"/>
      <c r="BL688" s="221">
        <v>6.6064814814814812E-2</v>
      </c>
      <c r="BM688" s="222">
        <v>173</v>
      </c>
      <c r="BN688" s="223">
        <v>173</v>
      </c>
      <c r="BO688" s="149">
        <v>0</v>
      </c>
      <c r="BP688" s="72">
        <v>17.5</v>
      </c>
      <c r="BQ688" s="157">
        <v>6.6064814814814812E-2</v>
      </c>
      <c r="BR688" s="158">
        <v>1</v>
      </c>
      <c r="BS688" s="49"/>
    </row>
    <row r="689" spans="2:71" ht="15" customHeight="1">
      <c r="B689" s="2">
        <v>683</v>
      </c>
      <c r="C689" s="2">
        <v>369</v>
      </c>
      <c r="D689" s="49" t="s">
        <v>1356</v>
      </c>
      <c r="E689" s="49" t="s">
        <v>1484</v>
      </c>
      <c r="F689" s="93" t="s">
        <v>247</v>
      </c>
      <c r="G689" s="85">
        <v>1982</v>
      </c>
      <c r="H689" s="49" t="s">
        <v>31</v>
      </c>
      <c r="I689" s="49" t="s">
        <v>31</v>
      </c>
      <c r="J689" s="50">
        <f t="shared" si="53"/>
        <v>173</v>
      </c>
      <c r="K689" s="189">
        <f t="shared" si="54"/>
        <v>173</v>
      </c>
      <c r="L689" s="51">
        <f t="shared" si="55"/>
        <v>1</v>
      </c>
      <c r="M689" s="52" t="str">
        <f t="shared" si="56"/>
        <v>nie</v>
      </c>
      <c r="N689" s="53">
        <f>IF($M689="ano",LARGE((Q689,T689,W689,Z689,AC689,AF689,AI689,AL689,AO689,AR689,AU689,AX689,BA689,BD689,BG689,BJ689,BM689),1)+LARGE((Q689,T689,W689,Z689,AC689,AF689,AI689,AL689,AO689,AR689,AU689,AX689,BA689,BD689,BG689,BJ689,BM689),2)+LARGE((Q689,T689,W689,Z689,AC689,AF689,AI689,AL689,AO689,AR689,AU689,AX689,BA689,BD689,BG689,BJ689,BM689),3)+LARGE((Q689,T689,W689,Z689,AC689,AF689,AI689,AL689,AO689,AR689,AU689,AX689,BA689,BD689,BG689,BJ689,BM689),4)+LARGE((Q689,T689,W689,Z689,AC689,AF689,AI689,AL689,AO689,AR689,AU689,AX689,BA689,BD689,BG689,BJ689,BM689),5),J689)</f>
        <v>173</v>
      </c>
      <c r="O689" s="190">
        <f>IF($M689="ano",LARGE((R689,U689,X689,AA689,AD689,AG689,AJ689,AM689,AP689,AS689,AV689,AY689,BB689,BE689,BH689,BK689,BN689),1)+LARGE((R689,U689,X689,AA689,AD689,AG689,AJ689,AM689,AP689,AS689,AV689,AY689,BB689,BE689,BH689,BK689,BN689),2)+LARGE((R689,U689,X689,AA689,AD689,AG689,AJ689,AM689,AP689,AS689,AV689,AY689,BB689,BE689,BH689,BK689,BN689),3)+LARGE((R689,U689,X689,AA689,AD689,AG689,AJ689,AM689,AP689,AS689,AV689,AY689,BB689,BE689,BH689,BK689,BN689),4)+LARGE((R689,U689,X689,AA689,AD689,AG689,AJ689,AM689,AP689,AS689,AV689,AY689,BB689,BE689,BH689,BK689,BN689),5),K689)</f>
        <v>173</v>
      </c>
      <c r="AE689" s="200"/>
      <c r="AF689" s="201"/>
      <c r="AG689" s="201"/>
      <c r="BI689" s="219"/>
      <c r="BJ689" s="220"/>
      <c r="BK689" s="220"/>
      <c r="BL689" s="221">
        <v>6.6018518518518518E-2</v>
      </c>
      <c r="BM689" s="222">
        <v>173</v>
      </c>
      <c r="BN689" s="223">
        <v>173</v>
      </c>
      <c r="BO689" s="149">
        <v>0</v>
      </c>
      <c r="BP689" s="72">
        <v>17.5</v>
      </c>
      <c r="BQ689" s="157">
        <v>6.6018518518518518E-2</v>
      </c>
      <c r="BR689" s="158">
        <v>1</v>
      </c>
      <c r="BS689" s="49"/>
    </row>
    <row r="690" spans="2:71" ht="15" customHeight="1">
      <c r="B690" s="2">
        <v>684</v>
      </c>
      <c r="C690" s="2">
        <v>370</v>
      </c>
      <c r="D690" s="49" t="s">
        <v>1357</v>
      </c>
      <c r="E690" s="49" t="s">
        <v>1726</v>
      </c>
      <c r="F690" s="93" t="s">
        <v>1553</v>
      </c>
      <c r="G690" s="85">
        <v>1977</v>
      </c>
      <c r="H690" s="49" t="s">
        <v>31</v>
      </c>
      <c r="I690" s="49" t="s">
        <v>31</v>
      </c>
      <c r="J690" s="50">
        <f t="shared" si="53"/>
        <v>173</v>
      </c>
      <c r="K690" s="189">
        <f t="shared" si="54"/>
        <v>173</v>
      </c>
      <c r="L690" s="51">
        <f t="shared" si="55"/>
        <v>1</v>
      </c>
      <c r="M690" s="52" t="str">
        <f t="shared" si="56"/>
        <v>nie</v>
      </c>
      <c r="N690" s="53">
        <f>IF($M690="ano",LARGE((Q690,T690,W690,Z690,AC690,AF690,AI690,AL690,AO690,AR690,AU690,AX690,BA690,BD690,BG690,BJ690,BM690),1)+LARGE((Q690,T690,W690,Z690,AC690,AF690,AI690,AL690,AO690,AR690,AU690,AX690,BA690,BD690,BG690,BJ690,BM690),2)+LARGE((Q690,T690,W690,Z690,AC690,AF690,AI690,AL690,AO690,AR690,AU690,AX690,BA690,BD690,BG690,BJ690,BM690),3)+LARGE((Q690,T690,W690,Z690,AC690,AF690,AI690,AL690,AO690,AR690,AU690,AX690,BA690,BD690,BG690,BJ690,BM690),4)+LARGE((Q690,T690,W690,Z690,AC690,AF690,AI690,AL690,AO690,AR690,AU690,AX690,BA690,BD690,BG690,BJ690,BM690),5),J690)</f>
        <v>173</v>
      </c>
      <c r="O690" s="190">
        <f>IF($M690="ano",LARGE((R690,U690,X690,AA690,AD690,AG690,AJ690,AM690,AP690,AS690,AV690,AY690,BB690,BE690,BH690,BK690,BN690),1)+LARGE((R690,U690,X690,AA690,AD690,AG690,AJ690,AM690,AP690,AS690,AV690,AY690,BB690,BE690,BH690,BK690,BN690),2)+LARGE((R690,U690,X690,AA690,AD690,AG690,AJ690,AM690,AP690,AS690,AV690,AY690,BB690,BE690,BH690,BK690,BN690),3)+LARGE((R690,U690,X690,AA690,AD690,AG690,AJ690,AM690,AP690,AS690,AV690,AY690,BB690,BE690,BH690,BK690,BN690),4)+LARGE((R690,U690,X690,AA690,AD690,AG690,AJ690,AM690,AP690,AS690,AV690,AY690,BB690,BE690,BH690,BK690,BN690),5),K690)</f>
        <v>173</v>
      </c>
      <c r="AE690" s="200"/>
      <c r="AF690" s="201"/>
      <c r="AG690" s="201"/>
      <c r="BI690" s="219"/>
      <c r="BJ690" s="220"/>
      <c r="BK690" s="220"/>
      <c r="BL690" s="221">
        <v>6.6053240740740746E-2</v>
      </c>
      <c r="BM690" s="222">
        <v>173</v>
      </c>
      <c r="BN690" s="223">
        <v>173</v>
      </c>
      <c r="BO690" s="149">
        <v>0</v>
      </c>
      <c r="BP690" s="72">
        <v>17.5</v>
      </c>
      <c r="BQ690" s="157">
        <v>6.6053240740740746E-2</v>
      </c>
      <c r="BR690" s="158">
        <v>1</v>
      </c>
      <c r="BS690" s="49"/>
    </row>
    <row r="691" spans="2:71" ht="15" customHeight="1">
      <c r="B691" s="2">
        <v>685</v>
      </c>
      <c r="C691" s="2">
        <v>54</v>
      </c>
      <c r="D691" s="49" t="s">
        <v>771</v>
      </c>
      <c r="E691" s="49" t="s">
        <v>1855</v>
      </c>
      <c r="F691" s="93" t="s">
        <v>772</v>
      </c>
      <c r="G691" s="85">
        <v>1956</v>
      </c>
      <c r="H691" s="49" t="s">
        <v>31</v>
      </c>
      <c r="I691" s="49" t="s">
        <v>33</v>
      </c>
      <c r="J691" s="50">
        <f t="shared" si="53"/>
        <v>172</v>
      </c>
      <c r="K691" s="189">
        <f t="shared" si="54"/>
        <v>207</v>
      </c>
      <c r="L691" s="51">
        <f t="shared" si="55"/>
        <v>1</v>
      </c>
      <c r="M691" s="52" t="str">
        <f t="shared" si="56"/>
        <v>nie</v>
      </c>
      <c r="N691" s="53">
        <f>IF($M691="ano",LARGE((Q691,T691,W691,Z691,AC691,AF691,AI691,AL691,AO691,AR691,AU691,AX691,BA691,BD691,BG691,BJ691,BM691),1)+LARGE((Q691,T691,W691,Z691,AC691,AF691,AI691,AL691,AO691,AR691,AU691,AX691,BA691,BD691,BG691,BJ691,BM691),2)+LARGE((Q691,T691,W691,Z691,AC691,AF691,AI691,AL691,AO691,AR691,AU691,AX691,BA691,BD691,BG691,BJ691,BM691),3)+LARGE((Q691,T691,W691,Z691,AC691,AF691,AI691,AL691,AO691,AR691,AU691,AX691,BA691,BD691,BG691,BJ691,BM691),4)+LARGE((Q691,T691,W691,Z691,AC691,AF691,AI691,AL691,AO691,AR691,AU691,AX691,BA691,BD691,BG691,BJ691,BM691),5),J691)</f>
        <v>172</v>
      </c>
      <c r="O691" s="190">
        <f>IF($M691="ano",LARGE((R691,U691,X691,AA691,AD691,AG691,AJ691,AM691,AP691,AS691,AV691,AY691,BB691,BE691,BH691,BK691,BN691),1)+LARGE((R691,U691,X691,AA691,AD691,AG691,AJ691,AM691,AP691,AS691,AV691,AY691,BB691,BE691,BH691,BK691,BN691),2)+LARGE((R691,U691,X691,AA691,AD691,AG691,AJ691,AM691,AP691,AS691,AV691,AY691,BB691,BE691,BH691,BK691,BN691),3)+LARGE((R691,U691,X691,AA691,AD691,AG691,AJ691,AM691,AP691,AS691,AV691,AY691,BB691,BE691,BH691,BK691,BN691),4)+LARGE((R691,U691,X691,AA691,AD691,AG691,AJ691,AM691,AP691,AS691,AV691,AY691,BB691,BE691,BH691,BK691,BN691),5),K691)</f>
        <v>207</v>
      </c>
      <c r="AE691" s="200"/>
      <c r="AF691" s="201"/>
      <c r="AG691" s="201"/>
      <c r="AN691" s="78">
        <v>8.1620370370370371E-2</v>
      </c>
      <c r="AO691" s="79">
        <v>172</v>
      </c>
      <c r="AP691" s="209">
        <v>207</v>
      </c>
      <c r="AS691" s="208"/>
      <c r="AT691" s="210"/>
      <c r="AU691" s="211"/>
      <c r="AV691" s="212"/>
      <c r="AW691" s="213"/>
      <c r="AX691" s="214"/>
      <c r="AY691" s="215"/>
      <c r="BF691" s="218"/>
      <c r="BI691" s="219"/>
      <c r="BJ691" s="220"/>
      <c r="BK691" s="220"/>
      <c r="BL691" s="221"/>
      <c r="BM691" s="222"/>
      <c r="BN691" s="223"/>
      <c r="BO691" s="149">
        <v>0</v>
      </c>
      <c r="BP691" s="72">
        <v>21</v>
      </c>
      <c r="BQ691" s="157">
        <v>8.1620370370370371E-2</v>
      </c>
      <c r="BR691" s="158">
        <v>1</v>
      </c>
      <c r="BS691" s="49"/>
    </row>
    <row r="692" spans="2:71" ht="15" customHeight="1">
      <c r="B692" s="2">
        <v>686</v>
      </c>
      <c r="C692" s="2">
        <v>371</v>
      </c>
      <c r="D692" s="49" t="s">
        <v>2051</v>
      </c>
      <c r="E692" s="49" t="s">
        <v>1129</v>
      </c>
      <c r="F692" s="93" t="s">
        <v>1542</v>
      </c>
      <c r="G692" s="85">
        <v>1974</v>
      </c>
      <c r="H692" s="49" t="s">
        <v>31</v>
      </c>
      <c r="I692" s="49" t="s">
        <v>31</v>
      </c>
      <c r="J692" s="50">
        <f t="shared" si="53"/>
        <v>172</v>
      </c>
      <c r="K692" s="189">
        <f t="shared" si="54"/>
        <v>172</v>
      </c>
      <c r="L692" s="51">
        <f t="shared" si="55"/>
        <v>1</v>
      </c>
      <c r="M692" s="52" t="str">
        <f t="shared" si="56"/>
        <v>nie</v>
      </c>
      <c r="N692" s="53">
        <f>IF($M692="ano",LARGE((Q692,T692,W692,Z692,AC692,AF692,AI692,AL692,AO692,AR692,AU692,AX692,BA692,BD692,BG692,BJ692,BM692),1)+LARGE((Q692,T692,W692,Z692,AC692,AF692,AI692,AL692,AO692,AR692,AU692,AX692,BA692,BD692,BG692,BJ692,BM692),2)+LARGE((Q692,T692,W692,Z692,AC692,AF692,AI692,AL692,AO692,AR692,AU692,AX692,BA692,BD692,BG692,BJ692,BM692),3)+LARGE((Q692,T692,W692,Z692,AC692,AF692,AI692,AL692,AO692,AR692,AU692,AX692,BA692,BD692,BG692,BJ692,BM692),4)+LARGE((Q692,T692,W692,Z692,AC692,AF692,AI692,AL692,AO692,AR692,AU692,AX692,BA692,BD692,BG692,BJ692,BM692),5),J692)</f>
        <v>172</v>
      </c>
      <c r="O692" s="190">
        <f>IF($M692="ano",LARGE((R692,U692,X692,AA692,AD692,AG692,AJ692,AM692,AP692,AS692,AV692,AY692,BB692,BE692,BH692,BK692,BN692),1)+LARGE((R692,U692,X692,AA692,AD692,AG692,AJ692,AM692,AP692,AS692,AV692,AY692,BB692,BE692,BH692,BK692,BN692),2)+LARGE((R692,U692,X692,AA692,AD692,AG692,AJ692,AM692,AP692,AS692,AV692,AY692,BB692,BE692,BH692,BK692,BN692),3)+LARGE((R692,U692,X692,AA692,AD692,AG692,AJ692,AM692,AP692,AS692,AV692,AY692,BB692,BE692,BH692,BK692,BN692),4)+LARGE((R692,U692,X692,AA692,AD692,AG692,AJ692,AM692,AP692,AS692,AV692,AY692,BB692,BE692,BH692,BK692,BN692),5),K692)</f>
        <v>172</v>
      </c>
      <c r="AE692" s="200"/>
      <c r="AF692" s="201"/>
      <c r="AG692" s="201"/>
      <c r="BF692" s="218">
        <v>5.7094907407407407E-2</v>
      </c>
      <c r="BG692" s="75">
        <v>172</v>
      </c>
      <c r="BH692" s="75">
        <v>172</v>
      </c>
      <c r="BI692" s="219"/>
      <c r="BJ692" s="220"/>
      <c r="BK692" s="220"/>
      <c r="BL692" s="221"/>
      <c r="BM692" s="222"/>
      <c r="BN692" s="223"/>
      <c r="BO692" s="149">
        <v>0</v>
      </c>
      <c r="BP692" s="72">
        <v>15</v>
      </c>
      <c r="BQ692" s="157">
        <v>5.7094907407407407E-2</v>
      </c>
      <c r="BR692" s="158">
        <v>1</v>
      </c>
      <c r="BS692" s="49"/>
    </row>
    <row r="693" spans="2:71" ht="15" customHeight="1">
      <c r="B693" s="2">
        <v>687</v>
      </c>
      <c r="C693" s="2">
        <v>372</v>
      </c>
      <c r="D693" s="49" t="s">
        <v>1596</v>
      </c>
      <c r="E693" s="49" t="s">
        <v>1505</v>
      </c>
      <c r="F693" s="93" t="s">
        <v>978</v>
      </c>
      <c r="G693" s="85">
        <v>1986</v>
      </c>
      <c r="H693" s="49" t="s">
        <v>31</v>
      </c>
      <c r="I693" s="49" t="s">
        <v>31</v>
      </c>
      <c r="J693" s="50">
        <f t="shared" si="53"/>
        <v>172</v>
      </c>
      <c r="K693" s="189">
        <f t="shared" si="54"/>
        <v>172</v>
      </c>
      <c r="L693" s="51">
        <f t="shared" si="55"/>
        <v>1</v>
      </c>
      <c r="M693" s="52" t="str">
        <f t="shared" si="56"/>
        <v>nie</v>
      </c>
      <c r="N693" s="53">
        <f>IF($M693="ano",LARGE((Q693,T693,W693,Z693,AC693,AF693,AI693,AL693,AO693,AR693,AU693,AX693,BA693,BD693,BG693,BJ693,BM693),1)+LARGE((Q693,T693,W693,Z693,AC693,AF693,AI693,AL693,AO693,AR693,AU693,AX693,BA693,BD693,BG693,BJ693,BM693),2)+LARGE((Q693,T693,W693,Z693,AC693,AF693,AI693,AL693,AO693,AR693,AU693,AX693,BA693,BD693,BG693,BJ693,BM693),3)+LARGE((Q693,T693,W693,Z693,AC693,AF693,AI693,AL693,AO693,AR693,AU693,AX693,BA693,BD693,BG693,BJ693,BM693),4)+LARGE((Q693,T693,W693,Z693,AC693,AF693,AI693,AL693,AO693,AR693,AU693,AX693,BA693,BD693,BG693,BJ693,BM693),5),J693)</f>
        <v>172</v>
      </c>
      <c r="O693" s="190">
        <f>IF($M693="ano",LARGE((R693,U693,X693,AA693,AD693,AG693,AJ693,AM693,AP693,AS693,AV693,AY693,BB693,BE693,BH693,BK693,BN693),1)+LARGE((R693,U693,X693,AA693,AD693,AG693,AJ693,AM693,AP693,AS693,AV693,AY693,BB693,BE693,BH693,BK693,BN693),2)+LARGE((R693,U693,X693,AA693,AD693,AG693,AJ693,AM693,AP693,AS693,AV693,AY693,BB693,BE693,BH693,BK693,BN693),3)+LARGE((R693,U693,X693,AA693,AD693,AG693,AJ693,AM693,AP693,AS693,AV693,AY693,BB693,BE693,BH693,BK693,BN693),4)+LARGE((R693,U693,X693,AA693,AD693,AG693,AJ693,AM693,AP693,AS693,AV693,AY693,BB693,BE693,BH693,BK693,BN693),5),K693)</f>
        <v>172</v>
      </c>
      <c r="AE693" s="200"/>
      <c r="AF693" s="201"/>
      <c r="AG693" s="201"/>
      <c r="BI693" s="219"/>
      <c r="BJ693" s="220"/>
      <c r="BK693" s="220"/>
      <c r="BL693" s="221">
        <v>6.6805555555555562E-2</v>
      </c>
      <c r="BM693" s="222">
        <v>172</v>
      </c>
      <c r="BN693" s="223">
        <v>172</v>
      </c>
      <c r="BO693" s="149">
        <v>0</v>
      </c>
      <c r="BP693" s="72">
        <v>17.5</v>
      </c>
      <c r="BQ693" s="157">
        <v>6.6805555555555562E-2</v>
      </c>
      <c r="BR693" s="158">
        <v>1</v>
      </c>
      <c r="BS693" s="49"/>
    </row>
    <row r="694" spans="2:71" ht="15" customHeight="1">
      <c r="B694" s="2">
        <v>688</v>
      </c>
      <c r="C694" s="2">
        <v>145</v>
      </c>
      <c r="D694" s="47" t="s">
        <v>1624</v>
      </c>
      <c r="E694" s="47" t="s">
        <v>1505</v>
      </c>
      <c r="F694" s="89" t="s">
        <v>1625</v>
      </c>
      <c r="G694" s="48">
        <v>1968</v>
      </c>
      <c r="H694" s="49" t="s">
        <v>31</v>
      </c>
      <c r="I694" s="2" t="str">
        <f>IF(G694&lt;=1953,"M60",IF(G694&lt;=1963,"M50",IF(G694&lt;=1973,"M40","M")))</f>
        <v>M40</v>
      </c>
      <c r="J694" s="50">
        <f t="shared" si="53"/>
        <v>172</v>
      </c>
      <c r="K694" s="189">
        <f t="shared" si="54"/>
        <v>190</v>
      </c>
      <c r="L694" s="51">
        <f t="shared" si="55"/>
        <v>1</v>
      </c>
      <c r="M694" s="52" t="str">
        <f t="shared" si="56"/>
        <v>nie</v>
      </c>
      <c r="N694" s="53">
        <f>IF($M694="ano",LARGE((Q694,T694,W694,Z694,AC694,AF694,AI694,AL694,AO694,AR694,AU694,AX694,BA694,BD694,BG694,BJ694,BM694),1)+LARGE((Q694,T694,W694,Z694,AC694,AF694,AI694,AL694,AO694,AR694,AU694,AX694,BA694,BD694,BG694,BJ694,BM694),2)+LARGE((Q694,T694,W694,Z694,AC694,AF694,AI694,AL694,AO694,AR694,AU694,AX694,BA694,BD694,BG694,BJ694,BM694),3)+LARGE((Q694,T694,W694,Z694,AC694,AF694,AI694,AL694,AO694,AR694,AU694,AX694,BA694,BD694,BG694,BJ694,BM694),4)+LARGE((Q694,T694,W694,Z694,AC694,AF694,AI694,AL694,AO694,AR694,AU694,AX694,BA694,BD694,BG694,BJ694,BM694),5),J694)</f>
        <v>172</v>
      </c>
      <c r="O694" s="190">
        <f>IF($M694="ano",LARGE((R694,U694,X694,AA694,AD694,AG694,AJ694,AM694,AP694,AS694,AV694,AY694,BB694,BE694,BH694,BK694,BN694),1)+LARGE((R694,U694,X694,AA694,AD694,AG694,AJ694,AM694,AP694,AS694,AV694,AY694,BB694,BE694,BH694,BK694,BN694),2)+LARGE((R694,U694,X694,AA694,AD694,AG694,AJ694,AM694,AP694,AS694,AV694,AY694,BB694,BE694,BH694,BK694,BN694),3)+LARGE((R694,U694,X694,AA694,AD694,AG694,AJ694,AM694,AP694,AS694,AV694,AY694,BB694,BE694,BH694,BK694,BN694),4)+LARGE((R694,U694,X694,AA694,AD694,AG694,AJ694,AM694,AP694,AS694,AV694,AY694,BB694,BE694,BH694,BK694,BN694),5),K694)</f>
        <v>190</v>
      </c>
      <c r="P694" s="191"/>
      <c r="Q694" s="192"/>
      <c r="R694" s="193"/>
      <c r="S694" s="194"/>
      <c r="T694" s="195"/>
      <c r="U694" s="196"/>
      <c r="V694" s="197">
        <v>6.8148148148148138E-2</v>
      </c>
      <c r="W694" s="198">
        <v>172</v>
      </c>
      <c r="X694" s="199">
        <v>190</v>
      </c>
      <c r="Y694" s="200"/>
      <c r="Z694" s="201"/>
      <c r="AA694" s="202"/>
      <c r="AB694" s="203"/>
      <c r="AC694" s="204"/>
      <c r="AD694" s="205"/>
      <c r="AE694" s="200"/>
      <c r="AF694" s="201"/>
      <c r="AG694" s="202"/>
      <c r="AH694" s="206"/>
      <c r="AI694" s="207"/>
      <c r="AJ694" s="208"/>
      <c r="AK694" s="200"/>
      <c r="AL694" s="201"/>
      <c r="AM694" s="202"/>
      <c r="AP694" s="209"/>
      <c r="AS694" s="208"/>
      <c r="AT694" s="210"/>
      <c r="AU694" s="211"/>
      <c r="AV694" s="212"/>
      <c r="AW694" s="213"/>
      <c r="AX694" s="214"/>
      <c r="AY694" s="215"/>
      <c r="BC694" s="216"/>
      <c r="BD694" s="216"/>
      <c r="BE694" s="217"/>
      <c r="BF694" s="218"/>
      <c r="BI694" s="219"/>
      <c r="BJ694" s="220"/>
      <c r="BK694" s="220"/>
      <c r="BL694" s="221"/>
      <c r="BM694" s="222"/>
      <c r="BN694" s="223"/>
      <c r="BO694" s="149">
        <v>0</v>
      </c>
      <c r="BP694" s="72">
        <v>16</v>
      </c>
      <c r="BQ694" s="157">
        <v>6.8148148148148138E-2</v>
      </c>
      <c r="BR694" s="158">
        <v>1</v>
      </c>
      <c r="BS694" s="49"/>
    </row>
    <row r="695" spans="2:71" ht="15" customHeight="1">
      <c r="B695" s="2">
        <v>689</v>
      </c>
      <c r="C695" s="2">
        <v>373</v>
      </c>
      <c r="D695" s="49" t="s">
        <v>802</v>
      </c>
      <c r="E695" s="49" t="s">
        <v>1674</v>
      </c>
      <c r="F695" s="93" t="s">
        <v>803</v>
      </c>
      <c r="G695" s="85">
        <v>1981</v>
      </c>
      <c r="H695" s="49" t="s">
        <v>31</v>
      </c>
      <c r="I695" s="49" t="s">
        <v>31</v>
      </c>
      <c r="J695" s="50">
        <f t="shared" si="53"/>
        <v>172</v>
      </c>
      <c r="K695" s="189">
        <f t="shared" si="54"/>
        <v>172</v>
      </c>
      <c r="L695" s="51">
        <f t="shared" si="55"/>
        <v>1</v>
      </c>
      <c r="M695" s="52" t="str">
        <f t="shared" si="56"/>
        <v>nie</v>
      </c>
      <c r="N695" s="53">
        <f>IF($M695="ano",LARGE((Q695,T695,W695,Z695,AC695,AF695,AI695,AL695,AO695,AR695,AU695,AX695,BA695,BD695,BG695,BJ695,BM695),1)+LARGE((Q695,T695,W695,Z695,AC695,AF695,AI695,AL695,AO695,AR695,AU695,AX695,BA695,BD695,BG695,BJ695,BM695),2)+LARGE((Q695,T695,W695,Z695,AC695,AF695,AI695,AL695,AO695,AR695,AU695,AX695,BA695,BD695,BG695,BJ695,BM695),3)+LARGE((Q695,T695,W695,Z695,AC695,AF695,AI695,AL695,AO695,AR695,AU695,AX695,BA695,BD695,BG695,BJ695,BM695),4)+LARGE((Q695,T695,W695,Z695,AC695,AF695,AI695,AL695,AO695,AR695,AU695,AX695,BA695,BD695,BG695,BJ695,BM695),5),J695)</f>
        <v>172</v>
      </c>
      <c r="O695" s="190">
        <f>IF($M695="ano",LARGE((R695,U695,X695,AA695,AD695,AG695,AJ695,AM695,AP695,AS695,AV695,AY695,BB695,BE695,BH695,BK695,BN695),1)+LARGE((R695,U695,X695,AA695,AD695,AG695,AJ695,AM695,AP695,AS695,AV695,AY695,BB695,BE695,BH695,BK695,BN695),2)+LARGE((R695,U695,X695,AA695,AD695,AG695,AJ695,AM695,AP695,AS695,AV695,AY695,BB695,BE695,BH695,BK695,BN695),3)+LARGE((R695,U695,X695,AA695,AD695,AG695,AJ695,AM695,AP695,AS695,AV695,AY695,BB695,BE695,BH695,BK695,BN695),4)+LARGE((R695,U695,X695,AA695,AD695,AG695,AJ695,AM695,AP695,AS695,AV695,AY695,BB695,BE695,BH695,BK695,BN695),5),K695)</f>
        <v>172</v>
      </c>
      <c r="AE695" s="200"/>
      <c r="AF695" s="201"/>
      <c r="AG695" s="201"/>
      <c r="AN695" s="78">
        <v>8.1354166666666672E-2</v>
      </c>
      <c r="AO695" s="79">
        <v>172</v>
      </c>
      <c r="AP695" s="209">
        <v>172</v>
      </c>
      <c r="AS695" s="208"/>
      <c r="AT695" s="210"/>
      <c r="AU695" s="211"/>
      <c r="AV695" s="212"/>
      <c r="AW695" s="213"/>
      <c r="AX695" s="214"/>
      <c r="AY695" s="215"/>
      <c r="BF695" s="218"/>
      <c r="BI695" s="219"/>
      <c r="BJ695" s="220"/>
      <c r="BK695" s="220"/>
      <c r="BL695" s="221"/>
      <c r="BM695" s="222"/>
      <c r="BN695" s="223"/>
      <c r="BO695" s="149">
        <v>0</v>
      </c>
      <c r="BP695" s="72">
        <v>21</v>
      </c>
      <c r="BQ695" s="157">
        <v>8.1354166666666672E-2</v>
      </c>
      <c r="BR695" s="158">
        <v>1</v>
      </c>
      <c r="BS695" s="49"/>
    </row>
    <row r="696" spans="2:71" ht="15" customHeight="1">
      <c r="B696" s="2">
        <v>690</v>
      </c>
      <c r="C696" s="2">
        <v>374</v>
      </c>
      <c r="D696" s="49" t="s">
        <v>1037</v>
      </c>
      <c r="E696" s="49" t="s">
        <v>1505</v>
      </c>
      <c r="F696" s="93" t="s">
        <v>977</v>
      </c>
      <c r="G696" s="85">
        <v>1978</v>
      </c>
      <c r="H696" s="49" t="s">
        <v>31</v>
      </c>
      <c r="I696" s="49" t="s">
        <v>31</v>
      </c>
      <c r="J696" s="50">
        <f t="shared" si="53"/>
        <v>172</v>
      </c>
      <c r="K696" s="189">
        <f t="shared" si="54"/>
        <v>172</v>
      </c>
      <c r="L696" s="51">
        <f t="shared" si="55"/>
        <v>1</v>
      </c>
      <c r="M696" s="52" t="str">
        <f t="shared" si="56"/>
        <v>nie</v>
      </c>
      <c r="N696" s="53">
        <f>IF($M696="ano",LARGE((Q696,T696,W696,Z696,AC696,AF696,AI696,AL696,AO696,AR696,AU696,AX696,BA696,BD696,BG696,BJ696,BM696),1)+LARGE((Q696,T696,W696,Z696,AC696,AF696,AI696,AL696,AO696,AR696,AU696,AX696,BA696,BD696,BG696,BJ696,BM696),2)+LARGE((Q696,T696,W696,Z696,AC696,AF696,AI696,AL696,AO696,AR696,AU696,AX696,BA696,BD696,BG696,BJ696,BM696),3)+LARGE((Q696,T696,W696,Z696,AC696,AF696,AI696,AL696,AO696,AR696,AU696,AX696,BA696,BD696,BG696,BJ696,BM696),4)+LARGE((Q696,T696,W696,Z696,AC696,AF696,AI696,AL696,AO696,AR696,AU696,AX696,BA696,BD696,BG696,BJ696,BM696),5),J696)</f>
        <v>172</v>
      </c>
      <c r="O696" s="190">
        <f>IF($M696="ano",LARGE((R696,U696,X696,AA696,AD696,AG696,AJ696,AM696,AP696,AS696,AV696,AY696,BB696,BE696,BH696,BK696,BN696),1)+LARGE((R696,U696,X696,AA696,AD696,AG696,AJ696,AM696,AP696,AS696,AV696,AY696,BB696,BE696,BH696,BK696,BN696),2)+LARGE((R696,U696,X696,AA696,AD696,AG696,AJ696,AM696,AP696,AS696,AV696,AY696,BB696,BE696,BH696,BK696,BN696),3)+LARGE((R696,U696,X696,AA696,AD696,AG696,AJ696,AM696,AP696,AS696,AV696,AY696,BB696,BE696,BH696,BK696,BN696),4)+LARGE((R696,U696,X696,AA696,AD696,AG696,AJ696,AM696,AP696,AS696,AV696,AY696,BB696,BE696,BH696,BK696,BN696),5),K696)</f>
        <v>172</v>
      </c>
      <c r="AE696" s="200"/>
      <c r="AF696" s="201"/>
      <c r="AG696" s="201"/>
      <c r="AW696" s="213">
        <v>9.3391203703703699E-2</v>
      </c>
      <c r="AX696" s="214">
        <v>172</v>
      </c>
      <c r="AY696" s="215">
        <v>172</v>
      </c>
      <c r="BF696" s="218"/>
      <c r="BI696" s="219"/>
      <c r="BJ696" s="220"/>
      <c r="BK696" s="220"/>
      <c r="BL696" s="221"/>
      <c r="BM696" s="222"/>
      <c r="BN696" s="223"/>
      <c r="BO696" s="149">
        <v>0</v>
      </c>
      <c r="BP696" s="72">
        <v>30</v>
      </c>
      <c r="BQ696" s="157">
        <v>9.3391203703703699E-2</v>
      </c>
      <c r="BR696" s="158">
        <v>1</v>
      </c>
      <c r="BS696" s="49"/>
    </row>
    <row r="697" spans="2:71" ht="15" customHeight="1">
      <c r="B697" s="2">
        <v>691</v>
      </c>
      <c r="C697" s="2">
        <v>55</v>
      </c>
      <c r="D697" s="49" t="s">
        <v>1090</v>
      </c>
      <c r="E697" s="49" t="s">
        <v>1514</v>
      </c>
      <c r="F697" s="93" t="s">
        <v>247</v>
      </c>
      <c r="G697" s="85">
        <v>1962</v>
      </c>
      <c r="H697" s="49" t="s">
        <v>31</v>
      </c>
      <c r="I697" s="49" t="s">
        <v>33</v>
      </c>
      <c r="J697" s="50">
        <f t="shared" si="53"/>
        <v>172</v>
      </c>
      <c r="K697" s="189">
        <f t="shared" si="54"/>
        <v>207</v>
      </c>
      <c r="L697" s="51">
        <f t="shared" si="55"/>
        <v>1</v>
      </c>
      <c r="M697" s="52" t="str">
        <f t="shared" si="56"/>
        <v>nie</v>
      </c>
      <c r="N697" s="53">
        <f>IF($M697="ano",LARGE((Q697,T697,W697,Z697,AC697,AF697,AI697,AL697,AO697,AR697,AU697,AX697,BA697,BD697,BG697,BJ697,BM697),1)+LARGE((Q697,T697,W697,Z697,AC697,AF697,AI697,AL697,AO697,AR697,AU697,AX697,BA697,BD697,BG697,BJ697,BM697),2)+LARGE((Q697,T697,W697,Z697,AC697,AF697,AI697,AL697,AO697,AR697,AU697,AX697,BA697,BD697,BG697,BJ697,BM697),3)+LARGE((Q697,T697,W697,Z697,AC697,AF697,AI697,AL697,AO697,AR697,AU697,AX697,BA697,BD697,BG697,BJ697,BM697),4)+LARGE((Q697,T697,W697,Z697,AC697,AF697,AI697,AL697,AO697,AR697,AU697,AX697,BA697,BD697,BG697,BJ697,BM697),5),J697)</f>
        <v>172</v>
      </c>
      <c r="O697" s="190">
        <f>IF($M697="ano",LARGE((R697,U697,X697,AA697,AD697,AG697,AJ697,AM697,AP697,AS697,AV697,AY697,BB697,BE697,BH697,BK697,BN697),1)+LARGE((R697,U697,X697,AA697,AD697,AG697,AJ697,AM697,AP697,AS697,AV697,AY697,BB697,BE697,BH697,BK697,BN697),2)+LARGE((R697,U697,X697,AA697,AD697,AG697,AJ697,AM697,AP697,AS697,AV697,AY697,BB697,BE697,BH697,BK697,BN697),3)+LARGE((R697,U697,X697,AA697,AD697,AG697,AJ697,AM697,AP697,AS697,AV697,AY697,BB697,BE697,BH697,BK697,BN697),4)+LARGE((R697,U697,X697,AA697,AD697,AG697,AJ697,AM697,AP697,AS697,AV697,AY697,BB697,BE697,BH697,BK697,BN697),5),K697)</f>
        <v>207</v>
      </c>
      <c r="AE697" s="200"/>
      <c r="AF697" s="201"/>
      <c r="AG697" s="201"/>
      <c r="AZ697" s="112">
        <v>7.2187500000000002E-2</v>
      </c>
      <c r="BA697" s="68">
        <v>172</v>
      </c>
      <c r="BB697" s="68">
        <v>207</v>
      </c>
      <c r="BF697" s="218"/>
      <c r="BI697" s="219"/>
      <c r="BJ697" s="220"/>
      <c r="BK697" s="220"/>
      <c r="BL697" s="221"/>
      <c r="BM697" s="222"/>
      <c r="BN697" s="223"/>
      <c r="BO697" s="149">
        <v>0</v>
      </c>
      <c r="BP697" s="72">
        <v>20</v>
      </c>
      <c r="BQ697" s="157">
        <v>7.2187500000000002E-2</v>
      </c>
      <c r="BR697" s="158">
        <v>1</v>
      </c>
      <c r="BS697" s="49"/>
    </row>
    <row r="698" spans="2:71" ht="15" customHeight="1">
      <c r="B698" s="2">
        <v>692</v>
      </c>
      <c r="C698" s="2">
        <v>375</v>
      </c>
      <c r="D698" s="47" t="s">
        <v>2088</v>
      </c>
      <c r="E698" s="47" t="s">
        <v>1505</v>
      </c>
      <c r="F698" s="89"/>
      <c r="G698" s="48">
        <v>1977</v>
      </c>
      <c r="H698" s="49" t="s">
        <v>31</v>
      </c>
      <c r="I698" s="2" t="str">
        <f>IF(G698&lt;=1953,"M60",IF(G698&lt;=1963,"M50",IF(G698&lt;=1973,"M40","M")))</f>
        <v>M</v>
      </c>
      <c r="J698" s="50">
        <f t="shared" si="53"/>
        <v>172</v>
      </c>
      <c r="K698" s="189">
        <f t="shared" si="54"/>
        <v>172</v>
      </c>
      <c r="L698" s="51">
        <f t="shared" si="55"/>
        <v>1</v>
      </c>
      <c r="M698" s="52" t="str">
        <f t="shared" si="56"/>
        <v>nie</v>
      </c>
      <c r="N698" s="53">
        <f>IF($M698="ano",LARGE((Q698,T698,W698,Z698,AC698,AF698,AI698,AL698,AO698,AR698,AU698,AX698,BA698,BD698,BG698,BJ698,BM698),1)+LARGE((Q698,T698,W698,Z698,AC698,AF698,AI698,AL698,AO698,AR698,AU698,AX698,BA698,BD698,BG698,BJ698,BM698),2)+LARGE((Q698,T698,W698,Z698,AC698,AF698,AI698,AL698,AO698,AR698,AU698,AX698,BA698,BD698,BG698,BJ698,BM698),3)+LARGE((Q698,T698,W698,Z698,AC698,AF698,AI698,AL698,AO698,AR698,AU698,AX698,BA698,BD698,BG698,BJ698,BM698),4)+LARGE((Q698,T698,W698,Z698,AC698,AF698,AI698,AL698,AO698,AR698,AU698,AX698,BA698,BD698,BG698,BJ698,BM698),5),J698)</f>
        <v>172</v>
      </c>
      <c r="O698" s="190">
        <f>IF($M698="ano",LARGE((R698,U698,X698,AA698,AD698,AG698,AJ698,AM698,AP698,AS698,AV698,AY698,BB698,BE698,BH698,BK698,BN698),1)+LARGE((R698,U698,X698,AA698,AD698,AG698,AJ698,AM698,AP698,AS698,AV698,AY698,BB698,BE698,BH698,BK698,BN698),2)+LARGE((R698,U698,X698,AA698,AD698,AG698,AJ698,AM698,AP698,AS698,AV698,AY698,BB698,BE698,BH698,BK698,BN698),3)+LARGE((R698,U698,X698,AA698,AD698,AG698,AJ698,AM698,AP698,AS698,AV698,AY698,BB698,BE698,BH698,BK698,BN698),4)+LARGE((R698,U698,X698,AA698,AD698,AG698,AJ698,AM698,AP698,AS698,AV698,AY698,BB698,BE698,BH698,BK698,BN698),5),K698)</f>
        <v>172</v>
      </c>
      <c r="P698" s="191"/>
      <c r="Q698" s="192"/>
      <c r="R698" s="193"/>
      <c r="S698" s="194">
        <v>0.10884259259259259</v>
      </c>
      <c r="T698" s="195">
        <v>172</v>
      </c>
      <c r="U698" s="196">
        <v>172</v>
      </c>
      <c r="V698" s="197"/>
      <c r="W698" s="198"/>
      <c r="X698" s="199"/>
      <c r="Y698" s="200"/>
      <c r="Z698" s="201"/>
      <c r="AA698" s="202"/>
      <c r="AB698" s="203"/>
      <c r="AC698" s="204"/>
      <c r="AD698" s="205"/>
      <c r="AE698" s="200"/>
      <c r="AF698" s="201"/>
      <c r="AG698" s="202"/>
      <c r="AH698" s="206"/>
      <c r="AI698" s="207"/>
      <c r="AJ698" s="208"/>
      <c r="AK698" s="200"/>
      <c r="AL698" s="201"/>
      <c r="AM698" s="202"/>
      <c r="AP698" s="209"/>
      <c r="AS698" s="208"/>
      <c r="AT698" s="210"/>
      <c r="AU698" s="211"/>
      <c r="AV698" s="212"/>
      <c r="AW698" s="213"/>
      <c r="AX698" s="214"/>
      <c r="AY698" s="215"/>
      <c r="BC698" s="216"/>
      <c r="BD698" s="216"/>
      <c r="BE698" s="217"/>
      <c r="BF698" s="218"/>
      <c r="BI698" s="219"/>
      <c r="BJ698" s="220"/>
      <c r="BK698" s="220"/>
      <c r="BL698" s="221"/>
      <c r="BM698" s="222"/>
      <c r="BN698" s="223"/>
      <c r="BO698" s="149">
        <v>0</v>
      </c>
      <c r="BP698" s="72">
        <v>26</v>
      </c>
      <c r="BQ698" s="157">
        <v>0.10884259259259259</v>
      </c>
      <c r="BR698" s="158">
        <v>1</v>
      </c>
      <c r="BS698" s="49"/>
    </row>
    <row r="699" spans="2:71" ht="15" customHeight="1">
      <c r="B699" s="2">
        <v>693</v>
      </c>
      <c r="C699" s="2">
        <v>56</v>
      </c>
      <c r="D699" s="47" t="s">
        <v>1628</v>
      </c>
      <c r="E699" s="47" t="s">
        <v>1554</v>
      </c>
      <c r="F699" s="90" t="s">
        <v>1629</v>
      </c>
      <c r="G699" s="81">
        <v>1963</v>
      </c>
      <c r="H699" s="49" t="s">
        <v>31</v>
      </c>
      <c r="I699" s="2" t="str">
        <f>IF(G699&lt;=1953,"M60",IF(G699&lt;=1963,"M50",IF(G699&lt;=1973,"M40","M")))</f>
        <v>M50</v>
      </c>
      <c r="J699" s="50">
        <f t="shared" si="53"/>
        <v>172</v>
      </c>
      <c r="K699" s="189">
        <f t="shared" si="54"/>
        <v>207</v>
      </c>
      <c r="L699" s="51">
        <f t="shared" si="55"/>
        <v>1</v>
      </c>
      <c r="M699" s="52" t="str">
        <f t="shared" si="56"/>
        <v>nie</v>
      </c>
      <c r="N699" s="53">
        <f>IF($M699="ano",LARGE((Q699,T699,W699,Z699,AC699,AF699,AI699,AL699,AO699,AR699,AU699,AX699,BA699,BD699,BG699,BJ699,BM699),1)+LARGE((Q699,T699,W699,Z699,AC699,AF699,AI699,AL699,AO699,AR699,AU699,AX699,BA699,BD699,BG699,BJ699,BM699),2)+LARGE((Q699,T699,W699,Z699,AC699,AF699,AI699,AL699,AO699,AR699,AU699,AX699,BA699,BD699,BG699,BJ699,BM699),3)+LARGE((Q699,T699,W699,Z699,AC699,AF699,AI699,AL699,AO699,AR699,AU699,AX699,BA699,BD699,BG699,BJ699,BM699),4)+LARGE((Q699,T699,W699,Z699,AC699,AF699,AI699,AL699,AO699,AR699,AU699,AX699,BA699,BD699,BG699,BJ699,BM699),5),J699)</f>
        <v>172</v>
      </c>
      <c r="O699" s="190">
        <f>IF($M699="ano",LARGE((R699,U699,X699,AA699,AD699,AG699,AJ699,AM699,AP699,AS699,AV699,AY699,BB699,BE699,BH699,BK699,BN699),1)+LARGE((R699,U699,X699,AA699,AD699,AG699,AJ699,AM699,AP699,AS699,AV699,AY699,BB699,BE699,BH699,BK699,BN699),2)+LARGE((R699,U699,X699,AA699,AD699,AG699,AJ699,AM699,AP699,AS699,AV699,AY699,BB699,BE699,BH699,BK699,BN699),3)+LARGE((R699,U699,X699,AA699,AD699,AG699,AJ699,AM699,AP699,AS699,AV699,AY699,BB699,BE699,BH699,BK699,BN699),4)+LARGE((R699,U699,X699,AA699,AD699,AG699,AJ699,AM699,AP699,AS699,AV699,AY699,BB699,BE699,BH699,BK699,BN699),5),K699)</f>
        <v>207</v>
      </c>
      <c r="P699" s="191"/>
      <c r="Q699" s="192"/>
      <c r="R699" s="193"/>
      <c r="S699" s="194"/>
      <c r="T699" s="195"/>
      <c r="U699" s="196"/>
      <c r="V699" s="197">
        <v>6.8611111111111109E-2</v>
      </c>
      <c r="W699" s="198">
        <v>172</v>
      </c>
      <c r="X699" s="199">
        <v>207</v>
      </c>
      <c r="Y699" s="200"/>
      <c r="Z699" s="201"/>
      <c r="AA699" s="202"/>
      <c r="AB699" s="203"/>
      <c r="AC699" s="204"/>
      <c r="AD699" s="205"/>
      <c r="AE699" s="200"/>
      <c r="AF699" s="201"/>
      <c r="AG699" s="202"/>
      <c r="AH699" s="206"/>
      <c r="AI699" s="207"/>
      <c r="AJ699" s="208"/>
      <c r="AK699" s="200"/>
      <c r="AL699" s="201"/>
      <c r="AM699" s="202"/>
      <c r="AP699" s="209"/>
      <c r="AS699" s="208"/>
      <c r="AT699" s="210"/>
      <c r="AU699" s="211"/>
      <c r="AV699" s="212"/>
      <c r="AW699" s="213"/>
      <c r="AX699" s="214"/>
      <c r="AY699" s="215"/>
      <c r="BC699" s="216"/>
      <c r="BD699" s="216"/>
      <c r="BE699" s="217"/>
      <c r="BF699" s="218"/>
      <c r="BI699" s="219"/>
      <c r="BJ699" s="220"/>
      <c r="BK699" s="220"/>
      <c r="BL699" s="221"/>
      <c r="BM699" s="222"/>
      <c r="BN699" s="223"/>
      <c r="BO699" s="149">
        <v>0</v>
      </c>
      <c r="BP699" s="72">
        <v>16</v>
      </c>
      <c r="BQ699" s="157">
        <v>6.8611111111111109E-2</v>
      </c>
      <c r="BR699" s="158">
        <v>1</v>
      </c>
      <c r="BS699" s="49"/>
    </row>
    <row r="700" spans="2:71" ht="15" customHeight="1">
      <c r="B700" s="2">
        <v>694</v>
      </c>
      <c r="C700" s="2">
        <v>146</v>
      </c>
      <c r="D700" s="49" t="s">
        <v>1130</v>
      </c>
      <c r="E700" s="49" t="s">
        <v>1967</v>
      </c>
      <c r="F700" s="93" t="s">
        <v>1125</v>
      </c>
      <c r="G700" s="85">
        <v>1973</v>
      </c>
      <c r="H700" s="49" t="s">
        <v>31</v>
      </c>
      <c r="I700" s="49" t="s">
        <v>32</v>
      </c>
      <c r="J700" s="50">
        <f t="shared" si="53"/>
        <v>172</v>
      </c>
      <c r="K700" s="189">
        <f t="shared" si="54"/>
        <v>190</v>
      </c>
      <c r="L700" s="51">
        <f t="shared" si="55"/>
        <v>1</v>
      </c>
      <c r="M700" s="52" t="str">
        <f t="shared" si="56"/>
        <v>nie</v>
      </c>
      <c r="N700" s="53">
        <f>IF($M700="ano",LARGE((Q700,T700,W700,Z700,AC700,AF700,AI700,AL700,AO700,AR700,AU700,AX700,BA700,BD700,BG700,BJ700,BM700),1)+LARGE((Q700,T700,W700,Z700,AC700,AF700,AI700,AL700,AO700,AR700,AU700,AX700,BA700,BD700,BG700,BJ700,BM700),2)+LARGE((Q700,T700,W700,Z700,AC700,AF700,AI700,AL700,AO700,AR700,AU700,AX700,BA700,BD700,BG700,BJ700,BM700),3)+LARGE((Q700,T700,W700,Z700,AC700,AF700,AI700,AL700,AO700,AR700,AU700,AX700,BA700,BD700,BG700,BJ700,BM700),4)+LARGE((Q700,T700,W700,Z700,AC700,AF700,AI700,AL700,AO700,AR700,AU700,AX700,BA700,BD700,BG700,BJ700,BM700),5),J700)</f>
        <v>172</v>
      </c>
      <c r="O700" s="190">
        <f>IF($M700="ano",LARGE((R700,U700,X700,AA700,AD700,AG700,AJ700,AM700,AP700,AS700,AV700,AY700,BB700,BE700,BH700,BK700,BN700),1)+LARGE((R700,U700,X700,AA700,AD700,AG700,AJ700,AM700,AP700,AS700,AV700,AY700,BB700,BE700,BH700,BK700,BN700),2)+LARGE((R700,U700,X700,AA700,AD700,AG700,AJ700,AM700,AP700,AS700,AV700,AY700,BB700,BE700,BH700,BK700,BN700),3)+LARGE((R700,U700,X700,AA700,AD700,AG700,AJ700,AM700,AP700,AS700,AV700,AY700,BB700,BE700,BH700,BK700,BN700),4)+LARGE((R700,U700,X700,AA700,AD700,AG700,AJ700,AM700,AP700,AS700,AV700,AY700,BB700,BE700,BH700,BK700,BN700),5),K700)</f>
        <v>190</v>
      </c>
      <c r="AE700" s="200"/>
      <c r="AF700" s="201"/>
      <c r="AG700" s="201"/>
      <c r="BF700" s="218">
        <v>5.752314814814815E-2</v>
      </c>
      <c r="BG700" s="75">
        <v>172</v>
      </c>
      <c r="BH700" s="75">
        <v>190</v>
      </c>
      <c r="BI700" s="219"/>
      <c r="BJ700" s="220"/>
      <c r="BK700" s="220"/>
      <c r="BL700" s="221"/>
      <c r="BM700" s="222"/>
      <c r="BN700" s="223"/>
      <c r="BO700" s="149">
        <v>0</v>
      </c>
      <c r="BP700" s="72">
        <v>15</v>
      </c>
      <c r="BQ700" s="157">
        <v>5.752314814814815E-2</v>
      </c>
      <c r="BR700" s="158">
        <v>1</v>
      </c>
      <c r="BS700" s="49"/>
    </row>
    <row r="701" spans="2:71" ht="15" customHeight="1">
      <c r="B701" s="2">
        <v>695</v>
      </c>
      <c r="C701" s="2">
        <v>376</v>
      </c>
      <c r="D701" s="49" t="s">
        <v>2232</v>
      </c>
      <c r="E701" s="49" t="s">
        <v>1850</v>
      </c>
      <c r="F701" s="93" t="s">
        <v>1363</v>
      </c>
      <c r="G701" s="85">
        <v>1974</v>
      </c>
      <c r="H701" s="49" t="s">
        <v>31</v>
      </c>
      <c r="I701" s="49" t="s">
        <v>31</v>
      </c>
      <c r="J701" s="50">
        <f t="shared" si="53"/>
        <v>172</v>
      </c>
      <c r="K701" s="189">
        <f t="shared" si="54"/>
        <v>172</v>
      </c>
      <c r="L701" s="51">
        <f t="shared" si="55"/>
        <v>1</v>
      </c>
      <c r="M701" s="52" t="str">
        <f t="shared" si="56"/>
        <v>nie</v>
      </c>
      <c r="N701" s="53">
        <f>IF($M701="ano",LARGE((Q701,T701,W701,Z701,AC701,AF701,AI701,AL701,AO701,AR701,AU701,AX701,BA701,BD701,BG701,BJ701,BM701),1)+LARGE((Q701,T701,W701,Z701,AC701,AF701,AI701,AL701,AO701,AR701,AU701,AX701,BA701,BD701,BG701,BJ701,BM701),2)+LARGE((Q701,T701,W701,Z701,AC701,AF701,AI701,AL701,AO701,AR701,AU701,AX701,BA701,BD701,BG701,BJ701,BM701),3)+LARGE((Q701,T701,W701,Z701,AC701,AF701,AI701,AL701,AO701,AR701,AU701,AX701,BA701,BD701,BG701,BJ701,BM701),4)+LARGE((Q701,T701,W701,Z701,AC701,AF701,AI701,AL701,AO701,AR701,AU701,AX701,BA701,BD701,BG701,BJ701,BM701),5),J701)</f>
        <v>172</v>
      </c>
      <c r="O701" s="190">
        <f>IF($M701="ano",LARGE((R701,U701,X701,AA701,AD701,AG701,AJ701,AM701,AP701,AS701,AV701,AY701,BB701,BE701,BH701,BK701,BN701),1)+LARGE((R701,U701,X701,AA701,AD701,AG701,AJ701,AM701,AP701,AS701,AV701,AY701,BB701,BE701,BH701,BK701,BN701),2)+LARGE((R701,U701,X701,AA701,AD701,AG701,AJ701,AM701,AP701,AS701,AV701,AY701,BB701,BE701,BH701,BK701,BN701),3)+LARGE((R701,U701,X701,AA701,AD701,AG701,AJ701,AM701,AP701,AS701,AV701,AY701,BB701,BE701,BH701,BK701,BN701),4)+LARGE((R701,U701,X701,AA701,AD701,AG701,AJ701,AM701,AP701,AS701,AV701,AY701,BB701,BE701,BH701,BK701,BN701),5),K701)</f>
        <v>172</v>
      </c>
      <c r="AE701" s="200"/>
      <c r="AF701" s="201"/>
      <c r="AG701" s="201"/>
      <c r="BI701" s="219"/>
      <c r="BJ701" s="220"/>
      <c r="BK701" s="220"/>
      <c r="BL701" s="221">
        <v>6.7280092592592586E-2</v>
      </c>
      <c r="BM701" s="222">
        <v>172</v>
      </c>
      <c r="BN701" s="223">
        <v>172</v>
      </c>
      <c r="BO701" s="149">
        <v>0</v>
      </c>
      <c r="BP701" s="72">
        <v>17.5</v>
      </c>
      <c r="BQ701" s="157">
        <v>6.7280092592592586E-2</v>
      </c>
      <c r="BR701" s="158">
        <v>1</v>
      </c>
      <c r="BS701" s="49"/>
    </row>
    <row r="702" spans="2:71" ht="15" customHeight="1">
      <c r="B702" s="2">
        <v>696</v>
      </c>
      <c r="C702" s="2">
        <v>377</v>
      </c>
      <c r="D702" s="47" t="s">
        <v>2094</v>
      </c>
      <c r="E702" s="47" t="s">
        <v>1945</v>
      </c>
      <c r="F702" s="89"/>
      <c r="G702" s="48">
        <v>1984</v>
      </c>
      <c r="H702" s="49" t="s">
        <v>31</v>
      </c>
      <c r="I702" s="2" t="str">
        <f>IF(G702&lt;=1953,"M60",IF(G702&lt;=1963,"M50",IF(G702&lt;=1973,"M40","M")))</f>
        <v>M</v>
      </c>
      <c r="J702" s="50">
        <f t="shared" si="53"/>
        <v>171</v>
      </c>
      <c r="K702" s="189">
        <f t="shared" si="54"/>
        <v>171</v>
      </c>
      <c r="L702" s="51">
        <f t="shared" si="55"/>
        <v>1</v>
      </c>
      <c r="M702" s="52" t="str">
        <f t="shared" si="56"/>
        <v>nie</v>
      </c>
      <c r="N702" s="53">
        <f>IF($M702="ano",LARGE((Q702,T702,W702,Z702,AC702,AF702,AI702,AL702,AO702,AR702,AU702,AX702,BA702,BD702,BG702,BJ702,BM702),1)+LARGE((Q702,T702,W702,Z702,AC702,AF702,AI702,AL702,AO702,AR702,AU702,AX702,BA702,BD702,BG702,BJ702,BM702),2)+LARGE((Q702,T702,W702,Z702,AC702,AF702,AI702,AL702,AO702,AR702,AU702,AX702,BA702,BD702,BG702,BJ702,BM702),3)+LARGE((Q702,T702,W702,Z702,AC702,AF702,AI702,AL702,AO702,AR702,AU702,AX702,BA702,BD702,BG702,BJ702,BM702),4)+LARGE((Q702,T702,W702,Z702,AC702,AF702,AI702,AL702,AO702,AR702,AU702,AX702,BA702,BD702,BG702,BJ702,BM702),5),J702)</f>
        <v>171</v>
      </c>
      <c r="O702" s="190">
        <f>IF($M702="ano",LARGE((R702,U702,X702,AA702,AD702,AG702,AJ702,AM702,AP702,AS702,AV702,AY702,BB702,BE702,BH702,BK702,BN702),1)+LARGE((R702,U702,X702,AA702,AD702,AG702,AJ702,AM702,AP702,AS702,AV702,AY702,BB702,BE702,BH702,BK702,BN702),2)+LARGE((R702,U702,X702,AA702,AD702,AG702,AJ702,AM702,AP702,AS702,AV702,AY702,BB702,BE702,BH702,BK702,BN702),3)+LARGE((R702,U702,X702,AA702,AD702,AG702,AJ702,AM702,AP702,AS702,AV702,AY702,BB702,BE702,BH702,BK702,BN702),4)+LARGE((R702,U702,X702,AA702,AD702,AG702,AJ702,AM702,AP702,AS702,AV702,AY702,BB702,BE702,BH702,BK702,BN702),5),K702)</f>
        <v>171</v>
      </c>
      <c r="P702" s="191"/>
      <c r="Q702" s="192"/>
      <c r="R702" s="193"/>
      <c r="S702" s="194">
        <v>0.10969907407407407</v>
      </c>
      <c r="T702" s="195">
        <v>171</v>
      </c>
      <c r="U702" s="196">
        <v>171</v>
      </c>
      <c r="V702" s="197"/>
      <c r="W702" s="198"/>
      <c r="X702" s="199"/>
      <c r="Y702" s="200"/>
      <c r="Z702" s="201"/>
      <c r="AA702" s="202"/>
      <c r="AB702" s="203"/>
      <c r="AC702" s="204"/>
      <c r="AD702" s="205"/>
      <c r="AE702" s="200"/>
      <c r="AF702" s="201"/>
      <c r="AG702" s="202"/>
      <c r="AH702" s="206"/>
      <c r="AI702" s="207"/>
      <c r="AJ702" s="208"/>
      <c r="AK702" s="200"/>
      <c r="AL702" s="201"/>
      <c r="AM702" s="202"/>
      <c r="AP702" s="209"/>
      <c r="AS702" s="208"/>
      <c r="AT702" s="210"/>
      <c r="AU702" s="211"/>
      <c r="AV702" s="212"/>
      <c r="AW702" s="213"/>
      <c r="AX702" s="214"/>
      <c r="AY702" s="215"/>
      <c r="BC702" s="216"/>
      <c r="BD702" s="216"/>
      <c r="BE702" s="217"/>
      <c r="BF702" s="218"/>
      <c r="BI702" s="219"/>
      <c r="BJ702" s="220"/>
      <c r="BK702" s="220"/>
      <c r="BL702" s="221"/>
      <c r="BM702" s="222"/>
      <c r="BN702" s="223"/>
      <c r="BO702" s="149">
        <v>0</v>
      </c>
      <c r="BP702" s="72">
        <v>26</v>
      </c>
      <c r="BQ702" s="157">
        <v>0.10969907407407407</v>
      </c>
      <c r="BR702" s="158">
        <v>1</v>
      </c>
      <c r="BS702" s="49"/>
    </row>
    <row r="703" spans="2:71" ht="15" customHeight="1">
      <c r="B703" s="2">
        <v>697</v>
      </c>
      <c r="C703" s="2">
        <v>378</v>
      </c>
      <c r="D703" s="47" t="s">
        <v>1633</v>
      </c>
      <c r="E703" s="47" t="s">
        <v>1632</v>
      </c>
      <c r="F703" s="90" t="s">
        <v>1634</v>
      </c>
      <c r="G703" s="81">
        <v>1988</v>
      </c>
      <c r="H703" s="49" t="s">
        <v>31</v>
      </c>
      <c r="I703" s="2" t="str">
        <f>IF(G703&lt;=1953,"M60",IF(G703&lt;=1963,"M50",IF(G703&lt;=1973,"M40","M")))</f>
        <v>M</v>
      </c>
      <c r="J703" s="50">
        <f t="shared" si="53"/>
        <v>171</v>
      </c>
      <c r="K703" s="189">
        <f t="shared" si="54"/>
        <v>171</v>
      </c>
      <c r="L703" s="51">
        <f t="shared" si="55"/>
        <v>1</v>
      </c>
      <c r="M703" s="52" t="str">
        <f t="shared" si="56"/>
        <v>nie</v>
      </c>
      <c r="N703" s="53">
        <f>IF($M703="ano",LARGE((Q703,T703,W703,Z703,AC703,AF703,AI703,AL703,AO703,AR703,AU703,AX703,BA703,BD703,BG703,BJ703,BM703),1)+LARGE((Q703,T703,W703,Z703,AC703,AF703,AI703,AL703,AO703,AR703,AU703,AX703,BA703,BD703,BG703,BJ703,BM703),2)+LARGE((Q703,T703,W703,Z703,AC703,AF703,AI703,AL703,AO703,AR703,AU703,AX703,BA703,BD703,BG703,BJ703,BM703),3)+LARGE((Q703,T703,W703,Z703,AC703,AF703,AI703,AL703,AO703,AR703,AU703,AX703,BA703,BD703,BG703,BJ703,BM703),4)+LARGE((Q703,T703,W703,Z703,AC703,AF703,AI703,AL703,AO703,AR703,AU703,AX703,BA703,BD703,BG703,BJ703,BM703),5),J703)</f>
        <v>171</v>
      </c>
      <c r="O703" s="190">
        <f>IF($M703="ano",LARGE((R703,U703,X703,AA703,AD703,AG703,AJ703,AM703,AP703,AS703,AV703,AY703,BB703,BE703,BH703,BK703,BN703),1)+LARGE((R703,U703,X703,AA703,AD703,AG703,AJ703,AM703,AP703,AS703,AV703,AY703,BB703,BE703,BH703,BK703,BN703),2)+LARGE((R703,U703,X703,AA703,AD703,AG703,AJ703,AM703,AP703,AS703,AV703,AY703,BB703,BE703,BH703,BK703,BN703),3)+LARGE((R703,U703,X703,AA703,AD703,AG703,AJ703,AM703,AP703,AS703,AV703,AY703,BB703,BE703,BH703,BK703,BN703),4)+LARGE((R703,U703,X703,AA703,AD703,AG703,AJ703,AM703,AP703,AS703,AV703,AY703,BB703,BE703,BH703,BK703,BN703),5),K703)</f>
        <v>171</v>
      </c>
      <c r="P703" s="191"/>
      <c r="Q703" s="192"/>
      <c r="R703" s="193"/>
      <c r="S703" s="194"/>
      <c r="T703" s="195"/>
      <c r="U703" s="196"/>
      <c r="V703" s="197">
        <v>6.9143518518518521E-2</v>
      </c>
      <c r="W703" s="198">
        <v>171</v>
      </c>
      <c r="X703" s="199">
        <v>171</v>
      </c>
      <c r="Y703" s="200"/>
      <c r="Z703" s="201"/>
      <c r="AA703" s="202"/>
      <c r="AB703" s="203"/>
      <c r="AC703" s="204"/>
      <c r="AD703" s="205"/>
      <c r="AE703" s="200"/>
      <c r="AF703" s="201"/>
      <c r="AG703" s="202"/>
      <c r="AH703" s="206"/>
      <c r="AI703" s="207"/>
      <c r="AJ703" s="208"/>
      <c r="AK703" s="200"/>
      <c r="AL703" s="201"/>
      <c r="AM703" s="202"/>
      <c r="AP703" s="209"/>
      <c r="AS703" s="208"/>
      <c r="AT703" s="210"/>
      <c r="AU703" s="211"/>
      <c r="AV703" s="212"/>
      <c r="AW703" s="213"/>
      <c r="AX703" s="214"/>
      <c r="AY703" s="215"/>
      <c r="BC703" s="216"/>
      <c r="BD703" s="216"/>
      <c r="BE703" s="217"/>
      <c r="BF703" s="218"/>
      <c r="BI703" s="219"/>
      <c r="BJ703" s="220"/>
      <c r="BK703" s="220"/>
      <c r="BL703" s="221"/>
      <c r="BM703" s="222"/>
      <c r="BN703" s="223"/>
      <c r="BO703" s="149">
        <v>0</v>
      </c>
      <c r="BP703" s="72">
        <v>16</v>
      </c>
      <c r="BQ703" s="157">
        <v>6.9143518518518521E-2</v>
      </c>
      <c r="BR703" s="158">
        <v>1</v>
      </c>
      <c r="BS703" s="49"/>
    </row>
    <row r="704" spans="2:71" ht="15" customHeight="1">
      <c r="B704" s="2">
        <v>698</v>
      </c>
      <c r="C704" s="2">
        <v>379</v>
      </c>
      <c r="D704" s="47" t="s">
        <v>2093</v>
      </c>
      <c r="E704" s="47" t="s">
        <v>1567</v>
      </c>
      <c r="F704" s="89"/>
      <c r="G704" s="82">
        <v>1979</v>
      </c>
      <c r="H704" s="49" t="s">
        <v>31</v>
      </c>
      <c r="I704" s="2" t="str">
        <f>IF(G704&lt;=1953,"M60",IF(G704&lt;=1963,"M50",IF(G704&lt;=1973,"M40","M")))</f>
        <v>M</v>
      </c>
      <c r="J704" s="50">
        <f t="shared" si="53"/>
        <v>171</v>
      </c>
      <c r="K704" s="189">
        <f t="shared" si="54"/>
        <v>171</v>
      </c>
      <c r="L704" s="51">
        <f t="shared" si="55"/>
        <v>1</v>
      </c>
      <c r="M704" s="52" t="str">
        <f t="shared" si="56"/>
        <v>nie</v>
      </c>
      <c r="N704" s="53">
        <f>IF($M704="ano",LARGE((Q704,T704,W704,Z704,AC704,AF704,AI704,AL704,AO704,AR704,AU704,AX704,BA704,BD704,BG704,BJ704,BM704),1)+LARGE((Q704,T704,W704,Z704,AC704,AF704,AI704,AL704,AO704,AR704,AU704,AX704,BA704,BD704,BG704,BJ704,BM704),2)+LARGE((Q704,T704,W704,Z704,AC704,AF704,AI704,AL704,AO704,AR704,AU704,AX704,BA704,BD704,BG704,BJ704,BM704),3)+LARGE((Q704,T704,W704,Z704,AC704,AF704,AI704,AL704,AO704,AR704,AU704,AX704,BA704,BD704,BG704,BJ704,BM704),4)+LARGE((Q704,T704,W704,Z704,AC704,AF704,AI704,AL704,AO704,AR704,AU704,AX704,BA704,BD704,BG704,BJ704,BM704),5),J704)</f>
        <v>171</v>
      </c>
      <c r="O704" s="190">
        <f>IF($M704="ano",LARGE((R704,U704,X704,AA704,AD704,AG704,AJ704,AM704,AP704,AS704,AV704,AY704,BB704,BE704,BH704,BK704,BN704),1)+LARGE((R704,U704,X704,AA704,AD704,AG704,AJ704,AM704,AP704,AS704,AV704,AY704,BB704,BE704,BH704,BK704,BN704),2)+LARGE((R704,U704,X704,AA704,AD704,AG704,AJ704,AM704,AP704,AS704,AV704,AY704,BB704,BE704,BH704,BK704,BN704),3)+LARGE((R704,U704,X704,AA704,AD704,AG704,AJ704,AM704,AP704,AS704,AV704,AY704,BB704,BE704,BH704,BK704,BN704),4)+LARGE((R704,U704,X704,AA704,AD704,AG704,AJ704,AM704,AP704,AS704,AV704,AY704,BB704,BE704,BH704,BK704,BN704),5),K704)</f>
        <v>171</v>
      </c>
      <c r="P704" s="191"/>
      <c r="Q704" s="192"/>
      <c r="R704" s="193"/>
      <c r="S704" s="194">
        <v>0.10913194444444445</v>
      </c>
      <c r="T704" s="195">
        <v>171</v>
      </c>
      <c r="U704" s="196">
        <v>171</v>
      </c>
      <c r="V704" s="197"/>
      <c r="W704" s="198"/>
      <c r="X704" s="199"/>
      <c r="Y704" s="200"/>
      <c r="Z704" s="201"/>
      <c r="AA704" s="202"/>
      <c r="AB704" s="203"/>
      <c r="AC704" s="204"/>
      <c r="AD704" s="205"/>
      <c r="AE704" s="200"/>
      <c r="AF704" s="201"/>
      <c r="AG704" s="202"/>
      <c r="AH704" s="206"/>
      <c r="AI704" s="207"/>
      <c r="AJ704" s="208"/>
      <c r="AK704" s="200"/>
      <c r="AL704" s="201"/>
      <c r="AM704" s="202"/>
      <c r="AP704" s="209"/>
      <c r="AS704" s="208"/>
      <c r="AT704" s="210"/>
      <c r="AU704" s="211"/>
      <c r="AV704" s="212"/>
      <c r="AW704" s="213"/>
      <c r="AX704" s="214"/>
      <c r="AY704" s="215"/>
      <c r="BC704" s="216"/>
      <c r="BD704" s="216"/>
      <c r="BE704" s="217"/>
      <c r="BF704" s="218"/>
      <c r="BI704" s="219"/>
      <c r="BJ704" s="220"/>
      <c r="BK704" s="220"/>
      <c r="BL704" s="221"/>
      <c r="BM704" s="222"/>
      <c r="BN704" s="223"/>
      <c r="BO704" s="149">
        <v>0</v>
      </c>
      <c r="BP704" s="72">
        <v>26</v>
      </c>
      <c r="BQ704" s="157">
        <v>0.10913194444444445</v>
      </c>
      <c r="BR704" s="158">
        <v>1</v>
      </c>
      <c r="BS704" s="49"/>
    </row>
    <row r="705" spans="2:71" ht="15" customHeight="1">
      <c r="B705" s="2">
        <v>699</v>
      </c>
      <c r="C705" s="2">
        <v>64</v>
      </c>
      <c r="D705" s="49" t="s">
        <v>1134</v>
      </c>
      <c r="E705" s="49" t="s">
        <v>1133</v>
      </c>
      <c r="F705" s="93" t="s">
        <v>909</v>
      </c>
      <c r="G705" s="85">
        <v>1976</v>
      </c>
      <c r="H705" s="49" t="s">
        <v>36</v>
      </c>
      <c r="I705" s="49" t="s">
        <v>36</v>
      </c>
      <c r="J705" s="50">
        <f t="shared" si="53"/>
        <v>171</v>
      </c>
      <c r="K705" s="189">
        <f t="shared" si="54"/>
        <v>171</v>
      </c>
      <c r="L705" s="51">
        <f t="shared" si="55"/>
        <v>1</v>
      </c>
      <c r="M705" s="52" t="str">
        <f t="shared" si="56"/>
        <v>nie</v>
      </c>
      <c r="N705" s="53">
        <f>IF($M705="ano",LARGE((Q705,T705,W705,Z705,AC705,AF705,AI705,AL705,AO705,AR705,AU705,AX705,BA705,BD705,BG705,BJ705,BM705),1)+LARGE((Q705,T705,W705,Z705,AC705,AF705,AI705,AL705,AO705,AR705,AU705,AX705,BA705,BD705,BG705,BJ705,BM705),2)+LARGE((Q705,T705,W705,Z705,AC705,AF705,AI705,AL705,AO705,AR705,AU705,AX705,BA705,BD705,BG705,BJ705,BM705),3)+LARGE((Q705,T705,W705,Z705,AC705,AF705,AI705,AL705,AO705,AR705,AU705,AX705,BA705,BD705,BG705,BJ705,BM705),4)+LARGE((Q705,T705,W705,Z705,AC705,AF705,AI705,AL705,AO705,AR705,AU705,AX705,BA705,BD705,BG705,BJ705,BM705),5),J705)</f>
        <v>171</v>
      </c>
      <c r="O705" s="190">
        <f>IF($M705="ano",LARGE((R705,U705,X705,AA705,AD705,AG705,AJ705,AM705,AP705,AS705,AV705,AY705,BB705,BE705,BH705,BK705,BN705),1)+LARGE((R705,U705,X705,AA705,AD705,AG705,AJ705,AM705,AP705,AS705,AV705,AY705,BB705,BE705,BH705,BK705,BN705),2)+LARGE((R705,U705,X705,AA705,AD705,AG705,AJ705,AM705,AP705,AS705,AV705,AY705,BB705,BE705,BH705,BK705,BN705),3)+LARGE((R705,U705,X705,AA705,AD705,AG705,AJ705,AM705,AP705,AS705,AV705,AY705,BB705,BE705,BH705,BK705,BN705),4)+LARGE((R705,U705,X705,AA705,AD705,AG705,AJ705,AM705,AP705,AS705,AV705,AY705,BB705,BE705,BH705,BK705,BN705),5),K705)</f>
        <v>171</v>
      </c>
      <c r="AE705" s="200"/>
      <c r="AF705" s="201"/>
      <c r="AG705" s="201"/>
      <c r="BF705" s="218">
        <v>5.7754629629629628E-2</v>
      </c>
      <c r="BG705" s="75">
        <v>171</v>
      </c>
      <c r="BH705" s="75">
        <v>171</v>
      </c>
      <c r="BI705" s="219"/>
      <c r="BJ705" s="220"/>
      <c r="BK705" s="220"/>
      <c r="BL705" s="221"/>
      <c r="BM705" s="222"/>
      <c r="BN705" s="223"/>
      <c r="BO705" s="149">
        <v>0</v>
      </c>
      <c r="BP705" s="72">
        <v>15</v>
      </c>
      <c r="BQ705" s="157">
        <v>5.7754629629629628E-2</v>
      </c>
      <c r="BR705" s="158">
        <v>1</v>
      </c>
      <c r="BS705" s="49"/>
    </row>
    <row r="706" spans="2:71" ht="15" customHeight="1">
      <c r="B706" s="2">
        <v>700</v>
      </c>
      <c r="C706" s="2">
        <v>65</v>
      </c>
      <c r="D706" s="49" t="s">
        <v>1365</v>
      </c>
      <c r="E706" s="49" t="s">
        <v>1767</v>
      </c>
      <c r="F706" s="93" t="s">
        <v>1288</v>
      </c>
      <c r="G706" s="85">
        <v>1982</v>
      </c>
      <c r="H706" s="49" t="s">
        <v>36</v>
      </c>
      <c r="I706" s="49" t="s">
        <v>36</v>
      </c>
      <c r="J706" s="50">
        <f t="shared" si="53"/>
        <v>171</v>
      </c>
      <c r="K706" s="189">
        <f t="shared" si="54"/>
        <v>171</v>
      </c>
      <c r="L706" s="51">
        <f t="shared" si="55"/>
        <v>1</v>
      </c>
      <c r="M706" s="52" t="str">
        <f t="shared" si="56"/>
        <v>nie</v>
      </c>
      <c r="N706" s="53">
        <f>IF($M706="ano",LARGE((Q706,T706,W706,Z706,AC706,AF706,AI706,AL706,AO706,AR706,AU706,AX706,BA706,BD706,BG706,BJ706,BM706),1)+LARGE((Q706,T706,W706,Z706,AC706,AF706,AI706,AL706,AO706,AR706,AU706,AX706,BA706,BD706,BG706,BJ706,BM706),2)+LARGE((Q706,T706,W706,Z706,AC706,AF706,AI706,AL706,AO706,AR706,AU706,AX706,BA706,BD706,BG706,BJ706,BM706),3)+LARGE((Q706,T706,W706,Z706,AC706,AF706,AI706,AL706,AO706,AR706,AU706,AX706,BA706,BD706,BG706,BJ706,BM706),4)+LARGE((Q706,T706,W706,Z706,AC706,AF706,AI706,AL706,AO706,AR706,AU706,AX706,BA706,BD706,BG706,BJ706,BM706),5),J706)</f>
        <v>171</v>
      </c>
      <c r="O706" s="190">
        <f>IF($M706="ano",LARGE((R706,U706,X706,AA706,AD706,AG706,AJ706,AM706,AP706,AS706,AV706,AY706,BB706,BE706,BH706,BK706,BN706),1)+LARGE((R706,U706,X706,AA706,AD706,AG706,AJ706,AM706,AP706,AS706,AV706,AY706,BB706,BE706,BH706,BK706,BN706),2)+LARGE((R706,U706,X706,AA706,AD706,AG706,AJ706,AM706,AP706,AS706,AV706,AY706,BB706,BE706,BH706,BK706,BN706),3)+LARGE((R706,U706,X706,AA706,AD706,AG706,AJ706,AM706,AP706,AS706,AV706,AY706,BB706,BE706,BH706,BK706,BN706),4)+LARGE((R706,U706,X706,AA706,AD706,AG706,AJ706,AM706,AP706,AS706,AV706,AY706,BB706,BE706,BH706,BK706,BN706),5),K706)</f>
        <v>171</v>
      </c>
      <c r="AE706" s="200"/>
      <c r="AF706" s="201"/>
      <c r="AG706" s="201"/>
      <c r="BI706" s="219"/>
      <c r="BJ706" s="220"/>
      <c r="BK706" s="220"/>
      <c r="BL706" s="221">
        <v>6.7951388888888895E-2</v>
      </c>
      <c r="BM706" s="222">
        <v>171</v>
      </c>
      <c r="BN706" s="223">
        <v>171</v>
      </c>
      <c r="BO706" s="149">
        <v>0</v>
      </c>
      <c r="BP706" s="72">
        <v>17.5</v>
      </c>
      <c r="BQ706" s="157">
        <v>6.7951388888888895E-2</v>
      </c>
      <c r="BR706" s="158">
        <v>1</v>
      </c>
      <c r="BS706" s="49"/>
    </row>
    <row r="707" spans="2:71" ht="15" customHeight="1">
      <c r="B707" s="2">
        <v>701</v>
      </c>
      <c r="C707" s="2">
        <v>147</v>
      </c>
      <c r="D707" s="49" t="s">
        <v>792</v>
      </c>
      <c r="E707" s="49" t="s">
        <v>1604</v>
      </c>
      <c r="F707" s="93" t="s">
        <v>793</v>
      </c>
      <c r="G707" s="85">
        <v>1970</v>
      </c>
      <c r="H707" s="49" t="s">
        <v>31</v>
      </c>
      <c r="I707" s="49" t="s">
        <v>32</v>
      </c>
      <c r="J707" s="50">
        <f t="shared" si="53"/>
        <v>171</v>
      </c>
      <c r="K707" s="189">
        <f t="shared" si="54"/>
        <v>189</v>
      </c>
      <c r="L707" s="51">
        <f t="shared" si="55"/>
        <v>1</v>
      </c>
      <c r="M707" s="52" t="str">
        <f t="shared" si="56"/>
        <v>nie</v>
      </c>
      <c r="N707" s="53">
        <f>IF($M707="ano",LARGE((Q707,T707,W707,Z707,AC707,AF707,AI707,AL707,AO707,AR707,AU707,AX707,BA707,BD707,BG707,BJ707,BM707),1)+LARGE((Q707,T707,W707,Z707,AC707,AF707,AI707,AL707,AO707,AR707,AU707,AX707,BA707,BD707,BG707,BJ707,BM707),2)+LARGE((Q707,T707,W707,Z707,AC707,AF707,AI707,AL707,AO707,AR707,AU707,AX707,BA707,BD707,BG707,BJ707,BM707),3)+LARGE((Q707,T707,W707,Z707,AC707,AF707,AI707,AL707,AO707,AR707,AU707,AX707,BA707,BD707,BG707,BJ707,BM707),4)+LARGE((Q707,T707,W707,Z707,AC707,AF707,AI707,AL707,AO707,AR707,AU707,AX707,BA707,BD707,BG707,BJ707,BM707),5),J707)</f>
        <v>171</v>
      </c>
      <c r="O707" s="190">
        <f>IF($M707="ano",LARGE((R707,U707,X707,AA707,AD707,AG707,AJ707,AM707,AP707,AS707,AV707,AY707,BB707,BE707,BH707,BK707,BN707),1)+LARGE((R707,U707,X707,AA707,AD707,AG707,AJ707,AM707,AP707,AS707,AV707,AY707,BB707,BE707,BH707,BK707,BN707),2)+LARGE((R707,U707,X707,AA707,AD707,AG707,AJ707,AM707,AP707,AS707,AV707,AY707,BB707,BE707,BH707,BK707,BN707),3)+LARGE((R707,U707,X707,AA707,AD707,AG707,AJ707,AM707,AP707,AS707,AV707,AY707,BB707,BE707,BH707,BK707,BN707),4)+LARGE((R707,U707,X707,AA707,AD707,AG707,AJ707,AM707,AP707,AS707,AV707,AY707,BB707,BE707,BH707,BK707,BN707),5),K707)</f>
        <v>189</v>
      </c>
      <c r="AE707" s="200"/>
      <c r="AF707" s="201"/>
      <c r="AG707" s="201"/>
      <c r="AN707" s="78">
        <v>8.2303240740740746E-2</v>
      </c>
      <c r="AO707" s="79">
        <v>171</v>
      </c>
      <c r="AP707" s="209">
        <v>189</v>
      </c>
      <c r="AS707" s="208"/>
      <c r="AT707" s="210"/>
      <c r="AU707" s="211"/>
      <c r="AV707" s="212"/>
      <c r="AW707" s="213"/>
      <c r="AX707" s="214"/>
      <c r="AY707" s="215"/>
      <c r="BF707" s="218"/>
      <c r="BI707" s="219"/>
      <c r="BJ707" s="220"/>
      <c r="BK707" s="220"/>
      <c r="BL707" s="221"/>
      <c r="BM707" s="222"/>
      <c r="BN707" s="223"/>
      <c r="BO707" s="149">
        <v>0</v>
      </c>
      <c r="BP707" s="72">
        <v>21</v>
      </c>
      <c r="BQ707" s="157">
        <v>8.2303240740740746E-2</v>
      </c>
      <c r="BR707" s="158">
        <v>1</v>
      </c>
      <c r="BS707" s="49"/>
    </row>
    <row r="708" spans="2:71" ht="15" customHeight="1">
      <c r="B708" s="2">
        <v>702</v>
      </c>
      <c r="C708" s="2">
        <v>380</v>
      </c>
      <c r="D708" s="49" t="s">
        <v>892</v>
      </c>
      <c r="E708" s="49" t="s">
        <v>1520</v>
      </c>
      <c r="F708" s="49" t="s">
        <v>247</v>
      </c>
      <c r="G708" s="85">
        <v>1986</v>
      </c>
      <c r="H708" s="49" t="s">
        <v>31</v>
      </c>
      <c r="I708" s="49" t="s">
        <v>31</v>
      </c>
      <c r="J708" s="50">
        <f t="shared" si="53"/>
        <v>171</v>
      </c>
      <c r="K708" s="189">
        <f t="shared" si="54"/>
        <v>171</v>
      </c>
      <c r="L708" s="51">
        <f t="shared" si="55"/>
        <v>1</v>
      </c>
      <c r="M708" s="52" t="str">
        <f t="shared" si="56"/>
        <v>nie</v>
      </c>
      <c r="N708" s="53">
        <f>IF($M708="ano",LARGE((Q708,T708,W708,Z708,AC708,AF708,AI708,AL708,AO708,AR708,AU708,AX708,BA708,BD708,BG708,BJ708,BM708),1)+LARGE((Q708,T708,W708,Z708,AC708,AF708,AI708,AL708,AO708,AR708,AU708,AX708,BA708,BD708,BG708,BJ708,BM708),2)+LARGE((Q708,T708,W708,Z708,AC708,AF708,AI708,AL708,AO708,AR708,AU708,AX708,BA708,BD708,BG708,BJ708,BM708),3)+LARGE((Q708,T708,W708,Z708,AC708,AF708,AI708,AL708,AO708,AR708,AU708,AX708,BA708,BD708,BG708,BJ708,BM708),4)+LARGE((Q708,T708,W708,Z708,AC708,AF708,AI708,AL708,AO708,AR708,AU708,AX708,BA708,BD708,BG708,BJ708,BM708),5),J708)</f>
        <v>171</v>
      </c>
      <c r="O708" s="190">
        <f>IF($M708="ano",LARGE((R708,U708,X708,AA708,AD708,AG708,AJ708,AM708,AP708,AS708,AV708,AY708,BB708,BE708,BH708,BK708,BN708),1)+LARGE((R708,U708,X708,AA708,AD708,AG708,AJ708,AM708,AP708,AS708,AV708,AY708,BB708,BE708,BH708,BK708,BN708),2)+LARGE((R708,U708,X708,AA708,AD708,AG708,AJ708,AM708,AP708,AS708,AV708,AY708,BB708,BE708,BH708,BK708,BN708),3)+LARGE((R708,U708,X708,AA708,AD708,AG708,AJ708,AM708,AP708,AS708,AV708,AY708,BB708,BE708,BH708,BK708,BN708),4)+LARGE((R708,U708,X708,AA708,AD708,AG708,AJ708,AM708,AP708,AS708,AV708,AY708,BB708,BE708,BH708,BK708,BN708),5),K708)</f>
        <v>171</v>
      </c>
      <c r="AE708" s="200"/>
      <c r="AF708" s="201"/>
      <c r="AG708" s="201"/>
      <c r="AT708" s="210">
        <v>6.9363425925925926E-2</v>
      </c>
      <c r="AU708" s="211">
        <v>171</v>
      </c>
      <c r="AV708" s="212">
        <v>171</v>
      </c>
      <c r="AW708" s="213"/>
      <c r="AX708" s="214"/>
      <c r="AY708" s="215"/>
      <c r="BF708" s="218"/>
      <c r="BI708" s="219"/>
      <c r="BJ708" s="220"/>
      <c r="BK708" s="220"/>
      <c r="BL708" s="221"/>
      <c r="BM708" s="222"/>
      <c r="BN708" s="223"/>
      <c r="BO708" s="149">
        <v>0</v>
      </c>
      <c r="BP708" s="72">
        <v>17</v>
      </c>
      <c r="BQ708" s="157">
        <v>6.9363425925925926E-2</v>
      </c>
      <c r="BR708" s="158">
        <v>1</v>
      </c>
      <c r="BS708" s="49"/>
    </row>
    <row r="709" spans="2:71" ht="15" customHeight="1">
      <c r="B709" s="2">
        <v>703</v>
      </c>
      <c r="C709" s="2">
        <v>148</v>
      </c>
      <c r="D709" s="49" t="s">
        <v>583</v>
      </c>
      <c r="E709" s="49" t="s">
        <v>1604</v>
      </c>
      <c r="F709" s="93" t="s">
        <v>248</v>
      </c>
      <c r="G709" s="85" t="s">
        <v>249</v>
      </c>
      <c r="H709" s="49" t="s">
        <v>31</v>
      </c>
      <c r="I709" s="49" t="s">
        <v>32</v>
      </c>
      <c r="J709" s="50">
        <f t="shared" si="53"/>
        <v>171</v>
      </c>
      <c r="K709" s="189">
        <f t="shared" si="54"/>
        <v>189</v>
      </c>
      <c r="L709" s="51">
        <f t="shared" si="55"/>
        <v>1</v>
      </c>
      <c r="M709" s="52" t="str">
        <f t="shared" si="56"/>
        <v>nie</v>
      </c>
      <c r="N709" s="53">
        <f>IF($M709="ano",LARGE((Q709,T709,W709,Z709,AC709,AF709,AI709,AL709,AO709,AR709,AU709,AX709,BA709,BD709,BG709,BJ709,BM709),1)+LARGE((Q709,T709,W709,Z709,AC709,AF709,AI709,AL709,AO709,AR709,AU709,AX709,BA709,BD709,BG709,BJ709,BM709),2)+LARGE((Q709,T709,W709,Z709,AC709,AF709,AI709,AL709,AO709,AR709,AU709,AX709,BA709,BD709,BG709,BJ709,BM709),3)+LARGE((Q709,T709,W709,Z709,AC709,AF709,AI709,AL709,AO709,AR709,AU709,AX709,BA709,BD709,BG709,BJ709,BM709),4)+LARGE((Q709,T709,W709,Z709,AC709,AF709,AI709,AL709,AO709,AR709,AU709,AX709,BA709,BD709,BG709,BJ709,BM709),5),J709)</f>
        <v>171</v>
      </c>
      <c r="O709" s="190">
        <f>IF($M709="ano",LARGE((R709,U709,X709,AA709,AD709,AG709,AJ709,AM709,AP709,AS709,AV709,AY709,BB709,BE709,BH709,BK709,BN709),1)+LARGE((R709,U709,X709,AA709,AD709,AG709,AJ709,AM709,AP709,AS709,AV709,AY709,BB709,BE709,BH709,BK709,BN709),2)+LARGE((R709,U709,X709,AA709,AD709,AG709,AJ709,AM709,AP709,AS709,AV709,AY709,BB709,BE709,BH709,BK709,BN709),3)+LARGE((R709,U709,X709,AA709,AD709,AG709,AJ709,AM709,AP709,AS709,AV709,AY709,BB709,BE709,BH709,BK709,BN709),4)+LARGE((R709,U709,X709,AA709,AD709,AG709,AJ709,AM709,AP709,AS709,AV709,AY709,BB709,BE709,BH709,BK709,BN709),5),K709)</f>
        <v>189</v>
      </c>
      <c r="R709" s="193"/>
      <c r="U709" s="196"/>
      <c r="X709" s="199"/>
      <c r="AA709" s="202"/>
      <c r="AD709" s="205"/>
      <c r="AE709" s="200"/>
      <c r="AF709" s="201"/>
      <c r="AG709" s="202"/>
      <c r="AH709" s="206">
        <v>2.479166666666667E-2</v>
      </c>
      <c r="AI709" s="207">
        <v>171</v>
      </c>
      <c r="AJ709" s="208">
        <v>189</v>
      </c>
      <c r="AK709" s="200"/>
      <c r="AL709" s="201"/>
      <c r="AM709" s="202"/>
      <c r="AP709" s="209"/>
      <c r="AS709" s="208"/>
      <c r="AT709" s="210"/>
      <c r="AU709" s="211"/>
      <c r="AV709" s="212"/>
      <c r="AW709" s="213"/>
      <c r="AX709" s="214"/>
      <c r="AY709" s="215"/>
      <c r="BE709" s="217"/>
      <c r="BF709" s="218"/>
      <c r="BI709" s="219"/>
      <c r="BJ709" s="220"/>
      <c r="BK709" s="220"/>
      <c r="BL709" s="221"/>
      <c r="BM709" s="222"/>
      <c r="BN709" s="223"/>
      <c r="BO709" s="149">
        <v>0</v>
      </c>
      <c r="BP709" s="72">
        <v>10.664999999999999</v>
      </c>
      <c r="BQ709" s="157">
        <v>2.479166666666667E-2</v>
      </c>
      <c r="BR709" s="158">
        <v>1</v>
      </c>
      <c r="BS709" s="49"/>
    </row>
    <row r="710" spans="2:71" ht="15" customHeight="1">
      <c r="B710" s="2">
        <v>704</v>
      </c>
      <c r="C710" s="2">
        <v>57</v>
      </c>
      <c r="D710" s="49" t="s">
        <v>139</v>
      </c>
      <c r="E710" s="49" t="s">
        <v>1514</v>
      </c>
      <c r="F710" s="93" t="s">
        <v>1695</v>
      </c>
      <c r="G710" s="85">
        <v>1954</v>
      </c>
      <c r="H710" s="49" t="s">
        <v>31</v>
      </c>
      <c r="I710" s="2" t="str">
        <f>IF(G710&lt;=1953,"M60",IF(G710&lt;=1963,"M50",IF(G710&lt;=1973,"M40","M")))</f>
        <v>M50</v>
      </c>
      <c r="J710" s="50">
        <f t="shared" ref="J710:J773" si="57">SUMIF($P$5:$BR$5,"Body",P710:BR710)</f>
        <v>171</v>
      </c>
      <c r="K710" s="189">
        <f t="shared" ref="K710:K773" si="58">SUMIF($P$5:$BR$5,"Body koef-vek",P710:BR710)</f>
        <v>206</v>
      </c>
      <c r="L710" s="51">
        <f t="shared" ref="L710:L773" si="59">COUNT(Q710,T710,W710,Z710,AC710,AF710,AI710,AL710,AO710,AR710,AU710,AX710,BA710,BD710,BG710,BJ710,BM710)</f>
        <v>1</v>
      </c>
      <c r="M710" s="52" t="str">
        <f t="shared" ref="M710:M773" si="60">IF(L710&lt;=5,"nie","ano")</f>
        <v>nie</v>
      </c>
      <c r="N710" s="53">
        <f>IF($M710="ano",LARGE((Q710,T710,W710,Z710,AC710,AF710,AI710,AL710,AO710,AR710,AU710,AX710,BA710,BD710,BG710,BJ710,BM710),1)+LARGE((Q710,T710,W710,Z710,AC710,AF710,AI710,AL710,AO710,AR710,AU710,AX710,BA710,BD710,BG710,BJ710,BM710),2)+LARGE((Q710,T710,W710,Z710,AC710,AF710,AI710,AL710,AO710,AR710,AU710,AX710,BA710,BD710,BG710,BJ710,BM710),3)+LARGE((Q710,T710,W710,Z710,AC710,AF710,AI710,AL710,AO710,AR710,AU710,AX710,BA710,BD710,BG710,BJ710,BM710),4)+LARGE((Q710,T710,W710,Z710,AC710,AF710,AI710,AL710,AO710,AR710,AU710,AX710,BA710,BD710,BG710,BJ710,BM710),5),J710)</f>
        <v>171</v>
      </c>
      <c r="O710" s="190">
        <f>IF($M710="ano",LARGE((R710,U710,X710,AA710,AD710,AG710,AJ710,AM710,AP710,AS710,AV710,AY710,BB710,BE710,BH710,BK710,BN710),1)+LARGE((R710,U710,X710,AA710,AD710,AG710,AJ710,AM710,AP710,AS710,AV710,AY710,BB710,BE710,BH710,BK710,BN710),2)+LARGE((R710,U710,X710,AA710,AD710,AG710,AJ710,AM710,AP710,AS710,AV710,AY710,BB710,BE710,BH710,BK710,BN710),3)+LARGE((R710,U710,X710,AA710,AD710,AG710,AJ710,AM710,AP710,AS710,AV710,AY710,BB710,BE710,BH710,BK710,BN710),4)+LARGE((R710,U710,X710,AA710,AD710,AG710,AJ710,AM710,AP710,AS710,AV710,AY710,BB710,BE710,BH710,BK710,BN710),5),K710)</f>
        <v>206</v>
      </c>
      <c r="R710" s="193"/>
      <c r="U710" s="196"/>
      <c r="X710" s="199"/>
      <c r="Y710" s="200">
        <v>6.8240740740740741E-2</v>
      </c>
      <c r="Z710" s="201">
        <v>171</v>
      </c>
      <c r="AA710" s="202">
        <v>206</v>
      </c>
      <c r="AD710" s="205"/>
      <c r="AE710" s="200"/>
      <c r="AF710" s="201"/>
      <c r="AG710" s="202"/>
      <c r="AH710" s="206"/>
      <c r="AI710" s="207"/>
      <c r="AJ710" s="208"/>
      <c r="AK710" s="200"/>
      <c r="AL710" s="201"/>
      <c r="AM710" s="202"/>
      <c r="AP710" s="209"/>
      <c r="AS710" s="208"/>
      <c r="AT710" s="210"/>
      <c r="AU710" s="211"/>
      <c r="AV710" s="212"/>
      <c r="AW710" s="213"/>
      <c r="AX710" s="214"/>
      <c r="AY710" s="215"/>
      <c r="BE710" s="217"/>
      <c r="BF710" s="218"/>
      <c r="BI710" s="219"/>
      <c r="BJ710" s="220"/>
      <c r="BK710" s="220"/>
      <c r="BL710" s="221"/>
      <c r="BM710" s="222"/>
      <c r="BN710" s="223"/>
      <c r="BO710" s="149">
        <v>0</v>
      </c>
      <c r="BP710" s="72">
        <v>17</v>
      </c>
      <c r="BQ710" s="157">
        <v>6.8240740740740741E-2</v>
      </c>
      <c r="BR710" s="158">
        <v>1</v>
      </c>
      <c r="BS710" s="49"/>
    </row>
    <row r="711" spans="2:71" ht="15" customHeight="1">
      <c r="B711" s="2">
        <v>705</v>
      </c>
      <c r="C711" s="2">
        <v>381</v>
      </c>
      <c r="D711" s="47" t="s">
        <v>231</v>
      </c>
      <c r="E711" s="47" t="s">
        <v>1534</v>
      </c>
      <c r="F711" s="89" t="s">
        <v>114</v>
      </c>
      <c r="G711" s="82">
        <v>1979</v>
      </c>
      <c r="H711" s="49" t="s">
        <v>31</v>
      </c>
      <c r="I711" s="2" t="str">
        <f>IF(G711&lt;=1953,"M60",IF(G711&lt;=1963,"M50",IF(G711&lt;=1973,"M40","M")))</f>
        <v>M</v>
      </c>
      <c r="J711" s="50">
        <f t="shared" si="57"/>
        <v>171</v>
      </c>
      <c r="K711" s="189">
        <f t="shared" si="58"/>
        <v>171</v>
      </c>
      <c r="L711" s="51">
        <f t="shared" si="59"/>
        <v>1</v>
      </c>
      <c r="M711" s="52" t="str">
        <f t="shared" si="60"/>
        <v>nie</v>
      </c>
      <c r="N711" s="53">
        <f>IF($M711="ano",LARGE((Q711,T711,W711,Z711,AC711,AF711,AI711,AL711,AO711,AR711,AU711,AX711,BA711,BD711,BG711,BJ711,BM711),1)+LARGE((Q711,T711,W711,Z711,AC711,AF711,AI711,AL711,AO711,AR711,AU711,AX711,BA711,BD711,BG711,BJ711,BM711),2)+LARGE((Q711,T711,W711,Z711,AC711,AF711,AI711,AL711,AO711,AR711,AU711,AX711,BA711,BD711,BG711,BJ711,BM711),3)+LARGE((Q711,T711,W711,Z711,AC711,AF711,AI711,AL711,AO711,AR711,AU711,AX711,BA711,BD711,BG711,BJ711,BM711),4)+LARGE((Q711,T711,W711,Z711,AC711,AF711,AI711,AL711,AO711,AR711,AU711,AX711,BA711,BD711,BG711,BJ711,BM711),5),J711)</f>
        <v>171</v>
      </c>
      <c r="O711" s="190">
        <f>IF($M711="ano",LARGE((R711,U711,X711,AA711,AD711,AG711,AJ711,AM711,AP711,AS711,AV711,AY711,BB711,BE711,BH711,BK711,BN711),1)+LARGE((R711,U711,X711,AA711,AD711,AG711,AJ711,AM711,AP711,AS711,AV711,AY711,BB711,BE711,BH711,BK711,BN711),2)+LARGE((R711,U711,X711,AA711,AD711,AG711,AJ711,AM711,AP711,AS711,AV711,AY711,BB711,BE711,BH711,BK711,BN711),3)+LARGE((R711,U711,X711,AA711,AD711,AG711,AJ711,AM711,AP711,AS711,AV711,AY711,BB711,BE711,BH711,BK711,BN711),4)+LARGE((R711,U711,X711,AA711,AD711,AG711,AJ711,AM711,AP711,AS711,AV711,AY711,BB711,BE711,BH711,BK711,BN711),5),K711)</f>
        <v>171</v>
      </c>
      <c r="P711" s="191"/>
      <c r="Q711" s="192"/>
      <c r="R711" s="193"/>
      <c r="S711" s="194"/>
      <c r="T711" s="195"/>
      <c r="U711" s="196"/>
      <c r="V711" s="197"/>
      <c r="W711" s="198"/>
      <c r="X711" s="199"/>
      <c r="Y711" s="200"/>
      <c r="Z711" s="201"/>
      <c r="AA711" s="202"/>
      <c r="AB711" s="203">
        <v>0.17747685185185183</v>
      </c>
      <c r="AC711" s="204">
        <v>171</v>
      </c>
      <c r="AD711" s="205">
        <v>171</v>
      </c>
      <c r="AE711" s="200"/>
      <c r="AF711" s="201"/>
      <c r="AG711" s="202"/>
      <c r="AH711" s="206"/>
      <c r="AI711" s="207"/>
      <c r="AJ711" s="208"/>
      <c r="AK711" s="200"/>
      <c r="AL711" s="201"/>
      <c r="AM711" s="202"/>
      <c r="AP711" s="209"/>
      <c r="AS711" s="208"/>
      <c r="AT711" s="210"/>
      <c r="AU711" s="211"/>
      <c r="AV711" s="212"/>
      <c r="AW711" s="213"/>
      <c r="AX711" s="214"/>
      <c r="AY711" s="215"/>
      <c r="BC711" s="216"/>
      <c r="BD711" s="216"/>
      <c r="BE711" s="217"/>
      <c r="BF711" s="218"/>
      <c r="BI711" s="219"/>
      <c r="BJ711" s="220"/>
      <c r="BK711" s="220"/>
      <c r="BL711" s="221"/>
      <c r="BM711" s="222"/>
      <c r="BN711" s="223"/>
      <c r="BO711" s="149">
        <v>0</v>
      </c>
      <c r="BP711" s="72">
        <v>42.2</v>
      </c>
      <c r="BQ711" s="157">
        <v>0.17747685185185183</v>
      </c>
      <c r="BR711" s="158">
        <v>1</v>
      </c>
      <c r="BS711" s="49"/>
    </row>
    <row r="712" spans="2:71" ht="15" customHeight="1">
      <c r="B712" s="2">
        <v>706</v>
      </c>
      <c r="C712" s="2">
        <v>382</v>
      </c>
      <c r="D712" s="49" t="s">
        <v>2021</v>
      </c>
      <c r="E712" s="49" t="s">
        <v>760</v>
      </c>
      <c r="F712" s="49" t="s">
        <v>2213</v>
      </c>
      <c r="G712" s="85">
        <v>1975</v>
      </c>
      <c r="H712" s="49" t="s">
        <v>31</v>
      </c>
      <c r="I712" s="49" t="s">
        <v>31</v>
      </c>
      <c r="J712" s="50">
        <f t="shared" si="57"/>
        <v>171</v>
      </c>
      <c r="K712" s="189">
        <f t="shared" si="58"/>
        <v>171</v>
      </c>
      <c r="L712" s="51">
        <f t="shared" si="59"/>
        <v>1</v>
      </c>
      <c r="M712" s="52" t="str">
        <f t="shared" si="60"/>
        <v>nie</v>
      </c>
      <c r="N712" s="53">
        <f>IF($M712="ano",LARGE((Q712,T712,W712,Z712,AC712,AF712,AI712,AL712,AO712,AR712,AU712,AX712,BA712,BD712,BG712,BJ712,BM712),1)+LARGE((Q712,T712,W712,Z712,AC712,AF712,AI712,AL712,AO712,AR712,AU712,AX712,BA712,BD712,BG712,BJ712,BM712),2)+LARGE((Q712,T712,W712,Z712,AC712,AF712,AI712,AL712,AO712,AR712,AU712,AX712,BA712,BD712,BG712,BJ712,BM712),3)+LARGE((Q712,T712,W712,Z712,AC712,AF712,AI712,AL712,AO712,AR712,AU712,AX712,BA712,BD712,BG712,BJ712,BM712),4)+LARGE((Q712,T712,W712,Z712,AC712,AF712,AI712,AL712,AO712,AR712,AU712,AX712,BA712,BD712,BG712,BJ712,BM712),5),J712)</f>
        <v>171</v>
      </c>
      <c r="O712" s="190">
        <f>IF($M712="ano",LARGE((R712,U712,X712,AA712,AD712,AG712,AJ712,AM712,AP712,AS712,AV712,AY712,BB712,BE712,BH712,BK712,BN712),1)+LARGE((R712,U712,X712,AA712,AD712,AG712,AJ712,AM712,AP712,AS712,AV712,AY712,BB712,BE712,BH712,BK712,BN712),2)+LARGE((R712,U712,X712,AA712,AD712,AG712,AJ712,AM712,AP712,AS712,AV712,AY712,BB712,BE712,BH712,BK712,BN712),3)+LARGE((R712,U712,X712,AA712,AD712,AG712,AJ712,AM712,AP712,AS712,AV712,AY712,BB712,BE712,BH712,BK712,BN712),4)+LARGE((R712,U712,X712,AA712,AD712,AG712,AJ712,AM712,AP712,AS712,AV712,AY712,BB712,BE712,BH712,BK712,BN712),5),K712)</f>
        <v>171</v>
      </c>
      <c r="AE712" s="200"/>
      <c r="AF712" s="201"/>
      <c r="AG712" s="201"/>
      <c r="AT712" s="210">
        <v>6.9074074074074066E-2</v>
      </c>
      <c r="AU712" s="211">
        <v>171</v>
      </c>
      <c r="AV712" s="212">
        <v>171</v>
      </c>
      <c r="AW712" s="213"/>
      <c r="AX712" s="214"/>
      <c r="AY712" s="215"/>
      <c r="BF712" s="218"/>
      <c r="BI712" s="219"/>
      <c r="BJ712" s="220"/>
      <c r="BK712" s="220"/>
      <c r="BL712" s="221"/>
      <c r="BM712" s="222"/>
      <c r="BN712" s="223"/>
      <c r="BO712" s="149">
        <v>0</v>
      </c>
      <c r="BP712" s="72">
        <v>17</v>
      </c>
      <c r="BQ712" s="157">
        <v>6.9074074074074066E-2</v>
      </c>
      <c r="BR712" s="158">
        <v>1</v>
      </c>
      <c r="BS712" s="49"/>
    </row>
    <row r="713" spans="2:71" ht="15" customHeight="1">
      <c r="B713" s="2">
        <v>707</v>
      </c>
      <c r="C713" s="2">
        <v>58</v>
      </c>
      <c r="D713" s="49" t="s">
        <v>1089</v>
      </c>
      <c r="E713" s="49" t="s">
        <v>1604</v>
      </c>
      <c r="F713" s="93" t="s">
        <v>996</v>
      </c>
      <c r="G713" s="85">
        <v>1957</v>
      </c>
      <c r="H713" s="49" t="s">
        <v>31</v>
      </c>
      <c r="I713" s="49" t="s">
        <v>33</v>
      </c>
      <c r="J713" s="50">
        <f t="shared" si="57"/>
        <v>171</v>
      </c>
      <c r="K713" s="189">
        <f t="shared" si="58"/>
        <v>206</v>
      </c>
      <c r="L713" s="51">
        <f t="shared" si="59"/>
        <v>1</v>
      </c>
      <c r="M713" s="52" t="str">
        <f t="shared" si="60"/>
        <v>nie</v>
      </c>
      <c r="N713" s="53">
        <f>IF($M713="ano",LARGE((Q713,T713,W713,Z713,AC713,AF713,AI713,AL713,AO713,AR713,AU713,AX713,BA713,BD713,BG713,BJ713,BM713),1)+LARGE((Q713,T713,W713,Z713,AC713,AF713,AI713,AL713,AO713,AR713,AU713,AX713,BA713,BD713,BG713,BJ713,BM713),2)+LARGE((Q713,T713,W713,Z713,AC713,AF713,AI713,AL713,AO713,AR713,AU713,AX713,BA713,BD713,BG713,BJ713,BM713),3)+LARGE((Q713,T713,W713,Z713,AC713,AF713,AI713,AL713,AO713,AR713,AU713,AX713,BA713,BD713,BG713,BJ713,BM713),4)+LARGE((Q713,T713,W713,Z713,AC713,AF713,AI713,AL713,AO713,AR713,AU713,AX713,BA713,BD713,BG713,BJ713,BM713),5),J713)</f>
        <v>171</v>
      </c>
      <c r="O713" s="190">
        <f>IF($M713="ano",LARGE((R713,U713,X713,AA713,AD713,AG713,AJ713,AM713,AP713,AS713,AV713,AY713,BB713,BE713,BH713,BK713,BN713),1)+LARGE((R713,U713,X713,AA713,AD713,AG713,AJ713,AM713,AP713,AS713,AV713,AY713,BB713,BE713,BH713,BK713,BN713),2)+LARGE((R713,U713,X713,AA713,AD713,AG713,AJ713,AM713,AP713,AS713,AV713,AY713,BB713,BE713,BH713,BK713,BN713),3)+LARGE((R713,U713,X713,AA713,AD713,AG713,AJ713,AM713,AP713,AS713,AV713,AY713,BB713,BE713,BH713,BK713,BN713),4)+LARGE((R713,U713,X713,AA713,AD713,AG713,AJ713,AM713,AP713,AS713,AV713,AY713,BB713,BE713,BH713,BK713,BN713),5),K713)</f>
        <v>206</v>
      </c>
      <c r="AE713" s="200"/>
      <c r="AF713" s="201"/>
      <c r="AG713" s="201"/>
      <c r="AZ713" s="112">
        <v>7.2476851851851862E-2</v>
      </c>
      <c r="BA713" s="68">
        <v>171</v>
      </c>
      <c r="BB713" s="68">
        <v>206</v>
      </c>
      <c r="BF713" s="218"/>
      <c r="BI713" s="219"/>
      <c r="BJ713" s="220"/>
      <c r="BK713" s="220"/>
      <c r="BL713" s="221"/>
      <c r="BM713" s="222"/>
      <c r="BN713" s="223"/>
      <c r="BO713" s="149">
        <v>0</v>
      </c>
      <c r="BP713" s="72">
        <v>20</v>
      </c>
      <c r="BQ713" s="157">
        <v>7.2476851851851862E-2</v>
      </c>
      <c r="BR713" s="158">
        <v>1</v>
      </c>
      <c r="BS713" s="49"/>
    </row>
    <row r="714" spans="2:71" ht="15" customHeight="1">
      <c r="B714" s="2">
        <v>708</v>
      </c>
      <c r="C714" s="2">
        <v>149</v>
      </c>
      <c r="D714" s="49" t="s">
        <v>741</v>
      </c>
      <c r="E714" s="49" t="s">
        <v>1505</v>
      </c>
      <c r="F714" s="93" t="s">
        <v>2443</v>
      </c>
      <c r="G714" s="85">
        <v>1969</v>
      </c>
      <c r="H714" s="49" t="s">
        <v>31</v>
      </c>
      <c r="I714" s="49" t="s">
        <v>32</v>
      </c>
      <c r="J714" s="50">
        <f t="shared" si="57"/>
        <v>171</v>
      </c>
      <c r="K714" s="189">
        <f t="shared" si="58"/>
        <v>189</v>
      </c>
      <c r="L714" s="51">
        <f t="shared" si="59"/>
        <v>1</v>
      </c>
      <c r="M714" s="52" t="str">
        <f t="shared" si="60"/>
        <v>nie</v>
      </c>
      <c r="N714" s="53">
        <f>IF($M714="ano",LARGE((Q714,T714,W714,Z714,AC714,AF714,AI714,AL714,AO714,AR714,AU714,AX714,BA714,BD714,BG714,BJ714,BM714),1)+LARGE((Q714,T714,W714,Z714,AC714,AF714,AI714,AL714,AO714,AR714,AU714,AX714,BA714,BD714,BG714,BJ714,BM714),2)+LARGE((Q714,T714,W714,Z714,AC714,AF714,AI714,AL714,AO714,AR714,AU714,AX714,BA714,BD714,BG714,BJ714,BM714),3)+LARGE((Q714,T714,W714,Z714,AC714,AF714,AI714,AL714,AO714,AR714,AU714,AX714,BA714,BD714,BG714,BJ714,BM714),4)+LARGE((Q714,T714,W714,Z714,AC714,AF714,AI714,AL714,AO714,AR714,AU714,AX714,BA714,BD714,BG714,BJ714,BM714),5),J714)</f>
        <v>171</v>
      </c>
      <c r="O714" s="190">
        <f>IF($M714="ano",LARGE((R714,U714,X714,AA714,AD714,AG714,AJ714,AM714,AP714,AS714,AV714,AY714,BB714,BE714,BH714,BK714,BN714),1)+LARGE((R714,U714,X714,AA714,AD714,AG714,AJ714,AM714,AP714,AS714,AV714,AY714,BB714,BE714,BH714,BK714,BN714),2)+LARGE((R714,U714,X714,AA714,AD714,AG714,AJ714,AM714,AP714,AS714,AV714,AY714,BB714,BE714,BH714,BK714,BN714),3)+LARGE((R714,U714,X714,AA714,AD714,AG714,AJ714,AM714,AP714,AS714,AV714,AY714,BB714,BE714,BH714,BK714,BN714),4)+LARGE((R714,U714,X714,AA714,AD714,AG714,AJ714,AM714,AP714,AS714,AV714,AY714,BB714,BE714,BH714,BK714,BN714),5),K714)</f>
        <v>189</v>
      </c>
      <c r="AE714" s="200"/>
      <c r="AF714" s="201"/>
      <c r="AG714" s="201"/>
      <c r="AK714" s="200">
        <v>4.7835648148148148E-2</v>
      </c>
      <c r="AL714" s="201">
        <v>171</v>
      </c>
      <c r="AM714" s="202">
        <v>189</v>
      </c>
      <c r="AP714" s="209"/>
      <c r="AS714" s="208"/>
      <c r="AT714" s="210"/>
      <c r="AU714" s="211"/>
      <c r="AV714" s="212"/>
      <c r="AW714" s="213"/>
      <c r="AX714" s="214"/>
      <c r="AY714" s="215"/>
      <c r="BF714" s="218"/>
      <c r="BI714" s="219"/>
      <c r="BJ714" s="220"/>
      <c r="BK714" s="220"/>
      <c r="BL714" s="221"/>
      <c r="BM714" s="222"/>
      <c r="BN714" s="223"/>
      <c r="BO714" s="149">
        <v>0</v>
      </c>
      <c r="BP714" s="72">
        <v>11</v>
      </c>
      <c r="BQ714" s="157">
        <v>4.7835648148148148E-2</v>
      </c>
      <c r="BR714" s="158">
        <v>1</v>
      </c>
      <c r="BS714" s="49"/>
    </row>
    <row r="715" spans="2:71" ht="15" customHeight="1">
      <c r="B715" s="2">
        <v>709</v>
      </c>
      <c r="C715" s="2">
        <v>383</v>
      </c>
      <c r="D715" s="47" t="s">
        <v>1637</v>
      </c>
      <c r="E715" s="47" t="s">
        <v>1567</v>
      </c>
      <c r="F715" s="89" t="s">
        <v>1638</v>
      </c>
      <c r="G715" s="48">
        <v>1980</v>
      </c>
      <c r="H715" s="49" t="s">
        <v>31</v>
      </c>
      <c r="I715" s="2" t="str">
        <f>IF(G715&lt;=1953,"M60",IF(G715&lt;=1963,"M50",IF(G715&lt;=1973,"M40","M")))</f>
        <v>M</v>
      </c>
      <c r="J715" s="50">
        <f t="shared" si="57"/>
        <v>171</v>
      </c>
      <c r="K715" s="189">
        <f t="shared" si="58"/>
        <v>171</v>
      </c>
      <c r="L715" s="51">
        <f t="shared" si="59"/>
        <v>1</v>
      </c>
      <c r="M715" s="52" t="str">
        <f t="shared" si="60"/>
        <v>nie</v>
      </c>
      <c r="N715" s="53">
        <f>IF($M715="ano",LARGE((Q715,T715,W715,Z715,AC715,AF715,AI715,AL715,AO715,AR715,AU715,AX715,BA715,BD715,BG715,BJ715,BM715),1)+LARGE((Q715,T715,W715,Z715,AC715,AF715,AI715,AL715,AO715,AR715,AU715,AX715,BA715,BD715,BG715,BJ715,BM715),2)+LARGE((Q715,T715,W715,Z715,AC715,AF715,AI715,AL715,AO715,AR715,AU715,AX715,BA715,BD715,BG715,BJ715,BM715),3)+LARGE((Q715,T715,W715,Z715,AC715,AF715,AI715,AL715,AO715,AR715,AU715,AX715,BA715,BD715,BG715,BJ715,BM715),4)+LARGE((Q715,T715,W715,Z715,AC715,AF715,AI715,AL715,AO715,AR715,AU715,AX715,BA715,BD715,BG715,BJ715,BM715),5),J715)</f>
        <v>171</v>
      </c>
      <c r="O715" s="190">
        <f>IF($M715="ano",LARGE((R715,U715,X715,AA715,AD715,AG715,AJ715,AM715,AP715,AS715,AV715,AY715,BB715,BE715,BH715,BK715,BN715),1)+LARGE((R715,U715,X715,AA715,AD715,AG715,AJ715,AM715,AP715,AS715,AV715,AY715,BB715,BE715,BH715,BK715,BN715),2)+LARGE((R715,U715,X715,AA715,AD715,AG715,AJ715,AM715,AP715,AS715,AV715,AY715,BB715,BE715,BH715,BK715,BN715),3)+LARGE((R715,U715,X715,AA715,AD715,AG715,AJ715,AM715,AP715,AS715,AV715,AY715,BB715,BE715,BH715,BK715,BN715),4)+LARGE((R715,U715,X715,AA715,AD715,AG715,AJ715,AM715,AP715,AS715,AV715,AY715,BB715,BE715,BH715,BK715,BN715),5),K715)</f>
        <v>171</v>
      </c>
      <c r="P715" s="191"/>
      <c r="Q715" s="192"/>
      <c r="R715" s="193"/>
      <c r="S715" s="194"/>
      <c r="T715" s="195"/>
      <c r="U715" s="196"/>
      <c r="V715" s="197">
        <v>6.9305555555555551E-2</v>
      </c>
      <c r="W715" s="198">
        <v>171</v>
      </c>
      <c r="X715" s="199">
        <v>171</v>
      </c>
      <c r="Y715" s="200"/>
      <c r="Z715" s="201"/>
      <c r="AA715" s="202"/>
      <c r="AB715" s="203"/>
      <c r="AC715" s="204"/>
      <c r="AD715" s="205"/>
      <c r="AE715" s="200"/>
      <c r="AF715" s="201"/>
      <c r="AG715" s="202"/>
      <c r="AH715" s="206"/>
      <c r="AI715" s="207"/>
      <c r="AJ715" s="208"/>
      <c r="AK715" s="200"/>
      <c r="AL715" s="201"/>
      <c r="AM715" s="202"/>
      <c r="AP715" s="209"/>
      <c r="AS715" s="208"/>
      <c r="AT715" s="210"/>
      <c r="AU715" s="211"/>
      <c r="AV715" s="212"/>
      <c r="AW715" s="213"/>
      <c r="AX715" s="214"/>
      <c r="AY715" s="215"/>
      <c r="BC715" s="216"/>
      <c r="BD715" s="216"/>
      <c r="BE715" s="217"/>
      <c r="BF715" s="218"/>
      <c r="BI715" s="219"/>
      <c r="BJ715" s="220"/>
      <c r="BK715" s="220"/>
      <c r="BL715" s="221"/>
      <c r="BM715" s="222"/>
      <c r="BN715" s="223"/>
      <c r="BO715" s="149">
        <v>0</v>
      </c>
      <c r="BP715" s="72">
        <v>16</v>
      </c>
      <c r="BQ715" s="157">
        <v>6.9305555555555551E-2</v>
      </c>
      <c r="BR715" s="158">
        <v>1</v>
      </c>
      <c r="BS715" s="49"/>
    </row>
    <row r="716" spans="2:71" ht="15" customHeight="1">
      <c r="B716" s="2">
        <v>710</v>
      </c>
      <c r="C716" s="2">
        <v>384</v>
      </c>
      <c r="D716" s="49" t="s">
        <v>1131</v>
      </c>
      <c r="E716" s="49" t="s">
        <v>1893</v>
      </c>
      <c r="F716" s="93" t="s">
        <v>1132</v>
      </c>
      <c r="G716" s="85">
        <v>1983</v>
      </c>
      <c r="H716" s="49" t="s">
        <v>31</v>
      </c>
      <c r="I716" s="49" t="s">
        <v>31</v>
      </c>
      <c r="J716" s="50">
        <f t="shared" si="57"/>
        <v>171</v>
      </c>
      <c r="K716" s="189">
        <f t="shared" si="58"/>
        <v>171</v>
      </c>
      <c r="L716" s="51">
        <f t="shared" si="59"/>
        <v>1</v>
      </c>
      <c r="M716" s="52" t="str">
        <f t="shared" si="60"/>
        <v>nie</v>
      </c>
      <c r="N716" s="53">
        <f>IF($M716="ano",LARGE((Q716,T716,W716,Z716,AC716,AF716,AI716,AL716,AO716,AR716,AU716,AX716,BA716,BD716,BG716,BJ716,BM716),1)+LARGE((Q716,T716,W716,Z716,AC716,AF716,AI716,AL716,AO716,AR716,AU716,AX716,BA716,BD716,BG716,BJ716,BM716),2)+LARGE((Q716,T716,W716,Z716,AC716,AF716,AI716,AL716,AO716,AR716,AU716,AX716,BA716,BD716,BG716,BJ716,BM716),3)+LARGE((Q716,T716,W716,Z716,AC716,AF716,AI716,AL716,AO716,AR716,AU716,AX716,BA716,BD716,BG716,BJ716,BM716),4)+LARGE((Q716,T716,W716,Z716,AC716,AF716,AI716,AL716,AO716,AR716,AU716,AX716,BA716,BD716,BG716,BJ716,BM716),5),J716)</f>
        <v>171</v>
      </c>
      <c r="O716" s="190">
        <f>IF($M716="ano",LARGE((R716,U716,X716,AA716,AD716,AG716,AJ716,AM716,AP716,AS716,AV716,AY716,BB716,BE716,BH716,BK716,BN716),1)+LARGE((R716,U716,X716,AA716,AD716,AG716,AJ716,AM716,AP716,AS716,AV716,AY716,BB716,BE716,BH716,BK716,BN716),2)+LARGE((R716,U716,X716,AA716,AD716,AG716,AJ716,AM716,AP716,AS716,AV716,AY716,BB716,BE716,BH716,BK716,BN716),3)+LARGE((R716,U716,X716,AA716,AD716,AG716,AJ716,AM716,AP716,AS716,AV716,AY716,BB716,BE716,BH716,BK716,BN716),4)+LARGE((R716,U716,X716,AA716,AD716,AG716,AJ716,AM716,AP716,AS716,AV716,AY716,BB716,BE716,BH716,BK716,BN716),5),K716)</f>
        <v>171</v>
      </c>
      <c r="AE716" s="200"/>
      <c r="AF716" s="201"/>
      <c r="AG716" s="201"/>
      <c r="BF716" s="218">
        <v>5.7719907407407407E-2</v>
      </c>
      <c r="BG716" s="75">
        <v>171</v>
      </c>
      <c r="BH716" s="75">
        <v>171</v>
      </c>
      <c r="BI716" s="219"/>
      <c r="BJ716" s="220"/>
      <c r="BK716" s="220"/>
      <c r="BL716" s="221"/>
      <c r="BM716" s="222"/>
      <c r="BN716" s="223"/>
      <c r="BO716" s="149">
        <v>0</v>
      </c>
      <c r="BP716" s="72">
        <v>15</v>
      </c>
      <c r="BQ716" s="157">
        <v>5.7719907407407407E-2</v>
      </c>
      <c r="BR716" s="158">
        <v>1</v>
      </c>
      <c r="BS716" s="49"/>
    </row>
    <row r="717" spans="2:71" ht="15" customHeight="1">
      <c r="B717" s="2">
        <v>711</v>
      </c>
      <c r="C717" s="2">
        <v>385</v>
      </c>
      <c r="D717" s="49" t="s">
        <v>1364</v>
      </c>
      <c r="E717" s="49" t="s">
        <v>1492</v>
      </c>
      <c r="F717" s="93" t="s">
        <v>1288</v>
      </c>
      <c r="G717" s="85">
        <v>1986</v>
      </c>
      <c r="H717" s="49" t="s">
        <v>31</v>
      </c>
      <c r="I717" s="49" t="s">
        <v>31</v>
      </c>
      <c r="J717" s="50">
        <f t="shared" si="57"/>
        <v>171</v>
      </c>
      <c r="K717" s="189">
        <f t="shared" si="58"/>
        <v>171</v>
      </c>
      <c r="L717" s="51">
        <f t="shared" si="59"/>
        <v>1</v>
      </c>
      <c r="M717" s="52" t="str">
        <f t="shared" si="60"/>
        <v>nie</v>
      </c>
      <c r="N717" s="53">
        <f>IF($M717="ano",LARGE((Q717,T717,W717,Z717,AC717,AF717,AI717,AL717,AO717,AR717,AU717,AX717,BA717,BD717,BG717,BJ717,BM717),1)+LARGE((Q717,T717,W717,Z717,AC717,AF717,AI717,AL717,AO717,AR717,AU717,AX717,BA717,BD717,BG717,BJ717,BM717),2)+LARGE((Q717,T717,W717,Z717,AC717,AF717,AI717,AL717,AO717,AR717,AU717,AX717,BA717,BD717,BG717,BJ717,BM717),3)+LARGE((Q717,T717,W717,Z717,AC717,AF717,AI717,AL717,AO717,AR717,AU717,AX717,BA717,BD717,BG717,BJ717,BM717),4)+LARGE((Q717,T717,W717,Z717,AC717,AF717,AI717,AL717,AO717,AR717,AU717,AX717,BA717,BD717,BG717,BJ717,BM717),5),J717)</f>
        <v>171</v>
      </c>
      <c r="O717" s="190">
        <f>IF($M717="ano",LARGE((R717,U717,X717,AA717,AD717,AG717,AJ717,AM717,AP717,AS717,AV717,AY717,BB717,BE717,BH717,BK717,BN717),1)+LARGE((R717,U717,X717,AA717,AD717,AG717,AJ717,AM717,AP717,AS717,AV717,AY717,BB717,BE717,BH717,BK717,BN717),2)+LARGE((R717,U717,X717,AA717,AD717,AG717,AJ717,AM717,AP717,AS717,AV717,AY717,BB717,BE717,BH717,BK717,BN717),3)+LARGE((R717,U717,X717,AA717,AD717,AG717,AJ717,AM717,AP717,AS717,AV717,AY717,BB717,BE717,BH717,BK717,BN717),4)+LARGE((R717,U717,X717,AA717,AD717,AG717,AJ717,AM717,AP717,AS717,AV717,AY717,BB717,BE717,BH717,BK717,BN717),5),K717)</f>
        <v>171</v>
      </c>
      <c r="AE717" s="200"/>
      <c r="AF717" s="201"/>
      <c r="AG717" s="201"/>
      <c r="BI717" s="219"/>
      <c r="BJ717" s="220"/>
      <c r="BK717" s="220"/>
      <c r="BL717" s="221">
        <v>6.7870370370370373E-2</v>
      </c>
      <c r="BM717" s="222">
        <v>171</v>
      </c>
      <c r="BN717" s="223">
        <v>171</v>
      </c>
      <c r="BO717" s="149">
        <v>0</v>
      </c>
      <c r="BP717" s="72">
        <v>17.5</v>
      </c>
      <c r="BQ717" s="157">
        <v>6.7870370370370373E-2</v>
      </c>
      <c r="BR717" s="158">
        <v>1</v>
      </c>
      <c r="BS717" s="49"/>
    </row>
    <row r="718" spans="2:71" ht="15" customHeight="1">
      <c r="B718" s="2">
        <v>712</v>
      </c>
      <c r="C718" s="2">
        <v>386</v>
      </c>
      <c r="D718" s="47" t="s">
        <v>2092</v>
      </c>
      <c r="E718" s="47" t="s">
        <v>1492</v>
      </c>
      <c r="F718" s="89"/>
      <c r="G718" s="48">
        <v>1974</v>
      </c>
      <c r="H718" s="49" t="s">
        <v>31</v>
      </c>
      <c r="I718" s="2" t="str">
        <f>IF(G718&lt;=1953,"M60",IF(G718&lt;=1963,"M50",IF(G718&lt;=1973,"M40","M")))</f>
        <v>M</v>
      </c>
      <c r="J718" s="50">
        <f t="shared" si="57"/>
        <v>171</v>
      </c>
      <c r="K718" s="189">
        <f t="shared" si="58"/>
        <v>171</v>
      </c>
      <c r="L718" s="51">
        <f t="shared" si="59"/>
        <v>1</v>
      </c>
      <c r="M718" s="52" t="str">
        <f t="shared" si="60"/>
        <v>nie</v>
      </c>
      <c r="N718" s="53">
        <f>IF($M718="ano",LARGE((Q718,T718,W718,Z718,AC718,AF718,AI718,AL718,AO718,AR718,AU718,AX718,BA718,BD718,BG718,BJ718,BM718),1)+LARGE((Q718,T718,W718,Z718,AC718,AF718,AI718,AL718,AO718,AR718,AU718,AX718,BA718,BD718,BG718,BJ718,BM718),2)+LARGE((Q718,T718,W718,Z718,AC718,AF718,AI718,AL718,AO718,AR718,AU718,AX718,BA718,BD718,BG718,BJ718,BM718),3)+LARGE((Q718,T718,W718,Z718,AC718,AF718,AI718,AL718,AO718,AR718,AU718,AX718,BA718,BD718,BG718,BJ718,BM718),4)+LARGE((Q718,T718,W718,Z718,AC718,AF718,AI718,AL718,AO718,AR718,AU718,AX718,BA718,BD718,BG718,BJ718,BM718),5),J718)</f>
        <v>171</v>
      </c>
      <c r="O718" s="190">
        <f>IF($M718="ano",LARGE((R718,U718,X718,AA718,AD718,AG718,AJ718,AM718,AP718,AS718,AV718,AY718,BB718,BE718,BH718,BK718,BN718),1)+LARGE((R718,U718,X718,AA718,AD718,AG718,AJ718,AM718,AP718,AS718,AV718,AY718,BB718,BE718,BH718,BK718,BN718),2)+LARGE((R718,U718,X718,AA718,AD718,AG718,AJ718,AM718,AP718,AS718,AV718,AY718,BB718,BE718,BH718,BK718,BN718),3)+LARGE((R718,U718,X718,AA718,AD718,AG718,AJ718,AM718,AP718,AS718,AV718,AY718,BB718,BE718,BH718,BK718,BN718),4)+LARGE((R718,U718,X718,AA718,AD718,AG718,AJ718,AM718,AP718,AS718,AV718,AY718,BB718,BE718,BH718,BK718,BN718),5),K718)</f>
        <v>171</v>
      </c>
      <c r="P718" s="191"/>
      <c r="Q718" s="192"/>
      <c r="R718" s="193"/>
      <c r="S718" s="194">
        <v>0.10912037037037037</v>
      </c>
      <c r="T718" s="195">
        <v>171</v>
      </c>
      <c r="U718" s="196">
        <v>171</v>
      </c>
      <c r="V718" s="197"/>
      <c r="W718" s="198"/>
      <c r="X718" s="199"/>
      <c r="Y718" s="200"/>
      <c r="Z718" s="201"/>
      <c r="AA718" s="202"/>
      <c r="AB718" s="203"/>
      <c r="AC718" s="204"/>
      <c r="AD718" s="205"/>
      <c r="AE718" s="200"/>
      <c r="AF718" s="201"/>
      <c r="AG718" s="202"/>
      <c r="AH718" s="206"/>
      <c r="AI718" s="207"/>
      <c r="AJ718" s="208"/>
      <c r="AK718" s="200"/>
      <c r="AL718" s="201"/>
      <c r="AM718" s="202"/>
      <c r="AP718" s="209"/>
      <c r="AS718" s="208"/>
      <c r="AT718" s="210"/>
      <c r="AU718" s="211"/>
      <c r="AV718" s="212"/>
      <c r="AW718" s="213"/>
      <c r="AX718" s="214"/>
      <c r="AY718" s="215"/>
      <c r="BC718" s="216"/>
      <c r="BD718" s="216"/>
      <c r="BE718" s="217"/>
      <c r="BF718" s="218"/>
      <c r="BI718" s="219"/>
      <c r="BJ718" s="220"/>
      <c r="BK718" s="220"/>
      <c r="BL718" s="221"/>
      <c r="BM718" s="222"/>
      <c r="BN718" s="223"/>
      <c r="BO718" s="149">
        <v>0</v>
      </c>
      <c r="BP718" s="72">
        <v>26</v>
      </c>
      <c r="BQ718" s="157">
        <v>0.10912037037037037</v>
      </c>
      <c r="BR718" s="158">
        <v>1</v>
      </c>
      <c r="BS718" s="49"/>
    </row>
    <row r="719" spans="2:71" ht="15" customHeight="1">
      <c r="B719" s="2">
        <v>713</v>
      </c>
      <c r="C719" s="2">
        <v>150</v>
      </c>
      <c r="D719" s="47" t="s">
        <v>1636</v>
      </c>
      <c r="E719" s="47" t="s">
        <v>1635</v>
      </c>
      <c r="F719" s="89"/>
      <c r="G719" s="48">
        <v>1970</v>
      </c>
      <c r="H719" s="49" t="s">
        <v>31</v>
      </c>
      <c r="I719" s="2" t="str">
        <f>IF(G719&lt;=1953,"M60",IF(G719&lt;=1963,"M50",IF(G719&lt;=1973,"M40","M")))</f>
        <v>M40</v>
      </c>
      <c r="J719" s="50">
        <f t="shared" si="57"/>
        <v>171</v>
      </c>
      <c r="K719" s="189">
        <f t="shared" si="58"/>
        <v>189</v>
      </c>
      <c r="L719" s="51">
        <f t="shared" si="59"/>
        <v>1</v>
      </c>
      <c r="M719" s="52" t="str">
        <f t="shared" si="60"/>
        <v>nie</v>
      </c>
      <c r="N719" s="53">
        <f>IF($M719="ano",LARGE((Q719,T719,W719,Z719,AC719,AF719,AI719,AL719,AO719,AR719,AU719,AX719,BA719,BD719,BG719,BJ719,BM719),1)+LARGE((Q719,T719,W719,Z719,AC719,AF719,AI719,AL719,AO719,AR719,AU719,AX719,BA719,BD719,BG719,BJ719,BM719),2)+LARGE((Q719,T719,W719,Z719,AC719,AF719,AI719,AL719,AO719,AR719,AU719,AX719,BA719,BD719,BG719,BJ719,BM719),3)+LARGE((Q719,T719,W719,Z719,AC719,AF719,AI719,AL719,AO719,AR719,AU719,AX719,BA719,BD719,BG719,BJ719,BM719),4)+LARGE((Q719,T719,W719,Z719,AC719,AF719,AI719,AL719,AO719,AR719,AU719,AX719,BA719,BD719,BG719,BJ719,BM719),5),J719)</f>
        <v>171</v>
      </c>
      <c r="O719" s="190">
        <f>IF($M719="ano",LARGE((R719,U719,X719,AA719,AD719,AG719,AJ719,AM719,AP719,AS719,AV719,AY719,BB719,BE719,BH719,BK719,BN719),1)+LARGE((R719,U719,X719,AA719,AD719,AG719,AJ719,AM719,AP719,AS719,AV719,AY719,BB719,BE719,BH719,BK719,BN719),2)+LARGE((R719,U719,X719,AA719,AD719,AG719,AJ719,AM719,AP719,AS719,AV719,AY719,BB719,BE719,BH719,BK719,BN719),3)+LARGE((R719,U719,X719,AA719,AD719,AG719,AJ719,AM719,AP719,AS719,AV719,AY719,BB719,BE719,BH719,BK719,BN719),4)+LARGE((R719,U719,X719,AA719,AD719,AG719,AJ719,AM719,AP719,AS719,AV719,AY719,BB719,BE719,BH719,BK719,BN719),5),K719)</f>
        <v>189</v>
      </c>
      <c r="P719" s="191"/>
      <c r="Q719" s="192"/>
      <c r="R719" s="193"/>
      <c r="S719" s="194"/>
      <c r="T719" s="195"/>
      <c r="U719" s="196"/>
      <c r="V719" s="197">
        <v>6.9189814814814815E-2</v>
      </c>
      <c r="W719" s="198">
        <v>171</v>
      </c>
      <c r="X719" s="199">
        <v>189</v>
      </c>
      <c r="Y719" s="200"/>
      <c r="Z719" s="201"/>
      <c r="AA719" s="202"/>
      <c r="AB719" s="203"/>
      <c r="AC719" s="204"/>
      <c r="AD719" s="205"/>
      <c r="AE719" s="200"/>
      <c r="AF719" s="201"/>
      <c r="AG719" s="202"/>
      <c r="AH719" s="206"/>
      <c r="AI719" s="207"/>
      <c r="AJ719" s="208"/>
      <c r="AK719" s="200"/>
      <c r="AL719" s="201"/>
      <c r="AM719" s="202"/>
      <c r="AP719" s="209"/>
      <c r="AS719" s="208"/>
      <c r="AT719" s="210"/>
      <c r="AU719" s="211"/>
      <c r="AV719" s="212"/>
      <c r="AW719" s="213"/>
      <c r="AX719" s="214"/>
      <c r="AY719" s="215"/>
      <c r="BC719" s="216"/>
      <c r="BD719" s="216"/>
      <c r="BE719" s="217"/>
      <c r="BF719" s="218"/>
      <c r="BI719" s="219"/>
      <c r="BJ719" s="220"/>
      <c r="BK719" s="220"/>
      <c r="BL719" s="221"/>
      <c r="BM719" s="222"/>
      <c r="BN719" s="223"/>
      <c r="BO719" s="149">
        <v>0</v>
      </c>
      <c r="BP719" s="72">
        <v>16</v>
      </c>
      <c r="BQ719" s="157">
        <v>6.9189814814814815E-2</v>
      </c>
      <c r="BR719" s="158">
        <v>1</v>
      </c>
      <c r="BS719" s="49"/>
    </row>
    <row r="720" spans="2:71" ht="15" customHeight="1">
      <c r="B720" s="2">
        <v>714</v>
      </c>
      <c r="C720" s="2">
        <v>387</v>
      </c>
      <c r="D720" s="49" t="s">
        <v>893</v>
      </c>
      <c r="E720" s="49" t="s">
        <v>1505</v>
      </c>
      <c r="F720" s="49" t="s">
        <v>894</v>
      </c>
      <c r="G720" s="85">
        <v>1990</v>
      </c>
      <c r="H720" s="49" t="s">
        <v>31</v>
      </c>
      <c r="I720" s="49" t="s">
        <v>31</v>
      </c>
      <c r="J720" s="50">
        <f t="shared" si="57"/>
        <v>170</v>
      </c>
      <c r="K720" s="189">
        <f t="shared" si="58"/>
        <v>170</v>
      </c>
      <c r="L720" s="51">
        <f t="shared" si="59"/>
        <v>1</v>
      </c>
      <c r="M720" s="52" t="str">
        <f t="shared" si="60"/>
        <v>nie</v>
      </c>
      <c r="N720" s="53">
        <f>IF($M720="ano",LARGE((Q720,T720,W720,Z720,AC720,AF720,AI720,AL720,AO720,AR720,AU720,AX720,BA720,BD720,BG720,BJ720,BM720),1)+LARGE((Q720,T720,W720,Z720,AC720,AF720,AI720,AL720,AO720,AR720,AU720,AX720,BA720,BD720,BG720,BJ720,BM720),2)+LARGE((Q720,T720,W720,Z720,AC720,AF720,AI720,AL720,AO720,AR720,AU720,AX720,BA720,BD720,BG720,BJ720,BM720),3)+LARGE((Q720,T720,W720,Z720,AC720,AF720,AI720,AL720,AO720,AR720,AU720,AX720,BA720,BD720,BG720,BJ720,BM720),4)+LARGE((Q720,T720,W720,Z720,AC720,AF720,AI720,AL720,AO720,AR720,AU720,AX720,BA720,BD720,BG720,BJ720,BM720),5),J720)</f>
        <v>170</v>
      </c>
      <c r="O720" s="190">
        <f>IF($M720="ano",LARGE((R720,U720,X720,AA720,AD720,AG720,AJ720,AM720,AP720,AS720,AV720,AY720,BB720,BE720,BH720,BK720,BN720),1)+LARGE((R720,U720,X720,AA720,AD720,AG720,AJ720,AM720,AP720,AS720,AV720,AY720,BB720,BE720,BH720,BK720,BN720),2)+LARGE((R720,U720,X720,AA720,AD720,AG720,AJ720,AM720,AP720,AS720,AV720,AY720,BB720,BE720,BH720,BK720,BN720),3)+LARGE((R720,U720,X720,AA720,AD720,AG720,AJ720,AM720,AP720,AS720,AV720,AY720,BB720,BE720,BH720,BK720,BN720),4)+LARGE((R720,U720,X720,AA720,AD720,AG720,AJ720,AM720,AP720,AS720,AV720,AY720,BB720,BE720,BH720,BK720,BN720),5),K720)</f>
        <v>170</v>
      </c>
      <c r="AE720" s="200"/>
      <c r="AF720" s="201"/>
      <c r="AG720" s="201"/>
      <c r="AT720" s="210">
        <v>6.9479166666666661E-2</v>
      </c>
      <c r="AU720" s="211">
        <v>170</v>
      </c>
      <c r="AV720" s="212">
        <v>170</v>
      </c>
      <c r="AW720" s="213"/>
      <c r="AX720" s="214"/>
      <c r="AY720" s="215"/>
      <c r="BF720" s="218"/>
      <c r="BI720" s="219"/>
      <c r="BJ720" s="220"/>
      <c r="BK720" s="220"/>
      <c r="BL720" s="221"/>
      <c r="BM720" s="222"/>
      <c r="BN720" s="223"/>
      <c r="BO720" s="149">
        <v>0</v>
      </c>
      <c r="BP720" s="72">
        <v>17</v>
      </c>
      <c r="BQ720" s="157">
        <v>6.9479166666666661E-2</v>
      </c>
      <c r="BR720" s="158">
        <v>1</v>
      </c>
      <c r="BS720" s="49"/>
    </row>
    <row r="721" spans="2:71" ht="15" customHeight="1">
      <c r="B721" s="2">
        <v>715</v>
      </c>
      <c r="C721" s="2">
        <v>388</v>
      </c>
      <c r="D721" s="47" t="s">
        <v>2107</v>
      </c>
      <c r="E721" s="47" t="s">
        <v>1567</v>
      </c>
      <c r="F721" s="89" t="s">
        <v>2108</v>
      </c>
      <c r="G721" s="48">
        <v>1978</v>
      </c>
      <c r="H721" s="49" t="s">
        <v>31</v>
      </c>
      <c r="I721" s="2" t="str">
        <f>IF(G721&lt;=1953,"M60",IF(G721&lt;=1963,"M50",IF(G721&lt;=1973,"M40","M")))</f>
        <v>M</v>
      </c>
      <c r="J721" s="50">
        <f t="shared" si="57"/>
        <v>170</v>
      </c>
      <c r="K721" s="189">
        <f t="shared" si="58"/>
        <v>170</v>
      </c>
      <c r="L721" s="51">
        <f t="shared" si="59"/>
        <v>1</v>
      </c>
      <c r="M721" s="52" t="str">
        <f t="shared" si="60"/>
        <v>nie</v>
      </c>
      <c r="N721" s="53">
        <f>IF($M721="ano",LARGE((Q721,T721,W721,Z721,AC721,AF721,AI721,AL721,AO721,AR721,AU721,AX721,BA721,BD721,BG721,BJ721,BM721),1)+LARGE((Q721,T721,W721,Z721,AC721,AF721,AI721,AL721,AO721,AR721,AU721,AX721,BA721,BD721,BG721,BJ721,BM721),2)+LARGE((Q721,T721,W721,Z721,AC721,AF721,AI721,AL721,AO721,AR721,AU721,AX721,BA721,BD721,BG721,BJ721,BM721),3)+LARGE((Q721,T721,W721,Z721,AC721,AF721,AI721,AL721,AO721,AR721,AU721,AX721,BA721,BD721,BG721,BJ721,BM721),4)+LARGE((Q721,T721,W721,Z721,AC721,AF721,AI721,AL721,AO721,AR721,AU721,AX721,BA721,BD721,BG721,BJ721,BM721),5),J721)</f>
        <v>170</v>
      </c>
      <c r="O721" s="190">
        <f>IF($M721="ano",LARGE((R721,U721,X721,AA721,AD721,AG721,AJ721,AM721,AP721,AS721,AV721,AY721,BB721,BE721,BH721,BK721,BN721),1)+LARGE((R721,U721,X721,AA721,AD721,AG721,AJ721,AM721,AP721,AS721,AV721,AY721,BB721,BE721,BH721,BK721,BN721),2)+LARGE((R721,U721,X721,AA721,AD721,AG721,AJ721,AM721,AP721,AS721,AV721,AY721,BB721,BE721,BH721,BK721,BN721),3)+LARGE((R721,U721,X721,AA721,AD721,AG721,AJ721,AM721,AP721,AS721,AV721,AY721,BB721,BE721,BH721,BK721,BN721),4)+LARGE((R721,U721,X721,AA721,AD721,AG721,AJ721,AM721,AP721,AS721,AV721,AY721,BB721,BE721,BH721,BK721,BN721),5),K721)</f>
        <v>170</v>
      </c>
      <c r="P721" s="191"/>
      <c r="Q721" s="192"/>
      <c r="R721" s="193"/>
      <c r="S721" s="194">
        <v>0.11037037037037038</v>
      </c>
      <c r="T721" s="195">
        <v>170</v>
      </c>
      <c r="U721" s="196">
        <v>170</v>
      </c>
      <c r="V721" s="197"/>
      <c r="W721" s="198"/>
      <c r="X721" s="199"/>
      <c r="Y721" s="200"/>
      <c r="Z721" s="201"/>
      <c r="AA721" s="202"/>
      <c r="AB721" s="203"/>
      <c r="AC721" s="204"/>
      <c r="AD721" s="205"/>
      <c r="AE721" s="200"/>
      <c r="AF721" s="201"/>
      <c r="AG721" s="202"/>
      <c r="AH721" s="206"/>
      <c r="AI721" s="207"/>
      <c r="AJ721" s="208"/>
      <c r="AK721" s="200"/>
      <c r="AL721" s="201"/>
      <c r="AM721" s="202"/>
      <c r="AP721" s="209"/>
      <c r="AS721" s="208"/>
      <c r="AT721" s="210"/>
      <c r="AU721" s="211"/>
      <c r="AV721" s="212"/>
      <c r="AW721" s="213"/>
      <c r="AX721" s="214"/>
      <c r="AY721" s="215"/>
      <c r="BC721" s="216"/>
      <c r="BD721" s="216"/>
      <c r="BE721" s="217"/>
      <c r="BF721" s="218"/>
      <c r="BI721" s="219"/>
      <c r="BJ721" s="220"/>
      <c r="BK721" s="220"/>
      <c r="BL721" s="221"/>
      <c r="BM721" s="222"/>
      <c r="BN721" s="223"/>
      <c r="BO721" s="149">
        <v>0</v>
      </c>
      <c r="BP721" s="72">
        <v>26</v>
      </c>
      <c r="BQ721" s="157">
        <v>0.11037037037037038</v>
      </c>
      <c r="BR721" s="158">
        <v>1</v>
      </c>
      <c r="BS721" s="49"/>
    </row>
    <row r="722" spans="2:71" ht="15" customHeight="1">
      <c r="B722" s="2">
        <v>716</v>
      </c>
      <c r="C722" s="2">
        <v>389</v>
      </c>
      <c r="D722" s="49" t="s">
        <v>1368</v>
      </c>
      <c r="E722" s="49" t="s">
        <v>1520</v>
      </c>
      <c r="F722" s="93" t="s">
        <v>1369</v>
      </c>
      <c r="G722" s="85">
        <v>1982</v>
      </c>
      <c r="H722" s="49" t="s">
        <v>31</v>
      </c>
      <c r="I722" s="49" t="s">
        <v>31</v>
      </c>
      <c r="J722" s="50">
        <f t="shared" si="57"/>
        <v>170</v>
      </c>
      <c r="K722" s="189">
        <f t="shared" si="58"/>
        <v>170</v>
      </c>
      <c r="L722" s="51">
        <f t="shared" si="59"/>
        <v>1</v>
      </c>
      <c r="M722" s="52" t="str">
        <f t="shared" si="60"/>
        <v>nie</v>
      </c>
      <c r="N722" s="53">
        <f>IF($M722="ano",LARGE((Q722,T722,W722,Z722,AC722,AF722,AI722,AL722,AO722,AR722,AU722,AX722,BA722,BD722,BG722,BJ722,BM722),1)+LARGE((Q722,T722,W722,Z722,AC722,AF722,AI722,AL722,AO722,AR722,AU722,AX722,BA722,BD722,BG722,BJ722,BM722),2)+LARGE((Q722,T722,W722,Z722,AC722,AF722,AI722,AL722,AO722,AR722,AU722,AX722,BA722,BD722,BG722,BJ722,BM722),3)+LARGE((Q722,T722,W722,Z722,AC722,AF722,AI722,AL722,AO722,AR722,AU722,AX722,BA722,BD722,BG722,BJ722,BM722),4)+LARGE((Q722,T722,W722,Z722,AC722,AF722,AI722,AL722,AO722,AR722,AU722,AX722,BA722,BD722,BG722,BJ722,BM722),5),J722)</f>
        <v>170</v>
      </c>
      <c r="O722" s="190">
        <f>IF($M722="ano",LARGE((R722,U722,X722,AA722,AD722,AG722,AJ722,AM722,AP722,AS722,AV722,AY722,BB722,BE722,BH722,BK722,BN722),1)+LARGE((R722,U722,X722,AA722,AD722,AG722,AJ722,AM722,AP722,AS722,AV722,AY722,BB722,BE722,BH722,BK722,BN722),2)+LARGE((R722,U722,X722,AA722,AD722,AG722,AJ722,AM722,AP722,AS722,AV722,AY722,BB722,BE722,BH722,BK722,BN722),3)+LARGE((R722,U722,X722,AA722,AD722,AG722,AJ722,AM722,AP722,AS722,AV722,AY722,BB722,BE722,BH722,BK722,BN722),4)+LARGE((R722,U722,X722,AA722,AD722,AG722,AJ722,AM722,AP722,AS722,AV722,AY722,BB722,BE722,BH722,BK722,BN722),5),K722)</f>
        <v>170</v>
      </c>
      <c r="AE722" s="200"/>
      <c r="AF722" s="201"/>
      <c r="AG722" s="201"/>
      <c r="BI722" s="219"/>
      <c r="BJ722" s="220"/>
      <c r="BK722" s="220"/>
      <c r="BL722" s="221">
        <v>6.8599537037037042E-2</v>
      </c>
      <c r="BM722" s="222">
        <v>170</v>
      </c>
      <c r="BN722" s="223">
        <v>170</v>
      </c>
      <c r="BO722" s="149">
        <v>0</v>
      </c>
      <c r="BP722" s="72">
        <v>17.5</v>
      </c>
      <c r="BQ722" s="157">
        <v>6.8599537037037042E-2</v>
      </c>
      <c r="BR722" s="158">
        <v>1</v>
      </c>
      <c r="BS722" s="49"/>
    </row>
    <row r="723" spans="2:71" ht="15" customHeight="1">
      <c r="B723" s="2">
        <v>717</v>
      </c>
      <c r="C723" s="2">
        <v>390</v>
      </c>
      <c r="D723" s="47" t="s">
        <v>2102</v>
      </c>
      <c r="E723" s="47" t="s">
        <v>1902</v>
      </c>
      <c r="F723" s="89" t="s">
        <v>2103</v>
      </c>
      <c r="G723" s="48">
        <v>1978</v>
      </c>
      <c r="H723" s="49" t="s">
        <v>31</v>
      </c>
      <c r="I723" s="2" t="str">
        <f>IF(G723&lt;=1953,"M60",IF(G723&lt;=1963,"M50",IF(G723&lt;=1973,"M40","M")))</f>
        <v>M</v>
      </c>
      <c r="J723" s="50">
        <f t="shared" si="57"/>
        <v>170</v>
      </c>
      <c r="K723" s="189">
        <f t="shared" si="58"/>
        <v>170</v>
      </c>
      <c r="L723" s="51">
        <f t="shared" si="59"/>
        <v>1</v>
      </c>
      <c r="M723" s="52" t="str">
        <f t="shared" si="60"/>
        <v>nie</v>
      </c>
      <c r="N723" s="53">
        <f>IF($M723="ano",LARGE((Q723,T723,W723,Z723,AC723,AF723,AI723,AL723,AO723,AR723,AU723,AX723,BA723,BD723,BG723,BJ723,BM723),1)+LARGE((Q723,T723,W723,Z723,AC723,AF723,AI723,AL723,AO723,AR723,AU723,AX723,BA723,BD723,BG723,BJ723,BM723),2)+LARGE((Q723,T723,W723,Z723,AC723,AF723,AI723,AL723,AO723,AR723,AU723,AX723,BA723,BD723,BG723,BJ723,BM723),3)+LARGE((Q723,T723,W723,Z723,AC723,AF723,AI723,AL723,AO723,AR723,AU723,AX723,BA723,BD723,BG723,BJ723,BM723),4)+LARGE((Q723,T723,W723,Z723,AC723,AF723,AI723,AL723,AO723,AR723,AU723,AX723,BA723,BD723,BG723,BJ723,BM723),5),J723)</f>
        <v>170</v>
      </c>
      <c r="O723" s="190">
        <f>IF($M723="ano",LARGE((R723,U723,X723,AA723,AD723,AG723,AJ723,AM723,AP723,AS723,AV723,AY723,BB723,BE723,BH723,BK723,BN723),1)+LARGE((R723,U723,X723,AA723,AD723,AG723,AJ723,AM723,AP723,AS723,AV723,AY723,BB723,BE723,BH723,BK723,BN723),2)+LARGE((R723,U723,X723,AA723,AD723,AG723,AJ723,AM723,AP723,AS723,AV723,AY723,BB723,BE723,BH723,BK723,BN723),3)+LARGE((R723,U723,X723,AA723,AD723,AG723,AJ723,AM723,AP723,AS723,AV723,AY723,BB723,BE723,BH723,BK723,BN723),4)+LARGE((R723,U723,X723,AA723,AD723,AG723,AJ723,AM723,AP723,AS723,AV723,AY723,BB723,BE723,BH723,BK723,BN723),5),K723)</f>
        <v>170</v>
      </c>
      <c r="P723" s="191"/>
      <c r="Q723" s="192"/>
      <c r="R723" s="193"/>
      <c r="S723" s="194">
        <v>0.10987268518518518</v>
      </c>
      <c r="T723" s="195">
        <v>170</v>
      </c>
      <c r="U723" s="196">
        <v>170</v>
      </c>
      <c r="V723" s="197"/>
      <c r="W723" s="198"/>
      <c r="X723" s="199"/>
      <c r="Y723" s="200"/>
      <c r="Z723" s="201"/>
      <c r="AA723" s="202"/>
      <c r="AB723" s="203"/>
      <c r="AC723" s="204"/>
      <c r="AD723" s="205"/>
      <c r="AE723" s="200"/>
      <c r="AF723" s="201"/>
      <c r="AG723" s="202"/>
      <c r="AH723" s="206"/>
      <c r="AI723" s="207"/>
      <c r="AJ723" s="208"/>
      <c r="AK723" s="200"/>
      <c r="AL723" s="201"/>
      <c r="AM723" s="202"/>
      <c r="AP723" s="209"/>
      <c r="AS723" s="208"/>
      <c r="AT723" s="210"/>
      <c r="AU723" s="211"/>
      <c r="AV723" s="212"/>
      <c r="AW723" s="213"/>
      <c r="AX723" s="214"/>
      <c r="AY723" s="215"/>
      <c r="BC723" s="216"/>
      <c r="BD723" s="216"/>
      <c r="BE723" s="217"/>
      <c r="BF723" s="218"/>
      <c r="BI723" s="219"/>
      <c r="BJ723" s="220"/>
      <c r="BK723" s="220"/>
      <c r="BL723" s="221"/>
      <c r="BM723" s="222"/>
      <c r="BN723" s="223"/>
      <c r="BO723" s="149">
        <v>0</v>
      </c>
      <c r="BP723" s="72">
        <v>26</v>
      </c>
      <c r="BQ723" s="157">
        <v>0.10987268518518518</v>
      </c>
      <c r="BR723" s="158">
        <v>1</v>
      </c>
      <c r="BS723" s="49"/>
    </row>
    <row r="724" spans="2:71" ht="15" customHeight="1">
      <c r="B724" s="2">
        <v>718</v>
      </c>
      <c r="C724" s="2">
        <v>151</v>
      </c>
      <c r="D724" s="47" t="s">
        <v>2105</v>
      </c>
      <c r="E724" s="47" t="s">
        <v>1582</v>
      </c>
      <c r="F724" s="89" t="s">
        <v>1542</v>
      </c>
      <c r="G724" s="82">
        <v>1970</v>
      </c>
      <c r="H724" s="49" t="s">
        <v>31</v>
      </c>
      <c r="I724" s="2" t="str">
        <f>IF(G724&lt;=1953,"M60",IF(G724&lt;=1963,"M50",IF(G724&lt;=1973,"M40","M")))</f>
        <v>M40</v>
      </c>
      <c r="J724" s="50">
        <f t="shared" si="57"/>
        <v>170</v>
      </c>
      <c r="K724" s="189">
        <f t="shared" si="58"/>
        <v>187</v>
      </c>
      <c r="L724" s="51">
        <f t="shared" si="59"/>
        <v>1</v>
      </c>
      <c r="M724" s="52" t="str">
        <f t="shared" si="60"/>
        <v>nie</v>
      </c>
      <c r="N724" s="53">
        <f>IF($M724="ano",LARGE((Q724,T724,W724,Z724,AC724,AF724,AI724,AL724,AO724,AR724,AU724,AX724,BA724,BD724,BG724,BJ724,BM724),1)+LARGE((Q724,T724,W724,Z724,AC724,AF724,AI724,AL724,AO724,AR724,AU724,AX724,BA724,BD724,BG724,BJ724,BM724),2)+LARGE((Q724,T724,W724,Z724,AC724,AF724,AI724,AL724,AO724,AR724,AU724,AX724,BA724,BD724,BG724,BJ724,BM724),3)+LARGE((Q724,T724,W724,Z724,AC724,AF724,AI724,AL724,AO724,AR724,AU724,AX724,BA724,BD724,BG724,BJ724,BM724),4)+LARGE((Q724,T724,W724,Z724,AC724,AF724,AI724,AL724,AO724,AR724,AU724,AX724,BA724,BD724,BG724,BJ724,BM724),5),J724)</f>
        <v>170</v>
      </c>
      <c r="O724" s="190">
        <f>IF($M724="ano",LARGE((R724,U724,X724,AA724,AD724,AG724,AJ724,AM724,AP724,AS724,AV724,AY724,BB724,BE724,BH724,BK724,BN724),1)+LARGE((R724,U724,X724,AA724,AD724,AG724,AJ724,AM724,AP724,AS724,AV724,AY724,BB724,BE724,BH724,BK724,BN724),2)+LARGE((R724,U724,X724,AA724,AD724,AG724,AJ724,AM724,AP724,AS724,AV724,AY724,BB724,BE724,BH724,BK724,BN724),3)+LARGE((R724,U724,X724,AA724,AD724,AG724,AJ724,AM724,AP724,AS724,AV724,AY724,BB724,BE724,BH724,BK724,BN724),4)+LARGE((R724,U724,X724,AA724,AD724,AG724,AJ724,AM724,AP724,AS724,AV724,AY724,BB724,BE724,BH724,BK724,BN724),5),K724)</f>
        <v>187</v>
      </c>
      <c r="P724" s="191"/>
      <c r="Q724" s="192"/>
      <c r="R724" s="193"/>
      <c r="S724" s="194">
        <v>0.11008101851851852</v>
      </c>
      <c r="T724" s="195">
        <v>170</v>
      </c>
      <c r="U724" s="196">
        <v>187</v>
      </c>
      <c r="V724" s="197"/>
      <c r="W724" s="198"/>
      <c r="X724" s="199"/>
      <c r="Y724" s="200"/>
      <c r="Z724" s="201"/>
      <c r="AA724" s="202"/>
      <c r="AB724" s="203"/>
      <c r="AC724" s="204"/>
      <c r="AD724" s="205"/>
      <c r="AE724" s="200"/>
      <c r="AF724" s="201"/>
      <c r="AG724" s="202"/>
      <c r="AH724" s="206"/>
      <c r="AI724" s="207"/>
      <c r="AJ724" s="208"/>
      <c r="AK724" s="200"/>
      <c r="AL724" s="201"/>
      <c r="AM724" s="202"/>
      <c r="AP724" s="209"/>
      <c r="AS724" s="208"/>
      <c r="AT724" s="210"/>
      <c r="AU724" s="211"/>
      <c r="AV724" s="212"/>
      <c r="AW724" s="213"/>
      <c r="AX724" s="214"/>
      <c r="AY724" s="215"/>
      <c r="BC724" s="216"/>
      <c r="BD724" s="216"/>
      <c r="BE724" s="217"/>
      <c r="BF724" s="218"/>
      <c r="BI724" s="219"/>
      <c r="BJ724" s="220"/>
      <c r="BK724" s="220"/>
      <c r="BL724" s="221"/>
      <c r="BM724" s="222"/>
      <c r="BN724" s="223"/>
      <c r="BO724" s="149">
        <v>0</v>
      </c>
      <c r="BP724" s="72">
        <v>26</v>
      </c>
      <c r="BQ724" s="157">
        <v>0.11008101851851852</v>
      </c>
      <c r="BR724" s="158">
        <v>1</v>
      </c>
      <c r="BS724" s="49"/>
    </row>
    <row r="725" spans="2:71" ht="15" customHeight="1">
      <c r="B725" s="2">
        <v>719</v>
      </c>
      <c r="C725" s="2">
        <v>391</v>
      </c>
      <c r="D725" s="47" t="s">
        <v>1640</v>
      </c>
      <c r="E725" s="47" t="s">
        <v>1639</v>
      </c>
      <c r="F725" s="89" t="s">
        <v>1641</v>
      </c>
      <c r="G725" s="48">
        <v>1977</v>
      </c>
      <c r="H725" s="49" t="s">
        <v>31</v>
      </c>
      <c r="I725" s="2" t="str">
        <f>IF(G725&lt;=1953,"M60",IF(G725&lt;=1963,"M50",IF(G725&lt;=1973,"M40","M")))</f>
        <v>M</v>
      </c>
      <c r="J725" s="50">
        <f t="shared" si="57"/>
        <v>170</v>
      </c>
      <c r="K725" s="189">
        <f t="shared" si="58"/>
        <v>170</v>
      </c>
      <c r="L725" s="51">
        <f t="shared" si="59"/>
        <v>1</v>
      </c>
      <c r="M725" s="52" t="str">
        <f t="shared" si="60"/>
        <v>nie</v>
      </c>
      <c r="N725" s="53">
        <f>IF($M725="ano",LARGE((Q725,T725,W725,Z725,AC725,AF725,AI725,AL725,AO725,AR725,AU725,AX725,BA725,BD725,BG725,BJ725,BM725),1)+LARGE((Q725,T725,W725,Z725,AC725,AF725,AI725,AL725,AO725,AR725,AU725,AX725,BA725,BD725,BG725,BJ725,BM725),2)+LARGE((Q725,T725,W725,Z725,AC725,AF725,AI725,AL725,AO725,AR725,AU725,AX725,BA725,BD725,BG725,BJ725,BM725),3)+LARGE((Q725,T725,W725,Z725,AC725,AF725,AI725,AL725,AO725,AR725,AU725,AX725,BA725,BD725,BG725,BJ725,BM725),4)+LARGE((Q725,T725,W725,Z725,AC725,AF725,AI725,AL725,AO725,AR725,AU725,AX725,BA725,BD725,BG725,BJ725,BM725),5),J725)</f>
        <v>170</v>
      </c>
      <c r="O725" s="190">
        <f>IF($M725="ano",LARGE((R725,U725,X725,AA725,AD725,AG725,AJ725,AM725,AP725,AS725,AV725,AY725,BB725,BE725,BH725,BK725,BN725),1)+LARGE((R725,U725,X725,AA725,AD725,AG725,AJ725,AM725,AP725,AS725,AV725,AY725,BB725,BE725,BH725,BK725,BN725),2)+LARGE((R725,U725,X725,AA725,AD725,AG725,AJ725,AM725,AP725,AS725,AV725,AY725,BB725,BE725,BH725,BK725,BN725),3)+LARGE((R725,U725,X725,AA725,AD725,AG725,AJ725,AM725,AP725,AS725,AV725,AY725,BB725,BE725,BH725,BK725,BN725),4)+LARGE((R725,U725,X725,AA725,AD725,AG725,AJ725,AM725,AP725,AS725,AV725,AY725,BB725,BE725,BH725,BK725,BN725),5),K725)</f>
        <v>170</v>
      </c>
      <c r="P725" s="191"/>
      <c r="Q725" s="192"/>
      <c r="R725" s="193"/>
      <c r="S725" s="194"/>
      <c r="T725" s="195"/>
      <c r="U725" s="196"/>
      <c r="V725" s="197">
        <v>6.9618055555555558E-2</v>
      </c>
      <c r="W725" s="198">
        <v>170</v>
      </c>
      <c r="X725" s="199">
        <v>170</v>
      </c>
      <c r="Y725" s="200"/>
      <c r="Z725" s="201"/>
      <c r="AA725" s="202"/>
      <c r="AB725" s="203"/>
      <c r="AC725" s="204"/>
      <c r="AD725" s="205"/>
      <c r="AE725" s="200"/>
      <c r="AF725" s="201"/>
      <c r="AG725" s="202"/>
      <c r="AH725" s="206"/>
      <c r="AI725" s="207"/>
      <c r="AJ725" s="208"/>
      <c r="AK725" s="200"/>
      <c r="AL725" s="201"/>
      <c r="AM725" s="202"/>
      <c r="AP725" s="209"/>
      <c r="AS725" s="208"/>
      <c r="AT725" s="210"/>
      <c r="AU725" s="211"/>
      <c r="AV725" s="212"/>
      <c r="AW725" s="213"/>
      <c r="AX725" s="214"/>
      <c r="AY725" s="215"/>
      <c r="BC725" s="216"/>
      <c r="BD725" s="216"/>
      <c r="BE725" s="217"/>
      <c r="BF725" s="218"/>
      <c r="BI725" s="219"/>
      <c r="BJ725" s="220"/>
      <c r="BK725" s="220"/>
      <c r="BL725" s="221"/>
      <c r="BM725" s="222"/>
      <c r="BN725" s="223"/>
      <c r="BO725" s="149">
        <v>0</v>
      </c>
      <c r="BP725" s="72">
        <v>16</v>
      </c>
      <c r="BQ725" s="157">
        <v>6.9618055555555558E-2</v>
      </c>
      <c r="BR725" s="158">
        <v>1</v>
      </c>
      <c r="BS725" s="49"/>
    </row>
    <row r="726" spans="2:71" ht="15" customHeight="1">
      <c r="B726" s="2">
        <v>720</v>
      </c>
      <c r="C726" s="2">
        <v>392</v>
      </c>
      <c r="D726" s="47" t="s">
        <v>1645</v>
      </c>
      <c r="E726" s="47" t="s">
        <v>1644</v>
      </c>
      <c r="F726" s="89"/>
      <c r="G726" s="48">
        <v>1980</v>
      </c>
      <c r="H726" s="49" t="s">
        <v>31</v>
      </c>
      <c r="I726" s="2" t="str">
        <f>IF(G726&lt;=1953,"M60",IF(G726&lt;=1963,"M50",IF(G726&lt;=1973,"M40","M")))</f>
        <v>M</v>
      </c>
      <c r="J726" s="50">
        <f t="shared" si="57"/>
        <v>170</v>
      </c>
      <c r="K726" s="189">
        <f t="shared" si="58"/>
        <v>170</v>
      </c>
      <c r="L726" s="51">
        <f t="shared" si="59"/>
        <v>1</v>
      </c>
      <c r="M726" s="52" t="str">
        <f t="shared" si="60"/>
        <v>nie</v>
      </c>
      <c r="N726" s="53">
        <f>IF($M726="ano",LARGE((Q726,T726,W726,Z726,AC726,AF726,AI726,AL726,AO726,AR726,AU726,AX726,BA726,BD726,BG726,BJ726,BM726),1)+LARGE((Q726,T726,W726,Z726,AC726,AF726,AI726,AL726,AO726,AR726,AU726,AX726,BA726,BD726,BG726,BJ726,BM726),2)+LARGE((Q726,T726,W726,Z726,AC726,AF726,AI726,AL726,AO726,AR726,AU726,AX726,BA726,BD726,BG726,BJ726,BM726),3)+LARGE((Q726,T726,W726,Z726,AC726,AF726,AI726,AL726,AO726,AR726,AU726,AX726,BA726,BD726,BG726,BJ726,BM726),4)+LARGE((Q726,T726,W726,Z726,AC726,AF726,AI726,AL726,AO726,AR726,AU726,AX726,BA726,BD726,BG726,BJ726,BM726),5),J726)</f>
        <v>170</v>
      </c>
      <c r="O726" s="190">
        <f>IF($M726="ano",LARGE((R726,U726,X726,AA726,AD726,AG726,AJ726,AM726,AP726,AS726,AV726,AY726,BB726,BE726,BH726,BK726,BN726),1)+LARGE((R726,U726,X726,AA726,AD726,AG726,AJ726,AM726,AP726,AS726,AV726,AY726,BB726,BE726,BH726,BK726,BN726),2)+LARGE((R726,U726,X726,AA726,AD726,AG726,AJ726,AM726,AP726,AS726,AV726,AY726,BB726,BE726,BH726,BK726,BN726),3)+LARGE((R726,U726,X726,AA726,AD726,AG726,AJ726,AM726,AP726,AS726,AV726,AY726,BB726,BE726,BH726,BK726,BN726),4)+LARGE((R726,U726,X726,AA726,AD726,AG726,AJ726,AM726,AP726,AS726,AV726,AY726,BB726,BE726,BH726,BK726,BN726),5),K726)</f>
        <v>170</v>
      </c>
      <c r="P726" s="191"/>
      <c r="Q726" s="192"/>
      <c r="R726" s="193"/>
      <c r="S726" s="194"/>
      <c r="T726" s="195"/>
      <c r="U726" s="196"/>
      <c r="V726" s="197">
        <v>6.9641203703703705E-2</v>
      </c>
      <c r="W726" s="198">
        <v>170</v>
      </c>
      <c r="X726" s="199">
        <v>170</v>
      </c>
      <c r="Y726" s="200"/>
      <c r="Z726" s="201"/>
      <c r="AA726" s="202"/>
      <c r="AB726" s="203"/>
      <c r="AC726" s="204"/>
      <c r="AD726" s="205"/>
      <c r="AE726" s="200"/>
      <c r="AF726" s="201"/>
      <c r="AG726" s="202"/>
      <c r="AH726" s="206"/>
      <c r="AI726" s="207"/>
      <c r="AJ726" s="208"/>
      <c r="AK726" s="200"/>
      <c r="AL726" s="201"/>
      <c r="AM726" s="202"/>
      <c r="AP726" s="209"/>
      <c r="AS726" s="208"/>
      <c r="AT726" s="210"/>
      <c r="AU726" s="211"/>
      <c r="AV726" s="212"/>
      <c r="AW726" s="213"/>
      <c r="AX726" s="214"/>
      <c r="AY726" s="215"/>
      <c r="BC726" s="216"/>
      <c r="BD726" s="216"/>
      <c r="BE726" s="217"/>
      <c r="BF726" s="218"/>
      <c r="BI726" s="219"/>
      <c r="BJ726" s="220"/>
      <c r="BK726" s="220"/>
      <c r="BL726" s="221"/>
      <c r="BM726" s="222"/>
      <c r="BN726" s="223"/>
      <c r="BO726" s="149">
        <v>0</v>
      </c>
      <c r="BP726" s="72">
        <v>16</v>
      </c>
      <c r="BQ726" s="157">
        <v>6.9641203703703705E-2</v>
      </c>
      <c r="BR726" s="158">
        <v>1</v>
      </c>
      <c r="BS726" s="49"/>
    </row>
    <row r="727" spans="2:71" ht="15" customHeight="1">
      <c r="B727" s="2">
        <v>721</v>
      </c>
      <c r="C727" s="2">
        <v>393</v>
      </c>
      <c r="D727" s="49" t="s">
        <v>797</v>
      </c>
      <c r="E727" s="49" t="s">
        <v>760</v>
      </c>
      <c r="F727" s="93" t="s">
        <v>761</v>
      </c>
      <c r="G727" s="85">
        <v>1974</v>
      </c>
      <c r="H727" s="49" t="s">
        <v>31</v>
      </c>
      <c r="I727" s="49" t="s">
        <v>31</v>
      </c>
      <c r="J727" s="50">
        <f t="shared" si="57"/>
        <v>170</v>
      </c>
      <c r="K727" s="189">
        <f t="shared" si="58"/>
        <v>170</v>
      </c>
      <c r="L727" s="51">
        <f t="shared" si="59"/>
        <v>1</v>
      </c>
      <c r="M727" s="52" t="str">
        <f t="shared" si="60"/>
        <v>nie</v>
      </c>
      <c r="N727" s="53">
        <f>IF($M727="ano",LARGE((Q727,T727,W727,Z727,AC727,AF727,AI727,AL727,AO727,AR727,AU727,AX727,BA727,BD727,BG727,BJ727,BM727),1)+LARGE((Q727,T727,W727,Z727,AC727,AF727,AI727,AL727,AO727,AR727,AU727,AX727,BA727,BD727,BG727,BJ727,BM727),2)+LARGE((Q727,T727,W727,Z727,AC727,AF727,AI727,AL727,AO727,AR727,AU727,AX727,BA727,BD727,BG727,BJ727,BM727),3)+LARGE((Q727,T727,W727,Z727,AC727,AF727,AI727,AL727,AO727,AR727,AU727,AX727,BA727,BD727,BG727,BJ727,BM727),4)+LARGE((Q727,T727,W727,Z727,AC727,AF727,AI727,AL727,AO727,AR727,AU727,AX727,BA727,BD727,BG727,BJ727,BM727),5),J727)</f>
        <v>170</v>
      </c>
      <c r="O727" s="190">
        <f>IF($M727="ano",LARGE((R727,U727,X727,AA727,AD727,AG727,AJ727,AM727,AP727,AS727,AV727,AY727,BB727,BE727,BH727,BK727,BN727),1)+LARGE((R727,U727,X727,AA727,AD727,AG727,AJ727,AM727,AP727,AS727,AV727,AY727,BB727,BE727,BH727,BK727,BN727),2)+LARGE((R727,U727,X727,AA727,AD727,AG727,AJ727,AM727,AP727,AS727,AV727,AY727,BB727,BE727,BH727,BK727,BN727),3)+LARGE((R727,U727,X727,AA727,AD727,AG727,AJ727,AM727,AP727,AS727,AV727,AY727,BB727,BE727,BH727,BK727,BN727),4)+LARGE((R727,U727,X727,AA727,AD727,AG727,AJ727,AM727,AP727,AS727,AV727,AY727,BB727,BE727,BH727,BK727,BN727),5),K727)</f>
        <v>170</v>
      </c>
      <c r="AE727" s="200"/>
      <c r="AF727" s="201"/>
      <c r="AG727" s="201"/>
      <c r="AN727" s="78">
        <v>8.3101851851851857E-2</v>
      </c>
      <c r="AO727" s="79">
        <v>170</v>
      </c>
      <c r="AP727" s="209">
        <v>170</v>
      </c>
      <c r="AS727" s="208"/>
      <c r="AT727" s="210"/>
      <c r="AU727" s="211"/>
      <c r="AV727" s="212"/>
      <c r="AW727" s="213"/>
      <c r="AX727" s="214"/>
      <c r="AY727" s="215"/>
      <c r="BF727" s="218"/>
      <c r="BI727" s="219"/>
      <c r="BJ727" s="220"/>
      <c r="BK727" s="220"/>
      <c r="BL727" s="221"/>
      <c r="BM727" s="222"/>
      <c r="BN727" s="223"/>
      <c r="BO727" s="149">
        <v>0</v>
      </c>
      <c r="BP727" s="72">
        <v>21</v>
      </c>
      <c r="BQ727" s="157">
        <v>8.3101851851851857E-2</v>
      </c>
      <c r="BR727" s="158">
        <v>1</v>
      </c>
      <c r="BS727" s="49"/>
    </row>
    <row r="728" spans="2:71" ht="15" customHeight="1">
      <c r="B728" s="2">
        <v>722</v>
      </c>
      <c r="C728" s="2">
        <v>394</v>
      </c>
      <c r="D728" s="49" t="s">
        <v>1366</v>
      </c>
      <c r="E728" s="49" t="s">
        <v>1582</v>
      </c>
      <c r="F728" s="93" t="s">
        <v>1322</v>
      </c>
      <c r="G728" s="85">
        <v>1978</v>
      </c>
      <c r="H728" s="49" t="s">
        <v>31</v>
      </c>
      <c r="I728" s="49" t="s">
        <v>31</v>
      </c>
      <c r="J728" s="50">
        <f t="shared" si="57"/>
        <v>170</v>
      </c>
      <c r="K728" s="189">
        <f t="shared" si="58"/>
        <v>170</v>
      </c>
      <c r="L728" s="51">
        <f t="shared" si="59"/>
        <v>1</v>
      </c>
      <c r="M728" s="52" t="str">
        <f t="shared" si="60"/>
        <v>nie</v>
      </c>
      <c r="N728" s="53">
        <f>IF($M728="ano",LARGE((Q728,T728,W728,Z728,AC728,AF728,AI728,AL728,AO728,AR728,AU728,AX728,BA728,BD728,BG728,BJ728,BM728),1)+LARGE((Q728,T728,W728,Z728,AC728,AF728,AI728,AL728,AO728,AR728,AU728,AX728,BA728,BD728,BG728,BJ728,BM728),2)+LARGE((Q728,T728,W728,Z728,AC728,AF728,AI728,AL728,AO728,AR728,AU728,AX728,BA728,BD728,BG728,BJ728,BM728),3)+LARGE((Q728,T728,W728,Z728,AC728,AF728,AI728,AL728,AO728,AR728,AU728,AX728,BA728,BD728,BG728,BJ728,BM728),4)+LARGE((Q728,T728,W728,Z728,AC728,AF728,AI728,AL728,AO728,AR728,AU728,AX728,BA728,BD728,BG728,BJ728,BM728),5),J728)</f>
        <v>170</v>
      </c>
      <c r="O728" s="190">
        <f>IF($M728="ano",LARGE((R728,U728,X728,AA728,AD728,AG728,AJ728,AM728,AP728,AS728,AV728,AY728,BB728,BE728,BH728,BK728,BN728),1)+LARGE((R728,U728,X728,AA728,AD728,AG728,AJ728,AM728,AP728,AS728,AV728,AY728,BB728,BE728,BH728,BK728,BN728),2)+LARGE((R728,U728,X728,AA728,AD728,AG728,AJ728,AM728,AP728,AS728,AV728,AY728,BB728,BE728,BH728,BK728,BN728),3)+LARGE((R728,U728,X728,AA728,AD728,AG728,AJ728,AM728,AP728,AS728,AV728,AY728,BB728,BE728,BH728,BK728,BN728),4)+LARGE((R728,U728,X728,AA728,AD728,AG728,AJ728,AM728,AP728,AS728,AV728,AY728,BB728,BE728,BH728,BK728,BN728),5),K728)</f>
        <v>170</v>
      </c>
      <c r="AE728" s="200"/>
      <c r="AF728" s="201"/>
      <c r="AG728" s="201"/>
      <c r="BI728" s="219"/>
      <c r="BJ728" s="220"/>
      <c r="BK728" s="220"/>
      <c r="BL728" s="221">
        <v>6.8217592592592594E-2</v>
      </c>
      <c r="BM728" s="222">
        <v>170</v>
      </c>
      <c r="BN728" s="223">
        <v>170</v>
      </c>
      <c r="BO728" s="149">
        <v>0</v>
      </c>
      <c r="BP728" s="72">
        <v>17.5</v>
      </c>
      <c r="BQ728" s="157">
        <v>6.8217592592592594E-2</v>
      </c>
      <c r="BR728" s="158">
        <v>1</v>
      </c>
      <c r="BS728" s="49"/>
    </row>
    <row r="729" spans="2:71" ht="15" customHeight="1">
      <c r="B729" s="2">
        <v>723</v>
      </c>
      <c r="C729" s="2">
        <v>395</v>
      </c>
      <c r="D729" s="47" t="s">
        <v>2098</v>
      </c>
      <c r="E729" s="47" t="s">
        <v>2097</v>
      </c>
      <c r="F729" s="89" t="s">
        <v>2099</v>
      </c>
      <c r="G729" s="48">
        <v>1978</v>
      </c>
      <c r="H729" s="49" t="s">
        <v>31</v>
      </c>
      <c r="I729" s="2" t="str">
        <f>IF(G729&lt;=1953,"M60",IF(G729&lt;=1963,"M50",IF(G729&lt;=1973,"M40","M")))</f>
        <v>M</v>
      </c>
      <c r="J729" s="50">
        <f t="shared" si="57"/>
        <v>170</v>
      </c>
      <c r="K729" s="189">
        <f t="shared" si="58"/>
        <v>170</v>
      </c>
      <c r="L729" s="51">
        <f t="shared" si="59"/>
        <v>1</v>
      </c>
      <c r="M729" s="52" t="str">
        <f t="shared" si="60"/>
        <v>nie</v>
      </c>
      <c r="N729" s="53">
        <f>IF($M729="ano",LARGE((Q729,T729,W729,Z729,AC729,AF729,AI729,AL729,AO729,AR729,AU729,AX729,BA729,BD729,BG729,BJ729,BM729),1)+LARGE((Q729,T729,W729,Z729,AC729,AF729,AI729,AL729,AO729,AR729,AU729,AX729,BA729,BD729,BG729,BJ729,BM729),2)+LARGE((Q729,T729,W729,Z729,AC729,AF729,AI729,AL729,AO729,AR729,AU729,AX729,BA729,BD729,BG729,BJ729,BM729),3)+LARGE((Q729,T729,W729,Z729,AC729,AF729,AI729,AL729,AO729,AR729,AU729,AX729,BA729,BD729,BG729,BJ729,BM729),4)+LARGE((Q729,T729,W729,Z729,AC729,AF729,AI729,AL729,AO729,AR729,AU729,AX729,BA729,BD729,BG729,BJ729,BM729),5),J729)</f>
        <v>170</v>
      </c>
      <c r="O729" s="190">
        <f>IF($M729="ano",LARGE((R729,U729,X729,AA729,AD729,AG729,AJ729,AM729,AP729,AS729,AV729,AY729,BB729,BE729,BH729,BK729,BN729),1)+LARGE((R729,U729,X729,AA729,AD729,AG729,AJ729,AM729,AP729,AS729,AV729,AY729,BB729,BE729,BH729,BK729,BN729),2)+LARGE((R729,U729,X729,AA729,AD729,AG729,AJ729,AM729,AP729,AS729,AV729,AY729,BB729,BE729,BH729,BK729,BN729),3)+LARGE((R729,U729,X729,AA729,AD729,AG729,AJ729,AM729,AP729,AS729,AV729,AY729,BB729,BE729,BH729,BK729,BN729),4)+LARGE((R729,U729,X729,AA729,AD729,AG729,AJ729,AM729,AP729,AS729,AV729,AY729,BB729,BE729,BH729,BK729,BN729),5),K729)</f>
        <v>170</v>
      </c>
      <c r="P729" s="191"/>
      <c r="Q729" s="192"/>
      <c r="R729" s="193"/>
      <c r="S729" s="194">
        <v>0.10983796296296296</v>
      </c>
      <c r="T729" s="195">
        <v>170</v>
      </c>
      <c r="U729" s="196">
        <v>170</v>
      </c>
      <c r="V729" s="197"/>
      <c r="W729" s="198"/>
      <c r="X729" s="199"/>
      <c r="Y729" s="200"/>
      <c r="Z729" s="201"/>
      <c r="AA729" s="202"/>
      <c r="AB729" s="203"/>
      <c r="AC729" s="204"/>
      <c r="AD729" s="205"/>
      <c r="AE729" s="200"/>
      <c r="AF729" s="201"/>
      <c r="AG729" s="202"/>
      <c r="AH729" s="206"/>
      <c r="AI729" s="207"/>
      <c r="AJ729" s="208"/>
      <c r="AK729" s="200"/>
      <c r="AL729" s="201"/>
      <c r="AM729" s="202"/>
      <c r="AP729" s="209"/>
      <c r="AS729" s="208"/>
      <c r="AT729" s="210"/>
      <c r="AU729" s="211"/>
      <c r="AV729" s="212"/>
      <c r="AW729" s="213"/>
      <c r="AX729" s="214"/>
      <c r="AY729" s="215"/>
      <c r="BC729" s="216"/>
      <c r="BD729" s="216"/>
      <c r="BE729" s="217"/>
      <c r="BF729" s="218"/>
      <c r="BI729" s="219"/>
      <c r="BJ729" s="220"/>
      <c r="BK729" s="220"/>
      <c r="BL729" s="221"/>
      <c r="BM729" s="222"/>
      <c r="BN729" s="223"/>
      <c r="BO729" s="149">
        <v>0</v>
      </c>
      <c r="BP729" s="72">
        <v>26</v>
      </c>
      <c r="BQ729" s="157">
        <v>0.10983796296296296</v>
      </c>
      <c r="BR729" s="158">
        <v>1</v>
      </c>
      <c r="BS729" s="49"/>
    </row>
    <row r="730" spans="2:71" ht="15" customHeight="1">
      <c r="B730" s="2">
        <v>724</v>
      </c>
      <c r="C730" s="2">
        <v>396</v>
      </c>
      <c r="D730" s="49" t="s">
        <v>1135</v>
      </c>
      <c r="E730" s="49" t="s">
        <v>1567</v>
      </c>
      <c r="F730" s="93" t="s">
        <v>1136</v>
      </c>
      <c r="G730" s="85">
        <v>1987</v>
      </c>
      <c r="H730" s="49" t="s">
        <v>31</v>
      </c>
      <c r="I730" s="49" t="s">
        <v>31</v>
      </c>
      <c r="J730" s="50">
        <f t="shared" si="57"/>
        <v>170</v>
      </c>
      <c r="K730" s="189">
        <f t="shared" si="58"/>
        <v>170</v>
      </c>
      <c r="L730" s="51">
        <f t="shared" si="59"/>
        <v>1</v>
      </c>
      <c r="M730" s="52" t="str">
        <f t="shared" si="60"/>
        <v>nie</v>
      </c>
      <c r="N730" s="53">
        <f>IF($M730="ano",LARGE((Q730,T730,W730,Z730,AC730,AF730,AI730,AL730,AO730,AR730,AU730,AX730,BA730,BD730,BG730,BJ730,BM730),1)+LARGE((Q730,T730,W730,Z730,AC730,AF730,AI730,AL730,AO730,AR730,AU730,AX730,BA730,BD730,BG730,BJ730,BM730),2)+LARGE((Q730,T730,W730,Z730,AC730,AF730,AI730,AL730,AO730,AR730,AU730,AX730,BA730,BD730,BG730,BJ730,BM730),3)+LARGE((Q730,T730,W730,Z730,AC730,AF730,AI730,AL730,AO730,AR730,AU730,AX730,BA730,BD730,BG730,BJ730,BM730),4)+LARGE((Q730,T730,W730,Z730,AC730,AF730,AI730,AL730,AO730,AR730,AU730,AX730,BA730,BD730,BG730,BJ730,BM730),5),J730)</f>
        <v>170</v>
      </c>
      <c r="O730" s="190">
        <f>IF($M730="ano",LARGE((R730,U730,X730,AA730,AD730,AG730,AJ730,AM730,AP730,AS730,AV730,AY730,BB730,BE730,BH730,BK730,BN730),1)+LARGE((R730,U730,X730,AA730,AD730,AG730,AJ730,AM730,AP730,AS730,AV730,AY730,BB730,BE730,BH730,BK730,BN730),2)+LARGE((R730,U730,X730,AA730,AD730,AG730,AJ730,AM730,AP730,AS730,AV730,AY730,BB730,BE730,BH730,BK730,BN730),3)+LARGE((R730,U730,X730,AA730,AD730,AG730,AJ730,AM730,AP730,AS730,AV730,AY730,BB730,BE730,BH730,BK730,BN730),4)+LARGE((R730,U730,X730,AA730,AD730,AG730,AJ730,AM730,AP730,AS730,AV730,AY730,BB730,BE730,BH730,BK730,BN730),5),K730)</f>
        <v>170</v>
      </c>
      <c r="AE730" s="200"/>
      <c r="AF730" s="201"/>
      <c r="AG730" s="201"/>
      <c r="BF730" s="218">
        <v>5.8437500000000003E-2</v>
      </c>
      <c r="BG730" s="75">
        <v>170</v>
      </c>
      <c r="BH730" s="75">
        <v>170</v>
      </c>
      <c r="BI730" s="219"/>
      <c r="BJ730" s="220"/>
      <c r="BK730" s="220"/>
      <c r="BL730" s="221"/>
      <c r="BM730" s="222"/>
      <c r="BN730" s="223"/>
      <c r="BO730" s="149">
        <v>0</v>
      </c>
      <c r="BP730" s="72">
        <v>15</v>
      </c>
      <c r="BQ730" s="157">
        <v>5.8437500000000003E-2</v>
      </c>
      <c r="BR730" s="158">
        <v>1</v>
      </c>
      <c r="BS730" s="49"/>
    </row>
    <row r="731" spans="2:71" ht="15" customHeight="1">
      <c r="B731" s="2">
        <v>725</v>
      </c>
      <c r="C731" s="2">
        <v>59</v>
      </c>
      <c r="D731" s="49" t="s">
        <v>812</v>
      </c>
      <c r="E731" s="49" t="s">
        <v>1655</v>
      </c>
      <c r="F731" s="93" t="s">
        <v>759</v>
      </c>
      <c r="G731" s="85">
        <v>1963</v>
      </c>
      <c r="H731" s="49" t="s">
        <v>31</v>
      </c>
      <c r="I731" s="49" t="s">
        <v>33</v>
      </c>
      <c r="J731" s="50">
        <f t="shared" si="57"/>
        <v>170</v>
      </c>
      <c r="K731" s="189">
        <f t="shared" si="58"/>
        <v>204</v>
      </c>
      <c r="L731" s="51">
        <f t="shared" si="59"/>
        <v>1</v>
      </c>
      <c r="M731" s="52" t="str">
        <f t="shared" si="60"/>
        <v>nie</v>
      </c>
      <c r="N731" s="53">
        <f>IF($M731="ano",LARGE((Q731,T731,W731,Z731,AC731,AF731,AI731,AL731,AO731,AR731,AU731,AX731,BA731,BD731,BG731,BJ731,BM731),1)+LARGE((Q731,T731,W731,Z731,AC731,AF731,AI731,AL731,AO731,AR731,AU731,AX731,BA731,BD731,BG731,BJ731,BM731),2)+LARGE((Q731,T731,W731,Z731,AC731,AF731,AI731,AL731,AO731,AR731,AU731,AX731,BA731,BD731,BG731,BJ731,BM731),3)+LARGE((Q731,T731,W731,Z731,AC731,AF731,AI731,AL731,AO731,AR731,AU731,AX731,BA731,BD731,BG731,BJ731,BM731),4)+LARGE((Q731,T731,W731,Z731,AC731,AF731,AI731,AL731,AO731,AR731,AU731,AX731,BA731,BD731,BG731,BJ731,BM731),5),J731)</f>
        <v>170</v>
      </c>
      <c r="O731" s="190">
        <f>IF($M731="ano",LARGE((R731,U731,X731,AA731,AD731,AG731,AJ731,AM731,AP731,AS731,AV731,AY731,BB731,BE731,BH731,BK731,BN731),1)+LARGE((R731,U731,X731,AA731,AD731,AG731,AJ731,AM731,AP731,AS731,AV731,AY731,BB731,BE731,BH731,BK731,BN731),2)+LARGE((R731,U731,X731,AA731,AD731,AG731,AJ731,AM731,AP731,AS731,AV731,AY731,BB731,BE731,BH731,BK731,BN731),3)+LARGE((R731,U731,X731,AA731,AD731,AG731,AJ731,AM731,AP731,AS731,AV731,AY731,BB731,BE731,BH731,BK731,BN731),4)+LARGE((R731,U731,X731,AA731,AD731,AG731,AJ731,AM731,AP731,AS731,AV731,AY731,BB731,BE731,BH731,BK731,BN731),5),K731)</f>
        <v>204</v>
      </c>
      <c r="AE731" s="200"/>
      <c r="AF731" s="201"/>
      <c r="AG731" s="201"/>
      <c r="AN731" s="78">
        <v>8.3043981481481483E-2</v>
      </c>
      <c r="AO731" s="79">
        <v>170</v>
      </c>
      <c r="AP731" s="209">
        <v>204</v>
      </c>
      <c r="AS731" s="208"/>
      <c r="AT731" s="210"/>
      <c r="AU731" s="211"/>
      <c r="AV731" s="212"/>
      <c r="AW731" s="213"/>
      <c r="AX731" s="214"/>
      <c r="AY731" s="215"/>
      <c r="BF731" s="218"/>
      <c r="BI731" s="219"/>
      <c r="BJ731" s="220"/>
      <c r="BK731" s="220"/>
      <c r="BL731" s="221"/>
      <c r="BM731" s="222"/>
      <c r="BN731" s="223"/>
      <c r="BO731" s="149">
        <v>0</v>
      </c>
      <c r="BP731" s="72">
        <v>21</v>
      </c>
      <c r="BQ731" s="157">
        <v>8.3043981481481483E-2</v>
      </c>
      <c r="BR731" s="158">
        <v>1</v>
      </c>
      <c r="BS731" s="49"/>
    </row>
    <row r="732" spans="2:71" ht="15" customHeight="1">
      <c r="B732" s="2">
        <v>726</v>
      </c>
      <c r="C732" s="2">
        <v>397</v>
      </c>
      <c r="D732" s="47" t="s">
        <v>2104</v>
      </c>
      <c r="E732" s="47" t="s">
        <v>1887</v>
      </c>
      <c r="F732" s="89" t="s">
        <v>2047</v>
      </c>
      <c r="G732" s="48">
        <v>1978</v>
      </c>
      <c r="H732" s="49" t="s">
        <v>31</v>
      </c>
      <c r="I732" s="2" t="str">
        <f>IF(G732&lt;=1953,"M60",IF(G732&lt;=1963,"M50",IF(G732&lt;=1973,"M40","M")))</f>
        <v>M</v>
      </c>
      <c r="J732" s="50">
        <f t="shared" si="57"/>
        <v>170</v>
      </c>
      <c r="K732" s="189">
        <f t="shared" si="58"/>
        <v>170</v>
      </c>
      <c r="L732" s="51">
        <f t="shared" si="59"/>
        <v>1</v>
      </c>
      <c r="M732" s="52" t="str">
        <f t="shared" si="60"/>
        <v>nie</v>
      </c>
      <c r="N732" s="53">
        <f>IF($M732="ano",LARGE((Q732,T732,W732,Z732,AC732,AF732,AI732,AL732,AO732,AR732,AU732,AX732,BA732,BD732,BG732,BJ732,BM732),1)+LARGE((Q732,T732,W732,Z732,AC732,AF732,AI732,AL732,AO732,AR732,AU732,AX732,BA732,BD732,BG732,BJ732,BM732),2)+LARGE((Q732,T732,W732,Z732,AC732,AF732,AI732,AL732,AO732,AR732,AU732,AX732,BA732,BD732,BG732,BJ732,BM732),3)+LARGE((Q732,T732,W732,Z732,AC732,AF732,AI732,AL732,AO732,AR732,AU732,AX732,BA732,BD732,BG732,BJ732,BM732),4)+LARGE((Q732,T732,W732,Z732,AC732,AF732,AI732,AL732,AO732,AR732,AU732,AX732,BA732,BD732,BG732,BJ732,BM732),5),J732)</f>
        <v>170</v>
      </c>
      <c r="O732" s="190">
        <f>IF($M732="ano",LARGE((R732,U732,X732,AA732,AD732,AG732,AJ732,AM732,AP732,AS732,AV732,AY732,BB732,BE732,BH732,BK732,BN732),1)+LARGE((R732,U732,X732,AA732,AD732,AG732,AJ732,AM732,AP732,AS732,AV732,AY732,BB732,BE732,BH732,BK732,BN732),2)+LARGE((R732,U732,X732,AA732,AD732,AG732,AJ732,AM732,AP732,AS732,AV732,AY732,BB732,BE732,BH732,BK732,BN732),3)+LARGE((R732,U732,X732,AA732,AD732,AG732,AJ732,AM732,AP732,AS732,AV732,AY732,BB732,BE732,BH732,BK732,BN732),4)+LARGE((R732,U732,X732,AA732,AD732,AG732,AJ732,AM732,AP732,AS732,AV732,AY732,BB732,BE732,BH732,BK732,BN732),5),K732)</f>
        <v>170</v>
      </c>
      <c r="P732" s="191"/>
      <c r="Q732" s="192"/>
      <c r="R732" s="193"/>
      <c r="S732" s="194">
        <v>0.11001157407407407</v>
      </c>
      <c r="T732" s="195">
        <v>170</v>
      </c>
      <c r="U732" s="196">
        <v>170</v>
      </c>
      <c r="V732" s="197"/>
      <c r="W732" s="198"/>
      <c r="X732" s="199"/>
      <c r="Y732" s="200"/>
      <c r="Z732" s="201"/>
      <c r="AA732" s="202"/>
      <c r="AB732" s="203"/>
      <c r="AC732" s="204"/>
      <c r="AD732" s="205"/>
      <c r="AE732" s="200"/>
      <c r="AF732" s="201"/>
      <c r="AG732" s="202"/>
      <c r="AH732" s="206"/>
      <c r="AI732" s="207"/>
      <c r="AJ732" s="208"/>
      <c r="AK732" s="200"/>
      <c r="AL732" s="201"/>
      <c r="AM732" s="202"/>
      <c r="AP732" s="209"/>
      <c r="AS732" s="208"/>
      <c r="AT732" s="210"/>
      <c r="AU732" s="211"/>
      <c r="AV732" s="212"/>
      <c r="AW732" s="213"/>
      <c r="AX732" s="214"/>
      <c r="AY732" s="215"/>
      <c r="BC732" s="216"/>
      <c r="BD732" s="216"/>
      <c r="BE732" s="217"/>
      <c r="BF732" s="218"/>
      <c r="BI732" s="219"/>
      <c r="BJ732" s="220"/>
      <c r="BK732" s="220"/>
      <c r="BL732" s="221"/>
      <c r="BM732" s="222"/>
      <c r="BN732" s="223"/>
      <c r="BO732" s="149">
        <v>0</v>
      </c>
      <c r="BP732" s="72">
        <v>26</v>
      </c>
      <c r="BQ732" s="157">
        <v>0.11001157407407407</v>
      </c>
      <c r="BR732" s="158">
        <v>1</v>
      </c>
      <c r="BS732" s="49"/>
    </row>
    <row r="733" spans="2:71" ht="15" customHeight="1">
      <c r="B733" s="2">
        <v>727</v>
      </c>
      <c r="C733" s="2">
        <v>60</v>
      </c>
      <c r="D733" s="49" t="s">
        <v>1503</v>
      </c>
      <c r="E733" s="49" t="s">
        <v>744</v>
      </c>
      <c r="F733" s="93" t="s">
        <v>1608</v>
      </c>
      <c r="G733" s="85">
        <v>1951</v>
      </c>
      <c r="H733" s="49" t="s">
        <v>31</v>
      </c>
      <c r="I733" s="49" t="s">
        <v>33</v>
      </c>
      <c r="J733" s="50">
        <f t="shared" si="57"/>
        <v>170</v>
      </c>
      <c r="K733" s="189">
        <f t="shared" si="58"/>
        <v>221</v>
      </c>
      <c r="L733" s="51">
        <f t="shared" si="59"/>
        <v>1</v>
      </c>
      <c r="M733" s="52" t="str">
        <f t="shared" si="60"/>
        <v>nie</v>
      </c>
      <c r="N733" s="53">
        <f>IF($M733="ano",LARGE((Q733,T733,W733,Z733,AC733,AF733,AI733,AL733,AO733,AR733,AU733,AX733,BA733,BD733,BG733,BJ733,BM733),1)+LARGE((Q733,T733,W733,Z733,AC733,AF733,AI733,AL733,AO733,AR733,AU733,AX733,BA733,BD733,BG733,BJ733,BM733),2)+LARGE((Q733,T733,W733,Z733,AC733,AF733,AI733,AL733,AO733,AR733,AU733,AX733,BA733,BD733,BG733,BJ733,BM733),3)+LARGE((Q733,T733,W733,Z733,AC733,AF733,AI733,AL733,AO733,AR733,AU733,AX733,BA733,BD733,BG733,BJ733,BM733),4)+LARGE((Q733,T733,W733,Z733,AC733,AF733,AI733,AL733,AO733,AR733,AU733,AX733,BA733,BD733,BG733,BJ733,BM733),5),J733)</f>
        <v>170</v>
      </c>
      <c r="O733" s="190">
        <f>IF($M733="ano",LARGE((R733,U733,X733,AA733,AD733,AG733,AJ733,AM733,AP733,AS733,AV733,AY733,BB733,BE733,BH733,BK733,BN733),1)+LARGE((R733,U733,X733,AA733,AD733,AG733,AJ733,AM733,AP733,AS733,AV733,AY733,BB733,BE733,BH733,BK733,BN733),2)+LARGE((R733,U733,X733,AA733,AD733,AG733,AJ733,AM733,AP733,AS733,AV733,AY733,BB733,BE733,BH733,BK733,BN733),3)+LARGE((R733,U733,X733,AA733,AD733,AG733,AJ733,AM733,AP733,AS733,AV733,AY733,BB733,BE733,BH733,BK733,BN733),4)+LARGE((R733,U733,X733,AA733,AD733,AG733,AJ733,AM733,AP733,AS733,AV733,AY733,BB733,BE733,BH733,BK733,BN733),5),K733)</f>
        <v>221</v>
      </c>
      <c r="AE733" s="200"/>
      <c r="AF733" s="201"/>
      <c r="AG733" s="201"/>
      <c r="AK733" s="200">
        <v>4.8495370370370376E-2</v>
      </c>
      <c r="AL733" s="201">
        <v>170</v>
      </c>
      <c r="AM733" s="202">
        <v>221</v>
      </c>
      <c r="AP733" s="209"/>
      <c r="AS733" s="208"/>
      <c r="AT733" s="210"/>
      <c r="AU733" s="211"/>
      <c r="AV733" s="212"/>
      <c r="AW733" s="213"/>
      <c r="AX733" s="214"/>
      <c r="AY733" s="215"/>
      <c r="BF733" s="218"/>
      <c r="BI733" s="219"/>
      <c r="BJ733" s="220"/>
      <c r="BK733" s="220"/>
      <c r="BL733" s="221"/>
      <c r="BM733" s="222"/>
      <c r="BN733" s="223"/>
      <c r="BO733" s="149">
        <v>0</v>
      </c>
      <c r="BP733" s="72">
        <v>11</v>
      </c>
      <c r="BQ733" s="157">
        <v>4.8495370370370376E-2</v>
      </c>
      <c r="BR733" s="158">
        <v>1</v>
      </c>
      <c r="BS733" s="49"/>
    </row>
    <row r="734" spans="2:71" ht="15" customHeight="1">
      <c r="B734" s="2">
        <v>728</v>
      </c>
      <c r="C734" s="2">
        <v>398</v>
      </c>
      <c r="D734" s="47" t="s">
        <v>1643</v>
      </c>
      <c r="E734" s="47" t="s">
        <v>1642</v>
      </c>
      <c r="F734" s="89" t="s">
        <v>1542</v>
      </c>
      <c r="G734" s="48">
        <v>1982</v>
      </c>
      <c r="H734" s="49" t="s">
        <v>31</v>
      </c>
      <c r="I734" s="2" t="str">
        <f>IF(G734&lt;=1953,"M60",IF(G734&lt;=1963,"M50",IF(G734&lt;=1973,"M40","M")))</f>
        <v>M</v>
      </c>
      <c r="J734" s="50">
        <f t="shared" si="57"/>
        <v>170</v>
      </c>
      <c r="K734" s="189">
        <f t="shared" si="58"/>
        <v>170</v>
      </c>
      <c r="L734" s="51">
        <f t="shared" si="59"/>
        <v>1</v>
      </c>
      <c r="M734" s="52" t="str">
        <f t="shared" si="60"/>
        <v>nie</v>
      </c>
      <c r="N734" s="53">
        <f>IF($M734="ano",LARGE((Q734,T734,W734,Z734,AC734,AF734,AI734,AL734,AO734,AR734,AU734,AX734,BA734,BD734,BG734,BJ734,BM734),1)+LARGE((Q734,T734,W734,Z734,AC734,AF734,AI734,AL734,AO734,AR734,AU734,AX734,BA734,BD734,BG734,BJ734,BM734),2)+LARGE((Q734,T734,W734,Z734,AC734,AF734,AI734,AL734,AO734,AR734,AU734,AX734,BA734,BD734,BG734,BJ734,BM734),3)+LARGE((Q734,T734,W734,Z734,AC734,AF734,AI734,AL734,AO734,AR734,AU734,AX734,BA734,BD734,BG734,BJ734,BM734),4)+LARGE((Q734,T734,W734,Z734,AC734,AF734,AI734,AL734,AO734,AR734,AU734,AX734,BA734,BD734,BG734,BJ734,BM734),5),J734)</f>
        <v>170</v>
      </c>
      <c r="O734" s="190">
        <f>IF($M734="ano",LARGE((R734,U734,X734,AA734,AD734,AG734,AJ734,AM734,AP734,AS734,AV734,AY734,BB734,BE734,BH734,BK734,BN734),1)+LARGE((R734,U734,X734,AA734,AD734,AG734,AJ734,AM734,AP734,AS734,AV734,AY734,BB734,BE734,BH734,BK734,BN734),2)+LARGE((R734,U734,X734,AA734,AD734,AG734,AJ734,AM734,AP734,AS734,AV734,AY734,BB734,BE734,BH734,BK734,BN734),3)+LARGE((R734,U734,X734,AA734,AD734,AG734,AJ734,AM734,AP734,AS734,AV734,AY734,BB734,BE734,BH734,BK734,BN734),4)+LARGE((R734,U734,X734,AA734,AD734,AG734,AJ734,AM734,AP734,AS734,AV734,AY734,BB734,BE734,BH734,BK734,BN734),5),K734)</f>
        <v>170</v>
      </c>
      <c r="P734" s="191"/>
      <c r="Q734" s="192"/>
      <c r="R734" s="193"/>
      <c r="S734" s="194"/>
      <c r="T734" s="195"/>
      <c r="U734" s="196"/>
      <c r="V734" s="197">
        <v>6.9629629629629639E-2</v>
      </c>
      <c r="W734" s="198">
        <v>170</v>
      </c>
      <c r="X734" s="199">
        <v>170</v>
      </c>
      <c r="Y734" s="200"/>
      <c r="Z734" s="201"/>
      <c r="AA734" s="202"/>
      <c r="AB734" s="203"/>
      <c r="AC734" s="204"/>
      <c r="AD734" s="205"/>
      <c r="AE734" s="200"/>
      <c r="AF734" s="201"/>
      <c r="AG734" s="202"/>
      <c r="AH734" s="206"/>
      <c r="AI734" s="207"/>
      <c r="AJ734" s="208"/>
      <c r="AK734" s="200"/>
      <c r="AL734" s="201"/>
      <c r="AM734" s="202"/>
      <c r="AP734" s="209"/>
      <c r="AS734" s="208"/>
      <c r="AT734" s="210"/>
      <c r="AU734" s="211"/>
      <c r="AV734" s="212"/>
      <c r="AW734" s="213"/>
      <c r="AX734" s="214"/>
      <c r="AY734" s="215"/>
      <c r="BC734" s="216"/>
      <c r="BD734" s="216"/>
      <c r="BE734" s="217"/>
      <c r="BF734" s="218"/>
      <c r="BI734" s="219"/>
      <c r="BJ734" s="220"/>
      <c r="BK734" s="220"/>
      <c r="BL734" s="221"/>
      <c r="BM734" s="222"/>
      <c r="BN734" s="223"/>
      <c r="BO734" s="149">
        <v>0</v>
      </c>
      <c r="BP734" s="72">
        <v>16</v>
      </c>
      <c r="BQ734" s="157">
        <v>6.9629629629629639E-2</v>
      </c>
      <c r="BR734" s="158">
        <v>1</v>
      </c>
      <c r="BS734" s="49"/>
    </row>
    <row r="735" spans="2:71" ht="15" customHeight="1">
      <c r="B735" s="2">
        <v>729</v>
      </c>
      <c r="C735" s="2">
        <v>399</v>
      </c>
      <c r="D735" s="49" t="s">
        <v>1137</v>
      </c>
      <c r="E735" s="49" t="s">
        <v>625</v>
      </c>
      <c r="F735" s="93" t="s">
        <v>1138</v>
      </c>
      <c r="G735" s="85">
        <v>1981</v>
      </c>
      <c r="H735" s="49" t="s">
        <v>31</v>
      </c>
      <c r="I735" s="49" t="s">
        <v>31</v>
      </c>
      <c r="J735" s="50">
        <f t="shared" si="57"/>
        <v>170</v>
      </c>
      <c r="K735" s="189">
        <f t="shared" si="58"/>
        <v>170</v>
      </c>
      <c r="L735" s="51">
        <f t="shared" si="59"/>
        <v>1</v>
      </c>
      <c r="M735" s="52" t="str">
        <f t="shared" si="60"/>
        <v>nie</v>
      </c>
      <c r="N735" s="53">
        <f>IF($M735="ano",LARGE((Q735,T735,W735,Z735,AC735,AF735,AI735,AL735,AO735,AR735,AU735,AX735,BA735,BD735,BG735,BJ735,BM735),1)+LARGE((Q735,T735,W735,Z735,AC735,AF735,AI735,AL735,AO735,AR735,AU735,AX735,BA735,BD735,BG735,BJ735,BM735),2)+LARGE((Q735,T735,W735,Z735,AC735,AF735,AI735,AL735,AO735,AR735,AU735,AX735,BA735,BD735,BG735,BJ735,BM735),3)+LARGE((Q735,T735,W735,Z735,AC735,AF735,AI735,AL735,AO735,AR735,AU735,AX735,BA735,BD735,BG735,BJ735,BM735),4)+LARGE((Q735,T735,W735,Z735,AC735,AF735,AI735,AL735,AO735,AR735,AU735,AX735,BA735,BD735,BG735,BJ735,BM735),5),J735)</f>
        <v>170</v>
      </c>
      <c r="O735" s="190">
        <f>IF($M735="ano",LARGE((R735,U735,X735,AA735,AD735,AG735,AJ735,AM735,AP735,AS735,AV735,AY735,BB735,BE735,BH735,BK735,BN735),1)+LARGE((R735,U735,X735,AA735,AD735,AG735,AJ735,AM735,AP735,AS735,AV735,AY735,BB735,BE735,BH735,BK735,BN735),2)+LARGE((R735,U735,X735,AA735,AD735,AG735,AJ735,AM735,AP735,AS735,AV735,AY735,BB735,BE735,BH735,BK735,BN735),3)+LARGE((R735,U735,X735,AA735,AD735,AG735,AJ735,AM735,AP735,AS735,AV735,AY735,BB735,BE735,BH735,BK735,BN735),4)+LARGE((R735,U735,X735,AA735,AD735,AG735,AJ735,AM735,AP735,AS735,AV735,AY735,BB735,BE735,BH735,BK735,BN735),5),K735)</f>
        <v>170</v>
      </c>
      <c r="AE735" s="200"/>
      <c r="AF735" s="201"/>
      <c r="AG735" s="201"/>
      <c r="BF735" s="218">
        <v>5.8680555555555555E-2</v>
      </c>
      <c r="BG735" s="75">
        <v>170</v>
      </c>
      <c r="BH735" s="75">
        <v>170</v>
      </c>
      <c r="BI735" s="219">
        <v>6.0937499999999999E-2</v>
      </c>
      <c r="BJ735" s="220"/>
      <c r="BK735" s="220"/>
      <c r="BL735" s="221"/>
      <c r="BM735" s="222"/>
      <c r="BN735" s="223"/>
      <c r="BO735" s="149">
        <v>0</v>
      </c>
      <c r="BP735" s="72">
        <v>15</v>
      </c>
      <c r="BQ735" s="157">
        <v>0.11961805555555555</v>
      </c>
      <c r="BR735" s="158">
        <v>1</v>
      </c>
      <c r="BS735" s="49"/>
    </row>
    <row r="736" spans="2:71" ht="15" customHeight="1">
      <c r="B736" s="2">
        <v>730</v>
      </c>
      <c r="C736" s="2">
        <v>400</v>
      </c>
      <c r="D736" s="49" t="s">
        <v>751</v>
      </c>
      <c r="E736" s="49" t="s">
        <v>2193</v>
      </c>
      <c r="F736" s="93" t="s">
        <v>133</v>
      </c>
      <c r="G736" s="85">
        <v>1975</v>
      </c>
      <c r="H736" s="49" t="s">
        <v>31</v>
      </c>
      <c r="I736" s="49" t="s">
        <v>31</v>
      </c>
      <c r="J736" s="50">
        <f t="shared" si="57"/>
        <v>170</v>
      </c>
      <c r="K736" s="189">
        <f t="shared" si="58"/>
        <v>170</v>
      </c>
      <c r="L736" s="51">
        <f t="shared" si="59"/>
        <v>1</v>
      </c>
      <c r="M736" s="52" t="str">
        <f t="shared" si="60"/>
        <v>nie</v>
      </c>
      <c r="N736" s="53">
        <f>IF($M736="ano",LARGE((Q736,T736,W736,Z736,AC736,AF736,AI736,AL736,AO736,AR736,AU736,AX736,BA736,BD736,BG736,BJ736,BM736),1)+LARGE((Q736,T736,W736,Z736,AC736,AF736,AI736,AL736,AO736,AR736,AU736,AX736,BA736,BD736,BG736,BJ736,BM736),2)+LARGE((Q736,T736,W736,Z736,AC736,AF736,AI736,AL736,AO736,AR736,AU736,AX736,BA736,BD736,BG736,BJ736,BM736),3)+LARGE((Q736,T736,W736,Z736,AC736,AF736,AI736,AL736,AO736,AR736,AU736,AX736,BA736,BD736,BG736,BJ736,BM736),4)+LARGE((Q736,T736,W736,Z736,AC736,AF736,AI736,AL736,AO736,AR736,AU736,AX736,BA736,BD736,BG736,BJ736,BM736),5),J736)</f>
        <v>170</v>
      </c>
      <c r="O736" s="190">
        <f>IF($M736="ano",LARGE((R736,U736,X736,AA736,AD736,AG736,AJ736,AM736,AP736,AS736,AV736,AY736,BB736,BE736,BH736,BK736,BN736),1)+LARGE((R736,U736,X736,AA736,AD736,AG736,AJ736,AM736,AP736,AS736,AV736,AY736,BB736,BE736,BH736,BK736,BN736),2)+LARGE((R736,U736,X736,AA736,AD736,AG736,AJ736,AM736,AP736,AS736,AV736,AY736,BB736,BE736,BH736,BK736,BN736),3)+LARGE((R736,U736,X736,AA736,AD736,AG736,AJ736,AM736,AP736,AS736,AV736,AY736,BB736,BE736,BH736,BK736,BN736),4)+LARGE((R736,U736,X736,AA736,AD736,AG736,AJ736,AM736,AP736,AS736,AV736,AY736,BB736,BE736,BH736,BK736,BN736),5),K736)</f>
        <v>170</v>
      </c>
      <c r="AE736" s="200"/>
      <c r="AF736" s="201"/>
      <c r="AG736" s="201"/>
      <c r="AK736" s="200">
        <v>4.7951388888888891E-2</v>
      </c>
      <c r="AL736" s="201">
        <v>170</v>
      </c>
      <c r="AM736" s="202">
        <v>170</v>
      </c>
      <c r="AP736" s="209"/>
      <c r="AS736" s="208"/>
      <c r="AT736" s="210"/>
      <c r="AU736" s="211"/>
      <c r="AV736" s="212"/>
      <c r="AW736" s="213"/>
      <c r="AX736" s="214"/>
      <c r="AY736" s="215"/>
      <c r="BF736" s="218"/>
      <c r="BI736" s="219"/>
      <c r="BJ736" s="220"/>
      <c r="BK736" s="220"/>
      <c r="BL736" s="221"/>
      <c r="BM736" s="222"/>
      <c r="BN736" s="223"/>
      <c r="BO736" s="149">
        <v>0</v>
      </c>
      <c r="BP736" s="72">
        <v>11</v>
      </c>
      <c r="BQ736" s="157">
        <v>4.7951388888888891E-2</v>
      </c>
      <c r="BR736" s="158">
        <v>1</v>
      </c>
      <c r="BS736" s="49"/>
    </row>
    <row r="737" spans="2:71" ht="15" customHeight="1">
      <c r="B737" s="2">
        <v>731</v>
      </c>
      <c r="C737" s="2">
        <v>401</v>
      </c>
      <c r="D737" s="47" t="s">
        <v>1650</v>
      </c>
      <c r="E737" s="47" t="s">
        <v>1484</v>
      </c>
      <c r="F737" s="89" t="s">
        <v>1542</v>
      </c>
      <c r="G737" s="48">
        <v>1981</v>
      </c>
      <c r="H737" s="49" t="s">
        <v>31</v>
      </c>
      <c r="I737" s="2" t="str">
        <f>IF(G737&lt;=1953,"M60",IF(G737&lt;=1963,"M50",IF(G737&lt;=1973,"M40","M")))</f>
        <v>M</v>
      </c>
      <c r="J737" s="50">
        <f t="shared" si="57"/>
        <v>170</v>
      </c>
      <c r="K737" s="189">
        <f t="shared" si="58"/>
        <v>170</v>
      </c>
      <c r="L737" s="51">
        <f t="shared" si="59"/>
        <v>1</v>
      </c>
      <c r="M737" s="52" t="str">
        <f t="shared" si="60"/>
        <v>nie</v>
      </c>
      <c r="N737" s="53">
        <f>IF($M737="ano",LARGE((Q737,T737,W737,Z737,AC737,AF737,AI737,AL737,AO737,AR737,AU737,AX737,BA737,BD737,BG737,BJ737,BM737),1)+LARGE((Q737,T737,W737,Z737,AC737,AF737,AI737,AL737,AO737,AR737,AU737,AX737,BA737,BD737,BG737,BJ737,BM737),2)+LARGE((Q737,T737,W737,Z737,AC737,AF737,AI737,AL737,AO737,AR737,AU737,AX737,BA737,BD737,BG737,BJ737,BM737),3)+LARGE((Q737,T737,W737,Z737,AC737,AF737,AI737,AL737,AO737,AR737,AU737,AX737,BA737,BD737,BG737,BJ737,BM737),4)+LARGE((Q737,T737,W737,Z737,AC737,AF737,AI737,AL737,AO737,AR737,AU737,AX737,BA737,BD737,BG737,BJ737,BM737),5),J737)</f>
        <v>170</v>
      </c>
      <c r="O737" s="190">
        <f>IF($M737="ano",LARGE((R737,U737,X737,AA737,AD737,AG737,AJ737,AM737,AP737,AS737,AV737,AY737,BB737,BE737,BH737,BK737,BN737),1)+LARGE((R737,U737,X737,AA737,AD737,AG737,AJ737,AM737,AP737,AS737,AV737,AY737,BB737,BE737,BH737,BK737,BN737),2)+LARGE((R737,U737,X737,AA737,AD737,AG737,AJ737,AM737,AP737,AS737,AV737,AY737,BB737,BE737,BH737,BK737,BN737),3)+LARGE((R737,U737,X737,AA737,AD737,AG737,AJ737,AM737,AP737,AS737,AV737,AY737,BB737,BE737,BH737,BK737,BN737),4)+LARGE((R737,U737,X737,AA737,AD737,AG737,AJ737,AM737,AP737,AS737,AV737,AY737,BB737,BE737,BH737,BK737,BN737),5),K737)</f>
        <v>170</v>
      </c>
      <c r="P737" s="191"/>
      <c r="Q737" s="192"/>
      <c r="R737" s="193"/>
      <c r="S737" s="194"/>
      <c r="T737" s="195"/>
      <c r="U737" s="196"/>
      <c r="V737" s="197">
        <v>7.0104166666666676E-2</v>
      </c>
      <c r="W737" s="198">
        <v>170</v>
      </c>
      <c r="X737" s="199">
        <v>170</v>
      </c>
      <c r="Y737" s="200"/>
      <c r="Z737" s="201"/>
      <c r="AA737" s="202"/>
      <c r="AB737" s="203"/>
      <c r="AC737" s="204"/>
      <c r="AD737" s="205"/>
      <c r="AE737" s="200"/>
      <c r="AF737" s="201"/>
      <c r="AG737" s="202"/>
      <c r="AH737" s="206"/>
      <c r="AI737" s="207"/>
      <c r="AJ737" s="208"/>
      <c r="AK737" s="200"/>
      <c r="AL737" s="201"/>
      <c r="AM737" s="202"/>
      <c r="AP737" s="209"/>
      <c r="AS737" s="208"/>
      <c r="AT737" s="210"/>
      <c r="AU737" s="211"/>
      <c r="AV737" s="212"/>
      <c r="AW737" s="213"/>
      <c r="AX737" s="214"/>
      <c r="AY737" s="215"/>
      <c r="BC737" s="216"/>
      <c r="BD737" s="216"/>
      <c r="BE737" s="217"/>
      <c r="BF737" s="218"/>
      <c r="BI737" s="219"/>
      <c r="BJ737" s="220"/>
      <c r="BK737" s="220"/>
      <c r="BL737" s="221"/>
      <c r="BM737" s="222"/>
      <c r="BN737" s="223"/>
      <c r="BO737" s="149">
        <v>0</v>
      </c>
      <c r="BP737" s="72">
        <v>16</v>
      </c>
      <c r="BQ737" s="157">
        <v>7.0104166666666676E-2</v>
      </c>
      <c r="BR737" s="158">
        <v>1</v>
      </c>
      <c r="BS737" s="49"/>
    </row>
    <row r="738" spans="2:71" ht="15" customHeight="1">
      <c r="B738" s="2">
        <v>732</v>
      </c>
      <c r="C738" s="2">
        <v>152</v>
      </c>
      <c r="D738" s="47" t="s">
        <v>2106</v>
      </c>
      <c r="E738" s="47" t="s">
        <v>1938</v>
      </c>
      <c r="F738" s="90" t="s">
        <v>1542</v>
      </c>
      <c r="G738" s="81">
        <v>1968</v>
      </c>
      <c r="H738" s="49" t="s">
        <v>31</v>
      </c>
      <c r="I738" s="2" t="str">
        <f>IF(G738&lt;=1953,"M60",IF(G738&lt;=1963,"M50",IF(G738&lt;=1973,"M40","M")))</f>
        <v>M40</v>
      </c>
      <c r="J738" s="50">
        <f t="shared" si="57"/>
        <v>170</v>
      </c>
      <c r="K738" s="189">
        <f t="shared" si="58"/>
        <v>187</v>
      </c>
      <c r="L738" s="51">
        <f t="shared" si="59"/>
        <v>1</v>
      </c>
      <c r="M738" s="52" t="str">
        <f t="shared" si="60"/>
        <v>nie</v>
      </c>
      <c r="N738" s="53">
        <f>IF($M738="ano",LARGE((Q738,T738,W738,Z738,AC738,AF738,AI738,AL738,AO738,AR738,AU738,AX738,BA738,BD738,BG738,BJ738,BM738),1)+LARGE((Q738,T738,W738,Z738,AC738,AF738,AI738,AL738,AO738,AR738,AU738,AX738,BA738,BD738,BG738,BJ738,BM738),2)+LARGE((Q738,T738,W738,Z738,AC738,AF738,AI738,AL738,AO738,AR738,AU738,AX738,BA738,BD738,BG738,BJ738,BM738),3)+LARGE((Q738,T738,W738,Z738,AC738,AF738,AI738,AL738,AO738,AR738,AU738,AX738,BA738,BD738,BG738,BJ738,BM738),4)+LARGE((Q738,T738,W738,Z738,AC738,AF738,AI738,AL738,AO738,AR738,AU738,AX738,BA738,BD738,BG738,BJ738,BM738),5),J738)</f>
        <v>170</v>
      </c>
      <c r="O738" s="190">
        <f>IF($M738="ano",LARGE((R738,U738,X738,AA738,AD738,AG738,AJ738,AM738,AP738,AS738,AV738,AY738,BB738,BE738,BH738,BK738,BN738),1)+LARGE((R738,U738,X738,AA738,AD738,AG738,AJ738,AM738,AP738,AS738,AV738,AY738,BB738,BE738,BH738,BK738,BN738),2)+LARGE((R738,U738,X738,AA738,AD738,AG738,AJ738,AM738,AP738,AS738,AV738,AY738,BB738,BE738,BH738,BK738,BN738),3)+LARGE((R738,U738,X738,AA738,AD738,AG738,AJ738,AM738,AP738,AS738,AV738,AY738,BB738,BE738,BH738,BK738,BN738),4)+LARGE((R738,U738,X738,AA738,AD738,AG738,AJ738,AM738,AP738,AS738,AV738,AY738,BB738,BE738,BH738,BK738,BN738),5),K738)</f>
        <v>187</v>
      </c>
      <c r="P738" s="191"/>
      <c r="Q738" s="192"/>
      <c r="R738" s="193"/>
      <c r="S738" s="194">
        <v>0.11023148148148149</v>
      </c>
      <c r="T738" s="195">
        <v>170</v>
      </c>
      <c r="U738" s="196">
        <v>187</v>
      </c>
      <c r="V738" s="197"/>
      <c r="W738" s="198"/>
      <c r="X738" s="199"/>
      <c r="Y738" s="200"/>
      <c r="Z738" s="201"/>
      <c r="AA738" s="202"/>
      <c r="AB738" s="203"/>
      <c r="AC738" s="204"/>
      <c r="AD738" s="205"/>
      <c r="AE738" s="200"/>
      <c r="AF738" s="201"/>
      <c r="AG738" s="202"/>
      <c r="AH738" s="206"/>
      <c r="AI738" s="207"/>
      <c r="AJ738" s="208"/>
      <c r="AK738" s="200"/>
      <c r="AL738" s="201"/>
      <c r="AM738" s="202"/>
      <c r="AP738" s="209"/>
      <c r="AS738" s="208"/>
      <c r="AT738" s="210"/>
      <c r="AU738" s="211"/>
      <c r="AV738" s="212"/>
      <c r="AW738" s="213"/>
      <c r="AX738" s="214"/>
      <c r="AY738" s="215"/>
      <c r="BC738" s="216"/>
      <c r="BD738" s="216"/>
      <c r="BE738" s="217"/>
      <c r="BF738" s="218"/>
      <c r="BI738" s="219"/>
      <c r="BJ738" s="220"/>
      <c r="BK738" s="220"/>
      <c r="BL738" s="221"/>
      <c r="BM738" s="222"/>
      <c r="BN738" s="223"/>
      <c r="BO738" s="149">
        <v>0</v>
      </c>
      <c r="BP738" s="72">
        <v>26</v>
      </c>
      <c r="BQ738" s="157">
        <v>0.11023148148148149</v>
      </c>
      <c r="BR738" s="158">
        <v>1</v>
      </c>
      <c r="BS738" s="49"/>
    </row>
    <row r="739" spans="2:71" ht="15" customHeight="1">
      <c r="B739" s="2">
        <v>733</v>
      </c>
      <c r="C739" s="2">
        <v>402</v>
      </c>
      <c r="D739" s="47" t="s">
        <v>2112</v>
      </c>
      <c r="E739" s="47" t="s">
        <v>1795</v>
      </c>
      <c r="F739" s="89"/>
      <c r="G739" s="48">
        <v>1977</v>
      </c>
      <c r="H739" s="49" t="s">
        <v>31</v>
      </c>
      <c r="I739" s="2" t="str">
        <f>IF(G739&lt;=1953,"M60",IF(G739&lt;=1963,"M50",IF(G739&lt;=1973,"M40","M")))</f>
        <v>M</v>
      </c>
      <c r="J739" s="50">
        <f t="shared" si="57"/>
        <v>169</v>
      </c>
      <c r="K739" s="189">
        <f t="shared" si="58"/>
        <v>169</v>
      </c>
      <c r="L739" s="51">
        <f t="shared" si="59"/>
        <v>1</v>
      </c>
      <c r="M739" s="52" t="str">
        <f t="shared" si="60"/>
        <v>nie</v>
      </c>
      <c r="N739" s="53">
        <f>IF($M739="ano",LARGE((Q739,T739,W739,Z739,AC739,AF739,AI739,AL739,AO739,AR739,AU739,AX739,BA739,BD739,BG739,BJ739,BM739),1)+LARGE((Q739,T739,W739,Z739,AC739,AF739,AI739,AL739,AO739,AR739,AU739,AX739,BA739,BD739,BG739,BJ739,BM739),2)+LARGE((Q739,T739,W739,Z739,AC739,AF739,AI739,AL739,AO739,AR739,AU739,AX739,BA739,BD739,BG739,BJ739,BM739),3)+LARGE((Q739,T739,W739,Z739,AC739,AF739,AI739,AL739,AO739,AR739,AU739,AX739,BA739,BD739,BG739,BJ739,BM739),4)+LARGE((Q739,T739,W739,Z739,AC739,AF739,AI739,AL739,AO739,AR739,AU739,AX739,BA739,BD739,BG739,BJ739,BM739),5),J739)</f>
        <v>169</v>
      </c>
      <c r="O739" s="190">
        <f>IF($M739="ano",LARGE((R739,U739,X739,AA739,AD739,AG739,AJ739,AM739,AP739,AS739,AV739,AY739,BB739,BE739,BH739,BK739,BN739),1)+LARGE((R739,U739,X739,AA739,AD739,AG739,AJ739,AM739,AP739,AS739,AV739,AY739,BB739,BE739,BH739,BK739,BN739),2)+LARGE((R739,U739,X739,AA739,AD739,AG739,AJ739,AM739,AP739,AS739,AV739,AY739,BB739,BE739,BH739,BK739,BN739),3)+LARGE((R739,U739,X739,AA739,AD739,AG739,AJ739,AM739,AP739,AS739,AV739,AY739,BB739,BE739,BH739,BK739,BN739),4)+LARGE((R739,U739,X739,AA739,AD739,AG739,AJ739,AM739,AP739,AS739,AV739,AY739,BB739,BE739,BH739,BK739,BN739),5),K739)</f>
        <v>169</v>
      </c>
      <c r="P739" s="191"/>
      <c r="Q739" s="192"/>
      <c r="R739" s="193"/>
      <c r="S739" s="194">
        <v>0.11070601851851852</v>
      </c>
      <c r="T739" s="195">
        <v>169</v>
      </c>
      <c r="U739" s="196">
        <v>169</v>
      </c>
      <c r="V739" s="197"/>
      <c r="W739" s="198"/>
      <c r="X739" s="199"/>
      <c r="Y739" s="200"/>
      <c r="Z739" s="201"/>
      <c r="AA739" s="202"/>
      <c r="AB739" s="203"/>
      <c r="AC739" s="204"/>
      <c r="AD739" s="205"/>
      <c r="AE739" s="200"/>
      <c r="AF739" s="201"/>
      <c r="AG739" s="202"/>
      <c r="AH739" s="206"/>
      <c r="AI739" s="207"/>
      <c r="AJ739" s="208"/>
      <c r="AK739" s="200"/>
      <c r="AL739" s="201"/>
      <c r="AM739" s="202"/>
      <c r="AP739" s="209"/>
      <c r="AS739" s="208"/>
      <c r="AT739" s="210"/>
      <c r="AU739" s="211"/>
      <c r="AV739" s="212"/>
      <c r="AW739" s="213"/>
      <c r="AX739" s="214"/>
      <c r="AY739" s="215"/>
      <c r="BC739" s="216"/>
      <c r="BD739" s="216"/>
      <c r="BE739" s="217"/>
      <c r="BF739" s="218"/>
      <c r="BI739" s="219"/>
      <c r="BJ739" s="220"/>
      <c r="BK739" s="220"/>
      <c r="BL739" s="221"/>
      <c r="BM739" s="222"/>
      <c r="BN739" s="223"/>
      <c r="BO739" s="149">
        <v>0</v>
      </c>
      <c r="BP739" s="72">
        <v>26</v>
      </c>
      <c r="BQ739" s="157">
        <v>0.11070601851851852</v>
      </c>
      <c r="BR739" s="158">
        <v>1</v>
      </c>
      <c r="BS739" s="49"/>
    </row>
    <row r="740" spans="2:71" ht="15" customHeight="1">
      <c r="B740" s="2">
        <v>734</v>
      </c>
      <c r="C740" s="2">
        <v>153</v>
      </c>
      <c r="D740" s="49" t="s">
        <v>2097</v>
      </c>
      <c r="E740" s="49" t="s">
        <v>1505</v>
      </c>
      <c r="F740" s="93" t="s">
        <v>1542</v>
      </c>
      <c r="G740" s="85">
        <v>1973</v>
      </c>
      <c r="H740" s="49" t="s">
        <v>31</v>
      </c>
      <c r="I740" s="49" t="s">
        <v>32</v>
      </c>
      <c r="J740" s="50">
        <f t="shared" si="57"/>
        <v>169</v>
      </c>
      <c r="K740" s="189">
        <f t="shared" si="58"/>
        <v>186</v>
      </c>
      <c r="L740" s="51">
        <f t="shared" si="59"/>
        <v>1</v>
      </c>
      <c r="M740" s="52" t="str">
        <f t="shared" si="60"/>
        <v>nie</v>
      </c>
      <c r="N740" s="53">
        <f>IF($M740="ano",LARGE((Q740,T740,W740,Z740,AC740,AF740,AI740,AL740,AO740,AR740,AU740,AX740,BA740,BD740,BG740,BJ740,BM740),1)+LARGE((Q740,T740,W740,Z740,AC740,AF740,AI740,AL740,AO740,AR740,AU740,AX740,BA740,BD740,BG740,BJ740,BM740),2)+LARGE((Q740,T740,W740,Z740,AC740,AF740,AI740,AL740,AO740,AR740,AU740,AX740,BA740,BD740,BG740,BJ740,BM740),3)+LARGE((Q740,T740,W740,Z740,AC740,AF740,AI740,AL740,AO740,AR740,AU740,AX740,BA740,BD740,BG740,BJ740,BM740),4)+LARGE((Q740,T740,W740,Z740,AC740,AF740,AI740,AL740,AO740,AR740,AU740,AX740,BA740,BD740,BG740,BJ740,BM740),5),J740)</f>
        <v>169</v>
      </c>
      <c r="O740" s="190">
        <f>IF($M740="ano",LARGE((R740,U740,X740,AA740,AD740,AG740,AJ740,AM740,AP740,AS740,AV740,AY740,BB740,BE740,BH740,BK740,BN740),1)+LARGE((R740,U740,X740,AA740,AD740,AG740,AJ740,AM740,AP740,AS740,AV740,AY740,BB740,BE740,BH740,BK740,BN740),2)+LARGE((R740,U740,X740,AA740,AD740,AG740,AJ740,AM740,AP740,AS740,AV740,AY740,BB740,BE740,BH740,BK740,BN740),3)+LARGE((R740,U740,X740,AA740,AD740,AG740,AJ740,AM740,AP740,AS740,AV740,AY740,BB740,BE740,BH740,BK740,BN740),4)+LARGE((R740,U740,X740,AA740,AD740,AG740,AJ740,AM740,AP740,AS740,AV740,AY740,BB740,BE740,BH740,BK740,BN740),5),K740)</f>
        <v>186</v>
      </c>
      <c r="AE740" s="200"/>
      <c r="AF740" s="201"/>
      <c r="AG740" s="201"/>
      <c r="BI740" s="219"/>
      <c r="BJ740" s="220"/>
      <c r="BK740" s="220"/>
      <c r="BL740" s="221">
        <v>6.9108796296296293E-2</v>
      </c>
      <c r="BM740" s="222">
        <v>169</v>
      </c>
      <c r="BN740" s="223">
        <v>186</v>
      </c>
      <c r="BO740" s="149">
        <v>0</v>
      </c>
      <c r="BP740" s="72">
        <v>17.5</v>
      </c>
      <c r="BQ740" s="157">
        <v>6.9108796296296293E-2</v>
      </c>
      <c r="BR740" s="158">
        <v>1</v>
      </c>
      <c r="BS740" s="49"/>
    </row>
    <row r="741" spans="2:71" ht="15" customHeight="1">
      <c r="B741" s="2">
        <v>735</v>
      </c>
      <c r="C741" s="2">
        <v>403</v>
      </c>
      <c r="D741" s="49" t="s">
        <v>1371</v>
      </c>
      <c r="E741" s="49" t="s">
        <v>1370</v>
      </c>
      <c r="F741" s="93" t="s">
        <v>1372</v>
      </c>
      <c r="G741" s="85">
        <v>1977</v>
      </c>
      <c r="H741" s="49" t="s">
        <v>31</v>
      </c>
      <c r="I741" s="49" t="s">
        <v>31</v>
      </c>
      <c r="J741" s="50">
        <f t="shared" si="57"/>
        <v>169</v>
      </c>
      <c r="K741" s="189">
        <f t="shared" si="58"/>
        <v>169</v>
      </c>
      <c r="L741" s="51">
        <f t="shared" si="59"/>
        <v>1</v>
      </c>
      <c r="M741" s="52" t="str">
        <f t="shared" si="60"/>
        <v>nie</v>
      </c>
      <c r="N741" s="53">
        <f>IF($M741="ano",LARGE((Q741,T741,W741,Z741,AC741,AF741,AI741,AL741,AO741,AR741,AU741,AX741,BA741,BD741,BG741,BJ741,BM741),1)+LARGE((Q741,T741,W741,Z741,AC741,AF741,AI741,AL741,AO741,AR741,AU741,AX741,BA741,BD741,BG741,BJ741,BM741),2)+LARGE((Q741,T741,W741,Z741,AC741,AF741,AI741,AL741,AO741,AR741,AU741,AX741,BA741,BD741,BG741,BJ741,BM741),3)+LARGE((Q741,T741,W741,Z741,AC741,AF741,AI741,AL741,AO741,AR741,AU741,AX741,BA741,BD741,BG741,BJ741,BM741),4)+LARGE((Q741,T741,W741,Z741,AC741,AF741,AI741,AL741,AO741,AR741,AU741,AX741,BA741,BD741,BG741,BJ741,BM741),5),J741)</f>
        <v>169</v>
      </c>
      <c r="O741" s="190">
        <f>IF($M741="ano",LARGE((R741,U741,X741,AA741,AD741,AG741,AJ741,AM741,AP741,AS741,AV741,AY741,BB741,BE741,BH741,BK741,BN741),1)+LARGE((R741,U741,X741,AA741,AD741,AG741,AJ741,AM741,AP741,AS741,AV741,AY741,BB741,BE741,BH741,BK741,BN741),2)+LARGE((R741,U741,X741,AA741,AD741,AG741,AJ741,AM741,AP741,AS741,AV741,AY741,BB741,BE741,BH741,BK741,BN741),3)+LARGE((R741,U741,X741,AA741,AD741,AG741,AJ741,AM741,AP741,AS741,AV741,AY741,BB741,BE741,BH741,BK741,BN741),4)+LARGE((R741,U741,X741,AA741,AD741,AG741,AJ741,AM741,AP741,AS741,AV741,AY741,BB741,BE741,BH741,BK741,BN741),5),K741)</f>
        <v>169</v>
      </c>
      <c r="AE741" s="200"/>
      <c r="AF741" s="201"/>
      <c r="AG741" s="201"/>
      <c r="BI741" s="219"/>
      <c r="BJ741" s="220"/>
      <c r="BK741" s="220"/>
      <c r="BL741" s="221">
        <v>6.9027777777777771E-2</v>
      </c>
      <c r="BM741" s="222">
        <v>169</v>
      </c>
      <c r="BN741" s="223">
        <v>169</v>
      </c>
      <c r="BO741" s="149">
        <v>0</v>
      </c>
      <c r="BP741" s="72">
        <v>17.5</v>
      </c>
      <c r="BQ741" s="157">
        <v>6.9027777777777771E-2</v>
      </c>
      <c r="BR741" s="158">
        <v>1</v>
      </c>
      <c r="BS741" s="49"/>
    </row>
    <row r="742" spans="2:71" ht="15" customHeight="1">
      <c r="B742" s="2">
        <v>736</v>
      </c>
      <c r="C742" s="2">
        <v>154</v>
      </c>
      <c r="D742" s="47" t="s">
        <v>1848</v>
      </c>
      <c r="E742" s="47" t="s">
        <v>1745</v>
      </c>
      <c r="F742" s="89" t="s">
        <v>1849</v>
      </c>
      <c r="G742" s="48">
        <v>1968</v>
      </c>
      <c r="H742" s="49" t="s">
        <v>31</v>
      </c>
      <c r="I742" s="2" t="str">
        <f>IF(G742&lt;=1953,"M60",IF(G742&lt;=1963,"M50",IF(G742&lt;=1973,"M40","M")))</f>
        <v>M40</v>
      </c>
      <c r="J742" s="50">
        <f t="shared" si="57"/>
        <v>169</v>
      </c>
      <c r="K742" s="189">
        <f t="shared" si="58"/>
        <v>186</v>
      </c>
      <c r="L742" s="51">
        <f t="shared" si="59"/>
        <v>1</v>
      </c>
      <c r="M742" s="52" t="str">
        <f t="shared" si="60"/>
        <v>nie</v>
      </c>
      <c r="N742" s="53">
        <f>IF($M742="ano",LARGE((Q742,T742,W742,Z742,AC742,AF742,AI742,AL742,AO742,AR742,AU742,AX742,BA742,BD742,BG742,BJ742,BM742),1)+LARGE((Q742,T742,W742,Z742,AC742,AF742,AI742,AL742,AO742,AR742,AU742,AX742,BA742,BD742,BG742,BJ742,BM742),2)+LARGE((Q742,T742,W742,Z742,AC742,AF742,AI742,AL742,AO742,AR742,AU742,AX742,BA742,BD742,BG742,BJ742,BM742),3)+LARGE((Q742,T742,W742,Z742,AC742,AF742,AI742,AL742,AO742,AR742,AU742,AX742,BA742,BD742,BG742,BJ742,BM742),4)+LARGE((Q742,T742,W742,Z742,AC742,AF742,AI742,AL742,AO742,AR742,AU742,AX742,BA742,BD742,BG742,BJ742,BM742),5),J742)</f>
        <v>169</v>
      </c>
      <c r="O742" s="190">
        <f>IF($M742="ano",LARGE((R742,U742,X742,AA742,AD742,AG742,AJ742,AM742,AP742,AS742,AV742,AY742,BB742,BE742,BH742,BK742,BN742),1)+LARGE((R742,U742,X742,AA742,AD742,AG742,AJ742,AM742,AP742,AS742,AV742,AY742,BB742,BE742,BH742,BK742,BN742),2)+LARGE((R742,U742,X742,AA742,AD742,AG742,AJ742,AM742,AP742,AS742,AV742,AY742,BB742,BE742,BH742,BK742,BN742),3)+LARGE((R742,U742,X742,AA742,AD742,AG742,AJ742,AM742,AP742,AS742,AV742,AY742,BB742,BE742,BH742,BK742,BN742),4)+LARGE((R742,U742,X742,AA742,AD742,AG742,AJ742,AM742,AP742,AS742,AV742,AY742,BB742,BE742,BH742,BK742,BN742),5),K742)</f>
        <v>186</v>
      </c>
      <c r="P742" s="191"/>
      <c r="Q742" s="192"/>
      <c r="R742" s="193"/>
      <c r="S742" s="194">
        <v>0.11099537037037037</v>
      </c>
      <c r="T742" s="195">
        <v>169</v>
      </c>
      <c r="U742" s="196">
        <v>186</v>
      </c>
      <c r="V742" s="197"/>
      <c r="W742" s="198"/>
      <c r="X742" s="199"/>
      <c r="Y742" s="200"/>
      <c r="Z742" s="201"/>
      <c r="AA742" s="202"/>
      <c r="AB742" s="203"/>
      <c r="AC742" s="204"/>
      <c r="AD742" s="205"/>
      <c r="AE742" s="200"/>
      <c r="AF742" s="201"/>
      <c r="AG742" s="202"/>
      <c r="AH742" s="206"/>
      <c r="AI742" s="207"/>
      <c r="AJ742" s="208"/>
      <c r="AK742" s="200"/>
      <c r="AL742" s="201"/>
      <c r="AM742" s="202"/>
      <c r="AP742" s="209"/>
      <c r="AS742" s="208"/>
      <c r="AT742" s="210"/>
      <c r="AU742" s="211"/>
      <c r="AV742" s="212"/>
      <c r="AW742" s="213"/>
      <c r="AX742" s="214"/>
      <c r="AY742" s="215"/>
      <c r="BC742" s="216"/>
      <c r="BD742" s="216"/>
      <c r="BE742" s="217"/>
      <c r="BF742" s="218"/>
      <c r="BI742" s="219"/>
      <c r="BJ742" s="220"/>
      <c r="BK742" s="220"/>
      <c r="BL742" s="221"/>
      <c r="BM742" s="222"/>
      <c r="BN742" s="223"/>
      <c r="BO742" s="149">
        <v>0</v>
      </c>
      <c r="BP742" s="72">
        <v>26</v>
      </c>
      <c r="BQ742" s="157">
        <v>0.11099537037037037</v>
      </c>
      <c r="BR742" s="158">
        <v>1</v>
      </c>
      <c r="BS742" s="49"/>
    </row>
    <row r="743" spans="2:71" ht="15" customHeight="1">
      <c r="B743" s="2">
        <v>737</v>
      </c>
      <c r="C743" s="2">
        <v>66</v>
      </c>
      <c r="D743" s="49" t="s">
        <v>735</v>
      </c>
      <c r="E743" s="49" t="s">
        <v>1517</v>
      </c>
      <c r="F743" s="93" t="s">
        <v>1491</v>
      </c>
      <c r="G743" s="85">
        <v>1978</v>
      </c>
      <c r="H743" s="49" t="s">
        <v>36</v>
      </c>
      <c r="I743" s="49" t="s">
        <v>36</v>
      </c>
      <c r="J743" s="50">
        <f t="shared" si="57"/>
        <v>169</v>
      </c>
      <c r="K743" s="189">
        <f t="shared" si="58"/>
        <v>169</v>
      </c>
      <c r="L743" s="51">
        <f t="shared" si="59"/>
        <v>1</v>
      </c>
      <c r="M743" s="52" t="str">
        <f t="shared" si="60"/>
        <v>nie</v>
      </c>
      <c r="N743" s="53">
        <f>IF($M743="ano",LARGE((Q743,T743,W743,Z743,AC743,AF743,AI743,AL743,AO743,AR743,AU743,AX743,BA743,BD743,BG743,BJ743,BM743),1)+LARGE((Q743,T743,W743,Z743,AC743,AF743,AI743,AL743,AO743,AR743,AU743,AX743,BA743,BD743,BG743,BJ743,BM743),2)+LARGE((Q743,T743,W743,Z743,AC743,AF743,AI743,AL743,AO743,AR743,AU743,AX743,BA743,BD743,BG743,BJ743,BM743),3)+LARGE((Q743,T743,W743,Z743,AC743,AF743,AI743,AL743,AO743,AR743,AU743,AX743,BA743,BD743,BG743,BJ743,BM743),4)+LARGE((Q743,T743,W743,Z743,AC743,AF743,AI743,AL743,AO743,AR743,AU743,AX743,BA743,BD743,BG743,BJ743,BM743),5),J743)</f>
        <v>169</v>
      </c>
      <c r="O743" s="190">
        <f>IF($M743="ano",LARGE((R743,U743,X743,AA743,AD743,AG743,AJ743,AM743,AP743,AS743,AV743,AY743,BB743,BE743,BH743,BK743,BN743),1)+LARGE((R743,U743,X743,AA743,AD743,AG743,AJ743,AM743,AP743,AS743,AV743,AY743,BB743,BE743,BH743,BK743,BN743),2)+LARGE((R743,U743,X743,AA743,AD743,AG743,AJ743,AM743,AP743,AS743,AV743,AY743,BB743,BE743,BH743,BK743,BN743),3)+LARGE((R743,U743,X743,AA743,AD743,AG743,AJ743,AM743,AP743,AS743,AV743,AY743,BB743,BE743,BH743,BK743,BN743),4)+LARGE((R743,U743,X743,AA743,AD743,AG743,AJ743,AM743,AP743,AS743,AV743,AY743,BB743,BE743,BH743,BK743,BN743),5),K743)</f>
        <v>169</v>
      </c>
      <c r="AE743" s="200"/>
      <c r="AF743" s="201"/>
      <c r="AG743" s="201"/>
      <c r="AK743" s="200">
        <v>4.9074074074074076E-2</v>
      </c>
      <c r="AL743" s="201">
        <v>169</v>
      </c>
      <c r="AM743" s="202">
        <v>169</v>
      </c>
      <c r="AP743" s="209"/>
      <c r="AS743" s="208"/>
      <c r="AT743" s="210"/>
      <c r="AU743" s="211"/>
      <c r="AV743" s="212"/>
      <c r="AW743" s="213"/>
      <c r="AX743" s="214"/>
      <c r="AY743" s="215"/>
      <c r="BF743" s="218"/>
      <c r="BI743" s="219"/>
      <c r="BJ743" s="220"/>
      <c r="BK743" s="220"/>
      <c r="BL743" s="221"/>
      <c r="BM743" s="222"/>
      <c r="BN743" s="223"/>
      <c r="BO743" s="149">
        <v>0</v>
      </c>
      <c r="BP743" s="72">
        <v>11</v>
      </c>
      <c r="BQ743" s="157">
        <v>4.9074074074074076E-2</v>
      </c>
      <c r="BR743" s="158">
        <v>1</v>
      </c>
      <c r="BS743" s="49"/>
    </row>
    <row r="744" spans="2:71" ht="15" customHeight="1">
      <c r="B744" s="2">
        <v>738</v>
      </c>
      <c r="C744" s="2">
        <v>404</v>
      </c>
      <c r="D744" s="47" t="s">
        <v>1656</v>
      </c>
      <c r="E744" s="47" t="s">
        <v>1655</v>
      </c>
      <c r="F744" s="89" t="s">
        <v>1608</v>
      </c>
      <c r="G744" s="48">
        <v>1974</v>
      </c>
      <c r="H744" s="49" t="s">
        <v>31</v>
      </c>
      <c r="I744" s="2" t="str">
        <f>IF(G744&lt;=1953,"M60",IF(G744&lt;=1963,"M50",IF(G744&lt;=1973,"M40","M")))</f>
        <v>M</v>
      </c>
      <c r="J744" s="50">
        <f t="shared" si="57"/>
        <v>169</v>
      </c>
      <c r="K744" s="189">
        <f t="shared" si="58"/>
        <v>169</v>
      </c>
      <c r="L744" s="51">
        <f t="shared" si="59"/>
        <v>1</v>
      </c>
      <c r="M744" s="52" t="str">
        <f t="shared" si="60"/>
        <v>nie</v>
      </c>
      <c r="N744" s="53">
        <f>IF($M744="ano",LARGE((Q744,T744,W744,Z744,AC744,AF744,AI744,AL744,AO744,AR744,AU744,AX744,BA744,BD744,BG744,BJ744,BM744),1)+LARGE((Q744,T744,W744,Z744,AC744,AF744,AI744,AL744,AO744,AR744,AU744,AX744,BA744,BD744,BG744,BJ744,BM744),2)+LARGE((Q744,T744,W744,Z744,AC744,AF744,AI744,AL744,AO744,AR744,AU744,AX744,BA744,BD744,BG744,BJ744,BM744),3)+LARGE((Q744,T744,W744,Z744,AC744,AF744,AI744,AL744,AO744,AR744,AU744,AX744,BA744,BD744,BG744,BJ744,BM744),4)+LARGE((Q744,T744,W744,Z744,AC744,AF744,AI744,AL744,AO744,AR744,AU744,AX744,BA744,BD744,BG744,BJ744,BM744),5),J744)</f>
        <v>169</v>
      </c>
      <c r="O744" s="190">
        <f>IF($M744="ano",LARGE((R744,U744,X744,AA744,AD744,AG744,AJ744,AM744,AP744,AS744,AV744,AY744,BB744,BE744,BH744,BK744,BN744),1)+LARGE((R744,U744,X744,AA744,AD744,AG744,AJ744,AM744,AP744,AS744,AV744,AY744,BB744,BE744,BH744,BK744,BN744),2)+LARGE((R744,U744,X744,AA744,AD744,AG744,AJ744,AM744,AP744,AS744,AV744,AY744,BB744,BE744,BH744,BK744,BN744),3)+LARGE((R744,U744,X744,AA744,AD744,AG744,AJ744,AM744,AP744,AS744,AV744,AY744,BB744,BE744,BH744,BK744,BN744),4)+LARGE((R744,U744,X744,AA744,AD744,AG744,AJ744,AM744,AP744,AS744,AV744,AY744,BB744,BE744,BH744,BK744,BN744),5),K744)</f>
        <v>169</v>
      </c>
      <c r="P744" s="191"/>
      <c r="Q744" s="192"/>
      <c r="R744" s="193"/>
      <c r="S744" s="194"/>
      <c r="T744" s="195"/>
      <c r="U744" s="196"/>
      <c r="V744" s="197">
        <v>7.0787037037037037E-2</v>
      </c>
      <c r="W744" s="198">
        <v>169</v>
      </c>
      <c r="X744" s="199">
        <v>169</v>
      </c>
      <c r="Y744" s="200"/>
      <c r="Z744" s="201"/>
      <c r="AA744" s="202"/>
      <c r="AB744" s="203"/>
      <c r="AC744" s="204"/>
      <c r="AD744" s="205"/>
      <c r="AE744" s="200"/>
      <c r="AF744" s="201"/>
      <c r="AG744" s="202"/>
      <c r="AH744" s="206"/>
      <c r="AI744" s="207"/>
      <c r="AJ744" s="208"/>
      <c r="AK744" s="200"/>
      <c r="AL744" s="201"/>
      <c r="AM744" s="202"/>
      <c r="AP744" s="209"/>
      <c r="AS744" s="208"/>
      <c r="AT744" s="210"/>
      <c r="AU744" s="211"/>
      <c r="AV744" s="212"/>
      <c r="AW744" s="213"/>
      <c r="AX744" s="214"/>
      <c r="AY744" s="215"/>
      <c r="BC744" s="216"/>
      <c r="BD744" s="216"/>
      <c r="BE744" s="217"/>
      <c r="BF744" s="218"/>
      <c r="BI744" s="219"/>
      <c r="BJ744" s="220"/>
      <c r="BK744" s="220"/>
      <c r="BL744" s="221"/>
      <c r="BM744" s="222"/>
      <c r="BN744" s="223"/>
      <c r="BO744" s="149">
        <v>0</v>
      </c>
      <c r="BP744" s="72">
        <v>16</v>
      </c>
      <c r="BQ744" s="157">
        <v>7.0787037037037037E-2</v>
      </c>
      <c r="BR744" s="158">
        <v>1</v>
      </c>
      <c r="BS744" s="49"/>
    </row>
    <row r="745" spans="2:71" ht="15" customHeight="1">
      <c r="B745" s="2">
        <v>739</v>
      </c>
      <c r="C745" s="2">
        <v>155</v>
      </c>
      <c r="D745" s="47" t="s">
        <v>2117</v>
      </c>
      <c r="E745" s="47" t="s">
        <v>1534</v>
      </c>
      <c r="F745" s="90" t="s">
        <v>1542</v>
      </c>
      <c r="G745" s="81">
        <v>1972</v>
      </c>
      <c r="H745" s="49" t="s">
        <v>31</v>
      </c>
      <c r="I745" s="2" t="str">
        <f>IF(G745&lt;=1953,"M60",IF(G745&lt;=1963,"M50",IF(G745&lt;=1973,"M40","M")))</f>
        <v>M40</v>
      </c>
      <c r="J745" s="50">
        <f t="shared" si="57"/>
        <v>169</v>
      </c>
      <c r="K745" s="189">
        <f t="shared" si="58"/>
        <v>186</v>
      </c>
      <c r="L745" s="51">
        <f t="shared" si="59"/>
        <v>1</v>
      </c>
      <c r="M745" s="52" t="str">
        <f t="shared" si="60"/>
        <v>nie</v>
      </c>
      <c r="N745" s="53">
        <f>IF($M745="ano",LARGE((Q745,T745,W745,Z745,AC745,AF745,AI745,AL745,AO745,AR745,AU745,AX745,BA745,BD745,BG745,BJ745,BM745),1)+LARGE((Q745,T745,W745,Z745,AC745,AF745,AI745,AL745,AO745,AR745,AU745,AX745,BA745,BD745,BG745,BJ745,BM745),2)+LARGE((Q745,T745,W745,Z745,AC745,AF745,AI745,AL745,AO745,AR745,AU745,AX745,BA745,BD745,BG745,BJ745,BM745),3)+LARGE((Q745,T745,W745,Z745,AC745,AF745,AI745,AL745,AO745,AR745,AU745,AX745,BA745,BD745,BG745,BJ745,BM745),4)+LARGE((Q745,T745,W745,Z745,AC745,AF745,AI745,AL745,AO745,AR745,AU745,AX745,BA745,BD745,BG745,BJ745,BM745),5),J745)</f>
        <v>169</v>
      </c>
      <c r="O745" s="190">
        <f>IF($M745="ano",LARGE((R745,U745,X745,AA745,AD745,AG745,AJ745,AM745,AP745,AS745,AV745,AY745,BB745,BE745,BH745,BK745,BN745),1)+LARGE((R745,U745,X745,AA745,AD745,AG745,AJ745,AM745,AP745,AS745,AV745,AY745,BB745,BE745,BH745,BK745,BN745),2)+LARGE((R745,U745,X745,AA745,AD745,AG745,AJ745,AM745,AP745,AS745,AV745,AY745,BB745,BE745,BH745,BK745,BN745),3)+LARGE((R745,U745,X745,AA745,AD745,AG745,AJ745,AM745,AP745,AS745,AV745,AY745,BB745,BE745,BH745,BK745,BN745),4)+LARGE((R745,U745,X745,AA745,AD745,AG745,AJ745,AM745,AP745,AS745,AV745,AY745,BB745,BE745,BH745,BK745,BN745),5),K745)</f>
        <v>186</v>
      </c>
      <c r="P745" s="191"/>
      <c r="Q745" s="192"/>
      <c r="R745" s="193"/>
      <c r="S745" s="194">
        <v>0.11084490740740742</v>
      </c>
      <c r="T745" s="195">
        <v>169</v>
      </c>
      <c r="U745" s="196">
        <v>186</v>
      </c>
      <c r="V745" s="197"/>
      <c r="W745" s="198"/>
      <c r="X745" s="199"/>
      <c r="Y745" s="200"/>
      <c r="Z745" s="201"/>
      <c r="AA745" s="202"/>
      <c r="AB745" s="203"/>
      <c r="AC745" s="204"/>
      <c r="AD745" s="205"/>
      <c r="AE745" s="200"/>
      <c r="AF745" s="201"/>
      <c r="AG745" s="202"/>
      <c r="AH745" s="206"/>
      <c r="AI745" s="207"/>
      <c r="AJ745" s="208"/>
      <c r="AK745" s="200"/>
      <c r="AL745" s="201"/>
      <c r="AM745" s="202"/>
      <c r="AP745" s="209"/>
      <c r="AS745" s="208"/>
      <c r="AT745" s="210"/>
      <c r="AU745" s="211"/>
      <c r="AV745" s="212"/>
      <c r="AW745" s="213"/>
      <c r="AX745" s="214"/>
      <c r="AY745" s="215"/>
      <c r="BC745" s="225"/>
      <c r="BD745" s="216"/>
      <c r="BE745" s="217"/>
      <c r="BF745" s="218"/>
      <c r="BI745" s="219"/>
      <c r="BJ745" s="220"/>
      <c r="BK745" s="220"/>
      <c r="BL745" s="221"/>
      <c r="BM745" s="222"/>
      <c r="BN745" s="223"/>
      <c r="BO745" s="149">
        <v>0</v>
      </c>
      <c r="BP745" s="72">
        <v>26</v>
      </c>
      <c r="BQ745" s="157">
        <v>0.11084490740740742</v>
      </c>
      <c r="BR745" s="158">
        <v>1</v>
      </c>
      <c r="BS745" s="49"/>
    </row>
    <row r="746" spans="2:71" ht="15" customHeight="1">
      <c r="B746" s="2">
        <v>740</v>
      </c>
      <c r="C746" s="2">
        <v>405</v>
      </c>
      <c r="D746" s="49" t="s">
        <v>1502</v>
      </c>
      <c r="E746" s="49" t="s">
        <v>1534</v>
      </c>
      <c r="F746" s="93" t="s">
        <v>1654</v>
      </c>
      <c r="G746" s="85">
        <v>1982</v>
      </c>
      <c r="H746" s="49" t="s">
        <v>31</v>
      </c>
      <c r="I746" s="2" t="str">
        <f>IF(G746&lt;=1953,"M60",IF(G746&lt;=1963,"M50",IF(G746&lt;=1973,"M40","M")))</f>
        <v>M</v>
      </c>
      <c r="J746" s="50">
        <f t="shared" si="57"/>
        <v>169</v>
      </c>
      <c r="K746" s="189">
        <f t="shared" si="58"/>
        <v>169</v>
      </c>
      <c r="L746" s="51">
        <f t="shared" si="59"/>
        <v>1</v>
      </c>
      <c r="M746" s="52" t="str">
        <f t="shared" si="60"/>
        <v>nie</v>
      </c>
      <c r="N746" s="53">
        <f>IF($M746="ano",LARGE((Q746,T746,W746,Z746,AC746,AF746,AI746,AL746,AO746,AR746,AU746,AX746,BA746,BD746,BG746,BJ746,BM746),1)+LARGE((Q746,T746,W746,Z746,AC746,AF746,AI746,AL746,AO746,AR746,AU746,AX746,BA746,BD746,BG746,BJ746,BM746),2)+LARGE((Q746,T746,W746,Z746,AC746,AF746,AI746,AL746,AO746,AR746,AU746,AX746,BA746,BD746,BG746,BJ746,BM746),3)+LARGE((Q746,T746,W746,Z746,AC746,AF746,AI746,AL746,AO746,AR746,AU746,AX746,BA746,BD746,BG746,BJ746,BM746),4)+LARGE((Q746,T746,W746,Z746,AC746,AF746,AI746,AL746,AO746,AR746,AU746,AX746,BA746,BD746,BG746,BJ746,BM746),5),J746)</f>
        <v>169</v>
      </c>
      <c r="O746" s="190">
        <f>IF($M746="ano",LARGE((R746,U746,X746,AA746,AD746,AG746,AJ746,AM746,AP746,AS746,AV746,AY746,BB746,BE746,BH746,BK746,BN746),1)+LARGE((R746,U746,X746,AA746,AD746,AG746,AJ746,AM746,AP746,AS746,AV746,AY746,BB746,BE746,BH746,BK746,BN746),2)+LARGE((R746,U746,X746,AA746,AD746,AG746,AJ746,AM746,AP746,AS746,AV746,AY746,BB746,BE746,BH746,BK746,BN746),3)+LARGE((R746,U746,X746,AA746,AD746,AG746,AJ746,AM746,AP746,AS746,AV746,AY746,BB746,BE746,BH746,BK746,BN746),4)+LARGE((R746,U746,X746,AA746,AD746,AG746,AJ746,AM746,AP746,AS746,AV746,AY746,BB746,BE746,BH746,BK746,BN746),5),K746)</f>
        <v>169</v>
      </c>
      <c r="P746" s="191"/>
      <c r="Q746" s="192"/>
      <c r="R746" s="193"/>
      <c r="S746" s="194"/>
      <c r="T746" s="195"/>
      <c r="U746" s="196"/>
      <c r="V746" s="197">
        <v>7.0636574074074074E-2</v>
      </c>
      <c r="W746" s="198">
        <v>169</v>
      </c>
      <c r="X746" s="199">
        <v>169</v>
      </c>
      <c r="Y746" s="200"/>
      <c r="Z746" s="201"/>
      <c r="AA746" s="202"/>
      <c r="AB746" s="203"/>
      <c r="AC746" s="204"/>
      <c r="AD746" s="205"/>
      <c r="AE746" s="200"/>
      <c r="AF746" s="201"/>
      <c r="AG746" s="202"/>
      <c r="AH746" s="206"/>
      <c r="AI746" s="207"/>
      <c r="AJ746" s="208"/>
      <c r="AK746" s="200"/>
      <c r="AL746" s="201"/>
      <c r="AM746" s="202"/>
      <c r="AP746" s="209"/>
      <c r="AS746" s="208"/>
      <c r="AT746" s="210"/>
      <c r="AU746" s="211"/>
      <c r="AV746" s="212"/>
      <c r="AW746" s="213"/>
      <c r="AX746" s="214"/>
      <c r="AY746" s="215"/>
      <c r="BC746" s="216"/>
      <c r="BD746" s="216"/>
      <c r="BE746" s="217"/>
      <c r="BF746" s="218"/>
      <c r="BI746" s="219"/>
      <c r="BJ746" s="220"/>
      <c r="BK746" s="220"/>
      <c r="BL746" s="221"/>
      <c r="BM746" s="222"/>
      <c r="BN746" s="223"/>
      <c r="BO746" s="149">
        <v>0</v>
      </c>
      <c r="BP746" s="72">
        <v>16</v>
      </c>
      <c r="BQ746" s="157">
        <v>7.0636574074074074E-2</v>
      </c>
      <c r="BR746" s="158">
        <v>1</v>
      </c>
      <c r="BS746" s="49"/>
    </row>
    <row r="747" spans="2:71" ht="15" customHeight="1">
      <c r="B747" s="2">
        <v>741</v>
      </c>
      <c r="C747" s="2">
        <v>406</v>
      </c>
      <c r="D747" s="49" t="s">
        <v>1502</v>
      </c>
      <c r="E747" s="49" t="s">
        <v>1505</v>
      </c>
      <c r="G747" s="85">
        <v>1979</v>
      </c>
      <c r="H747" s="49" t="s">
        <v>31</v>
      </c>
      <c r="I747" s="2" t="str">
        <f>IF(G747&lt;=1953,"M60",IF(G747&lt;=1963,"M50",IF(G747&lt;=1973,"M40","M")))</f>
        <v>M</v>
      </c>
      <c r="J747" s="50">
        <f t="shared" si="57"/>
        <v>169</v>
      </c>
      <c r="K747" s="189">
        <f t="shared" si="58"/>
        <v>169</v>
      </c>
      <c r="L747" s="51">
        <f t="shared" si="59"/>
        <v>1</v>
      </c>
      <c r="M747" s="52" t="str">
        <f t="shared" si="60"/>
        <v>nie</v>
      </c>
      <c r="N747" s="53">
        <f>IF($M747="ano",LARGE((Q747,T747,W747,Z747,AC747,AF747,AI747,AL747,AO747,AR747,AU747,AX747,BA747,BD747,BG747,BJ747,BM747),1)+LARGE((Q747,T747,W747,Z747,AC747,AF747,AI747,AL747,AO747,AR747,AU747,AX747,BA747,BD747,BG747,BJ747,BM747),2)+LARGE((Q747,T747,W747,Z747,AC747,AF747,AI747,AL747,AO747,AR747,AU747,AX747,BA747,BD747,BG747,BJ747,BM747),3)+LARGE((Q747,T747,W747,Z747,AC747,AF747,AI747,AL747,AO747,AR747,AU747,AX747,BA747,BD747,BG747,BJ747,BM747),4)+LARGE((Q747,T747,W747,Z747,AC747,AF747,AI747,AL747,AO747,AR747,AU747,AX747,BA747,BD747,BG747,BJ747,BM747),5),J747)</f>
        <v>169</v>
      </c>
      <c r="O747" s="190">
        <f>IF($M747="ano",LARGE((R747,U747,X747,AA747,AD747,AG747,AJ747,AM747,AP747,AS747,AV747,AY747,BB747,BE747,BH747,BK747,BN747),1)+LARGE((R747,U747,X747,AA747,AD747,AG747,AJ747,AM747,AP747,AS747,AV747,AY747,BB747,BE747,BH747,BK747,BN747),2)+LARGE((R747,U747,X747,AA747,AD747,AG747,AJ747,AM747,AP747,AS747,AV747,AY747,BB747,BE747,BH747,BK747,BN747),3)+LARGE((R747,U747,X747,AA747,AD747,AG747,AJ747,AM747,AP747,AS747,AV747,AY747,BB747,BE747,BH747,BK747,BN747),4)+LARGE((R747,U747,X747,AA747,AD747,AG747,AJ747,AM747,AP747,AS747,AV747,AY747,BB747,BE747,BH747,BK747,BN747),5),K747)</f>
        <v>169</v>
      </c>
      <c r="P747" s="191"/>
      <c r="Q747" s="192"/>
      <c r="R747" s="193"/>
      <c r="S747" s="194"/>
      <c r="T747" s="195"/>
      <c r="U747" s="196"/>
      <c r="V747" s="197">
        <v>7.0370370370370375E-2</v>
      </c>
      <c r="W747" s="198">
        <v>169</v>
      </c>
      <c r="X747" s="199">
        <v>169</v>
      </c>
      <c r="Y747" s="200"/>
      <c r="Z747" s="201"/>
      <c r="AA747" s="202"/>
      <c r="AB747" s="203"/>
      <c r="AC747" s="204"/>
      <c r="AD747" s="205"/>
      <c r="AE747" s="200"/>
      <c r="AF747" s="201"/>
      <c r="AG747" s="202"/>
      <c r="AH747" s="206"/>
      <c r="AI747" s="207"/>
      <c r="AJ747" s="208"/>
      <c r="AK747" s="200"/>
      <c r="AL747" s="201"/>
      <c r="AM747" s="202"/>
      <c r="AP747" s="209"/>
      <c r="AS747" s="208"/>
      <c r="AT747" s="210"/>
      <c r="AU747" s="211"/>
      <c r="AV747" s="212"/>
      <c r="AW747" s="213"/>
      <c r="AX747" s="214"/>
      <c r="AY747" s="215"/>
      <c r="BC747" s="216"/>
      <c r="BD747" s="216"/>
      <c r="BE747" s="217"/>
      <c r="BF747" s="218"/>
      <c r="BI747" s="219"/>
      <c r="BJ747" s="220"/>
      <c r="BK747" s="220"/>
      <c r="BL747" s="221"/>
      <c r="BM747" s="222"/>
      <c r="BN747" s="223"/>
      <c r="BO747" s="149">
        <v>0</v>
      </c>
      <c r="BP747" s="72">
        <v>16</v>
      </c>
      <c r="BQ747" s="157">
        <v>7.0370370370370375E-2</v>
      </c>
      <c r="BR747" s="158">
        <v>1</v>
      </c>
      <c r="BS747" s="49"/>
    </row>
    <row r="748" spans="2:71" ht="15" customHeight="1">
      <c r="B748" s="2">
        <v>742</v>
      </c>
      <c r="C748" s="2">
        <v>407</v>
      </c>
      <c r="D748" s="49" t="s">
        <v>895</v>
      </c>
      <c r="E748" s="49" t="s">
        <v>1482</v>
      </c>
      <c r="F748" s="49" t="s">
        <v>896</v>
      </c>
      <c r="G748" s="85">
        <v>1979</v>
      </c>
      <c r="H748" s="49" t="s">
        <v>31</v>
      </c>
      <c r="I748" s="49" t="s">
        <v>31</v>
      </c>
      <c r="J748" s="50">
        <f t="shared" si="57"/>
        <v>169</v>
      </c>
      <c r="K748" s="189">
        <f t="shared" si="58"/>
        <v>169</v>
      </c>
      <c r="L748" s="51">
        <f t="shared" si="59"/>
        <v>1</v>
      </c>
      <c r="M748" s="52" t="str">
        <f t="shared" si="60"/>
        <v>nie</v>
      </c>
      <c r="N748" s="53">
        <f>IF($M748="ano",LARGE((Q748,T748,W748,Z748,AC748,AF748,AI748,AL748,AO748,AR748,AU748,AX748,BA748,BD748,BG748,BJ748,BM748),1)+LARGE((Q748,T748,W748,Z748,AC748,AF748,AI748,AL748,AO748,AR748,AU748,AX748,BA748,BD748,BG748,BJ748,BM748),2)+LARGE((Q748,T748,W748,Z748,AC748,AF748,AI748,AL748,AO748,AR748,AU748,AX748,BA748,BD748,BG748,BJ748,BM748),3)+LARGE((Q748,T748,W748,Z748,AC748,AF748,AI748,AL748,AO748,AR748,AU748,AX748,BA748,BD748,BG748,BJ748,BM748),4)+LARGE((Q748,T748,W748,Z748,AC748,AF748,AI748,AL748,AO748,AR748,AU748,AX748,BA748,BD748,BG748,BJ748,BM748),5),J748)</f>
        <v>169</v>
      </c>
      <c r="O748" s="190">
        <f>IF($M748="ano",LARGE((R748,U748,X748,AA748,AD748,AG748,AJ748,AM748,AP748,AS748,AV748,AY748,BB748,BE748,BH748,BK748,BN748),1)+LARGE((R748,U748,X748,AA748,AD748,AG748,AJ748,AM748,AP748,AS748,AV748,AY748,BB748,BE748,BH748,BK748,BN748),2)+LARGE((R748,U748,X748,AA748,AD748,AG748,AJ748,AM748,AP748,AS748,AV748,AY748,BB748,BE748,BH748,BK748,BN748),3)+LARGE((R748,U748,X748,AA748,AD748,AG748,AJ748,AM748,AP748,AS748,AV748,AY748,BB748,BE748,BH748,BK748,BN748),4)+LARGE((R748,U748,X748,AA748,AD748,AG748,AJ748,AM748,AP748,AS748,AV748,AY748,BB748,BE748,BH748,BK748,BN748),5),K748)</f>
        <v>169</v>
      </c>
      <c r="AE748" s="200"/>
      <c r="AF748" s="201"/>
      <c r="AG748" s="201"/>
      <c r="AT748" s="210">
        <v>7.048611111111111E-2</v>
      </c>
      <c r="AU748" s="211">
        <v>169</v>
      </c>
      <c r="AV748" s="212">
        <v>169</v>
      </c>
      <c r="AW748" s="213"/>
      <c r="AX748" s="214"/>
      <c r="AY748" s="215"/>
      <c r="BF748" s="218"/>
      <c r="BI748" s="219"/>
      <c r="BJ748" s="220"/>
      <c r="BK748" s="220"/>
      <c r="BL748" s="221"/>
      <c r="BM748" s="222"/>
      <c r="BN748" s="223"/>
      <c r="BO748" s="149">
        <v>0</v>
      </c>
      <c r="BP748" s="72">
        <v>17</v>
      </c>
      <c r="BQ748" s="157">
        <v>7.048611111111111E-2</v>
      </c>
      <c r="BR748" s="158">
        <v>1</v>
      </c>
      <c r="BS748" s="49"/>
    </row>
    <row r="749" spans="2:71" ht="15" customHeight="1">
      <c r="B749" s="2">
        <v>743</v>
      </c>
      <c r="C749" s="2">
        <v>408</v>
      </c>
      <c r="D749" s="49" t="s">
        <v>561</v>
      </c>
      <c r="E749" s="49" t="s">
        <v>562</v>
      </c>
      <c r="F749" s="93" t="s">
        <v>250</v>
      </c>
      <c r="G749" s="85" t="s">
        <v>251</v>
      </c>
      <c r="H749" s="49" t="s">
        <v>31</v>
      </c>
      <c r="I749" s="49" t="s">
        <v>31</v>
      </c>
      <c r="J749" s="50">
        <f t="shared" si="57"/>
        <v>169</v>
      </c>
      <c r="K749" s="189">
        <f t="shared" si="58"/>
        <v>169</v>
      </c>
      <c r="L749" s="51">
        <f t="shared" si="59"/>
        <v>1</v>
      </c>
      <c r="M749" s="52" t="str">
        <f t="shared" si="60"/>
        <v>nie</v>
      </c>
      <c r="N749" s="53">
        <f>IF($M749="ano",LARGE((Q749,T749,W749,Z749,AC749,AF749,AI749,AL749,AO749,AR749,AU749,AX749,BA749,BD749,BG749,BJ749,BM749),1)+LARGE((Q749,T749,W749,Z749,AC749,AF749,AI749,AL749,AO749,AR749,AU749,AX749,BA749,BD749,BG749,BJ749,BM749),2)+LARGE((Q749,T749,W749,Z749,AC749,AF749,AI749,AL749,AO749,AR749,AU749,AX749,BA749,BD749,BG749,BJ749,BM749),3)+LARGE((Q749,T749,W749,Z749,AC749,AF749,AI749,AL749,AO749,AR749,AU749,AX749,BA749,BD749,BG749,BJ749,BM749),4)+LARGE((Q749,T749,W749,Z749,AC749,AF749,AI749,AL749,AO749,AR749,AU749,AX749,BA749,BD749,BG749,BJ749,BM749),5),J749)</f>
        <v>169</v>
      </c>
      <c r="O749" s="190">
        <f>IF($M749="ano",LARGE((R749,U749,X749,AA749,AD749,AG749,AJ749,AM749,AP749,AS749,AV749,AY749,BB749,BE749,BH749,BK749,BN749),1)+LARGE((R749,U749,X749,AA749,AD749,AG749,AJ749,AM749,AP749,AS749,AV749,AY749,BB749,BE749,BH749,BK749,BN749),2)+LARGE((R749,U749,X749,AA749,AD749,AG749,AJ749,AM749,AP749,AS749,AV749,AY749,BB749,BE749,BH749,BK749,BN749),3)+LARGE((R749,U749,X749,AA749,AD749,AG749,AJ749,AM749,AP749,AS749,AV749,AY749,BB749,BE749,BH749,BK749,BN749),4)+LARGE((R749,U749,X749,AA749,AD749,AG749,AJ749,AM749,AP749,AS749,AV749,AY749,BB749,BE749,BH749,BK749,BN749),5),K749)</f>
        <v>169</v>
      </c>
      <c r="R749" s="193"/>
      <c r="U749" s="196"/>
      <c r="X749" s="199"/>
      <c r="AA749" s="202"/>
      <c r="AD749" s="205"/>
      <c r="AE749" s="200"/>
      <c r="AF749" s="201"/>
      <c r="AG749" s="202"/>
      <c r="AH749" s="206">
        <v>2.5798611111111109E-2</v>
      </c>
      <c r="AI749" s="207">
        <v>169</v>
      </c>
      <c r="AJ749" s="208">
        <v>169</v>
      </c>
      <c r="AK749" s="200"/>
      <c r="AL749" s="201"/>
      <c r="AM749" s="202"/>
      <c r="AP749" s="209"/>
      <c r="AS749" s="208"/>
      <c r="AT749" s="210"/>
      <c r="AU749" s="211"/>
      <c r="AV749" s="212"/>
      <c r="AW749" s="213"/>
      <c r="AX749" s="214"/>
      <c r="AY749" s="215"/>
      <c r="BE749" s="217"/>
      <c r="BF749" s="218"/>
      <c r="BI749" s="219"/>
      <c r="BJ749" s="220"/>
      <c r="BK749" s="220"/>
      <c r="BL749" s="221"/>
      <c r="BM749" s="222"/>
      <c r="BN749" s="223"/>
      <c r="BO749" s="149">
        <v>0</v>
      </c>
      <c r="BP749" s="72">
        <v>10.664999999999999</v>
      </c>
      <c r="BQ749" s="157">
        <v>2.5798611111111109E-2</v>
      </c>
      <c r="BR749" s="158">
        <v>1</v>
      </c>
      <c r="BS749" s="49"/>
    </row>
    <row r="750" spans="2:71" ht="15" customHeight="1">
      <c r="B750" s="2">
        <v>744</v>
      </c>
      <c r="C750" s="2">
        <v>409</v>
      </c>
      <c r="D750" s="47" t="s">
        <v>2110</v>
      </c>
      <c r="E750" s="47" t="s">
        <v>1582</v>
      </c>
      <c r="F750" s="89" t="s">
        <v>2111</v>
      </c>
      <c r="G750" s="48">
        <v>1981</v>
      </c>
      <c r="H750" s="49" t="s">
        <v>31</v>
      </c>
      <c r="I750" s="2" t="str">
        <f>IF(G750&lt;=1953,"M60",IF(G750&lt;=1963,"M50",IF(G750&lt;=1973,"M40","M")))</f>
        <v>M</v>
      </c>
      <c r="J750" s="50">
        <f t="shared" si="57"/>
        <v>169</v>
      </c>
      <c r="K750" s="189">
        <f t="shared" si="58"/>
        <v>169</v>
      </c>
      <c r="L750" s="51">
        <f t="shared" si="59"/>
        <v>1</v>
      </c>
      <c r="M750" s="52" t="str">
        <f t="shared" si="60"/>
        <v>nie</v>
      </c>
      <c r="N750" s="53">
        <f>IF($M750="ano",LARGE((Q750,T750,W750,Z750,AC750,AF750,AI750,AL750,AO750,AR750,AU750,AX750,BA750,BD750,BG750,BJ750,BM750),1)+LARGE((Q750,T750,W750,Z750,AC750,AF750,AI750,AL750,AO750,AR750,AU750,AX750,BA750,BD750,BG750,BJ750,BM750),2)+LARGE((Q750,T750,W750,Z750,AC750,AF750,AI750,AL750,AO750,AR750,AU750,AX750,BA750,BD750,BG750,BJ750,BM750),3)+LARGE((Q750,T750,W750,Z750,AC750,AF750,AI750,AL750,AO750,AR750,AU750,AX750,BA750,BD750,BG750,BJ750,BM750),4)+LARGE((Q750,T750,W750,Z750,AC750,AF750,AI750,AL750,AO750,AR750,AU750,AX750,BA750,BD750,BG750,BJ750,BM750),5),J750)</f>
        <v>169</v>
      </c>
      <c r="O750" s="190">
        <f>IF($M750="ano",LARGE((R750,U750,X750,AA750,AD750,AG750,AJ750,AM750,AP750,AS750,AV750,AY750,BB750,BE750,BH750,BK750,BN750),1)+LARGE((R750,U750,X750,AA750,AD750,AG750,AJ750,AM750,AP750,AS750,AV750,AY750,BB750,BE750,BH750,BK750,BN750),2)+LARGE((R750,U750,X750,AA750,AD750,AG750,AJ750,AM750,AP750,AS750,AV750,AY750,BB750,BE750,BH750,BK750,BN750),3)+LARGE((R750,U750,X750,AA750,AD750,AG750,AJ750,AM750,AP750,AS750,AV750,AY750,BB750,BE750,BH750,BK750,BN750),4)+LARGE((R750,U750,X750,AA750,AD750,AG750,AJ750,AM750,AP750,AS750,AV750,AY750,BB750,BE750,BH750,BK750,BN750),5),K750)</f>
        <v>169</v>
      </c>
      <c r="P750" s="191"/>
      <c r="Q750" s="192"/>
      <c r="R750" s="193"/>
      <c r="S750" s="194">
        <v>0.1106712962962963</v>
      </c>
      <c r="T750" s="195">
        <v>169</v>
      </c>
      <c r="U750" s="196">
        <v>169</v>
      </c>
      <c r="V750" s="197"/>
      <c r="W750" s="198"/>
      <c r="X750" s="199"/>
      <c r="Y750" s="200"/>
      <c r="Z750" s="201"/>
      <c r="AA750" s="202"/>
      <c r="AB750" s="203"/>
      <c r="AC750" s="204"/>
      <c r="AD750" s="205"/>
      <c r="AE750" s="200"/>
      <c r="AF750" s="201"/>
      <c r="AG750" s="202"/>
      <c r="AH750" s="206"/>
      <c r="AI750" s="207"/>
      <c r="AJ750" s="208"/>
      <c r="AK750" s="200"/>
      <c r="AL750" s="201"/>
      <c r="AM750" s="202"/>
      <c r="AP750" s="209"/>
      <c r="AS750" s="208"/>
      <c r="AT750" s="210"/>
      <c r="AU750" s="211"/>
      <c r="AV750" s="212"/>
      <c r="AW750" s="213"/>
      <c r="AX750" s="214"/>
      <c r="AY750" s="215"/>
      <c r="BC750" s="216"/>
      <c r="BD750" s="216"/>
      <c r="BE750" s="217"/>
      <c r="BF750" s="218"/>
      <c r="BI750" s="219"/>
      <c r="BJ750" s="220"/>
      <c r="BK750" s="220"/>
      <c r="BL750" s="221"/>
      <c r="BM750" s="222"/>
      <c r="BN750" s="223"/>
      <c r="BO750" s="149">
        <v>0</v>
      </c>
      <c r="BP750" s="72">
        <v>26</v>
      </c>
      <c r="BQ750" s="157">
        <v>0.1106712962962963</v>
      </c>
      <c r="BR750" s="158">
        <v>1</v>
      </c>
      <c r="BS750" s="49"/>
    </row>
    <row r="751" spans="2:71" ht="15" customHeight="1">
      <c r="B751" s="2">
        <v>745</v>
      </c>
      <c r="C751" s="2">
        <v>67</v>
      </c>
      <c r="D751" s="49" t="s">
        <v>799</v>
      </c>
      <c r="E751" s="49" t="s">
        <v>546</v>
      </c>
      <c r="F751" s="93" t="s">
        <v>782</v>
      </c>
      <c r="G751" s="85">
        <v>1989</v>
      </c>
      <c r="H751" s="49" t="s">
        <v>36</v>
      </c>
      <c r="I751" s="49" t="s">
        <v>36</v>
      </c>
      <c r="J751" s="50">
        <f t="shared" si="57"/>
        <v>169</v>
      </c>
      <c r="K751" s="189">
        <f t="shared" si="58"/>
        <v>169</v>
      </c>
      <c r="L751" s="51">
        <f t="shared" si="59"/>
        <v>1</v>
      </c>
      <c r="M751" s="52" t="str">
        <f t="shared" si="60"/>
        <v>nie</v>
      </c>
      <c r="N751" s="53">
        <f>IF($M751="ano",LARGE((Q751,T751,W751,Z751,AC751,AF751,AI751,AL751,AO751,AR751,AU751,AX751,BA751,BD751,BG751,BJ751,BM751),1)+LARGE((Q751,T751,W751,Z751,AC751,AF751,AI751,AL751,AO751,AR751,AU751,AX751,BA751,BD751,BG751,BJ751,BM751),2)+LARGE((Q751,T751,W751,Z751,AC751,AF751,AI751,AL751,AO751,AR751,AU751,AX751,BA751,BD751,BG751,BJ751,BM751),3)+LARGE((Q751,T751,W751,Z751,AC751,AF751,AI751,AL751,AO751,AR751,AU751,AX751,BA751,BD751,BG751,BJ751,BM751),4)+LARGE((Q751,T751,W751,Z751,AC751,AF751,AI751,AL751,AO751,AR751,AU751,AX751,BA751,BD751,BG751,BJ751,BM751),5),J751)</f>
        <v>169</v>
      </c>
      <c r="O751" s="190">
        <f>IF($M751="ano",LARGE((R751,U751,X751,AA751,AD751,AG751,AJ751,AM751,AP751,AS751,AV751,AY751,BB751,BE751,BH751,BK751,BN751),1)+LARGE((R751,U751,X751,AA751,AD751,AG751,AJ751,AM751,AP751,AS751,AV751,AY751,BB751,BE751,BH751,BK751,BN751),2)+LARGE((R751,U751,X751,AA751,AD751,AG751,AJ751,AM751,AP751,AS751,AV751,AY751,BB751,BE751,BH751,BK751,BN751),3)+LARGE((R751,U751,X751,AA751,AD751,AG751,AJ751,AM751,AP751,AS751,AV751,AY751,BB751,BE751,BH751,BK751,BN751),4)+LARGE((R751,U751,X751,AA751,AD751,AG751,AJ751,AM751,AP751,AS751,AV751,AY751,BB751,BE751,BH751,BK751,BN751),5),K751)</f>
        <v>169</v>
      </c>
      <c r="AE751" s="200"/>
      <c r="AF751" s="201"/>
      <c r="AG751" s="201"/>
      <c r="AN751" s="78">
        <v>8.3379629629629637E-2</v>
      </c>
      <c r="AO751" s="79">
        <v>169</v>
      </c>
      <c r="AP751" s="209">
        <v>169</v>
      </c>
      <c r="AS751" s="208"/>
      <c r="AT751" s="210"/>
      <c r="AU751" s="211"/>
      <c r="AV751" s="212"/>
      <c r="AW751" s="213"/>
      <c r="AX751" s="214"/>
      <c r="AY751" s="215"/>
      <c r="BF751" s="218"/>
      <c r="BI751" s="219"/>
      <c r="BJ751" s="220"/>
      <c r="BK751" s="220"/>
      <c r="BL751" s="221"/>
      <c r="BM751" s="222"/>
      <c r="BN751" s="223"/>
      <c r="BO751" s="149">
        <v>0</v>
      </c>
      <c r="BP751" s="72">
        <v>21</v>
      </c>
      <c r="BQ751" s="157">
        <v>8.3379629629629637E-2</v>
      </c>
      <c r="BR751" s="158">
        <v>1</v>
      </c>
      <c r="BS751" s="49"/>
    </row>
    <row r="752" spans="2:71" ht="15" customHeight="1">
      <c r="B752" s="2">
        <v>746</v>
      </c>
      <c r="C752" s="2">
        <v>410</v>
      </c>
      <c r="D752" s="47" t="s">
        <v>2122</v>
      </c>
      <c r="E752" s="47" t="s">
        <v>1754</v>
      </c>
      <c r="F752" s="89" t="s">
        <v>2123</v>
      </c>
      <c r="G752" s="48">
        <v>1976</v>
      </c>
      <c r="H752" s="49" t="s">
        <v>31</v>
      </c>
      <c r="I752" s="2" t="str">
        <f>IF(G752&lt;=1953,"M60",IF(G752&lt;=1963,"M50",IF(G752&lt;=1973,"M40","M")))</f>
        <v>M</v>
      </c>
      <c r="J752" s="50">
        <f t="shared" si="57"/>
        <v>169</v>
      </c>
      <c r="K752" s="189">
        <f t="shared" si="58"/>
        <v>169</v>
      </c>
      <c r="L752" s="51">
        <f t="shared" si="59"/>
        <v>1</v>
      </c>
      <c r="M752" s="52" t="str">
        <f t="shared" si="60"/>
        <v>nie</v>
      </c>
      <c r="N752" s="53">
        <f>IF($M752="ano",LARGE((Q752,T752,W752,Z752,AC752,AF752,AI752,AL752,AO752,AR752,AU752,AX752,BA752,BD752,BG752,BJ752,BM752),1)+LARGE((Q752,T752,W752,Z752,AC752,AF752,AI752,AL752,AO752,AR752,AU752,AX752,BA752,BD752,BG752,BJ752,BM752),2)+LARGE((Q752,T752,W752,Z752,AC752,AF752,AI752,AL752,AO752,AR752,AU752,AX752,BA752,BD752,BG752,BJ752,BM752),3)+LARGE((Q752,T752,W752,Z752,AC752,AF752,AI752,AL752,AO752,AR752,AU752,AX752,BA752,BD752,BG752,BJ752,BM752),4)+LARGE((Q752,T752,W752,Z752,AC752,AF752,AI752,AL752,AO752,AR752,AU752,AX752,BA752,BD752,BG752,BJ752,BM752),5),J752)</f>
        <v>169</v>
      </c>
      <c r="O752" s="190">
        <f>IF($M752="ano",LARGE((R752,U752,X752,AA752,AD752,AG752,AJ752,AM752,AP752,AS752,AV752,AY752,BB752,BE752,BH752,BK752,BN752),1)+LARGE((R752,U752,X752,AA752,AD752,AG752,AJ752,AM752,AP752,AS752,AV752,AY752,BB752,BE752,BH752,BK752,BN752),2)+LARGE((R752,U752,X752,AA752,AD752,AG752,AJ752,AM752,AP752,AS752,AV752,AY752,BB752,BE752,BH752,BK752,BN752),3)+LARGE((R752,U752,X752,AA752,AD752,AG752,AJ752,AM752,AP752,AS752,AV752,AY752,BB752,BE752,BH752,BK752,BN752),4)+LARGE((R752,U752,X752,AA752,AD752,AG752,AJ752,AM752,AP752,AS752,AV752,AY752,BB752,BE752,BH752,BK752,BN752),5),K752)</f>
        <v>169</v>
      </c>
      <c r="P752" s="191"/>
      <c r="Q752" s="192"/>
      <c r="R752" s="193"/>
      <c r="S752" s="194">
        <v>0.11096064814814814</v>
      </c>
      <c r="T752" s="195">
        <v>169</v>
      </c>
      <c r="U752" s="196">
        <v>169</v>
      </c>
      <c r="V752" s="197"/>
      <c r="W752" s="198"/>
      <c r="X752" s="199"/>
      <c r="Y752" s="200"/>
      <c r="Z752" s="201"/>
      <c r="AA752" s="202"/>
      <c r="AB752" s="203"/>
      <c r="AC752" s="204"/>
      <c r="AD752" s="205"/>
      <c r="AE752" s="200"/>
      <c r="AF752" s="201"/>
      <c r="AG752" s="202"/>
      <c r="AH752" s="206"/>
      <c r="AI752" s="207"/>
      <c r="AJ752" s="208"/>
      <c r="AK752" s="200"/>
      <c r="AL752" s="201"/>
      <c r="AM752" s="202"/>
      <c r="AP752" s="209"/>
      <c r="AS752" s="208"/>
      <c r="AT752" s="210"/>
      <c r="AU752" s="211"/>
      <c r="AV752" s="212"/>
      <c r="AW752" s="213"/>
      <c r="AX752" s="214"/>
      <c r="AY752" s="215"/>
      <c r="BC752" s="225"/>
      <c r="BD752" s="216"/>
      <c r="BE752" s="217"/>
      <c r="BF752" s="218"/>
      <c r="BI752" s="219"/>
      <c r="BJ752" s="220"/>
      <c r="BK752" s="220"/>
      <c r="BL752" s="221"/>
      <c r="BM752" s="222"/>
      <c r="BN752" s="223"/>
      <c r="BO752" s="149">
        <v>0</v>
      </c>
      <c r="BP752" s="72">
        <v>26</v>
      </c>
      <c r="BQ752" s="157">
        <v>0.11096064814814814</v>
      </c>
      <c r="BR752" s="158">
        <v>1</v>
      </c>
      <c r="BS752" s="49"/>
    </row>
    <row r="753" spans="2:71" ht="15" customHeight="1">
      <c r="B753" s="2">
        <v>747</v>
      </c>
      <c r="C753" s="2">
        <v>411</v>
      </c>
      <c r="D753" s="47" t="s">
        <v>2121</v>
      </c>
      <c r="E753" s="47" t="s">
        <v>2120</v>
      </c>
      <c r="F753" s="89"/>
      <c r="G753" s="48">
        <v>1975</v>
      </c>
      <c r="H753" s="49" t="s">
        <v>31</v>
      </c>
      <c r="I753" s="2" t="str">
        <f>IF(G753&lt;=1953,"M60",IF(G753&lt;=1963,"M50",IF(G753&lt;=1973,"M40","M")))</f>
        <v>M</v>
      </c>
      <c r="J753" s="50">
        <f t="shared" si="57"/>
        <v>169</v>
      </c>
      <c r="K753" s="189">
        <f t="shared" si="58"/>
        <v>169</v>
      </c>
      <c r="L753" s="51">
        <f t="shared" si="59"/>
        <v>1</v>
      </c>
      <c r="M753" s="52" t="str">
        <f t="shared" si="60"/>
        <v>nie</v>
      </c>
      <c r="N753" s="53">
        <f>IF($M753="ano",LARGE((Q753,T753,W753,Z753,AC753,AF753,AI753,AL753,AO753,AR753,AU753,AX753,BA753,BD753,BG753,BJ753,BM753),1)+LARGE((Q753,T753,W753,Z753,AC753,AF753,AI753,AL753,AO753,AR753,AU753,AX753,BA753,BD753,BG753,BJ753,BM753),2)+LARGE((Q753,T753,W753,Z753,AC753,AF753,AI753,AL753,AO753,AR753,AU753,AX753,BA753,BD753,BG753,BJ753,BM753),3)+LARGE((Q753,T753,W753,Z753,AC753,AF753,AI753,AL753,AO753,AR753,AU753,AX753,BA753,BD753,BG753,BJ753,BM753),4)+LARGE((Q753,T753,W753,Z753,AC753,AF753,AI753,AL753,AO753,AR753,AU753,AX753,BA753,BD753,BG753,BJ753,BM753),5),J753)</f>
        <v>169</v>
      </c>
      <c r="O753" s="190">
        <f>IF($M753="ano",LARGE((R753,U753,X753,AA753,AD753,AG753,AJ753,AM753,AP753,AS753,AV753,AY753,BB753,BE753,BH753,BK753,BN753),1)+LARGE((R753,U753,X753,AA753,AD753,AG753,AJ753,AM753,AP753,AS753,AV753,AY753,BB753,BE753,BH753,BK753,BN753),2)+LARGE((R753,U753,X753,AA753,AD753,AG753,AJ753,AM753,AP753,AS753,AV753,AY753,BB753,BE753,BH753,BK753,BN753),3)+LARGE((R753,U753,X753,AA753,AD753,AG753,AJ753,AM753,AP753,AS753,AV753,AY753,BB753,BE753,BH753,BK753,BN753),4)+LARGE((R753,U753,X753,AA753,AD753,AG753,AJ753,AM753,AP753,AS753,AV753,AY753,BB753,BE753,BH753,BK753,BN753),5),K753)</f>
        <v>169</v>
      </c>
      <c r="P753" s="191"/>
      <c r="Q753" s="192"/>
      <c r="R753" s="193"/>
      <c r="S753" s="194">
        <v>0.11094907407407407</v>
      </c>
      <c r="T753" s="195">
        <v>169</v>
      </c>
      <c r="U753" s="196">
        <v>169</v>
      </c>
      <c r="V753" s="197"/>
      <c r="W753" s="198"/>
      <c r="X753" s="199"/>
      <c r="Y753" s="200"/>
      <c r="Z753" s="201"/>
      <c r="AA753" s="202"/>
      <c r="AB753" s="203"/>
      <c r="AC753" s="204"/>
      <c r="AD753" s="205"/>
      <c r="AE753" s="200"/>
      <c r="AF753" s="201"/>
      <c r="AG753" s="202"/>
      <c r="AH753" s="206"/>
      <c r="AI753" s="207"/>
      <c r="AJ753" s="208"/>
      <c r="AK753" s="200"/>
      <c r="AL753" s="201"/>
      <c r="AM753" s="202"/>
      <c r="AP753" s="209"/>
      <c r="AS753" s="208"/>
      <c r="AT753" s="210"/>
      <c r="AU753" s="211"/>
      <c r="AV753" s="212"/>
      <c r="AW753" s="213"/>
      <c r="AX753" s="214"/>
      <c r="AY753" s="215"/>
      <c r="BC753" s="216"/>
      <c r="BD753" s="216"/>
      <c r="BE753" s="217"/>
      <c r="BF753" s="218"/>
      <c r="BI753" s="219"/>
      <c r="BJ753" s="220"/>
      <c r="BK753" s="220"/>
      <c r="BL753" s="221"/>
      <c r="BM753" s="222"/>
      <c r="BN753" s="223"/>
      <c r="BO753" s="149">
        <v>0</v>
      </c>
      <c r="BP753" s="72">
        <v>26</v>
      </c>
      <c r="BQ753" s="157">
        <v>0.11094907407407407</v>
      </c>
      <c r="BR753" s="158">
        <v>1</v>
      </c>
      <c r="BS753" s="49"/>
    </row>
    <row r="754" spans="2:71" ht="15" customHeight="1">
      <c r="B754" s="2">
        <v>748</v>
      </c>
      <c r="C754" s="2">
        <v>412</v>
      </c>
      <c r="D754" s="49" t="s">
        <v>604</v>
      </c>
      <c r="E754" s="49" t="s">
        <v>1567</v>
      </c>
      <c r="F754" s="93" t="s">
        <v>248</v>
      </c>
      <c r="G754" s="85" t="s">
        <v>252</v>
      </c>
      <c r="H754" s="49" t="s">
        <v>31</v>
      </c>
      <c r="I754" s="49" t="s">
        <v>31</v>
      </c>
      <c r="J754" s="50">
        <f t="shared" si="57"/>
        <v>169</v>
      </c>
      <c r="K754" s="189">
        <f t="shared" si="58"/>
        <v>169</v>
      </c>
      <c r="L754" s="51">
        <f t="shared" si="59"/>
        <v>1</v>
      </c>
      <c r="M754" s="52" t="str">
        <f t="shared" si="60"/>
        <v>nie</v>
      </c>
      <c r="N754" s="53">
        <f>IF($M754="ano",LARGE((Q754,T754,W754,Z754,AC754,AF754,AI754,AL754,AO754,AR754,AU754,AX754,BA754,BD754,BG754,BJ754,BM754),1)+LARGE((Q754,T754,W754,Z754,AC754,AF754,AI754,AL754,AO754,AR754,AU754,AX754,BA754,BD754,BG754,BJ754,BM754),2)+LARGE((Q754,T754,W754,Z754,AC754,AF754,AI754,AL754,AO754,AR754,AU754,AX754,BA754,BD754,BG754,BJ754,BM754),3)+LARGE((Q754,T754,W754,Z754,AC754,AF754,AI754,AL754,AO754,AR754,AU754,AX754,BA754,BD754,BG754,BJ754,BM754),4)+LARGE((Q754,T754,W754,Z754,AC754,AF754,AI754,AL754,AO754,AR754,AU754,AX754,BA754,BD754,BG754,BJ754,BM754),5),J754)</f>
        <v>169</v>
      </c>
      <c r="O754" s="190">
        <f>IF($M754="ano",LARGE((R754,U754,X754,AA754,AD754,AG754,AJ754,AM754,AP754,AS754,AV754,AY754,BB754,BE754,BH754,BK754,BN754),1)+LARGE((R754,U754,X754,AA754,AD754,AG754,AJ754,AM754,AP754,AS754,AV754,AY754,BB754,BE754,BH754,BK754,BN754),2)+LARGE((R754,U754,X754,AA754,AD754,AG754,AJ754,AM754,AP754,AS754,AV754,AY754,BB754,BE754,BH754,BK754,BN754),3)+LARGE((R754,U754,X754,AA754,AD754,AG754,AJ754,AM754,AP754,AS754,AV754,AY754,BB754,BE754,BH754,BK754,BN754),4)+LARGE((R754,U754,X754,AA754,AD754,AG754,AJ754,AM754,AP754,AS754,AV754,AY754,BB754,BE754,BH754,BK754,BN754),5),K754)</f>
        <v>169</v>
      </c>
      <c r="R754" s="193"/>
      <c r="U754" s="196"/>
      <c r="X754" s="199"/>
      <c r="AA754" s="202"/>
      <c r="AD754" s="205"/>
      <c r="AE754" s="200"/>
      <c r="AF754" s="201"/>
      <c r="AG754" s="202"/>
      <c r="AH754" s="206">
        <v>2.5983796296296297E-2</v>
      </c>
      <c r="AI754" s="207">
        <v>169</v>
      </c>
      <c r="AJ754" s="208">
        <v>169</v>
      </c>
      <c r="AK754" s="200"/>
      <c r="AL754" s="201"/>
      <c r="AM754" s="202"/>
      <c r="AP754" s="209"/>
      <c r="AS754" s="208"/>
      <c r="AT754" s="210"/>
      <c r="AU754" s="211"/>
      <c r="AV754" s="212"/>
      <c r="AW754" s="213"/>
      <c r="AX754" s="214"/>
      <c r="AY754" s="215"/>
      <c r="BE754" s="217"/>
      <c r="BF754" s="218"/>
      <c r="BI754" s="219"/>
      <c r="BJ754" s="220"/>
      <c r="BK754" s="220"/>
      <c r="BL754" s="221"/>
      <c r="BM754" s="222"/>
      <c r="BN754" s="223"/>
      <c r="BO754" s="149">
        <v>0</v>
      </c>
      <c r="BP754" s="72">
        <v>10.664999999999999</v>
      </c>
      <c r="BQ754" s="157">
        <v>2.5983796296296297E-2</v>
      </c>
      <c r="BR754" s="158">
        <v>1</v>
      </c>
      <c r="BS754" s="49"/>
    </row>
    <row r="755" spans="2:71" ht="15" customHeight="1">
      <c r="B755" s="2">
        <v>749</v>
      </c>
      <c r="C755" s="2">
        <v>156</v>
      </c>
      <c r="D755" s="49" t="s">
        <v>1065</v>
      </c>
      <c r="E755" s="49" t="s">
        <v>1674</v>
      </c>
      <c r="F755" s="93" t="s">
        <v>978</v>
      </c>
      <c r="G755" s="85">
        <v>1967</v>
      </c>
      <c r="H755" s="49" t="s">
        <v>31</v>
      </c>
      <c r="I755" s="49" t="s">
        <v>32</v>
      </c>
      <c r="J755" s="50">
        <f t="shared" si="57"/>
        <v>169</v>
      </c>
      <c r="K755" s="189">
        <f t="shared" si="58"/>
        <v>186</v>
      </c>
      <c r="L755" s="51">
        <f t="shared" si="59"/>
        <v>1</v>
      </c>
      <c r="M755" s="52" t="str">
        <f t="shared" si="60"/>
        <v>nie</v>
      </c>
      <c r="N755" s="53">
        <f>IF($M755="ano",LARGE((Q755,T755,W755,Z755,AC755,AF755,AI755,AL755,AO755,AR755,AU755,AX755,BA755,BD755,BG755,BJ755,BM755),1)+LARGE((Q755,T755,W755,Z755,AC755,AF755,AI755,AL755,AO755,AR755,AU755,AX755,BA755,BD755,BG755,BJ755,BM755),2)+LARGE((Q755,T755,W755,Z755,AC755,AF755,AI755,AL755,AO755,AR755,AU755,AX755,BA755,BD755,BG755,BJ755,BM755),3)+LARGE((Q755,T755,W755,Z755,AC755,AF755,AI755,AL755,AO755,AR755,AU755,AX755,BA755,BD755,BG755,BJ755,BM755),4)+LARGE((Q755,T755,W755,Z755,AC755,AF755,AI755,AL755,AO755,AR755,AU755,AX755,BA755,BD755,BG755,BJ755,BM755),5),J755)</f>
        <v>169</v>
      </c>
      <c r="O755" s="190">
        <f>IF($M755="ano",LARGE((R755,U755,X755,AA755,AD755,AG755,AJ755,AM755,AP755,AS755,AV755,AY755,BB755,BE755,BH755,BK755,BN755),1)+LARGE((R755,U755,X755,AA755,AD755,AG755,AJ755,AM755,AP755,AS755,AV755,AY755,BB755,BE755,BH755,BK755,BN755),2)+LARGE((R755,U755,X755,AA755,AD755,AG755,AJ755,AM755,AP755,AS755,AV755,AY755,BB755,BE755,BH755,BK755,BN755),3)+LARGE((R755,U755,X755,AA755,AD755,AG755,AJ755,AM755,AP755,AS755,AV755,AY755,BB755,BE755,BH755,BK755,BN755),4)+LARGE((R755,U755,X755,AA755,AD755,AG755,AJ755,AM755,AP755,AS755,AV755,AY755,BB755,BE755,BH755,BK755,BN755),5),K755)</f>
        <v>186</v>
      </c>
      <c r="AE755" s="200"/>
      <c r="AF755" s="201"/>
      <c r="AG755" s="201"/>
      <c r="AW755" s="213">
        <v>9.525462962962962E-2</v>
      </c>
      <c r="AX755" s="214">
        <v>169</v>
      </c>
      <c r="AY755" s="215">
        <v>186</v>
      </c>
      <c r="BF755" s="218"/>
      <c r="BI755" s="219"/>
      <c r="BJ755" s="220"/>
      <c r="BK755" s="220"/>
      <c r="BL755" s="221"/>
      <c r="BM755" s="222"/>
      <c r="BN755" s="223"/>
      <c r="BO755" s="149">
        <v>0</v>
      </c>
      <c r="BP755" s="72">
        <v>30</v>
      </c>
      <c r="BQ755" s="157">
        <v>9.525462962962962E-2</v>
      </c>
      <c r="BR755" s="158">
        <v>1</v>
      </c>
      <c r="BS755" s="49"/>
    </row>
    <row r="756" spans="2:71" ht="15" customHeight="1">
      <c r="B756" s="2">
        <v>750</v>
      </c>
      <c r="C756" s="2">
        <v>413</v>
      </c>
      <c r="D756" s="47" t="s">
        <v>1664</v>
      </c>
      <c r="E756" s="47" t="s">
        <v>1663</v>
      </c>
      <c r="F756" s="89" t="s">
        <v>1665</v>
      </c>
      <c r="G756" s="48">
        <v>1976</v>
      </c>
      <c r="H756" s="49" t="s">
        <v>31</v>
      </c>
      <c r="I756" s="2" t="str">
        <f>IF(G756&lt;=1953,"M60",IF(G756&lt;=1963,"M50",IF(G756&lt;=1973,"M40","M")))</f>
        <v>M</v>
      </c>
      <c r="J756" s="50">
        <f t="shared" si="57"/>
        <v>168</v>
      </c>
      <c r="K756" s="189">
        <f t="shared" si="58"/>
        <v>168</v>
      </c>
      <c r="L756" s="51">
        <f t="shared" si="59"/>
        <v>1</v>
      </c>
      <c r="M756" s="52" t="str">
        <f t="shared" si="60"/>
        <v>nie</v>
      </c>
      <c r="N756" s="53">
        <f>IF($M756="ano",LARGE((Q756,T756,W756,Z756,AC756,AF756,AI756,AL756,AO756,AR756,AU756,AX756,BA756,BD756,BG756,BJ756,BM756),1)+LARGE((Q756,T756,W756,Z756,AC756,AF756,AI756,AL756,AO756,AR756,AU756,AX756,BA756,BD756,BG756,BJ756,BM756),2)+LARGE((Q756,T756,W756,Z756,AC756,AF756,AI756,AL756,AO756,AR756,AU756,AX756,BA756,BD756,BG756,BJ756,BM756),3)+LARGE((Q756,T756,W756,Z756,AC756,AF756,AI756,AL756,AO756,AR756,AU756,AX756,BA756,BD756,BG756,BJ756,BM756),4)+LARGE((Q756,T756,W756,Z756,AC756,AF756,AI756,AL756,AO756,AR756,AU756,AX756,BA756,BD756,BG756,BJ756,BM756),5),J756)</f>
        <v>168</v>
      </c>
      <c r="O756" s="190">
        <f>IF($M756="ano",LARGE((R756,U756,X756,AA756,AD756,AG756,AJ756,AM756,AP756,AS756,AV756,AY756,BB756,BE756,BH756,BK756,BN756),1)+LARGE((R756,U756,X756,AA756,AD756,AG756,AJ756,AM756,AP756,AS756,AV756,AY756,BB756,BE756,BH756,BK756,BN756),2)+LARGE((R756,U756,X756,AA756,AD756,AG756,AJ756,AM756,AP756,AS756,AV756,AY756,BB756,BE756,BH756,BK756,BN756),3)+LARGE((R756,U756,X756,AA756,AD756,AG756,AJ756,AM756,AP756,AS756,AV756,AY756,BB756,BE756,BH756,BK756,BN756),4)+LARGE((R756,U756,X756,AA756,AD756,AG756,AJ756,AM756,AP756,AS756,AV756,AY756,BB756,BE756,BH756,BK756,BN756),5),K756)</f>
        <v>168</v>
      </c>
      <c r="P756" s="191"/>
      <c r="Q756" s="192"/>
      <c r="R756" s="193"/>
      <c r="S756" s="194"/>
      <c r="T756" s="195"/>
      <c r="U756" s="196"/>
      <c r="V756" s="197">
        <v>7.1296296296296288E-2</v>
      </c>
      <c r="W756" s="198">
        <v>168</v>
      </c>
      <c r="X756" s="199">
        <v>168</v>
      </c>
      <c r="Y756" s="200"/>
      <c r="Z756" s="201"/>
      <c r="AA756" s="202"/>
      <c r="AB756" s="203"/>
      <c r="AC756" s="204"/>
      <c r="AD756" s="205"/>
      <c r="AE756" s="200"/>
      <c r="AF756" s="201"/>
      <c r="AG756" s="202"/>
      <c r="AH756" s="206"/>
      <c r="AI756" s="207"/>
      <c r="AJ756" s="208"/>
      <c r="AK756" s="200"/>
      <c r="AL756" s="201"/>
      <c r="AM756" s="202"/>
      <c r="AP756" s="209"/>
      <c r="AS756" s="208"/>
      <c r="AT756" s="210"/>
      <c r="AU756" s="211"/>
      <c r="AV756" s="212"/>
      <c r="AW756" s="213"/>
      <c r="AX756" s="214"/>
      <c r="AY756" s="215"/>
      <c r="BC756" s="216"/>
      <c r="BD756" s="216"/>
      <c r="BE756" s="217"/>
      <c r="BF756" s="218"/>
      <c r="BI756" s="219"/>
      <c r="BJ756" s="220"/>
      <c r="BK756" s="220"/>
      <c r="BL756" s="221"/>
      <c r="BM756" s="222"/>
      <c r="BN756" s="223"/>
      <c r="BO756" s="149">
        <v>0</v>
      </c>
      <c r="BP756" s="72">
        <v>16</v>
      </c>
      <c r="BQ756" s="157">
        <v>7.1296296296296288E-2</v>
      </c>
      <c r="BR756" s="158">
        <v>1</v>
      </c>
      <c r="BS756" s="49"/>
    </row>
    <row r="757" spans="2:71" ht="15" customHeight="1">
      <c r="B757" s="2">
        <v>751</v>
      </c>
      <c r="C757" s="2">
        <v>414</v>
      </c>
      <c r="D757" s="49" t="s">
        <v>493</v>
      </c>
      <c r="E757" s="49" t="s">
        <v>2370</v>
      </c>
      <c r="F757" s="93" t="s">
        <v>261</v>
      </c>
      <c r="G757" s="85" t="s">
        <v>262</v>
      </c>
      <c r="H757" s="49" t="s">
        <v>31</v>
      </c>
      <c r="I757" s="49" t="s">
        <v>31</v>
      </c>
      <c r="J757" s="50">
        <f t="shared" si="57"/>
        <v>168</v>
      </c>
      <c r="K757" s="189">
        <f t="shared" si="58"/>
        <v>168</v>
      </c>
      <c r="L757" s="51">
        <f t="shared" si="59"/>
        <v>1</v>
      </c>
      <c r="M757" s="52" t="str">
        <f t="shared" si="60"/>
        <v>nie</v>
      </c>
      <c r="N757" s="53">
        <f>IF($M757="ano",LARGE((Q757,T757,W757,Z757,AC757,AF757,AI757,AL757,AO757,AR757,AU757,AX757,BA757,BD757,BG757,BJ757,BM757),1)+LARGE((Q757,T757,W757,Z757,AC757,AF757,AI757,AL757,AO757,AR757,AU757,AX757,BA757,BD757,BG757,BJ757,BM757),2)+LARGE((Q757,T757,W757,Z757,AC757,AF757,AI757,AL757,AO757,AR757,AU757,AX757,BA757,BD757,BG757,BJ757,BM757),3)+LARGE((Q757,T757,W757,Z757,AC757,AF757,AI757,AL757,AO757,AR757,AU757,AX757,BA757,BD757,BG757,BJ757,BM757),4)+LARGE((Q757,T757,W757,Z757,AC757,AF757,AI757,AL757,AO757,AR757,AU757,AX757,BA757,BD757,BG757,BJ757,BM757),5),J757)</f>
        <v>168</v>
      </c>
      <c r="O757" s="190">
        <f>IF($M757="ano",LARGE((R757,U757,X757,AA757,AD757,AG757,AJ757,AM757,AP757,AS757,AV757,AY757,BB757,BE757,BH757,BK757,BN757),1)+LARGE((R757,U757,X757,AA757,AD757,AG757,AJ757,AM757,AP757,AS757,AV757,AY757,BB757,BE757,BH757,BK757,BN757),2)+LARGE((R757,U757,X757,AA757,AD757,AG757,AJ757,AM757,AP757,AS757,AV757,AY757,BB757,BE757,BH757,BK757,BN757),3)+LARGE((R757,U757,X757,AA757,AD757,AG757,AJ757,AM757,AP757,AS757,AV757,AY757,BB757,BE757,BH757,BK757,BN757),4)+LARGE((R757,U757,X757,AA757,AD757,AG757,AJ757,AM757,AP757,AS757,AV757,AY757,BB757,BE757,BH757,BK757,BN757),5),K757)</f>
        <v>168</v>
      </c>
      <c r="R757" s="193"/>
      <c r="U757" s="196"/>
      <c r="X757" s="199"/>
      <c r="AA757" s="202"/>
      <c r="AD757" s="205"/>
      <c r="AE757" s="200"/>
      <c r="AF757" s="201"/>
      <c r="AG757" s="202"/>
      <c r="AH757" s="206">
        <v>2.6944444444444441E-2</v>
      </c>
      <c r="AI757" s="207">
        <v>168</v>
      </c>
      <c r="AJ757" s="208">
        <v>168</v>
      </c>
      <c r="AK757" s="200"/>
      <c r="AL757" s="201"/>
      <c r="AM757" s="202"/>
      <c r="AP757" s="209"/>
      <c r="AS757" s="208"/>
      <c r="AT757" s="210"/>
      <c r="AU757" s="211"/>
      <c r="AV757" s="212"/>
      <c r="AW757" s="213"/>
      <c r="AX757" s="214"/>
      <c r="AY757" s="215"/>
      <c r="BE757" s="217"/>
      <c r="BF757" s="218"/>
      <c r="BI757" s="219"/>
      <c r="BJ757" s="220"/>
      <c r="BK757" s="220"/>
      <c r="BL757" s="221"/>
      <c r="BM757" s="222"/>
      <c r="BN757" s="223"/>
      <c r="BO757" s="149">
        <v>0</v>
      </c>
      <c r="BP757" s="72">
        <v>10.664999999999999</v>
      </c>
      <c r="BQ757" s="157">
        <v>2.6944444444444441E-2</v>
      </c>
      <c r="BR757" s="158">
        <v>1</v>
      </c>
      <c r="BS757" s="49"/>
    </row>
    <row r="758" spans="2:71" ht="15" customHeight="1">
      <c r="B758" s="2">
        <v>752</v>
      </c>
      <c r="C758" s="2">
        <v>415</v>
      </c>
      <c r="D758" s="49" t="s">
        <v>166</v>
      </c>
      <c r="E758" s="49" t="s">
        <v>1582</v>
      </c>
      <c r="F758" s="93" t="s">
        <v>77</v>
      </c>
      <c r="G758" s="85">
        <v>1983</v>
      </c>
      <c r="H758" s="49" t="s">
        <v>31</v>
      </c>
      <c r="I758" s="2" t="str">
        <f>IF(G758&lt;=1953,"M60",IF(G758&lt;=1963,"M50",IF(G758&lt;=1973,"M40","M")))</f>
        <v>M</v>
      </c>
      <c r="J758" s="50">
        <f t="shared" si="57"/>
        <v>168</v>
      </c>
      <c r="K758" s="189">
        <f t="shared" si="58"/>
        <v>168</v>
      </c>
      <c r="L758" s="51">
        <f t="shared" si="59"/>
        <v>1</v>
      </c>
      <c r="M758" s="52" t="str">
        <f t="shared" si="60"/>
        <v>nie</v>
      </c>
      <c r="N758" s="53">
        <f>IF($M758="ano",LARGE((Q758,T758,W758,Z758,AC758,AF758,AI758,AL758,AO758,AR758,AU758,AX758,BA758,BD758,BG758,BJ758,BM758),1)+LARGE((Q758,T758,W758,Z758,AC758,AF758,AI758,AL758,AO758,AR758,AU758,AX758,BA758,BD758,BG758,BJ758,BM758),2)+LARGE((Q758,T758,W758,Z758,AC758,AF758,AI758,AL758,AO758,AR758,AU758,AX758,BA758,BD758,BG758,BJ758,BM758),3)+LARGE((Q758,T758,W758,Z758,AC758,AF758,AI758,AL758,AO758,AR758,AU758,AX758,BA758,BD758,BG758,BJ758,BM758),4)+LARGE((Q758,T758,W758,Z758,AC758,AF758,AI758,AL758,AO758,AR758,AU758,AX758,BA758,BD758,BG758,BJ758,BM758),5),J758)</f>
        <v>168</v>
      </c>
      <c r="O758" s="190">
        <f>IF($M758="ano",LARGE((R758,U758,X758,AA758,AD758,AG758,AJ758,AM758,AP758,AS758,AV758,AY758,BB758,BE758,BH758,BK758,BN758),1)+LARGE((R758,U758,X758,AA758,AD758,AG758,AJ758,AM758,AP758,AS758,AV758,AY758,BB758,BE758,BH758,BK758,BN758),2)+LARGE((R758,U758,X758,AA758,AD758,AG758,AJ758,AM758,AP758,AS758,AV758,AY758,BB758,BE758,BH758,BK758,BN758),3)+LARGE((R758,U758,X758,AA758,AD758,AG758,AJ758,AM758,AP758,AS758,AV758,AY758,BB758,BE758,BH758,BK758,BN758),4)+LARGE((R758,U758,X758,AA758,AD758,AG758,AJ758,AM758,AP758,AS758,AV758,AY758,BB758,BE758,BH758,BK758,BN758),5),K758)</f>
        <v>168</v>
      </c>
      <c r="R758" s="193"/>
      <c r="U758" s="196"/>
      <c r="X758" s="199"/>
      <c r="Y758" s="200">
        <v>7.064814814814814E-2</v>
      </c>
      <c r="Z758" s="201">
        <v>168</v>
      </c>
      <c r="AA758" s="202">
        <v>168</v>
      </c>
      <c r="AD758" s="205"/>
      <c r="AE758" s="200"/>
      <c r="AF758" s="201"/>
      <c r="AG758" s="202"/>
      <c r="AH758" s="206"/>
      <c r="AI758" s="207"/>
      <c r="AJ758" s="208"/>
      <c r="AK758" s="200"/>
      <c r="AL758" s="201"/>
      <c r="AM758" s="202"/>
      <c r="AP758" s="209"/>
      <c r="AS758" s="208"/>
      <c r="AT758" s="210"/>
      <c r="AU758" s="211"/>
      <c r="AV758" s="212"/>
      <c r="AW758" s="213"/>
      <c r="AX758" s="214"/>
      <c r="AY758" s="215"/>
      <c r="BE758" s="217"/>
      <c r="BF758" s="218"/>
      <c r="BI758" s="219"/>
      <c r="BJ758" s="220"/>
      <c r="BK758" s="220"/>
      <c r="BL758" s="221"/>
      <c r="BM758" s="222"/>
      <c r="BN758" s="223"/>
      <c r="BO758" s="149">
        <v>0</v>
      </c>
      <c r="BP758" s="72">
        <v>17</v>
      </c>
      <c r="BQ758" s="157">
        <v>7.064814814814814E-2</v>
      </c>
      <c r="BR758" s="158">
        <v>1</v>
      </c>
      <c r="BS758" s="49"/>
    </row>
    <row r="759" spans="2:71" ht="15" customHeight="1">
      <c r="B759" s="2">
        <v>753</v>
      </c>
      <c r="C759" s="2">
        <v>416</v>
      </c>
      <c r="D759" s="49" t="s">
        <v>1142</v>
      </c>
      <c r="E759" s="49" t="s">
        <v>1484</v>
      </c>
      <c r="F759" s="93" t="s">
        <v>247</v>
      </c>
      <c r="G759" s="85">
        <v>1979</v>
      </c>
      <c r="H759" s="49" t="s">
        <v>31</v>
      </c>
      <c r="I759" s="49" t="s">
        <v>31</v>
      </c>
      <c r="J759" s="50">
        <f t="shared" si="57"/>
        <v>168</v>
      </c>
      <c r="K759" s="189">
        <f t="shared" si="58"/>
        <v>168</v>
      </c>
      <c r="L759" s="51">
        <f t="shared" si="59"/>
        <v>1</v>
      </c>
      <c r="M759" s="52" t="str">
        <f t="shared" si="60"/>
        <v>nie</v>
      </c>
      <c r="N759" s="53">
        <f>IF($M759="ano",LARGE((Q759,T759,W759,Z759,AC759,AF759,AI759,AL759,AO759,AR759,AU759,AX759,BA759,BD759,BG759,BJ759,BM759),1)+LARGE((Q759,T759,W759,Z759,AC759,AF759,AI759,AL759,AO759,AR759,AU759,AX759,BA759,BD759,BG759,BJ759,BM759),2)+LARGE((Q759,T759,W759,Z759,AC759,AF759,AI759,AL759,AO759,AR759,AU759,AX759,BA759,BD759,BG759,BJ759,BM759),3)+LARGE((Q759,T759,W759,Z759,AC759,AF759,AI759,AL759,AO759,AR759,AU759,AX759,BA759,BD759,BG759,BJ759,BM759),4)+LARGE((Q759,T759,W759,Z759,AC759,AF759,AI759,AL759,AO759,AR759,AU759,AX759,BA759,BD759,BG759,BJ759,BM759),5),J759)</f>
        <v>168</v>
      </c>
      <c r="O759" s="190">
        <f>IF($M759="ano",LARGE((R759,U759,X759,AA759,AD759,AG759,AJ759,AM759,AP759,AS759,AV759,AY759,BB759,BE759,BH759,BK759,BN759),1)+LARGE((R759,U759,X759,AA759,AD759,AG759,AJ759,AM759,AP759,AS759,AV759,AY759,BB759,BE759,BH759,BK759,BN759),2)+LARGE((R759,U759,X759,AA759,AD759,AG759,AJ759,AM759,AP759,AS759,AV759,AY759,BB759,BE759,BH759,BK759,BN759),3)+LARGE((R759,U759,X759,AA759,AD759,AG759,AJ759,AM759,AP759,AS759,AV759,AY759,BB759,BE759,BH759,BK759,BN759),4)+LARGE((R759,U759,X759,AA759,AD759,AG759,AJ759,AM759,AP759,AS759,AV759,AY759,BB759,BE759,BH759,BK759,BN759),5),K759)</f>
        <v>168</v>
      </c>
      <c r="AE759" s="200"/>
      <c r="AF759" s="201"/>
      <c r="AG759" s="201"/>
      <c r="BF759" s="218">
        <v>6.0104166666666667E-2</v>
      </c>
      <c r="BG759" s="75">
        <v>168</v>
      </c>
      <c r="BH759" s="75">
        <v>168</v>
      </c>
      <c r="BI759" s="219"/>
      <c r="BJ759" s="220"/>
      <c r="BK759" s="220"/>
      <c r="BL759" s="221"/>
      <c r="BM759" s="222"/>
      <c r="BN759" s="223"/>
      <c r="BO759" s="149">
        <v>0</v>
      </c>
      <c r="BP759" s="72">
        <v>15</v>
      </c>
      <c r="BQ759" s="157">
        <v>6.0104166666666667E-2</v>
      </c>
      <c r="BR759" s="158">
        <v>1</v>
      </c>
      <c r="BS759" s="49"/>
    </row>
    <row r="760" spans="2:71" ht="15" customHeight="1">
      <c r="B760" s="2">
        <v>754</v>
      </c>
      <c r="C760" s="2">
        <v>157</v>
      </c>
      <c r="D760" s="49" t="s">
        <v>1143</v>
      </c>
      <c r="E760" s="49" t="s">
        <v>1505</v>
      </c>
      <c r="F760" s="93" t="s">
        <v>1542</v>
      </c>
      <c r="G760" s="85">
        <v>1971</v>
      </c>
      <c r="H760" s="49" t="s">
        <v>31</v>
      </c>
      <c r="I760" s="49" t="s">
        <v>32</v>
      </c>
      <c r="J760" s="50">
        <f t="shared" si="57"/>
        <v>168</v>
      </c>
      <c r="K760" s="189">
        <f t="shared" si="58"/>
        <v>185</v>
      </c>
      <c r="L760" s="51">
        <f t="shared" si="59"/>
        <v>1</v>
      </c>
      <c r="M760" s="52" t="str">
        <f t="shared" si="60"/>
        <v>nie</v>
      </c>
      <c r="N760" s="53">
        <f>IF($M760="ano",LARGE((Q760,T760,W760,Z760,AC760,AF760,AI760,AL760,AO760,AR760,AU760,AX760,BA760,BD760,BG760,BJ760,BM760),1)+LARGE((Q760,T760,W760,Z760,AC760,AF760,AI760,AL760,AO760,AR760,AU760,AX760,BA760,BD760,BG760,BJ760,BM760),2)+LARGE((Q760,T760,W760,Z760,AC760,AF760,AI760,AL760,AO760,AR760,AU760,AX760,BA760,BD760,BG760,BJ760,BM760),3)+LARGE((Q760,T760,W760,Z760,AC760,AF760,AI760,AL760,AO760,AR760,AU760,AX760,BA760,BD760,BG760,BJ760,BM760),4)+LARGE((Q760,T760,W760,Z760,AC760,AF760,AI760,AL760,AO760,AR760,AU760,AX760,BA760,BD760,BG760,BJ760,BM760),5),J760)</f>
        <v>168</v>
      </c>
      <c r="O760" s="190">
        <f>IF($M760="ano",LARGE((R760,U760,X760,AA760,AD760,AG760,AJ760,AM760,AP760,AS760,AV760,AY760,BB760,BE760,BH760,BK760,BN760),1)+LARGE((R760,U760,X760,AA760,AD760,AG760,AJ760,AM760,AP760,AS760,AV760,AY760,BB760,BE760,BH760,BK760,BN760),2)+LARGE((R760,U760,X760,AA760,AD760,AG760,AJ760,AM760,AP760,AS760,AV760,AY760,BB760,BE760,BH760,BK760,BN760),3)+LARGE((R760,U760,X760,AA760,AD760,AG760,AJ760,AM760,AP760,AS760,AV760,AY760,BB760,BE760,BH760,BK760,BN760),4)+LARGE((R760,U760,X760,AA760,AD760,AG760,AJ760,AM760,AP760,AS760,AV760,AY760,BB760,BE760,BH760,BK760,BN760),5),K760)</f>
        <v>185</v>
      </c>
      <c r="AE760" s="200"/>
      <c r="AF760" s="201"/>
      <c r="AG760" s="201"/>
      <c r="BF760" s="218">
        <v>6.0277777777777777E-2</v>
      </c>
      <c r="BG760" s="75">
        <v>168</v>
      </c>
      <c r="BH760" s="75">
        <v>185</v>
      </c>
      <c r="BI760" s="219"/>
      <c r="BJ760" s="220"/>
      <c r="BK760" s="220"/>
      <c r="BL760" s="221"/>
      <c r="BM760" s="222"/>
      <c r="BN760" s="223"/>
      <c r="BO760" s="149">
        <v>0</v>
      </c>
      <c r="BP760" s="72">
        <v>15</v>
      </c>
      <c r="BQ760" s="157">
        <v>6.0277777777777777E-2</v>
      </c>
      <c r="BR760" s="158">
        <v>1</v>
      </c>
      <c r="BS760" s="49"/>
    </row>
    <row r="761" spans="2:71" ht="15" customHeight="1">
      <c r="B761" s="2">
        <v>755</v>
      </c>
      <c r="C761" s="2">
        <v>417</v>
      </c>
      <c r="D761" s="47" t="s">
        <v>2132</v>
      </c>
      <c r="E761" s="47" t="s">
        <v>1726</v>
      </c>
      <c r="F761" s="89"/>
      <c r="G761" s="48">
        <v>1978</v>
      </c>
      <c r="H761" s="49" t="s">
        <v>31</v>
      </c>
      <c r="I761" s="2" t="str">
        <f>IF(G761&lt;=1953,"M60",IF(G761&lt;=1963,"M50",IF(G761&lt;=1973,"M40","M")))</f>
        <v>M</v>
      </c>
      <c r="J761" s="50">
        <f t="shared" si="57"/>
        <v>168</v>
      </c>
      <c r="K761" s="189">
        <f t="shared" si="58"/>
        <v>168</v>
      </c>
      <c r="L761" s="51">
        <f t="shared" si="59"/>
        <v>1</v>
      </c>
      <c r="M761" s="52" t="str">
        <f t="shared" si="60"/>
        <v>nie</v>
      </c>
      <c r="N761" s="53">
        <f>IF($M761="ano",LARGE((Q761,T761,W761,Z761,AC761,AF761,AI761,AL761,AO761,AR761,AU761,AX761,BA761,BD761,BG761,BJ761,BM761),1)+LARGE((Q761,T761,W761,Z761,AC761,AF761,AI761,AL761,AO761,AR761,AU761,AX761,BA761,BD761,BG761,BJ761,BM761),2)+LARGE((Q761,T761,W761,Z761,AC761,AF761,AI761,AL761,AO761,AR761,AU761,AX761,BA761,BD761,BG761,BJ761,BM761),3)+LARGE((Q761,T761,W761,Z761,AC761,AF761,AI761,AL761,AO761,AR761,AU761,AX761,BA761,BD761,BG761,BJ761,BM761),4)+LARGE((Q761,T761,W761,Z761,AC761,AF761,AI761,AL761,AO761,AR761,AU761,AX761,BA761,BD761,BG761,BJ761,BM761),5),J761)</f>
        <v>168</v>
      </c>
      <c r="O761" s="190">
        <f>IF($M761="ano",LARGE((R761,U761,X761,AA761,AD761,AG761,AJ761,AM761,AP761,AS761,AV761,AY761,BB761,BE761,BH761,BK761,BN761),1)+LARGE((R761,U761,X761,AA761,AD761,AG761,AJ761,AM761,AP761,AS761,AV761,AY761,BB761,BE761,BH761,BK761,BN761),2)+LARGE((R761,U761,X761,AA761,AD761,AG761,AJ761,AM761,AP761,AS761,AV761,AY761,BB761,BE761,BH761,BK761,BN761),3)+LARGE((R761,U761,X761,AA761,AD761,AG761,AJ761,AM761,AP761,AS761,AV761,AY761,BB761,BE761,BH761,BK761,BN761),4)+LARGE((R761,U761,X761,AA761,AD761,AG761,AJ761,AM761,AP761,AS761,AV761,AY761,BB761,BE761,BH761,BK761,BN761),5),K761)</f>
        <v>168</v>
      </c>
      <c r="P761" s="191"/>
      <c r="Q761" s="192"/>
      <c r="R761" s="193"/>
      <c r="S761" s="194">
        <v>0.1116550925925926</v>
      </c>
      <c r="T761" s="195">
        <v>168</v>
      </c>
      <c r="U761" s="196">
        <v>168</v>
      </c>
      <c r="V761" s="197"/>
      <c r="W761" s="198"/>
      <c r="X761" s="199"/>
      <c r="Y761" s="200"/>
      <c r="Z761" s="201"/>
      <c r="AA761" s="202"/>
      <c r="AB761" s="203"/>
      <c r="AC761" s="204"/>
      <c r="AD761" s="205"/>
      <c r="AE761" s="200"/>
      <c r="AF761" s="201"/>
      <c r="AG761" s="202"/>
      <c r="AH761" s="206"/>
      <c r="AI761" s="207"/>
      <c r="AJ761" s="208"/>
      <c r="AK761" s="200"/>
      <c r="AL761" s="201"/>
      <c r="AM761" s="202"/>
      <c r="AP761" s="209"/>
      <c r="AS761" s="208"/>
      <c r="AT761" s="210"/>
      <c r="AU761" s="211"/>
      <c r="AV761" s="212"/>
      <c r="AW761" s="213"/>
      <c r="AX761" s="214"/>
      <c r="AY761" s="215"/>
      <c r="BC761" s="216"/>
      <c r="BD761" s="216"/>
      <c r="BE761" s="217"/>
      <c r="BF761" s="218"/>
      <c r="BI761" s="219"/>
      <c r="BJ761" s="220"/>
      <c r="BK761" s="220"/>
      <c r="BL761" s="221"/>
      <c r="BM761" s="222"/>
      <c r="BN761" s="223"/>
      <c r="BO761" s="149">
        <v>0</v>
      </c>
      <c r="BP761" s="72">
        <v>26</v>
      </c>
      <c r="BQ761" s="157">
        <v>0.1116550925925926</v>
      </c>
      <c r="BR761" s="158">
        <v>1</v>
      </c>
      <c r="BS761" s="49"/>
    </row>
    <row r="762" spans="2:71" ht="15" customHeight="1">
      <c r="B762" s="2">
        <v>756</v>
      </c>
      <c r="C762" s="2">
        <v>61</v>
      </c>
      <c r="D762" s="49" t="s">
        <v>1084</v>
      </c>
      <c r="E762" s="49" t="s">
        <v>1795</v>
      </c>
      <c r="F762" s="93" t="s">
        <v>2125</v>
      </c>
      <c r="G762" s="85">
        <v>1963</v>
      </c>
      <c r="H762" s="49" t="s">
        <v>31</v>
      </c>
      <c r="I762" s="49" t="s">
        <v>33</v>
      </c>
      <c r="J762" s="50">
        <f t="shared" si="57"/>
        <v>168</v>
      </c>
      <c r="K762" s="189">
        <f t="shared" si="58"/>
        <v>202</v>
      </c>
      <c r="L762" s="51">
        <f t="shared" si="59"/>
        <v>1</v>
      </c>
      <c r="M762" s="52" t="str">
        <f t="shared" si="60"/>
        <v>nie</v>
      </c>
      <c r="N762" s="53">
        <f>IF($M762="ano",LARGE((Q762,T762,W762,Z762,AC762,AF762,AI762,AL762,AO762,AR762,AU762,AX762,BA762,BD762,BG762,BJ762,BM762),1)+LARGE((Q762,T762,W762,Z762,AC762,AF762,AI762,AL762,AO762,AR762,AU762,AX762,BA762,BD762,BG762,BJ762,BM762),2)+LARGE((Q762,T762,W762,Z762,AC762,AF762,AI762,AL762,AO762,AR762,AU762,AX762,BA762,BD762,BG762,BJ762,BM762),3)+LARGE((Q762,T762,W762,Z762,AC762,AF762,AI762,AL762,AO762,AR762,AU762,AX762,BA762,BD762,BG762,BJ762,BM762),4)+LARGE((Q762,T762,W762,Z762,AC762,AF762,AI762,AL762,AO762,AR762,AU762,AX762,BA762,BD762,BG762,BJ762,BM762),5),J762)</f>
        <v>168</v>
      </c>
      <c r="O762" s="190">
        <f>IF($M762="ano",LARGE((R762,U762,X762,AA762,AD762,AG762,AJ762,AM762,AP762,AS762,AV762,AY762,BB762,BE762,BH762,BK762,BN762),1)+LARGE((R762,U762,X762,AA762,AD762,AG762,AJ762,AM762,AP762,AS762,AV762,AY762,BB762,BE762,BH762,BK762,BN762),2)+LARGE((R762,U762,X762,AA762,AD762,AG762,AJ762,AM762,AP762,AS762,AV762,AY762,BB762,BE762,BH762,BK762,BN762),3)+LARGE((R762,U762,X762,AA762,AD762,AG762,AJ762,AM762,AP762,AS762,AV762,AY762,BB762,BE762,BH762,BK762,BN762),4)+LARGE((R762,U762,X762,AA762,AD762,AG762,AJ762,AM762,AP762,AS762,AV762,AY762,BB762,BE762,BH762,BK762,BN762),5),K762)</f>
        <v>202</v>
      </c>
      <c r="AE762" s="200"/>
      <c r="AF762" s="201"/>
      <c r="AG762" s="201"/>
      <c r="AZ762" s="112">
        <v>7.4745370370370365E-2</v>
      </c>
      <c r="BA762" s="68">
        <v>168</v>
      </c>
      <c r="BB762" s="68">
        <v>202</v>
      </c>
      <c r="BF762" s="218"/>
      <c r="BI762" s="219"/>
      <c r="BJ762" s="220"/>
      <c r="BK762" s="220"/>
      <c r="BL762" s="221"/>
      <c r="BM762" s="222"/>
      <c r="BN762" s="223"/>
      <c r="BO762" s="149">
        <v>0</v>
      </c>
      <c r="BP762" s="72">
        <v>20</v>
      </c>
      <c r="BQ762" s="157">
        <v>7.4745370370370365E-2</v>
      </c>
      <c r="BR762" s="158">
        <v>1</v>
      </c>
      <c r="BS762" s="49"/>
    </row>
    <row r="763" spans="2:71" ht="15" customHeight="1">
      <c r="B763" s="2">
        <v>757</v>
      </c>
      <c r="C763" s="2">
        <v>158</v>
      </c>
      <c r="D763" s="49" t="s">
        <v>550</v>
      </c>
      <c r="E763" s="49" t="s">
        <v>551</v>
      </c>
      <c r="F763" s="93" t="s">
        <v>259</v>
      </c>
      <c r="G763" s="85" t="s">
        <v>260</v>
      </c>
      <c r="H763" s="49" t="s">
        <v>31</v>
      </c>
      <c r="I763" s="49" t="s">
        <v>32</v>
      </c>
      <c r="J763" s="50">
        <f t="shared" si="57"/>
        <v>168</v>
      </c>
      <c r="K763" s="189">
        <f t="shared" si="58"/>
        <v>185</v>
      </c>
      <c r="L763" s="51">
        <f t="shared" si="59"/>
        <v>1</v>
      </c>
      <c r="M763" s="52" t="str">
        <f t="shared" si="60"/>
        <v>nie</v>
      </c>
      <c r="N763" s="53">
        <f>IF($M763="ano",LARGE((Q763,T763,W763,Z763,AC763,AF763,AI763,AL763,AO763,AR763,AU763,AX763,BA763,BD763,BG763,BJ763,BM763),1)+LARGE((Q763,T763,W763,Z763,AC763,AF763,AI763,AL763,AO763,AR763,AU763,AX763,BA763,BD763,BG763,BJ763,BM763),2)+LARGE((Q763,T763,W763,Z763,AC763,AF763,AI763,AL763,AO763,AR763,AU763,AX763,BA763,BD763,BG763,BJ763,BM763),3)+LARGE((Q763,T763,W763,Z763,AC763,AF763,AI763,AL763,AO763,AR763,AU763,AX763,BA763,BD763,BG763,BJ763,BM763),4)+LARGE((Q763,T763,W763,Z763,AC763,AF763,AI763,AL763,AO763,AR763,AU763,AX763,BA763,BD763,BG763,BJ763,BM763),5),J763)</f>
        <v>168</v>
      </c>
      <c r="O763" s="190">
        <f>IF($M763="ano",LARGE((R763,U763,X763,AA763,AD763,AG763,AJ763,AM763,AP763,AS763,AV763,AY763,BB763,BE763,BH763,BK763,BN763),1)+LARGE((R763,U763,X763,AA763,AD763,AG763,AJ763,AM763,AP763,AS763,AV763,AY763,BB763,BE763,BH763,BK763,BN763),2)+LARGE((R763,U763,X763,AA763,AD763,AG763,AJ763,AM763,AP763,AS763,AV763,AY763,BB763,BE763,BH763,BK763,BN763),3)+LARGE((R763,U763,X763,AA763,AD763,AG763,AJ763,AM763,AP763,AS763,AV763,AY763,BB763,BE763,BH763,BK763,BN763),4)+LARGE((R763,U763,X763,AA763,AD763,AG763,AJ763,AM763,AP763,AS763,AV763,AY763,BB763,BE763,BH763,BK763,BN763),5),K763)</f>
        <v>185</v>
      </c>
      <c r="R763" s="193"/>
      <c r="U763" s="196"/>
      <c r="X763" s="199"/>
      <c r="AA763" s="202"/>
      <c r="AD763" s="205"/>
      <c r="AE763" s="200"/>
      <c r="AF763" s="201"/>
      <c r="AG763" s="202"/>
      <c r="AH763" s="206">
        <v>2.6840277777777779E-2</v>
      </c>
      <c r="AI763" s="207">
        <v>168</v>
      </c>
      <c r="AJ763" s="208">
        <v>185</v>
      </c>
      <c r="AK763" s="200"/>
      <c r="AL763" s="201"/>
      <c r="AM763" s="202"/>
      <c r="AP763" s="209"/>
      <c r="AS763" s="208"/>
      <c r="AT763" s="210"/>
      <c r="AU763" s="211"/>
      <c r="AV763" s="212"/>
      <c r="AW763" s="213"/>
      <c r="AX763" s="214"/>
      <c r="AY763" s="215"/>
      <c r="BE763" s="217"/>
      <c r="BF763" s="218"/>
      <c r="BI763" s="219"/>
      <c r="BJ763" s="220"/>
      <c r="BK763" s="220"/>
      <c r="BL763" s="221"/>
      <c r="BM763" s="222"/>
      <c r="BN763" s="223"/>
      <c r="BO763" s="149">
        <v>0</v>
      </c>
      <c r="BP763" s="72">
        <v>10.664999999999999</v>
      </c>
      <c r="BQ763" s="157">
        <v>2.6840277777777779E-2</v>
      </c>
      <c r="BR763" s="158">
        <v>1</v>
      </c>
      <c r="BS763" s="49"/>
    </row>
    <row r="764" spans="2:71" ht="15" customHeight="1">
      <c r="B764" s="2">
        <v>758</v>
      </c>
      <c r="C764" s="2">
        <v>418</v>
      </c>
      <c r="D764" s="49" t="s">
        <v>1661</v>
      </c>
      <c r="E764" s="49" t="s">
        <v>1505</v>
      </c>
      <c r="F764" s="93" t="s">
        <v>1662</v>
      </c>
      <c r="G764" s="85">
        <v>1985</v>
      </c>
      <c r="H764" s="49" t="s">
        <v>31</v>
      </c>
      <c r="I764" s="2" t="str">
        <f>IF(G764&lt;=1953,"M60",IF(G764&lt;=1963,"M50",IF(G764&lt;=1973,"M40","M")))</f>
        <v>M</v>
      </c>
      <c r="J764" s="50">
        <f t="shared" si="57"/>
        <v>168</v>
      </c>
      <c r="K764" s="189">
        <f t="shared" si="58"/>
        <v>168</v>
      </c>
      <c r="L764" s="51">
        <f t="shared" si="59"/>
        <v>1</v>
      </c>
      <c r="M764" s="52" t="str">
        <f t="shared" si="60"/>
        <v>nie</v>
      </c>
      <c r="N764" s="53">
        <f>IF($M764="ano",LARGE((Q764,T764,W764,Z764,AC764,AF764,AI764,AL764,AO764,AR764,AU764,AX764,BA764,BD764,BG764,BJ764,BM764),1)+LARGE((Q764,T764,W764,Z764,AC764,AF764,AI764,AL764,AO764,AR764,AU764,AX764,BA764,BD764,BG764,BJ764,BM764),2)+LARGE((Q764,T764,W764,Z764,AC764,AF764,AI764,AL764,AO764,AR764,AU764,AX764,BA764,BD764,BG764,BJ764,BM764),3)+LARGE((Q764,T764,W764,Z764,AC764,AF764,AI764,AL764,AO764,AR764,AU764,AX764,BA764,BD764,BG764,BJ764,BM764),4)+LARGE((Q764,T764,W764,Z764,AC764,AF764,AI764,AL764,AO764,AR764,AU764,AX764,BA764,BD764,BG764,BJ764,BM764),5),J764)</f>
        <v>168</v>
      </c>
      <c r="O764" s="190">
        <f>IF($M764="ano",LARGE((R764,U764,X764,AA764,AD764,AG764,AJ764,AM764,AP764,AS764,AV764,AY764,BB764,BE764,BH764,BK764,BN764),1)+LARGE((R764,U764,X764,AA764,AD764,AG764,AJ764,AM764,AP764,AS764,AV764,AY764,BB764,BE764,BH764,BK764,BN764),2)+LARGE((R764,U764,X764,AA764,AD764,AG764,AJ764,AM764,AP764,AS764,AV764,AY764,BB764,BE764,BH764,BK764,BN764),3)+LARGE((R764,U764,X764,AA764,AD764,AG764,AJ764,AM764,AP764,AS764,AV764,AY764,BB764,BE764,BH764,BK764,BN764),4)+LARGE((R764,U764,X764,AA764,AD764,AG764,AJ764,AM764,AP764,AS764,AV764,AY764,BB764,BE764,BH764,BK764,BN764),5),K764)</f>
        <v>168</v>
      </c>
      <c r="P764" s="191"/>
      <c r="Q764" s="192"/>
      <c r="R764" s="193"/>
      <c r="S764" s="194"/>
      <c r="T764" s="195"/>
      <c r="U764" s="196"/>
      <c r="V764" s="197">
        <v>7.1273148148148155E-2</v>
      </c>
      <c r="W764" s="198">
        <v>168</v>
      </c>
      <c r="X764" s="199">
        <v>168</v>
      </c>
      <c r="Y764" s="200"/>
      <c r="Z764" s="201"/>
      <c r="AA764" s="202"/>
      <c r="AB764" s="203"/>
      <c r="AC764" s="204"/>
      <c r="AD764" s="205"/>
      <c r="AE764" s="200"/>
      <c r="AF764" s="201"/>
      <c r="AG764" s="202"/>
      <c r="AH764" s="206"/>
      <c r="AI764" s="207"/>
      <c r="AJ764" s="208"/>
      <c r="AK764" s="200"/>
      <c r="AL764" s="201"/>
      <c r="AM764" s="202"/>
      <c r="AP764" s="209"/>
      <c r="AS764" s="208"/>
      <c r="AT764" s="210"/>
      <c r="AU764" s="211"/>
      <c r="AV764" s="212"/>
      <c r="AW764" s="213"/>
      <c r="AX764" s="214"/>
      <c r="AY764" s="215"/>
      <c r="BC764" s="216"/>
      <c r="BD764" s="216"/>
      <c r="BE764" s="217"/>
      <c r="BF764" s="218"/>
      <c r="BI764" s="219"/>
      <c r="BJ764" s="220"/>
      <c r="BK764" s="220"/>
      <c r="BL764" s="221"/>
      <c r="BM764" s="222"/>
      <c r="BN764" s="223"/>
      <c r="BO764" s="149">
        <v>0</v>
      </c>
      <c r="BP764" s="72">
        <v>16</v>
      </c>
      <c r="BQ764" s="157">
        <v>7.1273148148148155E-2</v>
      </c>
      <c r="BR764" s="158">
        <v>1</v>
      </c>
      <c r="BS764" s="49"/>
    </row>
    <row r="765" spans="2:71" ht="15" customHeight="1">
      <c r="B765" s="2">
        <v>759</v>
      </c>
      <c r="C765" s="2">
        <v>419</v>
      </c>
      <c r="D765" s="49" t="s">
        <v>569</v>
      </c>
      <c r="E765" s="49" t="s">
        <v>2159</v>
      </c>
      <c r="F765" s="93" t="s">
        <v>257</v>
      </c>
      <c r="G765" s="85" t="s">
        <v>258</v>
      </c>
      <c r="H765" s="49" t="s">
        <v>31</v>
      </c>
      <c r="I765" s="49" t="s">
        <v>31</v>
      </c>
      <c r="J765" s="50">
        <f t="shared" si="57"/>
        <v>168</v>
      </c>
      <c r="K765" s="189">
        <f t="shared" si="58"/>
        <v>168</v>
      </c>
      <c r="L765" s="51">
        <f t="shared" si="59"/>
        <v>1</v>
      </c>
      <c r="M765" s="52" t="str">
        <f t="shared" si="60"/>
        <v>nie</v>
      </c>
      <c r="N765" s="53">
        <f>IF($M765="ano",LARGE((Q765,T765,W765,Z765,AC765,AF765,AI765,AL765,AO765,AR765,AU765,AX765,BA765,BD765,BG765,BJ765,BM765),1)+LARGE((Q765,T765,W765,Z765,AC765,AF765,AI765,AL765,AO765,AR765,AU765,AX765,BA765,BD765,BG765,BJ765,BM765),2)+LARGE((Q765,T765,W765,Z765,AC765,AF765,AI765,AL765,AO765,AR765,AU765,AX765,BA765,BD765,BG765,BJ765,BM765),3)+LARGE((Q765,T765,W765,Z765,AC765,AF765,AI765,AL765,AO765,AR765,AU765,AX765,BA765,BD765,BG765,BJ765,BM765),4)+LARGE((Q765,T765,W765,Z765,AC765,AF765,AI765,AL765,AO765,AR765,AU765,AX765,BA765,BD765,BG765,BJ765,BM765),5),J765)</f>
        <v>168</v>
      </c>
      <c r="O765" s="190">
        <f>IF($M765="ano",LARGE((R765,U765,X765,AA765,AD765,AG765,AJ765,AM765,AP765,AS765,AV765,AY765,BB765,BE765,BH765,BK765,BN765),1)+LARGE((R765,U765,X765,AA765,AD765,AG765,AJ765,AM765,AP765,AS765,AV765,AY765,BB765,BE765,BH765,BK765,BN765),2)+LARGE((R765,U765,X765,AA765,AD765,AG765,AJ765,AM765,AP765,AS765,AV765,AY765,BB765,BE765,BH765,BK765,BN765),3)+LARGE((R765,U765,X765,AA765,AD765,AG765,AJ765,AM765,AP765,AS765,AV765,AY765,BB765,BE765,BH765,BK765,BN765),4)+LARGE((R765,U765,X765,AA765,AD765,AG765,AJ765,AM765,AP765,AS765,AV765,AY765,BB765,BE765,BH765,BK765,BN765),5),K765)</f>
        <v>168</v>
      </c>
      <c r="R765" s="193"/>
      <c r="U765" s="196"/>
      <c r="X765" s="199"/>
      <c r="AA765" s="202"/>
      <c r="AD765" s="205"/>
      <c r="AE765" s="200"/>
      <c r="AF765" s="201"/>
      <c r="AG765" s="202"/>
      <c r="AH765" s="206">
        <v>2.6805555555555555E-2</v>
      </c>
      <c r="AI765" s="207">
        <v>168</v>
      </c>
      <c r="AJ765" s="208">
        <v>168</v>
      </c>
      <c r="AK765" s="200"/>
      <c r="AL765" s="201"/>
      <c r="AM765" s="202"/>
      <c r="AP765" s="209"/>
      <c r="AS765" s="208"/>
      <c r="AT765" s="210"/>
      <c r="AU765" s="211"/>
      <c r="AV765" s="212"/>
      <c r="AW765" s="213"/>
      <c r="AX765" s="214"/>
      <c r="AY765" s="215"/>
      <c r="BE765" s="217"/>
      <c r="BF765" s="218"/>
      <c r="BI765" s="219"/>
      <c r="BJ765" s="220"/>
      <c r="BK765" s="220"/>
      <c r="BL765" s="221"/>
      <c r="BM765" s="222"/>
      <c r="BN765" s="223"/>
      <c r="BO765" s="149">
        <v>0</v>
      </c>
      <c r="BP765" s="72">
        <v>10.664999999999999</v>
      </c>
      <c r="BQ765" s="157">
        <v>2.6805555555555555E-2</v>
      </c>
      <c r="BR765" s="158">
        <v>1</v>
      </c>
      <c r="BS765" s="49"/>
    </row>
    <row r="766" spans="2:71" ht="15" customHeight="1">
      <c r="B766" s="2">
        <v>760</v>
      </c>
      <c r="C766" s="2">
        <v>420</v>
      </c>
      <c r="D766" s="49" t="s">
        <v>737</v>
      </c>
      <c r="E766" s="49" t="s">
        <v>1948</v>
      </c>
      <c r="F766" s="93" t="s">
        <v>714</v>
      </c>
      <c r="G766" s="85">
        <v>1977</v>
      </c>
      <c r="H766" s="49" t="s">
        <v>31</v>
      </c>
      <c r="I766" s="49" t="s">
        <v>31</v>
      </c>
      <c r="J766" s="50">
        <f t="shared" si="57"/>
        <v>168</v>
      </c>
      <c r="K766" s="189">
        <f t="shared" si="58"/>
        <v>168</v>
      </c>
      <c r="L766" s="51">
        <f t="shared" si="59"/>
        <v>1</v>
      </c>
      <c r="M766" s="52" t="str">
        <f t="shared" si="60"/>
        <v>nie</v>
      </c>
      <c r="N766" s="53">
        <f>IF($M766="ano",LARGE((Q766,T766,W766,Z766,AC766,AF766,AI766,AL766,AO766,AR766,AU766,AX766,BA766,BD766,BG766,BJ766,BM766),1)+LARGE((Q766,T766,W766,Z766,AC766,AF766,AI766,AL766,AO766,AR766,AU766,AX766,BA766,BD766,BG766,BJ766,BM766),2)+LARGE((Q766,T766,W766,Z766,AC766,AF766,AI766,AL766,AO766,AR766,AU766,AX766,BA766,BD766,BG766,BJ766,BM766),3)+LARGE((Q766,T766,W766,Z766,AC766,AF766,AI766,AL766,AO766,AR766,AU766,AX766,BA766,BD766,BG766,BJ766,BM766),4)+LARGE((Q766,T766,W766,Z766,AC766,AF766,AI766,AL766,AO766,AR766,AU766,AX766,BA766,BD766,BG766,BJ766,BM766),5),J766)</f>
        <v>168</v>
      </c>
      <c r="O766" s="190">
        <f>IF($M766="ano",LARGE((R766,U766,X766,AA766,AD766,AG766,AJ766,AM766,AP766,AS766,AV766,AY766,BB766,BE766,BH766,BK766,BN766),1)+LARGE((R766,U766,X766,AA766,AD766,AG766,AJ766,AM766,AP766,AS766,AV766,AY766,BB766,BE766,BH766,BK766,BN766),2)+LARGE((R766,U766,X766,AA766,AD766,AG766,AJ766,AM766,AP766,AS766,AV766,AY766,BB766,BE766,BH766,BK766,BN766),3)+LARGE((R766,U766,X766,AA766,AD766,AG766,AJ766,AM766,AP766,AS766,AV766,AY766,BB766,BE766,BH766,BK766,BN766),4)+LARGE((R766,U766,X766,AA766,AD766,AG766,AJ766,AM766,AP766,AS766,AV766,AY766,BB766,BE766,BH766,BK766,BN766),5),K766)</f>
        <v>168</v>
      </c>
      <c r="AE766" s="200"/>
      <c r="AF766" s="201"/>
      <c r="AG766" s="201"/>
      <c r="AK766" s="200">
        <v>4.9942129629629628E-2</v>
      </c>
      <c r="AL766" s="201">
        <v>168</v>
      </c>
      <c r="AM766" s="202">
        <v>168</v>
      </c>
      <c r="AP766" s="209"/>
      <c r="AS766" s="208"/>
      <c r="AT766" s="210"/>
      <c r="AU766" s="211"/>
      <c r="AV766" s="212"/>
      <c r="AW766" s="213"/>
      <c r="AX766" s="214"/>
      <c r="AY766" s="215"/>
      <c r="BF766" s="218"/>
      <c r="BI766" s="219"/>
      <c r="BJ766" s="220"/>
      <c r="BK766" s="220"/>
      <c r="BL766" s="221"/>
      <c r="BM766" s="222"/>
      <c r="BN766" s="223"/>
      <c r="BO766" s="149">
        <v>0</v>
      </c>
      <c r="BP766" s="72">
        <v>11</v>
      </c>
      <c r="BQ766" s="157">
        <v>4.9942129629629628E-2</v>
      </c>
      <c r="BR766" s="158">
        <v>1</v>
      </c>
      <c r="BS766" s="49"/>
    </row>
    <row r="767" spans="2:71" ht="15" customHeight="1">
      <c r="B767" s="2">
        <v>761</v>
      </c>
      <c r="C767" s="2">
        <v>159</v>
      </c>
      <c r="D767" s="49" t="s">
        <v>592</v>
      </c>
      <c r="E767" s="49" t="s">
        <v>1604</v>
      </c>
      <c r="F767" s="93" t="s">
        <v>265</v>
      </c>
      <c r="G767" s="85" t="s">
        <v>260</v>
      </c>
      <c r="H767" s="49" t="s">
        <v>31</v>
      </c>
      <c r="I767" s="49" t="s">
        <v>32</v>
      </c>
      <c r="J767" s="50">
        <f t="shared" si="57"/>
        <v>168</v>
      </c>
      <c r="K767" s="189">
        <f t="shared" si="58"/>
        <v>185</v>
      </c>
      <c r="L767" s="51">
        <f t="shared" si="59"/>
        <v>1</v>
      </c>
      <c r="M767" s="52" t="str">
        <f t="shared" si="60"/>
        <v>nie</v>
      </c>
      <c r="N767" s="53">
        <f>IF($M767="ano",LARGE((Q767,T767,W767,Z767,AC767,AF767,AI767,AL767,AO767,AR767,AU767,AX767,BA767,BD767,BG767,BJ767,BM767),1)+LARGE((Q767,T767,W767,Z767,AC767,AF767,AI767,AL767,AO767,AR767,AU767,AX767,BA767,BD767,BG767,BJ767,BM767),2)+LARGE((Q767,T767,W767,Z767,AC767,AF767,AI767,AL767,AO767,AR767,AU767,AX767,BA767,BD767,BG767,BJ767,BM767),3)+LARGE((Q767,T767,W767,Z767,AC767,AF767,AI767,AL767,AO767,AR767,AU767,AX767,BA767,BD767,BG767,BJ767,BM767),4)+LARGE((Q767,T767,W767,Z767,AC767,AF767,AI767,AL767,AO767,AR767,AU767,AX767,BA767,BD767,BG767,BJ767,BM767),5),J767)</f>
        <v>168</v>
      </c>
      <c r="O767" s="190">
        <f>IF($M767="ano",LARGE((R767,U767,X767,AA767,AD767,AG767,AJ767,AM767,AP767,AS767,AV767,AY767,BB767,BE767,BH767,BK767,BN767),1)+LARGE((R767,U767,X767,AA767,AD767,AG767,AJ767,AM767,AP767,AS767,AV767,AY767,BB767,BE767,BH767,BK767,BN767),2)+LARGE((R767,U767,X767,AA767,AD767,AG767,AJ767,AM767,AP767,AS767,AV767,AY767,BB767,BE767,BH767,BK767,BN767),3)+LARGE((R767,U767,X767,AA767,AD767,AG767,AJ767,AM767,AP767,AS767,AV767,AY767,BB767,BE767,BH767,BK767,BN767),4)+LARGE((R767,U767,X767,AA767,AD767,AG767,AJ767,AM767,AP767,AS767,AV767,AY767,BB767,BE767,BH767,BK767,BN767),5),K767)</f>
        <v>185</v>
      </c>
      <c r="R767" s="193"/>
      <c r="U767" s="196"/>
      <c r="X767" s="199"/>
      <c r="AA767" s="202"/>
      <c r="AD767" s="205"/>
      <c r="AE767" s="200"/>
      <c r="AF767" s="201"/>
      <c r="AG767" s="202"/>
      <c r="AH767" s="206">
        <v>2.7071759259259257E-2</v>
      </c>
      <c r="AI767" s="207">
        <v>168</v>
      </c>
      <c r="AJ767" s="208">
        <v>185</v>
      </c>
      <c r="AK767" s="200"/>
      <c r="AL767" s="201"/>
      <c r="AM767" s="202"/>
      <c r="AP767" s="209"/>
      <c r="AS767" s="208"/>
      <c r="AT767" s="210"/>
      <c r="AU767" s="211"/>
      <c r="AV767" s="212"/>
      <c r="AW767" s="213"/>
      <c r="AX767" s="214"/>
      <c r="AY767" s="215"/>
      <c r="BE767" s="217"/>
      <c r="BF767" s="218"/>
      <c r="BI767" s="219"/>
      <c r="BJ767" s="220"/>
      <c r="BK767" s="220"/>
      <c r="BL767" s="221"/>
      <c r="BM767" s="222"/>
      <c r="BN767" s="223"/>
      <c r="BO767" s="149">
        <v>0</v>
      </c>
      <c r="BP767" s="72">
        <v>10.664999999999999</v>
      </c>
      <c r="BQ767" s="157">
        <v>2.7071759259259257E-2</v>
      </c>
      <c r="BR767" s="158">
        <v>1</v>
      </c>
      <c r="BS767" s="49"/>
    </row>
    <row r="768" spans="2:71" ht="15" customHeight="1">
      <c r="B768" s="2">
        <v>762</v>
      </c>
      <c r="C768" s="2">
        <v>160</v>
      </c>
      <c r="D768" s="49" t="s">
        <v>2021</v>
      </c>
      <c r="E768" s="49" t="s">
        <v>1855</v>
      </c>
      <c r="F768" s="93" t="s">
        <v>247</v>
      </c>
      <c r="G768" s="85">
        <v>1971</v>
      </c>
      <c r="H768" s="49" t="s">
        <v>31</v>
      </c>
      <c r="I768" s="49" t="s">
        <v>32</v>
      </c>
      <c r="J768" s="50">
        <f t="shared" si="57"/>
        <v>168</v>
      </c>
      <c r="K768" s="189">
        <f t="shared" si="58"/>
        <v>185</v>
      </c>
      <c r="L768" s="51">
        <f t="shared" si="59"/>
        <v>1</v>
      </c>
      <c r="M768" s="52" t="str">
        <f t="shared" si="60"/>
        <v>nie</v>
      </c>
      <c r="N768" s="53">
        <f>IF($M768="ano",LARGE((Q768,T768,W768,Z768,AC768,AF768,AI768,AL768,AO768,AR768,AU768,AX768,BA768,BD768,BG768,BJ768,BM768),1)+LARGE((Q768,T768,W768,Z768,AC768,AF768,AI768,AL768,AO768,AR768,AU768,AX768,BA768,BD768,BG768,BJ768,BM768),2)+LARGE((Q768,T768,W768,Z768,AC768,AF768,AI768,AL768,AO768,AR768,AU768,AX768,BA768,BD768,BG768,BJ768,BM768),3)+LARGE((Q768,T768,W768,Z768,AC768,AF768,AI768,AL768,AO768,AR768,AU768,AX768,BA768,BD768,BG768,BJ768,BM768),4)+LARGE((Q768,T768,W768,Z768,AC768,AF768,AI768,AL768,AO768,AR768,AU768,AX768,BA768,BD768,BG768,BJ768,BM768),5),J768)</f>
        <v>168</v>
      </c>
      <c r="O768" s="190">
        <f>IF($M768="ano",LARGE((R768,U768,X768,AA768,AD768,AG768,AJ768,AM768,AP768,AS768,AV768,AY768,BB768,BE768,BH768,BK768,BN768),1)+LARGE((R768,U768,X768,AA768,AD768,AG768,AJ768,AM768,AP768,AS768,AV768,AY768,BB768,BE768,BH768,BK768,BN768),2)+LARGE((R768,U768,X768,AA768,AD768,AG768,AJ768,AM768,AP768,AS768,AV768,AY768,BB768,BE768,BH768,BK768,BN768),3)+LARGE((R768,U768,X768,AA768,AD768,AG768,AJ768,AM768,AP768,AS768,AV768,AY768,BB768,BE768,BH768,BK768,BN768),4)+LARGE((R768,U768,X768,AA768,AD768,AG768,AJ768,AM768,AP768,AS768,AV768,AY768,BB768,BE768,BH768,BK768,BN768),5),K768)</f>
        <v>185</v>
      </c>
      <c r="AE768" s="200"/>
      <c r="AF768" s="201"/>
      <c r="AG768" s="201"/>
      <c r="AW768" s="213">
        <v>9.6226851851851855E-2</v>
      </c>
      <c r="AX768" s="214">
        <v>168</v>
      </c>
      <c r="AY768" s="215">
        <v>185</v>
      </c>
      <c r="BF768" s="218"/>
      <c r="BI768" s="219"/>
      <c r="BJ768" s="220"/>
      <c r="BK768" s="220"/>
      <c r="BL768" s="221"/>
      <c r="BM768" s="222"/>
      <c r="BN768" s="223"/>
      <c r="BO768" s="149">
        <v>0</v>
      </c>
      <c r="BP768" s="72">
        <v>30</v>
      </c>
      <c r="BQ768" s="157">
        <v>9.6226851851851855E-2</v>
      </c>
      <c r="BR768" s="158">
        <v>1</v>
      </c>
      <c r="BS768" s="49"/>
    </row>
    <row r="769" spans="2:71" ht="15" customHeight="1">
      <c r="B769" s="2">
        <v>763</v>
      </c>
      <c r="C769" s="2">
        <v>161</v>
      </c>
      <c r="D769" s="49" t="s">
        <v>617</v>
      </c>
      <c r="E769" s="49" t="s">
        <v>1604</v>
      </c>
      <c r="F769" s="93" t="s">
        <v>253</v>
      </c>
      <c r="G769" s="85" t="s">
        <v>254</v>
      </c>
      <c r="H769" s="49" t="s">
        <v>31</v>
      </c>
      <c r="I769" s="49" t="s">
        <v>32</v>
      </c>
      <c r="J769" s="50">
        <f t="shared" si="57"/>
        <v>168</v>
      </c>
      <c r="K769" s="189">
        <f t="shared" si="58"/>
        <v>185</v>
      </c>
      <c r="L769" s="51">
        <f t="shared" si="59"/>
        <v>1</v>
      </c>
      <c r="M769" s="52" t="str">
        <f t="shared" si="60"/>
        <v>nie</v>
      </c>
      <c r="N769" s="53">
        <f>IF($M769="ano",LARGE((Q769,T769,W769,Z769,AC769,AF769,AI769,AL769,AO769,AR769,AU769,AX769,BA769,BD769,BG769,BJ769,BM769),1)+LARGE((Q769,T769,W769,Z769,AC769,AF769,AI769,AL769,AO769,AR769,AU769,AX769,BA769,BD769,BG769,BJ769,BM769),2)+LARGE((Q769,T769,W769,Z769,AC769,AF769,AI769,AL769,AO769,AR769,AU769,AX769,BA769,BD769,BG769,BJ769,BM769),3)+LARGE((Q769,T769,W769,Z769,AC769,AF769,AI769,AL769,AO769,AR769,AU769,AX769,BA769,BD769,BG769,BJ769,BM769),4)+LARGE((Q769,T769,W769,Z769,AC769,AF769,AI769,AL769,AO769,AR769,AU769,AX769,BA769,BD769,BG769,BJ769,BM769),5),J769)</f>
        <v>168</v>
      </c>
      <c r="O769" s="190">
        <f>IF($M769="ano",LARGE((R769,U769,X769,AA769,AD769,AG769,AJ769,AM769,AP769,AS769,AV769,AY769,BB769,BE769,BH769,BK769,BN769),1)+LARGE((R769,U769,X769,AA769,AD769,AG769,AJ769,AM769,AP769,AS769,AV769,AY769,BB769,BE769,BH769,BK769,BN769),2)+LARGE((R769,U769,X769,AA769,AD769,AG769,AJ769,AM769,AP769,AS769,AV769,AY769,BB769,BE769,BH769,BK769,BN769),3)+LARGE((R769,U769,X769,AA769,AD769,AG769,AJ769,AM769,AP769,AS769,AV769,AY769,BB769,BE769,BH769,BK769,BN769),4)+LARGE((R769,U769,X769,AA769,AD769,AG769,AJ769,AM769,AP769,AS769,AV769,AY769,BB769,BE769,BH769,BK769,BN769),5),K769)</f>
        <v>185</v>
      </c>
      <c r="R769" s="193"/>
      <c r="U769" s="196"/>
      <c r="X769" s="199"/>
      <c r="AA769" s="202"/>
      <c r="AD769" s="205"/>
      <c r="AE769" s="200"/>
      <c r="AF769" s="201"/>
      <c r="AG769" s="202"/>
      <c r="AH769" s="206">
        <v>2.6469907407407411E-2</v>
      </c>
      <c r="AI769" s="207">
        <v>168</v>
      </c>
      <c r="AJ769" s="208">
        <v>185</v>
      </c>
      <c r="AK769" s="200"/>
      <c r="AL769" s="201"/>
      <c r="AM769" s="202"/>
      <c r="AP769" s="209"/>
      <c r="AS769" s="208"/>
      <c r="AT769" s="210"/>
      <c r="AU769" s="211"/>
      <c r="AV769" s="212"/>
      <c r="AW769" s="213"/>
      <c r="AX769" s="214"/>
      <c r="AY769" s="215"/>
      <c r="BE769" s="217"/>
      <c r="BF769" s="218"/>
      <c r="BI769" s="219"/>
      <c r="BJ769" s="220"/>
      <c r="BK769" s="220"/>
      <c r="BL769" s="221"/>
      <c r="BM769" s="222"/>
      <c r="BN769" s="223"/>
      <c r="BO769" s="149">
        <v>0</v>
      </c>
      <c r="BP769" s="72">
        <v>10.664999999999999</v>
      </c>
      <c r="BQ769" s="157">
        <v>2.6469907407407411E-2</v>
      </c>
      <c r="BR769" s="158">
        <v>1</v>
      </c>
      <c r="BS769" s="49"/>
    </row>
    <row r="770" spans="2:71" ht="15" customHeight="1">
      <c r="B770" s="2">
        <v>764</v>
      </c>
      <c r="C770" s="2">
        <v>62</v>
      </c>
      <c r="D770" s="47" t="s">
        <v>1667</v>
      </c>
      <c r="E770" s="47" t="s">
        <v>1514</v>
      </c>
      <c r="F770" s="89" t="s">
        <v>1542</v>
      </c>
      <c r="G770" s="48">
        <v>1961</v>
      </c>
      <c r="H770" s="49" t="s">
        <v>31</v>
      </c>
      <c r="I770" s="2" t="str">
        <f>IF(G770&lt;=1953,"M60",IF(G770&lt;=1963,"M50",IF(G770&lt;=1973,"M40","M")))</f>
        <v>M50</v>
      </c>
      <c r="J770" s="50">
        <f t="shared" si="57"/>
        <v>168</v>
      </c>
      <c r="K770" s="189">
        <f t="shared" si="58"/>
        <v>202</v>
      </c>
      <c r="L770" s="51">
        <f t="shared" si="59"/>
        <v>1</v>
      </c>
      <c r="M770" s="52" t="str">
        <f t="shared" si="60"/>
        <v>nie</v>
      </c>
      <c r="N770" s="53">
        <f>IF($M770="ano",LARGE((Q770,T770,W770,Z770,AC770,AF770,AI770,AL770,AO770,AR770,AU770,AX770,BA770,BD770,BG770,BJ770,BM770),1)+LARGE((Q770,T770,W770,Z770,AC770,AF770,AI770,AL770,AO770,AR770,AU770,AX770,BA770,BD770,BG770,BJ770,BM770),2)+LARGE((Q770,T770,W770,Z770,AC770,AF770,AI770,AL770,AO770,AR770,AU770,AX770,BA770,BD770,BG770,BJ770,BM770),3)+LARGE((Q770,T770,W770,Z770,AC770,AF770,AI770,AL770,AO770,AR770,AU770,AX770,BA770,BD770,BG770,BJ770,BM770),4)+LARGE((Q770,T770,W770,Z770,AC770,AF770,AI770,AL770,AO770,AR770,AU770,AX770,BA770,BD770,BG770,BJ770,BM770),5),J770)</f>
        <v>168</v>
      </c>
      <c r="O770" s="190">
        <f>IF($M770="ano",LARGE((R770,U770,X770,AA770,AD770,AG770,AJ770,AM770,AP770,AS770,AV770,AY770,BB770,BE770,BH770,BK770,BN770),1)+LARGE((R770,U770,X770,AA770,AD770,AG770,AJ770,AM770,AP770,AS770,AV770,AY770,BB770,BE770,BH770,BK770,BN770),2)+LARGE((R770,U770,X770,AA770,AD770,AG770,AJ770,AM770,AP770,AS770,AV770,AY770,BB770,BE770,BH770,BK770,BN770),3)+LARGE((R770,U770,X770,AA770,AD770,AG770,AJ770,AM770,AP770,AS770,AV770,AY770,BB770,BE770,BH770,BK770,BN770),4)+LARGE((R770,U770,X770,AA770,AD770,AG770,AJ770,AM770,AP770,AS770,AV770,AY770,BB770,BE770,BH770,BK770,BN770),5),K770)</f>
        <v>202</v>
      </c>
      <c r="P770" s="191"/>
      <c r="Q770" s="192"/>
      <c r="R770" s="193"/>
      <c r="S770" s="194"/>
      <c r="T770" s="195"/>
      <c r="U770" s="196"/>
      <c r="V770" s="197">
        <v>7.149305555555556E-2</v>
      </c>
      <c r="W770" s="198">
        <v>168</v>
      </c>
      <c r="X770" s="199">
        <v>202</v>
      </c>
      <c r="Y770" s="200"/>
      <c r="Z770" s="201"/>
      <c r="AA770" s="202"/>
      <c r="AB770" s="203"/>
      <c r="AC770" s="204"/>
      <c r="AD770" s="205"/>
      <c r="AE770" s="200"/>
      <c r="AF770" s="201"/>
      <c r="AG770" s="202"/>
      <c r="AH770" s="206"/>
      <c r="AI770" s="207"/>
      <c r="AJ770" s="208"/>
      <c r="AK770" s="200"/>
      <c r="AL770" s="201"/>
      <c r="AM770" s="202"/>
      <c r="AP770" s="209"/>
      <c r="AS770" s="208"/>
      <c r="AT770" s="210"/>
      <c r="AU770" s="211"/>
      <c r="AV770" s="212"/>
      <c r="AW770" s="213"/>
      <c r="AX770" s="214"/>
      <c r="AY770" s="215"/>
      <c r="BC770" s="216"/>
      <c r="BD770" s="216"/>
      <c r="BE770" s="217"/>
      <c r="BF770" s="218"/>
      <c r="BI770" s="219"/>
      <c r="BJ770" s="220"/>
      <c r="BK770" s="220"/>
      <c r="BL770" s="221"/>
      <c r="BM770" s="222"/>
      <c r="BN770" s="223"/>
      <c r="BO770" s="149">
        <v>0</v>
      </c>
      <c r="BP770" s="72">
        <v>16</v>
      </c>
      <c r="BQ770" s="157">
        <v>7.149305555555556E-2</v>
      </c>
      <c r="BR770" s="158">
        <v>1</v>
      </c>
      <c r="BS770" s="49"/>
    </row>
    <row r="771" spans="2:71" ht="15" customHeight="1">
      <c r="B771" s="2">
        <v>765</v>
      </c>
      <c r="C771" s="2">
        <v>162</v>
      </c>
      <c r="D771" s="49" t="s">
        <v>1373</v>
      </c>
      <c r="E771" s="49" t="s">
        <v>1505</v>
      </c>
      <c r="F771" s="93" t="s">
        <v>1964</v>
      </c>
      <c r="G771" s="85">
        <v>1972</v>
      </c>
      <c r="H771" s="49" t="s">
        <v>31</v>
      </c>
      <c r="I771" s="49" t="s">
        <v>32</v>
      </c>
      <c r="J771" s="50">
        <f t="shared" si="57"/>
        <v>168</v>
      </c>
      <c r="K771" s="189">
        <f t="shared" si="58"/>
        <v>185</v>
      </c>
      <c r="L771" s="51">
        <f t="shared" si="59"/>
        <v>1</v>
      </c>
      <c r="M771" s="52" t="str">
        <f t="shared" si="60"/>
        <v>nie</v>
      </c>
      <c r="N771" s="53">
        <f>IF($M771="ano",LARGE((Q771,T771,W771,Z771,AC771,AF771,AI771,AL771,AO771,AR771,AU771,AX771,BA771,BD771,BG771,BJ771,BM771),1)+LARGE((Q771,T771,W771,Z771,AC771,AF771,AI771,AL771,AO771,AR771,AU771,AX771,BA771,BD771,BG771,BJ771,BM771),2)+LARGE((Q771,T771,W771,Z771,AC771,AF771,AI771,AL771,AO771,AR771,AU771,AX771,BA771,BD771,BG771,BJ771,BM771),3)+LARGE((Q771,T771,W771,Z771,AC771,AF771,AI771,AL771,AO771,AR771,AU771,AX771,BA771,BD771,BG771,BJ771,BM771),4)+LARGE((Q771,T771,W771,Z771,AC771,AF771,AI771,AL771,AO771,AR771,AU771,AX771,BA771,BD771,BG771,BJ771,BM771),5),J771)</f>
        <v>168</v>
      </c>
      <c r="O771" s="190">
        <f>IF($M771="ano",LARGE((R771,U771,X771,AA771,AD771,AG771,AJ771,AM771,AP771,AS771,AV771,AY771,BB771,BE771,BH771,BK771,BN771),1)+LARGE((R771,U771,X771,AA771,AD771,AG771,AJ771,AM771,AP771,AS771,AV771,AY771,BB771,BE771,BH771,BK771,BN771),2)+LARGE((R771,U771,X771,AA771,AD771,AG771,AJ771,AM771,AP771,AS771,AV771,AY771,BB771,BE771,BH771,BK771,BN771),3)+LARGE((R771,U771,X771,AA771,AD771,AG771,AJ771,AM771,AP771,AS771,AV771,AY771,BB771,BE771,BH771,BK771,BN771),4)+LARGE((R771,U771,X771,AA771,AD771,AG771,AJ771,AM771,AP771,AS771,AV771,AY771,BB771,BE771,BH771,BK771,BN771),5),K771)</f>
        <v>185</v>
      </c>
      <c r="AE771" s="200"/>
      <c r="AF771" s="201"/>
      <c r="AG771" s="201"/>
      <c r="BI771" s="219"/>
      <c r="BJ771" s="220"/>
      <c r="BK771" s="220"/>
      <c r="BL771" s="221">
        <v>6.9467592592592595E-2</v>
      </c>
      <c r="BM771" s="222">
        <v>168</v>
      </c>
      <c r="BN771" s="223">
        <v>185</v>
      </c>
      <c r="BO771" s="149">
        <v>0</v>
      </c>
      <c r="BP771" s="72">
        <v>17.5</v>
      </c>
      <c r="BQ771" s="157">
        <v>6.9467592592592595E-2</v>
      </c>
      <c r="BR771" s="158">
        <v>1</v>
      </c>
      <c r="BS771" s="49"/>
    </row>
    <row r="772" spans="2:71" ht="15" customHeight="1">
      <c r="B772" s="2">
        <v>766</v>
      </c>
      <c r="C772" s="2">
        <v>421</v>
      </c>
      <c r="D772" s="49" t="s">
        <v>645</v>
      </c>
      <c r="E772" s="49" t="s">
        <v>1567</v>
      </c>
      <c r="F772" s="93" t="s">
        <v>263</v>
      </c>
      <c r="G772" s="85" t="s">
        <v>264</v>
      </c>
      <c r="H772" s="49" t="s">
        <v>31</v>
      </c>
      <c r="I772" s="49" t="s">
        <v>31</v>
      </c>
      <c r="J772" s="50">
        <f t="shared" si="57"/>
        <v>168</v>
      </c>
      <c r="K772" s="189">
        <f t="shared" si="58"/>
        <v>168</v>
      </c>
      <c r="L772" s="51">
        <f t="shared" si="59"/>
        <v>1</v>
      </c>
      <c r="M772" s="52" t="str">
        <f t="shared" si="60"/>
        <v>nie</v>
      </c>
      <c r="N772" s="53">
        <f>IF($M772="ano",LARGE((Q772,T772,W772,Z772,AC772,AF772,AI772,AL772,AO772,AR772,AU772,AX772,BA772,BD772,BG772,BJ772,BM772),1)+LARGE((Q772,T772,W772,Z772,AC772,AF772,AI772,AL772,AO772,AR772,AU772,AX772,BA772,BD772,BG772,BJ772,BM772),2)+LARGE((Q772,T772,W772,Z772,AC772,AF772,AI772,AL772,AO772,AR772,AU772,AX772,BA772,BD772,BG772,BJ772,BM772),3)+LARGE((Q772,T772,W772,Z772,AC772,AF772,AI772,AL772,AO772,AR772,AU772,AX772,BA772,BD772,BG772,BJ772,BM772),4)+LARGE((Q772,T772,W772,Z772,AC772,AF772,AI772,AL772,AO772,AR772,AU772,AX772,BA772,BD772,BG772,BJ772,BM772),5),J772)</f>
        <v>168</v>
      </c>
      <c r="O772" s="190">
        <f>IF($M772="ano",LARGE((R772,U772,X772,AA772,AD772,AG772,AJ772,AM772,AP772,AS772,AV772,AY772,BB772,BE772,BH772,BK772,BN772),1)+LARGE((R772,U772,X772,AA772,AD772,AG772,AJ772,AM772,AP772,AS772,AV772,AY772,BB772,BE772,BH772,BK772,BN772),2)+LARGE((R772,U772,X772,AA772,AD772,AG772,AJ772,AM772,AP772,AS772,AV772,AY772,BB772,BE772,BH772,BK772,BN772),3)+LARGE((R772,U772,X772,AA772,AD772,AG772,AJ772,AM772,AP772,AS772,AV772,AY772,BB772,BE772,BH772,BK772,BN772),4)+LARGE((R772,U772,X772,AA772,AD772,AG772,AJ772,AM772,AP772,AS772,AV772,AY772,BB772,BE772,BH772,BK772,BN772),5),K772)</f>
        <v>168</v>
      </c>
      <c r="R772" s="193"/>
      <c r="U772" s="196"/>
      <c r="X772" s="199"/>
      <c r="AA772" s="202"/>
      <c r="AD772" s="205"/>
      <c r="AE772" s="200"/>
      <c r="AF772" s="201"/>
      <c r="AG772" s="202"/>
      <c r="AH772" s="206">
        <v>2.6967592592592595E-2</v>
      </c>
      <c r="AI772" s="207">
        <v>168</v>
      </c>
      <c r="AJ772" s="208">
        <v>168</v>
      </c>
      <c r="AK772" s="200"/>
      <c r="AL772" s="201"/>
      <c r="AM772" s="202"/>
      <c r="AP772" s="209"/>
      <c r="AS772" s="208"/>
      <c r="AT772" s="210"/>
      <c r="AU772" s="211"/>
      <c r="AV772" s="212"/>
      <c r="AW772" s="213"/>
      <c r="AX772" s="214"/>
      <c r="AY772" s="215"/>
      <c r="BE772" s="217"/>
      <c r="BF772" s="218"/>
      <c r="BI772" s="219"/>
      <c r="BJ772" s="220"/>
      <c r="BK772" s="220"/>
      <c r="BL772" s="221"/>
      <c r="BM772" s="222"/>
      <c r="BN772" s="223"/>
      <c r="BO772" s="149">
        <v>0</v>
      </c>
      <c r="BP772" s="72">
        <v>10.664999999999999</v>
      </c>
      <c r="BQ772" s="157">
        <v>2.6967592592592595E-2</v>
      </c>
      <c r="BR772" s="158">
        <v>1</v>
      </c>
      <c r="BS772" s="49"/>
    </row>
    <row r="773" spans="2:71" ht="15" customHeight="1">
      <c r="B773" s="2">
        <v>767</v>
      </c>
      <c r="C773" s="2">
        <v>422</v>
      </c>
      <c r="D773" s="47" t="s">
        <v>2129</v>
      </c>
      <c r="E773" s="47" t="s">
        <v>1546</v>
      </c>
      <c r="F773" s="89" t="s">
        <v>1542</v>
      </c>
      <c r="G773" s="48">
        <v>1975</v>
      </c>
      <c r="H773" s="49" t="s">
        <v>31</v>
      </c>
      <c r="I773" s="2" t="str">
        <f>IF(G773&lt;=1953,"M60",IF(G773&lt;=1963,"M50",IF(G773&lt;=1973,"M40","M")))</f>
        <v>M</v>
      </c>
      <c r="J773" s="50">
        <f t="shared" si="57"/>
        <v>168</v>
      </c>
      <c r="K773" s="189">
        <f t="shared" si="58"/>
        <v>168</v>
      </c>
      <c r="L773" s="51">
        <f t="shared" si="59"/>
        <v>1</v>
      </c>
      <c r="M773" s="52" t="str">
        <f t="shared" si="60"/>
        <v>nie</v>
      </c>
      <c r="N773" s="53">
        <f>IF($M773="ano",LARGE((Q773,T773,W773,Z773,AC773,AF773,AI773,AL773,AO773,AR773,AU773,AX773,BA773,BD773,BG773,BJ773,BM773),1)+LARGE((Q773,T773,W773,Z773,AC773,AF773,AI773,AL773,AO773,AR773,AU773,AX773,BA773,BD773,BG773,BJ773,BM773),2)+LARGE((Q773,T773,W773,Z773,AC773,AF773,AI773,AL773,AO773,AR773,AU773,AX773,BA773,BD773,BG773,BJ773,BM773),3)+LARGE((Q773,T773,W773,Z773,AC773,AF773,AI773,AL773,AO773,AR773,AU773,AX773,BA773,BD773,BG773,BJ773,BM773),4)+LARGE((Q773,T773,W773,Z773,AC773,AF773,AI773,AL773,AO773,AR773,AU773,AX773,BA773,BD773,BG773,BJ773,BM773),5),J773)</f>
        <v>168</v>
      </c>
      <c r="O773" s="190">
        <f>IF($M773="ano",LARGE((R773,U773,X773,AA773,AD773,AG773,AJ773,AM773,AP773,AS773,AV773,AY773,BB773,BE773,BH773,BK773,BN773),1)+LARGE((R773,U773,X773,AA773,AD773,AG773,AJ773,AM773,AP773,AS773,AV773,AY773,BB773,BE773,BH773,BK773,BN773),2)+LARGE((R773,U773,X773,AA773,AD773,AG773,AJ773,AM773,AP773,AS773,AV773,AY773,BB773,BE773,BH773,BK773,BN773),3)+LARGE((R773,U773,X773,AA773,AD773,AG773,AJ773,AM773,AP773,AS773,AV773,AY773,BB773,BE773,BH773,BK773,BN773),4)+LARGE((R773,U773,X773,AA773,AD773,AG773,AJ773,AM773,AP773,AS773,AV773,AY773,BB773,BE773,BH773,BK773,BN773),5),K773)</f>
        <v>168</v>
      </c>
      <c r="P773" s="191"/>
      <c r="Q773" s="192"/>
      <c r="R773" s="193"/>
      <c r="S773" s="194">
        <v>0.11120370370370369</v>
      </c>
      <c r="T773" s="195">
        <v>168</v>
      </c>
      <c r="U773" s="196">
        <v>168</v>
      </c>
      <c r="V773" s="197"/>
      <c r="W773" s="198"/>
      <c r="X773" s="199"/>
      <c r="Y773" s="200"/>
      <c r="Z773" s="201"/>
      <c r="AA773" s="202"/>
      <c r="AB773" s="203"/>
      <c r="AC773" s="204"/>
      <c r="AD773" s="205"/>
      <c r="AE773" s="200"/>
      <c r="AF773" s="201"/>
      <c r="AG773" s="202"/>
      <c r="AH773" s="206"/>
      <c r="AI773" s="207"/>
      <c r="AJ773" s="208"/>
      <c r="AK773" s="200"/>
      <c r="AL773" s="201"/>
      <c r="AM773" s="202"/>
      <c r="AP773" s="209"/>
      <c r="AS773" s="208"/>
      <c r="AT773" s="210"/>
      <c r="AU773" s="211"/>
      <c r="AV773" s="212"/>
      <c r="AW773" s="213"/>
      <c r="AX773" s="214"/>
      <c r="AY773" s="215"/>
      <c r="BC773" s="216"/>
      <c r="BD773" s="216"/>
      <c r="BE773" s="217"/>
      <c r="BF773" s="218"/>
      <c r="BI773" s="219"/>
      <c r="BJ773" s="220"/>
      <c r="BK773" s="220"/>
      <c r="BL773" s="221"/>
      <c r="BM773" s="222"/>
      <c r="BN773" s="223"/>
      <c r="BO773" s="149">
        <v>0</v>
      </c>
      <c r="BP773" s="72">
        <v>26</v>
      </c>
      <c r="BQ773" s="157">
        <v>0.11120370370370369</v>
      </c>
      <c r="BR773" s="158">
        <v>1</v>
      </c>
      <c r="BS773" s="49"/>
    </row>
    <row r="774" spans="2:71" ht="15" customHeight="1">
      <c r="B774" s="2">
        <v>768</v>
      </c>
      <c r="C774" s="2">
        <v>423</v>
      </c>
      <c r="D774" s="47" t="s">
        <v>1659</v>
      </c>
      <c r="E774" s="47" t="s">
        <v>1639</v>
      </c>
      <c r="F774" s="89" t="s">
        <v>1660</v>
      </c>
      <c r="G774" s="48">
        <v>1984</v>
      </c>
      <c r="H774" s="49" t="s">
        <v>31</v>
      </c>
      <c r="I774" s="2" t="str">
        <f>IF(G774&lt;=1953,"M60",IF(G774&lt;=1963,"M50",IF(G774&lt;=1973,"M40","M")))</f>
        <v>M</v>
      </c>
      <c r="J774" s="50">
        <f t="shared" ref="J774:J837" si="61">SUMIF($P$5:$BR$5,"Body",P774:BR774)</f>
        <v>168</v>
      </c>
      <c r="K774" s="189">
        <f t="shared" ref="K774:K837" si="62">SUMIF($P$5:$BR$5,"Body koef-vek",P774:BR774)</f>
        <v>168</v>
      </c>
      <c r="L774" s="51">
        <f t="shared" ref="L774:L837" si="63">COUNT(Q774,T774,W774,Z774,AC774,AF774,AI774,AL774,AO774,AR774,AU774,AX774,BA774,BD774,BG774,BJ774,BM774)</f>
        <v>1</v>
      </c>
      <c r="M774" s="52" t="str">
        <f t="shared" ref="M774:M837" si="64">IF(L774&lt;=5,"nie","ano")</f>
        <v>nie</v>
      </c>
      <c r="N774" s="53">
        <f>IF($M774="ano",LARGE((Q774,T774,W774,Z774,AC774,AF774,AI774,AL774,AO774,AR774,AU774,AX774,BA774,BD774,BG774,BJ774,BM774),1)+LARGE((Q774,T774,W774,Z774,AC774,AF774,AI774,AL774,AO774,AR774,AU774,AX774,BA774,BD774,BG774,BJ774,BM774),2)+LARGE((Q774,T774,W774,Z774,AC774,AF774,AI774,AL774,AO774,AR774,AU774,AX774,BA774,BD774,BG774,BJ774,BM774),3)+LARGE((Q774,T774,W774,Z774,AC774,AF774,AI774,AL774,AO774,AR774,AU774,AX774,BA774,BD774,BG774,BJ774,BM774),4)+LARGE((Q774,T774,W774,Z774,AC774,AF774,AI774,AL774,AO774,AR774,AU774,AX774,BA774,BD774,BG774,BJ774,BM774),5),J774)</f>
        <v>168</v>
      </c>
      <c r="O774" s="190">
        <f>IF($M774="ano",LARGE((R774,U774,X774,AA774,AD774,AG774,AJ774,AM774,AP774,AS774,AV774,AY774,BB774,BE774,BH774,BK774,BN774),1)+LARGE((R774,U774,X774,AA774,AD774,AG774,AJ774,AM774,AP774,AS774,AV774,AY774,BB774,BE774,BH774,BK774,BN774),2)+LARGE((R774,U774,X774,AA774,AD774,AG774,AJ774,AM774,AP774,AS774,AV774,AY774,BB774,BE774,BH774,BK774,BN774),3)+LARGE((R774,U774,X774,AA774,AD774,AG774,AJ774,AM774,AP774,AS774,AV774,AY774,BB774,BE774,BH774,BK774,BN774),4)+LARGE((R774,U774,X774,AA774,AD774,AG774,AJ774,AM774,AP774,AS774,AV774,AY774,BB774,BE774,BH774,BK774,BN774),5),K774)</f>
        <v>168</v>
      </c>
      <c r="P774" s="191"/>
      <c r="Q774" s="192"/>
      <c r="R774" s="193"/>
      <c r="S774" s="194"/>
      <c r="T774" s="195"/>
      <c r="U774" s="196"/>
      <c r="V774" s="197">
        <v>7.1157407407407405E-2</v>
      </c>
      <c r="W774" s="198">
        <v>168</v>
      </c>
      <c r="X774" s="199">
        <v>168</v>
      </c>
      <c r="Y774" s="200"/>
      <c r="Z774" s="201"/>
      <c r="AA774" s="202"/>
      <c r="AB774" s="203"/>
      <c r="AC774" s="204"/>
      <c r="AD774" s="205"/>
      <c r="AE774" s="200"/>
      <c r="AF774" s="201"/>
      <c r="AG774" s="202"/>
      <c r="AH774" s="206"/>
      <c r="AI774" s="207"/>
      <c r="AJ774" s="208"/>
      <c r="AK774" s="200"/>
      <c r="AL774" s="201"/>
      <c r="AM774" s="202"/>
      <c r="AP774" s="209"/>
      <c r="AS774" s="208"/>
      <c r="AT774" s="210"/>
      <c r="AU774" s="211"/>
      <c r="AV774" s="212"/>
      <c r="AW774" s="213"/>
      <c r="AX774" s="214"/>
      <c r="AY774" s="215"/>
      <c r="BC774" s="216"/>
      <c r="BD774" s="216"/>
      <c r="BE774" s="217"/>
      <c r="BF774" s="218"/>
      <c r="BI774" s="219"/>
      <c r="BJ774" s="220"/>
      <c r="BK774" s="220"/>
      <c r="BL774" s="221"/>
      <c r="BM774" s="222"/>
      <c r="BN774" s="223"/>
      <c r="BO774" s="149">
        <v>0</v>
      </c>
      <c r="BP774" s="72">
        <v>16</v>
      </c>
      <c r="BQ774" s="157">
        <v>7.1157407407407405E-2</v>
      </c>
      <c r="BR774" s="158">
        <v>1</v>
      </c>
      <c r="BS774" s="49"/>
    </row>
    <row r="775" spans="2:71" ht="15" customHeight="1">
      <c r="B775" s="2">
        <v>769</v>
      </c>
      <c r="C775" s="2">
        <v>63</v>
      </c>
      <c r="D775" s="49" t="s">
        <v>1141</v>
      </c>
      <c r="E775" s="49" t="s">
        <v>1140</v>
      </c>
      <c r="F775" s="93" t="s">
        <v>90</v>
      </c>
      <c r="G775" s="85">
        <v>1963</v>
      </c>
      <c r="H775" s="49" t="s">
        <v>31</v>
      </c>
      <c r="I775" s="49" t="s">
        <v>33</v>
      </c>
      <c r="J775" s="50">
        <f t="shared" si="61"/>
        <v>168</v>
      </c>
      <c r="K775" s="189">
        <f t="shared" si="62"/>
        <v>202</v>
      </c>
      <c r="L775" s="51">
        <f t="shared" si="63"/>
        <v>1</v>
      </c>
      <c r="M775" s="52" t="str">
        <f t="shared" si="64"/>
        <v>nie</v>
      </c>
      <c r="N775" s="53">
        <f>IF($M775="ano",LARGE((Q775,T775,W775,Z775,AC775,AF775,AI775,AL775,AO775,AR775,AU775,AX775,BA775,BD775,BG775,BJ775,BM775),1)+LARGE((Q775,T775,W775,Z775,AC775,AF775,AI775,AL775,AO775,AR775,AU775,AX775,BA775,BD775,BG775,BJ775,BM775),2)+LARGE((Q775,T775,W775,Z775,AC775,AF775,AI775,AL775,AO775,AR775,AU775,AX775,BA775,BD775,BG775,BJ775,BM775),3)+LARGE((Q775,T775,W775,Z775,AC775,AF775,AI775,AL775,AO775,AR775,AU775,AX775,BA775,BD775,BG775,BJ775,BM775),4)+LARGE((Q775,T775,W775,Z775,AC775,AF775,AI775,AL775,AO775,AR775,AU775,AX775,BA775,BD775,BG775,BJ775,BM775),5),J775)</f>
        <v>168</v>
      </c>
      <c r="O775" s="190">
        <f>IF($M775="ano",LARGE((R775,U775,X775,AA775,AD775,AG775,AJ775,AM775,AP775,AS775,AV775,AY775,BB775,BE775,BH775,BK775,BN775),1)+LARGE((R775,U775,X775,AA775,AD775,AG775,AJ775,AM775,AP775,AS775,AV775,AY775,BB775,BE775,BH775,BK775,BN775),2)+LARGE((R775,U775,X775,AA775,AD775,AG775,AJ775,AM775,AP775,AS775,AV775,AY775,BB775,BE775,BH775,BK775,BN775),3)+LARGE((R775,U775,X775,AA775,AD775,AG775,AJ775,AM775,AP775,AS775,AV775,AY775,BB775,BE775,BH775,BK775,BN775),4)+LARGE((R775,U775,X775,AA775,AD775,AG775,AJ775,AM775,AP775,AS775,AV775,AY775,BB775,BE775,BH775,BK775,BN775),5),K775)</f>
        <v>202</v>
      </c>
      <c r="AE775" s="200"/>
      <c r="AF775" s="201"/>
      <c r="AG775" s="201"/>
      <c r="BF775" s="218">
        <v>6.0046296296296299E-2</v>
      </c>
      <c r="BG775" s="75">
        <v>168</v>
      </c>
      <c r="BH775" s="75">
        <v>202</v>
      </c>
      <c r="BI775" s="219"/>
      <c r="BJ775" s="220"/>
      <c r="BK775" s="220"/>
      <c r="BL775" s="221"/>
      <c r="BM775" s="222"/>
      <c r="BN775" s="223"/>
      <c r="BO775" s="149">
        <v>0</v>
      </c>
      <c r="BP775" s="72">
        <v>15</v>
      </c>
      <c r="BQ775" s="157">
        <v>6.0046296296296299E-2</v>
      </c>
      <c r="BR775" s="158">
        <v>1</v>
      </c>
      <c r="BS775" s="49"/>
    </row>
    <row r="776" spans="2:71" ht="15" customHeight="1">
      <c r="B776" s="2">
        <v>770</v>
      </c>
      <c r="C776" s="2">
        <v>424</v>
      </c>
      <c r="D776" s="47" t="s">
        <v>2126</v>
      </c>
      <c r="E776" s="47" t="s">
        <v>1505</v>
      </c>
      <c r="F776" s="89"/>
      <c r="G776" s="48">
        <v>1977</v>
      </c>
      <c r="H776" s="49" t="s">
        <v>31</v>
      </c>
      <c r="I776" s="2" t="str">
        <f>IF(G776&lt;=1953,"M60",IF(G776&lt;=1963,"M50",IF(G776&lt;=1973,"M40","M")))</f>
        <v>M</v>
      </c>
      <c r="J776" s="50">
        <f t="shared" si="61"/>
        <v>168</v>
      </c>
      <c r="K776" s="189">
        <f t="shared" si="62"/>
        <v>168</v>
      </c>
      <c r="L776" s="51">
        <f t="shared" si="63"/>
        <v>1</v>
      </c>
      <c r="M776" s="52" t="str">
        <f t="shared" si="64"/>
        <v>nie</v>
      </c>
      <c r="N776" s="53">
        <f>IF($M776="ano",LARGE((Q776,T776,W776,Z776,AC776,AF776,AI776,AL776,AO776,AR776,AU776,AX776,BA776,BD776,BG776,BJ776,BM776),1)+LARGE((Q776,T776,W776,Z776,AC776,AF776,AI776,AL776,AO776,AR776,AU776,AX776,BA776,BD776,BG776,BJ776,BM776),2)+LARGE((Q776,T776,W776,Z776,AC776,AF776,AI776,AL776,AO776,AR776,AU776,AX776,BA776,BD776,BG776,BJ776,BM776),3)+LARGE((Q776,T776,W776,Z776,AC776,AF776,AI776,AL776,AO776,AR776,AU776,AX776,BA776,BD776,BG776,BJ776,BM776),4)+LARGE((Q776,T776,W776,Z776,AC776,AF776,AI776,AL776,AO776,AR776,AU776,AX776,BA776,BD776,BG776,BJ776,BM776),5),J776)</f>
        <v>168</v>
      </c>
      <c r="O776" s="190">
        <f>IF($M776="ano",LARGE((R776,U776,X776,AA776,AD776,AG776,AJ776,AM776,AP776,AS776,AV776,AY776,BB776,BE776,BH776,BK776,BN776),1)+LARGE((R776,U776,X776,AA776,AD776,AG776,AJ776,AM776,AP776,AS776,AV776,AY776,BB776,BE776,BH776,BK776,BN776),2)+LARGE((R776,U776,X776,AA776,AD776,AG776,AJ776,AM776,AP776,AS776,AV776,AY776,BB776,BE776,BH776,BK776,BN776),3)+LARGE((R776,U776,X776,AA776,AD776,AG776,AJ776,AM776,AP776,AS776,AV776,AY776,BB776,BE776,BH776,BK776,BN776),4)+LARGE((R776,U776,X776,AA776,AD776,AG776,AJ776,AM776,AP776,AS776,AV776,AY776,BB776,BE776,BH776,BK776,BN776),5),K776)</f>
        <v>168</v>
      </c>
      <c r="P776" s="191"/>
      <c r="Q776" s="192"/>
      <c r="R776" s="193"/>
      <c r="S776" s="194">
        <v>0.11114583333333333</v>
      </c>
      <c r="T776" s="195">
        <v>168</v>
      </c>
      <c r="U776" s="196">
        <v>168</v>
      </c>
      <c r="V776" s="197"/>
      <c r="W776" s="198"/>
      <c r="X776" s="199"/>
      <c r="Y776" s="200"/>
      <c r="Z776" s="201"/>
      <c r="AA776" s="202"/>
      <c r="AB776" s="203"/>
      <c r="AC776" s="204"/>
      <c r="AD776" s="205"/>
      <c r="AE776" s="200"/>
      <c r="AF776" s="201"/>
      <c r="AG776" s="202"/>
      <c r="AH776" s="206"/>
      <c r="AI776" s="207"/>
      <c r="AJ776" s="208"/>
      <c r="AK776" s="200"/>
      <c r="AL776" s="201"/>
      <c r="AM776" s="202"/>
      <c r="AP776" s="209"/>
      <c r="AS776" s="208"/>
      <c r="AT776" s="210"/>
      <c r="AU776" s="211"/>
      <c r="AV776" s="212"/>
      <c r="AW776" s="213"/>
      <c r="AX776" s="214"/>
      <c r="AY776" s="215"/>
      <c r="BC776" s="216"/>
      <c r="BD776" s="216"/>
      <c r="BE776" s="217"/>
      <c r="BF776" s="218"/>
      <c r="BI776" s="219"/>
      <c r="BJ776" s="220"/>
      <c r="BK776" s="220"/>
      <c r="BL776" s="221"/>
      <c r="BM776" s="222"/>
      <c r="BN776" s="223"/>
      <c r="BO776" s="149">
        <v>0</v>
      </c>
      <c r="BP776" s="72">
        <v>26</v>
      </c>
      <c r="BQ776" s="157">
        <v>0.11114583333333333</v>
      </c>
      <c r="BR776" s="158">
        <v>1</v>
      </c>
      <c r="BS776" s="49"/>
    </row>
    <row r="777" spans="2:71" ht="15" customHeight="1">
      <c r="B777" s="2">
        <v>771</v>
      </c>
      <c r="C777" s="2">
        <v>163</v>
      </c>
      <c r="D777" s="49" t="s">
        <v>1669</v>
      </c>
      <c r="E777" s="49" t="s">
        <v>1668</v>
      </c>
      <c r="G777" s="85">
        <v>1970</v>
      </c>
      <c r="H777" s="49" t="s">
        <v>31</v>
      </c>
      <c r="I777" s="2" t="str">
        <f>IF(G777&lt;=1953,"M60",IF(G777&lt;=1963,"M50",IF(G777&lt;=1973,"M40","M")))</f>
        <v>M40</v>
      </c>
      <c r="J777" s="50">
        <f t="shared" si="61"/>
        <v>167</v>
      </c>
      <c r="K777" s="189">
        <f t="shared" si="62"/>
        <v>184</v>
      </c>
      <c r="L777" s="51">
        <f t="shared" si="63"/>
        <v>1</v>
      </c>
      <c r="M777" s="52" t="str">
        <f t="shared" si="64"/>
        <v>nie</v>
      </c>
      <c r="N777" s="53">
        <f>IF($M777="ano",LARGE((Q777,T777,W777,Z777,AC777,AF777,AI777,AL777,AO777,AR777,AU777,AX777,BA777,BD777,BG777,BJ777,BM777),1)+LARGE((Q777,T777,W777,Z777,AC777,AF777,AI777,AL777,AO777,AR777,AU777,AX777,BA777,BD777,BG777,BJ777,BM777),2)+LARGE((Q777,T777,W777,Z777,AC777,AF777,AI777,AL777,AO777,AR777,AU777,AX777,BA777,BD777,BG777,BJ777,BM777),3)+LARGE((Q777,T777,W777,Z777,AC777,AF777,AI777,AL777,AO777,AR777,AU777,AX777,BA777,BD777,BG777,BJ777,BM777),4)+LARGE((Q777,T777,W777,Z777,AC777,AF777,AI777,AL777,AO777,AR777,AU777,AX777,BA777,BD777,BG777,BJ777,BM777),5),J777)</f>
        <v>167</v>
      </c>
      <c r="O777" s="190">
        <f>IF($M777="ano",LARGE((R777,U777,X777,AA777,AD777,AG777,AJ777,AM777,AP777,AS777,AV777,AY777,BB777,BE777,BH777,BK777,BN777),1)+LARGE((R777,U777,X777,AA777,AD777,AG777,AJ777,AM777,AP777,AS777,AV777,AY777,BB777,BE777,BH777,BK777,BN777),2)+LARGE((R777,U777,X777,AA777,AD777,AG777,AJ777,AM777,AP777,AS777,AV777,AY777,BB777,BE777,BH777,BK777,BN777),3)+LARGE((R777,U777,X777,AA777,AD777,AG777,AJ777,AM777,AP777,AS777,AV777,AY777,BB777,BE777,BH777,BK777,BN777),4)+LARGE((R777,U777,X777,AA777,AD777,AG777,AJ777,AM777,AP777,AS777,AV777,AY777,BB777,BE777,BH777,BK777,BN777),5),K777)</f>
        <v>184</v>
      </c>
      <c r="P777" s="191"/>
      <c r="Q777" s="192"/>
      <c r="R777" s="193"/>
      <c r="S777" s="194"/>
      <c r="T777" s="195"/>
      <c r="U777" s="196"/>
      <c r="V777" s="197">
        <v>7.1689814814814817E-2</v>
      </c>
      <c r="W777" s="198">
        <v>167</v>
      </c>
      <c r="X777" s="199">
        <v>184</v>
      </c>
      <c r="Y777" s="200"/>
      <c r="Z777" s="201"/>
      <c r="AA777" s="202"/>
      <c r="AB777" s="203"/>
      <c r="AC777" s="204"/>
      <c r="AD777" s="205"/>
      <c r="AE777" s="200"/>
      <c r="AF777" s="201"/>
      <c r="AG777" s="202"/>
      <c r="AH777" s="206"/>
      <c r="AI777" s="207"/>
      <c r="AJ777" s="208"/>
      <c r="AK777" s="200"/>
      <c r="AL777" s="201"/>
      <c r="AM777" s="202"/>
      <c r="AP777" s="209"/>
      <c r="AS777" s="208"/>
      <c r="AT777" s="210"/>
      <c r="AU777" s="211"/>
      <c r="AV777" s="212"/>
      <c r="AW777" s="213"/>
      <c r="AX777" s="214"/>
      <c r="AY777" s="215"/>
      <c r="BC777" s="216"/>
      <c r="BD777" s="216"/>
      <c r="BE777" s="217"/>
      <c r="BF777" s="218"/>
      <c r="BI777" s="219"/>
      <c r="BJ777" s="220"/>
      <c r="BK777" s="220"/>
      <c r="BL777" s="221"/>
      <c r="BM777" s="222"/>
      <c r="BN777" s="223"/>
      <c r="BO777" s="149">
        <v>0</v>
      </c>
      <c r="BP777" s="72">
        <v>16</v>
      </c>
      <c r="BQ777" s="157">
        <v>7.1689814814814817E-2</v>
      </c>
      <c r="BR777" s="158">
        <v>1</v>
      </c>
      <c r="BS777" s="49"/>
    </row>
    <row r="778" spans="2:71" ht="15" customHeight="1">
      <c r="B778" s="2">
        <v>772</v>
      </c>
      <c r="C778" s="2">
        <v>68</v>
      </c>
      <c r="D778" s="49" t="s">
        <v>781</v>
      </c>
      <c r="E778" s="49" t="s">
        <v>2258</v>
      </c>
      <c r="F778" s="93" t="s">
        <v>782</v>
      </c>
      <c r="G778" s="85">
        <v>1977</v>
      </c>
      <c r="H778" s="49" t="s">
        <v>36</v>
      </c>
      <c r="I778" s="49" t="s">
        <v>36</v>
      </c>
      <c r="J778" s="50">
        <f t="shared" si="61"/>
        <v>167</v>
      </c>
      <c r="K778" s="189">
        <f t="shared" si="62"/>
        <v>167</v>
      </c>
      <c r="L778" s="51">
        <f t="shared" si="63"/>
        <v>1</v>
      </c>
      <c r="M778" s="52" t="str">
        <f t="shared" si="64"/>
        <v>nie</v>
      </c>
      <c r="N778" s="53">
        <f>IF($M778="ano",LARGE((Q778,T778,W778,Z778,AC778,AF778,AI778,AL778,AO778,AR778,AU778,AX778,BA778,BD778,BG778,BJ778,BM778),1)+LARGE((Q778,T778,W778,Z778,AC778,AF778,AI778,AL778,AO778,AR778,AU778,AX778,BA778,BD778,BG778,BJ778,BM778),2)+LARGE((Q778,T778,W778,Z778,AC778,AF778,AI778,AL778,AO778,AR778,AU778,AX778,BA778,BD778,BG778,BJ778,BM778),3)+LARGE((Q778,T778,W778,Z778,AC778,AF778,AI778,AL778,AO778,AR778,AU778,AX778,BA778,BD778,BG778,BJ778,BM778),4)+LARGE((Q778,T778,W778,Z778,AC778,AF778,AI778,AL778,AO778,AR778,AU778,AX778,BA778,BD778,BG778,BJ778,BM778),5),J778)</f>
        <v>167</v>
      </c>
      <c r="O778" s="190">
        <f>IF($M778="ano",LARGE((R778,U778,X778,AA778,AD778,AG778,AJ778,AM778,AP778,AS778,AV778,AY778,BB778,BE778,BH778,BK778,BN778),1)+LARGE((R778,U778,X778,AA778,AD778,AG778,AJ778,AM778,AP778,AS778,AV778,AY778,BB778,BE778,BH778,BK778,BN778),2)+LARGE((R778,U778,X778,AA778,AD778,AG778,AJ778,AM778,AP778,AS778,AV778,AY778,BB778,BE778,BH778,BK778,BN778),3)+LARGE((R778,U778,X778,AA778,AD778,AG778,AJ778,AM778,AP778,AS778,AV778,AY778,BB778,BE778,BH778,BK778,BN778),4)+LARGE((R778,U778,X778,AA778,AD778,AG778,AJ778,AM778,AP778,AS778,AV778,AY778,BB778,BE778,BH778,BK778,BN778),5),K778)</f>
        <v>167</v>
      </c>
      <c r="AE778" s="200"/>
      <c r="AF778" s="201"/>
      <c r="AG778" s="201"/>
      <c r="AN778" s="78">
        <v>8.5185185185185183E-2</v>
      </c>
      <c r="AO778" s="79">
        <v>167</v>
      </c>
      <c r="AP778" s="209">
        <v>167</v>
      </c>
      <c r="AS778" s="208"/>
      <c r="AT778" s="210"/>
      <c r="AU778" s="211"/>
      <c r="AV778" s="212"/>
      <c r="AW778" s="213"/>
      <c r="AX778" s="214"/>
      <c r="AY778" s="215"/>
      <c r="BF778" s="218"/>
      <c r="BI778" s="219"/>
      <c r="BJ778" s="220"/>
      <c r="BK778" s="220"/>
      <c r="BL778" s="221"/>
      <c r="BM778" s="222"/>
      <c r="BN778" s="223"/>
      <c r="BO778" s="149">
        <v>0</v>
      </c>
      <c r="BP778" s="72">
        <v>21</v>
      </c>
      <c r="BQ778" s="157">
        <v>8.5185185185185183E-2</v>
      </c>
      <c r="BR778" s="158">
        <v>1</v>
      </c>
      <c r="BS778" s="49"/>
    </row>
    <row r="779" spans="2:71" ht="15" customHeight="1">
      <c r="B779" s="2">
        <v>773</v>
      </c>
      <c r="C779" s="2">
        <v>425</v>
      </c>
      <c r="D779" s="49" t="s">
        <v>1144</v>
      </c>
      <c r="E779" s="49" t="s">
        <v>1867</v>
      </c>
      <c r="F779" s="93" t="s">
        <v>80</v>
      </c>
      <c r="G779" s="85">
        <v>1977</v>
      </c>
      <c r="H779" s="49" t="s">
        <v>31</v>
      </c>
      <c r="I779" s="49" t="s">
        <v>31</v>
      </c>
      <c r="J779" s="50">
        <f t="shared" si="61"/>
        <v>167</v>
      </c>
      <c r="K779" s="189">
        <f t="shared" si="62"/>
        <v>167</v>
      </c>
      <c r="L779" s="51">
        <f t="shared" si="63"/>
        <v>1</v>
      </c>
      <c r="M779" s="52" t="str">
        <f t="shared" si="64"/>
        <v>nie</v>
      </c>
      <c r="N779" s="53">
        <f>IF($M779="ano",LARGE((Q779,T779,W779,Z779,AC779,AF779,AI779,AL779,AO779,AR779,AU779,AX779,BA779,BD779,BG779,BJ779,BM779),1)+LARGE((Q779,T779,W779,Z779,AC779,AF779,AI779,AL779,AO779,AR779,AU779,AX779,BA779,BD779,BG779,BJ779,BM779),2)+LARGE((Q779,T779,W779,Z779,AC779,AF779,AI779,AL779,AO779,AR779,AU779,AX779,BA779,BD779,BG779,BJ779,BM779),3)+LARGE((Q779,T779,W779,Z779,AC779,AF779,AI779,AL779,AO779,AR779,AU779,AX779,BA779,BD779,BG779,BJ779,BM779),4)+LARGE((Q779,T779,W779,Z779,AC779,AF779,AI779,AL779,AO779,AR779,AU779,AX779,BA779,BD779,BG779,BJ779,BM779),5),J779)</f>
        <v>167</v>
      </c>
      <c r="O779" s="190">
        <f>IF($M779="ano",LARGE((R779,U779,X779,AA779,AD779,AG779,AJ779,AM779,AP779,AS779,AV779,AY779,BB779,BE779,BH779,BK779,BN779),1)+LARGE((R779,U779,X779,AA779,AD779,AG779,AJ779,AM779,AP779,AS779,AV779,AY779,BB779,BE779,BH779,BK779,BN779),2)+LARGE((R779,U779,X779,AA779,AD779,AG779,AJ779,AM779,AP779,AS779,AV779,AY779,BB779,BE779,BH779,BK779,BN779),3)+LARGE((R779,U779,X779,AA779,AD779,AG779,AJ779,AM779,AP779,AS779,AV779,AY779,BB779,BE779,BH779,BK779,BN779),4)+LARGE((R779,U779,X779,AA779,AD779,AG779,AJ779,AM779,AP779,AS779,AV779,AY779,BB779,BE779,BH779,BK779,BN779),5),K779)</f>
        <v>167</v>
      </c>
      <c r="AE779" s="200"/>
      <c r="AF779" s="201"/>
      <c r="AG779" s="201"/>
      <c r="BF779" s="218">
        <v>6.0555555555555557E-2</v>
      </c>
      <c r="BG779" s="75">
        <v>167</v>
      </c>
      <c r="BH779" s="75">
        <v>167</v>
      </c>
      <c r="BI779" s="219"/>
      <c r="BJ779" s="220"/>
      <c r="BK779" s="220"/>
      <c r="BL779" s="221"/>
      <c r="BM779" s="222"/>
      <c r="BN779" s="223"/>
      <c r="BO779" s="149">
        <v>0</v>
      </c>
      <c r="BP779" s="72">
        <v>15</v>
      </c>
      <c r="BQ779" s="157">
        <v>6.0555555555555557E-2</v>
      </c>
      <c r="BR779" s="158">
        <v>1</v>
      </c>
      <c r="BS779" s="49"/>
    </row>
    <row r="780" spans="2:71" ht="15" customHeight="1">
      <c r="B780" s="2">
        <v>774</v>
      </c>
      <c r="C780" s="2">
        <v>426</v>
      </c>
      <c r="D780" s="49" t="s">
        <v>897</v>
      </c>
      <c r="E780" s="49" t="s">
        <v>1484</v>
      </c>
      <c r="F780" s="49" t="s">
        <v>247</v>
      </c>
      <c r="G780" s="85">
        <v>1982</v>
      </c>
      <c r="H780" s="49" t="s">
        <v>31</v>
      </c>
      <c r="I780" s="49" t="s">
        <v>31</v>
      </c>
      <c r="J780" s="50">
        <f t="shared" si="61"/>
        <v>167</v>
      </c>
      <c r="K780" s="189">
        <f t="shared" si="62"/>
        <v>167</v>
      </c>
      <c r="L780" s="51">
        <f t="shared" si="63"/>
        <v>1</v>
      </c>
      <c r="M780" s="52" t="str">
        <f t="shared" si="64"/>
        <v>nie</v>
      </c>
      <c r="N780" s="53">
        <f>IF($M780="ano",LARGE((Q780,T780,W780,Z780,AC780,AF780,AI780,AL780,AO780,AR780,AU780,AX780,BA780,BD780,BG780,BJ780,BM780),1)+LARGE((Q780,T780,W780,Z780,AC780,AF780,AI780,AL780,AO780,AR780,AU780,AX780,BA780,BD780,BG780,BJ780,BM780),2)+LARGE((Q780,T780,W780,Z780,AC780,AF780,AI780,AL780,AO780,AR780,AU780,AX780,BA780,BD780,BG780,BJ780,BM780),3)+LARGE((Q780,T780,W780,Z780,AC780,AF780,AI780,AL780,AO780,AR780,AU780,AX780,BA780,BD780,BG780,BJ780,BM780),4)+LARGE((Q780,T780,W780,Z780,AC780,AF780,AI780,AL780,AO780,AR780,AU780,AX780,BA780,BD780,BG780,BJ780,BM780),5),J780)</f>
        <v>167</v>
      </c>
      <c r="O780" s="190">
        <f>IF($M780="ano",LARGE((R780,U780,X780,AA780,AD780,AG780,AJ780,AM780,AP780,AS780,AV780,AY780,BB780,BE780,BH780,BK780,BN780),1)+LARGE((R780,U780,X780,AA780,AD780,AG780,AJ780,AM780,AP780,AS780,AV780,AY780,BB780,BE780,BH780,BK780,BN780),2)+LARGE((R780,U780,X780,AA780,AD780,AG780,AJ780,AM780,AP780,AS780,AV780,AY780,BB780,BE780,BH780,BK780,BN780),3)+LARGE((R780,U780,X780,AA780,AD780,AG780,AJ780,AM780,AP780,AS780,AV780,AY780,BB780,BE780,BH780,BK780,BN780),4)+LARGE((R780,U780,X780,AA780,AD780,AG780,AJ780,AM780,AP780,AS780,AV780,AY780,BB780,BE780,BH780,BK780,BN780),5),K780)</f>
        <v>167</v>
      </c>
      <c r="AE780" s="200"/>
      <c r="AF780" s="201"/>
      <c r="AG780" s="201"/>
      <c r="AT780" s="210">
        <v>7.1574074074074068E-2</v>
      </c>
      <c r="AU780" s="211">
        <v>167</v>
      </c>
      <c r="AV780" s="212">
        <v>167</v>
      </c>
      <c r="AW780" s="213"/>
      <c r="AX780" s="214"/>
      <c r="AY780" s="215"/>
      <c r="BF780" s="218"/>
      <c r="BI780" s="219"/>
      <c r="BJ780" s="220"/>
      <c r="BK780" s="220"/>
      <c r="BL780" s="221"/>
      <c r="BM780" s="222"/>
      <c r="BN780" s="223"/>
      <c r="BO780" s="149">
        <v>0</v>
      </c>
      <c r="BP780" s="72">
        <v>17</v>
      </c>
      <c r="BQ780" s="157">
        <v>7.1574074074074068E-2</v>
      </c>
      <c r="BR780" s="158">
        <v>1</v>
      </c>
      <c r="BS780" s="49"/>
    </row>
    <row r="781" spans="2:71" ht="15" customHeight="1">
      <c r="B781" s="2">
        <v>775</v>
      </c>
      <c r="C781" s="2">
        <v>164</v>
      </c>
      <c r="D781" s="47" t="s">
        <v>1742</v>
      </c>
      <c r="E781" s="47" t="s">
        <v>2150</v>
      </c>
      <c r="F781" s="89"/>
      <c r="G781" s="48">
        <v>1972</v>
      </c>
      <c r="H781" s="49" t="s">
        <v>31</v>
      </c>
      <c r="I781" s="2" t="str">
        <f>IF(G781&lt;=1953,"M60",IF(G781&lt;=1963,"M50",IF(G781&lt;=1973,"M40","M")))</f>
        <v>M40</v>
      </c>
      <c r="J781" s="50">
        <f t="shared" si="61"/>
        <v>167</v>
      </c>
      <c r="K781" s="189">
        <f t="shared" si="62"/>
        <v>184</v>
      </c>
      <c r="L781" s="51">
        <f t="shared" si="63"/>
        <v>1</v>
      </c>
      <c r="M781" s="52" t="str">
        <f t="shared" si="64"/>
        <v>nie</v>
      </c>
      <c r="N781" s="53">
        <f>IF($M781="ano",LARGE((Q781,T781,W781,Z781,AC781,AF781,AI781,AL781,AO781,AR781,AU781,AX781,BA781,BD781,BG781,BJ781,BM781),1)+LARGE((Q781,T781,W781,Z781,AC781,AF781,AI781,AL781,AO781,AR781,AU781,AX781,BA781,BD781,BG781,BJ781,BM781),2)+LARGE((Q781,T781,W781,Z781,AC781,AF781,AI781,AL781,AO781,AR781,AU781,AX781,BA781,BD781,BG781,BJ781,BM781),3)+LARGE((Q781,T781,W781,Z781,AC781,AF781,AI781,AL781,AO781,AR781,AU781,AX781,BA781,BD781,BG781,BJ781,BM781),4)+LARGE((Q781,T781,W781,Z781,AC781,AF781,AI781,AL781,AO781,AR781,AU781,AX781,BA781,BD781,BG781,BJ781,BM781),5),J781)</f>
        <v>167</v>
      </c>
      <c r="O781" s="190">
        <f>IF($M781="ano",LARGE((R781,U781,X781,AA781,AD781,AG781,AJ781,AM781,AP781,AS781,AV781,AY781,BB781,BE781,BH781,BK781,BN781),1)+LARGE((R781,U781,X781,AA781,AD781,AG781,AJ781,AM781,AP781,AS781,AV781,AY781,BB781,BE781,BH781,BK781,BN781),2)+LARGE((R781,U781,X781,AA781,AD781,AG781,AJ781,AM781,AP781,AS781,AV781,AY781,BB781,BE781,BH781,BK781,BN781),3)+LARGE((R781,U781,X781,AA781,AD781,AG781,AJ781,AM781,AP781,AS781,AV781,AY781,BB781,BE781,BH781,BK781,BN781),4)+LARGE((R781,U781,X781,AA781,AD781,AG781,AJ781,AM781,AP781,AS781,AV781,AY781,BB781,BE781,BH781,BK781,BN781),5),K781)</f>
        <v>184</v>
      </c>
      <c r="P781" s="191"/>
      <c r="Q781" s="192"/>
      <c r="R781" s="193"/>
      <c r="S781" s="194">
        <v>0.11248842592592594</v>
      </c>
      <c r="T781" s="195">
        <v>167</v>
      </c>
      <c r="U781" s="196">
        <v>184</v>
      </c>
      <c r="V781" s="197"/>
      <c r="W781" s="198"/>
      <c r="X781" s="199"/>
      <c r="Y781" s="200"/>
      <c r="Z781" s="201"/>
      <c r="AA781" s="202"/>
      <c r="AB781" s="203"/>
      <c r="AC781" s="204"/>
      <c r="AD781" s="205"/>
      <c r="AE781" s="200"/>
      <c r="AF781" s="201"/>
      <c r="AG781" s="202"/>
      <c r="AH781" s="206"/>
      <c r="AI781" s="207"/>
      <c r="AJ781" s="208"/>
      <c r="AK781" s="200"/>
      <c r="AL781" s="201"/>
      <c r="AM781" s="202"/>
      <c r="AP781" s="209"/>
      <c r="AS781" s="208"/>
      <c r="AT781" s="210"/>
      <c r="AU781" s="211"/>
      <c r="AV781" s="212"/>
      <c r="AW781" s="213"/>
      <c r="AX781" s="214"/>
      <c r="AY781" s="215"/>
      <c r="BC781" s="216"/>
      <c r="BD781" s="216"/>
      <c r="BE781" s="217"/>
      <c r="BF781" s="218"/>
      <c r="BI781" s="219"/>
      <c r="BJ781" s="220"/>
      <c r="BK781" s="220"/>
      <c r="BL781" s="221"/>
      <c r="BM781" s="222"/>
      <c r="BN781" s="223"/>
      <c r="BO781" s="149">
        <v>0</v>
      </c>
      <c r="BP781" s="72">
        <v>26</v>
      </c>
      <c r="BQ781" s="157">
        <v>0.11248842592592594</v>
      </c>
      <c r="BR781" s="158">
        <v>1</v>
      </c>
      <c r="BS781" s="49"/>
    </row>
    <row r="782" spans="2:71" ht="15" customHeight="1">
      <c r="B782" s="2">
        <v>776</v>
      </c>
      <c r="C782" s="2">
        <v>427</v>
      </c>
      <c r="D782" s="49" t="s">
        <v>617</v>
      </c>
      <c r="E782" s="49" t="s">
        <v>1804</v>
      </c>
      <c r="F782" s="93" t="s">
        <v>253</v>
      </c>
      <c r="G782" s="85" t="s">
        <v>266</v>
      </c>
      <c r="H782" s="49" t="s">
        <v>31</v>
      </c>
      <c r="I782" s="49" t="s">
        <v>31</v>
      </c>
      <c r="J782" s="50">
        <f t="shared" si="61"/>
        <v>167</v>
      </c>
      <c r="K782" s="189">
        <f t="shared" si="62"/>
        <v>167</v>
      </c>
      <c r="L782" s="51">
        <f t="shared" si="63"/>
        <v>1</v>
      </c>
      <c r="M782" s="52" t="str">
        <f t="shared" si="64"/>
        <v>nie</v>
      </c>
      <c r="N782" s="53">
        <f>IF($M782="ano",LARGE((Q782,T782,W782,Z782,AC782,AF782,AI782,AL782,AO782,AR782,AU782,AX782,BA782,BD782,BG782,BJ782,BM782),1)+LARGE((Q782,T782,W782,Z782,AC782,AF782,AI782,AL782,AO782,AR782,AU782,AX782,BA782,BD782,BG782,BJ782,BM782),2)+LARGE((Q782,T782,W782,Z782,AC782,AF782,AI782,AL782,AO782,AR782,AU782,AX782,BA782,BD782,BG782,BJ782,BM782),3)+LARGE((Q782,T782,W782,Z782,AC782,AF782,AI782,AL782,AO782,AR782,AU782,AX782,BA782,BD782,BG782,BJ782,BM782),4)+LARGE((Q782,T782,W782,Z782,AC782,AF782,AI782,AL782,AO782,AR782,AU782,AX782,BA782,BD782,BG782,BJ782,BM782),5),J782)</f>
        <v>167</v>
      </c>
      <c r="O782" s="190">
        <f>IF($M782="ano",LARGE((R782,U782,X782,AA782,AD782,AG782,AJ782,AM782,AP782,AS782,AV782,AY782,BB782,BE782,BH782,BK782,BN782),1)+LARGE((R782,U782,X782,AA782,AD782,AG782,AJ782,AM782,AP782,AS782,AV782,AY782,BB782,BE782,BH782,BK782,BN782),2)+LARGE((R782,U782,X782,AA782,AD782,AG782,AJ782,AM782,AP782,AS782,AV782,AY782,BB782,BE782,BH782,BK782,BN782),3)+LARGE((R782,U782,X782,AA782,AD782,AG782,AJ782,AM782,AP782,AS782,AV782,AY782,BB782,BE782,BH782,BK782,BN782),4)+LARGE((R782,U782,X782,AA782,AD782,AG782,AJ782,AM782,AP782,AS782,AV782,AY782,BB782,BE782,BH782,BK782,BN782),5),K782)</f>
        <v>167</v>
      </c>
      <c r="R782" s="193"/>
      <c r="U782" s="196"/>
      <c r="X782" s="199"/>
      <c r="AA782" s="202"/>
      <c r="AD782" s="205"/>
      <c r="AE782" s="200"/>
      <c r="AF782" s="201"/>
      <c r="AG782" s="202"/>
      <c r="AH782" s="206">
        <v>2.7106481481481481E-2</v>
      </c>
      <c r="AI782" s="207">
        <v>167</v>
      </c>
      <c r="AJ782" s="208">
        <v>167</v>
      </c>
      <c r="AK782" s="200"/>
      <c r="AL782" s="201"/>
      <c r="AM782" s="202"/>
      <c r="AP782" s="209"/>
      <c r="AS782" s="208"/>
      <c r="AT782" s="210"/>
      <c r="AU782" s="211"/>
      <c r="AV782" s="212"/>
      <c r="AW782" s="213"/>
      <c r="AX782" s="214"/>
      <c r="AY782" s="215"/>
      <c r="BE782" s="217"/>
      <c r="BF782" s="218"/>
      <c r="BI782" s="219"/>
      <c r="BJ782" s="220"/>
      <c r="BK782" s="220"/>
      <c r="BL782" s="221"/>
      <c r="BM782" s="222"/>
      <c r="BN782" s="223"/>
      <c r="BO782" s="149">
        <v>0</v>
      </c>
      <c r="BP782" s="72">
        <v>10.664999999999999</v>
      </c>
      <c r="BQ782" s="157">
        <v>2.7106481481481481E-2</v>
      </c>
      <c r="BR782" s="158">
        <v>1</v>
      </c>
      <c r="BS782" s="49"/>
    </row>
    <row r="783" spans="2:71" ht="15" customHeight="1">
      <c r="B783" s="2">
        <v>777</v>
      </c>
      <c r="C783" s="2">
        <v>165</v>
      </c>
      <c r="D783" s="49" t="s">
        <v>1145</v>
      </c>
      <c r="E783" s="49" t="s">
        <v>2172</v>
      </c>
      <c r="F783" s="93" t="s">
        <v>1614</v>
      </c>
      <c r="G783" s="85">
        <v>1973</v>
      </c>
      <c r="H783" s="49" t="s">
        <v>31</v>
      </c>
      <c r="I783" s="49" t="s">
        <v>32</v>
      </c>
      <c r="J783" s="50">
        <f t="shared" si="61"/>
        <v>167</v>
      </c>
      <c r="K783" s="189">
        <f t="shared" si="62"/>
        <v>184</v>
      </c>
      <c r="L783" s="51">
        <f t="shared" si="63"/>
        <v>1</v>
      </c>
      <c r="M783" s="52" t="str">
        <f t="shared" si="64"/>
        <v>nie</v>
      </c>
      <c r="N783" s="53">
        <f>IF($M783="ano",LARGE((Q783,T783,W783,Z783,AC783,AF783,AI783,AL783,AO783,AR783,AU783,AX783,BA783,BD783,BG783,BJ783,BM783),1)+LARGE((Q783,T783,W783,Z783,AC783,AF783,AI783,AL783,AO783,AR783,AU783,AX783,BA783,BD783,BG783,BJ783,BM783),2)+LARGE((Q783,T783,W783,Z783,AC783,AF783,AI783,AL783,AO783,AR783,AU783,AX783,BA783,BD783,BG783,BJ783,BM783),3)+LARGE((Q783,T783,W783,Z783,AC783,AF783,AI783,AL783,AO783,AR783,AU783,AX783,BA783,BD783,BG783,BJ783,BM783),4)+LARGE((Q783,T783,W783,Z783,AC783,AF783,AI783,AL783,AO783,AR783,AU783,AX783,BA783,BD783,BG783,BJ783,BM783),5),J783)</f>
        <v>167</v>
      </c>
      <c r="O783" s="190">
        <f>IF($M783="ano",LARGE((R783,U783,X783,AA783,AD783,AG783,AJ783,AM783,AP783,AS783,AV783,AY783,BB783,BE783,BH783,BK783,BN783),1)+LARGE((R783,U783,X783,AA783,AD783,AG783,AJ783,AM783,AP783,AS783,AV783,AY783,BB783,BE783,BH783,BK783,BN783),2)+LARGE((R783,U783,X783,AA783,AD783,AG783,AJ783,AM783,AP783,AS783,AV783,AY783,BB783,BE783,BH783,BK783,BN783),3)+LARGE((R783,U783,X783,AA783,AD783,AG783,AJ783,AM783,AP783,AS783,AV783,AY783,BB783,BE783,BH783,BK783,BN783),4)+LARGE((R783,U783,X783,AA783,AD783,AG783,AJ783,AM783,AP783,AS783,AV783,AY783,BB783,BE783,BH783,BK783,BN783),5),K783)</f>
        <v>184</v>
      </c>
      <c r="AE783" s="200"/>
      <c r="AF783" s="201"/>
      <c r="AG783" s="201"/>
      <c r="BF783" s="218">
        <v>6.056712962962963E-2</v>
      </c>
      <c r="BG783" s="75">
        <v>167</v>
      </c>
      <c r="BH783" s="75">
        <v>184</v>
      </c>
      <c r="BI783" s="219"/>
      <c r="BJ783" s="220"/>
      <c r="BK783" s="220"/>
      <c r="BL783" s="221"/>
      <c r="BM783" s="222"/>
      <c r="BN783" s="223"/>
      <c r="BO783" s="149">
        <v>0</v>
      </c>
      <c r="BP783" s="72">
        <v>15</v>
      </c>
      <c r="BQ783" s="157">
        <v>6.056712962962963E-2</v>
      </c>
      <c r="BR783" s="158">
        <v>1</v>
      </c>
      <c r="BS783" s="49"/>
    </row>
    <row r="784" spans="2:71" ht="15" customHeight="1">
      <c r="B784" s="2">
        <v>778</v>
      </c>
      <c r="C784" s="2">
        <v>166</v>
      </c>
      <c r="D784" s="47" t="s">
        <v>2146</v>
      </c>
      <c r="E784" s="47" t="s">
        <v>1610</v>
      </c>
      <c r="F784" s="90" t="s">
        <v>2147</v>
      </c>
      <c r="G784" s="81">
        <v>1967</v>
      </c>
      <c r="H784" s="49" t="s">
        <v>31</v>
      </c>
      <c r="I784" s="2" t="str">
        <f>IF(G784&lt;=1953,"M60",IF(G784&lt;=1963,"M50",IF(G784&lt;=1973,"M40","M")))</f>
        <v>M40</v>
      </c>
      <c r="J784" s="50">
        <f t="shared" si="61"/>
        <v>167</v>
      </c>
      <c r="K784" s="189">
        <f t="shared" si="62"/>
        <v>184</v>
      </c>
      <c r="L784" s="51">
        <f t="shared" si="63"/>
        <v>1</v>
      </c>
      <c r="M784" s="52" t="str">
        <f t="shared" si="64"/>
        <v>nie</v>
      </c>
      <c r="N784" s="53">
        <f>IF($M784="ano",LARGE((Q784,T784,W784,Z784,AC784,AF784,AI784,AL784,AO784,AR784,AU784,AX784,BA784,BD784,BG784,BJ784,BM784),1)+LARGE((Q784,T784,W784,Z784,AC784,AF784,AI784,AL784,AO784,AR784,AU784,AX784,BA784,BD784,BG784,BJ784,BM784),2)+LARGE((Q784,T784,W784,Z784,AC784,AF784,AI784,AL784,AO784,AR784,AU784,AX784,BA784,BD784,BG784,BJ784,BM784),3)+LARGE((Q784,T784,W784,Z784,AC784,AF784,AI784,AL784,AO784,AR784,AU784,AX784,BA784,BD784,BG784,BJ784,BM784),4)+LARGE((Q784,T784,W784,Z784,AC784,AF784,AI784,AL784,AO784,AR784,AU784,AX784,BA784,BD784,BG784,BJ784,BM784),5),J784)</f>
        <v>167</v>
      </c>
      <c r="O784" s="190">
        <f>IF($M784="ano",LARGE((R784,U784,X784,AA784,AD784,AG784,AJ784,AM784,AP784,AS784,AV784,AY784,BB784,BE784,BH784,BK784,BN784),1)+LARGE((R784,U784,X784,AA784,AD784,AG784,AJ784,AM784,AP784,AS784,AV784,AY784,BB784,BE784,BH784,BK784,BN784),2)+LARGE((R784,U784,X784,AA784,AD784,AG784,AJ784,AM784,AP784,AS784,AV784,AY784,BB784,BE784,BH784,BK784,BN784),3)+LARGE((R784,U784,X784,AA784,AD784,AG784,AJ784,AM784,AP784,AS784,AV784,AY784,BB784,BE784,BH784,BK784,BN784),4)+LARGE((R784,U784,X784,AA784,AD784,AG784,AJ784,AM784,AP784,AS784,AV784,AY784,BB784,BE784,BH784,BK784,BN784),5),K784)</f>
        <v>184</v>
      </c>
      <c r="P784" s="191"/>
      <c r="Q784" s="192"/>
      <c r="R784" s="193"/>
      <c r="S784" s="194">
        <v>0.11231481481481481</v>
      </c>
      <c r="T784" s="195">
        <v>167</v>
      </c>
      <c r="U784" s="196">
        <v>184</v>
      </c>
      <c r="V784" s="197"/>
      <c r="W784" s="198"/>
      <c r="X784" s="199"/>
      <c r="Y784" s="200"/>
      <c r="Z784" s="201"/>
      <c r="AA784" s="202"/>
      <c r="AB784" s="203"/>
      <c r="AC784" s="204"/>
      <c r="AD784" s="205"/>
      <c r="AE784" s="200"/>
      <c r="AF784" s="201"/>
      <c r="AG784" s="202"/>
      <c r="AH784" s="206"/>
      <c r="AI784" s="207"/>
      <c r="AJ784" s="208"/>
      <c r="AK784" s="200"/>
      <c r="AL784" s="201"/>
      <c r="AM784" s="202"/>
      <c r="AP784" s="209"/>
      <c r="AS784" s="208"/>
      <c r="AT784" s="210"/>
      <c r="AU784" s="211"/>
      <c r="AV784" s="212"/>
      <c r="AW784" s="213"/>
      <c r="AX784" s="214"/>
      <c r="AY784" s="215"/>
      <c r="BC784" s="216"/>
      <c r="BD784" s="216"/>
      <c r="BE784" s="217"/>
      <c r="BF784" s="218"/>
      <c r="BI784" s="219"/>
      <c r="BJ784" s="220"/>
      <c r="BK784" s="220"/>
      <c r="BL784" s="221"/>
      <c r="BM784" s="222"/>
      <c r="BN784" s="223"/>
      <c r="BO784" s="149">
        <v>0</v>
      </c>
      <c r="BP784" s="72">
        <v>26</v>
      </c>
      <c r="BQ784" s="157">
        <v>0.11231481481481481</v>
      </c>
      <c r="BR784" s="158">
        <v>1</v>
      </c>
      <c r="BS784" s="49"/>
    </row>
    <row r="785" spans="2:71" ht="15" customHeight="1">
      <c r="B785" s="2">
        <v>779</v>
      </c>
      <c r="C785" s="2">
        <v>69</v>
      </c>
      <c r="D785" s="47" t="s">
        <v>1673</v>
      </c>
      <c r="E785" s="47" t="s">
        <v>1672</v>
      </c>
      <c r="F785" s="89" t="s">
        <v>1542</v>
      </c>
      <c r="G785" s="48">
        <v>1986</v>
      </c>
      <c r="H785" s="49" t="s">
        <v>36</v>
      </c>
      <c r="I785" s="2" t="str">
        <f>IF(G785&lt;=1953,"Z60",IF(G785&lt;=1963,"Z50",IF(G785&lt;=1973,"Z40","Z")))</f>
        <v>Z</v>
      </c>
      <c r="J785" s="50">
        <f t="shared" si="61"/>
        <v>167</v>
      </c>
      <c r="K785" s="189">
        <f t="shared" si="62"/>
        <v>167</v>
      </c>
      <c r="L785" s="51">
        <f t="shared" si="63"/>
        <v>1</v>
      </c>
      <c r="M785" s="52" t="str">
        <f t="shared" si="64"/>
        <v>nie</v>
      </c>
      <c r="N785" s="53">
        <f>IF($M785="ano",LARGE((Q785,T785,W785,Z785,AC785,AF785,AI785,AL785,AO785,AR785,AU785,AX785,BA785,BD785,BG785,BJ785,BM785),1)+LARGE((Q785,T785,W785,Z785,AC785,AF785,AI785,AL785,AO785,AR785,AU785,AX785,BA785,BD785,BG785,BJ785,BM785),2)+LARGE((Q785,T785,W785,Z785,AC785,AF785,AI785,AL785,AO785,AR785,AU785,AX785,BA785,BD785,BG785,BJ785,BM785),3)+LARGE((Q785,T785,W785,Z785,AC785,AF785,AI785,AL785,AO785,AR785,AU785,AX785,BA785,BD785,BG785,BJ785,BM785),4)+LARGE((Q785,T785,W785,Z785,AC785,AF785,AI785,AL785,AO785,AR785,AU785,AX785,BA785,BD785,BG785,BJ785,BM785),5),J785)</f>
        <v>167</v>
      </c>
      <c r="O785" s="190">
        <f>IF($M785="ano",LARGE((R785,U785,X785,AA785,AD785,AG785,AJ785,AM785,AP785,AS785,AV785,AY785,BB785,BE785,BH785,BK785,BN785),1)+LARGE((R785,U785,X785,AA785,AD785,AG785,AJ785,AM785,AP785,AS785,AV785,AY785,BB785,BE785,BH785,BK785,BN785),2)+LARGE((R785,U785,X785,AA785,AD785,AG785,AJ785,AM785,AP785,AS785,AV785,AY785,BB785,BE785,BH785,BK785,BN785),3)+LARGE((R785,U785,X785,AA785,AD785,AG785,AJ785,AM785,AP785,AS785,AV785,AY785,BB785,BE785,BH785,BK785,BN785),4)+LARGE((R785,U785,X785,AA785,AD785,AG785,AJ785,AM785,AP785,AS785,AV785,AY785,BB785,BE785,BH785,BK785,BN785),5),K785)</f>
        <v>167</v>
      </c>
      <c r="P785" s="191"/>
      <c r="Q785" s="192"/>
      <c r="R785" s="193"/>
      <c r="S785" s="194"/>
      <c r="T785" s="195"/>
      <c r="U785" s="196"/>
      <c r="V785" s="197">
        <v>7.2025462962962958E-2</v>
      </c>
      <c r="W785" s="198">
        <v>167</v>
      </c>
      <c r="X785" s="199">
        <v>167</v>
      </c>
      <c r="Y785" s="200"/>
      <c r="Z785" s="201"/>
      <c r="AA785" s="202"/>
      <c r="AB785" s="203"/>
      <c r="AC785" s="204"/>
      <c r="AD785" s="205"/>
      <c r="AE785" s="200"/>
      <c r="AF785" s="201"/>
      <c r="AG785" s="202"/>
      <c r="AH785" s="206"/>
      <c r="AI785" s="207"/>
      <c r="AJ785" s="208"/>
      <c r="AK785" s="200"/>
      <c r="AL785" s="201"/>
      <c r="AM785" s="202"/>
      <c r="AP785" s="209"/>
      <c r="AS785" s="208"/>
      <c r="AT785" s="210"/>
      <c r="AU785" s="211"/>
      <c r="AV785" s="212"/>
      <c r="AW785" s="213"/>
      <c r="AX785" s="214"/>
      <c r="AY785" s="215"/>
      <c r="BC785" s="216"/>
      <c r="BD785" s="216"/>
      <c r="BE785" s="217"/>
      <c r="BF785" s="218"/>
      <c r="BI785" s="219"/>
      <c r="BJ785" s="220"/>
      <c r="BK785" s="220"/>
      <c r="BL785" s="221"/>
      <c r="BM785" s="222"/>
      <c r="BN785" s="223"/>
      <c r="BO785" s="149">
        <v>0</v>
      </c>
      <c r="BP785" s="72">
        <v>16</v>
      </c>
      <c r="BQ785" s="157">
        <v>7.2025462962962958E-2</v>
      </c>
      <c r="BR785" s="158">
        <v>1</v>
      </c>
      <c r="BS785" s="49"/>
    </row>
    <row r="786" spans="2:71" ht="15" customHeight="1">
      <c r="B786" s="2">
        <v>780</v>
      </c>
      <c r="C786" s="2">
        <v>64</v>
      </c>
      <c r="D786" s="49" t="s">
        <v>1105</v>
      </c>
      <c r="E786" s="49" t="s">
        <v>1571</v>
      </c>
      <c r="F786" s="93" t="s">
        <v>997</v>
      </c>
      <c r="G786" s="85">
        <v>1962</v>
      </c>
      <c r="H786" s="49" t="s">
        <v>31</v>
      </c>
      <c r="I786" s="49" t="s">
        <v>33</v>
      </c>
      <c r="J786" s="50">
        <f t="shared" si="61"/>
        <v>167</v>
      </c>
      <c r="K786" s="189">
        <f t="shared" si="62"/>
        <v>201</v>
      </c>
      <c r="L786" s="51">
        <f t="shared" si="63"/>
        <v>1</v>
      </c>
      <c r="M786" s="52" t="str">
        <f t="shared" si="64"/>
        <v>nie</v>
      </c>
      <c r="N786" s="53">
        <f>IF($M786="ano",LARGE((Q786,T786,W786,Z786,AC786,AF786,AI786,AL786,AO786,AR786,AU786,AX786,BA786,BD786,BG786,BJ786,BM786),1)+LARGE((Q786,T786,W786,Z786,AC786,AF786,AI786,AL786,AO786,AR786,AU786,AX786,BA786,BD786,BG786,BJ786,BM786),2)+LARGE((Q786,T786,W786,Z786,AC786,AF786,AI786,AL786,AO786,AR786,AU786,AX786,BA786,BD786,BG786,BJ786,BM786),3)+LARGE((Q786,T786,W786,Z786,AC786,AF786,AI786,AL786,AO786,AR786,AU786,AX786,BA786,BD786,BG786,BJ786,BM786),4)+LARGE((Q786,T786,W786,Z786,AC786,AF786,AI786,AL786,AO786,AR786,AU786,AX786,BA786,BD786,BG786,BJ786,BM786),5),J786)</f>
        <v>167</v>
      </c>
      <c r="O786" s="190">
        <f>IF($M786="ano",LARGE((R786,U786,X786,AA786,AD786,AG786,AJ786,AM786,AP786,AS786,AV786,AY786,BB786,BE786,BH786,BK786,BN786),1)+LARGE((R786,U786,X786,AA786,AD786,AG786,AJ786,AM786,AP786,AS786,AV786,AY786,BB786,BE786,BH786,BK786,BN786),2)+LARGE((R786,U786,X786,AA786,AD786,AG786,AJ786,AM786,AP786,AS786,AV786,AY786,BB786,BE786,BH786,BK786,BN786),3)+LARGE((R786,U786,X786,AA786,AD786,AG786,AJ786,AM786,AP786,AS786,AV786,AY786,BB786,BE786,BH786,BK786,BN786),4)+LARGE((R786,U786,X786,AA786,AD786,AG786,AJ786,AM786,AP786,AS786,AV786,AY786,BB786,BE786,BH786,BK786,BN786),5),K786)</f>
        <v>201</v>
      </c>
      <c r="AE786" s="200"/>
      <c r="AF786" s="201"/>
      <c r="AG786" s="201"/>
      <c r="AZ786" s="112">
        <v>7.5335648148148152E-2</v>
      </c>
      <c r="BA786" s="68">
        <v>167</v>
      </c>
      <c r="BB786" s="68">
        <v>201</v>
      </c>
      <c r="BF786" s="218"/>
      <c r="BI786" s="219"/>
      <c r="BJ786" s="220"/>
      <c r="BK786" s="220"/>
      <c r="BL786" s="221"/>
      <c r="BM786" s="222"/>
      <c r="BN786" s="223"/>
      <c r="BO786" s="149">
        <v>0</v>
      </c>
      <c r="BP786" s="72">
        <v>20</v>
      </c>
      <c r="BQ786" s="157">
        <v>7.5335648148148152E-2</v>
      </c>
      <c r="BR786" s="158">
        <v>1</v>
      </c>
      <c r="BS786" s="49"/>
    </row>
    <row r="787" spans="2:71" ht="15" customHeight="1">
      <c r="B787" s="2">
        <v>781</v>
      </c>
      <c r="C787" s="2">
        <v>70</v>
      </c>
      <c r="D787" s="47" t="s">
        <v>1684</v>
      </c>
      <c r="E787" s="47" t="s">
        <v>1683</v>
      </c>
      <c r="F787" s="89" t="s">
        <v>1542</v>
      </c>
      <c r="G787" s="48">
        <v>1985</v>
      </c>
      <c r="H787" s="49" t="s">
        <v>36</v>
      </c>
      <c r="I787" s="2" t="str">
        <f>IF(G787&lt;=1953,"Z60",IF(G787&lt;=1963,"Z50",IF(G787&lt;=1973,"Z40","Z")))</f>
        <v>Z</v>
      </c>
      <c r="J787" s="50">
        <f t="shared" si="61"/>
        <v>166</v>
      </c>
      <c r="K787" s="189">
        <f t="shared" si="62"/>
        <v>166</v>
      </c>
      <c r="L787" s="51">
        <f t="shared" si="63"/>
        <v>1</v>
      </c>
      <c r="M787" s="52" t="str">
        <f t="shared" si="64"/>
        <v>nie</v>
      </c>
      <c r="N787" s="53">
        <f>IF($M787="ano",LARGE((Q787,T787,W787,Z787,AC787,AF787,AI787,AL787,AO787,AR787,AU787,AX787,BA787,BD787,BG787,BJ787,BM787),1)+LARGE((Q787,T787,W787,Z787,AC787,AF787,AI787,AL787,AO787,AR787,AU787,AX787,BA787,BD787,BG787,BJ787,BM787),2)+LARGE((Q787,T787,W787,Z787,AC787,AF787,AI787,AL787,AO787,AR787,AU787,AX787,BA787,BD787,BG787,BJ787,BM787),3)+LARGE((Q787,T787,W787,Z787,AC787,AF787,AI787,AL787,AO787,AR787,AU787,AX787,BA787,BD787,BG787,BJ787,BM787),4)+LARGE((Q787,T787,W787,Z787,AC787,AF787,AI787,AL787,AO787,AR787,AU787,AX787,BA787,BD787,BG787,BJ787,BM787),5),J787)</f>
        <v>166</v>
      </c>
      <c r="O787" s="190">
        <f>IF($M787="ano",LARGE((R787,U787,X787,AA787,AD787,AG787,AJ787,AM787,AP787,AS787,AV787,AY787,BB787,BE787,BH787,BK787,BN787),1)+LARGE((R787,U787,X787,AA787,AD787,AG787,AJ787,AM787,AP787,AS787,AV787,AY787,BB787,BE787,BH787,BK787,BN787),2)+LARGE((R787,U787,X787,AA787,AD787,AG787,AJ787,AM787,AP787,AS787,AV787,AY787,BB787,BE787,BH787,BK787,BN787),3)+LARGE((R787,U787,X787,AA787,AD787,AG787,AJ787,AM787,AP787,AS787,AV787,AY787,BB787,BE787,BH787,BK787,BN787),4)+LARGE((R787,U787,X787,AA787,AD787,AG787,AJ787,AM787,AP787,AS787,AV787,AY787,BB787,BE787,BH787,BK787,BN787),5),K787)</f>
        <v>166</v>
      </c>
      <c r="P787" s="191"/>
      <c r="Q787" s="192"/>
      <c r="R787" s="193"/>
      <c r="S787" s="194"/>
      <c r="T787" s="195"/>
      <c r="U787" s="196"/>
      <c r="V787" s="197">
        <v>7.2835648148148149E-2</v>
      </c>
      <c r="W787" s="198">
        <v>166</v>
      </c>
      <c r="X787" s="199">
        <v>166</v>
      </c>
      <c r="Y787" s="200"/>
      <c r="Z787" s="201"/>
      <c r="AA787" s="202"/>
      <c r="AB787" s="203"/>
      <c r="AC787" s="204"/>
      <c r="AD787" s="205"/>
      <c r="AE787" s="200"/>
      <c r="AF787" s="201"/>
      <c r="AG787" s="202"/>
      <c r="AH787" s="206"/>
      <c r="AI787" s="207"/>
      <c r="AJ787" s="208"/>
      <c r="AK787" s="200"/>
      <c r="AL787" s="201"/>
      <c r="AM787" s="202"/>
      <c r="AP787" s="209"/>
      <c r="AS787" s="208"/>
      <c r="AT787" s="210"/>
      <c r="AU787" s="211"/>
      <c r="AV787" s="212"/>
      <c r="AW787" s="213"/>
      <c r="AX787" s="214"/>
      <c r="AY787" s="215"/>
      <c r="BC787" s="216"/>
      <c r="BD787" s="216"/>
      <c r="BE787" s="217"/>
      <c r="BF787" s="218"/>
      <c r="BI787" s="219"/>
      <c r="BJ787" s="220"/>
      <c r="BK787" s="220"/>
      <c r="BL787" s="221"/>
      <c r="BM787" s="222"/>
      <c r="BN787" s="223"/>
      <c r="BO787" s="149">
        <v>0</v>
      </c>
      <c r="BP787" s="72">
        <v>16</v>
      </c>
      <c r="BQ787" s="157">
        <v>7.2835648148148149E-2</v>
      </c>
      <c r="BR787" s="158">
        <v>1</v>
      </c>
      <c r="BS787" s="49"/>
    </row>
    <row r="788" spans="2:71" ht="15" customHeight="1">
      <c r="B788" s="2">
        <v>782</v>
      </c>
      <c r="C788" s="2">
        <v>428</v>
      </c>
      <c r="D788" s="49" t="s">
        <v>899</v>
      </c>
      <c r="E788" s="49" t="s">
        <v>1543</v>
      </c>
      <c r="F788" s="49" t="s">
        <v>900</v>
      </c>
      <c r="G788" s="85">
        <v>1983</v>
      </c>
      <c r="H788" s="49" t="s">
        <v>31</v>
      </c>
      <c r="I788" s="49" t="s">
        <v>31</v>
      </c>
      <c r="J788" s="50">
        <f t="shared" si="61"/>
        <v>166</v>
      </c>
      <c r="K788" s="189">
        <f t="shared" si="62"/>
        <v>166</v>
      </c>
      <c r="L788" s="51">
        <f t="shared" si="63"/>
        <v>1</v>
      </c>
      <c r="M788" s="52" t="str">
        <f t="shared" si="64"/>
        <v>nie</v>
      </c>
      <c r="N788" s="53">
        <f>IF($M788="ano",LARGE((Q788,T788,W788,Z788,AC788,AF788,AI788,AL788,AO788,AR788,AU788,AX788,BA788,BD788,BG788,BJ788,BM788),1)+LARGE((Q788,T788,W788,Z788,AC788,AF788,AI788,AL788,AO788,AR788,AU788,AX788,BA788,BD788,BG788,BJ788,BM788),2)+LARGE((Q788,T788,W788,Z788,AC788,AF788,AI788,AL788,AO788,AR788,AU788,AX788,BA788,BD788,BG788,BJ788,BM788),3)+LARGE((Q788,T788,W788,Z788,AC788,AF788,AI788,AL788,AO788,AR788,AU788,AX788,BA788,BD788,BG788,BJ788,BM788),4)+LARGE((Q788,T788,W788,Z788,AC788,AF788,AI788,AL788,AO788,AR788,AU788,AX788,BA788,BD788,BG788,BJ788,BM788),5),J788)</f>
        <v>166</v>
      </c>
      <c r="O788" s="190">
        <f>IF($M788="ano",LARGE((R788,U788,X788,AA788,AD788,AG788,AJ788,AM788,AP788,AS788,AV788,AY788,BB788,BE788,BH788,BK788,BN788),1)+LARGE((R788,U788,X788,AA788,AD788,AG788,AJ788,AM788,AP788,AS788,AV788,AY788,BB788,BE788,BH788,BK788,BN788),2)+LARGE((R788,U788,X788,AA788,AD788,AG788,AJ788,AM788,AP788,AS788,AV788,AY788,BB788,BE788,BH788,BK788,BN788),3)+LARGE((R788,U788,X788,AA788,AD788,AG788,AJ788,AM788,AP788,AS788,AV788,AY788,BB788,BE788,BH788,BK788,BN788),4)+LARGE((R788,U788,X788,AA788,AD788,AG788,AJ788,AM788,AP788,AS788,AV788,AY788,BB788,BE788,BH788,BK788,BN788),5),K788)</f>
        <v>166</v>
      </c>
      <c r="AE788" s="200"/>
      <c r="AF788" s="201"/>
      <c r="AG788" s="201"/>
      <c r="AT788" s="210">
        <v>7.289351851851851E-2</v>
      </c>
      <c r="AU788" s="211">
        <v>166</v>
      </c>
      <c r="AV788" s="212">
        <v>166</v>
      </c>
      <c r="AW788" s="213"/>
      <c r="AX788" s="214"/>
      <c r="AY788" s="215"/>
      <c r="BF788" s="218"/>
      <c r="BI788" s="219"/>
      <c r="BJ788" s="220"/>
      <c r="BK788" s="220"/>
      <c r="BL788" s="221"/>
      <c r="BM788" s="222"/>
      <c r="BN788" s="223"/>
      <c r="BO788" s="149">
        <v>0</v>
      </c>
      <c r="BP788" s="72">
        <v>17</v>
      </c>
      <c r="BQ788" s="157">
        <v>7.289351851851851E-2</v>
      </c>
      <c r="BR788" s="158">
        <v>1</v>
      </c>
      <c r="BS788" s="49"/>
    </row>
    <row r="789" spans="2:71" ht="15" customHeight="1">
      <c r="B789" s="2">
        <v>783</v>
      </c>
      <c r="C789" s="2">
        <v>71</v>
      </c>
      <c r="D789" s="47" t="s">
        <v>1681</v>
      </c>
      <c r="E789" s="47" t="s">
        <v>1680</v>
      </c>
      <c r="F789" s="89" t="s">
        <v>1682</v>
      </c>
      <c r="G789" s="48">
        <v>1982</v>
      </c>
      <c r="H789" s="49" t="s">
        <v>36</v>
      </c>
      <c r="I789" s="2" t="str">
        <f>IF(G789&lt;=1953,"Z60",IF(G789&lt;=1963,"Z50",IF(G789&lt;=1973,"Z40","Z")))</f>
        <v>Z</v>
      </c>
      <c r="J789" s="50">
        <f t="shared" si="61"/>
        <v>166</v>
      </c>
      <c r="K789" s="189">
        <f t="shared" si="62"/>
        <v>166</v>
      </c>
      <c r="L789" s="51">
        <f t="shared" si="63"/>
        <v>1</v>
      </c>
      <c r="M789" s="52" t="str">
        <f t="shared" si="64"/>
        <v>nie</v>
      </c>
      <c r="N789" s="53">
        <f>IF($M789="ano",LARGE((Q789,T789,W789,Z789,AC789,AF789,AI789,AL789,AO789,AR789,AU789,AX789,BA789,BD789,BG789,BJ789,BM789),1)+LARGE((Q789,T789,W789,Z789,AC789,AF789,AI789,AL789,AO789,AR789,AU789,AX789,BA789,BD789,BG789,BJ789,BM789),2)+LARGE((Q789,T789,W789,Z789,AC789,AF789,AI789,AL789,AO789,AR789,AU789,AX789,BA789,BD789,BG789,BJ789,BM789),3)+LARGE((Q789,T789,W789,Z789,AC789,AF789,AI789,AL789,AO789,AR789,AU789,AX789,BA789,BD789,BG789,BJ789,BM789),4)+LARGE((Q789,T789,W789,Z789,AC789,AF789,AI789,AL789,AO789,AR789,AU789,AX789,BA789,BD789,BG789,BJ789,BM789),5),J789)</f>
        <v>166</v>
      </c>
      <c r="O789" s="190">
        <f>IF($M789="ano",LARGE((R789,U789,X789,AA789,AD789,AG789,AJ789,AM789,AP789,AS789,AV789,AY789,BB789,BE789,BH789,BK789,BN789),1)+LARGE((R789,U789,X789,AA789,AD789,AG789,AJ789,AM789,AP789,AS789,AV789,AY789,BB789,BE789,BH789,BK789,BN789),2)+LARGE((R789,U789,X789,AA789,AD789,AG789,AJ789,AM789,AP789,AS789,AV789,AY789,BB789,BE789,BH789,BK789,BN789),3)+LARGE((R789,U789,X789,AA789,AD789,AG789,AJ789,AM789,AP789,AS789,AV789,AY789,BB789,BE789,BH789,BK789,BN789),4)+LARGE((R789,U789,X789,AA789,AD789,AG789,AJ789,AM789,AP789,AS789,AV789,AY789,BB789,BE789,BH789,BK789,BN789),5),K789)</f>
        <v>166</v>
      </c>
      <c r="P789" s="191"/>
      <c r="Q789" s="192"/>
      <c r="R789" s="193"/>
      <c r="S789" s="194"/>
      <c r="T789" s="195"/>
      <c r="U789" s="196"/>
      <c r="V789" s="197">
        <v>7.2592592592592597E-2</v>
      </c>
      <c r="W789" s="198">
        <v>166</v>
      </c>
      <c r="X789" s="199">
        <v>166</v>
      </c>
      <c r="Y789" s="200"/>
      <c r="Z789" s="201"/>
      <c r="AA789" s="202"/>
      <c r="AB789" s="203"/>
      <c r="AC789" s="204"/>
      <c r="AD789" s="205"/>
      <c r="AE789" s="200"/>
      <c r="AF789" s="201"/>
      <c r="AG789" s="202"/>
      <c r="AH789" s="206"/>
      <c r="AI789" s="207"/>
      <c r="AJ789" s="208"/>
      <c r="AK789" s="200"/>
      <c r="AL789" s="201"/>
      <c r="AM789" s="202"/>
      <c r="AP789" s="209"/>
      <c r="AS789" s="208"/>
      <c r="AT789" s="210"/>
      <c r="AU789" s="211"/>
      <c r="AV789" s="212"/>
      <c r="AW789" s="213"/>
      <c r="AX789" s="214"/>
      <c r="AY789" s="215"/>
      <c r="BC789" s="216"/>
      <c r="BD789" s="216"/>
      <c r="BE789" s="217"/>
      <c r="BF789" s="218"/>
      <c r="BI789" s="219"/>
      <c r="BJ789" s="220"/>
      <c r="BK789" s="220"/>
      <c r="BL789" s="221"/>
      <c r="BM789" s="222"/>
      <c r="BN789" s="223"/>
      <c r="BO789" s="149">
        <v>0</v>
      </c>
      <c r="BP789" s="72">
        <v>16</v>
      </c>
      <c r="BQ789" s="157">
        <v>7.2592592592592597E-2</v>
      </c>
      <c r="BR789" s="158">
        <v>1</v>
      </c>
      <c r="BS789" s="49"/>
    </row>
    <row r="790" spans="2:71" ht="15" customHeight="1">
      <c r="B790" s="2">
        <v>784</v>
      </c>
      <c r="C790" s="2">
        <v>429</v>
      </c>
      <c r="D790" s="49" t="s">
        <v>1374</v>
      </c>
      <c r="E790" s="49" t="s">
        <v>1754</v>
      </c>
      <c r="F790" s="93" t="s">
        <v>1328</v>
      </c>
      <c r="G790" s="85">
        <v>1988</v>
      </c>
      <c r="H790" s="49" t="s">
        <v>31</v>
      </c>
      <c r="I790" s="49" t="s">
        <v>31</v>
      </c>
      <c r="J790" s="50">
        <f t="shared" si="61"/>
        <v>166</v>
      </c>
      <c r="K790" s="189">
        <f t="shared" si="62"/>
        <v>166</v>
      </c>
      <c r="L790" s="51">
        <f t="shared" si="63"/>
        <v>1</v>
      </c>
      <c r="M790" s="52" t="str">
        <f t="shared" si="64"/>
        <v>nie</v>
      </c>
      <c r="N790" s="53">
        <f>IF($M790="ano",LARGE((Q790,T790,W790,Z790,AC790,AF790,AI790,AL790,AO790,AR790,AU790,AX790,BA790,BD790,BG790,BJ790,BM790),1)+LARGE((Q790,T790,W790,Z790,AC790,AF790,AI790,AL790,AO790,AR790,AU790,AX790,BA790,BD790,BG790,BJ790,BM790),2)+LARGE((Q790,T790,W790,Z790,AC790,AF790,AI790,AL790,AO790,AR790,AU790,AX790,BA790,BD790,BG790,BJ790,BM790),3)+LARGE((Q790,T790,W790,Z790,AC790,AF790,AI790,AL790,AO790,AR790,AU790,AX790,BA790,BD790,BG790,BJ790,BM790),4)+LARGE((Q790,T790,W790,Z790,AC790,AF790,AI790,AL790,AO790,AR790,AU790,AX790,BA790,BD790,BG790,BJ790,BM790),5),J790)</f>
        <v>166</v>
      </c>
      <c r="O790" s="190">
        <f>IF($M790="ano",LARGE((R790,U790,X790,AA790,AD790,AG790,AJ790,AM790,AP790,AS790,AV790,AY790,BB790,BE790,BH790,BK790,BN790),1)+LARGE((R790,U790,X790,AA790,AD790,AG790,AJ790,AM790,AP790,AS790,AV790,AY790,BB790,BE790,BH790,BK790,BN790),2)+LARGE((R790,U790,X790,AA790,AD790,AG790,AJ790,AM790,AP790,AS790,AV790,AY790,BB790,BE790,BH790,BK790,BN790),3)+LARGE((R790,U790,X790,AA790,AD790,AG790,AJ790,AM790,AP790,AS790,AV790,AY790,BB790,BE790,BH790,BK790,BN790),4)+LARGE((R790,U790,X790,AA790,AD790,AG790,AJ790,AM790,AP790,AS790,AV790,AY790,BB790,BE790,BH790,BK790,BN790),5),K790)</f>
        <v>166</v>
      </c>
      <c r="AE790" s="200"/>
      <c r="AF790" s="201"/>
      <c r="AG790" s="201"/>
      <c r="BI790" s="219"/>
      <c r="BJ790" s="220"/>
      <c r="BK790" s="220"/>
      <c r="BL790" s="221">
        <v>7.1412037037037038E-2</v>
      </c>
      <c r="BM790" s="222">
        <v>166</v>
      </c>
      <c r="BN790" s="223">
        <v>166</v>
      </c>
      <c r="BO790" s="149">
        <v>0</v>
      </c>
      <c r="BP790" s="72">
        <v>17.5</v>
      </c>
      <c r="BQ790" s="157">
        <v>7.1412037037037038E-2</v>
      </c>
      <c r="BR790" s="158">
        <v>1</v>
      </c>
      <c r="BS790" s="49"/>
    </row>
    <row r="791" spans="2:71" ht="15" customHeight="1">
      <c r="B791" s="2">
        <v>785</v>
      </c>
      <c r="C791" s="2">
        <v>430</v>
      </c>
      <c r="D791" s="49" t="s">
        <v>1375</v>
      </c>
      <c r="E791" s="49" t="s">
        <v>1505</v>
      </c>
      <c r="F791" s="93" t="s">
        <v>1542</v>
      </c>
      <c r="G791" s="85">
        <v>1983</v>
      </c>
      <c r="H791" s="49" t="s">
        <v>31</v>
      </c>
      <c r="I791" s="49" t="s">
        <v>31</v>
      </c>
      <c r="J791" s="50">
        <f t="shared" si="61"/>
        <v>166</v>
      </c>
      <c r="K791" s="189">
        <f t="shared" si="62"/>
        <v>166</v>
      </c>
      <c r="L791" s="51">
        <f t="shared" si="63"/>
        <v>1</v>
      </c>
      <c r="M791" s="52" t="str">
        <f t="shared" si="64"/>
        <v>nie</v>
      </c>
      <c r="N791" s="53">
        <f>IF($M791="ano",LARGE((Q791,T791,W791,Z791,AC791,AF791,AI791,AL791,AO791,AR791,AU791,AX791,BA791,BD791,BG791,BJ791,BM791),1)+LARGE((Q791,T791,W791,Z791,AC791,AF791,AI791,AL791,AO791,AR791,AU791,AX791,BA791,BD791,BG791,BJ791,BM791),2)+LARGE((Q791,T791,W791,Z791,AC791,AF791,AI791,AL791,AO791,AR791,AU791,AX791,BA791,BD791,BG791,BJ791,BM791),3)+LARGE((Q791,T791,W791,Z791,AC791,AF791,AI791,AL791,AO791,AR791,AU791,AX791,BA791,BD791,BG791,BJ791,BM791),4)+LARGE((Q791,T791,W791,Z791,AC791,AF791,AI791,AL791,AO791,AR791,AU791,AX791,BA791,BD791,BG791,BJ791,BM791),5),J791)</f>
        <v>166</v>
      </c>
      <c r="O791" s="190">
        <f>IF($M791="ano",LARGE((R791,U791,X791,AA791,AD791,AG791,AJ791,AM791,AP791,AS791,AV791,AY791,BB791,BE791,BH791,BK791,BN791),1)+LARGE((R791,U791,X791,AA791,AD791,AG791,AJ791,AM791,AP791,AS791,AV791,AY791,BB791,BE791,BH791,BK791,BN791),2)+LARGE((R791,U791,X791,AA791,AD791,AG791,AJ791,AM791,AP791,AS791,AV791,AY791,BB791,BE791,BH791,BK791,BN791),3)+LARGE((R791,U791,X791,AA791,AD791,AG791,AJ791,AM791,AP791,AS791,AV791,AY791,BB791,BE791,BH791,BK791,BN791),4)+LARGE((R791,U791,X791,AA791,AD791,AG791,AJ791,AM791,AP791,AS791,AV791,AY791,BB791,BE791,BH791,BK791,BN791),5),K791)</f>
        <v>166</v>
      </c>
      <c r="AE791" s="200"/>
      <c r="AF791" s="201"/>
      <c r="AG791" s="201"/>
      <c r="BI791" s="219"/>
      <c r="BJ791" s="220"/>
      <c r="BK791" s="220"/>
      <c r="BL791" s="221">
        <v>7.1446759259259265E-2</v>
      </c>
      <c r="BM791" s="222">
        <v>166</v>
      </c>
      <c r="BN791" s="223">
        <v>166</v>
      </c>
      <c r="BO791" s="149">
        <v>0</v>
      </c>
      <c r="BP791" s="72">
        <v>17.5</v>
      </c>
      <c r="BQ791" s="157">
        <v>7.1446759259259265E-2</v>
      </c>
      <c r="BR791" s="158">
        <v>1</v>
      </c>
      <c r="BS791" s="49"/>
    </row>
    <row r="792" spans="2:71" ht="15" customHeight="1">
      <c r="B792" s="2">
        <v>786</v>
      </c>
      <c r="C792" s="2">
        <v>431</v>
      </c>
      <c r="D792" s="47" t="s">
        <v>2162</v>
      </c>
      <c r="E792" s="47" t="s">
        <v>1877</v>
      </c>
      <c r="F792" s="89" t="s">
        <v>2163</v>
      </c>
      <c r="G792" s="48">
        <v>1975</v>
      </c>
      <c r="H792" s="49" t="s">
        <v>31</v>
      </c>
      <c r="I792" s="2" t="str">
        <f>IF(G792&lt;=1953,"M60",IF(G792&lt;=1963,"M50",IF(G792&lt;=1973,"M40","M")))</f>
        <v>M</v>
      </c>
      <c r="J792" s="50">
        <f t="shared" si="61"/>
        <v>166</v>
      </c>
      <c r="K792" s="189">
        <f t="shared" si="62"/>
        <v>166</v>
      </c>
      <c r="L792" s="51">
        <f t="shared" si="63"/>
        <v>1</v>
      </c>
      <c r="M792" s="52" t="str">
        <f t="shared" si="64"/>
        <v>nie</v>
      </c>
      <c r="N792" s="53">
        <f>IF($M792="ano",LARGE((Q792,T792,W792,Z792,AC792,AF792,AI792,AL792,AO792,AR792,AU792,AX792,BA792,BD792,BG792,BJ792,BM792),1)+LARGE((Q792,T792,W792,Z792,AC792,AF792,AI792,AL792,AO792,AR792,AU792,AX792,BA792,BD792,BG792,BJ792,BM792),2)+LARGE((Q792,T792,W792,Z792,AC792,AF792,AI792,AL792,AO792,AR792,AU792,AX792,BA792,BD792,BG792,BJ792,BM792),3)+LARGE((Q792,T792,W792,Z792,AC792,AF792,AI792,AL792,AO792,AR792,AU792,AX792,BA792,BD792,BG792,BJ792,BM792),4)+LARGE((Q792,T792,W792,Z792,AC792,AF792,AI792,AL792,AO792,AR792,AU792,AX792,BA792,BD792,BG792,BJ792,BM792),5),J792)</f>
        <v>166</v>
      </c>
      <c r="O792" s="190">
        <f>IF($M792="ano",LARGE((R792,U792,X792,AA792,AD792,AG792,AJ792,AM792,AP792,AS792,AV792,AY792,BB792,BE792,BH792,BK792,BN792),1)+LARGE((R792,U792,X792,AA792,AD792,AG792,AJ792,AM792,AP792,AS792,AV792,AY792,BB792,BE792,BH792,BK792,BN792),2)+LARGE((R792,U792,X792,AA792,AD792,AG792,AJ792,AM792,AP792,AS792,AV792,AY792,BB792,BE792,BH792,BK792,BN792),3)+LARGE((R792,U792,X792,AA792,AD792,AG792,AJ792,AM792,AP792,AS792,AV792,AY792,BB792,BE792,BH792,BK792,BN792),4)+LARGE((R792,U792,X792,AA792,AD792,AG792,AJ792,AM792,AP792,AS792,AV792,AY792,BB792,BE792,BH792,BK792,BN792),5),K792)</f>
        <v>166</v>
      </c>
      <c r="P792" s="191"/>
      <c r="Q792" s="192"/>
      <c r="R792" s="193"/>
      <c r="S792" s="194">
        <v>0.11307870370370371</v>
      </c>
      <c r="T792" s="195">
        <v>166</v>
      </c>
      <c r="U792" s="196">
        <v>166</v>
      </c>
      <c r="V792" s="197"/>
      <c r="W792" s="198"/>
      <c r="X792" s="199"/>
      <c r="Y792" s="200"/>
      <c r="Z792" s="201"/>
      <c r="AA792" s="202"/>
      <c r="AB792" s="203"/>
      <c r="AC792" s="204"/>
      <c r="AD792" s="205"/>
      <c r="AE792" s="200"/>
      <c r="AF792" s="201"/>
      <c r="AG792" s="202"/>
      <c r="AH792" s="206"/>
      <c r="AI792" s="207"/>
      <c r="AJ792" s="208"/>
      <c r="AK792" s="200"/>
      <c r="AL792" s="201"/>
      <c r="AM792" s="202"/>
      <c r="AP792" s="209"/>
      <c r="AS792" s="208"/>
      <c r="AT792" s="210"/>
      <c r="AU792" s="211"/>
      <c r="AV792" s="212"/>
      <c r="AW792" s="213"/>
      <c r="AX792" s="214"/>
      <c r="AY792" s="215"/>
      <c r="BC792" s="216"/>
      <c r="BD792" s="216"/>
      <c r="BE792" s="217"/>
      <c r="BF792" s="218"/>
      <c r="BI792" s="219"/>
      <c r="BJ792" s="220"/>
      <c r="BK792" s="220"/>
      <c r="BL792" s="221"/>
      <c r="BM792" s="222"/>
      <c r="BN792" s="223"/>
      <c r="BO792" s="149">
        <v>0</v>
      </c>
      <c r="BP792" s="72">
        <v>26</v>
      </c>
      <c r="BQ792" s="157">
        <v>0.11307870370370371</v>
      </c>
      <c r="BR792" s="158">
        <v>1</v>
      </c>
      <c r="BS792" s="49"/>
    </row>
    <row r="793" spans="2:71" ht="15" customHeight="1">
      <c r="B793" s="2">
        <v>787</v>
      </c>
      <c r="C793" s="2">
        <v>65</v>
      </c>
      <c r="D793" s="80" t="s">
        <v>1661</v>
      </c>
      <c r="E793" s="80" t="s">
        <v>1505</v>
      </c>
      <c r="F793" s="90"/>
      <c r="G793" s="84">
        <v>1955</v>
      </c>
      <c r="H793" s="49" t="s">
        <v>31</v>
      </c>
      <c r="I793" s="2" t="str">
        <f>IF(G793&lt;=1953,"M60",IF(G793&lt;=1963,"M50",IF(G793&lt;=1973,"M40","M")))</f>
        <v>M50</v>
      </c>
      <c r="J793" s="50">
        <f t="shared" si="61"/>
        <v>166</v>
      </c>
      <c r="K793" s="189">
        <f t="shared" si="62"/>
        <v>200</v>
      </c>
      <c r="L793" s="51">
        <f t="shared" si="63"/>
        <v>1</v>
      </c>
      <c r="M793" s="52" t="str">
        <f t="shared" si="64"/>
        <v>nie</v>
      </c>
      <c r="N793" s="53">
        <f>IF($M793="ano",LARGE((Q793,T793,W793,Z793,AC793,AF793,AI793,AL793,AO793,AR793,AU793,AX793,BA793,BD793,BG793,BJ793,BM793),1)+LARGE((Q793,T793,W793,Z793,AC793,AF793,AI793,AL793,AO793,AR793,AU793,AX793,BA793,BD793,BG793,BJ793,BM793),2)+LARGE((Q793,T793,W793,Z793,AC793,AF793,AI793,AL793,AO793,AR793,AU793,AX793,BA793,BD793,BG793,BJ793,BM793),3)+LARGE((Q793,T793,W793,Z793,AC793,AF793,AI793,AL793,AO793,AR793,AU793,AX793,BA793,BD793,BG793,BJ793,BM793),4)+LARGE((Q793,T793,W793,Z793,AC793,AF793,AI793,AL793,AO793,AR793,AU793,AX793,BA793,BD793,BG793,BJ793,BM793),5),J793)</f>
        <v>166</v>
      </c>
      <c r="O793" s="190">
        <f>IF($M793="ano",LARGE((R793,U793,X793,AA793,AD793,AG793,AJ793,AM793,AP793,AS793,AV793,AY793,BB793,BE793,BH793,BK793,BN793),1)+LARGE((R793,U793,X793,AA793,AD793,AG793,AJ793,AM793,AP793,AS793,AV793,AY793,BB793,BE793,BH793,BK793,BN793),2)+LARGE((R793,U793,X793,AA793,AD793,AG793,AJ793,AM793,AP793,AS793,AV793,AY793,BB793,BE793,BH793,BK793,BN793),3)+LARGE((R793,U793,X793,AA793,AD793,AG793,AJ793,AM793,AP793,AS793,AV793,AY793,BB793,BE793,BH793,BK793,BN793),4)+LARGE((R793,U793,X793,AA793,AD793,AG793,AJ793,AM793,AP793,AS793,AV793,AY793,BB793,BE793,BH793,BK793,BN793),5),K793)</f>
        <v>200</v>
      </c>
      <c r="P793" s="191"/>
      <c r="Q793" s="192"/>
      <c r="R793" s="193"/>
      <c r="S793" s="194"/>
      <c r="T793" s="195"/>
      <c r="U793" s="196"/>
      <c r="V793" s="197">
        <v>7.2511574074074062E-2</v>
      </c>
      <c r="W793" s="198">
        <v>166</v>
      </c>
      <c r="X793" s="199">
        <v>200</v>
      </c>
      <c r="Y793" s="200"/>
      <c r="Z793" s="201"/>
      <c r="AA793" s="202"/>
      <c r="AB793" s="203"/>
      <c r="AC793" s="204"/>
      <c r="AD793" s="205"/>
      <c r="AE793" s="200"/>
      <c r="AF793" s="201"/>
      <c r="AG793" s="202"/>
      <c r="AH793" s="206"/>
      <c r="AI793" s="207"/>
      <c r="AJ793" s="208"/>
      <c r="AK793" s="200"/>
      <c r="AL793" s="201"/>
      <c r="AM793" s="202"/>
      <c r="AP793" s="209"/>
      <c r="AS793" s="208"/>
      <c r="AT793" s="210"/>
      <c r="AU793" s="211"/>
      <c r="AV793" s="212"/>
      <c r="AW793" s="213"/>
      <c r="AX793" s="214"/>
      <c r="AY793" s="215"/>
      <c r="BC793" s="216"/>
      <c r="BD793" s="216"/>
      <c r="BE793" s="217"/>
      <c r="BF793" s="218"/>
      <c r="BI793" s="219"/>
      <c r="BJ793" s="220"/>
      <c r="BK793" s="220"/>
      <c r="BL793" s="221"/>
      <c r="BM793" s="222"/>
      <c r="BN793" s="223"/>
      <c r="BO793" s="149">
        <v>0</v>
      </c>
      <c r="BP793" s="72">
        <v>16</v>
      </c>
      <c r="BQ793" s="157">
        <v>7.2511574074074062E-2</v>
      </c>
      <c r="BR793" s="158">
        <v>1</v>
      </c>
      <c r="BS793" s="49"/>
    </row>
    <row r="794" spans="2:71" ht="15" customHeight="1">
      <c r="B794" s="2">
        <v>788</v>
      </c>
      <c r="C794" s="2">
        <v>72</v>
      </c>
      <c r="D794" s="49" t="s">
        <v>738</v>
      </c>
      <c r="E794" s="49" t="s">
        <v>1769</v>
      </c>
      <c r="F794" s="93" t="s">
        <v>720</v>
      </c>
      <c r="G794" s="85">
        <v>1979</v>
      </c>
      <c r="H794" s="49" t="s">
        <v>36</v>
      </c>
      <c r="I794" s="49" t="s">
        <v>36</v>
      </c>
      <c r="J794" s="50">
        <f t="shared" si="61"/>
        <v>166</v>
      </c>
      <c r="K794" s="189">
        <f t="shared" si="62"/>
        <v>166</v>
      </c>
      <c r="L794" s="51">
        <f t="shared" si="63"/>
        <v>1</v>
      </c>
      <c r="M794" s="52" t="str">
        <f t="shared" si="64"/>
        <v>nie</v>
      </c>
      <c r="N794" s="53">
        <f>IF($M794="ano",LARGE((Q794,T794,W794,Z794,AC794,AF794,AI794,AL794,AO794,AR794,AU794,AX794,BA794,BD794,BG794,BJ794,BM794),1)+LARGE((Q794,T794,W794,Z794,AC794,AF794,AI794,AL794,AO794,AR794,AU794,AX794,BA794,BD794,BG794,BJ794,BM794),2)+LARGE((Q794,T794,W794,Z794,AC794,AF794,AI794,AL794,AO794,AR794,AU794,AX794,BA794,BD794,BG794,BJ794,BM794),3)+LARGE((Q794,T794,W794,Z794,AC794,AF794,AI794,AL794,AO794,AR794,AU794,AX794,BA794,BD794,BG794,BJ794,BM794),4)+LARGE((Q794,T794,W794,Z794,AC794,AF794,AI794,AL794,AO794,AR794,AU794,AX794,BA794,BD794,BG794,BJ794,BM794),5),J794)</f>
        <v>166</v>
      </c>
      <c r="O794" s="190">
        <f>IF($M794="ano",LARGE((R794,U794,X794,AA794,AD794,AG794,AJ794,AM794,AP794,AS794,AV794,AY794,BB794,BE794,BH794,BK794,BN794),1)+LARGE((R794,U794,X794,AA794,AD794,AG794,AJ794,AM794,AP794,AS794,AV794,AY794,BB794,BE794,BH794,BK794,BN794),2)+LARGE((R794,U794,X794,AA794,AD794,AG794,AJ794,AM794,AP794,AS794,AV794,AY794,BB794,BE794,BH794,BK794,BN794),3)+LARGE((R794,U794,X794,AA794,AD794,AG794,AJ794,AM794,AP794,AS794,AV794,AY794,BB794,BE794,BH794,BK794,BN794),4)+LARGE((R794,U794,X794,AA794,AD794,AG794,AJ794,AM794,AP794,AS794,AV794,AY794,BB794,BE794,BH794,BK794,BN794),5),K794)</f>
        <v>166</v>
      </c>
      <c r="AE794" s="200"/>
      <c r="AF794" s="201"/>
      <c r="AG794" s="201"/>
      <c r="AK794" s="200">
        <v>5.0914351851851856E-2</v>
      </c>
      <c r="AL794" s="201">
        <v>166</v>
      </c>
      <c r="AM794" s="202">
        <v>166</v>
      </c>
      <c r="AP794" s="209"/>
      <c r="AS794" s="208"/>
      <c r="AT794" s="210"/>
      <c r="AU794" s="211"/>
      <c r="AV794" s="212"/>
      <c r="AW794" s="213"/>
      <c r="AX794" s="214"/>
      <c r="AY794" s="215"/>
      <c r="BF794" s="218"/>
      <c r="BI794" s="219"/>
      <c r="BJ794" s="220"/>
      <c r="BK794" s="220"/>
      <c r="BL794" s="221"/>
      <c r="BM794" s="222"/>
      <c r="BN794" s="223"/>
      <c r="BO794" s="149">
        <v>0</v>
      </c>
      <c r="BP794" s="72">
        <v>11</v>
      </c>
      <c r="BQ794" s="157">
        <v>5.0914351851851856E-2</v>
      </c>
      <c r="BR794" s="158">
        <v>1</v>
      </c>
      <c r="BS794" s="49"/>
    </row>
    <row r="795" spans="2:71" ht="15" customHeight="1">
      <c r="B795" s="2">
        <v>789</v>
      </c>
      <c r="C795" s="2">
        <v>432</v>
      </c>
      <c r="D795" s="49" t="s">
        <v>1963</v>
      </c>
      <c r="E795" s="49" t="s">
        <v>1484</v>
      </c>
      <c r="F795" s="93" t="s">
        <v>272</v>
      </c>
      <c r="G795" s="85" t="s">
        <v>267</v>
      </c>
      <c r="H795" s="49" t="s">
        <v>31</v>
      </c>
      <c r="I795" s="49" t="s">
        <v>31</v>
      </c>
      <c r="J795" s="50">
        <f t="shared" si="61"/>
        <v>166</v>
      </c>
      <c r="K795" s="189">
        <f t="shared" si="62"/>
        <v>166</v>
      </c>
      <c r="L795" s="51">
        <f t="shared" si="63"/>
        <v>1</v>
      </c>
      <c r="M795" s="52" t="str">
        <f t="shared" si="64"/>
        <v>nie</v>
      </c>
      <c r="N795" s="53">
        <f>IF($M795="ano",LARGE((Q795,T795,W795,Z795,AC795,AF795,AI795,AL795,AO795,AR795,AU795,AX795,BA795,BD795,BG795,BJ795,BM795),1)+LARGE((Q795,T795,W795,Z795,AC795,AF795,AI795,AL795,AO795,AR795,AU795,AX795,BA795,BD795,BG795,BJ795,BM795),2)+LARGE((Q795,T795,W795,Z795,AC795,AF795,AI795,AL795,AO795,AR795,AU795,AX795,BA795,BD795,BG795,BJ795,BM795),3)+LARGE((Q795,T795,W795,Z795,AC795,AF795,AI795,AL795,AO795,AR795,AU795,AX795,BA795,BD795,BG795,BJ795,BM795),4)+LARGE((Q795,T795,W795,Z795,AC795,AF795,AI795,AL795,AO795,AR795,AU795,AX795,BA795,BD795,BG795,BJ795,BM795),5),J795)</f>
        <v>166</v>
      </c>
      <c r="O795" s="190">
        <f>IF($M795="ano",LARGE((R795,U795,X795,AA795,AD795,AG795,AJ795,AM795,AP795,AS795,AV795,AY795,BB795,BE795,BH795,BK795,BN795),1)+LARGE((R795,U795,X795,AA795,AD795,AG795,AJ795,AM795,AP795,AS795,AV795,AY795,BB795,BE795,BH795,BK795,BN795),2)+LARGE((R795,U795,X795,AA795,AD795,AG795,AJ795,AM795,AP795,AS795,AV795,AY795,BB795,BE795,BH795,BK795,BN795),3)+LARGE((R795,U795,X795,AA795,AD795,AG795,AJ795,AM795,AP795,AS795,AV795,AY795,BB795,BE795,BH795,BK795,BN795),4)+LARGE((R795,U795,X795,AA795,AD795,AG795,AJ795,AM795,AP795,AS795,AV795,AY795,BB795,BE795,BH795,BK795,BN795),5),K795)</f>
        <v>166</v>
      </c>
      <c r="R795" s="193"/>
      <c r="U795" s="196"/>
      <c r="X795" s="199"/>
      <c r="AA795" s="202"/>
      <c r="AD795" s="205"/>
      <c r="AE795" s="200"/>
      <c r="AF795" s="201"/>
      <c r="AG795" s="202"/>
      <c r="AH795" s="206">
        <v>2.7800925925925923E-2</v>
      </c>
      <c r="AI795" s="207">
        <v>166</v>
      </c>
      <c r="AJ795" s="208">
        <v>166</v>
      </c>
      <c r="AK795" s="200"/>
      <c r="AL795" s="201"/>
      <c r="AM795" s="202"/>
      <c r="AP795" s="209"/>
      <c r="AS795" s="208"/>
      <c r="AT795" s="210"/>
      <c r="AU795" s="211"/>
      <c r="AV795" s="212"/>
      <c r="AW795" s="213"/>
      <c r="AX795" s="214"/>
      <c r="AY795" s="215"/>
      <c r="BE795" s="217"/>
      <c r="BF795" s="218"/>
      <c r="BI795" s="219"/>
      <c r="BJ795" s="220"/>
      <c r="BK795" s="220"/>
      <c r="BL795" s="221"/>
      <c r="BM795" s="222"/>
      <c r="BN795" s="223"/>
      <c r="BO795" s="149">
        <v>0</v>
      </c>
      <c r="BP795" s="72">
        <v>10.664999999999999</v>
      </c>
      <c r="BQ795" s="157">
        <v>2.7800925925925923E-2</v>
      </c>
      <c r="BR795" s="158">
        <v>1</v>
      </c>
      <c r="BS795" s="49"/>
    </row>
    <row r="796" spans="2:71" ht="15" customHeight="1">
      <c r="B796" s="2">
        <v>790</v>
      </c>
      <c r="C796" s="2">
        <v>167</v>
      </c>
      <c r="D796" s="49" t="s">
        <v>616</v>
      </c>
      <c r="E796" s="49" t="s">
        <v>1587</v>
      </c>
      <c r="F796" s="93" t="s">
        <v>273</v>
      </c>
      <c r="G796" s="85" t="s">
        <v>254</v>
      </c>
      <c r="H796" s="49" t="s">
        <v>31</v>
      </c>
      <c r="I796" s="49" t="s">
        <v>32</v>
      </c>
      <c r="J796" s="50">
        <f t="shared" si="61"/>
        <v>166</v>
      </c>
      <c r="K796" s="189">
        <f t="shared" si="62"/>
        <v>183</v>
      </c>
      <c r="L796" s="51">
        <f t="shared" si="63"/>
        <v>1</v>
      </c>
      <c r="M796" s="52" t="str">
        <f t="shared" si="64"/>
        <v>nie</v>
      </c>
      <c r="N796" s="53">
        <f>IF($M796="ano",LARGE((Q796,T796,W796,Z796,AC796,AF796,AI796,AL796,AO796,AR796,AU796,AX796,BA796,BD796,BG796,BJ796,BM796),1)+LARGE((Q796,T796,W796,Z796,AC796,AF796,AI796,AL796,AO796,AR796,AU796,AX796,BA796,BD796,BG796,BJ796,BM796),2)+LARGE((Q796,T796,W796,Z796,AC796,AF796,AI796,AL796,AO796,AR796,AU796,AX796,BA796,BD796,BG796,BJ796,BM796),3)+LARGE((Q796,T796,W796,Z796,AC796,AF796,AI796,AL796,AO796,AR796,AU796,AX796,BA796,BD796,BG796,BJ796,BM796),4)+LARGE((Q796,T796,W796,Z796,AC796,AF796,AI796,AL796,AO796,AR796,AU796,AX796,BA796,BD796,BG796,BJ796,BM796),5),J796)</f>
        <v>166</v>
      </c>
      <c r="O796" s="190">
        <f>IF($M796="ano",LARGE((R796,U796,X796,AA796,AD796,AG796,AJ796,AM796,AP796,AS796,AV796,AY796,BB796,BE796,BH796,BK796,BN796),1)+LARGE((R796,U796,X796,AA796,AD796,AG796,AJ796,AM796,AP796,AS796,AV796,AY796,BB796,BE796,BH796,BK796,BN796),2)+LARGE((R796,U796,X796,AA796,AD796,AG796,AJ796,AM796,AP796,AS796,AV796,AY796,BB796,BE796,BH796,BK796,BN796),3)+LARGE((R796,U796,X796,AA796,AD796,AG796,AJ796,AM796,AP796,AS796,AV796,AY796,BB796,BE796,BH796,BK796,BN796),4)+LARGE((R796,U796,X796,AA796,AD796,AG796,AJ796,AM796,AP796,AS796,AV796,AY796,BB796,BE796,BH796,BK796,BN796),5),K796)</f>
        <v>183</v>
      </c>
      <c r="R796" s="193"/>
      <c r="U796" s="196"/>
      <c r="X796" s="199"/>
      <c r="AA796" s="202"/>
      <c r="AD796" s="205"/>
      <c r="AE796" s="200"/>
      <c r="AF796" s="201"/>
      <c r="AG796" s="202"/>
      <c r="AH796" s="206">
        <v>2.7928240740740743E-2</v>
      </c>
      <c r="AI796" s="207">
        <v>166</v>
      </c>
      <c r="AJ796" s="208">
        <v>183</v>
      </c>
      <c r="AK796" s="200"/>
      <c r="AL796" s="201"/>
      <c r="AM796" s="202"/>
      <c r="AP796" s="209"/>
      <c r="AS796" s="208"/>
      <c r="AT796" s="210"/>
      <c r="AU796" s="211"/>
      <c r="AV796" s="212"/>
      <c r="AW796" s="213"/>
      <c r="AX796" s="214"/>
      <c r="AY796" s="215"/>
      <c r="BE796" s="217"/>
      <c r="BF796" s="218"/>
      <c r="BI796" s="219"/>
      <c r="BJ796" s="220"/>
      <c r="BK796" s="220"/>
      <c r="BL796" s="221"/>
      <c r="BM796" s="222"/>
      <c r="BN796" s="223"/>
      <c r="BO796" s="149">
        <v>0</v>
      </c>
      <c r="BP796" s="72">
        <v>10.664999999999999</v>
      </c>
      <c r="BQ796" s="157">
        <v>2.7928240740740743E-2</v>
      </c>
      <c r="BR796" s="158">
        <v>1</v>
      </c>
      <c r="BS796" s="49"/>
    </row>
    <row r="797" spans="2:71" ht="15" customHeight="1">
      <c r="B797" s="2">
        <v>791</v>
      </c>
      <c r="C797" s="2">
        <v>73</v>
      </c>
      <c r="D797" s="47" t="s">
        <v>2158</v>
      </c>
      <c r="E797" s="47" t="s">
        <v>1907</v>
      </c>
      <c r="F797" s="89" t="s">
        <v>2072</v>
      </c>
      <c r="G797" s="48">
        <v>1977</v>
      </c>
      <c r="H797" s="49" t="s">
        <v>36</v>
      </c>
      <c r="I797" s="2" t="str">
        <f>IF(G797&lt;=1953,"Z60",IF(G797&lt;=1963,"Z50",IF(G797&lt;=1973,"Z40","Z")))</f>
        <v>Z</v>
      </c>
      <c r="J797" s="50">
        <f t="shared" si="61"/>
        <v>166</v>
      </c>
      <c r="K797" s="189">
        <f t="shared" si="62"/>
        <v>166</v>
      </c>
      <c r="L797" s="51">
        <f t="shared" si="63"/>
        <v>1</v>
      </c>
      <c r="M797" s="52" t="str">
        <f t="shared" si="64"/>
        <v>nie</v>
      </c>
      <c r="N797" s="53">
        <f>IF($M797="ano",LARGE((Q797,T797,W797,Z797,AC797,AF797,AI797,AL797,AO797,AR797,AU797,AX797,BA797,BD797,BG797,BJ797,BM797),1)+LARGE((Q797,T797,W797,Z797,AC797,AF797,AI797,AL797,AO797,AR797,AU797,AX797,BA797,BD797,BG797,BJ797,BM797),2)+LARGE((Q797,T797,W797,Z797,AC797,AF797,AI797,AL797,AO797,AR797,AU797,AX797,BA797,BD797,BG797,BJ797,BM797),3)+LARGE((Q797,T797,W797,Z797,AC797,AF797,AI797,AL797,AO797,AR797,AU797,AX797,BA797,BD797,BG797,BJ797,BM797),4)+LARGE((Q797,T797,W797,Z797,AC797,AF797,AI797,AL797,AO797,AR797,AU797,AX797,BA797,BD797,BG797,BJ797,BM797),5),J797)</f>
        <v>166</v>
      </c>
      <c r="O797" s="190">
        <f>IF($M797="ano",LARGE((R797,U797,X797,AA797,AD797,AG797,AJ797,AM797,AP797,AS797,AV797,AY797,BB797,BE797,BH797,BK797,BN797),1)+LARGE((R797,U797,X797,AA797,AD797,AG797,AJ797,AM797,AP797,AS797,AV797,AY797,BB797,BE797,BH797,BK797,BN797),2)+LARGE((R797,U797,X797,AA797,AD797,AG797,AJ797,AM797,AP797,AS797,AV797,AY797,BB797,BE797,BH797,BK797,BN797),3)+LARGE((R797,U797,X797,AA797,AD797,AG797,AJ797,AM797,AP797,AS797,AV797,AY797,BB797,BE797,BH797,BK797,BN797),4)+LARGE((R797,U797,X797,AA797,AD797,AG797,AJ797,AM797,AP797,AS797,AV797,AY797,BB797,BE797,BH797,BK797,BN797),5),K797)</f>
        <v>166</v>
      </c>
      <c r="P797" s="191"/>
      <c r="Q797" s="192"/>
      <c r="R797" s="193"/>
      <c r="S797" s="194">
        <v>0.11287037037037036</v>
      </c>
      <c r="T797" s="195">
        <v>166</v>
      </c>
      <c r="U797" s="196">
        <v>166</v>
      </c>
      <c r="V797" s="197"/>
      <c r="W797" s="198"/>
      <c r="X797" s="199"/>
      <c r="Y797" s="200"/>
      <c r="Z797" s="201"/>
      <c r="AA797" s="202"/>
      <c r="AB797" s="203"/>
      <c r="AC797" s="204"/>
      <c r="AD797" s="205"/>
      <c r="AE797" s="200"/>
      <c r="AF797" s="201"/>
      <c r="AG797" s="202"/>
      <c r="AH797" s="206"/>
      <c r="AI797" s="207"/>
      <c r="AJ797" s="208"/>
      <c r="AK797" s="200"/>
      <c r="AL797" s="201"/>
      <c r="AM797" s="202"/>
      <c r="AP797" s="209"/>
      <c r="AS797" s="208"/>
      <c r="AT797" s="210"/>
      <c r="AU797" s="211"/>
      <c r="AV797" s="212"/>
      <c r="AW797" s="213"/>
      <c r="AX797" s="214"/>
      <c r="AY797" s="215"/>
      <c r="BC797" s="216"/>
      <c r="BD797" s="216"/>
      <c r="BE797" s="217"/>
      <c r="BF797" s="218"/>
      <c r="BI797" s="219"/>
      <c r="BJ797" s="220"/>
      <c r="BK797" s="220"/>
      <c r="BL797" s="221"/>
      <c r="BM797" s="222"/>
      <c r="BN797" s="223"/>
      <c r="BO797" s="149">
        <v>0</v>
      </c>
      <c r="BP797" s="72">
        <v>26</v>
      </c>
      <c r="BQ797" s="157">
        <v>0.11287037037037036</v>
      </c>
      <c r="BR797" s="158">
        <v>1</v>
      </c>
      <c r="BS797" s="49"/>
    </row>
    <row r="798" spans="2:71" ht="15" customHeight="1">
      <c r="B798" s="2">
        <v>792</v>
      </c>
      <c r="C798" s="2">
        <v>168</v>
      </c>
      <c r="D798" s="47" t="s">
        <v>2151</v>
      </c>
      <c r="E798" s="47" t="s">
        <v>1514</v>
      </c>
      <c r="F798" s="89" t="s">
        <v>2152</v>
      </c>
      <c r="G798" s="48">
        <v>1971</v>
      </c>
      <c r="H798" s="49" t="s">
        <v>31</v>
      </c>
      <c r="I798" s="2" t="str">
        <f>IF(G798&lt;=1953,"M60",IF(G798&lt;=1963,"M50",IF(G798&lt;=1973,"M40","M")))</f>
        <v>M40</v>
      </c>
      <c r="J798" s="50">
        <f t="shared" si="61"/>
        <v>166</v>
      </c>
      <c r="K798" s="189">
        <f t="shared" si="62"/>
        <v>183</v>
      </c>
      <c r="L798" s="51">
        <f t="shared" si="63"/>
        <v>1</v>
      </c>
      <c r="M798" s="52" t="str">
        <f t="shared" si="64"/>
        <v>nie</v>
      </c>
      <c r="N798" s="53">
        <f>IF($M798="ano",LARGE((Q798,T798,W798,Z798,AC798,AF798,AI798,AL798,AO798,AR798,AU798,AX798,BA798,BD798,BG798,BJ798,BM798),1)+LARGE((Q798,T798,W798,Z798,AC798,AF798,AI798,AL798,AO798,AR798,AU798,AX798,BA798,BD798,BG798,BJ798,BM798),2)+LARGE((Q798,T798,W798,Z798,AC798,AF798,AI798,AL798,AO798,AR798,AU798,AX798,BA798,BD798,BG798,BJ798,BM798),3)+LARGE((Q798,T798,W798,Z798,AC798,AF798,AI798,AL798,AO798,AR798,AU798,AX798,BA798,BD798,BG798,BJ798,BM798),4)+LARGE((Q798,T798,W798,Z798,AC798,AF798,AI798,AL798,AO798,AR798,AU798,AX798,BA798,BD798,BG798,BJ798,BM798),5),J798)</f>
        <v>166</v>
      </c>
      <c r="O798" s="190">
        <f>IF($M798="ano",LARGE((R798,U798,X798,AA798,AD798,AG798,AJ798,AM798,AP798,AS798,AV798,AY798,BB798,BE798,BH798,BK798,BN798),1)+LARGE((R798,U798,X798,AA798,AD798,AG798,AJ798,AM798,AP798,AS798,AV798,AY798,BB798,BE798,BH798,BK798,BN798),2)+LARGE((R798,U798,X798,AA798,AD798,AG798,AJ798,AM798,AP798,AS798,AV798,AY798,BB798,BE798,BH798,BK798,BN798),3)+LARGE((R798,U798,X798,AA798,AD798,AG798,AJ798,AM798,AP798,AS798,AV798,AY798,BB798,BE798,BH798,BK798,BN798),4)+LARGE((R798,U798,X798,AA798,AD798,AG798,AJ798,AM798,AP798,AS798,AV798,AY798,BB798,BE798,BH798,BK798,BN798),5),K798)</f>
        <v>183</v>
      </c>
      <c r="P798" s="191"/>
      <c r="Q798" s="192"/>
      <c r="R798" s="193"/>
      <c r="S798" s="194">
        <v>0.1125462962962963</v>
      </c>
      <c r="T798" s="195">
        <v>166</v>
      </c>
      <c r="U798" s="196">
        <v>183</v>
      </c>
      <c r="V798" s="197"/>
      <c r="W798" s="198"/>
      <c r="X798" s="199"/>
      <c r="Y798" s="200"/>
      <c r="Z798" s="201"/>
      <c r="AA798" s="202"/>
      <c r="AB798" s="203"/>
      <c r="AC798" s="204"/>
      <c r="AD798" s="205"/>
      <c r="AE798" s="200"/>
      <c r="AF798" s="201"/>
      <c r="AG798" s="202"/>
      <c r="AH798" s="206"/>
      <c r="AI798" s="207"/>
      <c r="AJ798" s="208"/>
      <c r="AK798" s="200"/>
      <c r="AL798" s="201"/>
      <c r="AM798" s="202"/>
      <c r="AP798" s="209"/>
      <c r="AS798" s="208"/>
      <c r="AT798" s="210"/>
      <c r="AU798" s="211"/>
      <c r="AV798" s="212"/>
      <c r="AW798" s="213"/>
      <c r="AX798" s="214"/>
      <c r="AY798" s="215"/>
      <c r="BC798" s="216"/>
      <c r="BD798" s="216"/>
      <c r="BE798" s="217"/>
      <c r="BF798" s="218"/>
      <c r="BI798" s="219"/>
      <c r="BJ798" s="220"/>
      <c r="BK798" s="220"/>
      <c r="BL798" s="221"/>
      <c r="BM798" s="222"/>
      <c r="BN798" s="223"/>
      <c r="BO798" s="149">
        <v>0</v>
      </c>
      <c r="BP798" s="72">
        <v>26</v>
      </c>
      <c r="BQ798" s="157">
        <v>0.1125462962962963</v>
      </c>
      <c r="BR798" s="158">
        <v>1</v>
      </c>
      <c r="BS798" s="49"/>
    </row>
    <row r="799" spans="2:71" ht="15" customHeight="1">
      <c r="B799" s="2">
        <v>793</v>
      </c>
      <c r="C799" s="2">
        <v>433</v>
      </c>
      <c r="D799" s="49" t="s">
        <v>2404</v>
      </c>
      <c r="E799" s="49" t="s">
        <v>1534</v>
      </c>
      <c r="F799" s="93" t="s">
        <v>274</v>
      </c>
      <c r="G799" s="85" t="s">
        <v>275</v>
      </c>
      <c r="H799" s="49" t="s">
        <v>31</v>
      </c>
      <c r="I799" s="49" t="s">
        <v>31</v>
      </c>
      <c r="J799" s="50">
        <f t="shared" si="61"/>
        <v>166</v>
      </c>
      <c r="K799" s="189">
        <f t="shared" si="62"/>
        <v>166</v>
      </c>
      <c r="L799" s="51">
        <f t="shared" si="63"/>
        <v>1</v>
      </c>
      <c r="M799" s="52" t="str">
        <f t="shared" si="64"/>
        <v>nie</v>
      </c>
      <c r="N799" s="53">
        <f>IF($M799="ano",LARGE((Q799,T799,W799,Z799,AC799,AF799,AI799,AL799,AO799,AR799,AU799,AX799,BA799,BD799,BG799,BJ799,BM799),1)+LARGE((Q799,T799,W799,Z799,AC799,AF799,AI799,AL799,AO799,AR799,AU799,AX799,BA799,BD799,BG799,BJ799,BM799),2)+LARGE((Q799,T799,W799,Z799,AC799,AF799,AI799,AL799,AO799,AR799,AU799,AX799,BA799,BD799,BG799,BJ799,BM799),3)+LARGE((Q799,T799,W799,Z799,AC799,AF799,AI799,AL799,AO799,AR799,AU799,AX799,BA799,BD799,BG799,BJ799,BM799),4)+LARGE((Q799,T799,W799,Z799,AC799,AF799,AI799,AL799,AO799,AR799,AU799,AX799,BA799,BD799,BG799,BJ799,BM799),5),J799)</f>
        <v>166</v>
      </c>
      <c r="O799" s="190">
        <f>IF($M799="ano",LARGE((R799,U799,X799,AA799,AD799,AG799,AJ799,AM799,AP799,AS799,AV799,AY799,BB799,BE799,BH799,BK799,BN799),1)+LARGE((R799,U799,X799,AA799,AD799,AG799,AJ799,AM799,AP799,AS799,AV799,AY799,BB799,BE799,BH799,BK799,BN799),2)+LARGE((R799,U799,X799,AA799,AD799,AG799,AJ799,AM799,AP799,AS799,AV799,AY799,BB799,BE799,BH799,BK799,BN799),3)+LARGE((R799,U799,X799,AA799,AD799,AG799,AJ799,AM799,AP799,AS799,AV799,AY799,BB799,BE799,BH799,BK799,BN799),4)+LARGE((R799,U799,X799,AA799,AD799,AG799,AJ799,AM799,AP799,AS799,AV799,AY799,BB799,BE799,BH799,BK799,BN799),5),K799)</f>
        <v>166</v>
      </c>
      <c r="R799" s="193"/>
      <c r="U799" s="196"/>
      <c r="X799" s="199"/>
      <c r="AA799" s="202"/>
      <c r="AD799" s="205"/>
      <c r="AE799" s="200"/>
      <c r="AF799" s="201"/>
      <c r="AG799" s="202"/>
      <c r="AH799" s="206">
        <v>2.8298611111111111E-2</v>
      </c>
      <c r="AI799" s="207">
        <v>166</v>
      </c>
      <c r="AJ799" s="208">
        <v>166</v>
      </c>
      <c r="AK799" s="200"/>
      <c r="AL799" s="201"/>
      <c r="AM799" s="202"/>
      <c r="AP799" s="209"/>
      <c r="AS799" s="208"/>
      <c r="AT799" s="210"/>
      <c r="AU799" s="211"/>
      <c r="AV799" s="212"/>
      <c r="AW799" s="213"/>
      <c r="AX799" s="214"/>
      <c r="AY799" s="215"/>
      <c r="BE799" s="217"/>
      <c r="BF799" s="218"/>
      <c r="BI799" s="219"/>
      <c r="BJ799" s="220"/>
      <c r="BK799" s="220"/>
      <c r="BL799" s="221"/>
      <c r="BM799" s="222"/>
      <c r="BN799" s="223"/>
      <c r="BO799" s="149">
        <v>0</v>
      </c>
      <c r="BP799" s="72">
        <v>10.664999999999999</v>
      </c>
      <c r="BQ799" s="157">
        <v>2.8298611111111111E-2</v>
      </c>
      <c r="BR799" s="158">
        <v>1</v>
      </c>
      <c r="BS799" s="49"/>
    </row>
    <row r="800" spans="2:71" ht="15" customHeight="1">
      <c r="B800" s="2">
        <v>794</v>
      </c>
      <c r="C800" s="2">
        <v>74</v>
      </c>
      <c r="D800" s="49" t="s">
        <v>1146</v>
      </c>
      <c r="E800" s="49" t="s">
        <v>1508</v>
      </c>
      <c r="F800" s="93" t="s">
        <v>1147</v>
      </c>
      <c r="G800" s="85">
        <v>1985</v>
      </c>
      <c r="H800" s="49" t="s">
        <v>36</v>
      </c>
      <c r="I800" s="49" t="s">
        <v>36</v>
      </c>
      <c r="J800" s="50">
        <f t="shared" si="61"/>
        <v>166</v>
      </c>
      <c r="K800" s="189">
        <f t="shared" si="62"/>
        <v>166</v>
      </c>
      <c r="L800" s="51">
        <f t="shared" si="63"/>
        <v>1</v>
      </c>
      <c r="M800" s="52" t="str">
        <f t="shared" si="64"/>
        <v>nie</v>
      </c>
      <c r="N800" s="53">
        <f>IF($M800="ano",LARGE((Q800,T800,W800,Z800,AC800,AF800,AI800,AL800,AO800,AR800,AU800,AX800,BA800,BD800,BG800,BJ800,BM800),1)+LARGE((Q800,T800,W800,Z800,AC800,AF800,AI800,AL800,AO800,AR800,AU800,AX800,BA800,BD800,BG800,BJ800,BM800),2)+LARGE((Q800,T800,W800,Z800,AC800,AF800,AI800,AL800,AO800,AR800,AU800,AX800,BA800,BD800,BG800,BJ800,BM800),3)+LARGE((Q800,T800,W800,Z800,AC800,AF800,AI800,AL800,AO800,AR800,AU800,AX800,BA800,BD800,BG800,BJ800,BM800),4)+LARGE((Q800,T800,W800,Z800,AC800,AF800,AI800,AL800,AO800,AR800,AU800,AX800,BA800,BD800,BG800,BJ800,BM800),5),J800)</f>
        <v>166</v>
      </c>
      <c r="O800" s="190">
        <f>IF($M800="ano",LARGE((R800,U800,X800,AA800,AD800,AG800,AJ800,AM800,AP800,AS800,AV800,AY800,BB800,BE800,BH800,BK800,BN800),1)+LARGE((R800,U800,X800,AA800,AD800,AG800,AJ800,AM800,AP800,AS800,AV800,AY800,BB800,BE800,BH800,BK800,BN800),2)+LARGE((R800,U800,X800,AA800,AD800,AG800,AJ800,AM800,AP800,AS800,AV800,AY800,BB800,BE800,BH800,BK800,BN800),3)+LARGE((R800,U800,X800,AA800,AD800,AG800,AJ800,AM800,AP800,AS800,AV800,AY800,BB800,BE800,BH800,BK800,BN800),4)+LARGE((R800,U800,X800,AA800,AD800,AG800,AJ800,AM800,AP800,AS800,AV800,AY800,BB800,BE800,BH800,BK800,BN800),5),K800)</f>
        <v>166</v>
      </c>
      <c r="AE800" s="200"/>
      <c r="AF800" s="201"/>
      <c r="AG800" s="201"/>
      <c r="BF800" s="218">
        <v>6.1585648148148146E-2</v>
      </c>
      <c r="BG800" s="75">
        <v>166</v>
      </c>
      <c r="BH800" s="75">
        <v>166</v>
      </c>
      <c r="BI800" s="219"/>
      <c r="BJ800" s="220"/>
      <c r="BK800" s="220"/>
      <c r="BL800" s="221"/>
      <c r="BM800" s="222"/>
      <c r="BN800" s="223"/>
      <c r="BO800" s="149">
        <v>0</v>
      </c>
      <c r="BP800" s="72">
        <v>15</v>
      </c>
      <c r="BQ800" s="157">
        <v>6.1585648148148146E-2</v>
      </c>
      <c r="BR800" s="158">
        <v>1</v>
      </c>
      <c r="BS800" s="49"/>
    </row>
    <row r="801" spans="2:71" ht="15" customHeight="1">
      <c r="B801" s="2">
        <v>795</v>
      </c>
      <c r="C801" s="2">
        <v>169</v>
      </c>
      <c r="D801" s="49" t="s">
        <v>1678</v>
      </c>
      <c r="E801" s="49" t="s">
        <v>1582</v>
      </c>
      <c r="F801" s="93" t="s">
        <v>1679</v>
      </c>
      <c r="G801" s="85">
        <v>1964</v>
      </c>
      <c r="H801" s="49" t="s">
        <v>31</v>
      </c>
      <c r="I801" s="2" t="str">
        <f>IF(G801&lt;=1953,"M60",IF(G801&lt;=1963,"M50",IF(G801&lt;=1973,"M40","M")))</f>
        <v>M40</v>
      </c>
      <c r="J801" s="50">
        <f t="shared" si="61"/>
        <v>166</v>
      </c>
      <c r="K801" s="189">
        <f t="shared" si="62"/>
        <v>183</v>
      </c>
      <c r="L801" s="51">
        <f t="shared" si="63"/>
        <v>1</v>
      </c>
      <c r="M801" s="52" t="str">
        <f t="shared" si="64"/>
        <v>nie</v>
      </c>
      <c r="N801" s="53">
        <f>IF($M801="ano",LARGE((Q801,T801,W801,Z801,AC801,AF801,AI801,AL801,AO801,AR801,AU801,AX801,BA801,BD801,BG801,BJ801,BM801),1)+LARGE((Q801,T801,W801,Z801,AC801,AF801,AI801,AL801,AO801,AR801,AU801,AX801,BA801,BD801,BG801,BJ801,BM801),2)+LARGE((Q801,T801,W801,Z801,AC801,AF801,AI801,AL801,AO801,AR801,AU801,AX801,BA801,BD801,BG801,BJ801,BM801),3)+LARGE((Q801,T801,W801,Z801,AC801,AF801,AI801,AL801,AO801,AR801,AU801,AX801,BA801,BD801,BG801,BJ801,BM801),4)+LARGE((Q801,T801,W801,Z801,AC801,AF801,AI801,AL801,AO801,AR801,AU801,AX801,BA801,BD801,BG801,BJ801,BM801),5),J801)</f>
        <v>166</v>
      </c>
      <c r="O801" s="190">
        <f>IF($M801="ano",LARGE((R801,U801,X801,AA801,AD801,AG801,AJ801,AM801,AP801,AS801,AV801,AY801,BB801,BE801,BH801,BK801,BN801),1)+LARGE((R801,U801,X801,AA801,AD801,AG801,AJ801,AM801,AP801,AS801,AV801,AY801,BB801,BE801,BH801,BK801,BN801),2)+LARGE((R801,U801,X801,AA801,AD801,AG801,AJ801,AM801,AP801,AS801,AV801,AY801,BB801,BE801,BH801,BK801,BN801),3)+LARGE((R801,U801,X801,AA801,AD801,AG801,AJ801,AM801,AP801,AS801,AV801,AY801,BB801,BE801,BH801,BK801,BN801),4)+LARGE((R801,U801,X801,AA801,AD801,AG801,AJ801,AM801,AP801,AS801,AV801,AY801,BB801,BE801,BH801,BK801,BN801),5),K801)</f>
        <v>183</v>
      </c>
      <c r="P801" s="191"/>
      <c r="Q801" s="192"/>
      <c r="R801" s="193"/>
      <c r="S801" s="194"/>
      <c r="T801" s="195"/>
      <c r="U801" s="196"/>
      <c r="V801" s="197">
        <v>7.256944444444445E-2</v>
      </c>
      <c r="W801" s="198">
        <v>166</v>
      </c>
      <c r="X801" s="199">
        <v>183</v>
      </c>
      <c r="Y801" s="200"/>
      <c r="Z801" s="201"/>
      <c r="AA801" s="202"/>
      <c r="AB801" s="203"/>
      <c r="AC801" s="204"/>
      <c r="AD801" s="205"/>
      <c r="AE801" s="200"/>
      <c r="AF801" s="201"/>
      <c r="AG801" s="202"/>
      <c r="AH801" s="206"/>
      <c r="AI801" s="207"/>
      <c r="AJ801" s="208"/>
      <c r="AK801" s="200"/>
      <c r="AL801" s="201"/>
      <c r="AM801" s="202"/>
      <c r="AP801" s="209"/>
      <c r="AS801" s="208"/>
      <c r="AT801" s="210"/>
      <c r="AU801" s="211"/>
      <c r="AV801" s="212"/>
      <c r="AW801" s="213"/>
      <c r="AX801" s="214"/>
      <c r="AY801" s="215"/>
      <c r="BC801" s="216"/>
      <c r="BD801" s="216"/>
      <c r="BE801" s="217"/>
      <c r="BF801" s="218"/>
      <c r="BI801" s="219"/>
      <c r="BJ801" s="220"/>
      <c r="BK801" s="220"/>
      <c r="BL801" s="221"/>
      <c r="BM801" s="222"/>
      <c r="BN801" s="223"/>
      <c r="BO801" s="149">
        <v>0</v>
      </c>
      <c r="BP801" s="72">
        <v>16</v>
      </c>
      <c r="BQ801" s="157">
        <v>7.256944444444445E-2</v>
      </c>
      <c r="BR801" s="158">
        <v>1</v>
      </c>
      <c r="BS801" s="49"/>
    </row>
    <row r="802" spans="2:71" ht="15" customHeight="1">
      <c r="B802" s="2">
        <v>796</v>
      </c>
      <c r="C802" s="2">
        <v>434</v>
      </c>
      <c r="D802" s="49" t="s">
        <v>746</v>
      </c>
      <c r="E802" s="49" t="s">
        <v>747</v>
      </c>
      <c r="F802" s="93" t="s">
        <v>713</v>
      </c>
      <c r="G802" s="85">
        <v>1994</v>
      </c>
      <c r="H802" s="49" t="s">
        <v>31</v>
      </c>
      <c r="I802" s="49" t="s">
        <v>31</v>
      </c>
      <c r="J802" s="50">
        <f t="shared" si="61"/>
        <v>166</v>
      </c>
      <c r="K802" s="189">
        <f t="shared" si="62"/>
        <v>166</v>
      </c>
      <c r="L802" s="51">
        <f t="shared" si="63"/>
        <v>1</v>
      </c>
      <c r="M802" s="52" t="str">
        <f t="shared" si="64"/>
        <v>nie</v>
      </c>
      <c r="N802" s="53">
        <f>IF($M802="ano",LARGE((Q802,T802,W802,Z802,AC802,AF802,AI802,AL802,AO802,AR802,AU802,AX802,BA802,BD802,BG802,BJ802,BM802),1)+LARGE((Q802,T802,W802,Z802,AC802,AF802,AI802,AL802,AO802,AR802,AU802,AX802,BA802,BD802,BG802,BJ802,BM802),2)+LARGE((Q802,T802,W802,Z802,AC802,AF802,AI802,AL802,AO802,AR802,AU802,AX802,BA802,BD802,BG802,BJ802,BM802),3)+LARGE((Q802,T802,W802,Z802,AC802,AF802,AI802,AL802,AO802,AR802,AU802,AX802,BA802,BD802,BG802,BJ802,BM802),4)+LARGE((Q802,T802,W802,Z802,AC802,AF802,AI802,AL802,AO802,AR802,AU802,AX802,BA802,BD802,BG802,BJ802,BM802),5),J802)</f>
        <v>166</v>
      </c>
      <c r="O802" s="190">
        <f>IF($M802="ano",LARGE((R802,U802,X802,AA802,AD802,AG802,AJ802,AM802,AP802,AS802,AV802,AY802,BB802,BE802,BH802,BK802,BN802),1)+LARGE((R802,U802,X802,AA802,AD802,AG802,AJ802,AM802,AP802,AS802,AV802,AY802,BB802,BE802,BH802,BK802,BN802),2)+LARGE((R802,U802,X802,AA802,AD802,AG802,AJ802,AM802,AP802,AS802,AV802,AY802,BB802,BE802,BH802,BK802,BN802),3)+LARGE((R802,U802,X802,AA802,AD802,AG802,AJ802,AM802,AP802,AS802,AV802,AY802,BB802,BE802,BH802,BK802,BN802),4)+LARGE((R802,U802,X802,AA802,AD802,AG802,AJ802,AM802,AP802,AS802,AV802,AY802,BB802,BE802,BH802,BK802,BN802),5),K802)</f>
        <v>166</v>
      </c>
      <c r="AE802" s="200"/>
      <c r="AF802" s="201"/>
      <c r="AG802" s="201"/>
      <c r="AK802" s="200">
        <v>5.1076388888888886E-2</v>
      </c>
      <c r="AL802" s="201">
        <v>166</v>
      </c>
      <c r="AM802" s="202">
        <v>166</v>
      </c>
      <c r="AP802" s="209"/>
      <c r="AS802" s="208"/>
      <c r="AT802" s="210"/>
      <c r="AU802" s="211"/>
      <c r="AV802" s="212"/>
      <c r="AW802" s="213"/>
      <c r="AX802" s="214"/>
      <c r="AY802" s="215"/>
      <c r="BF802" s="218"/>
      <c r="BI802" s="219"/>
      <c r="BJ802" s="220"/>
      <c r="BK802" s="220"/>
      <c r="BL802" s="221"/>
      <c r="BM802" s="222"/>
      <c r="BN802" s="223"/>
      <c r="BO802" s="149">
        <v>0</v>
      </c>
      <c r="BP802" s="72">
        <v>11</v>
      </c>
      <c r="BQ802" s="157">
        <v>5.1076388888888886E-2</v>
      </c>
      <c r="BR802" s="158">
        <v>1</v>
      </c>
      <c r="BS802" s="49"/>
    </row>
    <row r="803" spans="2:71" ht="15" customHeight="1">
      <c r="B803" s="2">
        <v>797</v>
      </c>
      <c r="C803" s="2">
        <v>435</v>
      </c>
      <c r="D803" s="47" t="s">
        <v>1675</v>
      </c>
      <c r="E803" s="47" t="s">
        <v>1674</v>
      </c>
      <c r="F803" s="89"/>
      <c r="G803" s="48">
        <v>1987</v>
      </c>
      <c r="H803" s="49" t="s">
        <v>31</v>
      </c>
      <c r="I803" s="2" t="str">
        <f>IF(G803&lt;=1953,"M60",IF(G803&lt;=1963,"M50",IF(G803&lt;=1973,"M40","M")))</f>
        <v>M</v>
      </c>
      <c r="J803" s="50">
        <f t="shared" si="61"/>
        <v>166</v>
      </c>
      <c r="K803" s="189">
        <f t="shared" si="62"/>
        <v>166</v>
      </c>
      <c r="L803" s="51">
        <f t="shared" si="63"/>
        <v>1</v>
      </c>
      <c r="M803" s="52" t="str">
        <f t="shared" si="64"/>
        <v>nie</v>
      </c>
      <c r="N803" s="53">
        <f>IF($M803="ano",LARGE((Q803,T803,W803,Z803,AC803,AF803,AI803,AL803,AO803,AR803,AU803,AX803,BA803,BD803,BG803,BJ803,BM803),1)+LARGE((Q803,T803,W803,Z803,AC803,AF803,AI803,AL803,AO803,AR803,AU803,AX803,BA803,BD803,BG803,BJ803,BM803),2)+LARGE((Q803,T803,W803,Z803,AC803,AF803,AI803,AL803,AO803,AR803,AU803,AX803,BA803,BD803,BG803,BJ803,BM803),3)+LARGE((Q803,T803,W803,Z803,AC803,AF803,AI803,AL803,AO803,AR803,AU803,AX803,BA803,BD803,BG803,BJ803,BM803),4)+LARGE((Q803,T803,W803,Z803,AC803,AF803,AI803,AL803,AO803,AR803,AU803,AX803,BA803,BD803,BG803,BJ803,BM803),5),J803)</f>
        <v>166</v>
      </c>
      <c r="O803" s="190">
        <f>IF($M803="ano",LARGE((R803,U803,X803,AA803,AD803,AG803,AJ803,AM803,AP803,AS803,AV803,AY803,BB803,BE803,BH803,BK803,BN803),1)+LARGE((R803,U803,X803,AA803,AD803,AG803,AJ803,AM803,AP803,AS803,AV803,AY803,BB803,BE803,BH803,BK803,BN803),2)+LARGE((R803,U803,X803,AA803,AD803,AG803,AJ803,AM803,AP803,AS803,AV803,AY803,BB803,BE803,BH803,BK803,BN803),3)+LARGE((R803,U803,X803,AA803,AD803,AG803,AJ803,AM803,AP803,AS803,AV803,AY803,BB803,BE803,BH803,BK803,BN803),4)+LARGE((R803,U803,X803,AA803,AD803,AG803,AJ803,AM803,AP803,AS803,AV803,AY803,BB803,BE803,BH803,BK803,BN803),5),K803)</f>
        <v>166</v>
      </c>
      <c r="P803" s="191"/>
      <c r="Q803" s="192"/>
      <c r="R803" s="193"/>
      <c r="S803" s="194"/>
      <c r="T803" s="195"/>
      <c r="U803" s="196"/>
      <c r="V803" s="197">
        <v>7.2384259259259259E-2</v>
      </c>
      <c r="W803" s="198">
        <v>166</v>
      </c>
      <c r="X803" s="199">
        <v>166</v>
      </c>
      <c r="Y803" s="200"/>
      <c r="Z803" s="201"/>
      <c r="AA803" s="202"/>
      <c r="AB803" s="203"/>
      <c r="AC803" s="204"/>
      <c r="AD803" s="205"/>
      <c r="AE803" s="200"/>
      <c r="AF803" s="201"/>
      <c r="AG803" s="202"/>
      <c r="AH803" s="206"/>
      <c r="AI803" s="207"/>
      <c r="AJ803" s="208"/>
      <c r="AK803" s="200"/>
      <c r="AL803" s="201"/>
      <c r="AM803" s="202"/>
      <c r="AP803" s="209"/>
      <c r="AS803" s="208"/>
      <c r="AT803" s="210"/>
      <c r="AU803" s="211"/>
      <c r="AV803" s="212"/>
      <c r="AW803" s="213"/>
      <c r="AX803" s="214"/>
      <c r="AY803" s="215"/>
      <c r="BC803" s="216"/>
      <c r="BD803" s="216"/>
      <c r="BE803" s="217"/>
      <c r="BF803" s="218"/>
      <c r="BI803" s="219"/>
      <c r="BJ803" s="220"/>
      <c r="BK803" s="220"/>
      <c r="BL803" s="221"/>
      <c r="BM803" s="222"/>
      <c r="BN803" s="223"/>
      <c r="BO803" s="149">
        <v>0</v>
      </c>
      <c r="BP803" s="72">
        <v>16</v>
      </c>
      <c r="BQ803" s="157">
        <v>7.2384259259259259E-2</v>
      </c>
      <c r="BR803" s="158">
        <v>1</v>
      </c>
      <c r="BS803" s="49"/>
    </row>
    <row r="804" spans="2:71" ht="15" customHeight="1">
      <c r="B804" s="2">
        <v>798</v>
      </c>
      <c r="C804" s="2">
        <v>436</v>
      </c>
      <c r="D804" s="47" t="s">
        <v>2160</v>
      </c>
      <c r="E804" s="47" t="s">
        <v>2159</v>
      </c>
      <c r="F804" s="89" t="s">
        <v>2161</v>
      </c>
      <c r="G804" s="48">
        <v>1977</v>
      </c>
      <c r="H804" s="49" t="s">
        <v>31</v>
      </c>
      <c r="I804" s="2" t="str">
        <f>IF(G804&lt;=1953,"M60",IF(G804&lt;=1963,"M50",IF(G804&lt;=1973,"M40","M")))</f>
        <v>M</v>
      </c>
      <c r="J804" s="50">
        <f t="shared" si="61"/>
        <v>166</v>
      </c>
      <c r="K804" s="189">
        <f t="shared" si="62"/>
        <v>166</v>
      </c>
      <c r="L804" s="51">
        <f t="shared" si="63"/>
        <v>1</v>
      </c>
      <c r="M804" s="52" t="str">
        <f t="shared" si="64"/>
        <v>nie</v>
      </c>
      <c r="N804" s="53">
        <f>IF($M804="ano",LARGE((Q804,T804,W804,Z804,AC804,AF804,AI804,AL804,AO804,AR804,AU804,AX804,BA804,BD804,BG804,BJ804,BM804),1)+LARGE((Q804,T804,W804,Z804,AC804,AF804,AI804,AL804,AO804,AR804,AU804,AX804,BA804,BD804,BG804,BJ804,BM804),2)+LARGE((Q804,T804,W804,Z804,AC804,AF804,AI804,AL804,AO804,AR804,AU804,AX804,BA804,BD804,BG804,BJ804,BM804),3)+LARGE((Q804,T804,W804,Z804,AC804,AF804,AI804,AL804,AO804,AR804,AU804,AX804,BA804,BD804,BG804,BJ804,BM804),4)+LARGE((Q804,T804,W804,Z804,AC804,AF804,AI804,AL804,AO804,AR804,AU804,AX804,BA804,BD804,BG804,BJ804,BM804),5),J804)</f>
        <v>166</v>
      </c>
      <c r="O804" s="190">
        <f>IF($M804="ano",LARGE((R804,U804,X804,AA804,AD804,AG804,AJ804,AM804,AP804,AS804,AV804,AY804,BB804,BE804,BH804,BK804,BN804),1)+LARGE((R804,U804,X804,AA804,AD804,AG804,AJ804,AM804,AP804,AS804,AV804,AY804,BB804,BE804,BH804,BK804,BN804),2)+LARGE((R804,U804,X804,AA804,AD804,AG804,AJ804,AM804,AP804,AS804,AV804,AY804,BB804,BE804,BH804,BK804,BN804),3)+LARGE((R804,U804,X804,AA804,AD804,AG804,AJ804,AM804,AP804,AS804,AV804,AY804,BB804,BE804,BH804,BK804,BN804),4)+LARGE((R804,U804,X804,AA804,AD804,AG804,AJ804,AM804,AP804,AS804,AV804,AY804,BB804,BE804,BH804,BK804,BN804),5),K804)</f>
        <v>166</v>
      </c>
      <c r="P804" s="191"/>
      <c r="Q804" s="192"/>
      <c r="R804" s="193"/>
      <c r="S804" s="194">
        <v>0.11298611111111112</v>
      </c>
      <c r="T804" s="195">
        <v>166</v>
      </c>
      <c r="U804" s="196">
        <v>166</v>
      </c>
      <c r="V804" s="197"/>
      <c r="W804" s="198"/>
      <c r="X804" s="199"/>
      <c r="Y804" s="200"/>
      <c r="Z804" s="201"/>
      <c r="AA804" s="202"/>
      <c r="AB804" s="203"/>
      <c r="AC804" s="204"/>
      <c r="AD804" s="205"/>
      <c r="AE804" s="200"/>
      <c r="AF804" s="201"/>
      <c r="AG804" s="202"/>
      <c r="AH804" s="206"/>
      <c r="AI804" s="207"/>
      <c r="AJ804" s="208"/>
      <c r="AK804" s="200"/>
      <c r="AL804" s="201"/>
      <c r="AM804" s="202"/>
      <c r="AP804" s="209"/>
      <c r="AS804" s="208"/>
      <c r="AT804" s="210"/>
      <c r="AU804" s="211"/>
      <c r="AV804" s="212"/>
      <c r="AW804" s="213"/>
      <c r="AX804" s="214"/>
      <c r="AY804" s="215"/>
      <c r="BC804" s="216"/>
      <c r="BD804" s="216"/>
      <c r="BE804" s="217"/>
      <c r="BF804" s="218"/>
      <c r="BI804" s="219"/>
      <c r="BJ804" s="220"/>
      <c r="BK804" s="220"/>
      <c r="BL804" s="221"/>
      <c r="BM804" s="222"/>
      <c r="BN804" s="223"/>
      <c r="BO804" s="149">
        <v>0</v>
      </c>
      <c r="BP804" s="72">
        <v>26</v>
      </c>
      <c r="BQ804" s="157">
        <v>0.11298611111111112</v>
      </c>
      <c r="BR804" s="158">
        <v>1</v>
      </c>
      <c r="BS804" s="49"/>
    </row>
    <row r="805" spans="2:71" ht="15" customHeight="1">
      <c r="B805" s="2">
        <v>799</v>
      </c>
      <c r="C805" s="2">
        <v>437</v>
      </c>
      <c r="D805" s="47" t="s">
        <v>1676</v>
      </c>
      <c r="E805" s="47" t="s">
        <v>1484</v>
      </c>
      <c r="F805" s="89" t="s">
        <v>1677</v>
      </c>
      <c r="G805" s="48">
        <v>1977</v>
      </c>
      <c r="H805" s="49" t="s">
        <v>31</v>
      </c>
      <c r="I805" s="2" t="str">
        <f>IF(G805&lt;=1953,"M60",IF(G805&lt;=1963,"M50",IF(G805&lt;=1973,"M40","M")))</f>
        <v>M</v>
      </c>
      <c r="J805" s="50">
        <f t="shared" si="61"/>
        <v>166</v>
      </c>
      <c r="K805" s="189">
        <f t="shared" si="62"/>
        <v>166</v>
      </c>
      <c r="L805" s="51">
        <f t="shared" si="63"/>
        <v>1</v>
      </c>
      <c r="M805" s="52" t="str">
        <f t="shared" si="64"/>
        <v>nie</v>
      </c>
      <c r="N805" s="53">
        <f>IF($M805="ano",LARGE((Q805,T805,W805,Z805,AC805,AF805,AI805,AL805,AO805,AR805,AU805,AX805,BA805,BD805,BG805,BJ805,BM805),1)+LARGE((Q805,T805,W805,Z805,AC805,AF805,AI805,AL805,AO805,AR805,AU805,AX805,BA805,BD805,BG805,BJ805,BM805),2)+LARGE((Q805,T805,W805,Z805,AC805,AF805,AI805,AL805,AO805,AR805,AU805,AX805,BA805,BD805,BG805,BJ805,BM805),3)+LARGE((Q805,T805,W805,Z805,AC805,AF805,AI805,AL805,AO805,AR805,AU805,AX805,BA805,BD805,BG805,BJ805,BM805),4)+LARGE((Q805,T805,W805,Z805,AC805,AF805,AI805,AL805,AO805,AR805,AU805,AX805,BA805,BD805,BG805,BJ805,BM805),5),J805)</f>
        <v>166</v>
      </c>
      <c r="O805" s="190">
        <f>IF($M805="ano",LARGE((R805,U805,X805,AA805,AD805,AG805,AJ805,AM805,AP805,AS805,AV805,AY805,BB805,BE805,BH805,BK805,BN805),1)+LARGE((R805,U805,X805,AA805,AD805,AG805,AJ805,AM805,AP805,AS805,AV805,AY805,BB805,BE805,BH805,BK805,BN805),2)+LARGE((R805,U805,X805,AA805,AD805,AG805,AJ805,AM805,AP805,AS805,AV805,AY805,BB805,BE805,BH805,BK805,BN805),3)+LARGE((R805,U805,X805,AA805,AD805,AG805,AJ805,AM805,AP805,AS805,AV805,AY805,BB805,BE805,BH805,BK805,BN805),4)+LARGE((R805,U805,X805,AA805,AD805,AG805,AJ805,AM805,AP805,AS805,AV805,AY805,BB805,BE805,BH805,BK805,BN805),5),K805)</f>
        <v>166</v>
      </c>
      <c r="P805" s="191"/>
      <c r="Q805" s="192"/>
      <c r="R805" s="193"/>
      <c r="S805" s="194"/>
      <c r="T805" s="195"/>
      <c r="U805" s="196"/>
      <c r="V805" s="197">
        <v>7.2465277777777781E-2</v>
      </c>
      <c r="W805" s="198">
        <v>166</v>
      </c>
      <c r="X805" s="199">
        <v>166</v>
      </c>
      <c r="Y805" s="200"/>
      <c r="Z805" s="201"/>
      <c r="AA805" s="202"/>
      <c r="AB805" s="203"/>
      <c r="AC805" s="204"/>
      <c r="AD805" s="205"/>
      <c r="AE805" s="200"/>
      <c r="AF805" s="201"/>
      <c r="AG805" s="202"/>
      <c r="AH805" s="206"/>
      <c r="AI805" s="207"/>
      <c r="AJ805" s="208"/>
      <c r="AK805" s="200"/>
      <c r="AL805" s="201"/>
      <c r="AM805" s="202"/>
      <c r="AP805" s="209"/>
      <c r="AS805" s="208"/>
      <c r="AT805" s="210"/>
      <c r="AU805" s="211"/>
      <c r="AV805" s="212"/>
      <c r="AW805" s="213"/>
      <c r="AX805" s="214"/>
      <c r="AY805" s="215"/>
      <c r="BC805" s="216"/>
      <c r="BD805" s="216"/>
      <c r="BE805" s="217"/>
      <c r="BF805" s="218"/>
      <c r="BI805" s="219"/>
      <c r="BJ805" s="220"/>
      <c r="BK805" s="220"/>
      <c r="BL805" s="221"/>
      <c r="BM805" s="222"/>
      <c r="BN805" s="223"/>
      <c r="BO805" s="149">
        <v>0</v>
      </c>
      <c r="BP805" s="72">
        <v>16</v>
      </c>
      <c r="BQ805" s="157">
        <v>7.2465277777777781E-2</v>
      </c>
      <c r="BR805" s="158">
        <v>1</v>
      </c>
      <c r="BS805" s="49"/>
    </row>
    <row r="806" spans="2:71" ht="15" customHeight="1">
      <c r="B806" s="2">
        <v>800</v>
      </c>
      <c r="C806" s="2">
        <v>438</v>
      </c>
      <c r="D806" s="47" t="s">
        <v>1687</v>
      </c>
      <c r="E806" s="47" t="s">
        <v>1674</v>
      </c>
      <c r="F806" s="89" t="s">
        <v>1542</v>
      </c>
      <c r="G806" s="48">
        <v>1982</v>
      </c>
      <c r="H806" s="49" t="s">
        <v>31</v>
      </c>
      <c r="I806" s="2" t="str">
        <f>IF(G806&lt;=1953,"M60",IF(G806&lt;=1963,"M50",IF(G806&lt;=1973,"M40","M")))</f>
        <v>M</v>
      </c>
      <c r="J806" s="50">
        <f t="shared" si="61"/>
        <v>165</v>
      </c>
      <c r="K806" s="189">
        <f t="shared" si="62"/>
        <v>165</v>
      </c>
      <c r="L806" s="51">
        <f t="shared" si="63"/>
        <v>1</v>
      </c>
      <c r="M806" s="52" t="str">
        <f t="shared" si="64"/>
        <v>nie</v>
      </c>
      <c r="N806" s="53">
        <f>IF($M806="ano",LARGE((Q806,T806,W806,Z806,AC806,AF806,AI806,AL806,AO806,AR806,AU806,AX806,BA806,BD806,BG806,BJ806,BM806),1)+LARGE((Q806,T806,W806,Z806,AC806,AF806,AI806,AL806,AO806,AR806,AU806,AX806,BA806,BD806,BG806,BJ806,BM806),2)+LARGE((Q806,T806,W806,Z806,AC806,AF806,AI806,AL806,AO806,AR806,AU806,AX806,BA806,BD806,BG806,BJ806,BM806),3)+LARGE((Q806,T806,W806,Z806,AC806,AF806,AI806,AL806,AO806,AR806,AU806,AX806,BA806,BD806,BG806,BJ806,BM806),4)+LARGE((Q806,T806,W806,Z806,AC806,AF806,AI806,AL806,AO806,AR806,AU806,AX806,BA806,BD806,BG806,BJ806,BM806),5),J806)</f>
        <v>165</v>
      </c>
      <c r="O806" s="190">
        <f>IF($M806="ano",LARGE((R806,U806,X806,AA806,AD806,AG806,AJ806,AM806,AP806,AS806,AV806,AY806,BB806,BE806,BH806,BK806,BN806),1)+LARGE((R806,U806,X806,AA806,AD806,AG806,AJ806,AM806,AP806,AS806,AV806,AY806,BB806,BE806,BH806,BK806,BN806),2)+LARGE((R806,U806,X806,AA806,AD806,AG806,AJ806,AM806,AP806,AS806,AV806,AY806,BB806,BE806,BH806,BK806,BN806),3)+LARGE((R806,U806,X806,AA806,AD806,AG806,AJ806,AM806,AP806,AS806,AV806,AY806,BB806,BE806,BH806,BK806,BN806),4)+LARGE((R806,U806,X806,AA806,AD806,AG806,AJ806,AM806,AP806,AS806,AV806,AY806,BB806,BE806,BH806,BK806,BN806),5),K806)</f>
        <v>165</v>
      </c>
      <c r="P806" s="191"/>
      <c r="Q806" s="192"/>
      <c r="R806" s="193"/>
      <c r="S806" s="194"/>
      <c r="T806" s="195"/>
      <c r="U806" s="196"/>
      <c r="V806" s="197">
        <v>7.3148148148148143E-2</v>
      </c>
      <c r="W806" s="198">
        <v>165</v>
      </c>
      <c r="X806" s="199">
        <v>165</v>
      </c>
      <c r="Y806" s="200"/>
      <c r="Z806" s="201"/>
      <c r="AA806" s="202"/>
      <c r="AB806" s="203"/>
      <c r="AC806" s="204"/>
      <c r="AD806" s="205"/>
      <c r="AE806" s="200"/>
      <c r="AF806" s="201"/>
      <c r="AG806" s="202"/>
      <c r="AH806" s="206"/>
      <c r="AI806" s="207"/>
      <c r="AJ806" s="208"/>
      <c r="AK806" s="200"/>
      <c r="AL806" s="201"/>
      <c r="AM806" s="202"/>
      <c r="AP806" s="209"/>
      <c r="AS806" s="208"/>
      <c r="AT806" s="210"/>
      <c r="AU806" s="211"/>
      <c r="AV806" s="212"/>
      <c r="AW806" s="213"/>
      <c r="AX806" s="214"/>
      <c r="AY806" s="215"/>
      <c r="BC806" s="216"/>
      <c r="BD806" s="216"/>
      <c r="BE806" s="217"/>
      <c r="BF806" s="218"/>
      <c r="BI806" s="219"/>
      <c r="BJ806" s="220"/>
      <c r="BK806" s="220"/>
      <c r="BL806" s="221"/>
      <c r="BM806" s="222"/>
      <c r="BN806" s="223"/>
      <c r="BO806" s="149">
        <v>0</v>
      </c>
      <c r="BP806" s="72">
        <v>16</v>
      </c>
      <c r="BQ806" s="157">
        <v>7.3148148148148143E-2</v>
      </c>
      <c r="BR806" s="158">
        <v>1</v>
      </c>
      <c r="BS806" s="49"/>
    </row>
    <row r="807" spans="2:71" ht="15" customHeight="1">
      <c r="B807" s="2">
        <v>801</v>
      </c>
      <c r="C807" s="2">
        <v>439</v>
      </c>
      <c r="D807" s="49" t="s">
        <v>497</v>
      </c>
      <c r="E807" s="49" t="s">
        <v>1855</v>
      </c>
      <c r="F807" s="93" t="s">
        <v>276</v>
      </c>
      <c r="G807" s="85" t="s">
        <v>264</v>
      </c>
      <c r="H807" s="49" t="s">
        <v>31</v>
      </c>
      <c r="I807" s="49" t="s">
        <v>31</v>
      </c>
      <c r="J807" s="50">
        <f t="shared" si="61"/>
        <v>165</v>
      </c>
      <c r="K807" s="189">
        <f t="shared" si="62"/>
        <v>165</v>
      </c>
      <c r="L807" s="51">
        <f t="shared" si="63"/>
        <v>1</v>
      </c>
      <c r="M807" s="52" t="str">
        <f t="shared" si="64"/>
        <v>nie</v>
      </c>
      <c r="N807" s="53">
        <f>IF($M807="ano",LARGE((Q807,T807,W807,Z807,AC807,AF807,AI807,AL807,AO807,AR807,AU807,AX807,BA807,BD807,BG807,BJ807,BM807),1)+LARGE((Q807,T807,W807,Z807,AC807,AF807,AI807,AL807,AO807,AR807,AU807,AX807,BA807,BD807,BG807,BJ807,BM807),2)+LARGE((Q807,T807,W807,Z807,AC807,AF807,AI807,AL807,AO807,AR807,AU807,AX807,BA807,BD807,BG807,BJ807,BM807),3)+LARGE((Q807,T807,W807,Z807,AC807,AF807,AI807,AL807,AO807,AR807,AU807,AX807,BA807,BD807,BG807,BJ807,BM807),4)+LARGE((Q807,T807,W807,Z807,AC807,AF807,AI807,AL807,AO807,AR807,AU807,AX807,BA807,BD807,BG807,BJ807,BM807),5),J807)</f>
        <v>165</v>
      </c>
      <c r="O807" s="190">
        <f>IF($M807="ano",LARGE((R807,U807,X807,AA807,AD807,AG807,AJ807,AM807,AP807,AS807,AV807,AY807,BB807,BE807,BH807,BK807,BN807),1)+LARGE((R807,U807,X807,AA807,AD807,AG807,AJ807,AM807,AP807,AS807,AV807,AY807,BB807,BE807,BH807,BK807,BN807),2)+LARGE((R807,U807,X807,AA807,AD807,AG807,AJ807,AM807,AP807,AS807,AV807,AY807,BB807,BE807,BH807,BK807,BN807),3)+LARGE((R807,U807,X807,AA807,AD807,AG807,AJ807,AM807,AP807,AS807,AV807,AY807,BB807,BE807,BH807,BK807,BN807),4)+LARGE((R807,U807,X807,AA807,AD807,AG807,AJ807,AM807,AP807,AS807,AV807,AY807,BB807,BE807,BH807,BK807,BN807),5),K807)</f>
        <v>165</v>
      </c>
      <c r="R807" s="193"/>
      <c r="U807" s="196"/>
      <c r="X807" s="199"/>
      <c r="AA807" s="202"/>
      <c r="AD807" s="205"/>
      <c r="AE807" s="200"/>
      <c r="AF807" s="201"/>
      <c r="AG807" s="202"/>
      <c r="AH807" s="206">
        <v>2.8668981481481479E-2</v>
      </c>
      <c r="AI807" s="207">
        <v>165</v>
      </c>
      <c r="AJ807" s="208">
        <v>165</v>
      </c>
      <c r="AK807" s="200"/>
      <c r="AL807" s="201"/>
      <c r="AM807" s="202"/>
      <c r="AP807" s="209"/>
      <c r="AS807" s="208"/>
      <c r="AT807" s="210"/>
      <c r="AU807" s="211"/>
      <c r="AV807" s="212"/>
      <c r="AW807" s="213"/>
      <c r="AX807" s="214"/>
      <c r="AY807" s="215"/>
      <c r="BE807" s="217"/>
      <c r="BF807" s="218"/>
      <c r="BI807" s="219"/>
      <c r="BJ807" s="220"/>
      <c r="BK807" s="220"/>
      <c r="BL807" s="221"/>
      <c r="BM807" s="222"/>
      <c r="BN807" s="223"/>
      <c r="BO807" s="149">
        <v>0</v>
      </c>
      <c r="BP807" s="72">
        <v>10.664999999999999</v>
      </c>
      <c r="BQ807" s="157">
        <v>2.8668981481481479E-2</v>
      </c>
      <c r="BR807" s="158">
        <v>1</v>
      </c>
      <c r="BS807" s="49"/>
    </row>
    <row r="808" spans="2:71" ht="15" customHeight="1">
      <c r="B808" s="2">
        <v>802</v>
      </c>
      <c r="C808" s="2">
        <v>440</v>
      </c>
      <c r="D808" s="49" t="s">
        <v>497</v>
      </c>
      <c r="E808" s="49" t="s">
        <v>1520</v>
      </c>
      <c r="F808" s="93" t="s">
        <v>276</v>
      </c>
      <c r="G808" s="85" t="s">
        <v>266</v>
      </c>
      <c r="H808" s="49" t="s">
        <v>31</v>
      </c>
      <c r="I808" s="49" t="s">
        <v>31</v>
      </c>
      <c r="J808" s="50">
        <f t="shared" si="61"/>
        <v>165</v>
      </c>
      <c r="K808" s="189">
        <f t="shared" si="62"/>
        <v>165</v>
      </c>
      <c r="L808" s="51">
        <f t="shared" si="63"/>
        <v>1</v>
      </c>
      <c r="M808" s="52" t="str">
        <f t="shared" si="64"/>
        <v>nie</v>
      </c>
      <c r="N808" s="53">
        <f>IF($M808="ano",LARGE((Q808,T808,W808,Z808,AC808,AF808,AI808,AL808,AO808,AR808,AU808,AX808,BA808,BD808,BG808,BJ808,BM808),1)+LARGE((Q808,T808,W808,Z808,AC808,AF808,AI808,AL808,AO808,AR808,AU808,AX808,BA808,BD808,BG808,BJ808,BM808),2)+LARGE((Q808,T808,W808,Z808,AC808,AF808,AI808,AL808,AO808,AR808,AU808,AX808,BA808,BD808,BG808,BJ808,BM808),3)+LARGE((Q808,T808,W808,Z808,AC808,AF808,AI808,AL808,AO808,AR808,AU808,AX808,BA808,BD808,BG808,BJ808,BM808),4)+LARGE((Q808,T808,W808,Z808,AC808,AF808,AI808,AL808,AO808,AR808,AU808,AX808,BA808,BD808,BG808,BJ808,BM808),5),J808)</f>
        <v>165</v>
      </c>
      <c r="O808" s="190">
        <f>IF($M808="ano",LARGE((R808,U808,X808,AA808,AD808,AG808,AJ808,AM808,AP808,AS808,AV808,AY808,BB808,BE808,BH808,BK808,BN808),1)+LARGE((R808,U808,X808,AA808,AD808,AG808,AJ808,AM808,AP808,AS808,AV808,AY808,BB808,BE808,BH808,BK808,BN808),2)+LARGE((R808,U808,X808,AA808,AD808,AG808,AJ808,AM808,AP808,AS808,AV808,AY808,BB808,BE808,BH808,BK808,BN808),3)+LARGE((R808,U808,X808,AA808,AD808,AG808,AJ808,AM808,AP808,AS808,AV808,AY808,BB808,BE808,BH808,BK808,BN808),4)+LARGE((R808,U808,X808,AA808,AD808,AG808,AJ808,AM808,AP808,AS808,AV808,AY808,BB808,BE808,BH808,BK808,BN808),5),K808)</f>
        <v>165</v>
      </c>
      <c r="R808" s="193"/>
      <c r="U808" s="196"/>
      <c r="X808" s="199"/>
      <c r="AA808" s="202"/>
      <c r="AD808" s="205"/>
      <c r="AE808" s="200"/>
      <c r="AF808" s="201"/>
      <c r="AG808" s="202"/>
      <c r="AH808" s="206">
        <v>2.8888888888888891E-2</v>
      </c>
      <c r="AI808" s="207">
        <v>165</v>
      </c>
      <c r="AJ808" s="208">
        <v>165</v>
      </c>
      <c r="AK808" s="200"/>
      <c r="AL808" s="201"/>
      <c r="AM808" s="202"/>
      <c r="AP808" s="209"/>
      <c r="AS808" s="208"/>
      <c r="AT808" s="210"/>
      <c r="AU808" s="211"/>
      <c r="AV808" s="212"/>
      <c r="AW808" s="213"/>
      <c r="AX808" s="214"/>
      <c r="AY808" s="215"/>
      <c r="BE808" s="217"/>
      <c r="BF808" s="218"/>
      <c r="BI808" s="219"/>
      <c r="BJ808" s="220"/>
      <c r="BK808" s="220"/>
      <c r="BL808" s="221"/>
      <c r="BM808" s="222"/>
      <c r="BN808" s="223"/>
      <c r="BO808" s="149">
        <v>0</v>
      </c>
      <c r="BP808" s="72">
        <v>10.664999999999999</v>
      </c>
      <c r="BQ808" s="157">
        <v>2.8888888888888891E-2</v>
      </c>
      <c r="BR808" s="158">
        <v>1</v>
      </c>
      <c r="BS808" s="49"/>
    </row>
    <row r="809" spans="2:71" ht="15" customHeight="1">
      <c r="B809" s="2">
        <v>803</v>
      </c>
      <c r="C809" s="2">
        <v>441</v>
      </c>
      <c r="D809" s="47" t="s">
        <v>2168</v>
      </c>
      <c r="E809" s="47" t="s">
        <v>1546</v>
      </c>
      <c r="F809" s="89" t="s">
        <v>2169</v>
      </c>
      <c r="G809" s="48">
        <v>1980</v>
      </c>
      <c r="H809" s="49" t="s">
        <v>31</v>
      </c>
      <c r="I809" s="2" t="str">
        <f>IF(G809&lt;=1953,"M60",IF(G809&lt;=1963,"M50",IF(G809&lt;=1973,"M40","M")))</f>
        <v>M</v>
      </c>
      <c r="J809" s="50">
        <f t="shared" si="61"/>
        <v>165</v>
      </c>
      <c r="K809" s="189">
        <f t="shared" si="62"/>
        <v>165</v>
      </c>
      <c r="L809" s="51">
        <f t="shared" si="63"/>
        <v>1</v>
      </c>
      <c r="M809" s="52" t="str">
        <f t="shared" si="64"/>
        <v>nie</v>
      </c>
      <c r="N809" s="53">
        <f>IF($M809="ano",LARGE((Q809,T809,W809,Z809,AC809,AF809,AI809,AL809,AO809,AR809,AU809,AX809,BA809,BD809,BG809,BJ809,BM809),1)+LARGE((Q809,T809,W809,Z809,AC809,AF809,AI809,AL809,AO809,AR809,AU809,AX809,BA809,BD809,BG809,BJ809,BM809),2)+LARGE((Q809,T809,W809,Z809,AC809,AF809,AI809,AL809,AO809,AR809,AU809,AX809,BA809,BD809,BG809,BJ809,BM809),3)+LARGE((Q809,T809,W809,Z809,AC809,AF809,AI809,AL809,AO809,AR809,AU809,AX809,BA809,BD809,BG809,BJ809,BM809),4)+LARGE((Q809,T809,W809,Z809,AC809,AF809,AI809,AL809,AO809,AR809,AU809,AX809,BA809,BD809,BG809,BJ809,BM809),5),J809)</f>
        <v>165</v>
      </c>
      <c r="O809" s="190">
        <f>IF($M809="ano",LARGE((R809,U809,X809,AA809,AD809,AG809,AJ809,AM809,AP809,AS809,AV809,AY809,BB809,BE809,BH809,BK809,BN809),1)+LARGE((R809,U809,X809,AA809,AD809,AG809,AJ809,AM809,AP809,AS809,AV809,AY809,BB809,BE809,BH809,BK809,BN809),2)+LARGE((R809,U809,X809,AA809,AD809,AG809,AJ809,AM809,AP809,AS809,AV809,AY809,BB809,BE809,BH809,BK809,BN809),3)+LARGE((R809,U809,X809,AA809,AD809,AG809,AJ809,AM809,AP809,AS809,AV809,AY809,BB809,BE809,BH809,BK809,BN809),4)+LARGE((R809,U809,X809,AA809,AD809,AG809,AJ809,AM809,AP809,AS809,AV809,AY809,BB809,BE809,BH809,BK809,BN809),5),K809)</f>
        <v>165</v>
      </c>
      <c r="P809" s="191"/>
      <c r="Q809" s="192"/>
      <c r="R809" s="193"/>
      <c r="S809" s="194">
        <v>0.11333333333333334</v>
      </c>
      <c r="T809" s="195">
        <v>165</v>
      </c>
      <c r="U809" s="196">
        <v>165</v>
      </c>
      <c r="V809" s="197"/>
      <c r="W809" s="198"/>
      <c r="X809" s="199"/>
      <c r="Y809" s="200"/>
      <c r="Z809" s="201"/>
      <c r="AA809" s="202"/>
      <c r="AB809" s="203"/>
      <c r="AC809" s="204"/>
      <c r="AD809" s="205"/>
      <c r="AE809" s="200"/>
      <c r="AF809" s="201"/>
      <c r="AG809" s="202"/>
      <c r="AH809" s="206"/>
      <c r="AI809" s="207"/>
      <c r="AJ809" s="208"/>
      <c r="AK809" s="200"/>
      <c r="AL809" s="201"/>
      <c r="AM809" s="202"/>
      <c r="AP809" s="209"/>
      <c r="AS809" s="208"/>
      <c r="AT809" s="210"/>
      <c r="AU809" s="211"/>
      <c r="AV809" s="212"/>
      <c r="AW809" s="213"/>
      <c r="AX809" s="214"/>
      <c r="AY809" s="215"/>
      <c r="BC809" s="216"/>
      <c r="BD809" s="216"/>
      <c r="BE809" s="217"/>
      <c r="BF809" s="218"/>
      <c r="BI809" s="219"/>
      <c r="BJ809" s="220"/>
      <c r="BK809" s="220"/>
      <c r="BL809" s="221"/>
      <c r="BM809" s="222"/>
      <c r="BN809" s="223"/>
      <c r="BO809" s="149">
        <v>0</v>
      </c>
      <c r="BP809" s="72">
        <v>26</v>
      </c>
      <c r="BQ809" s="157">
        <v>0.11333333333333334</v>
      </c>
      <c r="BR809" s="158">
        <v>1</v>
      </c>
      <c r="BS809" s="49"/>
    </row>
    <row r="810" spans="2:71" ht="15" customHeight="1">
      <c r="B810" s="2">
        <v>804</v>
      </c>
      <c r="C810" s="2">
        <v>442</v>
      </c>
      <c r="D810" s="49" t="s">
        <v>1149</v>
      </c>
      <c r="E810" s="49" t="s">
        <v>1492</v>
      </c>
      <c r="F810" s="93" t="s">
        <v>1150</v>
      </c>
      <c r="G810" s="85">
        <v>1977</v>
      </c>
      <c r="H810" s="49" t="s">
        <v>31</v>
      </c>
      <c r="I810" s="49" t="s">
        <v>31</v>
      </c>
      <c r="J810" s="50">
        <f t="shared" si="61"/>
        <v>165</v>
      </c>
      <c r="K810" s="189">
        <f t="shared" si="62"/>
        <v>165</v>
      </c>
      <c r="L810" s="51">
        <f t="shared" si="63"/>
        <v>1</v>
      </c>
      <c r="M810" s="52" t="str">
        <f t="shared" si="64"/>
        <v>nie</v>
      </c>
      <c r="N810" s="53">
        <f>IF($M810="ano",LARGE((Q810,T810,W810,Z810,AC810,AF810,AI810,AL810,AO810,AR810,AU810,AX810,BA810,BD810,BG810,BJ810,BM810),1)+LARGE((Q810,T810,W810,Z810,AC810,AF810,AI810,AL810,AO810,AR810,AU810,AX810,BA810,BD810,BG810,BJ810,BM810),2)+LARGE((Q810,T810,W810,Z810,AC810,AF810,AI810,AL810,AO810,AR810,AU810,AX810,BA810,BD810,BG810,BJ810,BM810),3)+LARGE((Q810,T810,W810,Z810,AC810,AF810,AI810,AL810,AO810,AR810,AU810,AX810,BA810,BD810,BG810,BJ810,BM810),4)+LARGE((Q810,T810,W810,Z810,AC810,AF810,AI810,AL810,AO810,AR810,AU810,AX810,BA810,BD810,BG810,BJ810,BM810),5),J810)</f>
        <v>165</v>
      </c>
      <c r="O810" s="190">
        <f>IF($M810="ano",LARGE((R810,U810,X810,AA810,AD810,AG810,AJ810,AM810,AP810,AS810,AV810,AY810,BB810,BE810,BH810,BK810,BN810),1)+LARGE((R810,U810,X810,AA810,AD810,AG810,AJ810,AM810,AP810,AS810,AV810,AY810,BB810,BE810,BH810,BK810,BN810),2)+LARGE((R810,U810,X810,AA810,AD810,AG810,AJ810,AM810,AP810,AS810,AV810,AY810,BB810,BE810,BH810,BK810,BN810),3)+LARGE((R810,U810,X810,AA810,AD810,AG810,AJ810,AM810,AP810,AS810,AV810,AY810,BB810,BE810,BH810,BK810,BN810),4)+LARGE((R810,U810,X810,AA810,AD810,AG810,AJ810,AM810,AP810,AS810,AV810,AY810,BB810,BE810,BH810,BK810,BN810),5),K810)</f>
        <v>165</v>
      </c>
      <c r="AE810" s="200"/>
      <c r="AF810" s="201"/>
      <c r="AG810" s="201"/>
      <c r="BF810" s="218">
        <v>6.2418981481481478E-2</v>
      </c>
      <c r="BG810" s="75">
        <v>165</v>
      </c>
      <c r="BH810" s="75">
        <v>165</v>
      </c>
      <c r="BI810" s="219"/>
      <c r="BJ810" s="220"/>
      <c r="BK810" s="220"/>
      <c r="BL810" s="221"/>
      <c r="BM810" s="222"/>
      <c r="BN810" s="223"/>
      <c r="BO810" s="149">
        <v>0</v>
      </c>
      <c r="BP810" s="72">
        <v>15</v>
      </c>
      <c r="BQ810" s="157">
        <v>6.2418981481481478E-2</v>
      </c>
      <c r="BR810" s="158">
        <v>1</v>
      </c>
      <c r="BS810" s="49"/>
    </row>
    <row r="811" spans="2:71" ht="15" customHeight="1">
      <c r="B811" s="2">
        <v>805</v>
      </c>
      <c r="C811" s="2">
        <v>66</v>
      </c>
      <c r="D811" s="49" t="s">
        <v>785</v>
      </c>
      <c r="E811" s="49" t="s">
        <v>2159</v>
      </c>
      <c r="F811" s="93" t="s">
        <v>786</v>
      </c>
      <c r="G811" s="85">
        <v>1957</v>
      </c>
      <c r="H811" s="49" t="s">
        <v>31</v>
      </c>
      <c r="I811" s="49" t="s">
        <v>33</v>
      </c>
      <c r="J811" s="50">
        <f t="shared" si="61"/>
        <v>165</v>
      </c>
      <c r="K811" s="189">
        <f t="shared" si="62"/>
        <v>198</v>
      </c>
      <c r="L811" s="51">
        <f t="shared" si="63"/>
        <v>1</v>
      </c>
      <c r="M811" s="52" t="str">
        <f t="shared" si="64"/>
        <v>nie</v>
      </c>
      <c r="N811" s="53">
        <f>IF($M811="ano",LARGE((Q811,T811,W811,Z811,AC811,AF811,AI811,AL811,AO811,AR811,AU811,AX811,BA811,BD811,BG811,BJ811,BM811),1)+LARGE((Q811,T811,W811,Z811,AC811,AF811,AI811,AL811,AO811,AR811,AU811,AX811,BA811,BD811,BG811,BJ811,BM811),2)+LARGE((Q811,T811,W811,Z811,AC811,AF811,AI811,AL811,AO811,AR811,AU811,AX811,BA811,BD811,BG811,BJ811,BM811),3)+LARGE((Q811,T811,W811,Z811,AC811,AF811,AI811,AL811,AO811,AR811,AU811,AX811,BA811,BD811,BG811,BJ811,BM811),4)+LARGE((Q811,T811,W811,Z811,AC811,AF811,AI811,AL811,AO811,AR811,AU811,AX811,BA811,BD811,BG811,BJ811,BM811),5),J811)</f>
        <v>165</v>
      </c>
      <c r="O811" s="190">
        <f>IF($M811="ano",LARGE((R811,U811,X811,AA811,AD811,AG811,AJ811,AM811,AP811,AS811,AV811,AY811,BB811,BE811,BH811,BK811,BN811),1)+LARGE((R811,U811,X811,AA811,AD811,AG811,AJ811,AM811,AP811,AS811,AV811,AY811,BB811,BE811,BH811,BK811,BN811),2)+LARGE((R811,U811,X811,AA811,AD811,AG811,AJ811,AM811,AP811,AS811,AV811,AY811,BB811,BE811,BH811,BK811,BN811),3)+LARGE((R811,U811,X811,AA811,AD811,AG811,AJ811,AM811,AP811,AS811,AV811,AY811,BB811,BE811,BH811,BK811,BN811),4)+LARGE((R811,U811,X811,AA811,AD811,AG811,AJ811,AM811,AP811,AS811,AV811,AY811,BB811,BE811,BH811,BK811,BN811),5),K811)</f>
        <v>198</v>
      </c>
      <c r="AE811" s="200"/>
      <c r="AF811" s="201"/>
      <c r="AG811" s="201"/>
      <c r="AN811" s="78">
        <v>8.6331018518518529E-2</v>
      </c>
      <c r="AO811" s="79">
        <v>165</v>
      </c>
      <c r="AP811" s="209">
        <v>198</v>
      </c>
      <c r="AS811" s="208"/>
      <c r="AT811" s="210"/>
      <c r="AU811" s="211"/>
      <c r="AV811" s="212"/>
      <c r="AW811" s="213"/>
      <c r="AX811" s="214"/>
      <c r="AY811" s="215"/>
      <c r="BF811" s="218"/>
      <c r="BI811" s="219"/>
      <c r="BJ811" s="220"/>
      <c r="BK811" s="220"/>
      <c r="BL811" s="221"/>
      <c r="BM811" s="222"/>
      <c r="BN811" s="223"/>
      <c r="BO811" s="149">
        <v>0</v>
      </c>
      <c r="BP811" s="72">
        <v>21</v>
      </c>
      <c r="BQ811" s="157">
        <v>8.6331018518518529E-2</v>
      </c>
      <c r="BR811" s="158">
        <v>1</v>
      </c>
      <c r="BS811" s="49"/>
    </row>
    <row r="812" spans="2:71" ht="15" customHeight="1">
      <c r="B812" s="2">
        <v>806</v>
      </c>
      <c r="C812" s="2">
        <v>16</v>
      </c>
      <c r="D812" s="47" t="s">
        <v>1691</v>
      </c>
      <c r="E812" s="47" t="s">
        <v>1488</v>
      </c>
      <c r="F812" s="89" t="s">
        <v>1542</v>
      </c>
      <c r="G812" s="48">
        <v>1971</v>
      </c>
      <c r="H812" s="49" t="s">
        <v>36</v>
      </c>
      <c r="I812" s="2" t="str">
        <f>IF(G812&lt;=1953,"Z60",IF(G812&lt;=1963,"Z50",IF(G812&lt;=1973,"Z40","Z")))</f>
        <v>Z40</v>
      </c>
      <c r="J812" s="50">
        <f t="shared" si="61"/>
        <v>165</v>
      </c>
      <c r="K812" s="189">
        <f t="shared" si="62"/>
        <v>182</v>
      </c>
      <c r="L812" s="51">
        <f t="shared" si="63"/>
        <v>1</v>
      </c>
      <c r="M812" s="52" t="str">
        <f t="shared" si="64"/>
        <v>nie</v>
      </c>
      <c r="N812" s="53">
        <f>IF($M812="ano",LARGE((Q812,T812,W812,Z812,AC812,AF812,AI812,AL812,AO812,AR812,AU812,AX812,BA812,BD812,BG812,BJ812,BM812),1)+LARGE((Q812,T812,W812,Z812,AC812,AF812,AI812,AL812,AO812,AR812,AU812,AX812,BA812,BD812,BG812,BJ812,BM812),2)+LARGE((Q812,T812,W812,Z812,AC812,AF812,AI812,AL812,AO812,AR812,AU812,AX812,BA812,BD812,BG812,BJ812,BM812),3)+LARGE((Q812,T812,W812,Z812,AC812,AF812,AI812,AL812,AO812,AR812,AU812,AX812,BA812,BD812,BG812,BJ812,BM812),4)+LARGE((Q812,T812,W812,Z812,AC812,AF812,AI812,AL812,AO812,AR812,AU812,AX812,BA812,BD812,BG812,BJ812,BM812),5),J812)</f>
        <v>165</v>
      </c>
      <c r="O812" s="190">
        <f>IF($M812="ano",LARGE((R812,U812,X812,AA812,AD812,AG812,AJ812,AM812,AP812,AS812,AV812,AY812,BB812,BE812,BH812,BK812,BN812),1)+LARGE((R812,U812,X812,AA812,AD812,AG812,AJ812,AM812,AP812,AS812,AV812,AY812,BB812,BE812,BH812,BK812,BN812),2)+LARGE((R812,U812,X812,AA812,AD812,AG812,AJ812,AM812,AP812,AS812,AV812,AY812,BB812,BE812,BH812,BK812,BN812),3)+LARGE((R812,U812,X812,AA812,AD812,AG812,AJ812,AM812,AP812,AS812,AV812,AY812,BB812,BE812,BH812,BK812,BN812),4)+LARGE((R812,U812,X812,AA812,AD812,AG812,AJ812,AM812,AP812,AS812,AV812,AY812,BB812,BE812,BH812,BK812,BN812),5),K812)</f>
        <v>182</v>
      </c>
      <c r="P812" s="191"/>
      <c r="Q812" s="192"/>
      <c r="R812" s="193"/>
      <c r="S812" s="194"/>
      <c r="T812" s="195"/>
      <c r="U812" s="196"/>
      <c r="V812" s="197">
        <v>7.3564814814814819E-2</v>
      </c>
      <c r="W812" s="198">
        <v>165</v>
      </c>
      <c r="X812" s="199">
        <v>182</v>
      </c>
      <c r="Y812" s="200"/>
      <c r="Z812" s="201"/>
      <c r="AA812" s="202"/>
      <c r="AB812" s="203"/>
      <c r="AC812" s="204"/>
      <c r="AD812" s="205"/>
      <c r="AE812" s="200"/>
      <c r="AF812" s="201"/>
      <c r="AG812" s="202"/>
      <c r="AH812" s="206"/>
      <c r="AI812" s="207"/>
      <c r="AJ812" s="208"/>
      <c r="AK812" s="200"/>
      <c r="AL812" s="201"/>
      <c r="AM812" s="202"/>
      <c r="AP812" s="209"/>
      <c r="AS812" s="208"/>
      <c r="AT812" s="210"/>
      <c r="AU812" s="211"/>
      <c r="AV812" s="212"/>
      <c r="AW812" s="213"/>
      <c r="AX812" s="214"/>
      <c r="AY812" s="215"/>
      <c r="BC812" s="216"/>
      <c r="BD812" s="216"/>
      <c r="BE812" s="217"/>
      <c r="BF812" s="218"/>
      <c r="BI812" s="219"/>
      <c r="BJ812" s="220"/>
      <c r="BK812" s="220"/>
      <c r="BL812" s="221"/>
      <c r="BM812" s="222"/>
      <c r="BN812" s="223"/>
      <c r="BO812" s="149">
        <v>0</v>
      </c>
      <c r="BP812" s="72">
        <v>16</v>
      </c>
      <c r="BQ812" s="157">
        <v>7.3564814814814819E-2</v>
      </c>
      <c r="BR812" s="158">
        <v>1</v>
      </c>
      <c r="BS812" s="49"/>
    </row>
    <row r="813" spans="2:71" ht="15" customHeight="1">
      <c r="B813" s="2">
        <v>807</v>
      </c>
      <c r="C813" s="2">
        <v>443</v>
      </c>
      <c r="D813" s="49" t="s">
        <v>1376</v>
      </c>
      <c r="E813" s="49" t="s">
        <v>1490</v>
      </c>
      <c r="F813" s="93" t="s">
        <v>1542</v>
      </c>
      <c r="G813" s="85">
        <v>1989</v>
      </c>
      <c r="H813" s="49" t="s">
        <v>31</v>
      </c>
      <c r="I813" s="49" t="s">
        <v>31</v>
      </c>
      <c r="J813" s="50">
        <f t="shared" si="61"/>
        <v>165</v>
      </c>
      <c r="K813" s="189">
        <f t="shared" si="62"/>
        <v>165</v>
      </c>
      <c r="L813" s="51">
        <f t="shared" si="63"/>
        <v>1</v>
      </c>
      <c r="M813" s="52" t="str">
        <f t="shared" si="64"/>
        <v>nie</v>
      </c>
      <c r="N813" s="53">
        <f>IF($M813="ano",LARGE((Q813,T813,W813,Z813,AC813,AF813,AI813,AL813,AO813,AR813,AU813,AX813,BA813,BD813,BG813,BJ813,BM813),1)+LARGE((Q813,T813,W813,Z813,AC813,AF813,AI813,AL813,AO813,AR813,AU813,AX813,BA813,BD813,BG813,BJ813,BM813),2)+LARGE((Q813,T813,W813,Z813,AC813,AF813,AI813,AL813,AO813,AR813,AU813,AX813,BA813,BD813,BG813,BJ813,BM813),3)+LARGE((Q813,T813,W813,Z813,AC813,AF813,AI813,AL813,AO813,AR813,AU813,AX813,BA813,BD813,BG813,BJ813,BM813),4)+LARGE((Q813,T813,W813,Z813,AC813,AF813,AI813,AL813,AO813,AR813,AU813,AX813,BA813,BD813,BG813,BJ813,BM813),5),J813)</f>
        <v>165</v>
      </c>
      <c r="O813" s="190">
        <f>IF($M813="ano",LARGE((R813,U813,X813,AA813,AD813,AG813,AJ813,AM813,AP813,AS813,AV813,AY813,BB813,BE813,BH813,BK813,BN813),1)+LARGE((R813,U813,X813,AA813,AD813,AG813,AJ813,AM813,AP813,AS813,AV813,AY813,BB813,BE813,BH813,BK813,BN813),2)+LARGE((R813,U813,X813,AA813,AD813,AG813,AJ813,AM813,AP813,AS813,AV813,AY813,BB813,BE813,BH813,BK813,BN813),3)+LARGE((R813,U813,X813,AA813,AD813,AG813,AJ813,AM813,AP813,AS813,AV813,AY813,BB813,BE813,BH813,BK813,BN813),4)+LARGE((R813,U813,X813,AA813,AD813,AG813,AJ813,AM813,AP813,AS813,AV813,AY813,BB813,BE813,BH813,BK813,BN813),5),K813)</f>
        <v>165</v>
      </c>
      <c r="AE813" s="200"/>
      <c r="AF813" s="201"/>
      <c r="AG813" s="201"/>
      <c r="BI813" s="219"/>
      <c r="BJ813" s="220"/>
      <c r="BK813" s="220"/>
      <c r="BL813" s="221">
        <v>7.1689814814814817E-2</v>
      </c>
      <c r="BM813" s="222">
        <v>165</v>
      </c>
      <c r="BN813" s="223">
        <v>165</v>
      </c>
      <c r="BO813" s="149">
        <v>0</v>
      </c>
      <c r="BP813" s="72">
        <v>17.5</v>
      </c>
      <c r="BQ813" s="157">
        <v>7.1689814814814817E-2</v>
      </c>
      <c r="BR813" s="158">
        <v>1</v>
      </c>
      <c r="BS813" s="49"/>
    </row>
    <row r="814" spans="2:71" ht="15" customHeight="1">
      <c r="B814" s="2">
        <v>808</v>
      </c>
      <c r="C814" s="2">
        <v>444</v>
      </c>
      <c r="D814" s="49" t="s">
        <v>739</v>
      </c>
      <c r="E814" s="49" t="s">
        <v>1505</v>
      </c>
      <c r="F814" s="93" t="s">
        <v>715</v>
      </c>
      <c r="G814" s="85">
        <v>1976</v>
      </c>
      <c r="H814" s="49" t="s">
        <v>31</v>
      </c>
      <c r="I814" s="49" t="s">
        <v>31</v>
      </c>
      <c r="J814" s="50">
        <f t="shared" si="61"/>
        <v>165</v>
      </c>
      <c r="K814" s="189">
        <f t="shared" si="62"/>
        <v>165</v>
      </c>
      <c r="L814" s="51">
        <f t="shared" si="63"/>
        <v>1</v>
      </c>
      <c r="M814" s="52" t="str">
        <f t="shared" si="64"/>
        <v>nie</v>
      </c>
      <c r="N814" s="53">
        <f>IF($M814="ano",LARGE((Q814,T814,W814,Z814,AC814,AF814,AI814,AL814,AO814,AR814,AU814,AX814,BA814,BD814,BG814,BJ814,BM814),1)+LARGE((Q814,T814,W814,Z814,AC814,AF814,AI814,AL814,AO814,AR814,AU814,AX814,BA814,BD814,BG814,BJ814,BM814),2)+LARGE((Q814,T814,W814,Z814,AC814,AF814,AI814,AL814,AO814,AR814,AU814,AX814,BA814,BD814,BG814,BJ814,BM814),3)+LARGE((Q814,T814,W814,Z814,AC814,AF814,AI814,AL814,AO814,AR814,AU814,AX814,BA814,BD814,BG814,BJ814,BM814),4)+LARGE((Q814,T814,W814,Z814,AC814,AF814,AI814,AL814,AO814,AR814,AU814,AX814,BA814,BD814,BG814,BJ814,BM814),5),J814)</f>
        <v>165</v>
      </c>
      <c r="O814" s="190">
        <f>IF($M814="ano",LARGE((R814,U814,X814,AA814,AD814,AG814,AJ814,AM814,AP814,AS814,AV814,AY814,BB814,BE814,BH814,BK814,BN814),1)+LARGE((R814,U814,X814,AA814,AD814,AG814,AJ814,AM814,AP814,AS814,AV814,AY814,BB814,BE814,BH814,BK814,BN814),2)+LARGE((R814,U814,X814,AA814,AD814,AG814,AJ814,AM814,AP814,AS814,AV814,AY814,BB814,BE814,BH814,BK814,BN814),3)+LARGE((R814,U814,X814,AA814,AD814,AG814,AJ814,AM814,AP814,AS814,AV814,AY814,BB814,BE814,BH814,BK814,BN814),4)+LARGE((R814,U814,X814,AA814,AD814,AG814,AJ814,AM814,AP814,AS814,AV814,AY814,BB814,BE814,BH814,BK814,BN814),5),K814)</f>
        <v>165</v>
      </c>
      <c r="AE814" s="200"/>
      <c r="AF814" s="201"/>
      <c r="AG814" s="201"/>
      <c r="AK814" s="200">
        <v>5.1643518518518526E-2</v>
      </c>
      <c r="AL814" s="201">
        <v>165</v>
      </c>
      <c r="AM814" s="202">
        <v>165</v>
      </c>
      <c r="AP814" s="209"/>
      <c r="AS814" s="208"/>
      <c r="AT814" s="210"/>
      <c r="AU814" s="211"/>
      <c r="AV814" s="212"/>
      <c r="AW814" s="213"/>
      <c r="AX814" s="214"/>
      <c r="AY814" s="215"/>
      <c r="BF814" s="218"/>
      <c r="BI814" s="219"/>
      <c r="BJ814" s="220"/>
      <c r="BK814" s="220"/>
      <c r="BL814" s="221"/>
      <c r="BM814" s="222"/>
      <c r="BN814" s="223"/>
      <c r="BO814" s="149">
        <v>0</v>
      </c>
      <c r="BP814" s="72">
        <v>11</v>
      </c>
      <c r="BQ814" s="157">
        <v>5.1643518518518526E-2</v>
      </c>
      <c r="BR814" s="158">
        <v>1</v>
      </c>
      <c r="BS814" s="49"/>
    </row>
    <row r="815" spans="2:71" ht="15" customHeight="1">
      <c r="B815" s="2">
        <v>809</v>
      </c>
      <c r="C815" s="2">
        <v>170</v>
      </c>
      <c r="D815" s="49" t="s">
        <v>219</v>
      </c>
      <c r="E815" s="49" t="s">
        <v>1610</v>
      </c>
      <c r="F815" s="93" t="s">
        <v>1542</v>
      </c>
      <c r="G815" s="85">
        <v>1973</v>
      </c>
      <c r="H815" s="49" t="s">
        <v>31</v>
      </c>
      <c r="I815" s="2" t="str">
        <f>IF(G815&lt;=1953,"M60",IF(G815&lt;=1963,"M50",IF(G815&lt;=1973,"M40","M")))</f>
        <v>M40</v>
      </c>
      <c r="J815" s="50">
        <f t="shared" si="61"/>
        <v>165</v>
      </c>
      <c r="K815" s="189">
        <f t="shared" si="62"/>
        <v>182</v>
      </c>
      <c r="L815" s="51">
        <f t="shared" si="63"/>
        <v>1</v>
      </c>
      <c r="M815" s="52" t="str">
        <f t="shared" si="64"/>
        <v>nie</v>
      </c>
      <c r="N815" s="53">
        <f>IF($M815="ano",LARGE((Q815,T815,W815,Z815,AC815,AF815,AI815,AL815,AO815,AR815,AU815,AX815,BA815,BD815,BG815,BJ815,BM815),1)+LARGE((Q815,T815,W815,Z815,AC815,AF815,AI815,AL815,AO815,AR815,AU815,AX815,BA815,BD815,BG815,BJ815,BM815),2)+LARGE((Q815,T815,W815,Z815,AC815,AF815,AI815,AL815,AO815,AR815,AU815,AX815,BA815,BD815,BG815,BJ815,BM815),3)+LARGE((Q815,T815,W815,Z815,AC815,AF815,AI815,AL815,AO815,AR815,AU815,AX815,BA815,BD815,BG815,BJ815,BM815),4)+LARGE((Q815,T815,W815,Z815,AC815,AF815,AI815,AL815,AO815,AR815,AU815,AX815,BA815,BD815,BG815,BJ815,BM815),5),J815)</f>
        <v>165</v>
      </c>
      <c r="O815" s="190">
        <f>IF($M815="ano",LARGE((R815,U815,X815,AA815,AD815,AG815,AJ815,AM815,AP815,AS815,AV815,AY815,BB815,BE815,BH815,BK815,BN815),1)+LARGE((R815,U815,X815,AA815,AD815,AG815,AJ815,AM815,AP815,AS815,AV815,AY815,BB815,BE815,BH815,BK815,BN815),2)+LARGE((R815,U815,X815,AA815,AD815,AG815,AJ815,AM815,AP815,AS815,AV815,AY815,BB815,BE815,BH815,BK815,BN815),3)+LARGE((R815,U815,X815,AA815,AD815,AG815,AJ815,AM815,AP815,AS815,AV815,AY815,BB815,BE815,BH815,BK815,BN815),4)+LARGE((R815,U815,X815,AA815,AD815,AG815,AJ815,AM815,AP815,AS815,AV815,AY815,BB815,BE815,BH815,BK815,BN815),5),K815)</f>
        <v>182</v>
      </c>
      <c r="R815" s="193"/>
      <c r="U815" s="196"/>
      <c r="X815" s="199"/>
      <c r="AA815" s="202"/>
      <c r="AD815" s="205"/>
      <c r="AE815" s="200">
        <v>6.9004629629629624E-2</v>
      </c>
      <c r="AF815" s="201">
        <v>165</v>
      </c>
      <c r="AG815" s="202">
        <v>182</v>
      </c>
      <c r="AH815" s="206"/>
      <c r="AI815" s="207"/>
      <c r="AJ815" s="208"/>
      <c r="AK815" s="200"/>
      <c r="AL815" s="201"/>
      <c r="AM815" s="202"/>
      <c r="AP815" s="209"/>
      <c r="AS815" s="208"/>
      <c r="AT815" s="210"/>
      <c r="AU815" s="211"/>
      <c r="AV815" s="212"/>
      <c r="AW815" s="213"/>
      <c r="AX815" s="214"/>
      <c r="AY815" s="215"/>
      <c r="BE815" s="217"/>
      <c r="BF815" s="218"/>
      <c r="BI815" s="219"/>
      <c r="BJ815" s="220"/>
      <c r="BK815" s="220"/>
      <c r="BL815" s="221"/>
      <c r="BM815" s="222"/>
      <c r="BN815" s="223"/>
      <c r="BO815" s="149">
        <v>0</v>
      </c>
      <c r="BP815" s="72">
        <v>15</v>
      </c>
      <c r="BQ815" s="157">
        <v>6.9004629629629624E-2</v>
      </c>
      <c r="BR815" s="158">
        <v>1</v>
      </c>
      <c r="BS815" s="49"/>
    </row>
    <row r="816" spans="2:71" ht="15" customHeight="1">
      <c r="B816" s="2">
        <v>810</v>
      </c>
      <c r="C816" s="2">
        <v>445</v>
      </c>
      <c r="D816" s="49" t="s">
        <v>626</v>
      </c>
      <c r="E816" s="49" t="s">
        <v>1855</v>
      </c>
      <c r="F816" s="93" t="s">
        <v>250</v>
      </c>
      <c r="G816" s="85" t="s">
        <v>267</v>
      </c>
      <c r="H816" s="49" t="s">
        <v>31</v>
      </c>
      <c r="I816" s="49" t="s">
        <v>31</v>
      </c>
      <c r="J816" s="50">
        <f t="shared" si="61"/>
        <v>165</v>
      </c>
      <c r="K816" s="189">
        <f t="shared" si="62"/>
        <v>165</v>
      </c>
      <c r="L816" s="51">
        <f t="shared" si="63"/>
        <v>1</v>
      </c>
      <c r="M816" s="52" t="str">
        <f t="shared" si="64"/>
        <v>nie</v>
      </c>
      <c r="N816" s="53">
        <f>IF($M816="ano",LARGE((Q816,T816,W816,Z816,AC816,AF816,AI816,AL816,AO816,AR816,AU816,AX816,BA816,BD816,BG816,BJ816,BM816),1)+LARGE((Q816,T816,W816,Z816,AC816,AF816,AI816,AL816,AO816,AR816,AU816,AX816,BA816,BD816,BG816,BJ816,BM816),2)+LARGE((Q816,T816,W816,Z816,AC816,AF816,AI816,AL816,AO816,AR816,AU816,AX816,BA816,BD816,BG816,BJ816,BM816),3)+LARGE((Q816,T816,W816,Z816,AC816,AF816,AI816,AL816,AO816,AR816,AU816,AX816,BA816,BD816,BG816,BJ816,BM816),4)+LARGE((Q816,T816,W816,Z816,AC816,AF816,AI816,AL816,AO816,AR816,AU816,AX816,BA816,BD816,BG816,BJ816,BM816),5),J816)</f>
        <v>165</v>
      </c>
      <c r="O816" s="190">
        <f>IF($M816="ano",LARGE((R816,U816,X816,AA816,AD816,AG816,AJ816,AM816,AP816,AS816,AV816,AY816,BB816,BE816,BH816,BK816,BN816),1)+LARGE((R816,U816,X816,AA816,AD816,AG816,AJ816,AM816,AP816,AS816,AV816,AY816,BB816,BE816,BH816,BK816,BN816),2)+LARGE((R816,U816,X816,AA816,AD816,AG816,AJ816,AM816,AP816,AS816,AV816,AY816,BB816,BE816,BH816,BK816,BN816),3)+LARGE((R816,U816,X816,AA816,AD816,AG816,AJ816,AM816,AP816,AS816,AV816,AY816,BB816,BE816,BH816,BK816,BN816),4)+LARGE((R816,U816,X816,AA816,AD816,AG816,AJ816,AM816,AP816,AS816,AV816,AY816,BB816,BE816,BH816,BK816,BN816),5),K816)</f>
        <v>165</v>
      </c>
      <c r="R816" s="193"/>
      <c r="U816" s="196"/>
      <c r="X816" s="199"/>
      <c r="AA816" s="202"/>
      <c r="AD816" s="205"/>
      <c r="AE816" s="200"/>
      <c r="AF816" s="201"/>
      <c r="AG816" s="202"/>
      <c r="AH816" s="206">
        <v>2.9131944444444446E-2</v>
      </c>
      <c r="AI816" s="207">
        <v>165</v>
      </c>
      <c r="AJ816" s="208">
        <v>165</v>
      </c>
      <c r="AK816" s="200"/>
      <c r="AL816" s="201"/>
      <c r="AM816" s="202"/>
      <c r="AP816" s="209"/>
      <c r="AS816" s="208"/>
      <c r="AT816" s="210"/>
      <c r="AU816" s="211"/>
      <c r="AV816" s="212"/>
      <c r="AW816" s="213"/>
      <c r="AX816" s="214"/>
      <c r="AY816" s="215"/>
      <c r="BE816" s="217"/>
      <c r="BF816" s="218"/>
      <c r="BI816" s="219"/>
      <c r="BJ816" s="220"/>
      <c r="BK816" s="220"/>
      <c r="BL816" s="221"/>
      <c r="BM816" s="222"/>
      <c r="BN816" s="223"/>
      <c r="BO816" s="149">
        <v>0</v>
      </c>
      <c r="BP816" s="72">
        <v>10.664999999999999</v>
      </c>
      <c r="BQ816" s="157">
        <v>2.9131944444444446E-2</v>
      </c>
      <c r="BR816" s="158">
        <v>1</v>
      </c>
      <c r="BS816" s="49"/>
    </row>
    <row r="817" spans="2:71" ht="15" customHeight="1">
      <c r="B817" s="2">
        <v>811</v>
      </c>
      <c r="C817" s="2">
        <v>75</v>
      </c>
      <c r="D817" s="49" t="s">
        <v>742</v>
      </c>
      <c r="E817" s="49" t="s">
        <v>2399</v>
      </c>
      <c r="F817" s="93" t="s">
        <v>721</v>
      </c>
      <c r="G817" s="85">
        <v>1979</v>
      </c>
      <c r="H817" s="49" t="s">
        <v>36</v>
      </c>
      <c r="I817" s="49" t="s">
        <v>36</v>
      </c>
      <c r="J817" s="50">
        <f t="shared" si="61"/>
        <v>165</v>
      </c>
      <c r="K817" s="189">
        <f t="shared" si="62"/>
        <v>165</v>
      </c>
      <c r="L817" s="51">
        <f t="shared" si="63"/>
        <v>1</v>
      </c>
      <c r="M817" s="52" t="str">
        <f t="shared" si="64"/>
        <v>nie</v>
      </c>
      <c r="N817" s="53">
        <f>IF($M817="ano",LARGE((Q817,T817,W817,Z817,AC817,AF817,AI817,AL817,AO817,AR817,AU817,AX817,BA817,BD817,BG817,BJ817,BM817),1)+LARGE((Q817,T817,W817,Z817,AC817,AF817,AI817,AL817,AO817,AR817,AU817,AX817,BA817,BD817,BG817,BJ817,BM817),2)+LARGE((Q817,T817,W817,Z817,AC817,AF817,AI817,AL817,AO817,AR817,AU817,AX817,BA817,BD817,BG817,BJ817,BM817),3)+LARGE((Q817,T817,W817,Z817,AC817,AF817,AI817,AL817,AO817,AR817,AU817,AX817,BA817,BD817,BG817,BJ817,BM817),4)+LARGE((Q817,T817,W817,Z817,AC817,AF817,AI817,AL817,AO817,AR817,AU817,AX817,BA817,BD817,BG817,BJ817,BM817),5),J817)</f>
        <v>165</v>
      </c>
      <c r="O817" s="190">
        <f>IF($M817="ano",LARGE((R817,U817,X817,AA817,AD817,AG817,AJ817,AM817,AP817,AS817,AV817,AY817,BB817,BE817,BH817,BK817,BN817),1)+LARGE((R817,U817,X817,AA817,AD817,AG817,AJ817,AM817,AP817,AS817,AV817,AY817,BB817,BE817,BH817,BK817,BN817),2)+LARGE((R817,U817,X817,AA817,AD817,AG817,AJ817,AM817,AP817,AS817,AV817,AY817,BB817,BE817,BH817,BK817,BN817),3)+LARGE((R817,U817,X817,AA817,AD817,AG817,AJ817,AM817,AP817,AS817,AV817,AY817,BB817,BE817,BH817,BK817,BN817),4)+LARGE((R817,U817,X817,AA817,AD817,AG817,AJ817,AM817,AP817,AS817,AV817,AY817,BB817,BE817,BH817,BK817,BN817),5),K817)</f>
        <v>165</v>
      </c>
      <c r="AE817" s="200"/>
      <c r="AF817" s="201"/>
      <c r="AG817" s="201"/>
      <c r="AK817" s="200">
        <v>5.1597222222222218E-2</v>
      </c>
      <c r="AL817" s="201">
        <v>165</v>
      </c>
      <c r="AM817" s="202">
        <v>165</v>
      </c>
      <c r="AP817" s="209"/>
      <c r="AS817" s="208"/>
      <c r="AT817" s="210"/>
      <c r="AU817" s="211"/>
      <c r="AV817" s="212"/>
      <c r="AW817" s="213"/>
      <c r="AX817" s="214"/>
      <c r="AY817" s="215"/>
      <c r="BF817" s="218"/>
      <c r="BI817" s="219">
        <v>7.6921296296296293E-2</v>
      </c>
      <c r="BJ817" s="220"/>
      <c r="BK817" s="220"/>
      <c r="BL817" s="221"/>
      <c r="BM817" s="222"/>
      <c r="BN817" s="223"/>
      <c r="BO817" s="149">
        <v>0</v>
      </c>
      <c r="BP817" s="72">
        <v>11</v>
      </c>
      <c r="BQ817" s="157">
        <v>0.1285185185185185</v>
      </c>
      <c r="BR817" s="158">
        <v>1</v>
      </c>
      <c r="BS817" s="49"/>
    </row>
    <row r="818" spans="2:71" ht="15" customHeight="1">
      <c r="B818" s="2">
        <v>812</v>
      </c>
      <c r="C818" s="2">
        <v>20</v>
      </c>
      <c r="D818" s="49" t="s">
        <v>92</v>
      </c>
      <c r="E818" s="49" t="s">
        <v>97</v>
      </c>
      <c r="F818" s="93" t="s">
        <v>220</v>
      </c>
      <c r="G818" s="85">
        <v>1947</v>
      </c>
      <c r="H818" s="49" t="s">
        <v>31</v>
      </c>
      <c r="I818" s="2" t="str">
        <f>IF(G818&lt;=1953,"M60",IF(G818&lt;=1963,"M50",IF(G818&lt;=1973,"M40","M")))</f>
        <v>M60</v>
      </c>
      <c r="J818" s="50">
        <f t="shared" si="61"/>
        <v>165</v>
      </c>
      <c r="K818" s="189">
        <f t="shared" si="62"/>
        <v>215</v>
      </c>
      <c r="L818" s="51">
        <f t="shared" si="63"/>
        <v>1</v>
      </c>
      <c r="M818" s="52" t="str">
        <f t="shared" si="64"/>
        <v>nie</v>
      </c>
      <c r="N818" s="53">
        <f>IF($M818="ano",LARGE((Q818,T818,W818,Z818,AC818,AF818,AI818,AL818,AO818,AR818,AU818,AX818,BA818,BD818,BG818,BJ818,BM818),1)+LARGE((Q818,T818,W818,Z818,AC818,AF818,AI818,AL818,AO818,AR818,AU818,AX818,BA818,BD818,BG818,BJ818,BM818),2)+LARGE((Q818,T818,W818,Z818,AC818,AF818,AI818,AL818,AO818,AR818,AU818,AX818,BA818,BD818,BG818,BJ818,BM818),3)+LARGE((Q818,T818,W818,Z818,AC818,AF818,AI818,AL818,AO818,AR818,AU818,AX818,BA818,BD818,BG818,BJ818,BM818),4)+LARGE((Q818,T818,W818,Z818,AC818,AF818,AI818,AL818,AO818,AR818,AU818,AX818,BA818,BD818,BG818,BJ818,BM818),5),J818)</f>
        <v>165</v>
      </c>
      <c r="O818" s="190">
        <f>IF($M818="ano",LARGE((R818,U818,X818,AA818,AD818,AG818,AJ818,AM818,AP818,AS818,AV818,AY818,BB818,BE818,BH818,BK818,BN818),1)+LARGE((R818,U818,X818,AA818,AD818,AG818,AJ818,AM818,AP818,AS818,AV818,AY818,BB818,BE818,BH818,BK818,BN818),2)+LARGE((R818,U818,X818,AA818,AD818,AG818,AJ818,AM818,AP818,AS818,AV818,AY818,BB818,BE818,BH818,BK818,BN818),3)+LARGE((R818,U818,X818,AA818,AD818,AG818,AJ818,AM818,AP818,AS818,AV818,AY818,BB818,BE818,BH818,BK818,BN818),4)+LARGE((R818,U818,X818,AA818,AD818,AG818,AJ818,AM818,AP818,AS818,AV818,AY818,BB818,BE818,BH818,BK818,BN818),5),K818)</f>
        <v>215</v>
      </c>
      <c r="R818" s="193"/>
      <c r="U818" s="196"/>
      <c r="X818" s="199"/>
      <c r="AA818" s="202"/>
      <c r="AD818" s="205"/>
      <c r="AE818" s="200">
        <v>6.9074074074074079E-2</v>
      </c>
      <c r="AF818" s="201">
        <v>165</v>
      </c>
      <c r="AG818" s="202">
        <v>215</v>
      </c>
      <c r="AH818" s="206"/>
      <c r="AI818" s="207"/>
      <c r="AJ818" s="208"/>
      <c r="AK818" s="200"/>
      <c r="AL818" s="201"/>
      <c r="AM818" s="202"/>
      <c r="AP818" s="209"/>
      <c r="AS818" s="208"/>
      <c r="AT818" s="210"/>
      <c r="AU818" s="211"/>
      <c r="AV818" s="212"/>
      <c r="AW818" s="213"/>
      <c r="AX818" s="214"/>
      <c r="AY818" s="215"/>
      <c r="BE818" s="217"/>
      <c r="BF818" s="218"/>
      <c r="BI818" s="219"/>
      <c r="BJ818" s="220"/>
      <c r="BK818" s="220"/>
      <c r="BL818" s="221"/>
      <c r="BM818" s="222"/>
      <c r="BN818" s="223"/>
      <c r="BO818" s="149">
        <v>0</v>
      </c>
      <c r="BP818" s="72">
        <v>15</v>
      </c>
      <c r="BQ818" s="157">
        <v>6.9074074074074079E-2</v>
      </c>
      <c r="BR818" s="158">
        <v>1</v>
      </c>
      <c r="BS818" s="49"/>
    </row>
    <row r="819" spans="2:71" ht="15" customHeight="1">
      <c r="B819" s="2">
        <v>813</v>
      </c>
      <c r="C819" s="2">
        <v>446</v>
      </c>
      <c r="D819" s="83" t="s">
        <v>2164</v>
      </c>
      <c r="E819" s="83" t="s">
        <v>1534</v>
      </c>
      <c r="F819" s="91" t="s">
        <v>2165</v>
      </c>
      <c r="G819" s="83">
        <v>1979</v>
      </c>
      <c r="H819" s="49" t="s">
        <v>31</v>
      </c>
      <c r="I819" s="2" t="str">
        <f>IF(G819&lt;=1953,"M60",IF(G819&lt;=1963,"M50",IF(G819&lt;=1973,"M40","M")))</f>
        <v>M</v>
      </c>
      <c r="J819" s="50">
        <f t="shared" si="61"/>
        <v>165</v>
      </c>
      <c r="K819" s="189">
        <f t="shared" si="62"/>
        <v>165</v>
      </c>
      <c r="L819" s="51">
        <f t="shared" si="63"/>
        <v>1</v>
      </c>
      <c r="M819" s="52" t="str">
        <f t="shared" si="64"/>
        <v>nie</v>
      </c>
      <c r="N819" s="53">
        <f>IF($M819="ano",LARGE((Q819,T819,W819,Z819,AC819,AF819,AI819,AL819,AO819,AR819,AU819,AX819,BA819,BD819,BG819,BJ819,BM819),1)+LARGE((Q819,T819,W819,Z819,AC819,AF819,AI819,AL819,AO819,AR819,AU819,AX819,BA819,BD819,BG819,BJ819,BM819),2)+LARGE((Q819,T819,W819,Z819,AC819,AF819,AI819,AL819,AO819,AR819,AU819,AX819,BA819,BD819,BG819,BJ819,BM819),3)+LARGE((Q819,T819,W819,Z819,AC819,AF819,AI819,AL819,AO819,AR819,AU819,AX819,BA819,BD819,BG819,BJ819,BM819),4)+LARGE((Q819,T819,W819,Z819,AC819,AF819,AI819,AL819,AO819,AR819,AU819,AX819,BA819,BD819,BG819,BJ819,BM819),5),J819)</f>
        <v>165</v>
      </c>
      <c r="O819" s="190">
        <f>IF($M819="ano",LARGE((R819,U819,X819,AA819,AD819,AG819,AJ819,AM819,AP819,AS819,AV819,AY819,BB819,BE819,BH819,BK819,BN819),1)+LARGE((R819,U819,X819,AA819,AD819,AG819,AJ819,AM819,AP819,AS819,AV819,AY819,BB819,BE819,BH819,BK819,BN819),2)+LARGE((R819,U819,X819,AA819,AD819,AG819,AJ819,AM819,AP819,AS819,AV819,AY819,BB819,BE819,BH819,BK819,BN819),3)+LARGE((R819,U819,X819,AA819,AD819,AG819,AJ819,AM819,AP819,AS819,AV819,AY819,BB819,BE819,BH819,BK819,BN819),4)+LARGE((R819,U819,X819,AA819,AD819,AG819,AJ819,AM819,AP819,AS819,AV819,AY819,BB819,BE819,BH819,BK819,BN819),5),K819)</f>
        <v>165</v>
      </c>
      <c r="P819" s="191"/>
      <c r="Q819" s="192"/>
      <c r="R819" s="193"/>
      <c r="S819" s="194">
        <v>0.11321759259259261</v>
      </c>
      <c r="T819" s="195">
        <v>165</v>
      </c>
      <c r="U819" s="196">
        <v>165</v>
      </c>
      <c r="V819" s="197"/>
      <c r="W819" s="198"/>
      <c r="X819" s="199"/>
      <c r="Y819" s="200"/>
      <c r="Z819" s="201"/>
      <c r="AA819" s="202"/>
      <c r="AB819" s="203"/>
      <c r="AC819" s="204"/>
      <c r="AD819" s="205"/>
      <c r="AE819" s="200"/>
      <c r="AF819" s="201"/>
      <c r="AG819" s="202"/>
      <c r="AH819" s="206"/>
      <c r="AI819" s="207"/>
      <c r="AJ819" s="208"/>
      <c r="AK819" s="200"/>
      <c r="AL819" s="201"/>
      <c r="AM819" s="202"/>
      <c r="AP819" s="209"/>
      <c r="AS819" s="208"/>
      <c r="AT819" s="210"/>
      <c r="AU819" s="211"/>
      <c r="AV819" s="212"/>
      <c r="AW819" s="213"/>
      <c r="AX819" s="214"/>
      <c r="AY819" s="215"/>
      <c r="BC819" s="216"/>
      <c r="BD819" s="216"/>
      <c r="BE819" s="217"/>
      <c r="BF819" s="218"/>
      <c r="BI819" s="219"/>
      <c r="BJ819" s="220"/>
      <c r="BK819" s="220"/>
      <c r="BL819" s="221"/>
      <c r="BM819" s="222"/>
      <c r="BN819" s="223"/>
      <c r="BO819" s="149">
        <v>0</v>
      </c>
      <c r="BP819" s="72">
        <v>26</v>
      </c>
      <c r="BQ819" s="157">
        <v>0.11321759259259261</v>
      </c>
      <c r="BR819" s="158">
        <v>1</v>
      </c>
      <c r="BS819" s="49"/>
    </row>
    <row r="820" spans="2:71" ht="15" customHeight="1">
      <c r="B820" s="2">
        <v>814</v>
      </c>
      <c r="C820" s="2">
        <v>171</v>
      </c>
      <c r="D820" s="49" t="s">
        <v>2166</v>
      </c>
      <c r="E820" s="49" t="s">
        <v>1632</v>
      </c>
      <c r="F820" s="93" t="s">
        <v>2167</v>
      </c>
      <c r="G820" s="85">
        <v>1971</v>
      </c>
      <c r="H820" s="49" t="s">
        <v>31</v>
      </c>
      <c r="I820" s="2" t="str">
        <f>IF(G820&lt;=1953,"M60",IF(G820&lt;=1963,"M50",IF(G820&lt;=1973,"M40","M")))</f>
        <v>M40</v>
      </c>
      <c r="J820" s="50">
        <f t="shared" si="61"/>
        <v>165</v>
      </c>
      <c r="K820" s="189">
        <f t="shared" si="62"/>
        <v>182</v>
      </c>
      <c r="L820" s="51">
        <f t="shared" si="63"/>
        <v>1</v>
      </c>
      <c r="M820" s="52" t="str">
        <f t="shared" si="64"/>
        <v>nie</v>
      </c>
      <c r="N820" s="53">
        <f>IF($M820="ano",LARGE((Q820,T820,W820,Z820,AC820,AF820,AI820,AL820,AO820,AR820,AU820,AX820,BA820,BD820,BG820,BJ820,BM820),1)+LARGE((Q820,T820,W820,Z820,AC820,AF820,AI820,AL820,AO820,AR820,AU820,AX820,BA820,BD820,BG820,BJ820,BM820),2)+LARGE((Q820,T820,W820,Z820,AC820,AF820,AI820,AL820,AO820,AR820,AU820,AX820,BA820,BD820,BG820,BJ820,BM820),3)+LARGE((Q820,T820,W820,Z820,AC820,AF820,AI820,AL820,AO820,AR820,AU820,AX820,BA820,BD820,BG820,BJ820,BM820),4)+LARGE((Q820,T820,W820,Z820,AC820,AF820,AI820,AL820,AO820,AR820,AU820,AX820,BA820,BD820,BG820,BJ820,BM820),5),J820)</f>
        <v>165</v>
      </c>
      <c r="O820" s="190">
        <f>IF($M820="ano",LARGE((R820,U820,X820,AA820,AD820,AG820,AJ820,AM820,AP820,AS820,AV820,AY820,BB820,BE820,BH820,BK820,BN820),1)+LARGE((R820,U820,X820,AA820,AD820,AG820,AJ820,AM820,AP820,AS820,AV820,AY820,BB820,BE820,BH820,BK820,BN820),2)+LARGE((R820,U820,X820,AA820,AD820,AG820,AJ820,AM820,AP820,AS820,AV820,AY820,BB820,BE820,BH820,BK820,BN820),3)+LARGE((R820,U820,X820,AA820,AD820,AG820,AJ820,AM820,AP820,AS820,AV820,AY820,BB820,BE820,BH820,BK820,BN820),4)+LARGE((R820,U820,X820,AA820,AD820,AG820,AJ820,AM820,AP820,AS820,AV820,AY820,BB820,BE820,BH820,BK820,BN820),5),K820)</f>
        <v>182</v>
      </c>
      <c r="P820" s="191"/>
      <c r="Q820" s="192"/>
      <c r="R820" s="193"/>
      <c r="S820" s="194">
        <v>0.11332175925925925</v>
      </c>
      <c r="T820" s="195">
        <v>165</v>
      </c>
      <c r="U820" s="196">
        <v>182</v>
      </c>
      <c r="V820" s="197"/>
      <c r="W820" s="198"/>
      <c r="X820" s="199"/>
      <c r="Y820" s="200"/>
      <c r="Z820" s="201"/>
      <c r="AA820" s="202"/>
      <c r="AB820" s="203"/>
      <c r="AC820" s="204"/>
      <c r="AD820" s="205"/>
      <c r="AE820" s="200"/>
      <c r="AF820" s="201"/>
      <c r="AG820" s="202"/>
      <c r="AH820" s="206"/>
      <c r="AI820" s="207"/>
      <c r="AJ820" s="208"/>
      <c r="AK820" s="200"/>
      <c r="AL820" s="201"/>
      <c r="AM820" s="202"/>
      <c r="AP820" s="209"/>
      <c r="AS820" s="208"/>
      <c r="AT820" s="210"/>
      <c r="AU820" s="211"/>
      <c r="AV820" s="212"/>
      <c r="AW820" s="213"/>
      <c r="AX820" s="214"/>
      <c r="AY820" s="215"/>
      <c r="BC820" s="216"/>
      <c r="BD820" s="216"/>
      <c r="BE820" s="217"/>
      <c r="BF820" s="218"/>
      <c r="BI820" s="219"/>
      <c r="BJ820" s="220"/>
      <c r="BK820" s="220"/>
      <c r="BL820" s="221"/>
      <c r="BM820" s="222"/>
      <c r="BN820" s="223"/>
      <c r="BO820" s="149">
        <v>0</v>
      </c>
      <c r="BP820" s="72">
        <v>26</v>
      </c>
      <c r="BQ820" s="157">
        <v>0.11332175925925925</v>
      </c>
      <c r="BR820" s="158">
        <v>1</v>
      </c>
      <c r="BS820" s="49"/>
    </row>
    <row r="821" spans="2:71" ht="15" customHeight="1">
      <c r="B821" s="2">
        <v>815</v>
      </c>
      <c r="C821" s="2">
        <v>447</v>
      </c>
      <c r="D821" s="49" t="s">
        <v>76</v>
      </c>
      <c r="E821" s="49" t="s">
        <v>1850</v>
      </c>
      <c r="F821" s="93" t="s">
        <v>81</v>
      </c>
      <c r="G821" s="85">
        <v>1981</v>
      </c>
      <c r="H821" s="49" t="s">
        <v>31</v>
      </c>
      <c r="I821" s="2" t="str">
        <f>IF(G821&lt;=1953,"M60",IF(G821&lt;=1963,"M50",IF(G821&lt;=1973,"M40","M")))</f>
        <v>M</v>
      </c>
      <c r="J821" s="50">
        <f t="shared" si="61"/>
        <v>165</v>
      </c>
      <c r="K821" s="189">
        <f t="shared" si="62"/>
        <v>165</v>
      </c>
      <c r="L821" s="51">
        <f t="shared" si="63"/>
        <v>1</v>
      </c>
      <c r="M821" s="52" t="str">
        <f t="shared" si="64"/>
        <v>nie</v>
      </c>
      <c r="N821" s="53">
        <f>IF($M821="ano",LARGE((Q821,T821,W821,Z821,AC821,AF821,AI821,AL821,AO821,AR821,AU821,AX821,BA821,BD821,BG821,BJ821,BM821),1)+LARGE((Q821,T821,W821,Z821,AC821,AF821,AI821,AL821,AO821,AR821,AU821,AX821,BA821,BD821,BG821,BJ821,BM821),2)+LARGE((Q821,T821,W821,Z821,AC821,AF821,AI821,AL821,AO821,AR821,AU821,AX821,BA821,BD821,BG821,BJ821,BM821),3)+LARGE((Q821,T821,W821,Z821,AC821,AF821,AI821,AL821,AO821,AR821,AU821,AX821,BA821,BD821,BG821,BJ821,BM821),4)+LARGE((Q821,T821,W821,Z821,AC821,AF821,AI821,AL821,AO821,AR821,AU821,AX821,BA821,BD821,BG821,BJ821,BM821),5),J821)</f>
        <v>165</v>
      </c>
      <c r="O821" s="190">
        <f>IF($M821="ano",LARGE((R821,U821,X821,AA821,AD821,AG821,AJ821,AM821,AP821,AS821,AV821,AY821,BB821,BE821,BH821,BK821,BN821),1)+LARGE((R821,U821,X821,AA821,AD821,AG821,AJ821,AM821,AP821,AS821,AV821,AY821,BB821,BE821,BH821,BK821,BN821),2)+LARGE((R821,U821,X821,AA821,AD821,AG821,AJ821,AM821,AP821,AS821,AV821,AY821,BB821,BE821,BH821,BK821,BN821),3)+LARGE((R821,U821,X821,AA821,AD821,AG821,AJ821,AM821,AP821,AS821,AV821,AY821,BB821,BE821,BH821,BK821,BN821),4)+LARGE((R821,U821,X821,AA821,AD821,AG821,AJ821,AM821,AP821,AS821,AV821,AY821,BB821,BE821,BH821,BK821,BN821),5),K821)</f>
        <v>165</v>
      </c>
      <c r="R821" s="193"/>
      <c r="U821" s="196"/>
      <c r="X821" s="199"/>
      <c r="Y821" s="200">
        <v>7.2337962962962965E-2</v>
      </c>
      <c r="Z821" s="201">
        <v>165</v>
      </c>
      <c r="AA821" s="202">
        <v>165</v>
      </c>
      <c r="AD821" s="205"/>
      <c r="AE821" s="200"/>
      <c r="AF821" s="201"/>
      <c r="AG821" s="202"/>
      <c r="AH821" s="206"/>
      <c r="AI821" s="207"/>
      <c r="AJ821" s="208"/>
      <c r="AK821" s="200"/>
      <c r="AL821" s="201"/>
      <c r="AM821" s="202"/>
      <c r="AP821" s="209"/>
      <c r="AS821" s="208"/>
      <c r="AT821" s="210"/>
      <c r="AU821" s="211"/>
      <c r="AV821" s="212"/>
      <c r="AW821" s="213"/>
      <c r="AX821" s="214"/>
      <c r="AY821" s="215"/>
      <c r="BE821" s="217"/>
      <c r="BF821" s="218"/>
      <c r="BI821" s="219"/>
      <c r="BJ821" s="220"/>
      <c r="BK821" s="220"/>
      <c r="BL821" s="221"/>
      <c r="BM821" s="222"/>
      <c r="BN821" s="223"/>
      <c r="BO821" s="149">
        <v>0</v>
      </c>
      <c r="BP821" s="72">
        <v>17</v>
      </c>
      <c r="BQ821" s="157">
        <v>7.2337962962962965E-2</v>
      </c>
      <c r="BR821" s="158">
        <v>1</v>
      </c>
      <c r="BS821" s="49"/>
    </row>
    <row r="822" spans="2:71" ht="15" customHeight="1">
      <c r="B822" s="2">
        <v>816</v>
      </c>
      <c r="C822" s="2">
        <v>448</v>
      </c>
      <c r="D822" s="49" t="s">
        <v>1377</v>
      </c>
      <c r="E822" s="49" t="s">
        <v>1632</v>
      </c>
      <c r="F822" s="93" t="s">
        <v>978</v>
      </c>
      <c r="G822" s="85">
        <v>1987</v>
      </c>
      <c r="H822" s="49" t="s">
        <v>31</v>
      </c>
      <c r="I822" s="49" t="s">
        <v>31</v>
      </c>
      <c r="J822" s="50">
        <f t="shared" si="61"/>
        <v>165</v>
      </c>
      <c r="K822" s="189">
        <f t="shared" si="62"/>
        <v>165</v>
      </c>
      <c r="L822" s="51">
        <f t="shared" si="63"/>
        <v>1</v>
      </c>
      <c r="M822" s="52" t="str">
        <f t="shared" si="64"/>
        <v>nie</v>
      </c>
      <c r="N822" s="53">
        <f>IF($M822="ano",LARGE((Q822,T822,W822,Z822,AC822,AF822,AI822,AL822,AO822,AR822,AU822,AX822,BA822,BD822,BG822,BJ822,BM822),1)+LARGE((Q822,T822,W822,Z822,AC822,AF822,AI822,AL822,AO822,AR822,AU822,AX822,BA822,BD822,BG822,BJ822,BM822),2)+LARGE((Q822,T822,W822,Z822,AC822,AF822,AI822,AL822,AO822,AR822,AU822,AX822,BA822,BD822,BG822,BJ822,BM822),3)+LARGE((Q822,T822,W822,Z822,AC822,AF822,AI822,AL822,AO822,AR822,AU822,AX822,BA822,BD822,BG822,BJ822,BM822),4)+LARGE((Q822,T822,W822,Z822,AC822,AF822,AI822,AL822,AO822,AR822,AU822,AX822,BA822,BD822,BG822,BJ822,BM822),5),J822)</f>
        <v>165</v>
      </c>
      <c r="O822" s="190">
        <f>IF($M822="ano",LARGE((R822,U822,X822,AA822,AD822,AG822,AJ822,AM822,AP822,AS822,AV822,AY822,BB822,BE822,BH822,BK822,BN822),1)+LARGE((R822,U822,X822,AA822,AD822,AG822,AJ822,AM822,AP822,AS822,AV822,AY822,BB822,BE822,BH822,BK822,BN822),2)+LARGE((R822,U822,X822,AA822,AD822,AG822,AJ822,AM822,AP822,AS822,AV822,AY822,BB822,BE822,BH822,BK822,BN822),3)+LARGE((R822,U822,X822,AA822,AD822,AG822,AJ822,AM822,AP822,AS822,AV822,AY822,BB822,BE822,BH822,BK822,BN822),4)+LARGE((R822,U822,X822,AA822,AD822,AG822,AJ822,AM822,AP822,AS822,AV822,AY822,BB822,BE822,BH822,BK822,BN822),5),K822)</f>
        <v>165</v>
      </c>
      <c r="AE822" s="200"/>
      <c r="AF822" s="201"/>
      <c r="AG822" s="201"/>
      <c r="BI822" s="219"/>
      <c r="BJ822" s="220"/>
      <c r="BK822" s="220"/>
      <c r="BL822" s="221">
        <v>7.1782407407407406E-2</v>
      </c>
      <c r="BM822" s="222">
        <v>165</v>
      </c>
      <c r="BN822" s="223">
        <v>165</v>
      </c>
      <c r="BO822" s="149">
        <v>0</v>
      </c>
      <c r="BP822" s="72">
        <v>17.5</v>
      </c>
      <c r="BQ822" s="157">
        <v>7.1782407407407406E-2</v>
      </c>
      <c r="BR822" s="158">
        <v>1</v>
      </c>
      <c r="BS822" s="49"/>
    </row>
    <row r="823" spans="2:71" ht="15" customHeight="1">
      <c r="B823" s="2">
        <v>817</v>
      </c>
      <c r="C823" s="2">
        <v>172</v>
      </c>
      <c r="D823" s="49" t="s">
        <v>2178</v>
      </c>
      <c r="E823" s="49" t="s">
        <v>1940</v>
      </c>
      <c r="F823" s="93" t="s">
        <v>1542</v>
      </c>
      <c r="G823" s="85">
        <v>1973</v>
      </c>
      <c r="H823" s="49" t="s">
        <v>31</v>
      </c>
      <c r="I823" s="2" t="str">
        <f>IF(G823&lt;=1953,"M60",IF(G823&lt;=1963,"M50",IF(G823&lt;=1973,"M40","M")))</f>
        <v>M40</v>
      </c>
      <c r="J823" s="50">
        <f t="shared" si="61"/>
        <v>165</v>
      </c>
      <c r="K823" s="189">
        <f t="shared" si="62"/>
        <v>182</v>
      </c>
      <c r="L823" s="51">
        <f t="shared" si="63"/>
        <v>1</v>
      </c>
      <c r="M823" s="52" t="str">
        <f t="shared" si="64"/>
        <v>nie</v>
      </c>
      <c r="N823" s="53">
        <f>IF($M823="ano",LARGE((Q823,T823,W823,Z823,AC823,AF823,AI823,AL823,AO823,AR823,AU823,AX823,BA823,BD823,BG823,BJ823,BM823),1)+LARGE((Q823,T823,W823,Z823,AC823,AF823,AI823,AL823,AO823,AR823,AU823,AX823,BA823,BD823,BG823,BJ823,BM823),2)+LARGE((Q823,T823,W823,Z823,AC823,AF823,AI823,AL823,AO823,AR823,AU823,AX823,BA823,BD823,BG823,BJ823,BM823),3)+LARGE((Q823,T823,W823,Z823,AC823,AF823,AI823,AL823,AO823,AR823,AU823,AX823,BA823,BD823,BG823,BJ823,BM823),4)+LARGE((Q823,T823,W823,Z823,AC823,AF823,AI823,AL823,AO823,AR823,AU823,AX823,BA823,BD823,BG823,BJ823,BM823),5),J823)</f>
        <v>165</v>
      </c>
      <c r="O823" s="190">
        <f>IF($M823="ano",LARGE((R823,U823,X823,AA823,AD823,AG823,AJ823,AM823,AP823,AS823,AV823,AY823,BB823,BE823,BH823,BK823,BN823),1)+LARGE((R823,U823,X823,AA823,AD823,AG823,AJ823,AM823,AP823,AS823,AV823,AY823,BB823,BE823,BH823,BK823,BN823),2)+LARGE((R823,U823,X823,AA823,AD823,AG823,AJ823,AM823,AP823,AS823,AV823,AY823,BB823,BE823,BH823,BK823,BN823),3)+LARGE((R823,U823,X823,AA823,AD823,AG823,AJ823,AM823,AP823,AS823,AV823,AY823,BB823,BE823,BH823,BK823,BN823),4)+LARGE((R823,U823,X823,AA823,AD823,AG823,AJ823,AM823,AP823,AS823,AV823,AY823,BB823,BE823,BH823,BK823,BN823),5),K823)</f>
        <v>182</v>
      </c>
      <c r="P823" s="191"/>
      <c r="Q823" s="192"/>
      <c r="R823" s="193"/>
      <c r="S823" s="194">
        <v>0.11371527777777778</v>
      </c>
      <c r="T823" s="195">
        <v>165</v>
      </c>
      <c r="U823" s="196">
        <v>182</v>
      </c>
      <c r="V823" s="197"/>
      <c r="W823" s="198"/>
      <c r="X823" s="199"/>
      <c r="Y823" s="200"/>
      <c r="Z823" s="201"/>
      <c r="AA823" s="202"/>
      <c r="AB823" s="203"/>
      <c r="AC823" s="204"/>
      <c r="AD823" s="205"/>
      <c r="AE823" s="200"/>
      <c r="AF823" s="201"/>
      <c r="AG823" s="202"/>
      <c r="AH823" s="206"/>
      <c r="AI823" s="207"/>
      <c r="AJ823" s="208"/>
      <c r="AK823" s="200"/>
      <c r="AL823" s="201"/>
      <c r="AM823" s="202"/>
      <c r="AP823" s="209"/>
      <c r="AS823" s="208"/>
      <c r="AT823" s="210"/>
      <c r="AU823" s="211"/>
      <c r="AV823" s="212"/>
      <c r="AW823" s="213"/>
      <c r="AX823" s="214"/>
      <c r="AY823" s="215"/>
      <c r="BC823" s="216"/>
      <c r="BD823" s="216"/>
      <c r="BE823" s="217"/>
      <c r="BF823" s="218"/>
      <c r="BI823" s="219"/>
      <c r="BJ823" s="220"/>
      <c r="BK823" s="220"/>
      <c r="BL823" s="221"/>
      <c r="BM823" s="222"/>
      <c r="BN823" s="223"/>
      <c r="BO823" s="149">
        <v>0</v>
      </c>
      <c r="BP823" s="72">
        <v>26</v>
      </c>
      <c r="BQ823" s="157">
        <v>0.11371527777777778</v>
      </c>
      <c r="BR823" s="158">
        <v>1</v>
      </c>
      <c r="BS823" s="49"/>
    </row>
    <row r="824" spans="2:71" ht="15" customHeight="1">
      <c r="B824" s="2">
        <v>818</v>
      </c>
      <c r="C824" s="2">
        <v>76</v>
      </c>
      <c r="D824" s="49" t="s">
        <v>1148</v>
      </c>
      <c r="E824" s="49" t="s">
        <v>1517</v>
      </c>
      <c r="F824" s="93" t="s">
        <v>81</v>
      </c>
      <c r="G824" s="85">
        <v>1981</v>
      </c>
      <c r="H824" s="49" t="s">
        <v>36</v>
      </c>
      <c r="I824" s="49" t="s">
        <v>36</v>
      </c>
      <c r="J824" s="50">
        <f t="shared" si="61"/>
        <v>165</v>
      </c>
      <c r="K824" s="189">
        <f t="shared" si="62"/>
        <v>165</v>
      </c>
      <c r="L824" s="51">
        <f t="shared" si="63"/>
        <v>1</v>
      </c>
      <c r="M824" s="52" t="str">
        <f t="shared" si="64"/>
        <v>nie</v>
      </c>
      <c r="N824" s="53">
        <f>IF($M824="ano",LARGE((Q824,T824,W824,Z824,AC824,AF824,AI824,AL824,AO824,AR824,AU824,AX824,BA824,BD824,BG824,BJ824,BM824),1)+LARGE((Q824,T824,W824,Z824,AC824,AF824,AI824,AL824,AO824,AR824,AU824,AX824,BA824,BD824,BG824,BJ824,BM824),2)+LARGE((Q824,T824,W824,Z824,AC824,AF824,AI824,AL824,AO824,AR824,AU824,AX824,BA824,BD824,BG824,BJ824,BM824),3)+LARGE((Q824,T824,W824,Z824,AC824,AF824,AI824,AL824,AO824,AR824,AU824,AX824,BA824,BD824,BG824,BJ824,BM824),4)+LARGE((Q824,T824,W824,Z824,AC824,AF824,AI824,AL824,AO824,AR824,AU824,AX824,BA824,BD824,BG824,BJ824,BM824),5),J824)</f>
        <v>165</v>
      </c>
      <c r="O824" s="190">
        <f>IF($M824="ano",LARGE((R824,U824,X824,AA824,AD824,AG824,AJ824,AM824,AP824,AS824,AV824,AY824,BB824,BE824,BH824,BK824,BN824),1)+LARGE((R824,U824,X824,AA824,AD824,AG824,AJ824,AM824,AP824,AS824,AV824,AY824,BB824,BE824,BH824,BK824,BN824),2)+LARGE((R824,U824,X824,AA824,AD824,AG824,AJ824,AM824,AP824,AS824,AV824,AY824,BB824,BE824,BH824,BK824,BN824),3)+LARGE((R824,U824,X824,AA824,AD824,AG824,AJ824,AM824,AP824,AS824,AV824,AY824,BB824,BE824,BH824,BK824,BN824),4)+LARGE((R824,U824,X824,AA824,AD824,AG824,AJ824,AM824,AP824,AS824,AV824,AY824,BB824,BE824,BH824,BK824,BN824),5),K824)</f>
        <v>165</v>
      </c>
      <c r="AE824" s="200"/>
      <c r="AF824" s="201"/>
      <c r="AG824" s="201"/>
      <c r="BF824" s="218">
        <v>6.2199074074074073E-2</v>
      </c>
      <c r="BG824" s="75">
        <v>165</v>
      </c>
      <c r="BH824" s="75">
        <v>165</v>
      </c>
      <c r="BI824" s="219"/>
      <c r="BJ824" s="220"/>
      <c r="BK824" s="220"/>
      <c r="BL824" s="221"/>
      <c r="BM824" s="222"/>
      <c r="BN824" s="223"/>
      <c r="BO824" s="149">
        <v>0</v>
      </c>
      <c r="BP824" s="72">
        <v>15</v>
      </c>
      <c r="BQ824" s="157">
        <v>6.2199074074074073E-2</v>
      </c>
      <c r="BR824" s="158">
        <v>1</v>
      </c>
      <c r="BS824" s="49"/>
    </row>
    <row r="825" spans="2:71" ht="15" customHeight="1">
      <c r="B825" s="2">
        <v>819</v>
      </c>
      <c r="C825" s="2">
        <v>449</v>
      </c>
      <c r="D825" s="49" t="s">
        <v>1378</v>
      </c>
      <c r="E825" s="49" t="s">
        <v>1582</v>
      </c>
      <c r="F825" s="93" t="s">
        <v>2082</v>
      </c>
      <c r="G825" s="85">
        <v>1974</v>
      </c>
      <c r="H825" s="49" t="s">
        <v>31</v>
      </c>
      <c r="I825" s="49" t="s">
        <v>31</v>
      </c>
      <c r="J825" s="50">
        <f t="shared" si="61"/>
        <v>164</v>
      </c>
      <c r="K825" s="189">
        <f t="shared" si="62"/>
        <v>164</v>
      </c>
      <c r="L825" s="51">
        <f t="shared" si="63"/>
        <v>1</v>
      </c>
      <c r="M825" s="52" t="str">
        <f t="shared" si="64"/>
        <v>nie</v>
      </c>
      <c r="N825" s="53">
        <f>IF($M825="ano",LARGE((Q825,T825,W825,Z825,AC825,AF825,AI825,AL825,AO825,AR825,AU825,AX825,BA825,BD825,BG825,BJ825,BM825),1)+LARGE((Q825,T825,W825,Z825,AC825,AF825,AI825,AL825,AO825,AR825,AU825,AX825,BA825,BD825,BG825,BJ825,BM825),2)+LARGE((Q825,T825,W825,Z825,AC825,AF825,AI825,AL825,AO825,AR825,AU825,AX825,BA825,BD825,BG825,BJ825,BM825),3)+LARGE((Q825,T825,W825,Z825,AC825,AF825,AI825,AL825,AO825,AR825,AU825,AX825,BA825,BD825,BG825,BJ825,BM825),4)+LARGE((Q825,T825,W825,Z825,AC825,AF825,AI825,AL825,AO825,AR825,AU825,AX825,BA825,BD825,BG825,BJ825,BM825),5),J825)</f>
        <v>164</v>
      </c>
      <c r="O825" s="190">
        <f>IF($M825="ano",LARGE((R825,U825,X825,AA825,AD825,AG825,AJ825,AM825,AP825,AS825,AV825,AY825,BB825,BE825,BH825,BK825,BN825),1)+LARGE((R825,U825,X825,AA825,AD825,AG825,AJ825,AM825,AP825,AS825,AV825,AY825,BB825,BE825,BH825,BK825,BN825),2)+LARGE((R825,U825,X825,AA825,AD825,AG825,AJ825,AM825,AP825,AS825,AV825,AY825,BB825,BE825,BH825,BK825,BN825),3)+LARGE((R825,U825,X825,AA825,AD825,AG825,AJ825,AM825,AP825,AS825,AV825,AY825,BB825,BE825,BH825,BK825,BN825),4)+LARGE((R825,U825,X825,AA825,AD825,AG825,AJ825,AM825,AP825,AS825,AV825,AY825,BB825,BE825,BH825,BK825,BN825),5),K825)</f>
        <v>164</v>
      </c>
      <c r="AE825" s="200"/>
      <c r="AF825" s="201"/>
      <c r="AG825" s="201"/>
      <c r="BI825" s="219"/>
      <c r="BJ825" s="220"/>
      <c r="BK825" s="220"/>
      <c r="BL825" s="221">
        <v>7.2847222222222216E-2</v>
      </c>
      <c r="BM825" s="222">
        <v>164</v>
      </c>
      <c r="BN825" s="223">
        <v>164</v>
      </c>
      <c r="BO825" s="149">
        <v>0</v>
      </c>
      <c r="BP825" s="72">
        <v>17.5</v>
      </c>
      <c r="BQ825" s="157">
        <v>7.2847222222222216E-2</v>
      </c>
      <c r="BR825" s="158">
        <v>1</v>
      </c>
      <c r="BS825" s="49"/>
    </row>
    <row r="826" spans="2:71" ht="15" customHeight="1">
      <c r="B826" s="2">
        <v>820</v>
      </c>
      <c r="C826" s="2">
        <v>450</v>
      </c>
      <c r="D826" s="49" t="s">
        <v>902</v>
      </c>
      <c r="E826" s="49" t="s">
        <v>1505</v>
      </c>
      <c r="F826" s="49" t="s">
        <v>247</v>
      </c>
      <c r="G826" s="85">
        <v>1978</v>
      </c>
      <c r="H826" s="49" t="s">
        <v>31</v>
      </c>
      <c r="I826" s="49" t="s">
        <v>31</v>
      </c>
      <c r="J826" s="50">
        <f t="shared" si="61"/>
        <v>164</v>
      </c>
      <c r="K826" s="189">
        <f t="shared" si="62"/>
        <v>164</v>
      </c>
      <c r="L826" s="51">
        <f t="shared" si="63"/>
        <v>1</v>
      </c>
      <c r="M826" s="52" t="str">
        <f t="shared" si="64"/>
        <v>nie</v>
      </c>
      <c r="N826" s="53">
        <f>IF($M826="ano",LARGE((Q826,T826,W826,Z826,AC826,AF826,AI826,AL826,AO826,AR826,AU826,AX826,BA826,BD826,BG826,BJ826,BM826),1)+LARGE((Q826,T826,W826,Z826,AC826,AF826,AI826,AL826,AO826,AR826,AU826,AX826,BA826,BD826,BG826,BJ826,BM826),2)+LARGE((Q826,T826,W826,Z826,AC826,AF826,AI826,AL826,AO826,AR826,AU826,AX826,BA826,BD826,BG826,BJ826,BM826),3)+LARGE((Q826,T826,W826,Z826,AC826,AF826,AI826,AL826,AO826,AR826,AU826,AX826,BA826,BD826,BG826,BJ826,BM826),4)+LARGE((Q826,T826,W826,Z826,AC826,AF826,AI826,AL826,AO826,AR826,AU826,AX826,BA826,BD826,BG826,BJ826,BM826),5),J826)</f>
        <v>164</v>
      </c>
      <c r="O826" s="190">
        <f>IF($M826="ano",LARGE((R826,U826,X826,AA826,AD826,AG826,AJ826,AM826,AP826,AS826,AV826,AY826,BB826,BE826,BH826,BK826,BN826),1)+LARGE((R826,U826,X826,AA826,AD826,AG826,AJ826,AM826,AP826,AS826,AV826,AY826,BB826,BE826,BH826,BK826,BN826),2)+LARGE((R826,U826,X826,AA826,AD826,AG826,AJ826,AM826,AP826,AS826,AV826,AY826,BB826,BE826,BH826,BK826,BN826),3)+LARGE((R826,U826,X826,AA826,AD826,AG826,AJ826,AM826,AP826,AS826,AV826,AY826,BB826,BE826,BH826,BK826,BN826),4)+LARGE((R826,U826,X826,AA826,AD826,AG826,AJ826,AM826,AP826,AS826,AV826,AY826,BB826,BE826,BH826,BK826,BN826),5),K826)</f>
        <v>164</v>
      </c>
      <c r="AE826" s="200"/>
      <c r="AF826" s="201"/>
      <c r="AG826" s="201"/>
      <c r="AT826" s="210">
        <v>7.4282407407407408E-2</v>
      </c>
      <c r="AU826" s="211">
        <v>164</v>
      </c>
      <c r="AV826" s="212">
        <v>164</v>
      </c>
      <c r="AW826" s="213"/>
      <c r="AX826" s="214"/>
      <c r="AY826" s="215"/>
      <c r="BF826" s="218"/>
      <c r="BI826" s="219"/>
      <c r="BJ826" s="220"/>
      <c r="BK826" s="220"/>
      <c r="BL826" s="221"/>
      <c r="BM826" s="222"/>
      <c r="BN826" s="223"/>
      <c r="BO826" s="149">
        <v>0</v>
      </c>
      <c r="BP826" s="72">
        <v>17</v>
      </c>
      <c r="BQ826" s="157">
        <v>7.4282407407407408E-2</v>
      </c>
      <c r="BR826" s="158">
        <v>1</v>
      </c>
      <c r="BS826" s="49"/>
    </row>
    <row r="827" spans="2:71" ht="15" customHeight="1">
      <c r="B827" s="2">
        <v>821</v>
      </c>
      <c r="C827" s="2">
        <v>451</v>
      </c>
      <c r="D827" s="49" t="s">
        <v>1022</v>
      </c>
      <c r="E827" s="49" t="s">
        <v>1582</v>
      </c>
      <c r="F827" s="93" t="s">
        <v>978</v>
      </c>
      <c r="G827" s="85">
        <v>1980</v>
      </c>
      <c r="H827" s="49" t="s">
        <v>31</v>
      </c>
      <c r="I827" s="49" t="s">
        <v>31</v>
      </c>
      <c r="J827" s="50">
        <f t="shared" si="61"/>
        <v>164</v>
      </c>
      <c r="K827" s="189">
        <f t="shared" si="62"/>
        <v>164</v>
      </c>
      <c r="L827" s="51">
        <f t="shared" si="63"/>
        <v>1</v>
      </c>
      <c r="M827" s="52" t="str">
        <f t="shared" si="64"/>
        <v>nie</v>
      </c>
      <c r="N827" s="53">
        <f>IF($M827="ano",LARGE((Q827,T827,W827,Z827,AC827,AF827,AI827,AL827,AO827,AR827,AU827,AX827,BA827,BD827,BG827,BJ827,BM827),1)+LARGE((Q827,T827,W827,Z827,AC827,AF827,AI827,AL827,AO827,AR827,AU827,AX827,BA827,BD827,BG827,BJ827,BM827),2)+LARGE((Q827,T827,W827,Z827,AC827,AF827,AI827,AL827,AO827,AR827,AU827,AX827,BA827,BD827,BG827,BJ827,BM827),3)+LARGE((Q827,T827,W827,Z827,AC827,AF827,AI827,AL827,AO827,AR827,AU827,AX827,BA827,BD827,BG827,BJ827,BM827),4)+LARGE((Q827,T827,W827,Z827,AC827,AF827,AI827,AL827,AO827,AR827,AU827,AX827,BA827,BD827,BG827,BJ827,BM827),5),J827)</f>
        <v>164</v>
      </c>
      <c r="O827" s="190">
        <f>IF($M827="ano",LARGE((R827,U827,X827,AA827,AD827,AG827,AJ827,AM827,AP827,AS827,AV827,AY827,BB827,BE827,BH827,BK827,BN827),1)+LARGE((R827,U827,X827,AA827,AD827,AG827,AJ827,AM827,AP827,AS827,AV827,AY827,BB827,BE827,BH827,BK827,BN827),2)+LARGE((R827,U827,X827,AA827,AD827,AG827,AJ827,AM827,AP827,AS827,AV827,AY827,BB827,BE827,BH827,BK827,BN827),3)+LARGE((R827,U827,X827,AA827,AD827,AG827,AJ827,AM827,AP827,AS827,AV827,AY827,BB827,BE827,BH827,BK827,BN827),4)+LARGE((R827,U827,X827,AA827,AD827,AG827,AJ827,AM827,AP827,AS827,AV827,AY827,BB827,BE827,BH827,BK827,BN827),5),K827)</f>
        <v>164</v>
      </c>
      <c r="AE827" s="200"/>
      <c r="AF827" s="201"/>
      <c r="AG827" s="201"/>
      <c r="AW827" s="213">
        <v>9.9282407407407403E-2</v>
      </c>
      <c r="AX827" s="214">
        <v>164</v>
      </c>
      <c r="AY827" s="215">
        <v>164</v>
      </c>
      <c r="BF827" s="218"/>
      <c r="BI827" s="219"/>
      <c r="BJ827" s="220"/>
      <c r="BK827" s="220"/>
      <c r="BL827" s="221"/>
      <c r="BM827" s="222"/>
      <c r="BN827" s="223"/>
      <c r="BO827" s="149">
        <v>0</v>
      </c>
      <c r="BP827" s="72">
        <v>30</v>
      </c>
      <c r="BQ827" s="157">
        <v>9.9282407407407403E-2</v>
      </c>
      <c r="BR827" s="158">
        <v>1</v>
      </c>
      <c r="BS827" s="49"/>
    </row>
    <row r="828" spans="2:71" ht="15" customHeight="1">
      <c r="B828" s="2">
        <v>822</v>
      </c>
      <c r="C828" s="2">
        <v>452</v>
      </c>
      <c r="D828" s="47" t="s">
        <v>1696</v>
      </c>
      <c r="E828" s="47" t="s">
        <v>1492</v>
      </c>
      <c r="F828" s="89" t="s">
        <v>1697</v>
      </c>
      <c r="G828" s="48">
        <v>1985</v>
      </c>
      <c r="H828" s="49" t="s">
        <v>31</v>
      </c>
      <c r="I828" s="2" t="str">
        <f>IF(G828&lt;=1953,"M60",IF(G828&lt;=1963,"M50",IF(G828&lt;=1973,"M40","M")))</f>
        <v>M</v>
      </c>
      <c r="J828" s="50">
        <f t="shared" si="61"/>
        <v>164</v>
      </c>
      <c r="K828" s="189">
        <f t="shared" si="62"/>
        <v>164</v>
      </c>
      <c r="L828" s="51">
        <f t="shared" si="63"/>
        <v>1</v>
      </c>
      <c r="M828" s="52" t="str">
        <f t="shared" si="64"/>
        <v>nie</v>
      </c>
      <c r="N828" s="53">
        <f>IF($M828="ano",LARGE((Q828,T828,W828,Z828,AC828,AF828,AI828,AL828,AO828,AR828,AU828,AX828,BA828,BD828,BG828,BJ828,BM828),1)+LARGE((Q828,T828,W828,Z828,AC828,AF828,AI828,AL828,AO828,AR828,AU828,AX828,BA828,BD828,BG828,BJ828,BM828),2)+LARGE((Q828,T828,W828,Z828,AC828,AF828,AI828,AL828,AO828,AR828,AU828,AX828,BA828,BD828,BG828,BJ828,BM828),3)+LARGE((Q828,T828,W828,Z828,AC828,AF828,AI828,AL828,AO828,AR828,AU828,AX828,BA828,BD828,BG828,BJ828,BM828),4)+LARGE((Q828,T828,W828,Z828,AC828,AF828,AI828,AL828,AO828,AR828,AU828,AX828,BA828,BD828,BG828,BJ828,BM828),5),J828)</f>
        <v>164</v>
      </c>
      <c r="O828" s="190">
        <f>IF($M828="ano",LARGE((R828,U828,X828,AA828,AD828,AG828,AJ828,AM828,AP828,AS828,AV828,AY828,BB828,BE828,BH828,BK828,BN828),1)+LARGE((R828,U828,X828,AA828,AD828,AG828,AJ828,AM828,AP828,AS828,AV828,AY828,BB828,BE828,BH828,BK828,BN828),2)+LARGE((R828,U828,X828,AA828,AD828,AG828,AJ828,AM828,AP828,AS828,AV828,AY828,BB828,BE828,BH828,BK828,BN828),3)+LARGE((R828,U828,X828,AA828,AD828,AG828,AJ828,AM828,AP828,AS828,AV828,AY828,BB828,BE828,BH828,BK828,BN828),4)+LARGE((R828,U828,X828,AA828,AD828,AG828,AJ828,AM828,AP828,AS828,AV828,AY828,BB828,BE828,BH828,BK828,BN828),5),K828)</f>
        <v>164</v>
      </c>
      <c r="P828" s="191"/>
      <c r="Q828" s="192"/>
      <c r="R828" s="193"/>
      <c r="S828" s="194"/>
      <c r="T828" s="195"/>
      <c r="U828" s="196"/>
      <c r="V828" s="197">
        <v>7.4155092592592592E-2</v>
      </c>
      <c r="W828" s="198">
        <v>164</v>
      </c>
      <c r="X828" s="199">
        <v>164</v>
      </c>
      <c r="Y828" s="200"/>
      <c r="Z828" s="201"/>
      <c r="AA828" s="202"/>
      <c r="AB828" s="203"/>
      <c r="AC828" s="204"/>
      <c r="AD828" s="205"/>
      <c r="AE828" s="200"/>
      <c r="AF828" s="201"/>
      <c r="AG828" s="202"/>
      <c r="AH828" s="206"/>
      <c r="AI828" s="207"/>
      <c r="AJ828" s="208"/>
      <c r="AK828" s="200"/>
      <c r="AL828" s="201"/>
      <c r="AM828" s="202"/>
      <c r="AP828" s="209"/>
      <c r="AS828" s="208"/>
      <c r="AT828" s="210"/>
      <c r="AU828" s="211"/>
      <c r="AV828" s="212"/>
      <c r="AW828" s="213"/>
      <c r="AX828" s="214"/>
      <c r="AY828" s="215"/>
      <c r="BC828" s="216"/>
      <c r="BD828" s="216"/>
      <c r="BE828" s="217"/>
      <c r="BF828" s="218"/>
      <c r="BI828" s="219"/>
      <c r="BJ828" s="220"/>
      <c r="BK828" s="220"/>
      <c r="BL828" s="221"/>
      <c r="BM828" s="222"/>
      <c r="BN828" s="223"/>
      <c r="BO828" s="149">
        <v>0</v>
      </c>
      <c r="BP828" s="72">
        <v>16</v>
      </c>
      <c r="BQ828" s="157">
        <v>7.4155092592592592E-2</v>
      </c>
      <c r="BR828" s="158">
        <v>1</v>
      </c>
      <c r="BS828" s="49"/>
    </row>
    <row r="829" spans="2:71" ht="15" customHeight="1">
      <c r="B829" s="2">
        <v>823</v>
      </c>
      <c r="C829" s="2">
        <v>67</v>
      </c>
      <c r="D829" s="49" t="s">
        <v>1153</v>
      </c>
      <c r="E829" s="49" t="s">
        <v>1520</v>
      </c>
      <c r="F829" s="93" t="s">
        <v>1154</v>
      </c>
      <c r="G829" s="85">
        <v>1958</v>
      </c>
      <c r="H829" s="49" t="s">
        <v>31</v>
      </c>
      <c r="I829" s="49" t="s">
        <v>33</v>
      </c>
      <c r="J829" s="50">
        <f t="shared" si="61"/>
        <v>164</v>
      </c>
      <c r="K829" s="189">
        <f t="shared" si="62"/>
        <v>197</v>
      </c>
      <c r="L829" s="51">
        <f t="shared" si="63"/>
        <v>1</v>
      </c>
      <c r="M829" s="52" t="str">
        <f t="shared" si="64"/>
        <v>nie</v>
      </c>
      <c r="N829" s="53">
        <f>IF($M829="ano",LARGE((Q829,T829,W829,Z829,AC829,AF829,AI829,AL829,AO829,AR829,AU829,AX829,BA829,BD829,BG829,BJ829,BM829),1)+LARGE((Q829,T829,W829,Z829,AC829,AF829,AI829,AL829,AO829,AR829,AU829,AX829,BA829,BD829,BG829,BJ829,BM829),2)+LARGE((Q829,T829,W829,Z829,AC829,AF829,AI829,AL829,AO829,AR829,AU829,AX829,BA829,BD829,BG829,BJ829,BM829),3)+LARGE((Q829,T829,W829,Z829,AC829,AF829,AI829,AL829,AO829,AR829,AU829,AX829,BA829,BD829,BG829,BJ829,BM829),4)+LARGE((Q829,T829,W829,Z829,AC829,AF829,AI829,AL829,AO829,AR829,AU829,AX829,BA829,BD829,BG829,BJ829,BM829),5),J829)</f>
        <v>164</v>
      </c>
      <c r="O829" s="190">
        <f>IF($M829="ano",LARGE((R829,U829,X829,AA829,AD829,AG829,AJ829,AM829,AP829,AS829,AV829,AY829,BB829,BE829,BH829,BK829,BN829),1)+LARGE((R829,U829,X829,AA829,AD829,AG829,AJ829,AM829,AP829,AS829,AV829,AY829,BB829,BE829,BH829,BK829,BN829),2)+LARGE((R829,U829,X829,AA829,AD829,AG829,AJ829,AM829,AP829,AS829,AV829,AY829,BB829,BE829,BH829,BK829,BN829),3)+LARGE((R829,U829,X829,AA829,AD829,AG829,AJ829,AM829,AP829,AS829,AV829,AY829,BB829,BE829,BH829,BK829,BN829),4)+LARGE((R829,U829,X829,AA829,AD829,AG829,AJ829,AM829,AP829,AS829,AV829,AY829,BB829,BE829,BH829,BK829,BN829),5),K829)</f>
        <v>197</v>
      </c>
      <c r="AE829" s="200"/>
      <c r="AF829" s="201"/>
      <c r="AG829" s="201"/>
      <c r="BF829" s="218">
        <v>6.2858796296296301E-2</v>
      </c>
      <c r="BG829" s="75">
        <v>164</v>
      </c>
      <c r="BH829" s="75">
        <v>197</v>
      </c>
      <c r="BI829" s="219"/>
      <c r="BJ829" s="220"/>
      <c r="BK829" s="220"/>
      <c r="BL829" s="221"/>
      <c r="BM829" s="222"/>
      <c r="BN829" s="223"/>
      <c r="BO829" s="149">
        <v>0</v>
      </c>
      <c r="BP829" s="72">
        <v>15</v>
      </c>
      <c r="BQ829" s="157">
        <v>6.2858796296296301E-2</v>
      </c>
      <c r="BR829" s="158">
        <v>1</v>
      </c>
      <c r="BS829" s="49"/>
    </row>
    <row r="830" spans="2:71" ht="15" customHeight="1">
      <c r="B830" s="2">
        <v>824</v>
      </c>
      <c r="C830" s="2">
        <v>453</v>
      </c>
      <c r="D830" s="49" t="s">
        <v>612</v>
      </c>
      <c r="E830" s="49" t="s">
        <v>1850</v>
      </c>
      <c r="F830" s="93" t="s">
        <v>277</v>
      </c>
      <c r="G830" s="85" t="s">
        <v>278</v>
      </c>
      <c r="H830" s="49" t="s">
        <v>31</v>
      </c>
      <c r="I830" s="49" t="s">
        <v>31</v>
      </c>
      <c r="J830" s="50">
        <f t="shared" si="61"/>
        <v>164</v>
      </c>
      <c r="K830" s="189">
        <f t="shared" si="62"/>
        <v>164</v>
      </c>
      <c r="L830" s="51">
        <f t="shared" si="63"/>
        <v>1</v>
      </c>
      <c r="M830" s="52" t="str">
        <f t="shared" si="64"/>
        <v>nie</v>
      </c>
      <c r="N830" s="53">
        <f>IF($M830="ano",LARGE((Q830,T830,W830,Z830,AC830,AF830,AI830,AL830,AO830,AR830,AU830,AX830,BA830,BD830,BG830,BJ830,BM830),1)+LARGE((Q830,T830,W830,Z830,AC830,AF830,AI830,AL830,AO830,AR830,AU830,AX830,BA830,BD830,BG830,BJ830,BM830),2)+LARGE((Q830,T830,W830,Z830,AC830,AF830,AI830,AL830,AO830,AR830,AU830,AX830,BA830,BD830,BG830,BJ830,BM830),3)+LARGE((Q830,T830,W830,Z830,AC830,AF830,AI830,AL830,AO830,AR830,AU830,AX830,BA830,BD830,BG830,BJ830,BM830),4)+LARGE((Q830,T830,W830,Z830,AC830,AF830,AI830,AL830,AO830,AR830,AU830,AX830,BA830,BD830,BG830,BJ830,BM830),5),J830)</f>
        <v>164</v>
      </c>
      <c r="O830" s="190">
        <f>IF($M830="ano",LARGE((R830,U830,X830,AA830,AD830,AG830,AJ830,AM830,AP830,AS830,AV830,AY830,BB830,BE830,BH830,BK830,BN830),1)+LARGE((R830,U830,X830,AA830,AD830,AG830,AJ830,AM830,AP830,AS830,AV830,AY830,BB830,BE830,BH830,BK830,BN830),2)+LARGE((R830,U830,X830,AA830,AD830,AG830,AJ830,AM830,AP830,AS830,AV830,AY830,BB830,BE830,BH830,BK830,BN830),3)+LARGE((R830,U830,X830,AA830,AD830,AG830,AJ830,AM830,AP830,AS830,AV830,AY830,BB830,BE830,BH830,BK830,BN830),4)+LARGE((R830,U830,X830,AA830,AD830,AG830,AJ830,AM830,AP830,AS830,AV830,AY830,BB830,BE830,BH830,BK830,BN830),5),K830)</f>
        <v>164</v>
      </c>
      <c r="R830" s="193"/>
      <c r="U830" s="196"/>
      <c r="X830" s="199"/>
      <c r="AA830" s="202"/>
      <c r="AD830" s="205"/>
      <c r="AE830" s="200"/>
      <c r="AF830" s="201"/>
      <c r="AG830" s="202"/>
      <c r="AH830" s="206">
        <v>2.9224537037037038E-2</v>
      </c>
      <c r="AI830" s="207">
        <v>164</v>
      </c>
      <c r="AJ830" s="208">
        <v>164</v>
      </c>
      <c r="AK830" s="200"/>
      <c r="AL830" s="201"/>
      <c r="AM830" s="202"/>
      <c r="AP830" s="209"/>
      <c r="AS830" s="208"/>
      <c r="AT830" s="210"/>
      <c r="AU830" s="211"/>
      <c r="AV830" s="212"/>
      <c r="AW830" s="213"/>
      <c r="AX830" s="214"/>
      <c r="AY830" s="215"/>
      <c r="BE830" s="217"/>
      <c r="BF830" s="218"/>
      <c r="BI830" s="219"/>
      <c r="BJ830" s="220"/>
      <c r="BK830" s="220"/>
      <c r="BL830" s="221"/>
      <c r="BM830" s="222"/>
      <c r="BN830" s="223"/>
      <c r="BO830" s="149">
        <v>0</v>
      </c>
      <c r="BP830" s="72">
        <v>10.664999999999999</v>
      </c>
      <c r="BQ830" s="157">
        <v>2.9224537037037038E-2</v>
      </c>
      <c r="BR830" s="158">
        <v>1</v>
      </c>
      <c r="BS830" s="49"/>
    </row>
    <row r="831" spans="2:71" ht="15" customHeight="1">
      <c r="B831" s="2">
        <v>825</v>
      </c>
      <c r="C831" s="2">
        <v>68</v>
      </c>
      <c r="D831" s="49" t="s">
        <v>615</v>
      </c>
      <c r="E831" s="49" t="s">
        <v>1564</v>
      </c>
      <c r="F831" s="93" t="s">
        <v>280</v>
      </c>
      <c r="G831" s="85" t="s">
        <v>281</v>
      </c>
      <c r="H831" s="49" t="s">
        <v>31</v>
      </c>
      <c r="I831" s="49" t="s">
        <v>33</v>
      </c>
      <c r="J831" s="50">
        <f t="shared" si="61"/>
        <v>164</v>
      </c>
      <c r="K831" s="189">
        <f t="shared" si="62"/>
        <v>197</v>
      </c>
      <c r="L831" s="51">
        <f t="shared" si="63"/>
        <v>1</v>
      </c>
      <c r="M831" s="52" t="str">
        <f t="shared" si="64"/>
        <v>nie</v>
      </c>
      <c r="N831" s="53">
        <f>IF($M831="ano",LARGE((Q831,T831,W831,Z831,AC831,AF831,AI831,AL831,AO831,AR831,AU831,AX831,BA831,BD831,BG831,BJ831,BM831),1)+LARGE((Q831,T831,W831,Z831,AC831,AF831,AI831,AL831,AO831,AR831,AU831,AX831,BA831,BD831,BG831,BJ831,BM831),2)+LARGE((Q831,T831,W831,Z831,AC831,AF831,AI831,AL831,AO831,AR831,AU831,AX831,BA831,BD831,BG831,BJ831,BM831),3)+LARGE((Q831,T831,W831,Z831,AC831,AF831,AI831,AL831,AO831,AR831,AU831,AX831,BA831,BD831,BG831,BJ831,BM831),4)+LARGE((Q831,T831,W831,Z831,AC831,AF831,AI831,AL831,AO831,AR831,AU831,AX831,BA831,BD831,BG831,BJ831,BM831),5),J831)</f>
        <v>164</v>
      </c>
      <c r="O831" s="190">
        <f>IF($M831="ano",LARGE((R831,U831,X831,AA831,AD831,AG831,AJ831,AM831,AP831,AS831,AV831,AY831,BB831,BE831,BH831,BK831,BN831),1)+LARGE((R831,U831,X831,AA831,AD831,AG831,AJ831,AM831,AP831,AS831,AV831,AY831,BB831,BE831,BH831,BK831,BN831),2)+LARGE((R831,U831,X831,AA831,AD831,AG831,AJ831,AM831,AP831,AS831,AV831,AY831,BB831,BE831,BH831,BK831,BN831),3)+LARGE((R831,U831,X831,AA831,AD831,AG831,AJ831,AM831,AP831,AS831,AV831,AY831,BB831,BE831,BH831,BK831,BN831),4)+LARGE((R831,U831,X831,AA831,AD831,AG831,AJ831,AM831,AP831,AS831,AV831,AY831,BB831,BE831,BH831,BK831,BN831),5),K831)</f>
        <v>197</v>
      </c>
      <c r="R831" s="193"/>
      <c r="U831" s="196"/>
      <c r="X831" s="199"/>
      <c r="AA831" s="202"/>
      <c r="AD831" s="205"/>
      <c r="AE831" s="200"/>
      <c r="AF831" s="201"/>
      <c r="AG831" s="202"/>
      <c r="AH831" s="206">
        <v>2.929398148148148E-2</v>
      </c>
      <c r="AI831" s="207">
        <v>164</v>
      </c>
      <c r="AJ831" s="208">
        <v>197</v>
      </c>
      <c r="AK831" s="200"/>
      <c r="AL831" s="201"/>
      <c r="AM831" s="202"/>
      <c r="AP831" s="209"/>
      <c r="AS831" s="208"/>
      <c r="AT831" s="210"/>
      <c r="AU831" s="211"/>
      <c r="AV831" s="212"/>
      <c r="AW831" s="213"/>
      <c r="AX831" s="214"/>
      <c r="AY831" s="215"/>
      <c r="BE831" s="217"/>
      <c r="BF831" s="218"/>
      <c r="BI831" s="219"/>
      <c r="BJ831" s="220"/>
      <c r="BK831" s="220"/>
      <c r="BL831" s="221"/>
      <c r="BM831" s="222"/>
      <c r="BN831" s="223"/>
      <c r="BO831" s="149">
        <v>0</v>
      </c>
      <c r="BP831" s="72">
        <v>10.664999999999999</v>
      </c>
      <c r="BQ831" s="157">
        <v>2.929398148148148E-2</v>
      </c>
      <c r="BR831" s="158">
        <v>1</v>
      </c>
      <c r="BS831" s="49"/>
    </row>
    <row r="832" spans="2:71" ht="15" customHeight="1">
      <c r="B832" s="2">
        <v>826</v>
      </c>
      <c r="C832" s="2">
        <v>173</v>
      </c>
      <c r="D832" s="49" t="s">
        <v>1152</v>
      </c>
      <c r="E832" s="49" t="s">
        <v>1151</v>
      </c>
      <c r="F832" s="93" t="s">
        <v>1139</v>
      </c>
      <c r="G832" s="85">
        <v>1973</v>
      </c>
      <c r="H832" s="49" t="s">
        <v>31</v>
      </c>
      <c r="I832" s="49" t="s">
        <v>32</v>
      </c>
      <c r="J832" s="50">
        <f t="shared" si="61"/>
        <v>164</v>
      </c>
      <c r="K832" s="189">
        <f t="shared" si="62"/>
        <v>181</v>
      </c>
      <c r="L832" s="51">
        <f t="shared" si="63"/>
        <v>1</v>
      </c>
      <c r="M832" s="52" t="str">
        <f t="shared" si="64"/>
        <v>nie</v>
      </c>
      <c r="N832" s="53">
        <f>IF($M832="ano",LARGE((Q832,T832,W832,Z832,AC832,AF832,AI832,AL832,AO832,AR832,AU832,AX832,BA832,BD832,BG832,BJ832,BM832),1)+LARGE((Q832,T832,W832,Z832,AC832,AF832,AI832,AL832,AO832,AR832,AU832,AX832,BA832,BD832,BG832,BJ832,BM832),2)+LARGE((Q832,T832,W832,Z832,AC832,AF832,AI832,AL832,AO832,AR832,AU832,AX832,BA832,BD832,BG832,BJ832,BM832),3)+LARGE((Q832,T832,W832,Z832,AC832,AF832,AI832,AL832,AO832,AR832,AU832,AX832,BA832,BD832,BG832,BJ832,BM832),4)+LARGE((Q832,T832,W832,Z832,AC832,AF832,AI832,AL832,AO832,AR832,AU832,AX832,BA832,BD832,BG832,BJ832,BM832),5),J832)</f>
        <v>164</v>
      </c>
      <c r="O832" s="190">
        <f>IF($M832="ano",LARGE((R832,U832,X832,AA832,AD832,AG832,AJ832,AM832,AP832,AS832,AV832,AY832,BB832,BE832,BH832,BK832,BN832),1)+LARGE((R832,U832,X832,AA832,AD832,AG832,AJ832,AM832,AP832,AS832,AV832,AY832,BB832,BE832,BH832,BK832,BN832),2)+LARGE((R832,U832,X832,AA832,AD832,AG832,AJ832,AM832,AP832,AS832,AV832,AY832,BB832,BE832,BH832,BK832,BN832),3)+LARGE((R832,U832,X832,AA832,AD832,AG832,AJ832,AM832,AP832,AS832,AV832,AY832,BB832,BE832,BH832,BK832,BN832),4)+LARGE((R832,U832,X832,AA832,AD832,AG832,AJ832,AM832,AP832,AS832,AV832,AY832,BB832,BE832,BH832,BK832,BN832),5),K832)</f>
        <v>181</v>
      </c>
      <c r="AE832" s="200"/>
      <c r="AF832" s="201"/>
      <c r="AG832" s="201"/>
      <c r="BF832" s="218">
        <v>6.2604166666666669E-2</v>
      </c>
      <c r="BG832" s="75">
        <v>164</v>
      </c>
      <c r="BH832" s="75">
        <v>181</v>
      </c>
      <c r="BI832" s="219"/>
      <c r="BJ832" s="220"/>
      <c r="BK832" s="220"/>
      <c r="BL832" s="221"/>
      <c r="BM832" s="222"/>
      <c r="BN832" s="223"/>
      <c r="BO832" s="149">
        <v>0</v>
      </c>
      <c r="BP832" s="72">
        <v>15</v>
      </c>
      <c r="BQ832" s="157">
        <v>6.2604166666666669E-2</v>
      </c>
      <c r="BR832" s="158">
        <v>1</v>
      </c>
      <c r="BS832" s="49"/>
    </row>
    <row r="833" spans="2:71" ht="15" customHeight="1">
      <c r="B833" s="2">
        <v>827</v>
      </c>
      <c r="C833" s="2">
        <v>454</v>
      </c>
      <c r="D833" s="49" t="s">
        <v>618</v>
      </c>
      <c r="E833" s="49" t="s">
        <v>1484</v>
      </c>
      <c r="F833" s="93" t="s">
        <v>282</v>
      </c>
      <c r="G833" s="85" t="s">
        <v>283</v>
      </c>
      <c r="H833" s="49" t="s">
        <v>31</v>
      </c>
      <c r="I833" s="49" t="s">
        <v>31</v>
      </c>
      <c r="J833" s="50">
        <f t="shared" si="61"/>
        <v>164</v>
      </c>
      <c r="K833" s="189">
        <f t="shared" si="62"/>
        <v>164</v>
      </c>
      <c r="L833" s="51">
        <f t="shared" si="63"/>
        <v>1</v>
      </c>
      <c r="M833" s="52" t="str">
        <f t="shared" si="64"/>
        <v>nie</v>
      </c>
      <c r="N833" s="53">
        <f>IF($M833="ano",LARGE((Q833,T833,W833,Z833,AC833,AF833,AI833,AL833,AO833,AR833,AU833,AX833,BA833,BD833,BG833,BJ833,BM833),1)+LARGE((Q833,T833,W833,Z833,AC833,AF833,AI833,AL833,AO833,AR833,AU833,AX833,BA833,BD833,BG833,BJ833,BM833),2)+LARGE((Q833,T833,W833,Z833,AC833,AF833,AI833,AL833,AO833,AR833,AU833,AX833,BA833,BD833,BG833,BJ833,BM833),3)+LARGE((Q833,T833,W833,Z833,AC833,AF833,AI833,AL833,AO833,AR833,AU833,AX833,BA833,BD833,BG833,BJ833,BM833),4)+LARGE((Q833,T833,W833,Z833,AC833,AF833,AI833,AL833,AO833,AR833,AU833,AX833,BA833,BD833,BG833,BJ833,BM833),5),J833)</f>
        <v>164</v>
      </c>
      <c r="O833" s="190">
        <f>IF($M833="ano",LARGE((R833,U833,X833,AA833,AD833,AG833,AJ833,AM833,AP833,AS833,AV833,AY833,BB833,BE833,BH833,BK833,BN833),1)+LARGE((R833,U833,X833,AA833,AD833,AG833,AJ833,AM833,AP833,AS833,AV833,AY833,BB833,BE833,BH833,BK833,BN833),2)+LARGE((R833,U833,X833,AA833,AD833,AG833,AJ833,AM833,AP833,AS833,AV833,AY833,BB833,BE833,BH833,BK833,BN833),3)+LARGE((R833,U833,X833,AA833,AD833,AG833,AJ833,AM833,AP833,AS833,AV833,AY833,BB833,BE833,BH833,BK833,BN833),4)+LARGE((R833,U833,X833,AA833,AD833,AG833,AJ833,AM833,AP833,AS833,AV833,AY833,BB833,BE833,BH833,BK833,BN833),5),K833)</f>
        <v>164</v>
      </c>
      <c r="R833" s="193"/>
      <c r="U833" s="196"/>
      <c r="X833" s="199"/>
      <c r="AA833" s="202"/>
      <c r="AD833" s="205"/>
      <c r="AE833" s="200"/>
      <c r="AF833" s="201"/>
      <c r="AG833" s="202"/>
      <c r="AH833" s="206">
        <v>2.9814814814814811E-2</v>
      </c>
      <c r="AI833" s="207">
        <v>164</v>
      </c>
      <c r="AJ833" s="208">
        <v>164</v>
      </c>
      <c r="AK833" s="200"/>
      <c r="AL833" s="201"/>
      <c r="AM833" s="202"/>
      <c r="AP833" s="209"/>
      <c r="AS833" s="208"/>
      <c r="AT833" s="210"/>
      <c r="AU833" s="211"/>
      <c r="AV833" s="212"/>
      <c r="AW833" s="213"/>
      <c r="AX833" s="214"/>
      <c r="AY833" s="215"/>
      <c r="BE833" s="217"/>
      <c r="BF833" s="218"/>
      <c r="BI833" s="219"/>
      <c r="BJ833" s="220"/>
      <c r="BK833" s="220"/>
      <c r="BL833" s="221"/>
      <c r="BM833" s="222"/>
      <c r="BN833" s="223"/>
      <c r="BO833" s="149">
        <v>0</v>
      </c>
      <c r="BP833" s="72">
        <v>10.664999999999999</v>
      </c>
      <c r="BQ833" s="157">
        <v>2.9814814814814811E-2</v>
      </c>
      <c r="BR833" s="158">
        <v>1</v>
      </c>
      <c r="BS833" s="49"/>
    </row>
    <row r="834" spans="2:71" ht="15" customHeight="1">
      <c r="B834" s="2">
        <v>828</v>
      </c>
      <c r="C834" s="2">
        <v>1</v>
      </c>
      <c r="D834" s="49" t="s">
        <v>1096</v>
      </c>
      <c r="E834" s="49" t="s">
        <v>1097</v>
      </c>
      <c r="F834" s="93" t="s">
        <v>991</v>
      </c>
      <c r="G834" s="85">
        <v>1957</v>
      </c>
      <c r="H834" s="49" t="s">
        <v>36</v>
      </c>
      <c r="I834" s="49" t="s">
        <v>40</v>
      </c>
      <c r="J834" s="50">
        <f t="shared" si="61"/>
        <v>164</v>
      </c>
      <c r="K834" s="189">
        <f t="shared" si="62"/>
        <v>197</v>
      </c>
      <c r="L834" s="51">
        <f t="shared" si="63"/>
        <v>1</v>
      </c>
      <c r="M834" s="52" t="str">
        <f t="shared" si="64"/>
        <v>nie</v>
      </c>
      <c r="N834" s="53">
        <f>IF($M834="ano",LARGE((Q834,T834,W834,Z834,AC834,AF834,AI834,AL834,AO834,AR834,AU834,AX834,BA834,BD834,BG834,BJ834,BM834),1)+LARGE((Q834,T834,W834,Z834,AC834,AF834,AI834,AL834,AO834,AR834,AU834,AX834,BA834,BD834,BG834,BJ834,BM834),2)+LARGE((Q834,T834,W834,Z834,AC834,AF834,AI834,AL834,AO834,AR834,AU834,AX834,BA834,BD834,BG834,BJ834,BM834),3)+LARGE((Q834,T834,W834,Z834,AC834,AF834,AI834,AL834,AO834,AR834,AU834,AX834,BA834,BD834,BG834,BJ834,BM834),4)+LARGE((Q834,T834,W834,Z834,AC834,AF834,AI834,AL834,AO834,AR834,AU834,AX834,BA834,BD834,BG834,BJ834,BM834),5),J834)</f>
        <v>164</v>
      </c>
      <c r="O834" s="190">
        <f>IF($M834="ano",LARGE((R834,U834,X834,AA834,AD834,AG834,AJ834,AM834,AP834,AS834,AV834,AY834,BB834,BE834,BH834,BK834,BN834),1)+LARGE((R834,U834,X834,AA834,AD834,AG834,AJ834,AM834,AP834,AS834,AV834,AY834,BB834,BE834,BH834,BK834,BN834),2)+LARGE((R834,U834,X834,AA834,AD834,AG834,AJ834,AM834,AP834,AS834,AV834,AY834,BB834,BE834,BH834,BK834,BN834),3)+LARGE((R834,U834,X834,AA834,AD834,AG834,AJ834,AM834,AP834,AS834,AV834,AY834,BB834,BE834,BH834,BK834,BN834),4)+LARGE((R834,U834,X834,AA834,AD834,AG834,AJ834,AM834,AP834,AS834,AV834,AY834,BB834,BE834,BH834,BK834,BN834),5),K834)</f>
        <v>197</v>
      </c>
      <c r="AE834" s="200"/>
      <c r="AF834" s="201"/>
      <c r="AG834" s="201"/>
      <c r="AZ834" s="112">
        <v>7.767361111111111E-2</v>
      </c>
      <c r="BA834" s="68">
        <v>164</v>
      </c>
      <c r="BB834" s="68">
        <v>197</v>
      </c>
      <c r="BF834" s="218"/>
      <c r="BI834" s="219"/>
      <c r="BJ834" s="220"/>
      <c r="BK834" s="220"/>
      <c r="BL834" s="221"/>
      <c r="BM834" s="222"/>
      <c r="BN834" s="223"/>
      <c r="BO834" s="149">
        <v>0</v>
      </c>
      <c r="BP834" s="72">
        <v>20</v>
      </c>
      <c r="BQ834" s="157">
        <v>7.767361111111111E-2</v>
      </c>
      <c r="BR834" s="158">
        <v>1</v>
      </c>
      <c r="BS834" s="49"/>
    </row>
    <row r="835" spans="2:71" ht="15" customHeight="1">
      <c r="B835" s="2">
        <v>829</v>
      </c>
      <c r="C835" s="2">
        <v>455</v>
      </c>
      <c r="D835" s="49" t="s">
        <v>647</v>
      </c>
      <c r="E835" s="49" t="s">
        <v>1604</v>
      </c>
      <c r="F835" s="93" t="s">
        <v>268</v>
      </c>
      <c r="G835" s="85" t="s">
        <v>279</v>
      </c>
      <c r="H835" s="49" t="s">
        <v>31</v>
      </c>
      <c r="I835" s="49" t="s">
        <v>31</v>
      </c>
      <c r="J835" s="50">
        <f t="shared" si="61"/>
        <v>164</v>
      </c>
      <c r="K835" s="189">
        <f t="shared" si="62"/>
        <v>164</v>
      </c>
      <c r="L835" s="51">
        <f t="shared" si="63"/>
        <v>1</v>
      </c>
      <c r="M835" s="52" t="str">
        <f t="shared" si="64"/>
        <v>nie</v>
      </c>
      <c r="N835" s="53">
        <f>IF($M835="ano",LARGE((Q835,T835,W835,Z835,AC835,AF835,AI835,AL835,AO835,AR835,AU835,AX835,BA835,BD835,BG835,BJ835,BM835),1)+LARGE((Q835,T835,W835,Z835,AC835,AF835,AI835,AL835,AO835,AR835,AU835,AX835,BA835,BD835,BG835,BJ835,BM835),2)+LARGE((Q835,T835,W835,Z835,AC835,AF835,AI835,AL835,AO835,AR835,AU835,AX835,BA835,BD835,BG835,BJ835,BM835),3)+LARGE((Q835,T835,W835,Z835,AC835,AF835,AI835,AL835,AO835,AR835,AU835,AX835,BA835,BD835,BG835,BJ835,BM835),4)+LARGE((Q835,T835,W835,Z835,AC835,AF835,AI835,AL835,AO835,AR835,AU835,AX835,BA835,BD835,BG835,BJ835,BM835),5),J835)</f>
        <v>164</v>
      </c>
      <c r="O835" s="190">
        <f>IF($M835="ano",LARGE((R835,U835,X835,AA835,AD835,AG835,AJ835,AM835,AP835,AS835,AV835,AY835,BB835,BE835,BH835,BK835,BN835),1)+LARGE((R835,U835,X835,AA835,AD835,AG835,AJ835,AM835,AP835,AS835,AV835,AY835,BB835,BE835,BH835,BK835,BN835),2)+LARGE((R835,U835,X835,AA835,AD835,AG835,AJ835,AM835,AP835,AS835,AV835,AY835,BB835,BE835,BH835,BK835,BN835),3)+LARGE((R835,U835,X835,AA835,AD835,AG835,AJ835,AM835,AP835,AS835,AV835,AY835,BB835,BE835,BH835,BK835,BN835),4)+LARGE((R835,U835,X835,AA835,AD835,AG835,AJ835,AM835,AP835,AS835,AV835,AY835,BB835,BE835,BH835,BK835,BN835),5),K835)</f>
        <v>164</v>
      </c>
      <c r="R835" s="193"/>
      <c r="U835" s="196"/>
      <c r="X835" s="199"/>
      <c r="AA835" s="202"/>
      <c r="AD835" s="205"/>
      <c r="AE835" s="200"/>
      <c r="AF835" s="201"/>
      <c r="AG835" s="202"/>
      <c r="AH835" s="206">
        <v>2.9270833333333333E-2</v>
      </c>
      <c r="AI835" s="207">
        <v>164</v>
      </c>
      <c r="AJ835" s="208">
        <v>164</v>
      </c>
      <c r="AK835" s="200"/>
      <c r="AL835" s="201"/>
      <c r="AM835" s="202"/>
      <c r="AP835" s="209"/>
      <c r="AS835" s="208"/>
      <c r="AT835" s="210"/>
      <c r="AU835" s="211"/>
      <c r="AV835" s="212"/>
      <c r="AW835" s="213"/>
      <c r="AX835" s="214"/>
      <c r="AY835" s="215"/>
      <c r="BE835" s="217"/>
      <c r="BF835" s="218"/>
      <c r="BI835" s="219"/>
      <c r="BJ835" s="220"/>
      <c r="BK835" s="220"/>
      <c r="BL835" s="221"/>
      <c r="BM835" s="222"/>
      <c r="BN835" s="223"/>
      <c r="BO835" s="149">
        <v>0</v>
      </c>
      <c r="BP835" s="72">
        <v>10.664999999999999</v>
      </c>
      <c r="BQ835" s="157">
        <v>2.9270833333333333E-2</v>
      </c>
      <c r="BR835" s="158">
        <v>1</v>
      </c>
      <c r="BS835" s="49"/>
    </row>
    <row r="836" spans="2:71" ht="15" customHeight="1">
      <c r="B836" s="2">
        <v>830</v>
      </c>
      <c r="C836" s="2">
        <v>174</v>
      </c>
      <c r="D836" s="49" t="s">
        <v>1621</v>
      </c>
      <c r="E836" s="49" t="s">
        <v>1582</v>
      </c>
      <c r="G836" s="85">
        <v>1972</v>
      </c>
      <c r="H836" s="49" t="s">
        <v>31</v>
      </c>
      <c r="I836" s="2" t="str">
        <f>IF(G836&lt;=1953,"M60",IF(G836&lt;=1963,"M50",IF(G836&lt;=1973,"M40","M")))</f>
        <v>M40</v>
      </c>
      <c r="J836" s="50">
        <f t="shared" si="61"/>
        <v>164</v>
      </c>
      <c r="K836" s="189">
        <f t="shared" si="62"/>
        <v>181</v>
      </c>
      <c r="L836" s="51">
        <f t="shared" si="63"/>
        <v>1</v>
      </c>
      <c r="M836" s="52" t="str">
        <f t="shared" si="64"/>
        <v>nie</v>
      </c>
      <c r="N836" s="53">
        <f>IF($M836="ano",LARGE((Q836,T836,W836,Z836,AC836,AF836,AI836,AL836,AO836,AR836,AU836,AX836,BA836,BD836,BG836,BJ836,BM836),1)+LARGE((Q836,T836,W836,Z836,AC836,AF836,AI836,AL836,AO836,AR836,AU836,AX836,BA836,BD836,BG836,BJ836,BM836),2)+LARGE((Q836,T836,W836,Z836,AC836,AF836,AI836,AL836,AO836,AR836,AU836,AX836,BA836,BD836,BG836,BJ836,BM836),3)+LARGE((Q836,T836,W836,Z836,AC836,AF836,AI836,AL836,AO836,AR836,AU836,AX836,BA836,BD836,BG836,BJ836,BM836),4)+LARGE((Q836,T836,W836,Z836,AC836,AF836,AI836,AL836,AO836,AR836,AU836,AX836,BA836,BD836,BG836,BJ836,BM836),5),J836)</f>
        <v>164</v>
      </c>
      <c r="O836" s="190">
        <f>IF($M836="ano",LARGE((R836,U836,X836,AA836,AD836,AG836,AJ836,AM836,AP836,AS836,AV836,AY836,BB836,BE836,BH836,BK836,BN836),1)+LARGE((R836,U836,X836,AA836,AD836,AG836,AJ836,AM836,AP836,AS836,AV836,AY836,BB836,BE836,BH836,BK836,BN836),2)+LARGE((R836,U836,X836,AA836,AD836,AG836,AJ836,AM836,AP836,AS836,AV836,AY836,BB836,BE836,BH836,BK836,BN836),3)+LARGE((R836,U836,X836,AA836,AD836,AG836,AJ836,AM836,AP836,AS836,AV836,AY836,BB836,BE836,BH836,BK836,BN836),4)+LARGE((R836,U836,X836,AA836,AD836,AG836,AJ836,AM836,AP836,AS836,AV836,AY836,BB836,BE836,BH836,BK836,BN836),5),K836)</f>
        <v>181</v>
      </c>
      <c r="P836" s="191"/>
      <c r="Q836" s="192"/>
      <c r="R836" s="193"/>
      <c r="S836" s="194">
        <v>0.11435185185185186</v>
      </c>
      <c r="T836" s="195">
        <v>164</v>
      </c>
      <c r="U836" s="196">
        <v>181</v>
      </c>
      <c r="V836" s="197"/>
      <c r="W836" s="198"/>
      <c r="X836" s="199"/>
      <c r="Y836" s="200"/>
      <c r="Z836" s="201"/>
      <c r="AA836" s="202"/>
      <c r="AB836" s="203"/>
      <c r="AC836" s="204"/>
      <c r="AD836" s="205"/>
      <c r="AE836" s="200"/>
      <c r="AF836" s="201"/>
      <c r="AG836" s="202"/>
      <c r="AH836" s="206"/>
      <c r="AI836" s="207"/>
      <c r="AJ836" s="208"/>
      <c r="AK836" s="200"/>
      <c r="AL836" s="201"/>
      <c r="AM836" s="202"/>
      <c r="AP836" s="209"/>
      <c r="AS836" s="208"/>
      <c r="AT836" s="210"/>
      <c r="AU836" s="211"/>
      <c r="AV836" s="212"/>
      <c r="AW836" s="213"/>
      <c r="AX836" s="214"/>
      <c r="AY836" s="215"/>
      <c r="BC836" s="216"/>
      <c r="BD836" s="216"/>
      <c r="BE836" s="217"/>
      <c r="BF836" s="218"/>
      <c r="BI836" s="219"/>
      <c r="BJ836" s="220"/>
      <c r="BK836" s="220"/>
      <c r="BL836" s="221"/>
      <c r="BM836" s="222"/>
      <c r="BN836" s="223"/>
      <c r="BO836" s="149">
        <v>0</v>
      </c>
      <c r="BP836" s="72">
        <v>26</v>
      </c>
      <c r="BQ836" s="157">
        <v>0.11435185185185186</v>
      </c>
      <c r="BR836" s="158">
        <v>1</v>
      </c>
      <c r="BS836" s="49"/>
    </row>
    <row r="837" spans="2:71" ht="15" customHeight="1">
      <c r="B837" s="2">
        <v>831</v>
      </c>
      <c r="C837" s="2">
        <v>456</v>
      </c>
      <c r="D837" s="49" t="s">
        <v>1379</v>
      </c>
      <c r="E837" s="49" t="s">
        <v>1490</v>
      </c>
      <c r="F837" s="93" t="s">
        <v>1380</v>
      </c>
      <c r="G837" s="85">
        <v>1987</v>
      </c>
      <c r="H837" s="49" t="s">
        <v>31</v>
      </c>
      <c r="I837" s="49" t="s">
        <v>31</v>
      </c>
      <c r="J837" s="50">
        <f t="shared" si="61"/>
        <v>164</v>
      </c>
      <c r="K837" s="189">
        <f t="shared" si="62"/>
        <v>164</v>
      </c>
      <c r="L837" s="51">
        <f t="shared" si="63"/>
        <v>1</v>
      </c>
      <c r="M837" s="52" t="str">
        <f t="shared" si="64"/>
        <v>nie</v>
      </c>
      <c r="N837" s="53">
        <f>IF($M837="ano",LARGE((Q837,T837,W837,Z837,AC837,AF837,AI837,AL837,AO837,AR837,AU837,AX837,BA837,BD837,BG837,BJ837,BM837),1)+LARGE((Q837,T837,W837,Z837,AC837,AF837,AI837,AL837,AO837,AR837,AU837,AX837,BA837,BD837,BG837,BJ837,BM837),2)+LARGE((Q837,T837,W837,Z837,AC837,AF837,AI837,AL837,AO837,AR837,AU837,AX837,BA837,BD837,BG837,BJ837,BM837),3)+LARGE((Q837,T837,W837,Z837,AC837,AF837,AI837,AL837,AO837,AR837,AU837,AX837,BA837,BD837,BG837,BJ837,BM837),4)+LARGE((Q837,T837,W837,Z837,AC837,AF837,AI837,AL837,AO837,AR837,AU837,AX837,BA837,BD837,BG837,BJ837,BM837),5),J837)</f>
        <v>164</v>
      </c>
      <c r="O837" s="190">
        <f>IF($M837="ano",LARGE((R837,U837,X837,AA837,AD837,AG837,AJ837,AM837,AP837,AS837,AV837,AY837,BB837,BE837,BH837,BK837,BN837),1)+LARGE((R837,U837,X837,AA837,AD837,AG837,AJ837,AM837,AP837,AS837,AV837,AY837,BB837,BE837,BH837,BK837,BN837),2)+LARGE((R837,U837,X837,AA837,AD837,AG837,AJ837,AM837,AP837,AS837,AV837,AY837,BB837,BE837,BH837,BK837,BN837),3)+LARGE((R837,U837,X837,AA837,AD837,AG837,AJ837,AM837,AP837,AS837,AV837,AY837,BB837,BE837,BH837,BK837,BN837),4)+LARGE((R837,U837,X837,AA837,AD837,AG837,AJ837,AM837,AP837,AS837,AV837,AY837,BB837,BE837,BH837,BK837,BN837),5),K837)</f>
        <v>164</v>
      </c>
      <c r="AE837" s="200"/>
      <c r="AF837" s="201"/>
      <c r="AG837" s="201"/>
      <c r="BI837" s="219"/>
      <c r="BJ837" s="220"/>
      <c r="BK837" s="220"/>
      <c r="BL837" s="221">
        <v>7.2881944444444444E-2</v>
      </c>
      <c r="BM837" s="222">
        <v>164</v>
      </c>
      <c r="BN837" s="223">
        <v>164</v>
      </c>
      <c r="BO837" s="149">
        <v>0</v>
      </c>
      <c r="BP837" s="72">
        <v>17.5</v>
      </c>
      <c r="BQ837" s="157">
        <v>7.2881944444444444E-2</v>
      </c>
      <c r="BR837" s="158">
        <v>1</v>
      </c>
      <c r="BS837" s="49"/>
    </row>
    <row r="838" spans="2:71" ht="15" customHeight="1">
      <c r="B838" s="2">
        <v>832</v>
      </c>
      <c r="C838" s="2">
        <v>457</v>
      </c>
      <c r="D838" s="47" t="s">
        <v>2183</v>
      </c>
      <c r="E838" s="47" t="s">
        <v>1655</v>
      </c>
      <c r="F838" s="89" t="s">
        <v>2184</v>
      </c>
      <c r="G838" s="48">
        <v>1974</v>
      </c>
      <c r="H838" s="49" t="s">
        <v>31</v>
      </c>
      <c r="I838" s="2" t="str">
        <f>IF(G838&lt;=1953,"M60",IF(G838&lt;=1963,"M50",IF(G838&lt;=1973,"M40","M")))</f>
        <v>M</v>
      </c>
      <c r="J838" s="50">
        <f t="shared" ref="J838:J901" si="65">SUMIF($P$5:$BR$5,"Body",P838:BR838)</f>
        <v>164</v>
      </c>
      <c r="K838" s="189">
        <f t="shared" ref="K838:K901" si="66">SUMIF($P$5:$BR$5,"Body koef-vek",P838:BR838)</f>
        <v>164</v>
      </c>
      <c r="L838" s="51">
        <f t="shared" ref="L838:L901" si="67">COUNT(Q838,T838,W838,Z838,AC838,AF838,AI838,AL838,AO838,AR838,AU838,AX838,BA838,BD838,BG838,BJ838,BM838)</f>
        <v>1</v>
      </c>
      <c r="M838" s="52" t="str">
        <f t="shared" ref="M838:M901" si="68">IF(L838&lt;=5,"nie","ano")</f>
        <v>nie</v>
      </c>
      <c r="N838" s="53">
        <f>IF($M838="ano",LARGE((Q838,T838,W838,Z838,AC838,AF838,AI838,AL838,AO838,AR838,AU838,AX838,BA838,BD838,BG838,BJ838,BM838),1)+LARGE((Q838,T838,W838,Z838,AC838,AF838,AI838,AL838,AO838,AR838,AU838,AX838,BA838,BD838,BG838,BJ838,BM838),2)+LARGE((Q838,T838,W838,Z838,AC838,AF838,AI838,AL838,AO838,AR838,AU838,AX838,BA838,BD838,BG838,BJ838,BM838),3)+LARGE((Q838,T838,W838,Z838,AC838,AF838,AI838,AL838,AO838,AR838,AU838,AX838,BA838,BD838,BG838,BJ838,BM838),4)+LARGE((Q838,T838,W838,Z838,AC838,AF838,AI838,AL838,AO838,AR838,AU838,AX838,BA838,BD838,BG838,BJ838,BM838),5),J838)</f>
        <v>164</v>
      </c>
      <c r="O838" s="190">
        <f>IF($M838="ano",LARGE((R838,U838,X838,AA838,AD838,AG838,AJ838,AM838,AP838,AS838,AV838,AY838,BB838,BE838,BH838,BK838,BN838),1)+LARGE((R838,U838,X838,AA838,AD838,AG838,AJ838,AM838,AP838,AS838,AV838,AY838,BB838,BE838,BH838,BK838,BN838),2)+LARGE((R838,U838,X838,AA838,AD838,AG838,AJ838,AM838,AP838,AS838,AV838,AY838,BB838,BE838,BH838,BK838,BN838),3)+LARGE((R838,U838,X838,AA838,AD838,AG838,AJ838,AM838,AP838,AS838,AV838,AY838,BB838,BE838,BH838,BK838,BN838),4)+LARGE((R838,U838,X838,AA838,AD838,AG838,AJ838,AM838,AP838,AS838,AV838,AY838,BB838,BE838,BH838,BK838,BN838),5),K838)</f>
        <v>164</v>
      </c>
      <c r="P838" s="191"/>
      <c r="Q838" s="192"/>
      <c r="R838" s="193"/>
      <c r="S838" s="194">
        <v>0.11440972222222223</v>
      </c>
      <c r="T838" s="195">
        <v>164</v>
      </c>
      <c r="U838" s="196">
        <v>164</v>
      </c>
      <c r="V838" s="197"/>
      <c r="W838" s="198"/>
      <c r="X838" s="199"/>
      <c r="Y838" s="200"/>
      <c r="Z838" s="201"/>
      <c r="AA838" s="202"/>
      <c r="AB838" s="203"/>
      <c r="AC838" s="204"/>
      <c r="AD838" s="205"/>
      <c r="AE838" s="200"/>
      <c r="AF838" s="201"/>
      <c r="AG838" s="202"/>
      <c r="AH838" s="206"/>
      <c r="AI838" s="207"/>
      <c r="AJ838" s="208"/>
      <c r="AK838" s="200"/>
      <c r="AL838" s="201"/>
      <c r="AM838" s="202"/>
      <c r="AP838" s="209"/>
      <c r="AS838" s="208"/>
      <c r="AT838" s="210"/>
      <c r="AU838" s="211"/>
      <c r="AV838" s="212"/>
      <c r="AW838" s="213"/>
      <c r="AX838" s="214"/>
      <c r="AY838" s="215"/>
      <c r="BC838" s="216"/>
      <c r="BD838" s="216"/>
      <c r="BE838" s="217"/>
      <c r="BF838" s="218"/>
      <c r="BI838" s="219"/>
      <c r="BJ838" s="220"/>
      <c r="BK838" s="220"/>
      <c r="BL838" s="221"/>
      <c r="BM838" s="222"/>
      <c r="BN838" s="223"/>
      <c r="BO838" s="149">
        <v>0</v>
      </c>
      <c r="BP838" s="72">
        <v>26</v>
      </c>
      <c r="BQ838" s="157">
        <v>0.11440972222222223</v>
      </c>
      <c r="BR838" s="158">
        <v>1</v>
      </c>
      <c r="BS838" s="49"/>
    </row>
    <row r="839" spans="2:71" ht="15" customHeight="1">
      <c r="B839" s="2">
        <v>833</v>
      </c>
      <c r="C839" s="2">
        <v>458</v>
      </c>
      <c r="D839" s="49" t="s">
        <v>1381</v>
      </c>
      <c r="E839" s="49" t="s">
        <v>1582</v>
      </c>
      <c r="F839" s="93" t="s">
        <v>1542</v>
      </c>
      <c r="G839" s="85">
        <v>1982</v>
      </c>
      <c r="H839" s="49" t="s">
        <v>31</v>
      </c>
      <c r="I839" s="49" t="s">
        <v>31</v>
      </c>
      <c r="J839" s="50">
        <f t="shared" si="65"/>
        <v>164</v>
      </c>
      <c r="K839" s="189">
        <f t="shared" si="66"/>
        <v>164</v>
      </c>
      <c r="L839" s="51">
        <f t="shared" si="67"/>
        <v>1</v>
      </c>
      <c r="M839" s="52" t="str">
        <f t="shared" si="68"/>
        <v>nie</v>
      </c>
      <c r="N839" s="53">
        <f>IF($M839="ano",LARGE((Q839,T839,W839,Z839,AC839,AF839,AI839,AL839,AO839,AR839,AU839,AX839,BA839,BD839,BG839,BJ839,BM839),1)+LARGE((Q839,T839,W839,Z839,AC839,AF839,AI839,AL839,AO839,AR839,AU839,AX839,BA839,BD839,BG839,BJ839,BM839),2)+LARGE((Q839,T839,W839,Z839,AC839,AF839,AI839,AL839,AO839,AR839,AU839,AX839,BA839,BD839,BG839,BJ839,BM839),3)+LARGE((Q839,T839,W839,Z839,AC839,AF839,AI839,AL839,AO839,AR839,AU839,AX839,BA839,BD839,BG839,BJ839,BM839),4)+LARGE((Q839,T839,W839,Z839,AC839,AF839,AI839,AL839,AO839,AR839,AU839,AX839,BA839,BD839,BG839,BJ839,BM839),5),J839)</f>
        <v>164</v>
      </c>
      <c r="O839" s="190">
        <f>IF($M839="ano",LARGE((R839,U839,X839,AA839,AD839,AG839,AJ839,AM839,AP839,AS839,AV839,AY839,BB839,BE839,BH839,BK839,BN839),1)+LARGE((R839,U839,X839,AA839,AD839,AG839,AJ839,AM839,AP839,AS839,AV839,AY839,BB839,BE839,BH839,BK839,BN839),2)+LARGE((R839,U839,X839,AA839,AD839,AG839,AJ839,AM839,AP839,AS839,AV839,AY839,BB839,BE839,BH839,BK839,BN839),3)+LARGE((R839,U839,X839,AA839,AD839,AG839,AJ839,AM839,AP839,AS839,AV839,AY839,BB839,BE839,BH839,BK839,BN839),4)+LARGE((R839,U839,X839,AA839,AD839,AG839,AJ839,AM839,AP839,AS839,AV839,AY839,BB839,BE839,BH839,BK839,BN839),5),K839)</f>
        <v>164</v>
      </c>
      <c r="AE839" s="200"/>
      <c r="AF839" s="201"/>
      <c r="AG839" s="201"/>
      <c r="BI839" s="219"/>
      <c r="BJ839" s="220"/>
      <c r="BK839" s="220"/>
      <c r="BL839" s="221">
        <v>7.2881944444444444E-2</v>
      </c>
      <c r="BM839" s="222">
        <v>164</v>
      </c>
      <c r="BN839" s="223">
        <v>164</v>
      </c>
      <c r="BO839" s="149">
        <v>0</v>
      </c>
      <c r="BP839" s="72">
        <v>17.5</v>
      </c>
      <c r="BQ839" s="157">
        <v>7.2881944444444444E-2</v>
      </c>
      <c r="BR839" s="158">
        <v>1</v>
      </c>
      <c r="BS839" s="49"/>
    </row>
    <row r="840" spans="2:71" ht="15" customHeight="1">
      <c r="B840" s="2">
        <v>834</v>
      </c>
      <c r="C840" s="2">
        <v>459</v>
      </c>
      <c r="D840" s="49" t="s">
        <v>1155</v>
      </c>
      <c r="E840" s="49" t="s">
        <v>1567</v>
      </c>
      <c r="F840" s="93" t="s">
        <v>1542</v>
      </c>
      <c r="G840" s="85">
        <v>1981</v>
      </c>
      <c r="H840" s="49" t="s">
        <v>31</v>
      </c>
      <c r="I840" s="49" t="s">
        <v>31</v>
      </c>
      <c r="J840" s="50">
        <f t="shared" si="65"/>
        <v>164</v>
      </c>
      <c r="K840" s="189">
        <f t="shared" si="66"/>
        <v>164</v>
      </c>
      <c r="L840" s="51">
        <f t="shared" si="67"/>
        <v>1</v>
      </c>
      <c r="M840" s="52" t="str">
        <f t="shared" si="68"/>
        <v>nie</v>
      </c>
      <c r="N840" s="53">
        <f>IF($M840="ano",LARGE((Q840,T840,W840,Z840,AC840,AF840,AI840,AL840,AO840,AR840,AU840,AX840,BA840,BD840,BG840,BJ840,BM840),1)+LARGE((Q840,T840,W840,Z840,AC840,AF840,AI840,AL840,AO840,AR840,AU840,AX840,BA840,BD840,BG840,BJ840,BM840),2)+LARGE((Q840,T840,W840,Z840,AC840,AF840,AI840,AL840,AO840,AR840,AU840,AX840,BA840,BD840,BG840,BJ840,BM840),3)+LARGE((Q840,T840,W840,Z840,AC840,AF840,AI840,AL840,AO840,AR840,AU840,AX840,BA840,BD840,BG840,BJ840,BM840),4)+LARGE((Q840,T840,W840,Z840,AC840,AF840,AI840,AL840,AO840,AR840,AU840,AX840,BA840,BD840,BG840,BJ840,BM840),5),J840)</f>
        <v>164</v>
      </c>
      <c r="O840" s="190">
        <f>IF($M840="ano",LARGE((R840,U840,X840,AA840,AD840,AG840,AJ840,AM840,AP840,AS840,AV840,AY840,BB840,BE840,BH840,BK840,BN840),1)+LARGE((R840,U840,X840,AA840,AD840,AG840,AJ840,AM840,AP840,AS840,AV840,AY840,BB840,BE840,BH840,BK840,BN840),2)+LARGE((R840,U840,X840,AA840,AD840,AG840,AJ840,AM840,AP840,AS840,AV840,AY840,BB840,BE840,BH840,BK840,BN840),3)+LARGE((R840,U840,X840,AA840,AD840,AG840,AJ840,AM840,AP840,AS840,AV840,AY840,BB840,BE840,BH840,BK840,BN840),4)+LARGE((R840,U840,X840,AA840,AD840,AG840,AJ840,AM840,AP840,AS840,AV840,AY840,BB840,BE840,BH840,BK840,BN840),5),K840)</f>
        <v>164</v>
      </c>
      <c r="AE840" s="200"/>
      <c r="AF840" s="201"/>
      <c r="AG840" s="201"/>
      <c r="BF840" s="218">
        <v>6.2870370370370368E-2</v>
      </c>
      <c r="BG840" s="75">
        <v>164</v>
      </c>
      <c r="BH840" s="75">
        <v>164</v>
      </c>
      <c r="BI840" s="219"/>
      <c r="BJ840" s="220"/>
      <c r="BK840" s="220"/>
      <c r="BL840" s="221"/>
      <c r="BM840" s="222"/>
      <c r="BN840" s="223"/>
      <c r="BO840" s="149">
        <v>0</v>
      </c>
      <c r="BP840" s="72">
        <v>15</v>
      </c>
      <c r="BQ840" s="157">
        <v>6.2870370370370368E-2</v>
      </c>
      <c r="BR840" s="158">
        <v>1</v>
      </c>
      <c r="BS840" s="49"/>
    </row>
    <row r="841" spans="2:71" ht="15" customHeight="1">
      <c r="B841" s="2">
        <v>835</v>
      </c>
      <c r="C841" s="2">
        <v>175</v>
      </c>
      <c r="D841" s="47" t="s">
        <v>1694</v>
      </c>
      <c r="E841" s="47" t="s">
        <v>1632</v>
      </c>
      <c r="F841" s="89" t="s">
        <v>1695</v>
      </c>
      <c r="G841" s="48">
        <v>1971</v>
      </c>
      <c r="H841" s="49" t="s">
        <v>31</v>
      </c>
      <c r="I841" s="2" t="str">
        <f>IF(G841&lt;=1953,"M60",IF(G841&lt;=1963,"M50",IF(G841&lt;=1973,"M40","M")))</f>
        <v>M40</v>
      </c>
      <c r="J841" s="50">
        <f t="shared" si="65"/>
        <v>164</v>
      </c>
      <c r="K841" s="189">
        <f t="shared" si="66"/>
        <v>181</v>
      </c>
      <c r="L841" s="51">
        <f t="shared" si="67"/>
        <v>1</v>
      </c>
      <c r="M841" s="52" t="str">
        <f t="shared" si="68"/>
        <v>nie</v>
      </c>
      <c r="N841" s="53">
        <f>IF($M841="ano",LARGE((Q841,T841,W841,Z841,AC841,AF841,AI841,AL841,AO841,AR841,AU841,AX841,BA841,BD841,BG841,BJ841,BM841),1)+LARGE((Q841,T841,W841,Z841,AC841,AF841,AI841,AL841,AO841,AR841,AU841,AX841,BA841,BD841,BG841,BJ841,BM841),2)+LARGE((Q841,T841,W841,Z841,AC841,AF841,AI841,AL841,AO841,AR841,AU841,AX841,BA841,BD841,BG841,BJ841,BM841),3)+LARGE((Q841,T841,W841,Z841,AC841,AF841,AI841,AL841,AO841,AR841,AU841,AX841,BA841,BD841,BG841,BJ841,BM841),4)+LARGE((Q841,T841,W841,Z841,AC841,AF841,AI841,AL841,AO841,AR841,AU841,AX841,BA841,BD841,BG841,BJ841,BM841),5),J841)</f>
        <v>164</v>
      </c>
      <c r="O841" s="190">
        <f>IF($M841="ano",LARGE((R841,U841,X841,AA841,AD841,AG841,AJ841,AM841,AP841,AS841,AV841,AY841,BB841,BE841,BH841,BK841,BN841),1)+LARGE((R841,U841,X841,AA841,AD841,AG841,AJ841,AM841,AP841,AS841,AV841,AY841,BB841,BE841,BH841,BK841,BN841),2)+LARGE((R841,U841,X841,AA841,AD841,AG841,AJ841,AM841,AP841,AS841,AV841,AY841,BB841,BE841,BH841,BK841,BN841),3)+LARGE((R841,U841,X841,AA841,AD841,AG841,AJ841,AM841,AP841,AS841,AV841,AY841,BB841,BE841,BH841,BK841,BN841),4)+LARGE((R841,U841,X841,AA841,AD841,AG841,AJ841,AM841,AP841,AS841,AV841,AY841,BB841,BE841,BH841,BK841,BN841),5),K841)</f>
        <v>181</v>
      </c>
      <c r="P841" s="191"/>
      <c r="Q841" s="192"/>
      <c r="R841" s="193"/>
      <c r="S841" s="194"/>
      <c r="T841" s="195"/>
      <c r="U841" s="196"/>
      <c r="V841" s="197">
        <v>7.4131944444444445E-2</v>
      </c>
      <c r="W841" s="198">
        <v>164</v>
      </c>
      <c r="X841" s="199">
        <v>181</v>
      </c>
      <c r="Y841" s="200"/>
      <c r="Z841" s="201"/>
      <c r="AA841" s="202"/>
      <c r="AB841" s="203"/>
      <c r="AC841" s="204"/>
      <c r="AD841" s="205"/>
      <c r="AE841" s="200"/>
      <c r="AF841" s="201"/>
      <c r="AG841" s="202"/>
      <c r="AH841" s="206"/>
      <c r="AI841" s="207"/>
      <c r="AJ841" s="208"/>
      <c r="AK841" s="200"/>
      <c r="AL841" s="201"/>
      <c r="AM841" s="202"/>
      <c r="AP841" s="209"/>
      <c r="AS841" s="208"/>
      <c r="AT841" s="210"/>
      <c r="AU841" s="211"/>
      <c r="AV841" s="212"/>
      <c r="AW841" s="213"/>
      <c r="AX841" s="214"/>
      <c r="AY841" s="215"/>
      <c r="BC841" s="216"/>
      <c r="BD841" s="216"/>
      <c r="BE841" s="217"/>
      <c r="BF841" s="218"/>
      <c r="BI841" s="219"/>
      <c r="BJ841" s="220"/>
      <c r="BK841" s="220"/>
      <c r="BL841" s="221"/>
      <c r="BM841" s="222"/>
      <c r="BN841" s="223"/>
      <c r="BO841" s="149">
        <v>0</v>
      </c>
      <c r="BP841" s="72">
        <v>16</v>
      </c>
      <c r="BQ841" s="157">
        <v>7.4131944444444445E-2</v>
      </c>
      <c r="BR841" s="158">
        <v>1</v>
      </c>
      <c r="BS841" s="49"/>
    </row>
    <row r="842" spans="2:71" ht="15" customHeight="1">
      <c r="B842" s="2">
        <v>836</v>
      </c>
      <c r="C842" s="2">
        <v>176</v>
      </c>
      <c r="D842" s="47" t="s">
        <v>2194</v>
      </c>
      <c r="E842" s="47" t="s">
        <v>2193</v>
      </c>
      <c r="F842" s="89" t="s">
        <v>2195</v>
      </c>
      <c r="G842" s="48">
        <v>1972</v>
      </c>
      <c r="H842" s="49" t="s">
        <v>31</v>
      </c>
      <c r="I842" s="2" t="str">
        <f>IF(G842&lt;=1953,"M60",IF(G842&lt;=1963,"M50",IF(G842&lt;=1973,"M40","M")))</f>
        <v>M40</v>
      </c>
      <c r="J842" s="50">
        <f t="shared" si="65"/>
        <v>163</v>
      </c>
      <c r="K842" s="189">
        <f t="shared" si="66"/>
        <v>180</v>
      </c>
      <c r="L842" s="51">
        <f t="shared" si="67"/>
        <v>1</v>
      </c>
      <c r="M842" s="52" t="str">
        <f t="shared" si="68"/>
        <v>nie</v>
      </c>
      <c r="N842" s="53">
        <f>IF($M842="ano",LARGE((Q842,T842,W842,Z842,AC842,AF842,AI842,AL842,AO842,AR842,AU842,AX842,BA842,BD842,BG842,BJ842,BM842),1)+LARGE((Q842,T842,W842,Z842,AC842,AF842,AI842,AL842,AO842,AR842,AU842,AX842,BA842,BD842,BG842,BJ842,BM842),2)+LARGE((Q842,T842,W842,Z842,AC842,AF842,AI842,AL842,AO842,AR842,AU842,AX842,BA842,BD842,BG842,BJ842,BM842),3)+LARGE((Q842,T842,W842,Z842,AC842,AF842,AI842,AL842,AO842,AR842,AU842,AX842,BA842,BD842,BG842,BJ842,BM842),4)+LARGE((Q842,T842,W842,Z842,AC842,AF842,AI842,AL842,AO842,AR842,AU842,AX842,BA842,BD842,BG842,BJ842,BM842),5),J842)</f>
        <v>163</v>
      </c>
      <c r="O842" s="190">
        <f>IF($M842="ano",LARGE((R842,U842,X842,AA842,AD842,AG842,AJ842,AM842,AP842,AS842,AV842,AY842,BB842,BE842,BH842,BK842,BN842),1)+LARGE((R842,U842,X842,AA842,AD842,AG842,AJ842,AM842,AP842,AS842,AV842,AY842,BB842,BE842,BH842,BK842,BN842),2)+LARGE((R842,U842,X842,AA842,AD842,AG842,AJ842,AM842,AP842,AS842,AV842,AY842,BB842,BE842,BH842,BK842,BN842),3)+LARGE((R842,U842,X842,AA842,AD842,AG842,AJ842,AM842,AP842,AS842,AV842,AY842,BB842,BE842,BH842,BK842,BN842),4)+LARGE((R842,U842,X842,AA842,AD842,AG842,AJ842,AM842,AP842,AS842,AV842,AY842,BB842,BE842,BH842,BK842,BN842),5),K842)</f>
        <v>180</v>
      </c>
      <c r="P842" s="191"/>
      <c r="Q842" s="192"/>
      <c r="R842" s="193"/>
      <c r="S842" s="194">
        <v>0.11519675925925926</v>
      </c>
      <c r="T842" s="195">
        <v>163</v>
      </c>
      <c r="U842" s="196">
        <v>180</v>
      </c>
      <c r="V842" s="197"/>
      <c r="W842" s="198"/>
      <c r="X842" s="199"/>
      <c r="Y842" s="200"/>
      <c r="Z842" s="201"/>
      <c r="AA842" s="202"/>
      <c r="AB842" s="203"/>
      <c r="AC842" s="204"/>
      <c r="AD842" s="205"/>
      <c r="AE842" s="200"/>
      <c r="AF842" s="201"/>
      <c r="AG842" s="202"/>
      <c r="AH842" s="206"/>
      <c r="AI842" s="207"/>
      <c r="AJ842" s="208"/>
      <c r="AK842" s="200"/>
      <c r="AL842" s="201"/>
      <c r="AM842" s="202"/>
      <c r="AP842" s="209"/>
      <c r="AS842" s="208"/>
      <c r="AT842" s="210"/>
      <c r="AU842" s="211"/>
      <c r="AV842" s="212"/>
      <c r="AW842" s="213"/>
      <c r="AX842" s="214"/>
      <c r="AY842" s="215"/>
      <c r="BC842" s="216"/>
      <c r="BD842" s="216"/>
      <c r="BE842" s="217"/>
      <c r="BF842" s="218"/>
      <c r="BI842" s="219"/>
      <c r="BJ842" s="220"/>
      <c r="BK842" s="220"/>
      <c r="BL842" s="221"/>
      <c r="BM842" s="222"/>
      <c r="BN842" s="223"/>
      <c r="BO842" s="149">
        <v>0</v>
      </c>
      <c r="BP842" s="72">
        <v>26</v>
      </c>
      <c r="BQ842" s="157">
        <v>0.11519675925925926</v>
      </c>
      <c r="BR842" s="158">
        <v>1</v>
      </c>
      <c r="BS842" s="49"/>
    </row>
    <row r="843" spans="2:71" ht="15" customHeight="1">
      <c r="B843" s="2">
        <v>837</v>
      </c>
      <c r="C843" s="2">
        <v>177</v>
      </c>
      <c r="D843" s="49" t="s">
        <v>481</v>
      </c>
      <c r="E843" s="49" t="s">
        <v>1554</v>
      </c>
      <c r="F843" s="93" t="s">
        <v>268</v>
      </c>
      <c r="G843" s="85" t="s">
        <v>249</v>
      </c>
      <c r="H843" s="49" t="s">
        <v>31</v>
      </c>
      <c r="I843" s="49" t="s">
        <v>32</v>
      </c>
      <c r="J843" s="50">
        <f t="shared" si="65"/>
        <v>163</v>
      </c>
      <c r="K843" s="189">
        <f t="shared" si="66"/>
        <v>180</v>
      </c>
      <c r="L843" s="51">
        <f t="shared" si="67"/>
        <v>1</v>
      </c>
      <c r="M843" s="52" t="str">
        <f t="shared" si="68"/>
        <v>nie</v>
      </c>
      <c r="N843" s="53">
        <f>IF($M843="ano",LARGE((Q843,T843,W843,Z843,AC843,AF843,AI843,AL843,AO843,AR843,AU843,AX843,BA843,BD843,BG843,BJ843,BM843),1)+LARGE((Q843,T843,W843,Z843,AC843,AF843,AI843,AL843,AO843,AR843,AU843,AX843,BA843,BD843,BG843,BJ843,BM843),2)+LARGE((Q843,T843,W843,Z843,AC843,AF843,AI843,AL843,AO843,AR843,AU843,AX843,BA843,BD843,BG843,BJ843,BM843),3)+LARGE((Q843,T843,W843,Z843,AC843,AF843,AI843,AL843,AO843,AR843,AU843,AX843,BA843,BD843,BG843,BJ843,BM843),4)+LARGE((Q843,T843,W843,Z843,AC843,AF843,AI843,AL843,AO843,AR843,AU843,AX843,BA843,BD843,BG843,BJ843,BM843),5),J843)</f>
        <v>163</v>
      </c>
      <c r="O843" s="190">
        <f>IF($M843="ano",LARGE((R843,U843,X843,AA843,AD843,AG843,AJ843,AM843,AP843,AS843,AV843,AY843,BB843,BE843,BH843,BK843,BN843),1)+LARGE((R843,U843,X843,AA843,AD843,AG843,AJ843,AM843,AP843,AS843,AV843,AY843,BB843,BE843,BH843,BK843,BN843),2)+LARGE((R843,U843,X843,AA843,AD843,AG843,AJ843,AM843,AP843,AS843,AV843,AY843,BB843,BE843,BH843,BK843,BN843),3)+LARGE((R843,U843,X843,AA843,AD843,AG843,AJ843,AM843,AP843,AS843,AV843,AY843,BB843,BE843,BH843,BK843,BN843),4)+LARGE((R843,U843,X843,AA843,AD843,AG843,AJ843,AM843,AP843,AS843,AV843,AY843,BB843,BE843,BH843,BK843,BN843),5),K843)</f>
        <v>180</v>
      </c>
      <c r="R843" s="193"/>
      <c r="U843" s="196"/>
      <c r="X843" s="199"/>
      <c r="AA843" s="202"/>
      <c r="AD843" s="205"/>
      <c r="AE843" s="200"/>
      <c r="AF843" s="201"/>
      <c r="AG843" s="202"/>
      <c r="AH843" s="206">
        <v>3.0104166666666668E-2</v>
      </c>
      <c r="AI843" s="207">
        <v>163</v>
      </c>
      <c r="AJ843" s="208">
        <v>180</v>
      </c>
      <c r="AK843" s="200"/>
      <c r="AL843" s="201"/>
      <c r="AM843" s="202"/>
      <c r="AP843" s="209"/>
      <c r="AS843" s="208"/>
      <c r="AT843" s="210"/>
      <c r="AU843" s="211"/>
      <c r="AV843" s="212"/>
      <c r="AW843" s="213"/>
      <c r="AX843" s="214"/>
      <c r="AY843" s="215"/>
      <c r="BE843" s="217"/>
      <c r="BF843" s="218"/>
      <c r="BI843" s="219"/>
      <c r="BJ843" s="220"/>
      <c r="BK843" s="220"/>
      <c r="BL843" s="221"/>
      <c r="BM843" s="222"/>
      <c r="BN843" s="223"/>
      <c r="BO843" s="149">
        <v>0</v>
      </c>
      <c r="BP843" s="72">
        <v>10.664999999999999</v>
      </c>
      <c r="BQ843" s="157">
        <v>3.0104166666666668E-2</v>
      </c>
      <c r="BR843" s="158">
        <v>1</v>
      </c>
      <c r="BS843" s="49"/>
    </row>
    <row r="844" spans="2:71" ht="15" customHeight="1">
      <c r="B844" s="2">
        <v>838</v>
      </c>
      <c r="C844" s="2">
        <v>69</v>
      </c>
      <c r="D844" s="47" t="s">
        <v>2191</v>
      </c>
      <c r="E844" s="47" t="s">
        <v>2190</v>
      </c>
      <c r="F844" s="89" t="s">
        <v>2192</v>
      </c>
      <c r="G844" s="48">
        <v>1963</v>
      </c>
      <c r="H844" s="49" t="s">
        <v>31</v>
      </c>
      <c r="I844" s="2" t="str">
        <f>IF(G844&lt;=1953,"M60",IF(G844&lt;=1963,"M50",IF(G844&lt;=1973,"M40","M")))</f>
        <v>M50</v>
      </c>
      <c r="J844" s="50">
        <f t="shared" si="65"/>
        <v>163</v>
      </c>
      <c r="K844" s="189">
        <f t="shared" si="66"/>
        <v>196</v>
      </c>
      <c r="L844" s="51">
        <f t="shared" si="67"/>
        <v>1</v>
      </c>
      <c r="M844" s="52" t="str">
        <f t="shared" si="68"/>
        <v>nie</v>
      </c>
      <c r="N844" s="53">
        <f>IF($M844="ano",LARGE((Q844,T844,W844,Z844,AC844,AF844,AI844,AL844,AO844,AR844,AU844,AX844,BA844,BD844,BG844,BJ844,BM844),1)+LARGE((Q844,T844,W844,Z844,AC844,AF844,AI844,AL844,AO844,AR844,AU844,AX844,BA844,BD844,BG844,BJ844,BM844),2)+LARGE((Q844,T844,W844,Z844,AC844,AF844,AI844,AL844,AO844,AR844,AU844,AX844,BA844,BD844,BG844,BJ844,BM844),3)+LARGE((Q844,T844,W844,Z844,AC844,AF844,AI844,AL844,AO844,AR844,AU844,AX844,BA844,BD844,BG844,BJ844,BM844),4)+LARGE((Q844,T844,W844,Z844,AC844,AF844,AI844,AL844,AO844,AR844,AU844,AX844,BA844,BD844,BG844,BJ844,BM844),5),J844)</f>
        <v>163</v>
      </c>
      <c r="O844" s="190">
        <f>IF($M844="ano",LARGE((R844,U844,X844,AA844,AD844,AG844,AJ844,AM844,AP844,AS844,AV844,AY844,BB844,BE844,BH844,BK844,BN844),1)+LARGE((R844,U844,X844,AA844,AD844,AG844,AJ844,AM844,AP844,AS844,AV844,AY844,BB844,BE844,BH844,BK844,BN844),2)+LARGE((R844,U844,X844,AA844,AD844,AG844,AJ844,AM844,AP844,AS844,AV844,AY844,BB844,BE844,BH844,BK844,BN844),3)+LARGE((R844,U844,X844,AA844,AD844,AG844,AJ844,AM844,AP844,AS844,AV844,AY844,BB844,BE844,BH844,BK844,BN844),4)+LARGE((R844,U844,X844,AA844,AD844,AG844,AJ844,AM844,AP844,AS844,AV844,AY844,BB844,BE844,BH844,BK844,BN844),5),K844)</f>
        <v>196</v>
      </c>
      <c r="P844" s="191"/>
      <c r="Q844" s="192"/>
      <c r="R844" s="193"/>
      <c r="S844" s="194">
        <v>0.11495370370370371</v>
      </c>
      <c r="T844" s="195">
        <v>163</v>
      </c>
      <c r="U844" s="196">
        <v>196</v>
      </c>
      <c r="V844" s="197"/>
      <c r="W844" s="198"/>
      <c r="X844" s="199"/>
      <c r="Y844" s="200"/>
      <c r="Z844" s="201"/>
      <c r="AA844" s="202"/>
      <c r="AB844" s="203"/>
      <c r="AC844" s="204"/>
      <c r="AD844" s="205"/>
      <c r="AE844" s="200"/>
      <c r="AF844" s="201"/>
      <c r="AG844" s="202"/>
      <c r="AH844" s="206"/>
      <c r="AI844" s="207"/>
      <c r="AJ844" s="208"/>
      <c r="AK844" s="200"/>
      <c r="AL844" s="201"/>
      <c r="AM844" s="202"/>
      <c r="AP844" s="209"/>
      <c r="AS844" s="208"/>
      <c r="AT844" s="210"/>
      <c r="AU844" s="211"/>
      <c r="AV844" s="212"/>
      <c r="AW844" s="213"/>
      <c r="AX844" s="214"/>
      <c r="AY844" s="215"/>
      <c r="BC844" s="216"/>
      <c r="BD844" s="216"/>
      <c r="BE844" s="217"/>
      <c r="BF844" s="218"/>
      <c r="BI844" s="219"/>
      <c r="BJ844" s="220"/>
      <c r="BK844" s="220"/>
      <c r="BL844" s="221"/>
      <c r="BM844" s="222"/>
      <c r="BN844" s="223"/>
      <c r="BO844" s="149">
        <v>0</v>
      </c>
      <c r="BP844" s="72">
        <v>26</v>
      </c>
      <c r="BQ844" s="157">
        <v>0.11495370370370371</v>
      </c>
      <c r="BR844" s="158">
        <v>1</v>
      </c>
      <c r="BS844" s="49"/>
    </row>
    <row r="845" spans="2:71" ht="15" customHeight="1">
      <c r="B845" s="2">
        <v>839</v>
      </c>
      <c r="C845" s="2">
        <v>178</v>
      </c>
      <c r="D845" s="49" t="s">
        <v>1383</v>
      </c>
      <c r="E845" s="49" t="s">
        <v>1534</v>
      </c>
      <c r="F845" s="93" t="s">
        <v>1384</v>
      </c>
      <c r="G845" s="85">
        <v>1969</v>
      </c>
      <c r="H845" s="49" t="s">
        <v>31</v>
      </c>
      <c r="I845" s="49" t="s">
        <v>32</v>
      </c>
      <c r="J845" s="50">
        <f t="shared" si="65"/>
        <v>163</v>
      </c>
      <c r="K845" s="189">
        <f t="shared" si="66"/>
        <v>180</v>
      </c>
      <c r="L845" s="51">
        <f t="shared" si="67"/>
        <v>1</v>
      </c>
      <c r="M845" s="52" t="str">
        <f t="shared" si="68"/>
        <v>nie</v>
      </c>
      <c r="N845" s="53">
        <f>IF($M845="ano",LARGE((Q845,T845,W845,Z845,AC845,AF845,AI845,AL845,AO845,AR845,AU845,AX845,BA845,BD845,BG845,BJ845,BM845),1)+LARGE((Q845,T845,W845,Z845,AC845,AF845,AI845,AL845,AO845,AR845,AU845,AX845,BA845,BD845,BG845,BJ845,BM845),2)+LARGE((Q845,T845,W845,Z845,AC845,AF845,AI845,AL845,AO845,AR845,AU845,AX845,BA845,BD845,BG845,BJ845,BM845),3)+LARGE((Q845,T845,W845,Z845,AC845,AF845,AI845,AL845,AO845,AR845,AU845,AX845,BA845,BD845,BG845,BJ845,BM845),4)+LARGE((Q845,T845,W845,Z845,AC845,AF845,AI845,AL845,AO845,AR845,AU845,AX845,BA845,BD845,BG845,BJ845,BM845),5),J845)</f>
        <v>163</v>
      </c>
      <c r="O845" s="190">
        <f>IF($M845="ano",LARGE((R845,U845,X845,AA845,AD845,AG845,AJ845,AM845,AP845,AS845,AV845,AY845,BB845,BE845,BH845,BK845,BN845),1)+LARGE((R845,U845,X845,AA845,AD845,AG845,AJ845,AM845,AP845,AS845,AV845,AY845,BB845,BE845,BH845,BK845,BN845),2)+LARGE((R845,U845,X845,AA845,AD845,AG845,AJ845,AM845,AP845,AS845,AV845,AY845,BB845,BE845,BH845,BK845,BN845),3)+LARGE((R845,U845,X845,AA845,AD845,AG845,AJ845,AM845,AP845,AS845,AV845,AY845,BB845,BE845,BH845,BK845,BN845),4)+LARGE((R845,U845,X845,AA845,AD845,AG845,AJ845,AM845,AP845,AS845,AV845,AY845,BB845,BE845,BH845,BK845,BN845),5),K845)</f>
        <v>180</v>
      </c>
      <c r="AE845" s="200"/>
      <c r="AF845" s="201"/>
      <c r="AG845" s="201"/>
      <c r="BI845" s="219"/>
      <c r="BJ845" s="220"/>
      <c r="BK845" s="220"/>
      <c r="BL845" s="221">
        <v>7.346064814814815E-2</v>
      </c>
      <c r="BM845" s="222">
        <v>163</v>
      </c>
      <c r="BN845" s="223">
        <v>180</v>
      </c>
      <c r="BO845" s="149">
        <v>0</v>
      </c>
      <c r="BP845" s="72">
        <v>17.5</v>
      </c>
      <c r="BQ845" s="157">
        <v>7.346064814814815E-2</v>
      </c>
      <c r="BR845" s="158">
        <v>1</v>
      </c>
      <c r="BS845" s="49"/>
    </row>
    <row r="846" spans="2:71" ht="15" customHeight="1">
      <c r="B846" s="2">
        <v>840</v>
      </c>
      <c r="C846" s="2">
        <v>460</v>
      </c>
      <c r="D846" s="49" t="s">
        <v>1158</v>
      </c>
      <c r="E846" s="49" t="s">
        <v>1877</v>
      </c>
      <c r="F846" s="93" t="s">
        <v>1159</v>
      </c>
      <c r="G846" s="85">
        <v>1986</v>
      </c>
      <c r="H846" s="49" t="s">
        <v>31</v>
      </c>
      <c r="I846" s="49" t="s">
        <v>31</v>
      </c>
      <c r="J846" s="50">
        <f t="shared" si="65"/>
        <v>163</v>
      </c>
      <c r="K846" s="189">
        <f t="shared" si="66"/>
        <v>163</v>
      </c>
      <c r="L846" s="51">
        <f t="shared" si="67"/>
        <v>1</v>
      </c>
      <c r="M846" s="52" t="str">
        <f t="shared" si="68"/>
        <v>nie</v>
      </c>
      <c r="N846" s="53">
        <f>IF($M846="ano",LARGE((Q846,T846,W846,Z846,AC846,AF846,AI846,AL846,AO846,AR846,AU846,AX846,BA846,BD846,BG846,BJ846,BM846),1)+LARGE((Q846,T846,W846,Z846,AC846,AF846,AI846,AL846,AO846,AR846,AU846,AX846,BA846,BD846,BG846,BJ846,BM846),2)+LARGE((Q846,T846,W846,Z846,AC846,AF846,AI846,AL846,AO846,AR846,AU846,AX846,BA846,BD846,BG846,BJ846,BM846),3)+LARGE((Q846,T846,W846,Z846,AC846,AF846,AI846,AL846,AO846,AR846,AU846,AX846,BA846,BD846,BG846,BJ846,BM846),4)+LARGE((Q846,T846,W846,Z846,AC846,AF846,AI846,AL846,AO846,AR846,AU846,AX846,BA846,BD846,BG846,BJ846,BM846),5),J846)</f>
        <v>163</v>
      </c>
      <c r="O846" s="190">
        <f>IF($M846="ano",LARGE((R846,U846,X846,AA846,AD846,AG846,AJ846,AM846,AP846,AS846,AV846,AY846,BB846,BE846,BH846,BK846,BN846),1)+LARGE((R846,U846,X846,AA846,AD846,AG846,AJ846,AM846,AP846,AS846,AV846,AY846,BB846,BE846,BH846,BK846,BN846),2)+LARGE((R846,U846,X846,AA846,AD846,AG846,AJ846,AM846,AP846,AS846,AV846,AY846,BB846,BE846,BH846,BK846,BN846),3)+LARGE((R846,U846,X846,AA846,AD846,AG846,AJ846,AM846,AP846,AS846,AV846,AY846,BB846,BE846,BH846,BK846,BN846),4)+LARGE((R846,U846,X846,AA846,AD846,AG846,AJ846,AM846,AP846,AS846,AV846,AY846,BB846,BE846,BH846,BK846,BN846),5),K846)</f>
        <v>163</v>
      </c>
      <c r="AE846" s="200"/>
      <c r="AF846" s="201"/>
      <c r="AG846" s="201"/>
      <c r="BF846" s="218">
        <v>6.3194444444444442E-2</v>
      </c>
      <c r="BG846" s="75">
        <v>163</v>
      </c>
      <c r="BH846" s="75">
        <v>163</v>
      </c>
      <c r="BI846" s="219"/>
      <c r="BJ846" s="220"/>
      <c r="BK846" s="220"/>
      <c r="BL846" s="221"/>
      <c r="BM846" s="222"/>
      <c r="BN846" s="223"/>
      <c r="BO846" s="149">
        <v>0</v>
      </c>
      <c r="BP846" s="72">
        <v>15</v>
      </c>
      <c r="BQ846" s="157">
        <v>6.3194444444444442E-2</v>
      </c>
      <c r="BR846" s="158">
        <v>1</v>
      </c>
      <c r="BS846" s="49"/>
    </row>
    <row r="847" spans="2:71" ht="15" customHeight="1">
      <c r="B847" s="2">
        <v>841</v>
      </c>
      <c r="C847" s="2">
        <v>179</v>
      </c>
      <c r="D847" s="49" t="s">
        <v>1382</v>
      </c>
      <c r="E847" s="49" t="s">
        <v>1543</v>
      </c>
      <c r="F847" s="93" t="s">
        <v>2188</v>
      </c>
      <c r="G847" s="85">
        <v>1970</v>
      </c>
      <c r="H847" s="49" t="s">
        <v>31</v>
      </c>
      <c r="I847" s="49" t="s">
        <v>32</v>
      </c>
      <c r="J847" s="50">
        <f t="shared" si="65"/>
        <v>163</v>
      </c>
      <c r="K847" s="189">
        <f t="shared" si="66"/>
        <v>180</v>
      </c>
      <c r="L847" s="51">
        <f t="shared" si="67"/>
        <v>1</v>
      </c>
      <c r="M847" s="52" t="str">
        <f t="shared" si="68"/>
        <v>nie</v>
      </c>
      <c r="N847" s="53">
        <f>IF($M847="ano",LARGE((Q847,T847,W847,Z847,AC847,AF847,AI847,AL847,AO847,AR847,AU847,AX847,BA847,BD847,BG847,BJ847,BM847),1)+LARGE((Q847,T847,W847,Z847,AC847,AF847,AI847,AL847,AO847,AR847,AU847,AX847,BA847,BD847,BG847,BJ847,BM847),2)+LARGE((Q847,T847,W847,Z847,AC847,AF847,AI847,AL847,AO847,AR847,AU847,AX847,BA847,BD847,BG847,BJ847,BM847),3)+LARGE((Q847,T847,W847,Z847,AC847,AF847,AI847,AL847,AO847,AR847,AU847,AX847,BA847,BD847,BG847,BJ847,BM847),4)+LARGE((Q847,T847,W847,Z847,AC847,AF847,AI847,AL847,AO847,AR847,AU847,AX847,BA847,BD847,BG847,BJ847,BM847),5),J847)</f>
        <v>163</v>
      </c>
      <c r="O847" s="190">
        <f>IF($M847="ano",LARGE((R847,U847,X847,AA847,AD847,AG847,AJ847,AM847,AP847,AS847,AV847,AY847,BB847,BE847,BH847,BK847,BN847),1)+LARGE((R847,U847,X847,AA847,AD847,AG847,AJ847,AM847,AP847,AS847,AV847,AY847,BB847,BE847,BH847,BK847,BN847),2)+LARGE((R847,U847,X847,AA847,AD847,AG847,AJ847,AM847,AP847,AS847,AV847,AY847,BB847,BE847,BH847,BK847,BN847),3)+LARGE((R847,U847,X847,AA847,AD847,AG847,AJ847,AM847,AP847,AS847,AV847,AY847,BB847,BE847,BH847,BK847,BN847),4)+LARGE((R847,U847,X847,AA847,AD847,AG847,AJ847,AM847,AP847,AS847,AV847,AY847,BB847,BE847,BH847,BK847,BN847),5),K847)</f>
        <v>180</v>
      </c>
      <c r="AE847" s="200"/>
      <c r="AF847" s="201"/>
      <c r="AG847" s="201"/>
      <c r="BI847" s="219"/>
      <c r="BJ847" s="220"/>
      <c r="BK847" s="220"/>
      <c r="BL847" s="221">
        <v>7.3310185185185187E-2</v>
      </c>
      <c r="BM847" s="222">
        <v>163</v>
      </c>
      <c r="BN847" s="223">
        <v>180</v>
      </c>
      <c r="BO847" s="149">
        <v>0</v>
      </c>
      <c r="BP847" s="72">
        <v>17.5</v>
      </c>
      <c r="BQ847" s="157">
        <v>7.3310185185185187E-2</v>
      </c>
      <c r="BR847" s="158">
        <v>1</v>
      </c>
      <c r="BS847" s="49"/>
    </row>
    <row r="848" spans="2:71" ht="15" customHeight="1">
      <c r="B848" s="2">
        <v>842</v>
      </c>
      <c r="C848" s="2">
        <v>461</v>
      </c>
      <c r="D848" s="49" t="s">
        <v>2264</v>
      </c>
      <c r="E848" s="49" t="s">
        <v>1162</v>
      </c>
      <c r="F848" s="93" t="s">
        <v>1163</v>
      </c>
      <c r="G848" s="85">
        <v>1976</v>
      </c>
      <c r="H848" s="49" t="s">
        <v>31</v>
      </c>
      <c r="I848" s="49" t="s">
        <v>31</v>
      </c>
      <c r="J848" s="50">
        <f t="shared" si="65"/>
        <v>163</v>
      </c>
      <c r="K848" s="189">
        <f t="shared" si="66"/>
        <v>163</v>
      </c>
      <c r="L848" s="51">
        <f t="shared" si="67"/>
        <v>1</v>
      </c>
      <c r="M848" s="52" t="str">
        <f t="shared" si="68"/>
        <v>nie</v>
      </c>
      <c r="N848" s="53">
        <f>IF($M848="ano",LARGE((Q848,T848,W848,Z848,AC848,AF848,AI848,AL848,AO848,AR848,AU848,AX848,BA848,BD848,BG848,BJ848,BM848),1)+LARGE((Q848,T848,W848,Z848,AC848,AF848,AI848,AL848,AO848,AR848,AU848,AX848,BA848,BD848,BG848,BJ848,BM848),2)+LARGE((Q848,T848,W848,Z848,AC848,AF848,AI848,AL848,AO848,AR848,AU848,AX848,BA848,BD848,BG848,BJ848,BM848),3)+LARGE((Q848,T848,W848,Z848,AC848,AF848,AI848,AL848,AO848,AR848,AU848,AX848,BA848,BD848,BG848,BJ848,BM848),4)+LARGE((Q848,T848,W848,Z848,AC848,AF848,AI848,AL848,AO848,AR848,AU848,AX848,BA848,BD848,BG848,BJ848,BM848),5),J848)</f>
        <v>163</v>
      </c>
      <c r="O848" s="190">
        <f>IF($M848="ano",LARGE((R848,U848,X848,AA848,AD848,AG848,AJ848,AM848,AP848,AS848,AV848,AY848,BB848,BE848,BH848,BK848,BN848),1)+LARGE((R848,U848,X848,AA848,AD848,AG848,AJ848,AM848,AP848,AS848,AV848,AY848,BB848,BE848,BH848,BK848,BN848),2)+LARGE((R848,U848,X848,AA848,AD848,AG848,AJ848,AM848,AP848,AS848,AV848,AY848,BB848,BE848,BH848,BK848,BN848),3)+LARGE((R848,U848,X848,AA848,AD848,AG848,AJ848,AM848,AP848,AS848,AV848,AY848,BB848,BE848,BH848,BK848,BN848),4)+LARGE((R848,U848,X848,AA848,AD848,AG848,AJ848,AM848,AP848,AS848,AV848,AY848,BB848,BE848,BH848,BK848,BN848),5),K848)</f>
        <v>163</v>
      </c>
      <c r="AE848" s="200"/>
      <c r="AF848" s="201"/>
      <c r="AG848" s="201"/>
      <c r="BF848" s="218">
        <v>6.3819444444444443E-2</v>
      </c>
      <c r="BG848" s="75">
        <v>163</v>
      </c>
      <c r="BH848" s="75">
        <v>163</v>
      </c>
      <c r="BI848" s="219"/>
      <c r="BJ848" s="220"/>
      <c r="BK848" s="220"/>
      <c r="BL848" s="221"/>
      <c r="BM848" s="222"/>
      <c r="BN848" s="223"/>
      <c r="BO848" s="149">
        <v>0</v>
      </c>
      <c r="BP848" s="72">
        <v>15</v>
      </c>
      <c r="BQ848" s="157">
        <v>6.3819444444444443E-2</v>
      </c>
      <c r="BR848" s="158">
        <v>1</v>
      </c>
      <c r="BS848" s="49"/>
    </row>
    <row r="849" spans="2:71" ht="15" customHeight="1">
      <c r="B849" s="2">
        <v>843</v>
      </c>
      <c r="C849" s="2">
        <v>6</v>
      </c>
      <c r="D849" s="49" t="s">
        <v>617</v>
      </c>
      <c r="E849" s="49" t="s">
        <v>1732</v>
      </c>
      <c r="F849" s="93" t="s">
        <v>253</v>
      </c>
      <c r="G849" s="85" t="s">
        <v>285</v>
      </c>
      <c r="H849" s="49" t="s">
        <v>31</v>
      </c>
      <c r="I849" s="49" t="s">
        <v>35</v>
      </c>
      <c r="J849" s="50">
        <f t="shared" si="65"/>
        <v>163</v>
      </c>
      <c r="K849" s="189">
        <f t="shared" si="66"/>
        <v>180</v>
      </c>
      <c r="L849" s="51">
        <f t="shared" si="67"/>
        <v>1</v>
      </c>
      <c r="M849" s="52" t="str">
        <f t="shared" si="68"/>
        <v>nie</v>
      </c>
      <c r="N849" s="53">
        <f>IF($M849="ano",LARGE((Q849,T849,W849,Z849,AC849,AF849,AI849,AL849,AO849,AR849,AU849,AX849,BA849,BD849,BG849,BJ849,BM849),1)+LARGE((Q849,T849,W849,Z849,AC849,AF849,AI849,AL849,AO849,AR849,AU849,AX849,BA849,BD849,BG849,BJ849,BM849),2)+LARGE((Q849,T849,W849,Z849,AC849,AF849,AI849,AL849,AO849,AR849,AU849,AX849,BA849,BD849,BG849,BJ849,BM849),3)+LARGE((Q849,T849,W849,Z849,AC849,AF849,AI849,AL849,AO849,AR849,AU849,AX849,BA849,BD849,BG849,BJ849,BM849),4)+LARGE((Q849,T849,W849,Z849,AC849,AF849,AI849,AL849,AO849,AR849,AU849,AX849,BA849,BD849,BG849,BJ849,BM849),5),J849)</f>
        <v>163</v>
      </c>
      <c r="O849" s="190">
        <f>IF($M849="ano",LARGE((R849,U849,X849,AA849,AD849,AG849,AJ849,AM849,AP849,AS849,AV849,AY849,BB849,BE849,BH849,BK849,BN849),1)+LARGE((R849,U849,X849,AA849,AD849,AG849,AJ849,AM849,AP849,AS849,AV849,AY849,BB849,BE849,BH849,BK849,BN849),2)+LARGE((R849,U849,X849,AA849,AD849,AG849,AJ849,AM849,AP849,AS849,AV849,AY849,BB849,BE849,BH849,BK849,BN849),3)+LARGE((R849,U849,X849,AA849,AD849,AG849,AJ849,AM849,AP849,AS849,AV849,AY849,BB849,BE849,BH849,BK849,BN849),4)+LARGE((R849,U849,X849,AA849,AD849,AG849,AJ849,AM849,AP849,AS849,AV849,AY849,BB849,BE849,BH849,BK849,BN849),5),K849)</f>
        <v>180</v>
      </c>
      <c r="R849" s="193"/>
      <c r="U849" s="196"/>
      <c r="X849" s="199"/>
      <c r="AA849" s="202"/>
      <c r="AD849" s="205"/>
      <c r="AE849" s="200"/>
      <c r="AF849" s="201"/>
      <c r="AG849" s="202"/>
      <c r="AH849" s="206">
        <v>2.9942129629629628E-2</v>
      </c>
      <c r="AI849" s="207">
        <v>163</v>
      </c>
      <c r="AJ849" s="208">
        <v>180</v>
      </c>
      <c r="AK849" s="200"/>
      <c r="AL849" s="201"/>
      <c r="AM849" s="202"/>
      <c r="AP849" s="209"/>
      <c r="AS849" s="208"/>
      <c r="AT849" s="210"/>
      <c r="AU849" s="211"/>
      <c r="AV849" s="212"/>
      <c r="AW849" s="213"/>
      <c r="AX849" s="214"/>
      <c r="AY849" s="215"/>
      <c r="BE849" s="217"/>
      <c r="BF849" s="218"/>
      <c r="BI849" s="219"/>
      <c r="BJ849" s="220"/>
      <c r="BK849" s="220"/>
      <c r="BL849" s="221"/>
      <c r="BM849" s="222"/>
      <c r="BN849" s="223"/>
      <c r="BO849" s="149">
        <v>0</v>
      </c>
      <c r="BP849" s="72">
        <v>10.664999999999999</v>
      </c>
      <c r="BQ849" s="157">
        <v>2.9942129629629628E-2</v>
      </c>
      <c r="BR849" s="158">
        <v>1</v>
      </c>
      <c r="BS849" s="49"/>
    </row>
    <row r="850" spans="2:71" ht="15" customHeight="1">
      <c r="B850" s="2">
        <v>844</v>
      </c>
      <c r="C850" s="2">
        <v>77</v>
      </c>
      <c r="D850" s="49" t="s">
        <v>1703</v>
      </c>
      <c r="E850" s="49" t="s">
        <v>1702</v>
      </c>
      <c r="F850" s="93" t="s">
        <v>1704</v>
      </c>
      <c r="G850" s="85">
        <v>1977</v>
      </c>
      <c r="H850" s="49" t="s">
        <v>36</v>
      </c>
      <c r="I850" s="2" t="str">
        <f>IF(G850&lt;=1953,"Z60",IF(G850&lt;=1963,"Z50",IF(G850&lt;=1973,"Z40","Z")))</f>
        <v>Z</v>
      </c>
      <c r="J850" s="50">
        <f t="shared" si="65"/>
        <v>163</v>
      </c>
      <c r="K850" s="189">
        <f t="shared" si="66"/>
        <v>163</v>
      </c>
      <c r="L850" s="51">
        <f t="shared" si="67"/>
        <v>1</v>
      </c>
      <c r="M850" s="52" t="str">
        <f t="shared" si="68"/>
        <v>nie</v>
      </c>
      <c r="N850" s="53">
        <f>IF($M850="ano",LARGE((Q850,T850,W850,Z850,AC850,AF850,AI850,AL850,AO850,AR850,AU850,AX850,BA850,BD850,BG850,BJ850,BM850),1)+LARGE((Q850,T850,W850,Z850,AC850,AF850,AI850,AL850,AO850,AR850,AU850,AX850,BA850,BD850,BG850,BJ850,BM850),2)+LARGE((Q850,T850,W850,Z850,AC850,AF850,AI850,AL850,AO850,AR850,AU850,AX850,BA850,BD850,BG850,BJ850,BM850),3)+LARGE((Q850,T850,W850,Z850,AC850,AF850,AI850,AL850,AO850,AR850,AU850,AX850,BA850,BD850,BG850,BJ850,BM850),4)+LARGE((Q850,T850,W850,Z850,AC850,AF850,AI850,AL850,AO850,AR850,AU850,AX850,BA850,BD850,BG850,BJ850,BM850),5),J850)</f>
        <v>163</v>
      </c>
      <c r="O850" s="190">
        <f>IF($M850="ano",LARGE((R850,U850,X850,AA850,AD850,AG850,AJ850,AM850,AP850,AS850,AV850,AY850,BB850,BE850,BH850,BK850,BN850),1)+LARGE((R850,U850,X850,AA850,AD850,AG850,AJ850,AM850,AP850,AS850,AV850,AY850,BB850,BE850,BH850,BK850,BN850),2)+LARGE((R850,U850,X850,AA850,AD850,AG850,AJ850,AM850,AP850,AS850,AV850,AY850,BB850,BE850,BH850,BK850,BN850),3)+LARGE((R850,U850,X850,AA850,AD850,AG850,AJ850,AM850,AP850,AS850,AV850,AY850,BB850,BE850,BH850,BK850,BN850),4)+LARGE((R850,U850,X850,AA850,AD850,AG850,AJ850,AM850,AP850,AS850,AV850,AY850,BB850,BE850,BH850,BK850,BN850),5),K850)</f>
        <v>163</v>
      </c>
      <c r="P850" s="191"/>
      <c r="Q850" s="192"/>
      <c r="R850" s="193"/>
      <c r="S850" s="194"/>
      <c r="T850" s="195"/>
      <c r="U850" s="196"/>
      <c r="V850" s="197">
        <v>7.4618055555555562E-2</v>
      </c>
      <c r="W850" s="198">
        <v>163</v>
      </c>
      <c r="X850" s="199">
        <v>163</v>
      </c>
      <c r="Y850" s="200"/>
      <c r="Z850" s="201"/>
      <c r="AA850" s="202"/>
      <c r="AB850" s="203"/>
      <c r="AC850" s="204"/>
      <c r="AD850" s="205"/>
      <c r="AE850" s="200"/>
      <c r="AF850" s="201"/>
      <c r="AG850" s="202"/>
      <c r="AH850" s="206"/>
      <c r="AI850" s="207"/>
      <c r="AJ850" s="208"/>
      <c r="AK850" s="200"/>
      <c r="AL850" s="201"/>
      <c r="AM850" s="202"/>
      <c r="AP850" s="209"/>
      <c r="AS850" s="208"/>
      <c r="AT850" s="210"/>
      <c r="AU850" s="211"/>
      <c r="AV850" s="212"/>
      <c r="AW850" s="213"/>
      <c r="AX850" s="214"/>
      <c r="AY850" s="215"/>
      <c r="BC850" s="225"/>
      <c r="BD850" s="216"/>
      <c r="BE850" s="217"/>
      <c r="BF850" s="218"/>
      <c r="BI850" s="219"/>
      <c r="BJ850" s="220"/>
      <c r="BK850" s="220"/>
      <c r="BL850" s="221"/>
      <c r="BM850" s="222"/>
      <c r="BN850" s="223"/>
      <c r="BO850" s="149">
        <v>0</v>
      </c>
      <c r="BP850" s="72">
        <v>16</v>
      </c>
      <c r="BQ850" s="157">
        <v>7.4618055555555562E-2</v>
      </c>
      <c r="BR850" s="158">
        <v>1</v>
      </c>
      <c r="BS850" s="49"/>
    </row>
    <row r="851" spans="2:71" ht="15" customHeight="1">
      <c r="B851" s="2">
        <v>845</v>
      </c>
      <c r="C851" s="2">
        <v>180</v>
      </c>
      <c r="D851" s="49" t="s">
        <v>167</v>
      </c>
      <c r="E851" s="49" t="s">
        <v>1713</v>
      </c>
      <c r="G851" s="85">
        <v>1972</v>
      </c>
      <c r="H851" s="49" t="s">
        <v>31</v>
      </c>
      <c r="I851" s="2" t="str">
        <f>IF(G851&lt;=1953,"M60",IF(G851&lt;=1963,"M50",IF(G851&lt;=1973,"M40","M")))</f>
        <v>M40</v>
      </c>
      <c r="J851" s="50">
        <f t="shared" si="65"/>
        <v>163</v>
      </c>
      <c r="K851" s="189">
        <f t="shared" si="66"/>
        <v>180</v>
      </c>
      <c r="L851" s="51">
        <f t="shared" si="67"/>
        <v>1</v>
      </c>
      <c r="M851" s="52" t="str">
        <f t="shared" si="68"/>
        <v>nie</v>
      </c>
      <c r="N851" s="53">
        <f>IF($M851="ano",LARGE((Q851,T851,W851,Z851,AC851,AF851,AI851,AL851,AO851,AR851,AU851,AX851,BA851,BD851,BG851,BJ851,BM851),1)+LARGE((Q851,T851,W851,Z851,AC851,AF851,AI851,AL851,AO851,AR851,AU851,AX851,BA851,BD851,BG851,BJ851,BM851),2)+LARGE((Q851,T851,W851,Z851,AC851,AF851,AI851,AL851,AO851,AR851,AU851,AX851,BA851,BD851,BG851,BJ851,BM851),3)+LARGE((Q851,T851,W851,Z851,AC851,AF851,AI851,AL851,AO851,AR851,AU851,AX851,BA851,BD851,BG851,BJ851,BM851),4)+LARGE((Q851,T851,W851,Z851,AC851,AF851,AI851,AL851,AO851,AR851,AU851,AX851,BA851,BD851,BG851,BJ851,BM851),5),J851)</f>
        <v>163</v>
      </c>
      <c r="O851" s="190">
        <f>IF($M851="ano",LARGE((R851,U851,X851,AA851,AD851,AG851,AJ851,AM851,AP851,AS851,AV851,AY851,BB851,BE851,BH851,BK851,BN851),1)+LARGE((R851,U851,X851,AA851,AD851,AG851,AJ851,AM851,AP851,AS851,AV851,AY851,BB851,BE851,BH851,BK851,BN851),2)+LARGE((R851,U851,X851,AA851,AD851,AG851,AJ851,AM851,AP851,AS851,AV851,AY851,BB851,BE851,BH851,BK851,BN851),3)+LARGE((R851,U851,X851,AA851,AD851,AG851,AJ851,AM851,AP851,AS851,AV851,AY851,BB851,BE851,BH851,BK851,BN851),4)+LARGE((R851,U851,X851,AA851,AD851,AG851,AJ851,AM851,AP851,AS851,AV851,AY851,BB851,BE851,BH851,BK851,BN851),5),K851)</f>
        <v>180</v>
      </c>
      <c r="R851" s="193"/>
      <c r="U851" s="196"/>
      <c r="X851" s="199"/>
      <c r="Y851" s="200">
        <v>7.3969907407407401E-2</v>
      </c>
      <c r="Z851" s="201">
        <v>163</v>
      </c>
      <c r="AA851" s="202">
        <v>180</v>
      </c>
      <c r="AD851" s="205"/>
      <c r="AE851" s="200"/>
      <c r="AF851" s="201"/>
      <c r="AG851" s="202"/>
      <c r="AH851" s="206"/>
      <c r="AI851" s="207"/>
      <c r="AJ851" s="208"/>
      <c r="AK851" s="200"/>
      <c r="AL851" s="201"/>
      <c r="AM851" s="202"/>
      <c r="AP851" s="209"/>
      <c r="AS851" s="208"/>
      <c r="AT851" s="210"/>
      <c r="AU851" s="211"/>
      <c r="AV851" s="212"/>
      <c r="AW851" s="213"/>
      <c r="AX851" s="214"/>
      <c r="AY851" s="215"/>
      <c r="BE851" s="217"/>
      <c r="BF851" s="218"/>
      <c r="BI851" s="219"/>
      <c r="BJ851" s="220"/>
      <c r="BK851" s="220"/>
      <c r="BL851" s="221"/>
      <c r="BM851" s="222"/>
      <c r="BN851" s="223"/>
      <c r="BO851" s="149">
        <v>0</v>
      </c>
      <c r="BP851" s="72">
        <v>17</v>
      </c>
      <c r="BQ851" s="157">
        <v>7.3969907407407401E-2</v>
      </c>
      <c r="BR851" s="158">
        <v>1</v>
      </c>
      <c r="BS851" s="49"/>
    </row>
    <row r="852" spans="2:71" ht="15" customHeight="1">
      <c r="B852" s="2">
        <v>846</v>
      </c>
      <c r="C852" s="2">
        <v>462</v>
      </c>
      <c r="D852" s="49" t="s">
        <v>1700</v>
      </c>
      <c r="E852" s="49" t="s">
        <v>1699</v>
      </c>
      <c r="F852" s="93" t="s">
        <v>1701</v>
      </c>
      <c r="G852" s="85">
        <v>1978</v>
      </c>
      <c r="H852" s="49" t="s">
        <v>31</v>
      </c>
      <c r="I852" s="2" t="str">
        <f>IF(G852&lt;=1953,"M60",IF(G852&lt;=1963,"M50",IF(G852&lt;=1973,"M40","M")))</f>
        <v>M</v>
      </c>
      <c r="J852" s="50">
        <f t="shared" si="65"/>
        <v>163</v>
      </c>
      <c r="K852" s="189">
        <f t="shared" si="66"/>
        <v>163</v>
      </c>
      <c r="L852" s="51">
        <f t="shared" si="67"/>
        <v>1</v>
      </c>
      <c r="M852" s="52" t="str">
        <f t="shared" si="68"/>
        <v>nie</v>
      </c>
      <c r="N852" s="53">
        <f>IF($M852="ano",LARGE((Q852,T852,W852,Z852,AC852,AF852,AI852,AL852,AO852,AR852,AU852,AX852,BA852,BD852,BG852,BJ852,BM852),1)+LARGE((Q852,T852,W852,Z852,AC852,AF852,AI852,AL852,AO852,AR852,AU852,AX852,BA852,BD852,BG852,BJ852,BM852),2)+LARGE((Q852,T852,W852,Z852,AC852,AF852,AI852,AL852,AO852,AR852,AU852,AX852,BA852,BD852,BG852,BJ852,BM852),3)+LARGE((Q852,T852,W852,Z852,AC852,AF852,AI852,AL852,AO852,AR852,AU852,AX852,BA852,BD852,BG852,BJ852,BM852),4)+LARGE((Q852,T852,W852,Z852,AC852,AF852,AI852,AL852,AO852,AR852,AU852,AX852,BA852,BD852,BG852,BJ852,BM852),5),J852)</f>
        <v>163</v>
      </c>
      <c r="O852" s="190">
        <f>IF($M852="ano",LARGE((R852,U852,X852,AA852,AD852,AG852,AJ852,AM852,AP852,AS852,AV852,AY852,BB852,BE852,BH852,BK852,BN852),1)+LARGE((R852,U852,X852,AA852,AD852,AG852,AJ852,AM852,AP852,AS852,AV852,AY852,BB852,BE852,BH852,BK852,BN852),2)+LARGE((R852,U852,X852,AA852,AD852,AG852,AJ852,AM852,AP852,AS852,AV852,AY852,BB852,BE852,BH852,BK852,BN852),3)+LARGE((R852,U852,X852,AA852,AD852,AG852,AJ852,AM852,AP852,AS852,AV852,AY852,BB852,BE852,BH852,BK852,BN852),4)+LARGE((R852,U852,X852,AA852,AD852,AG852,AJ852,AM852,AP852,AS852,AV852,AY852,BB852,BE852,BH852,BK852,BN852),5),K852)</f>
        <v>163</v>
      </c>
      <c r="P852" s="191"/>
      <c r="Q852" s="192"/>
      <c r="R852" s="193"/>
      <c r="S852" s="194"/>
      <c r="T852" s="195"/>
      <c r="U852" s="196"/>
      <c r="V852" s="197">
        <v>7.4548611111111107E-2</v>
      </c>
      <c r="W852" s="198">
        <v>163</v>
      </c>
      <c r="X852" s="199">
        <v>163</v>
      </c>
      <c r="Y852" s="200"/>
      <c r="Z852" s="201"/>
      <c r="AA852" s="202"/>
      <c r="AB852" s="203"/>
      <c r="AC852" s="204"/>
      <c r="AD852" s="205"/>
      <c r="AE852" s="200"/>
      <c r="AF852" s="201"/>
      <c r="AG852" s="202"/>
      <c r="AH852" s="206"/>
      <c r="AI852" s="207"/>
      <c r="AJ852" s="208"/>
      <c r="AK852" s="200"/>
      <c r="AL852" s="201"/>
      <c r="AM852" s="202"/>
      <c r="AP852" s="209"/>
      <c r="AS852" s="208"/>
      <c r="AT852" s="210"/>
      <c r="AU852" s="211"/>
      <c r="AV852" s="212"/>
      <c r="AW852" s="213"/>
      <c r="AX852" s="214"/>
      <c r="AY852" s="215"/>
      <c r="BC852" s="216"/>
      <c r="BD852" s="216"/>
      <c r="BE852" s="217"/>
      <c r="BF852" s="218"/>
      <c r="BI852" s="219"/>
      <c r="BJ852" s="220"/>
      <c r="BK852" s="220"/>
      <c r="BL852" s="221"/>
      <c r="BM852" s="222"/>
      <c r="BN852" s="223"/>
      <c r="BO852" s="149">
        <v>0</v>
      </c>
      <c r="BP852" s="72">
        <v>16</v>
      </c>
      <c r="BQ852" s="157">
        <v>7.4548611111111107E-2</v>
      </c>
      <c r="BR852" s="158">
        <v>1</v>
      </c>
      <c r="BS852" s="49"/>
    </row>
    <row r="853" spans="2:71" ht="15" customHeight="1">
      <c r="B853" s="2">
        <v>847</v>
      </c>
      <c r="C853" s="2">
        <v>78</v>
      </c>
      <c r="D853" s="49" t="s">
        <v>1156</v>
      </c>
      <c r="E853" s="49" t="s">
        <v>1683</v>
      </c>
      <c r="F853" s="93" t="s">
        <v>1157</v>
      </c>
      <c r="G853" s="85">
        <v>1985</v>
      </c>
      <c r="H853" s="49" t="s">
        <v>36</v>
      </c>
      <c r="I853" s="49" t="s">
        <v>36</v>
      </c>
      <c r="J853" s="50">
        <f t="shared" si="65"/>
        <v>163</v>
      </c>
      <c r="K853" s="189">
        <f t="shared" si="66"/>
        <v>163</v>
      </c>
      <c r="L853" s="51">
        <f t="shared" si="67"/>
        <v>1</v>
      </c>
      <c r="M853" s="52" t="str">
        <f t="shared" si="68"/>
        <v>nie</v>
      </c>
      <c r="N853" s="53">
        <f>IF($M853="ano",LARGE((Q853,T853,W853,Z853,AC853,AF853,AI853,AL853,AO853,AR853,AU853,AX853,BA853,BD853,BG853,BJ853,BM853),1)+LARGE((Q853,T853,W853,Z853,AC853,AF853,AI853,AL853,AO853,AR853,AU853,AX853,BA853,BD853,BG853,BJ853,BM853),2)+LARGE((Q853,T853,W853,Z853,AC853,AF853,AI853,AL853,AO853,AR853,AU853,AX853,BA853,BD853,BG853,BJ853,BM853),3)+LARGE((Q853,T853,W853,Z853,AC853,AF853,AI853,AL853,AO853,AR853,AU853,AX853,BA853,BD853,BG853,BJ853,BM853),4)+LARGE((Q853,T853,W853,Z853,AC853,AF853,AI853,AL853,AO853,AR853,AU853,AX853,BA853,BD853,BG853,BJ853,BM853),5),J853)</f>
        <v>163</v>
      </c>
      <c r="O853" s="190">
        <f>IF($M853="ano",LARGE((R853,U853,X853,AA853,AD853,AG853,AJ853,AM853,AP853,AS853,AV853,AY853,BB853,BE853,BH853,BK853,BN853),1)+LARGE((R853,U853,X853,AA853,AD853,AG853,AJ853,AM853,AP853,AS853,AV853,AY853,BB853,BE853,BH853,BK853,BN853),2)+LARGE((R853,U853,X853,AA853,AD853,AG853,AJ853,AM853,AP853,AS853,AV853,AY853,BB853,BE853,BH853,BK853,BN853),3)+LARGE((R853,U853,X853,AA853,AD853,AG853,AJ853,AM853,AP853,AS853,AV853,AY853,BB853,BE853,BH853,BK853,BN853),4)+LARGE((R853,U853,X853,AA853,AD853,AG853,AJ853,AM853,AP853,AS853,AV853,AY853,BB853,BE853,BH853,BK853,BN853),5),K853)</f>
        <v>163</v>
      </c>
      <c r="AE853" s="200"/>
      <c r="AF853" s="201"/>
      <c r="AG853" s="201"/>
      <c r="BF853" s="218">
        <v>6.3194444444444442E-2</v>
      </c>
      <c r="BG853" s="75">
        <v>163</v>
      </c>
      <c r="BH853" s="75">
        <v>163</v>
      </c>
      <c r="BI853" s="219"/>
      <c r="BJ853" s="220"/>
      <c r="BK853" s="220"/>
      <c r="BL853" s="221"/>
      <c r="BM853" s="222"/>
      <c r="BN853" s="223"/>
      <c r="BO853" s="149">
        <v>0</v>
      </c>
      <c r="BP853" s="72">
        <v>15</v>
      </c>
      <c r="BQ853" s="157">
        <v>6.3194444444444442E-2</v>
      </c>
      <c r="BR853" s="158">
        <v>1</v>
      </c>
      <c r="BS853" s="49"/>
    </row>
    <row r="854" spans="2:71" ht="15" customHeight="1">
      <c r="B854" s="2">
        <v>848</v>
      </c>
      <c r="C854" s="2">
        <v>463</v>
      </c>
      <c r="D854" s="49" t="s">
        <v>681</v>
      </c>
      <c r="E854" s="49" t="s">
        <v>1520</v>
      </c>
      <c r="F854" s="93" t="s">
        <v>288</v>
      </c>
      <c r="G854" s="85" t="s">
        <v>267</v>
      </c>
      <c r="H854" s="49" t="s">
        <v>31</v>
      </c>
      <c r="I854" s="49" t="s">
        <v>31</v>
      </c>
      <c r="J854" s="50">
        <f t="shared" si="65"/>
        <v>163</v>
      </c>
      <c r="K854" s="189">
        <f t="shared" si="66"/>
        <v>163</v>
      </c>
      <c r="L854" s="51">
        <f t="shared" si="67"/>
        <v>1</v>
      </c>
      <c r="M854" s="52" t="str">
        <f t="shared" si="68"/>
        <v>nie</v>
      </c>
      <c r="N854" s="53">
        <f>IF($M854="ano",LARGE((Q854,T854,W854,Z854,AC854,AF854,AI854,AL854,AO854,AR854,AU854,AX854,BA854,BD854,BG854,BJ854,BM854),1)+LARGE((Q854,T854,W854,Z854,AC854,AF854,AI854,AL854,AO854,AR854,AU854,AX854,BA854,BD854,BG854,BJ854,BM854),2)+LARGE((Q854,T854,W854,Z854,AC854,AF854,AI854,AL854,AO854,AR854,AU854,AX854,BA854,BD854,BG854,BJ854,BM854),3)+LARGE((Q854,T854,W854,Z854,AC854,AF854,AI854,AL854,AO854,AR854,AU854,AX854,BA854,BD854,BG854,BJ854,BM854),4)+LARGE((Q854,T854,W854,Z854,AC854,AF854,AI854,AL854,AO854,AR854,AU854,AX854,BA854,BD854,BG854,BJ854,BM854),5),J854)</f>
        <v>163</v>
      </c>
      <c r="O854" s="190">
        <f>IF($M854="ano",LARGE((R854,U854,X854,AA854,AD854,AG854,AJ854,AM854,AP854,AS854,AV854,AY854,BB854,BE854,BH854,BK854,BN854),1)+LARGE((R854,U854,X854,AA854,AD854,AG854,AJ854,AM854,AP854,AS854,AV854,AY854,BB854,BE854,BH854,BK854,BN854),2)+LARGE((R854,U854,X854,AA854,AD854,AG854,AJ854,AM854,AP854,AS854,AV854,AY854,BB854,BE854,BH854,BK854,BN854),3)+LARGE((R854,U854,X854,AA854,AD854,AG854,AJ854,AM854,AP854,AS854,AV854,AY854,BB854,BE854,BH854,BK854,BN854),4)+LARGE((R854,U854,X854,AA854,AD854,AG854,AJ854,AM854,AP854,AS854,AV854,AY854,BB854,BE854,BH854,BK854,BN854),5),K854)</f>
        <v>163</v>
      </c>
      <c r="R854" s="193"/>
      <c r="U854" s="196"/>
      <c r="X854" s="199"/>
      <c r="AA854" s="202"/>
      <c r="AD854" s="205"/>
      <c r="AE854" s="200"/>
      <c r="AF854" s="201"/>
      <c r="AG854" s="202"/>
      <c r="AH854" s="206">
        <v>3.0243055555555554E-2</v>
      </c>
      <c r="AI854" s="207">
        <v>163</v>
      </c>
      <c r="AJ854" s="208">
        <v>163</v>
      </c>
      <c r="AK854" s="200"/>
      <c r="AL854" s="201"/>
      <c r="AM854" s="202"/>
      <c r="AP854" s="209"/>
      <c r="AS854" s="208"/>
      <c r="AT854" s="210"/>
      <c r="AU854" s="211"/>
      <c r="AV854" s="212"/>
      <c r="AW854" s="213"/>
      <c r="AX854" s="214"/>
      <c r="AY854" s="215"/>
      <c r="BE854" s="217"/>
      <c r="BF854" s="218"/>
      <c r="BI854" s="219"/>
      <c r="BJ854" s="220"/>
      <c r="BK854" s="220"/>
      <c r="BL854" s="221"/>
      <c r="BM854" s="222"/>
      <c r="BN854" s="223"/>
      <c r="BO854" s="149">
        <v>0</v>
      </c>
      <c r="BP854" s="72">
        <v>10.664999999999999</v>
      </c>
      <c r="BQ854" s="157">
        <v>3.0243055555555554E-2</v>
      </c>
      <c r="BR854" s="158">
        <v>1</v>
      </c>
      <c r="BS854" s="49"/>
    </row>
    <row r="855" spans="2:71" ht="15" customHeight="1">
      <c r="B855" s="2">
        <v>849</v>
      </c>
      <c r="C855" s="2">
        <v>464</v>
      </c>
      <c r="D855" s="49" t="s">
        <v>2360</v>
      </c>
      <c r="E855" s="49" t="s">
        <v>1567</v>
      </c>
      <c r="F855" s="93" t="s">
        <v>286</v>
      </c>
      <c r="G855" s="85" t="s">
        <v>252</v>
      </c>
      <c r="H855" s="49" t="s">
        <v>31</v>
      </c>
      <c r="I855" s="49" t="s">
        <v>31</v>
      </c>
      <c r="J855" s="50">
        <f t="shared" si="65"/>
        <v>163</v>
      </c>
      <c r="K855" s="189">
        <f t="shared" si="66"/>
        <v>163</v>
      </c>
      <c r="L855" s="51">
        <f t="shared" si="67"/>
        <v>1</v>
      </c>
      <c r="M855" s="52" t="str">
        <f t="shared" si="68"/>
        <v>nie</v>
      </c>
      <c r="N855" s="53">
        <f>IF($M855="ano",LARGE((Q855,T855,W855,Z855,AC855,AF855,AI855,AL855,AO855,AR855,AU855,AX855,BA855,BD855,BG855,BJ855,BM855),1)+LARGE((Q855,T855,W855,Z855,AC855,AF855,AI855,AL855,AO855,AR855,AU855,AX855,BA855,BD855,BG855,BJ855,BM855),2)+LARGE((Q855,T855,W855,Z855,AC855,AF855,AI855,AL855,AO855,AR855,AU855,AX855,BA855,BD855,BG855,BJ855,BM855),3)+LARGE((Q855,T855,W855,Z855,AC855,AF855,AI855,AL855,AO855,AR855,AU855,AX855,BA855,BD855,BG855,BJ855,BM855),4)+LARGE((Q855,T855,W855,Z855,AC855,AF855,AI855,AL855,AO855,AR855,AU855,AX855,BA855,BD855,BG855,BJ855,BM855),5),J855)</f>
        <v>163</v>
      </c>
      <c r="O855" s="190">
        <f>IF($M855="ano",LARGE((R855,U855,X855,AA855,AD855,AG855,AJ855,AM855,AP855,AS855,AV855,AY855,BB855,BE855,BH855,BK855,BN855),1)+LARGE((R855,U855,X855,AA855,AD855,AG855,AJ855,AM855,AP855,AS855,AV855,AY855,BB855,BE855,BH855,BK855,BN855),2)+LARGE((R855,U855,X855,AA855,AD855,AG855,AJ855,AM855,AP855,AS855,AV855,AY855,BB855,BE855,BH855,BK855,BN855),3)+LARGE((R855,U855,X855,AA855,AD855,AG855,AJ855,AM855,AP855,AS855,AV855,AY855,BB855,BE855,BH855,BK855,BN855),4)+LARGE((R855,U855,X855,AA855,AD855,AG855,AJ855,AM855,AP855,AS855,AV855,AY855,BB855,BE855,BH855,BK855,BN855),5),K855)</f>
        <v>163</v>
      </c>
      <c r="R855" s="193"/>
      <c r="U855" s="196"/>
      <c r="X855" s="199"/>
      <c r="AA855" s="202"/>
      <c r="AD855" s="205"/>
      <c r="AE855" s="200"/>
      <c r="AF855" s="201"/>
      <c r="AG855" s="202"/>
      <c r="AH855" s="206">
        <v>3.0011574074074076E-2</v>
      </c>
      <c r="AI855" s="207">
        <v>163</v>
      </c>
      <c r="AJ855" s="208">
        <v>163</v>
      </c>
      <c r="AK855" s="200"/>
      <c r="AL855" s="201"/>
      <c r="AM855" s="202"/>
      <c r="AP855" s="209"/>
      <c r="AS855" s="208"/>
      <c r="AT855" s="210"/>
      <c r="AU855" s="211"/>
      <c r="AV855" s="212"/>
      <c r="AW855" s="213"/>
      <c r="AX855" s="214"/>
      <c r="AY855" s="215"/>
      <c r="BE855" s="217"/>
      <c r="BF855" s="218"/>
      <c r="BI855" s="219"/>
      <c r="BJ855" s="220"/>
      <c r="BK855" s="220"/>
      <c r="BL855" s="221"/>
      <c r="BM855" s="222"/>
      <c r="BN855" s="223"/>
      <c r="BO855" s="149">
        <v>0</v>
      </c>
      <c r="BP855" s="72">
        <v>10.664999999999999</v>
      </c>
      <c r="BQ855" s="157">
        <v>3.0011574074074076E-2</v>
      </c>
      <c r="BR855" s="158">
        <v>1</v>
      </c>
      <c r="BS855" s="49"/>
    </row>
    <row r="856" spans="2:71" ht="15" customHeight="1">
      <c r="B856" s="2">
        <v>850</v>
      </c>
      <c r="C856" s="2">
        <v>465</v>
      </c>
      <c r="D856" s="49" t="s">
        <v>2187</v>
      </c>
      <c r="E856" s="49" t="s">
        <v>1948</v>
      </c>
      <c r="F856" s="93" t="s">
        <v>2188</v>
      </c>
      <c r="G856" s="85">
        <v>1985</v>
      </c>
      <c r="H856" s="49" t="s">
        <v>31</v>
      </c>
      <c r="I856" s="2" t="str">
        <f>IF(G856&lt;=1953,"M60",IF(G856&lt;=1963,"M50",IF(G856&lt;=1973,"M40","M")))</f>
        <v>M</v>
      </c>
      <c r="J856" s="50">
        <f t="shared" si="65"/>
        <v>163</v>
      </c>
      <c r="K856" s="189">
        <f t="shared" si="66"/>
        <v>163</v>
      </c>
      <c r="L856" s="51">
        <f t="shared" si="67"/>
        <v>1</v>
      </c>
      <c r="M856" s="52" t="str">
        <f t="shared" si="68"/>
        <v>nie</v>
      </c>
      <c r="N856" s="53">
        <f>IF($M856="ano",LARGE((Q856,T856,W856,Z856,AC856,AF856,AI856,AL856,AO856,AR856,AU856,AX856,BA856,BD856,BG856,BJ856,BM856),1)+LARGE((Q856,T856,W856,Z856,AC856,AF856,AI856,AL856,AO856,AR856,AU856,AX856,BA856,BD856,BG856,BJ856,BM856),2)+LARGE((Q856,T856,W856,Z856,AC856,AF856,AI856,AL856,AO856,AR856,AU856,AX856,BA856,BD856,BG856,BJ856,BM856),3)+LARGE((Q856,T856,W856,Z856,AC856,AF856,AI856,AL856,AO856,AR856,AU856,AX856,BA856,BD856,BG856,BJ856,BM856),4)+LARGE((Q856,T856,W856,Z856,AC856,AF856,AI856,AL856,AO856,AR856,AU856,AX856,BA856,BD856,BG856,BJ856,BM856),5),J856)</f>
        <v>163</v>
      </c>
      <c r="O856" s="190">
        <f>IF($M856="ano",LARGE((R856,U856,X856,AA856,AD856,AG856,AJ856,AM856,AP856,AS856,AV856,AY856,BB856,BE856,BH856,BK856,BN856),1)+LARGE((R856,U856,X856,AA856,AD856,AG856,AJ856,AM856,AP856,AS856,AV856,AY856,BB856,BE856,BH856,BK856,BN856),2)+LARGE((R856,U856,X856,AA856,AD856,AG856,AJ856,AM856,AP856,AS856,AV856,AY856,BB856,BE856,BH856,BK856,BN856),3)+LARGE((R856,U856,X856,AA856,AD856,AG856,AJ856,AM856,AP856,AS856,AV856,AY856,BB856,BE856,BH856,BK856,BN856),4)+LARGE((R856,U856,X856,AA856,AD856,AG856,AJ856,AM856,AP856,AS856,AV856,AY856,BB856,BE856,BH856,BK856,BN856),5),K856)</f>
        <v>163</v>
      </c>
      <c r="P856" s="191"/>
      <c r="Q856" s="192"/>
      <c r="R856" s="193"/>
      <c r="S856" s="194">
        <v>0.11488425925925926</v>
      </c>
      <c r="T856" s="195">
        <v>163</v>
      </c>
      <c r="U856" s="196">
        <v>163</v>
      </c>
      <c r="V856" s="197"/>
      <c r="W856" s="198"/>
      <c r="X856" s="199"/>
      <c r="Y856" s="200"/>
      <c r="Z856" s="201"/>
      <c r="AA856" s="202"/>
      <c r="AB856" s="203"/>
      <c r="AC856" s="204"/>
      <c r="AD856" s="205"/>
      <c r="AE856" s="200"/>
      <c r="AF856" s="201"/>
      <c r="AG856" s="202"/>
      <c r="AH856" s="206"/>
      <c r="AI856" s="207"/>
      <c r="AJ856" s="208"/>
      <c r="AK856" s="200"/>
      <c r="AL856" s="201"/>
      <c r="AM856" s="202"/>
      <c r="AP856" s="209"/>
      <c r="AS856" s="208"/>
      <c r="AT856" s="210"/>
      <c r="AU856" s="211"/>
      <c r="AV856" s="212"/>
      <c r="AW856" s="213"/>
      <c r="AX856" s="214"/>
      <c r="AY856" s="215"/>
      <c r="BC856" s="216"/>
      <c r="BD856" s="216"/>
      <c r="BE856" s="217"/>
      <c r="BF856" s="218"/>
      <c r="BI856" s="219"/>
      <c r="BJ856" s="220"/>
      <c r="BK856" s="220"/>
      <c r="BL856" s="221"/>
      <c r="BM856" s="222"/>
      <c r="BN856" s="223"/>
      <c r="BO856" s="149">
        <v>0</v>
      </c>
      <c r="BP856" s="72">
        <v>26</v>
      </c>
      <c r="BQ856" s="157">
        <v>0.11488425925925926</v>
      </c>
      <c r="BR856" s="158">
        <v>1</v>
      </c>
      <c r="BS856" s="49"/>
    </row>
    <row r="857" spans="2:71" ht="15" customHeight="1">
      <c r="B857" s="2">
        <v>851</v>
      </c>
      <c r="C857" s="2">
        <v>181</v>
      </c>
      <c r="D857" s="49" t="s">
        <v>1160</v>
      </c>
      <c r="E857" s="49" t="s">
        <v>1505</v>
      </c>
      <c r="F857" s="93" t="s">
        <v>1161</v>
      </c>
      <c r="G857" s="85">
        <v>1972</v>
      </c>
      <c r="H857" s="49" t="s">
        <v>31</v>
      </c>
      <c r="I857" s="49" t="s">
        <v>32</v>
      </c>
      <c r="J857" s="50">
        <f t="shared" si="65"/>
        <v>163</v>
      </c>
      <c r="K857" s="189">
        <f t="shared" si="66"/>
        <v>180</v>
      </c>
      <c r="L857" s="51">
        <f t="shared" si="67"/>
        <v>1</v>
      </c>
      <c r="M857" s="52" t="str">
        <f t="shared" si="68"/>
        <v>nie</v>
      </c>
      <c r="N857" s="53">
        <f>IF($M857="ano",LARGE((Q857,T857,W857,Z857,AC857,AF857,AI857,AL857,AO857,AR857,AU857,AX857,BA857,BD857,BG857,BJ857,BM857),1)+LARGE((Q857,T857,W857,Z857,AC857,AF857,AI857,AL857,AO857,AR857,AU857,AX857,BA857,BD857,BG857,BJ857,BM857),2)+LARGE((Q857,T857,W857,Z857,AC857,AF857,AI857,AL857,AO857,AR857,AU857,AX857,BA857,BD857,BG857,BJ857,BM857),3)+LARGE((Q857,T857,W857,Z857,AC857,AF857,AI857,AL857,AO857,AR857,AU857,AX857,BA857,BD857,BG857,BJ857,BM857),4)+LARGE((Q857,T857,W857,Z857,AC857,AF857,AI857,AL857,AO857,AR857,AU857,AX857,BA857,BD857,BG857,BJ857,BM857),5),J857)</f>
        <v>163</v>
      </c>
      <c r="O857" s="190">
        <f>IF($M857="ano",LARGE((R857,U857,X857,AA857,AD857,AG857,AJ857,AM857,AP857,AS857,AV857,AY857,BB857,BE857,BH857,BK857,BN857),1)+LARGE((R857,U857,X857,AA857,AD857,AG857,AJ857,AM857,AP857,AS857,AV857,AY857,BB857,BE857,BH857,BK857,BN857),2)+LARGE((R857,U857,X857,AA857,AD857,AG857,AJ857,AM857,AP857,AS857,AV857,AY857,BB857,BE857,BH857,BK857,BN857),3)+LARGE((R857,U857,X857,AA857,AD857,AG857,AJ857,AM857,AP857,AS857,AV857,AY857,BB857,BE857,BH857,BK857,BN857),4)+LARGE((R857,U857,X857,AA857,AD857,AG857,AJ857,AM857,AP857,AS857,AV857,AY857,BB857,BE857,BH857,BK857,BN857),5),K857)</f>
        <v>180</v>
      </c>
      <c r="AE857" s="200"/>
      <c r="AF857" s="201"/>
      <c r="AG857" s="201"/>
      <c r="BF857" s="218">
        <v>6.3252314814814817E-2</v>
      </c>
      <c r="BG857" s="75">
        <v>163</v>
      </c>
      <c r="BH857" s="75">
        <v>180</v>
      </c>
      <c r="BI857" s="219"/>
      <c r="BJ857" s="220"/>
      <c r="BK857" s="220"/>
      <c r="BL857" s="221"/>
      <c r="BM857" s="222"/>
      <c r="BN857" s="223"/>
      <c r="BO857" s="149">
        <v>0</v>
      </c>
      <c r="BP857" s="72">
        <v>15</v>
      </c>
      <c r="BQ857" s="157">
        <v>6.3252314814814817E-2</v>
      </c>
      <c r="BR857" s="158">
        <v>1</v>
      </c>
      <c r="BS857" s="49"/>
    </row>
    <row r="858" spans="2:71" ht="15" customHeight="1">
      <c r="B858" s="2">
        <v>852</v>
      </c>
      <c r="C858" s="2">
        <v>79</v>
      </c>
      <c r="D858" s="49" t="s">
        <v>505</v>
      </c>
      <c r="E858" s="49" t="s">
        <v>2220</v>
      </c>
      <c r="F858" s="93" t="s">
        <v>248</v>
      </c>
      <c r="G858" s="85" t="s">
        <v>295</v>
      </c>
      <c r="H858" s="49" t="s">
        <v>36</v>
      </c>
      <c r="I858" s="49" t="s">
        <v>36</v>
      </c>
      <c r="J858" s="50">
        <f t="shared" si="65"/>
        <v>162</v>
      </c>
      <c r="K858" s="189">
        <f t="shared" si="66"/>
        <v>162</v>
      </c>
      <c r="L858" s="51">
        <f t="shared" si="67"/>
        <v>1</v>
      </c>
      <c r="M858" s="52" t="str">
        <f t="shared" si="68"/>
        <v>nie</v>
      </c>
      <c r="N858" s="53">
        <f>IF($M858="ano",LARGE((Q858,T858,W858,Z858,AC858,AF858,AI858,AL858,AO858,AR858,AU858,AX858,BA858,BD858,BG858,BJ858,BM858),1)+LARGE((Q858,T858,W858,Z858,AC858,AF858,AI858,AL858,AO858,AR858,AU858,AX858,BA858,BD858,BG858,BJ858,BM858),2)+LARGE((Q858,T858,W858,Z858,AC858,AF858,AI858,AL858,AO858,AR858,AU858,AX858,BA858,BD858,BG858,BJ858,BM858),3)+LARGE((Q858,T858,W858,Z858,AC858,AF858,AI858,AL858,AO858,AR858,AU858,AX858,BA858,BD858,BG858,BJ858,BM858),4)+LARGE((Q858,T858,W858,Z858,AC858,AF858,AI858,AL858,AO858,AR858,AU858,AX858,BA858,BD858,BG858,BJ858,BM858),5),J858)</f>
        <v>162</v>
      </c>
      <c r="O858" s="190">
        <f>IF($M858="ano",LARGE((R858,U858,X858,AA858,AD858,AG858,AJ858,AM858,AP858,AS858,AV858,AY858,BB858,BE858,BH858,BK858,BN858),1)+LARGE((R858,U858,X858,AA858,AD858,AG858,AJ858,AM858,AP858,AS858,AV858,AY858,BB858,BE858,BH858,BK858,BN858),2)+LARGE((R858,U858,X858,AA858,AD858,AG858,AJ858,AM858,AP858,AS858,AV858,AY858,BB858,BE858,BH858,BK858,BN858),3)+LARGE((R858,U858,X858,AA858,AD858,AG858,AJ858,AM858,AP858,AS858,AV858,AY858,BB858,BE858,BH858,BK858,BN858),4)+LARGE((R858,U858,X858,AA858,AD858,AG858,AJ858,AM858,AP858,AS858,AV858,AY858,BB858,BE858,BH858,BK858,BN858),5),K858)</f>
        <v>162</v>
      </c>
      <c r="R858" s="193"/>
      <c r="U858" s="196"/>
      <c r="X858" s="199"/>
      <c r="AA858" s="202"/>
      <c r="AD858" s="205"/>
      <c r="AE858" s="200"/>
      <c r="AF858" s="201"/>
      <c r="AG858" s="202"/>
      <c r="AH858" s="206">
        <v>3.1064814814814812E-2</v>
      </c>
      <c r="AI858" s="207">
        <v>162</v>
      </c>
      <c r="AJ858" s="208">
        <v>162</v>
      </c>
      <c r="AK858" s="200"/>
      <c r="AL858" s="201"/>
      <c r="AM858" s="202"/>
      <c r="AP858" s="209"/>
      <c r="AS858" s="208"/>
      <c r="AT858" s="210"/>
      <c r="AU858" s="211"/>
      <c r="AV858" s="212"/>
      <c r="AW858" s="213"/>
      <c r="AX858" s="214"/>
      <c r="AY858" s="215"/>
      <c r="BE858" s="217"/>
      <c r="BF858" s="218"/>
      <c r="BI858" s="219"/>
      <c r="BJ858" s="220"/>
      <c r="BK858" s="220"/>
      <c r="BL858" s="221"/>
      <c r="BM858" s="222"/>
      <c r="BN858" s="223"/>
      <c r="BO858" s="149">
        <v>0</v>
      </c>
      <c r="BP858" s="72">
        <v>10.664999999999999</v>
      </c>
      <c r="BQ858" s="157">
        <v>3.1064814814814812E-2</v>
      </c>
      <c r="BR858" s="158">
        <v>1</v>
      </c>
      <c r="BS858" s="49"/>
    </row>
    <row r="859" spans="2:71" ht="15" customHeight="1">
      <c r="B859" s="2">
        <v>853</v>
      </c>
      <c r="C859" s="2">
        <v>21</v>
      </c>
      <c r="D859" s="49" t="s">
        <v>506</v>
      </c>
      <c r="E859" s="49" t="s">
        <v>1505</v>
      </c>
      <c r="F859" s="93" t="s">
        <v>292</v>
      </c>
      <c r="G859" s="85" t="s">
        <v>293</v>
      </c>
      <c r="H859" s="49" t="s">
        <v>31</v>
      </c>
      <c r="I859" s="49" t="s">
        <v>37</v>
      </c>
      <c r="J859" s="50">
        <f t="shared" si="65"/>
        <v>162</v>
      </c>
      <c r="K859" s="189">
        <f t="shared" si="66"/>
        <v>211</v>
      </c>
      <c r="L859" s="51">
        <f t="shared" si="67"/>
        <v>1</v>
      </c>
      <c r="M859" s="52" t="str">
        <f t="shared" si="68"/>
        <v>nie</v>
      </c>
      <c r="N859" s="53">
        <f>IF($M859="ano",LARGE((Q859,T859,W859,Z859,AC859,AF859,AI859,AL859,AO859,AR859,AU859,AX859,BA859,BD859,BG859,BJ859,BM859),1)+LARGE((Q859,T859,W859,Z859,AC859,AF859,AI859,AL859,AO859,AR859,AU859,AX859,BA859,BD859,BG859,BJ859,BM859),2)+LARGE((Q859,T859,W859,Z859,AC859,AF859,AI859,AL859,AO859,AR859,AU859,AX859,BA859,BD859,BG859,BJ859,BM859),3)+LARGE((Q859,T859,W859,Z859,AC859,AF859,AI859,AL859,AO859,AR859,AU859,AX859,BA859,BD859,BG859,BJ859,BM859),4)+LARGE((Q859,T859,W859,Z859,AC859,AF859,AI859,AL859,AO859,AR859,AU859,AX859,BA859,BD859,BG859,BJ859,BM859),5),J859)</f>
        <v>162</v>
      </c>
      <c r="O859" s="190">
        <f>IF($M859="ano",LARGE((R859,U859,X859,AA859,AD859,AG859,AJ859,AM859,AP859,AS859,AV859,AY859,BB859,BE859,BH859,BK859,BN859),1)+LARGE((R859,U859,X859,AA859,AD859,AG859,AJ859,AM859,AP859,AS859,AV859,AY859,BB859,BE859,BH859,BK859,BN859),2)+LARGE((R859,U859,X859,AA859,AD859,AG859,AJ859,AM859,AP859,AS859,AV859,AY859,BB859,BE859,BH859,BK859,BN859),3)+LARGE((R859,U859,X859,AA859,AD859,AG859,AJ859,AM859,AP859,AS859,AV859,AY859,BB859,BE859,BH859,BK859,BN859),4)+LARGE((R859,U859,X859,AA859,AD859,AG859,AJ859,AM859,AP859,AS859,AV859,AY859,BB859,BE859,BH859,BK859,BN859),5),K859)</f>
        <v>211</v>
      </c>
      <c r="R859" s="193"/>
      <c r="U859" s="196"/>
      <c r="X859" s="199"/>
      <c r="AA859" s="202"/>
      <c r="AD859" s="205"/>
      <c r="AE859" s="200"/>
      <c r="AF859" s="201"/>
      <c r="AG859" s="202"/>
      <c r="AH859" s="206">
        <v>3.0694444444444444E-2</v>
      </c>
      <c r="AI859" s="207">
        <v>162</v>
      </c>
      <c r="AJ859" s="208">
        <v>211</v>
      </c>
      <c r="AK859" s="200"/>
      <c r="AL859" s="201"/>
      <c r="AM859" s="202"/>
      <c r="AP859" s="209"/>
      <c r="AS859" s="208"/>
      <c r="AT859" s="210"/>
      <c r="AU859" s="211"/>
      <c r="AV859" s="212"/>
      <c r="AW859" s="213"/>
      <c r="AX859" s="214"/>
      <c r="AY859" s="215"/>
      <c r="BE859" s="217"/>
      <c r="BF859" s="218"/>
      <c r="BI859" s="219"/>
      <c r="BJ859" s="220"/>
      <c r="BK859" s="220"/>
      <c r="BL859" s="221"/>
      <c r="BM859" s="222"/>
      <c r="BN859" s="223"/>
      <c r="BO859" s="149">
        <v>0</v>
      </c>
      <c r="BP859" s="72">
        <v>10.664999999999999</v>
      </c>
      <c r="BQ859" s="157">
        <v>3.0694444444444444E-2</v>
      </c>
      <c r="BR859" s="158">
        <v>1</v>
      </c>
      <c r="BS859" s="49"/>
    </row>
    <row r="860" spans="2:71" ht="15" customHeight="1">
      <c r="B860" s="2">
        <v>854</v>
      </c>
      <c r="C860" s="2">
        <v>182</v>
      </c>
      <c r="D860" s="49" t="s">
        <v>2376</v>
      </c>
      <c r="E860" s="49" t="s">
        <v>1604</v>
      </c>
      <c r="F860" s="93" t="s">
        <v>277</v>
      </c>
      <c r="G860" s="85" t="s">
        <v>294</v>
      </c>
      <c r="H860" s="49" t="s">
        <v>31</v>
      </c>
      <c r="I860" s="49" t="s">
        <v>32</v>
      </c>
      <c r="J860" s="50">
        <f t="shared" si="65"/>
        <v>162</v>
      </c>
      <c r="K860" s="189">
        <f t="shared" si="66"/>
        <v>179</v>
      </c>
      <c r="L860" s="51">
        <f t="shared" si="67"/>
        <v>1</v>
      </c>
      <c r="M860" s="52" t="str">
        <f t="shared" si="68"/>
        <v>nie</v>
      </c>
      <c r="N860" s="53">
        <f>IF($M860="ano",LARGE((Q860,T860,W860,Z860,AC860,AF860,AI860,AL860,AO860,AR860,AU860,AX860,BA860,BD860,BG860,BJ860,BM860),1)+LARGE((Q860,T860,W860,Z860,AC860,AF860,AI860,AL860,AO860,AR860,AU860,AX860,BA860,BD860,BG860,BJ860,BM860),2)+LARGE((Q860,T860,W860,Z860,AC860,AF860,AI860,AL860,AO860,AR860,AU860,AX860,BA860,BD860,BG860,BJ860,BM860),3)+LARGE((Q860,T860,W860,Z860,AC860,AF860,AI860,AL860,AO860,AR860,AU860,AX860,BA860,BD860,BG860,BJ860,BM860),4)+LARGE((Q860,T860,W860,Z860,AC860,AF860,AI860,AL860,AO860,AR860,AU860,AX860,BA860,BD860,BG860,BJ860,BM860),5),J860)</f>
        <v>162</v>
      </c>
      <c r="O860" s="190">
        <f>IF($M860="ano",LARGE((R860,U860,X860,AA860,AD860,AG860,AJ860,AM860,AP860,AS860,AV860,AY860,BB860,BE860,BH860,BK860,BN860),1)+LARGE((R860,U860,X860,AA860,AD860,AG860,AJ860,AM860,AP860,AS860,AV860,AY860,BB860,BE860,BH860,BK860,BN860),2)+LARGE((R860,U860,X860,AA860,AD860,AG860,AJ860,AM860,AP860,AS860,AV860,AY860,BB860,BE860,BH860,BK860,BN860),3)+LARGE((R860,U860,X860,AA860,AD860,AG860,AJ860,AM860,AP860,AS860,AV860,AY860,BB860,BE860,BH860,BK860,BN860),4)+LARGE((R860,U860,X860,AA860,AD860,AG860,AJ860,AM860,AP860,AS860,AV860,AY860,BB860,BE860,BH860,BK860,BN860),5),K860)</f>
        <v>179</v>
      </c>
      <c r="R860" s="193"/>
      <c r="U860" s="196"/>
      <c r="X860" s="199"/>
      <c r="AA860" s="202"/>
      <c r="AD860" s="205"/>
      <c r="AE860" s="200"/>
      <c r="AF860" s="201"/>
      <c r="AG860" s="202"/>
      <c r="AH860" s="206">
        <v>3.0775462962962966E-2</v>
      </c>
      <c r="AI860" s="207">
        <v>162</v>
      </c>
      <c r="AJ860" s="208">
        <v>179</v>
      </c>
      <c r="AK860" s="200"/>
      <c r="AL860" s="201"/>
      <c r="AM860" s="202"/>
      <c r="AP860" s="209"/>
      <c r="AS860" s="208"/>
      <c r="AT860" s="210"/>
      <c r="AU860" s="211"/>
      <c r="AV860" s="212"/>
      <c r="AW860" s="213"/>
      <c r="AX860" s="214"/>
      <c r="AY860" s="215"/>
      <c r="BE860" s="217"/>
      <c r="BF860" s="218"/>
      <c r="BI860" s="219"/>
      <c r="BJ860" s="220"/>
      <c r="BK860" s="220"/>
      <c r="BL860" s="221"/>
      <c r="BM860" s="222"/>
      <c r="BN860" s="223"/>
      <c r="BO860" s="149">
        <v>0</v>
      </c>
      <c r="BP860" s="72">
        <v>10.664999999999999</v>
      </c>
      <c r="BQ860" s="157">
        <v>3.0775462962962966E-2</v>
      </c>
      <c r="BR860" s="158">
        <v>1</v>
      </c>
      <c r="BS860" s="49"/>
    </row>
    <row r="861" spans="2:71" ht="15" customHeight="1">
      <c r="B861" s="2">
        <v>855</v>
      </c>
      <c r="C861" s="2">
        <v>466</v>
      </c>
      <c r="D861" s="49" t="s">
        <v>895</v>
      </c>
      <c r="E861" s="49" t="s">
        <v>1164</v>
      </c>
      <c r="F861" s="93" t="s">
        <v>896</v>
      </c>
      <c r="G861" s="85">
        <v>1979</v>
      </c>
      <c r="H861" s="49" t="s">
        <v>31</v>
      </c>
      <c r="I861" s="49" t="s">
        <v>31</v>
      </c>
      <c r="J861" s="50">
        <f t="shared" si="65"/>
        <v>162</v>
      </c>
      <c r="K861" s="189">
        <f t="shared" si="66"/>
        <v>162</v>
      </c>
      <c r="L861" s="51">
        <f t="shared" si="67"/>
        <v>1</v>
      </c>
      <c r="M861" s="52" t="str">
        <f t="shared" si="68"/>
        <v>nie</v>
      </c>
      <c r="N861" s="53">
        <f>IF($M861="ano",LARGE((Q861,T861,W861,Z861,AC861,AF861,AI861,AL861,AO861,AR861,AU861,AX861,BA861,BD861,BG861,BJ861,BM861),1)+LARGE((Q861,T861,W861,Z861,AC861,AF861,AI861,AL861,AO861,AR861,AU861,AX861,BA861,BD861,BG861,BJ861,BM861),2)+LARGE((Q861,T861,W861,Z861,AC861,AF861,AI861,AL861,AO861,AR861,AU861,AX861,BA861,BD861,BG861,BJ861,BM861),3)+LARGE((Q861,T861,W861,Z861,AC861,AF861,AI861,AL861,AO861,AR861,AU861,AX861,BA861,BD861,BG861,BJ861,BM861),4)+LARGE((Q861,T861,W861,Z861,AC861,AF861,AI861,AL861,AO861,AR861,AU861,AX861,BA861,BD861,BG861,BJ861,BM861),5),J861)</f>
        <v>162</v>
      </c>
      <c r="O861" s="190">
        <f>IF($M861="ano",LARGE((R861,U861,X861,AA861,AD861,AG861,AJ861,AM861,AP861,AS861,AV861,AY861,BB861,BE861,BH861,BK861,BN861),1)+LARGE((R861,U861,X861,AA861,AD861,AG861,AJ861,AM861,AP861,AS861,AV861,AY861,BB861,BE861,BH861,BK861,BN861),2)+LARGE((R861,U861,X861,AA861,AD861,AG861,AJ861,AM861,AP861,AS861,AV861,AY861,BB861,BE861,BH861,BK861,BN861),3)+LARGE((R861,U861,X861,AA861,AD861,AG861,AJ861,AM861,AP861,AS861,AV861,AY861,BB861,BE861,BH861,BK861,BN861),4)+LARGE((R861,U861,X861,AA861,AD861,AG861,AJ861,AM861,AP861,AS861,AV861,AY861,BB861,BE861,BH861,BK861,BN861),5),K861)</f>
        <v>162</v>
      </c>
      <c r="AE861" s="200"/>
      <c r="AF861" s="201"/>
      <c r="AG861" s="201"/>
      <c r="BF861" s="218">
        <v>6.3946759259259259E-2</v>
      </c>
      <c r="BG861" s="75">
        <v>162</v>
      </c>
      <c r="BH861" s="75">
        <v>162</v>
      </c>
      <c r="BI861" s="219"/>
      <c r="BJ861" s="220"/>
      <c r="BK861" s="220"/>
      <c r="BL861" s="221"/>
      <c r="BM861" s="222"/>
      <c r="BN861" s="223"/>
      <c r="BO861" s="149">
        <v>0</v>
      </c>
      <c r="BP861" s="72">
        <v>15</v>
      </c>
      <c r="BQ861" s="157">
        <v>6.3946759259259259E-2</v>
      </c>
      <c r="BR861" s="158">
        <v>1</v>
      </c>
      <c r="BS861" s="49"/>
    </row>
    <row r="862" spans="2:71" ht="15" customHeight="1">
      <c r="B862" s="2">
        <v>856</v>
      </c>
      <c r="C862" s="2">
        <v>467</v>
      </c>
      <c r="D862" s="49" t="s">
        <v>788</v>
      </c>
      <c r="E862" s="49" t="s">
        <v>1534</v>
      </c>
      <c r="F862" s="93" t="s">
        <v>762</v>
      </c>
      <c r="G862" s="85">
        <v>1975</v>
      </c>
      <c r="H862" s="49" t="s">
        <v>31</v>
      </c>
      <c r="I862" s="49" t="s">
        <v>31</v>
      </c>
      <c r="J862" s="50">
        <f t="shared" si="65"/>
        <v>162</v>
      </c>
      <c r="K862" s="189">
        <f t="shared" si="66"/>
        <v>162</v>
      </c>
      <c r="L862" s="51">
        <f t="shared" si="67"/>
        <v>1</v>
      </c>
      <c r="M862" s="52" t="str">
        <f t="shared" si="68"/>
        <v>nie</v>
      </c>
      <c r="N862" s="53">
        <f>IF($M862="ano",LARGE((Q862,T862,W862,Z862,AC862,AF862,AI862,AL862,AO862,AR862,AU862,AX862,BA862,BD862,BG862,BJ862,BM862),1)+LARGE((Q862,T862,W862,Z862,AC862,AF862,AI862,AL862,AO862,AR862,AU862,AX862,BA862,BD862,BG862,BJ862,BM862),2)+LARGE((Q862,T862,W862,Z862,AC862,AF862,AI862,AL862,AO862,AR862,AU862,AX862,BA862,BD862,BG862,BJ862,BM862),3)+LARGE((Q862,T862,W862,Z862,AC862,AF862,AI862,AL862,AO862,AR862,AU862,AX862,BA862,BD862,BG862,BJ862,BM862),4)+LARGE((Q862,T862,W862,Z862,AC862,AF862,AI862,AL862,AO862,AR862,AU862,AX862,BA862,BD862,BG862,BJ862,BM862),5),J862)</f>
        <v>162</v>
      </c>
      <c r="O862" s="190">
        <f>IF($M862="ano",LARGE((R862,U862,X862,AA862,AD862,AG862,AJ862,AM862,AP862,AS862,AV862,AY862,BB862,BE862,BH862,BK862,BN862),1)+LARGE((R862,U862,X862,AA862,AD862,AG862,AJ862,AM862,AP862,AS862,AV862,AY862,BB862,BE862,BH862,BK862,BN862),2)+LARGE((R862,U862,X862,AA862,AD862,AG862,AJ862,AM862,AP862,AS862,AV862,AY862,BB862,BE862,BH862,BK862,BN862),3)+LARGE((R862,U862,X862,AA862,AD862,AG862,AJ862,AM862,AP862,AS862,AV862,AY862,BB862,BE862,BH862,BK862,BN862),4)+LARGE((R862,U862,X862,AA862,AD862,AG862,AJ862,AM862,AP862,AS862,AV862,AY862,BB862,BE862,BH862,BK862,BN862),5),K862)</f>
        <v>162</v>
      </c>
      <c r="AE862" s="200"/>
      <c r="AF862" s="201"/>
      <c r="AG862" s="201"/>
      <c r="AN862" s="78">
        <v>8.8657407407407407E-2</v>
      </c>
      <c r="AO862" s="79">
        <v>162</v>
      </c>
      <c r="AP862" s="209">
        <v>162</v>
      </c>
      <c r="AS862" s="208"/>
      <c r="AT862" s="210"/>
      <c r="AU862" s="211"/>
      <c r="AV862" s="212"/>
      <c r="AW862" s="213"/>
      <c r="AX862" s="214"/>
      <c r="AY862" s="215"/>
      <c r="BF862" s="218"/>
      <c r="BI862" s="219"/>
      <c r="BJ862" s="220"/>
      <c r="BK862" s="220"/>
      <c r="BL862" s="221"/>
      <c r="BM862" s="222"/>
      <c r="BN862" s="223"/>
      <c r="BO862" s="149">
        <v>0</v>
      </c>
      <c r="BP862" s="72">
        <v>21</v>
      </c>
      <c r="BQ862" s="157">
        <v>8.8657407407407407E-2</v>
      </c>
      <c r="BR862" s="158">
        <v>1</v>
      </c>
      <c r="BS862" s="49"/>
    </row>
    <row r="863" spans="2:71" ht="15" customHeight="1">
      <c r="B863" s="2">
        <v>857</v>
      </c>
      <c r="C863" s="2">
        <v>468</v>
      </c>
      <c r="D863" s="49" t="s">
        <v>595</v>
      </c>
      <c r="E863" s="49" t="s">
        <v>1502</v>
      </c>
      <c r="F863" s="93" t="s">
        <v>300</v>
      </c>
      <c r="G863" s="85" t="s">
        <v>278</v>
      </c>
      <c r="H863" s="49" t="s">
        <v>31</v>
      </c>
      <c r="I863" s="49" t="s">
        <v>31</v>
      </c>
      <c r="J863" s="50">
        <f t="shared" si="65"/>
        <v>162</v>
      </c>
      <c r="K863" s="189">
        <f t="shared" si="66"/>
        <v>162</v>
      </c>
      <c r="L863" s="51">
        <f t="shared" si="67"/>
        <v>1</v>
      </c>
      <c r="M863" s="52" t="str">
        <f t="shared" si="68"/>
        <v>nie</v>
      </c>
      <c r="N863" s="53">
        <f>IF($M863="ano",LARGE((Q863,T863,W863,Z863,AC863,AF863,AI863,AL863,AO863,AR863,AU863,AX863,BA863,BD863,BG863,BJ863,BM863),1)+LARGE((Q863,T863,W863,Z863,AC863,AF863,AI863,AL863,AO863,AR863,AU863,AX863,BA863,BD863,BG863,BJ863,BM863),2)+LARGE((Q863,T863,W863,Z863,AC863,AF863,AI863,AL863,AO863,AR863,AU863,AX863,BA863,BD863,BG863,BJ863,BM863),3)+LARGE((Q863,T863,W863,Z863,AC863,AF863,AI863,AL863,AO863,AR863,AU863,AX863,BA863,BD863,BG863,BJ863,BM863),4)+LARGE((Q863,T863,W863,Z863,AC863,AF863,AI863,AL863,AO863,AR863,AU863,AX863,BA863,BD863,BG863,BJ863,BM863),5),J863)</f>
        <v>162</v>
      </c>
      <c r="O863" s="190">
        <f>IF($M863="ano",LARGE((R863,U863,X863,AA863,AD863,AG863,AJ863,AM863,AP863,AS863,AV863,AY863,BB863,BE863,BH863,BK863,BN863),1)+LARGE((R863,U863,X863,AA863,AD863,AG863,AJ863,AM863,AP863,AS863,AV863,AY863,BB863,BE863,BH863,BK863,BN863),2)+LARGE((R863,U863,X863,AA863,AD863,AG863,AJ863,AM863,AP863,AS863,AV863,AY863,BB863,BE863,BH863,BK863,BN863),3)+LARGE((R863,U863,X863,AA863,AD863,AG863,AJ863,AM863,AP863,AS863,AV863,AY863,BB863,BE863,BH863,BK863,BN863),4)+LARGE((R863,U863,X863,AA863,AD863,AG863,AJ863,AM863,AP863,AS863,AV863,AY863,BB863,BE863,BH863,BK863,BN863),5),K863)</f>
        <v>162</v>
      </c>
      <c r="R863" s="193"/>
      <c r="U863" s="196"/>
      <c r="X863" s="199"/>
      <c r="AA863" s="202"/>
      <c r="AD863" s="205"/>
      <c r="AE863" s="200"/>
      <c r="AF863" s="201"/>
      <c r="AG863" s="202"/>
      <c r="AH863" s="206">
        <v>3.1157407407407408E-2</v>
      </c>
      <c r="AI863" s="207">
        <v>162</v>
      </c>
      <c r="AJ863" s="208">
        <v>162</v>
      </c>
      <c r="AK863" s="200"/>
      <c r="AL863" s="201"/>
      <c r="AM863" s="202"/>
      <c r="AP863" s="209"/>
      <c r="AS863" s="208"/>
      <c r="AT863" s="210"/>
      <c r="AU863" s="211"/>
      <c r="AV863" s="212"/>
      <c r="AW863" s="213"/>
      <c r="AX863" s="214"/>
      <c r="AY863" s="215"/>
      <c r="BE863" s="217"/>
      <c r="BF863" s="218"/>
      <c r="BI863" s="219"/>
      <c r="BJ863" s="220"/>
      <c r="BK863" s="220"/>
      <c r="BL863" s="221"/>
      <c r="BM863" s="222"/>
      <c r="BN863" s="223"/>
      <c r="BO863" s="149">
        <v>0</v>
      </c>
      <c r="BP863" s="72">
        <v>10.664999999999999</v>
      </c>
      <c r="BQ863" s="157">
        <v>3.1157407407407408E-2</v>
      </c>
      <c r="BR863" s="158">
        <v>1</v>
      </c>
      <c r="BS863" s="49"/>
    </row>
    <row r="864" spans="2:71" ht="15" customHeight="1">
      <c r="B864" s="2">
        <v>858</v>
      </c>
      <c r="C864" s="2">
        <v>80</v>
      </c>
      <c r="D864" s="47" t="s">
        <v>2205</v>
      </c>
      <c r="E864" s="47" t="s">
        <v>2204</v>
      </c>
      <c r="F864" s="89" t="s">
        <v>2206</v>
      </c>
      <c r="G864" s="48">
        <v>1988</v>
      </c>
      <c r="H864" s="49" t="s">
        <v>36</v>
      </c>
      <c r="I864" s="2" t="str">
        <f>IF(G864&lt;=1953,"Z60",IF(G864&lt;=1963,"Z50",IF(G864&lt;=1973,"Z40","Z")))</f>
        <v>Z</v>
      </c>
      <c r="J864" s="50">
        <f t="shared" si="65"/>
        <v>162</v>
      </c>
      <c r="K864" s="189">
        <f t="shared" si="66"/>
        <v>162</v>
      </c>
      <c r="L864" s="51">
        <f t="shared" si="67"/>
        <v>1</v>
      </c>
      <c r="M864" s="52" t="str">
        <f t="shared" si="68"/>
        <v>nie</v>
      </c>
      <c r="N864" s="53">
        <f>IF($M864="ano",LARGE((Q864,T864,W864,Z864,AC864,AF864,AI864,AL864,AO864,AR864,AU864,AX864,BA864,BD864,BG864,BJ864,BM864),1)+LARGE((Q864,T864,W864,Z864,AC864,AF864,AI864,AL864,AO864,AR864,AU864,AX864,BA864,BD864,BG864,BJ864,BM864),2)+LARGE((Q864,T864,W864,Z864,AC864,AF864,AI864,AL864,AO864,AR864,AU864,AX864,BA864,BD864,BG864,BJ864,BM864),3)+LARGE((Q864,T864,W864,Z864,AC864,AF864,AI864,AL864,AO864,AR864,AU864,AX864,BA864,BD864,BG864,BJ864,BM864),4)+LARGE((Q864,T864,W864,Z864,AC864,AF864,AI864,AL864,AO864,AR864,AU864,AX864,BA864,BD864,BG864,BJ864,BM864),5),J864)</f>
        <v>162</v>
      </c>
      <c r="O864" s="190">
        <f>IF($M864="ano",LARGE((R864,U864,X864,AA864,AD864,AG864,AJ864,AM864,AP864,AS864,AV864,AY864,BB864,BE864,BH864,BK864,BN864),1)+LARGE((R864,U864,X864,AA864,AD864,AG864,AJ864,AM864,AP864,AS864,AV864,AY864,BB864,BE864,BH864,BK864,BN864),2)+LARGE((R864,U864,X864,AA864,AD864,AG864,AJ864,AM864,AP864,AS864,AV864,AY864,BB864,BE864,BH864,BK864,BN864),3)+LARGE((R864,U864,X864,AA864,AD864,AG864,AJ864,AM864,AP864,AS864,AV864,AY864,BB864,BE864,BH864,BK864,BN864),4)+LARGE((R864,U864,X864,AA864,AD864,AG864,AJ864,AM864,AP864,AS864,AV864,AY864,BB864,BE864,BH864,BK864,BN864),5),K864)</f>
        <v>162</v>
      </c>
      <c r="P864" s="191"/>
      <c r="Q864" s="192"/>
      <c r="R864" s="193"/>
      <c r="S864" s="194">
        <v>0.11571759259259258</v>
      </c>
      <c r="T864" s="195">
        <v>162</v>
      </c>
      <c r="U864" s="196">
        <v>162</v>
      </c>
      <c r="V864" s="197"/>
      <c r="W864" s="198"/>
      <c r="X864" s="199"/>
      <c r="Y864" s="200"/>
      <c r="Z864" s="201"/>
      <c r="AA864" s="202"/>
      <c r="AB864" s="203"/>
      <c r="AC864" s="204"/>
      <c r="AD864" s="205"/>
      <c r="AE864" s="200"/>
      <c r="AF864" s="201"/>
      <c r="AG864" s="202"/>
      <c r="AH864" s="206"/>
      <c r="AI864" s="207"/>
      <c r="AJ864" s="208"/>
      <c r="AK864" s="200"/>
      <c r="AL864" s="201"/>
      <c r="AM864" s="202"/>
      <c r="AP864" s="209"/>
      <c r="AS864" s="208"/>
      <c r="AT864" s="210"/>
      <c r="AU864" s="211"/>
      <c r="AV864" s="212"/>
      <c r="AW864" s="213"/>
      <c r="AX864" s="214"/>
      <c r="AY864" s="215"/>
      <c r="BC864" s="216"/>
      <c r="BD864" s="216"/>
      <c r="BE864" s="217"/>
      <c r="BF864" s="218"/>
      <c r="BI864" s="219"/>
      <c r="BJ864" s="220"/>
      <c r="BK864" s="220"/>
      <c r="BL864" s="221"/>
      <c r="BM864" s="222"/>
      <c r="BN864" s="223"/>
      <c r="BO864" s="149">
        <v>0</v>
      </c>
      <c r="BP864" s="72">
        <v>26</v>
      </c>
      <c r="BQ864" s="157">
        <v>0.11571759259259258</v>
      </c>
      <c r="BR864" s="158">
        <v>1</v>
      </c>
      <c r="BS864" s="49"/>
    </row>
    <row r="865" spans="2:71" ht="15" customHeight="1">
      <c r="B865" s="2">
        <v>859</v>
      </c>
      <c r="C865" s="2">
        <v>469</v>
      </c>
      <c r="D865" s="49" t="s">
        <v>1047</v>
      </c>
      <c r="E865" s="49" t="s">
        <v>2041</v>
      </c>
      <c r="F865" s="93" t="s">
        <v>979</v>
      </c>
      <c r="G865" s="85">
        <v>1976</v>
      </c>
      <c r="H865" s="49" t="s">
        <v>31</v>
      </c>
      <c r="I865" s="49" t="s">
        <v>31</v>
      </c>
      <c r="J865" s="50">
        <f t="shared" si="65"/>
        <v>162</v>
      </c>
      <c r="K865" s="189">
        <f t="shared" si="66"/>
        <v>162</v>
      </c>
      <c r="L865" s="51">
        <f t="shared" si="67"/>
        <v>1</v>
      </c>
      <c r="M865" s="52" t="str">
        <f t="shared" si="68"/>
        <v>nie</v>
      </c>
      <c r="N865" s="53">
        <f>IF($M865="ano",LARGE((Q865,T865,W865,Z865,AC865,AF865,AI865,AL865,AO865,AR865,AU865,AX865,BA865,BD865,BG865,BJ865,BM865),1)+LARGE((Q865,T865,W865,Z865,AC865,AF865,AI865,AL865,AO865,AR865,AU865,AX865,BA865,BD865,BG865,BJ865,BM865),2)+LARGE((Q865,T865,W865,Z865,AC865,AF865,AI865,AL865,AO865,AR865,AU865,AX865,BA865,BD865,BG865,BJ865,BM865),3)+LARGE((Q865,T865,W865,Z865,AC865,AF865,AI865,AL865,AO865,AR865,AU865,AX865,BA865,BD865,BG865,BJ865,BM865),4)+LARGE((Q865,T865,W865,Z865,AC865,AF865,AI865,AL865,AO865,AR865,AU865,AX865,BA865,BD865,BG865,BJ865,BM865),5),J865)</f>
        <v>162</v>
      </c>
      <c r="O865" s="190">
        <f>IF($M865="ano",LARGE((R865,U865,X865,AA865,AD865,AG865,AJ865,AM865,AP865,AS865,AV865,AY865,BB865,BE865,BH865,BK865,BN865),1)+LARGE((R865,U865,X865,AA865,AD865,AG865,AJ865,AM865,AP865,AS865,AV865,AY865,BB865,BE865,BH865,BK865,BN865),2)+LARGE((R865,U865,X865,AA865,AD865,AG865,AJ865,AM865,AP865,AS865,AV865,AY865,BB865,BE865,BH865,BK865,BN865),3)+LARGE((R865,U865,X865,AA865,AD865,AG865,AJ865,AM865,AP865,AS865,AV865,AY865,BB865,BE865,BH865,BK865,BN865),4)+LARGE((R865,U865,X865,AA865,AD865,AG865,AJ865,AM865,AP865,AS865,AV865,AY865,BB865,BE865,BH865,BK865,BN865),5),K865)</f>
        <v>162</v>
      </c>
      <c r="AE865" s="200"/>
      <c r="AF865" s="201"/>
      <c r="AG865" s="201"/>
      <c r="AW865" s="213">
        <v>0.10047453703703703</v>
      </c>
      <c r="AX865" s="214">
        <v>162</v>
      </c>
      <c r="AY865" s="215">
        <v>162</v>
      </c>
      <c r="BF865" s="218"/>
      <c r="BI865" s="219"/>
      <c r="BJ865" s="220"/>
      <c r="BK865" s="220"/>
      <c r="BL865" s="221"/>
      <c r="BM865" s="222"/>
      <c r="BN865" s="223"/>
      <c r="BO865" s="149">
        <v>0</v>
      </c>
      <c r="BP865" s="72">
        <v>30</v>
      </c>
      <c r="BQ865" s="157">
        <v>0.10047453703703703</v>
      </c>
      <c r="BR865" s="158">
        <v>1</v>
      </c>
      <c r="BS865" s="49"/>
    </row>
    <row r="866" spans="2:71" ht="15" customHeight="1">
      <c r="B866" s="2">
        <v>860</v>
      </c>
      <c r="C866" s="2">
        <v>470</v>
      </c>
      <c r="D866" s="49" t="s">
        <v>641</v>
      </c>
      <c r="E866" s="49" t="s">
        <v>2332</v>
      </c>
      <c r="F866" s="93" t="s">
        <v>248</v>
      </c>
      <c r="G866" s="85" t="s">
        <v>301</v>
      </c>
      <c r="H866" s="49" t="s">
        <v>31</v>
      </c>
      <c r="I866" s="49" t="s">
        <v>31</v>
      </c>
      <c r="J866" s="50">
        <f t="shared" si="65"/>
        <v>162</v>
      </c>
      <c r="K866" s="189">
        <f t="shared" si="66"/>
        <v>162</v>
      </c>
      <c r="L866" s="51">
        <f t="shared" si="67"/>
        <v>1</v>
      </c>
      <c r="M866" s="52" t="str">
        <f t="shared" si="68"/>
        <v>nie</v>
      </c>
      <c r="N866" s="53">
        <f>IF($M866="ano",LARGE((Q866,T866,W866,Z866,AC866,AF866,AI866,AL866,AO866,AR866,AU866,AX866,BA866,BD866,BG866,BJ866,BM866),1)+LARGE((Q866,T866,W866,Z866,AC866,AF866,AI866,AL866,AO866,AR866,AU866,AX866,BA866,BD866,BG866,BJ866,BM866),2)+LARGE((Q866,T866,W866,Z866,AC866,AF866,AI866,AL866,AO866,AR866,AU866,AX866,BA866,BD866,BG866,BJ866,BM866),3)+LARGE((Q866,T866,W866,Z866,AC866,AF866,AI866,AL866,AO866,AR866,AU866,AX866,BA866,BD866,BG866,BJ866,BM866),4)+LARGE((Q866,T866,W866,Z866,AC866,AF866,AI866,AL866,AO866,AR866,AU866,AX866,BA866,BD866,BG866,BJ866,BM866),5),J866)</f>
        <v>162</v>
      </c>
      <c r="O866" s="190">
        <f>IF($M866="ano",LARGE((R866,U866,X866,AA866,AD866,AG866,AJ866,AM866,AP866,AS866,AV866,AY866,BB866,BE866,BH866,BK866,BN866),1)+LARGE((R866,U866,X866,AA866,AD866,AG866,AJ866,AM866,AP866,AS866,AV866,AY866,BB866,BE866,BH866,BK866,BN866),2)+LARGE((R866,U866,X866,AA866,AD866,AG866,AJ866,AM866,AP866,AS866,AV866,AY866,BB866,BE866,BH866,BK866,BN866),3)+LARGE((R866,U866,X866,AA866,AD866,AG866,AJ866,AM866,AP866,AS866,AV866,AY866,BB866,BE866,BH866,BK866,BN866),4)+LARGE((R866,U866,X866,AA866,AD866,AG866,AJ866,AM866,AP866,AS866,AV866,AY866,BB866,BE866,BH866,BK866,BN866),5),K866)</f>
        <v>162</v>
      </c>
      <c r="R866" s="193"/>
      <c r="U866" s="196"/>
      <c r="X866" s="199"/>
      <c r="AA866" s="202"/>
      <c r="AD866" s="205"/>
      <c r="AE866" s="200"/>
      <c r="AF866" s="201"/>
      <c r="AG866" s="202"/>
      <c r="AH866" s="206">
        <v>3.1226851851851853E-2</v>
      </c>
      <c r="AI866" s="207">
        <v>162</v>
      </c>
      <c r="AJ866" s="208">
        <v>162</v>
      </c>
      <c r="AK866" s="200"/>
      <c r="AL866" s="201"/>
      <c r="AM866" s="202"/>
      <c r="AP866" s="209"/>
      <c r="AS866" s="208"/>
      <c r="AT866" s="210"/>
      <c r="AU866" s="211"/>
      <c r="AV866" s="212"/>
      <c r="AW866" s="213"/>
      <c r="AX866" s="214"/>
      <c r="AY866" s="215"/>
      <c r="BE866" s="217"/>
      <c r="BF866" s="218"/>
      <c r="BI866" s="219"/>
      <c r="BJ866" s="220"/>
      <c r="BK866" s="220"/>
      <c r="BL866" s="221"/>
      <c r="BM866" s="222"/>
      <c r="BN866" s="223"/>
      <c r="BO866" s="149">
        <v>0</v>
      </c>
      <c r="BP866" s="72">
        <v>10.664999999999999</v>
      </c>
      <c r="BQ866" s="157">
        <v>3.1226851851851853E-2</v>
      </c>
      <c r="BR866" s="158">
        <v>1</v>
      </c>
      <c r="BS866" s="49"/>
    </row>
    <row r="867" spans="2:71" ht="15" customHeight="1">
      <c r="B867" s="2">
        <v>861</v>
      </c>
      <c r="C867" s="2">
        <v>183</v>
      </c>
      <c r="D867" s="49" t="s">
        <v>905</v>
      </c>
      <c r="E867" s="49" t="s">
        <v>1902</v>
      </c>
      <c r="F867" s="49" t="s">
        <v>247</v>
      </c>
      <c r="G867" s="85">
        <v>1966</v>
      </c>
      <c r="H867" s="49" t="s">
        <v>31</v>
      </c>
      <c r="I867" s="49" t="s">
        <v>32</v>
      </c>
      <c r="J867" s="50">
        <f t="shared" si="65"/>
        <v>162</v>
      </c>
      <c r="K867" s="189">
        <f t="shared" si="66"/>
        <v>179</v>
      </c>
      <c r="L867" s="51">
        <f t="shared" si="67"/>
        <v>1</v>
      </c>
      <c r="M867" s="52" t="str">
        <f t="shared" si="68"/>
        <v>nie</v>
      </c>
      <c r="N867" s="53">
        <f>IF($M867="ano",LARGE((Q867,T867,W867,Z867,AC867,AF867,AI867,AL867,AO867,AR867,AU867,AX867,BA867,BD867,BG867,BJ867,BM867),1)+LARGE((Q867,T867,W867,Z867,AC867,AF867,AI867,AL867,AO867,AR867,AU867,AX867,BA867,BD867,BG867,BJ867,BM867),2)+LARGE((Q867,T867,W867,Z867,AC867,AF867,AI867,AL867,AO867,AR867,AU867,AX867,BA867,BD867,BG867,BJ867,BM867),3)+LARGE((Q867,T867,W867,Z867,AC867,AF867,AI867,AL867,AO867,AR867,AU867,AX867,BA867,BD867,BG867,BJ867,BM867),4)+LARGE((Q867,T867,W867,Z867,AC867,AF867,AI867,AL867,AO867,AR867,AU867,AX867,BA867,BD867,BG867,BJ867,BM867),5),J867)</f>
        <v>162</v>
      </c>
      <c r="O867" s="190">
        <f>IF($M867="ano",LARGE((R867,U867,X867,AA867,AD867,AG867,AJ867,AM867,AP867,AS867,AV867,AY867,BB867,BE867,BH867,BK867,BN867),1)+LARGE((R867,U867,X867,AA867,AD867,AG867,AJ867,AM867,AP867,AS867,AV867,AY867,BB867,BE867,BH867,BK867,BN867),2)+LARGE((R867,U867,X867,AA867,AD867,AG867,AJ867,AM867,AP867,AS867,AV867,AY867,BB867,BE867,BH867,BK867,BN867),3)+LARGE((R867,U867,X867,AA867,AD867,AG867,AJ867,AM867,AP867,AS867,AV867,AY867,BB867,BE867,BH867,BK867,BN867),4)+LARGE((R867,U867,X867,AA867,AD867,AG867,AJ867,AM867,AP867,AS867,AV867,AY867,BB867,BE867,BH867,BK867,BN867),5),K867)</f>
        <v>179</v>
      </c>
      <c r="AE867" s="200"/>
      <c r="AF867" s="201"/>
      <c r="AG867" s="201"/>
      <c r="AT867" s="210">
        <v>7.5208333333333321E-2</v>
      </c>
      <c r="AU867" s="211">
        <v>162</v>
      </c>
      <c r="AV867" s="212">
        <v>179</v>
      </c>
      <c r="AW867" s="213"/>
      <c r="AX867" s="214"/>
      <c r="AY867" s="215"/>
      <c r="BF867" s="218"/>
      <c r="BI867" s="219"/>
      <c r="BJ867" s="220"/>
      <c r="BK867" s="220"/>
      <c r="BL867" s="221"/>
      <c r="BM867" s="222"/>
      <c r="BN867" s="223"/>
      <c r="BO867" s="149">
        <v>0</v>
      </c>
      <c r="BP867" s="72">
        <v>17</v>
      </c>
      <c r="BQ867" s="157">
        <v>7.5208333333333321E-2</v>
      </c>
      <c r="BR867" s="158">
        <v>1</v>
      </c>
      <c r="BS867" s="49"/>
    </row>
    <row r="868" spans="2:71" ht="15" customHeight="1">
      <c r="B868" s="2">
        <v>862</v>
      </c>
      <c r="C868" s="2">
        <v>184</v>
      </c>
      <c r="D868" s="49" t="s">
        <v>672</v>
      </c>
      <c r="E868" s="49" t="s">
        <v>1582</v>
      </c>
      <c r="F868" s="93" t="s">
        <v>298</v>
      </c>
      <c r="G868" s="85" t="s">
        <v>299</v>
      </c>
      <c r="H868" s="49" t="s">
        <v>31</v>
      </c>
      <c r="I868" s="49" t="s">
        <v>32</v>
      </c>
      <c r="J868" s="50">
        <f t="shared" si="65"/>
        <v>162</v>
      </c>
      <c r="K868" s="189">
        <f t="shared" si="66"/>
        <v>179</v>
      </c>
      <c r="L868" s="51">
        <f t="shared" si="67"/>
        <v>1</v>
      </c>
      <c r="M868" s="52" t="str">
        <f t="shared" si="68"/>
        <v>nie</v>
      </c>
      <c r="N868" s="53">
        <f>IF($M868="ano",LARGE((Q868,T868,W868,Z868,AC868,AF868,AI868,AL868,AO868,AR868,AU868,AX868,BA868,BD868,BG868,BJ868,BM868),1)+LARGE((Q868,T868,W868,Z868,AC868,AF868,AI868,AL868,AO868,AR868,AU868,AX868,BA868,BD868,BG868,BJ868,BM868),2)+LARGE((Q868,T868,W868,Z868,AC868,AF868,AI868,AL868,AO868,AR868,AU868,AX868,BA868,BD868,BG868,BJ868,BM868),3)+LARGE((Q868,T868,W868,Z868,AC868,AF868,AI868,AL868,AO868,AR868,AU868,AX868,BA868,BD868,BG868,BJ868,BM868),4)+LARGE((Q868,T868,W868,Z868,AC868,AF868,AI868,AL868,AO868,AR868,AU868,AX868,BA868,BD868,BG868,BJ868,BM868),5),J868)</f>
        <v>162</v>
      </c>
      <c r="O868" s="190">
        <f>IF($M868="ano",LARGE((R868,U868,X868,AA868,AD868,AG868,AJ868,AM868,AP868,AS868,AV868,AY868,BB868,BE868,BH868,BK868,BN868),1)+LARGE((R868,U868,X868,AA868,AD868,AG868,AJ868,AM868,AP868,AS868,AV868,AY868,BB868,BE868,BH868,BK868,BN868),2)+LARGE((R868,U868,X868,AA868,AD868,AG868,AJ868,AM868,AP868,AS868,AV868,AY868,BB868,BE868,BH868,BK868,BN868),3)+LARGE((R868,U868,X868,AA868,AD868,AG868,AJ868,AM868,AP868,AS868,AV868,AY868,BB868,BE868,BH868,BK868,BN868),4)+LARGE((R868,U868,X868,AA868,AD868,AG868,AJ868,AM868,AP868,AS868,AV868,AY868,BB868,BE868,BH868,BK868,BN868),5),K868)</f>
        <v>179</v>
      </c>
      <c r="R868" s="193"/>
      <c r="U868" s="196"/>
      <c r="X868" s="199"/>
      <c r="AA868" s="202"/>
      <c r="AD868" s="205"/>
      <c r="AE868" s="200"/>
      <c r="AF868" s="201"/>
      <c r="AG868" s="202"/>
      <c r="AH868" s="206">
        <v>3.1122685185185187E-2</v>
      </c>
      <c r="AI868" s="207">
        <v>162</v>
      </c>
      <c r="AJ868" s="208">
        <v>179</v>
      </c>
      <c r="AK868" s="200"/>
      <c r="AL868" s="201"/>
      <c r="AM868" s="202"/>
      <c r="AP868" s="209"/>
      <c r="AS868" s="208"/>
      <c r="AT868" s="210"/>
      <c r="AU868" s="211"/>
      <c r="AV868" s="212"/>
      <c r="AW868" s="213"/>
      <c r="AX868" s="214"/>
      <c r="AY868" s="215"/>
      <c r="BE868" s="217"/>
      <c r="BF868" s="218"/>
      <c r="BI868" s="219"/>
      <c r="BJ868" s="220"/>
      <c r="BK868" s="220"/>
      <c r="BL868" s="221"/>
      <c r="BM868" s="222"/>
      <c r="BN868" s="223"/>
      <c r="BO868" s="149">
        <v>0</v>
      </c>
      <c r="BP868" s="72">
        <v>10.664999999999999</v>
      </c>
      <c r="BQ868" s="157">
        <v>3.1122685185185187E-2</v>
      </c>
      <c r="BR868" s="158">
        <v>1</v>
      </c>
      <c r="BS868" s="49"/>
    </row>
    <row r="869" spans="2:71" ht="15" customHeight="1">
      <c r="B869" s="2">
        <v>863</v>
      </c>
      <c r="C869" s="2">
        <v>185</v>
      </c>
      <c r="D869" s="47" t="s">
        <v>2199</v>
      </c>
      <c r="E869" s="47" t="s">
        <v>2041</v>
      </c>
      <c r="F869" s="89" t="s">
        <v>1542</v>
      </c>
      <c r="G869" s="48">
        <v>1965</v>
      </c>
      <c r="H869" s="49" t="s">
        <v>31</v>
      </c>
      <c r="I869" s="2" t="str">
        <f>IF(G869&lt;=1953,"M60",IF(G869&lt;=1963,"M50",IF(G869&lt;=1973,"M40","M")))</f>
        <v>M40</v>
      </c>
      <c r="J869" s="50">
        <f t="shared" si="65"/>
        <v>162</v>
      </c>
      <c r="K869" s="189">
        <f t="shared" si="66"/>
        <v>179</v>
      </c>
      <c r="L869" s="51">
        <f t="shared" si="67"/>
        <v>1</v>
      </c>
      <c r="M869" s="52" t="str">
        <f t="shared" si="68"/>
        <v>nie</v>
      </c>
      <c r="N869" s="53">
        <f>IF($M869="ano",LARGE((Q869,T869,W869,Z869,AC869,AF869,AI869,AL869,AO869,AR869,AU869,AX869,BA869,BD869,BG869,BJ869,BM869),1)+LARGE((Q869,T869,W869,Z869,AC869,AF869,AI869,AL869,AO869,AR869,AU869,AX869,BA869,BD869,BG869,BJ869,BM869),2)+LARGE((Q869,T869,W869,Z869,AC869,AF869,AI869,AL869,AO869,AR869,AU869,AX869,BA869,BD869,BG869,BJ869,BM869),3)+LARGE((Q869,T869,W869,Z869,AC869,AF869,AI869,AL869,AO869,AR869,AU869,AX869,BA869,BD869,BG869,BJ869,BM869),4)+LARGE((Q869,T869,W869,Z869,AC869,AF869,AI869,AL869,AO869,AR869,AU869,AX869,BA869,BD869,BG869,BJ869,BM869),5),J869)</f>
        <v>162</v>
      </c>
      <c r="O869" s="190">
        <f>IF($M869="ano",LARGE((R869,U869,X869,AA869,AD869,AG869,AJ869,AM869,AP869,AS869,AV869,AY869,BB869,BE869,BH869,BK869,BN869),1)+LARGE((R869,U869,X869,AA869,AD869,AG869,AJ869,AM869,AP869,AS869,AV869,AY869,BB869,BE869,BH869,BK869,BN869),2)+LARGE((R869,U869,X869,AA869,AD869,AG869,AJ869,AM869,AP869,AS869,AV869,AY869,BB869,BE869,BH869,BK869,BN869),3)+LARGE((R869,U869,X869,AA869,AD869,AG869,AJ869,AM869,AP869,AS869,AV869,AY869,BB869,BE869,BH869,BK869,BN869),4)+LARGE((R869,U869,X869,AA869,AD869,AG869,AJ869,AM869,AP869,AS869,AV869,AY869,BB869,BE869,BH869,BK869,BN869),5),K869)</f>
        <v>179</v>
      </c>
      <c r="P869" s="191"/>
      <c r="Q869" s="192"/>
      <c r="R869" s="193"/>
      <c r="S869" s="194">
        <v>0.11560185185185186</v>
      </c>
      <c r="T869" s="195">
        <v>162</v>
      </c>
      <c r="U869" s="196">
        <v>179</v>
      </c>
      <c r="V869" s="197"/>
      <c r="W869" s="198"/>
      <c r="X869" s="199"/>
      <c r="Y869" s="200"/>
      <c r="Z869" s="201"/>
      <c r="AA869" s="202"/>
      <c r="AB869" s="203"/>
      <c r="AC869" s="204"/>
      <c r="AD869" s="205"/>
      <c r="AE869" s="200"/>
      <c r="AF869" s="201"/>
      <c r="AG869" s="202"/>
      <c r="AH869" s="206"/>
      <c r="AI869" s="207"/>
      <c r="AJ869" s="208"/>
      <c r="AK869" s="200"/>
      <c r="AL869" s="201"/>
      <c r="AM869" s="202"/>
      <c r="AP869" s="209"/>
      <c r="AS869" s="208"/>
      <c r="AT869" s="210"/>
      <c r="AU869" s="211"/>
      <c r="AV869" s="212"/>
      <c r="AW869" s="213"/>
      <c r="AX869" s="214"/>
      <c r="AY869" s="215"/>
      <c r="BC869" s="216"/>
      <c r="BD869" s="216"/>
      <c r="BE869" s="217"/>
      <c r="BF869" s="218"/>
      <c r="BI869" s="219"/>
      <c r="BJ869" s="220"/>
      <c r="BK869" s="220"/>
      <c r="BL869" s="221"/>
      <c r="BM869" s="222"/>
      <c r="BN869" s="223"/>
      <c r="BO869" s="149">
        <v>0</v>
      </c>
      <c r="BP869" s="72">
        <v>26</v>
      </c>
      <c r="BQ869" s="157">
        <v>0.11560185185185186</v>
      </c>
      <c r="BR869" s="158">
        <v>1</v>
      </c>
      <c r="BS869" s="49"/>
    </row>
    <row r="870" spans="2:71" ht="15" customHeight="1">
      <c r="B870" s="2">
        <v>864</v>
      </c>
      <c r="C870" s="2">
        <v>471</v>
      </c>
      <c r="D870" s="49" t="s">
        <v>906</v>
      </c>
      <c r="E870" s="49" t="s">
        <v>2545</v>
      </c>
      <c r="F870" s="49" t="s">
        <v>1829</v>
      </c>
      <c r="G870" s="85">
        <v>1981</v>
      </c>
      <c r="H870" s="49" t="s">
        <v>31</v>
      </c>
      <c r="I870" s="49" t="s">
        <v>31</v>
      </c>
      <c r="J870" s="50">
        <f t="shared" si="65"/>
        <v>162</v>
      </c>
      <c r="K870" s="189">
        <f t="shared" si="66"/>
        <v>162</v>
      </c>
      <c r="L870" s="51">
        <f t="shared" si="67"/>
        <v>1</v>
      </c>
      <c r="M870" s="52" t="str">
        <f t="shared" si="68"/>
        <v>nie</v>
      </c>
      <c r="N870" s="53">
        <f>IF($M870="ano",LARGE((Q870,T870,W870,Z870,AC870,AF870,AI870,AL870,AO870,AR870,AU870,AX870,BA870,BD870,BG870,BJ870,BM870),1)+LARGE((Q870,T870,W870,Z870,AC870,AF870,AI870,AL870,AO870,AR870,AU870,AX870,BA870,BD870,BG870,BJ870,BM870),2)+LARGE((Q870,T870,W870,Z870,AC870,AF870,AI870,AL870,AO870,AR870,AU870,AX870,BA870,BD870,BG870,BJ870,BM870),3)+LARGE((Q870,T870,W870,Z870,AC870,AF870,AI870,AL870,AO870,AR870,AU870,AX870,BA870,BD870,BG870,BJ870,BM870),4)+LARGE((Q870,T870,W870,Z870,AC870,AF870,AI870,AL870,AO870,AR870,AU870,AX870,BA870,BD870,BG870,BJ870,BM870),5),J870)</f>
        <v>162</v>
      </c>
      <c r="O870" s="190">
        <f>IF($M870="ano",LARGE((R870,U870,X870,AA870,AD870,AG870,AJ870,AM870,AP870,AS870,AV870,AY870,BB870,BE870,BH870,BK870,BN870),1)+LARGE((R870,U870,X870,AA870,AD870,AG870,AJ870,AM870,AP870,AS870,AV870,AY870,BB870,BE870,BH870,BK870,BN870),2)+LARGE((R870,U870,X870,AA870,AD870,AG870,AJ870,AM870,AP870,AS870,AV870,AY870,BB870,BE870,BH870,BK870,BN870),3)+LARGE((R870,U870,X870,AA870,AD870,AG870,AJ870,AM870,AP870,AS870,AV870,AY870,BB870,BE870,BH870,BK870,BN870),4)+LARGE((R870,U870,X870,AA870,AD870,AG870,AJ870,AM870,AP870,AS870,AV870,AY870,BB870,BE870,BH870,BK870,BN870),5),K870)</f>
        <v>162</v>
      </c>
      <c r="AE870" s="200"/>
      <c r="AF870" s="201"/>
      <c r="AG870" s="201"/>
      <c r="AT870" s="210">
        <v>7.5474537037037034E-2</v>
      </c>
      <c r="AU870" s="211">
        <v>162</v>
      </c>
      <c r="AV870" s="212">
        <v>162</v>
      </c>
      <c r="AW870" s="213"/>
      <c r="AX870" s="214"/>
      <c r="AY870" s="215"/>
      <c r="BF870" s="218"/>
      <c r="BI870" s="219"/>
      <c r="BJ870" s="220"/>
      <c r="BK870" s="220"/>
      <c r="BL870" s="221"/>
      <c r="BM870" s="222"/>
      <c r="BN870" s="223"/>
      <c r="BO870" s="149">
        <v>0</v>
      </c>
      <c r="BP870" s="72">
        <v>17</v>
      </c>
      <c r="BQ870" s="157">
        <v>7.5474537037037034E-2</v>
      </c>
      <c r="BR870" s="158">
        <v>1</v>
      </c>
      <c r="BS870" s="49"/>
    </row>
    <row r="871" spans="2:71" ht="15" customHeight="1">
      <c r="B871" s="2">
        <v>865</v>
      </c>
      <c r="C871" s="2">
        <v>81</v>
      </c>
      <c r="D871" s="80" t="s">
        <v>1708</v>
      </c>
      <c r="E871" s="80" t="s">
        <v>1707</v>
      </c>
      <c r="F871" s="90"/>
      <c r="G871" s="84">
        <v>1987</v>
      </c>
      <c r="H871" s="49" t="s">
        <v>36</v>
      </c>
      <c r="I871" s="2" t="str">
        <f>IF(G871&lt;=1953,"Z60",IF(G871&lt;=1963,"Z50",IF(G871&lt;=1973,"Z40","Z")))</f>
        <v>Z</v>
      </c>
      <c r="J871" s="50">
        <f t="shared" si="65"/>
        <v>162</v>
      </c>
      <c r="K871" s="189">
        <f t="shared" si="66"/>
        <v>162</v>
      </c>
      <c r="L871" s="51">
        <f t="shared" si="67"/>
        <v>1</v>
      </c>
      <c r="M871" s="52" t="str">
        <f t="shared" si="68"/>
        <v>nie</v>
      </c>
      <c r="N871" s="53">
        <f>IF($M871="ano",LARGE((Q871,T871,W871,Z871,AC871,AF871,AI871,AL871,AO871,AR871,AU871,AX871,BA871,BD871,BG871,BJ871,BM871),1)+LARGE((Q871,T871,W871,Z871,AC871,AF871,AI871,AL871,AO871,AR871,AU871,AX871,BA871,BD871,BG871,BJ871,BM871),2)+LARGE((Q871,T871,W871,Z871,AC871,AF871,AI871,AL871,AO871,AR871,AU871,AX871,BA871,BD871,BG871,BJ871,BM871),3)+LARGE((Q871,T871,W871,Z871,AC871,AF871,AI871,AL871,AO871,AR871,AU871,AX871,BA871,BD871,BG871,BJ871,BM871),4)+LARGE((Q871,T871,W871,Z871,AC871,AF871,AI871,AL871,AO871,AR871,AU871,AX871,BA871,BD871,BG871,BJ871,BM871),5),J871)</f>
        <v>162</v>
      </c>
      <c r="O871" s="190">
        <f>IF($M871="ano",LARGE((R871,U871,X871,AA871,AD871,AG871,AJ871,AM871,AP871,AS871,AV871,AY871,BB871,BE871,BH871,BK871,BN871),1)+LARGE((R871,U871,X871,AA871,AD871,AG871,AJ871,AM871,AP871,AS871,AV871,AY871,BB871,BE871,BH871,BK871,BN871),2)+LARGE((R871,U871,X871,AA871,AD871,AG871,AJ871,AM871,AP871,AS871,AV871,AY871,BB871,BE871,BH871,BK871,BN871),3)+LARGE((R871,U871,X871,AA871,AD871,AG871,AJ871,AM871,AP871,AS871,AV871,AY871,BB871,BE871,BH871,BK871,BN871),4)+LARGE((R871,U871,X871,AA871,AD871,AG871,AJ871,AM871,AP871,AS871,AV871,AY871,BB871,BE871,BH871,BK871,BN871),5),K871)</f>
        <v>162</v>
      </c>
      <c r="P871" s="191"/>
      <c r="Q871" s="192"/>
      <c r="R871" s="193"/>
      <c r="S871" s="194"/>
      <c r="T871" s="195"/>
      <c r="U871" s="196"/>
      <c r="V871" s="197">
        <v>7.5555555555555556E-2</v>
      </c>
      <c r="W871" s="198">
        <v>162</v>
      </c>
      <c r="X871" s="199">
        <v>162</v>
      </c>
      <c r="Y871" s="200"/>
      <c r="Z871" s="201"/>
      <c r="AA871" s="202"/>
      <c r="AB871" s="203"/>
      <c r="AC871" s="204"/>
      <c r="AD871" s="205"/>
      <c r="AE871" s="200"/>
      <c r="AF871" s="201"/>
      <c r="AG871" s="202"/>
      <c r="AH871" s="206"/>
      <c r="AI871" s="207"/>
      <c r="AJ871" s="208"/>
      <c r="AK871" s="200"/>
      <c r="AL871" s="201"/>
      <c r="AM871" s="202"/>
      <c r="AP871" s="209"/>
      <c r="AS871" s="208"/>
      <c r="AT871" s="210"/>
      <c r="AU871" s="211"/>
      <c r="AV871" s="212"/>
      <c r="AW871" s="213"/>
      <c r="AX871" s="214"/>
      <c r="AY871" s="215"/>
      <c r="BC871" s="216"/>
      <c r="BD871" s="216"/>
      <c r="BE871" s="217"/>
      <c r="BF871" s="218"/>
      <c r="BI871" s="219"/>
      <c r="BJ871" s="220"/>
      <c r="BK871" s="220"/>
      <c r="BL871" s="221"/>
      <c r="BM871" s="222"/>
      <c r="BN871" s="223"/>
      <c r="BO871" s="149">
        <v>0</v>
      </c>
      <c r="BP871" s="72">
        <v>16</v>
      </c>
      <c r="BQ871" s="157">
        <v>7.5555555555555556E-2</v>
      </c>
      <c r="BR871" s="158">
        <v>1</v>
      </c>
      <c r="BS871" s="49"/>
    </row>
    <row r="872" spans="2:71" ht="15" customHeight="1">
      <c r="B872" s="2">
        <v>866</v>
      </c>
      <c r="C872" s="2">
        <v>22</v>
      </c>
      <c r="D872" s="49" t="s">
        <v>684</v>
      </c>
      <c r="E872" s="49" t="s">
        <v>1597</v>
      </c>
      <c r="F872" s="93" t="s">
        <v>296</v>
      </c>
      <c r="G872" s="85" t="s">
        <v>297</v>
      </c>
      <c r="H872" s="49" t="s">
        <v>31</v>
      </c>
      <c r="I872" s="49" t="s">
        <v>37</v>
      </c>
      <c r="J872" s="50">
        <f t="shared" si="65"/>
        <v>162</v>
      </c>
      <c r="K872" s="189">
        <f t="shared" si="66"/>
        <v>211</v>
      </c>
      <c r="L872" s="51">
        <f t="shared" si="67"/>
        <v>1</v>
      </c>
      <c r="M872" s="52" t="str">
        <f t="shared" si="68"/>
        <v>nie</v>
      </c>
      <c r="N872" s="53">
        <f>IF($M872="ano",LARGE((Q872,T872,W872,Z872,AC872,AF872,AI872,AL872,AO872,AR872,AU872,AX872,BA872,BD872,BG872,BJ872,BM872),1)+LARGE((Q872,T872,W872,Z872,AC872,AF872,AI872,AL872,AO872,AR872,AU872,AX872,BA872,BD872,BG872,BJ872,BM872),2)+LARGE((Q872,T872,W872,Z872,AC872,AF872,AI872,AL872,AO872,AR872,AU872,AX872,BA872,BD872,BG872,BJ872,BM872),3)+LARGE((Q872,T872,W872,Z872,AC872,AF872,AI872,AL872,AO872,AR872,AU872,AX872,BA872,BD872,BG872,BJ872,BM872),4)+LARGE((Q872,T872,W872,Z872,AC872,AF872,AI872,AL872,AO872,AR872,AU872,AX872,BA872,BD872,BG872,BJ872,BM872),5),J872)</f>
        <v>162</v>
      </c>
      <c r="O872" s="190">
        <f>IF($M872="ano",LARGE((R872,U872,X872,AA872,AD872,AG872,AJ872,AM872,AP872,AS872,AV872,AY872,BB872,BE872,BH872,BK872,BN872),1)+LARGE((R872,U872,X872,AA872,AD872,AG872,AJ872,AM872,AP872,AS872,AV872,AY872,BB872,BE872,BH872,BK872,BN872),2)+LARGE((R872,U872,X872,AA872,AD872,AG872,AJ872,AM872,AP872,AS872,AV872,AY872,BB872,BE872,BH872,BK872,BN872),3)+LARGE((R872,U872,X872,AA872,AD872,AG872,AJ872,AM872,AP872,AS872,AV872,AY872,BB872,BE872,BH872,BK872,BN872),4)+LARGE((R872,U872,X872,AA872,AD872,AG872,AJ872,AM872,AP872,AS872,AV872,AY872,BB872,BE872,BH872,BK872,BN872),5),K872)</f>
        <v>211</v>
      </c>
      <c r="R872" s="193"/>
      <c r="U872" s="196"/>
      <c r="X872" s="199"/>
      <c r="AA872" s="202"/>
      <c r="AD872" s="205"/>
      <c r="AE872" s="200"/>
      <c r="AF872" s="201"/>
      <c r="AG872" s="202"/>
      <c r="AH872" s="206">
        <v>3.0983796296296297E-2</v>
      </c>
      <c r="AI872" s="207">
        <v>162</v>
      </c>
      <c r="AJ872" s="208">
        <v>211</v>
      </c>
      <c r="AK872" s="200"/>
      <c r="AL872" s="201"/>
      <c r="AM872" s="202"/>
      <c r="AP872" s="209"/>
      <c r="AS872" s="208"/>
      <c r="AT872" s="210"/>
      <c r="AU872" s="211"/>
      <c r="AV872" s="212"/>
      <c r="AW872" s="213"/>
      <c r="AX872" s="214"/>
      <c r="AY872" s="215"/>
      <c r="BE872" s="217"/>
      <c r="BF872" s="218"/>
      <c r="BI872" s="219"/>
      <c r="BJ872" s="220"/>
      <c r="BK872" s="220"/>
      <c r="BL872" s="221"/>
      <c r="BM872" s="222"/>
      <c r="BN872" s="223"/>
      <c r="BO872" s="149">
        <v>0</v>
      </c>
      <c r="BP872" s="72">
        <v>10.664999999999999</v>
      </c>
      <c r="BQ872" s="157">
        <v>3.0983796296296297E-2</v>
      </c>
      <c r="BR872" s="158">
        <v>1</v>
      </c>
      <c r="BS872" s="49"/>
    </row>
    <row r="873" spans="2:71" ht="15" customHeight="1">
      <c r="B873" s="2">
        <v>867</v>
      </c>
      <c r="C873" s="2">
        <v>186</v>
      </c>
      <c r="D873" s="49" t="s">
        <v>694</v>
      </c>
      <c r="E873" s="49" t="s">
        <v>2345</v>
      </c>
      <c r="F873" s="93" t="s">
        <v>248</v>
      </c>
      <c r="G873" s="85" t="s">
        <v>291</v>
      </c>
      <c r="H873" s="49" t="s">
        <v>31</v>
      </c>
      <c r="I873" s="49" t="s">
        <v>32</v>
      </c>
      <c r="J873" s="50">
        <f t="shared" si="65"/>
        <v>162</v>
      </c>
      <c r="K873" s="189">
        <f t="shared" si="66"/>
        <v>179</v>
      </c>
      <c r="L873" s="51">
        <f t="shared" si="67"/>
        <v>1</v>
      </c>
      <c r="M873" s="52" t="str">
        <f t="shared" si="68"/>
        <v>nie</v>
      </c>
      <c r="N873" s="53">
        <f>IF($M873="ano",LARGE((Q873,T873,W873,Z873,AC873,AF873,AI873,AL873,AO873,AR873,AU873,AX873,BA873,BD873,BG873,BJ873,BM873),1)+LARGE((Q873,T873,W873,Z873,AC873,AF873,AI873,AL873,AO873,AR873,AU873,AX873,BA873,BD873,BG873,BJ873,BM873),2)+LARGE((Q873,T873,W873,Z873,AC873,AF873,AI873,AL873,AO873,AR873,AU873,AX873,BA873,BD873,BG873,BJ873,BM873),3)+LARGE((Q873,T873,W873,Z873,AC873,AF873,AI873,AL873,AO873,AR873,AU873,AX873,BA873,BD873,BG873,BJ873,BM873),4)+LARGE((Q873,T873,W873,Z873,AC873,AF873,AI873,AL873,AO873,AR873,AU873,AX873,BA873,BD873,BG873,BJ873,BM873),5),J873)</f>
        <v>162</v>
      </c>
      <c r="O873" s="190">
        <f>IF($M873="ano",LARGE((R873,U873,X873,AA873,AD873,AG873,AJ873,AM873,AP873,AS873,AV873,AY873,BB873,BE873,BH873,BK873,BN873),1)+LARGE((R873,U873,X873,AA873,AD873,AG873,AJ873,AM873,AP873,AS873,AV873,AY873,BB873,BE873,BH873,BK873,BN873),2)+LARGE((R873,U873,X873,AA873,AD873,AG873,AJ873,AM873,AP873,AS873,AV873,AY873,BB873,BE873,BH873,BK873,BN873),3)+LARGE((R873,U873,X873,AA873,AD873,AG873,AJ873,AM873,AP873,AS873,AV873,AY873,BB873,BE873,BH873,BK873,BN873),4)+LARGE((R873,U873,X873,AA873,AD873,AG873,AJ873,AM873,AP873,AS873,AV873,AY873,BB873,BE873,BH873,BK873,BN873),5),K873)</f>
        <v>179</v>
      </c>
      <c r="R873" s="193"/>
      <c r="U873" s="196"/>
      <c r="X873" s="199"/>
      <c r="AA873" s="202"/>
      <c r="AD873" s="205"/>
      <c r="AE873" s="200"/>
      <c r="AF873" s="201"/>
      <c r="AG873" s="202"/>
      <c r="AH873" s="206">
        <v>3.0659722222222224E-2</v>
      </c>
      <c r="AI873" s="207">
        <v>162</v>
      </c>
      <c r="AJ873" s="208">
        <v>179</v>
      </c>
      <c r="AK873" s="200"/>
      <c r="AL873" s="201"/>
      <c r="AM873" s="202"/>
      <c r="AP873" s="209"/>
      <c r="AS873" s="208"/>
      <c r="AT873" s="210"/>
      <c r="AU873" s="211"/>
      <c r="AV873" s="212"/>
      <c r="AW873" s="213"/>
      <c r="AX873" s="214"/>
      <c r="AY873" s="215"/>
      <c r="BE873" s="217"/>
      <c r="BF873" s="218"/>
      <c r="BI873" s="219"/>
      <c r="BJ873" s="220"/>
      <c r="BK873" s="220"/>
      <c r="BL873" s="221"/>
      <c r="BM873" s="222"/>
      <c r="BN873" s="223"/>
      <c r="BO873" s="149">
        <v>0</v>
      </c>
      <c r="BP873" s="72">
        <v>10.664999999999999</v>
      </c>
      <c r="BQ873" s="157">
        <v>3.0659722222222224E-2</v>
      </c>
      <c r="BR873" s="158">
        <v>1</v>
      </c>
      <c r="BS873" s="49"/>
    </row>
    <row r="874" spans="2:71" ht="15" customHeight="1">
      <c r="B874" s="2">
        <v>868</v>
      </c>
      <c r="C874" s="2">
        <v>17</v>
      </c>
      <c r="D874" s="47" t="s">
        <v>2211</v>
      </c>
      <c r="E874" s="47" t="s">
        <v>2210</v>
      </c>
      <c r="F874" s="89" t="s">
        <v>2212</v>
      </c>
      <c r="G874" s="48">
        <v>1964</v>
      </c>
      <c r="H874" s="49" t="s">
        <v>36</v>
      </c>
      <c r="I874" s="2" t="str">
        <f>IF(G874&lt;=1953,"Z60",IF(G874&lt;=1963,"Z50",IF(G874&lt;=1973,"Z40","Z")))</f>
        <v>Z40</v>
      </c>
      <c r="J874" s="50">
        <f t="shared" si="65"/>
        <v>161</v>
      </c>
      <c r="K874" s="189">
        <f t="shared" si="66"/>
        <v>178</v>
      </c>
      <c r="L874" s="51">
        <f t="shared" si="67"/>
        <v>1</v>
      </c>
      <c r="M874" s="52" t="str">
        <f t="shared" si="68"/>
        <v>nie</v>
      </c>
      <c r="N874" s="53">
        <f>IF($M874="ano",LARGE((Q874,T874,W874,Z874,AC874,AF874,AI874,AL874,AO874,AR874,AU874,AX874,BA874,BD874,BG874,BJ874,BM874),1)+LARGE((Q874,T874,W874,Z874,AC874,AF874,AI874,AL874,AO874,AR874,AU874,AX874,BA874,BD874,BG874,BJ874,BM874),2)+LARGE((Q874,T874,W874,Z874,AC874,AF874,AI874,AL874,AO874,AR874,AU874,AX874,BA874,BD874,BG874,BJ874,BM874),3)+LARGE((Q874,T874,W874,Z874,AC874,AF874,AI874,AL874,AO874,AR874,AU874,AX874,BA874,BD874,BG874,BJ874,BM874),4)+LARGE((Q874,T874,W874,Z874,AC874,AF874,AI874,AL874,AO874,AR874,AU874,AX874,BA874,BD874,BG874,BJ874,BM874),5),J874)</f>
        <v>161</v>
      </c>
      <c r="O874" s="190">
        <f>IF($M874="ano",LARGE((R874,U874,X874,AA874,AD874,AG874,AJ874,AM874,AP874,AS874,AV874,AY874,BB874,BE874,BH874,BK874,BN874),1)+LARGE((R874,U874,X874,AA874,AD874,AG874,AJ874,AM874,AP874,AS874,AV874,AY874,BB874,BE874,BH874,BK874,BN874),2)+LARGE((R874,U874,X874,AA874,AD874,AG874,AJ874,AM874,AP874,AS874,AV874,AY874,BB874,BE874,BH874,BK874,BN874),3)+LARGE((R874,U874,X874,AA874,AD874,AG874,AJ874,AM874,AP874,AS874,AV874,AY874,BB874,BE874,BH874,BK874,BN874),4)+LARGE((R874,U874,X874,AA874,AD874,AG874,AJ874,AM874,AP874,AS874,AV874,AY874,BB874,BE874,BH874,BK874,BN874),5),K874)</f>
        <v>178</v>
      </c>
      <c r="P874" s="191"/>
      <c r="Q874" s="192"/>
      <c r="R874" s="193"/>
      <c r="S874" s="194">
        <v>0.11625000000000001</v>
      </c>
      <c r="T874" s="195">
        <v>161</v>
      </c>
      <c r="U874" s="196">
        <v>178</v>
      </c>
      <c r="V874" s="197"/>
      <c r="W874" s="198"/>
      <c r="X874" s="199"/>
      <c r="Y874" s="200"/>
      <c r="Z874" s="201"/>
      <c r="AA874" s="202"/>
      <c r="AB874" s="203"/>
      <c r="AC874" s="204"/>
      <c r="AD874" s="205"/>
      <c r="AE874" s="200"/>
      <c r="AF874" s="201"/>
      <c r="AG874" s="202"/>
      <c r="AH874" s="206"/>
      <c r="AI874" s="207"/>
      <c r="AJ874" s="208"/>
      <c r="AK874" s="200"/>
      <c r="AL874" s="201"/>
      <c r="AM874" s="202"/>
      <c r="AP874" s="209"/>
      <c r="AS874" s="208"/>
      <c r="AT874" s="210"/>
      <c r="AU874" s="211"/>
      <c r="AV874" s="212"/>
      <c r="AW874" s="213"/>
      <c r="AX874" s="214"/>
      <c r="AY874" s="215"/>
      <c r="BC874" s="216"/>
      <c r="BD874" s="216"/>
      <c r="BE874" s="217"/>
      <c r="BF874" s="218"/>
      <c r="BI874" s="219"/>
      <c r="BJ874" s="220"/>
      <c r="BK874" s="220"/>
      <c r="BL874" s="221"/>
      <c r="BM874" s="222"/>
      <c r="BN874" s="223"/>
      <c r="BO874" s="149">
        <v>0</v>
      </c>
      <c r="BP874" s="72">
        <v>26</v>
      </c>
      <c r="BQ874" s="157">
        <v>0.11625000000000001</v>
      </c>
      <c r="BR874" s="158">
        <v>1</v>
      </c>
      <c r="BS874" s="49"/>
    </row>
    <row r="875" spans="2:71" ht="15" customHeight="1">
      <c r="B875" s="2">
        <v>869</v>
      </c>
      <c r="C875" s="2">
        <v>23</v>
      </c>
      <c r="D875" s="49" t="s">
        <v>467</v>
      </c>
      <c r="E875" s="49" t="s">
        <v>468</v>
      </c>
      <c r="F875" s="93" t="s">
        <v>315</v>
      </c>
      <c r="G875" s="85" t="s">
        <v>316</v>
      </c>
      <c r="H875" s="49" t="s">
        <v>31</v>
      </c>
      <c r="I875" s="49" t="s">
        <v>37</v>
      </c>
      <c r="J875" s="50">
        <f t="shared" si="65"/>
        <v>161</v>
      </c>
      <c r="K875" s="189">
        <f t="shared" si="66"/>
        <v>210</v>
      </c>
      <c r="L875" s="51">
        <f t="shared" si="67"/>
        <v>1</v>
      </c>
      <c r="M875" s="52" t="str">
        <f t="shared" si="68"/>
        <v>nie</v>
      </c>
      <c r="N875" s="53">
        <f>IF($M875="ano",LARGE((Q875,T875,W875,Z875,AC875,AF875,AI875,AL875,AO875,AR875,AU875,AX875,BA875,BD875,BG875,BJ875,BM875),1)+LARGE((Q875,T875,W875,Z875,AC875,AF875,AI875,AL875,AO875,AR875,AU875,AX875,BA875,BD875,BG875,BJ875,BM875),2)+LARGE((Q875,T875,W875,Z875,AC875,AF875,AI875,AL875,AO875,AR875,AU875,AX875,BA875,BD875,BG875,BJ875,BM875),3)+LARGE((Q875,T875,W875,Z875,AC875,AF875,AI875,AL875,AO875,AR875,AU875,AX875,BA875,BD875,BG875,BJ875,BM875),4)+LARGE((Q875,T875,W875,Z875,AC875,AF875,AI875,AL875,AO875,AR875,AU875,AX875,BA875,BD875,BG875,BJ875,BM875),5),J875)</f>
        <v>161</v>
      </c>
      <c r="O875" s="190">
        <f>IF($M875="ano",LARGE((R875,U875,X875,AA875,AD875,AG875,AJ875,AM875,AP875,AS875,AV875,AY875,BB875,BE875,BH875,BK875,BN875),1)+LARGE((R875,U875,X875,AA875,AD875,AG875,AJ875,AM875,AP875,AS875,AV875,AY875,BB875,BE875,BH875,BK875,BN875),2)+LARGE((R875,U875,X875,AA875,AD875,AG875,AJ875,AM875,AP875,AS875,AV875,AY875,BB875,BE875,BH875,BK875,BN875),3)+LARGE((R875,U875,X875,AA875,AD875,AG875,AJ875,AM875,AP875,AS875,AV875,AY875,BB875,BE875,BH875,BK875,BN875),4)+LARGE((R875,U875,X875,AA875,AD875,AG875,AJ875,AM875,AP875,AS875,AV875,AY875,BB875,BE875,BH875,BK875,BN875),5),K875)</f>
        <v>210</v>
      </c>
      <c r="R875" s="193"/>
      <c r="U875" s="196"/>
      <c r="X875" s="199"/>
      <c r="AA875" s="202"/>
      <c r="AD875" s="205"/>
      <c r="AE875" s="200"/>
      <c r="AF875" s="201"/>
      <c r="AG875" s="202"/>
      <c r="AH875" s="206">
        <v>3.1666666666666669E-2</v>
      </c>
      <c r="AI875" s="207">
        <v>161</v>
      </c>
      <c r="AJ875" s="208">
        <v>210</v>
      </c>
      <c r="AK875" s="200"/>
      <c r="AL875" s="201"/>
      <c r="AM875" s="202"/>
      <c r="AP875" s="209"/>
      <c r="AS875" s="208"/>
      <c r="AT875" s="210"/>
      <c r="AU875" s="211"/>
      <c r="AV875" s="212"/>
      <c r="AW875" s="213"/>
      <c r="AX875" s="214"/>
      <c r="AY875" s="215"/>
      <c r="BE875" s="217"/>
      <c r="BF875" s="218"/>
      <c r="BI875" s="219"/>
      <c r="BJ875" s="220"/>
      <c r="BK875" s="220"/>
      <c r="BL875" s="221"/>
      <c r="BM875" s="222"/>
      <c r="BN875" s="223"/>
      <c r="BO875" s="149">
        <v>0</v>
      </c>
      <c r="BP875" s="72">
        <v>10.664999999999999</v>
      </c>
      <c r="BQ875" s="157">
        <v>3.1666666666666669E-2</v>
      </c>
      <c r="BR875" s="158">
        <v>1</v>
      </c>
      <c r="BS875" s="49"/>
    </row>
    <row r="876" spans="2:71" ht="15" customHeight="1">
      <c r="B876" s="2">
        <v>870</v>
      </c>
      <c r="C876" s="2">
        <v>187</v>
      </c>
      <c r="D876" s="49" t="s">
        <v>470</v>
      </c>
      <c r="E876" s="49" t="s">
        <v>1674</v>
      </c>
      <c r="F876" s="93" t="s">
        <v>296</v>
      </c>
      <c r="G876" s="85" t="s">
        <v>302</v>
      </c>
      <c r="H876" s="49" t="s">
        <v>31</v>
      </c>
      <c r="I876" s="49" t="s">
        <v>32</v>
      </c>
      <c r="J876" s="50">
        <f t="shared" si="65"/>
        <v>161</v>
      </c>
      <c r="K876" s="189">
        <f t="shared" si="66"/>
        <v>178</v>
      </c>
      <c r="L876" s="51">
        <f t="shared" si="67"/>
        <v>1</v>
      </c>
      <c r="M876" s="52" t="str">
        <f t="shared" si="68"/>
        <v>nie</v>
      </c>
      <c r="N876" s="53">
        <f>IF($M876="ano",LARGE((Q876,T876,W876,Z876,AC876,AF876,AI876,AL876,AO876,AR876,AU876,AX876,BA876,BD876,BG876,BJ876,BM876),1)+LARGE((Q876,T876,W876,Z876,AC876,AF876,AI876,AL876,AO876,AR876,AU876,AX876,BA876,BD876,BG876,BJ876,BM876),2)+LARGE((Q876,T876,W876,Z876,AC876,AF876,AI876,AL876,AO876,AR876,AU876,AX876,BA876,BD876,BG876,BJ876,BM876),3)+LARGE((Q876,T876,W876,Z876,AC876,AF876,AI876,AL876,AO876,AR876,AU876,AX876,BA876,BD876,BG876,BJ876,BM876),4)+LARGE((Q876,T876,W876,Z876,AC876,AF876,AI876,AL876,AO876,AR876,AU876,AX876,BA876,BD876,BG876,BJ876,BM876),5),J876)</f>
        <v>161</v>
      </c>
      <c r="O876" s="190">
        <f>IF($M876="ano",LARGE((R876,U876,X876,AA876,AD876,AG876,AJ876,AM876,AP876,AS876,AV876,AY876,BB876,BE876,BH876,BK876,BN876),1)+LARGE((R876,U876,X876,AA876,AD876,AG876,AJ876,AM876,AP876,AS876,AV876,AY876,BB876,BE876,BH876,BK876,BN876),2)+LARGE((R876,U876,X876,AA876,AD876,AG876,AJ876,AM876,AP876,AS876,AV876,AY876,BB876,BE876,BH876,BK876,BN876),3)+LARGE((R876,U876,X876,AA876,AD876,AG876,AJ876,AM876,AP876,AS876,AV876,AY876,BB876,BE876,BH876,BK876,BN876),4)+LARGE((R876,U876,X876,AA876,AD876,AG876,AJ876,AM876,AP876,AS876,AV876,AY876,BB876,BE876,BH876,BK876,BN876),5),K876)</f>
        <v>178</v>
      </c>
      <c r="R876" s="193"/>
      <c r="U876" s="196"/>
      <c r="X876" s="199"/>
      <c r="AA876" s="202"/>
      <c r="AD876" s="205"/>
      <c r="AE876" s="200"/>
      <c r="AF876" s="201"/>
      <c r="AG876" s="202"/>
      <c r="AH876" s="206">
        <v>3.125E-2</v>
      </c>
      <c r="AI876" s="207">
        <v>161</v>
      </c>
      <c r="AJ876" s="208">
        <v>178</v>
      </c>
      <c r="AK876" s="200"/>
      <c r="AL876" s="201"/>
      <c r="AM876" s="202"/>
      <c r="AP876" s="209"/>
      <c r="AS876" s="208"/>
      <c r="AT876" s="210"/>
      <c r="AU876" s="211"/>
      <c r="AV876" s="212"/>
      <c r="AW876" s="213"/>
      <c r="AX876" s="214"/>
      <c r="AY876" s="215"/>
      <c r="BE876" s="217"/>
      <c r="BF876" s="218"/>
      <c r="BI876" s="219"/>
      <c r="BJ876" s="220"/>
      <c r="BK876" s="220"/>
      <c r="BL876" s="221"/>
      <c r="BM876" s="222"/>
      <c r="BN876" s="223"/>
      <c r="BO876" s="149">
        <v>0</v>
      </c>
      <c r="BP876" s="72">
        <v>10.664999999999999</v>
      </c>
      <c r="BQ876" s="157">
        <v>3.125E-2</v>
      </c>
      <c r="BR876" s="158">
        <v>1</v>
      </c>
      <c r="BS876" s="49"/>
    </row>
    <row r="877" spans="2:71" ht="15" customHeight="1">
      <c r="B877" s="2">
        <v>871</v>
      </c>
      <c r="C877" s="2">
        <v>188</v>
      </c>
      <c r="D877" s="49" t="s">
        <v>1388</v>
      </c>
      <c r="E877" s="49" t="s">
        <v>1387</v>
      </c>
      <c r="F877" s="93" t="s">
        <v>1367</v>
      </c>
      <c r="G877" s="85">
        <v>1969</v>
      </c>
      <c r="H877" s="49" t="s">
        <v>31</v>
      </c>
      <c r="I877" s="49" t="s">
        <v>32</v>
      </c>
      <c r="J877" s="50">
        <f t="shared" si="65"/>
        <v>161</v>
      </c>
      <c r="K877" s="189">
        <f t="shared" si="66"/>
        <v>178</v>
      </c>
      <c r="L877" s="51">
        <f t="shared" si="67"/>
        <v>1</v>
      </c>
      <c r="M877" s="52" t="str">
        <f t="shared" si="68"/>
        <v>nie</v>
      </c>
      <c r="N877" s="53">
        <f>IF($M877="ano",LARGE((Q877,T877,W877,Z877,AC877,AF877,AI877,AL877,AO877,AR877,AU877,AX877,BA877,BD877,BG877,BJ877,BM877),1)+LARGE((Q877,T877,W877,Z877,AC877,AF877,AI877,AL877,AO877,AR877,AU877,AX877,BA877,BD877,BG877,BJ877,BM877),2)+LARGE((Q877,T877,W877,Z877,AC877,AF877,AI877,AL877,AO877,AR877,AU877,AX877,BA877,BD877,BG877,BJ877,BM877),3)+LARGE((Q877,T877,W877,Z877,AC877,AF877,AI877,AL877,AO877,AR877,AU877,AX877,BA877,BD877,BG877,BJ877,BM877),4)+LARGE((Q877,T877,W877,Z877,AC877,AF877,AI877,AL877,AO877,AR877,AU877,AX877,BA877,BD877,BG877,BJ877,BM877),5),J877)</f>
        <v>161</v>
      </c>
      <c r="O877" s="190">
        <f>IF($M877="ano",LARGE((R877,U877,X877,AA877,AD877,AG877,AJ877,AM877,AP877,AS877,AV877,AY877,BB877,BE877,BH877,BK877,BN877),1)+LARGE((R877,U877,X877,AA877,AD877,AG877,AJ877,AM877,AP877,AS877,AV877,AY877,BB877,BE877,BH877,BK877,BN877),2)+LARGE((R877,U877,X877,AA877,AD877,AG877,AJ877,AM877,AP877,AS877,AV877,AY877,BB877,BE877,BH877,BK877,BN877),3)+LARGE((R877,U877,X877,AA877,AD877,AG877,AJ877,AM877,AP877,AS877,AV877,AY877,BB877,BE877,BH877,BK877,BN877),4)+LARGE((R877,U877,X877,AA877,AD877,AG877,AJ877,AM877,AP877,AS877,AV877,AY877,BB877,BE877,BH877,BK877,BN877),5),K877)</f>
        <v>178</v>
      </c>
      <c r="AE877" s="200"/>
      <c r="AF877" s="201"/>
      <c r="AG877" s="201"/>
      <c r="BI877" s="219"/>
      <c r="BJ877" s="220"/>
      <c r="BK877" s="220"/>
      <c r="BL877" s="221">
        <v>7.4849537037037034E-2</v>
      </c>
      <c r="BM877" s="222">
        <v>161</v>
      </c>
      <c r="BN877" s="223">
        <v>178</v>
      </c>
      <c r="BO877" s="149">
        <v>0</v>
      </c>
      <c r="BP877" s="72">
        <v>17.5</v>
      </c>
      <c r="BQ877" s="157">
        <v>7.4849537037037034E-2</v>
      </c>
      <c r="BR877" s="158">
        <v>1</v>
      </c>
      <c r="BS877" s="49"/>
    </row>
    <row r="878" spans="2:71" ht="15" customHeight="1">
      <c r="B878" s="2">
        <v>872</v>
      </c>
      <c r="C878" s="2">
        <v>472</v>
      </c>
      <c r="D878" s="47" t="s">
        <v>1709</v>
      </c>
      <c r="E878" s="47" t="s">
        <v>1505</v>
      </c>
      <c r="F878" s="89" t="s">
        <v>1710</v>
      </c>
      <c r="G878" s="48">
        <v>1978</v>
      </c>
      <c r="H878" s="49" t="s">
        <v>31</v>
      </c>
      <c r="I878" s="2" t="str">
        <f>IF(G878&lt;=1953,"M60",IF(G878&lt;=1963,"M50",IF(G878&lt;=1973,"M40","M")))</f>
        <v>M</v>
      </c>
      <c r="J878" s="50">
        <f t="shared" si="65"/>
        <v>161</v>
      </c>
      <c r="K878" s="189">
        <f t="shared" si="66"/>
        <v>161</v>
      </c>
      <c r="L878" s="51">
        <f t="shared" si="67"/>
        <v>1</v>
      </c>
      <c r="M878" s="52" t="str">
        <f t="shared" si="68"/>
        <v>nie</v>
      </c>
      <c r="N878" s="53">
        <f>IF($M878="ano",LARGE((Q878,T878,W878,Z878,AC878,AF878,AI878,AL878,AO878,AR878,AU878,AX878,BA878,BD878,BG878,BJ878,BM878),1)+LARGE((Q878,T878,W878,Z878,AC878,AF878,AI878,AL878,AO878,AR878,AU878,AX878,BA878,BD878,BG878,BJ878,BM878),2)+LARGE((Q878,T878,W878,Z878,AC878,AF878,AI878,AL878,AO878,AR878,AU878,AX878,BA878,BD878,BG878,BJ878,BM878),3)+LARGE((Q878,T878,W878,Z878,AC878,AF878,AI878,AL878,AO878,AR878,AU878,AX878,BA878,BD878,BG878,BJ878,BM878),4)+LARGE((Q878,T878,W878,Z878,AC878,AF878,AI878,AL878,AO878,AR878,AU878,AX878,BA878,BD878,BG878,BJ878,BM878),5),J878)</f>
        <v>161</v>
      </c>
      <c r="O878" s="190">
        <f>IF($M878="ano",LARGE((R878,U878,X878,AA878,AD878,AG878,AJ878,AM878,AP878,AS878,AV878,AY878,BB878,BE878,BH878,BK878,BN878),1)+LARGE((R878,U878,X878,AA878,AD878,AG878,AJ878,AM878,AP878,AS878,AV878,AY878,BB878,BE878,BH878,BK878,BN878),2)+LARGE((R878,U878,X878,AA878,AD878,AG878,AJ878,AM878,AP878,AS878,AV878,AY878,BB878,BE878,BH878,BK878,BN878),3)+LARGE((R878,U878,X878,AA878,AD878,AG878,AJ878,AM878,AP878,AS878,AV878,AY878,BB878,BE878,BH878,BK878,BN878),4)+LARGE((R878,U878,X878,AA878,AD878,AG878,AJ878,AM878,AP878,AS878,AV878,AY878,BB878,BE878,BH878,BK878,BN878),5),K878)</f>
        <v>161</v>
      </c>
      <c r="P878" s="191"/>
      <c r="Q878" s="192"/>
      <c r="R878" s="193"/>
      <c r="S878" s="194"/>
      <c r="T878" s="195"/>
      <c r="U878" s="196"/>
      <c r="V878" s="197">
        <v>7.6030092592592594E-2</v>
      </c>
      <c r="W878" s="198">
        <v>161</v>
      </c>
      <c r="X878" s="199">
        <v>161</v>
      </c>
      <c r="Y878" s="200"/>
      <c r="Z878" s="201"/>
      <c r="AA878" s="202"/>
      <c r="AB878" s="203"/>
      <c r="AC878" s="204"/>
      <c r="AD878" s="205"/>
      <c r="AE878" s="200"/>
      <c r="AF878" s="201"/>
      <c r="AG878" s="202"/>
      <c r="AH878" s="206"/>
      <c r="AI878" s="207"/>
      <c r="AJ878" s="208"/>
      <c r="AK878" s="200"/>
      <c r="AL878" s="201"/>
      <c r="AM878" s="202"/>
      <c r="AP878" s="209"/>
      <c r="AS878" s="208"/>
      <c r="AT878" s="210"/>
      <c r="AU878" s="211"/>
      <c r="AV878" s="212"/>
      <c r="AW878" s="213"/>
      <c r="AX878" s="214"/>
      <c r="AY878" s="215"/>
      <c r="BC878" s="216"/>
      <c r="BD878" s="216"/>
      <c r="BE878" s="217"/>
      <c r="BF878" s="218"/>
      <c r="BI878" s="219"/>
      <c r="BJ878" s="220"/>
      <c r="BK878" s="220"/>
      <c r="BL878" s="221"/>
      <c r="BM878" s="222"/>
      <c r="BN878" s="223"/>
      <c r="BO878" s="149">
        <v>0</v>
      </c>
      <c r="BP878" s="72">
        <v>16</v>
      </c>
      <c r="BQ878" s="157">
        <v>7.6030092592592594E-2</v>
      </c>
      <c r="BR878" s="158">
        <v>1</v>
      </c>
      <c r="BS878" s="49"/>
    </row>
    <row r="879" spans="2:71" ht="15" customHeight="1">
      <c r="B879" s="2">
        <v>873</v>
      </c>
      <c r="C879" s="2">
        <v>473</v>
      </c>
      <c r="D879" s="49" t="s">
        <v>2102</v>
      </c>
      <c r="E879" s="49" t="s">
        <v>1567</v>
      </c>
      <c r="F879" s="93" t="s">
        <v>2103</v>
      </c>
      <c r="G879" s="85">
        <v>1983</v>
      </c>
      <c r="H879" s="49" t="s">
        <v>31</v>
      </c>
      <c r="I879" s="2" t="str">
        <f>IF(G879&lt;=1953,"M60",IF(G879&lt;=1963,"M50",IF(G879&lt;=1973,"M40","M")))</f>
        <v>M</v>
      </c>
      <c r="J879" s="50">
        <f t="shared" si="65"/>
        <v>161</v>
      </c>
      <c r="K879" s="189">
        <f t="shared" si="66"/>
        <v>161</v>
      </c>
      <c r="L879" s="51">
        <f t="shared" si="67"/>
        <v>1</v>
      </c>
      <c r="M879" s="52" t="str">
        <f t="shared" si="68"/>
        <v>nie</v>
      </c>
      <c r="N879" s="53">
        <f>IF($M879="ano",LARGE((Q879,T879,W879,Z879,AC879,AF879,AI879,AL879,AO879,AR879,AU879,AX879,BA879,BD879,BG879,BJ879,BM879),1)+LARGE((Q879,T879,W879,Z879,AC879,AF879,AI879,AL879,AO879,AR879,AU879,AX879,BA879,BD879,BG879,BJ879,BM879),2)+LARGE((Q879,T879,W879,Z879,AC879,AF879,AI879,AL879,AO879,AR879,AU879,AX879,BA879,BD879,BG879,BJ879,BM879),3)+LARGE((Q879,T879,W879,Z879,AC879,AF879,AI879,AL879,AO879,AR879,AU879,AX879,BA879,BD879,BG879,BJ879,BM879),4)+LARGE((Q879,T879,W879,Z879,AC879,AF879,AI879,AL879,AO879,AR879,AU879,AX879,BA879,BD879,BG879,BJ879,BM879),5),J879)</f>
        <v>161</v>
      </c>
      <c r="O879" s="190">
        <f>IF($M879="ano",LARGE((R879,U879,X879,AA879,AD879,AG879,AJ879,AM879,AP879,AS879,AV879,AY879,BB879,BE879,BH879,BK879,BN879),1)+LARGE((R879,U879,X879,AA879,AD879,AG879,AJ879,AM879,AP879,AS879,AV879,AY879,BB879,BE879,BH879,BK879,BN879),2)+LARGE((R879,U879,X879,AA879,AD879,AG879,AJ879,AM879,AP879,AS879,AV879,AY879,BB879,BE879,BH879,BK879,BN879),3)+LARGE((R879,U879,X879,AA879,AD879,AG879,AJ879,AM879,AP879,AS879,AV879,AY879,BB879,BE879,BH879,BK879,BN879),4)+LARGE((R879,U879,X879,AA879,AD879,AG879,AJ879,AM879,AP879,AS879,AV879,AY879,BB879,BE879,BH879,BK879,BN879),5),K879)</f>
        <v>161</v>
      </c>
      <c r="P879" s="191"/>
      <c r="Q879" s="192"/>
      <c r="R879" s="193"/>
      <c r="S879" s="194">
        <v>0.11599537037037037</v>
      </c>
      <c r="T879" s="195">
        <v>161</v>
      </c>
      <c r="U879" s="196">
        <v>161</v>
      </c>
      <c r="V879" s="197"/>
      <c r="W879" s="198"/>
      <c r="X879" s="199"/>
      <c r="Y879" s="200"/>
      <c r="Z879" s="201"/>
      <c r="AA879" s="202"/>
      <c r="AB879" s="203"/>
      <c r="AC879" s="204"/>
      <c r="AD879" s="205"/>
      <c r="AE879" s="200"/>
      <c r="AF879" s="201"/>
      <c r="AG879" s="202"/>
      <c r="AH879" s="206"/>
      <c r="AI879" s="207"/>
      <c r="AJ879" s="208"/>
      <c r="AK879" s="200"/>
      <c r="AL879" s="201"/>
      <c r="AM879" s="202"/>
      <c r="AP879" s="209"/>
      <c r="AS879" s="208"/>
      <c r="AT879" s="210"/>
      <c r="AU879" s="211"/>
      <c r="AV879" s="212"/>
      <c r="AW879" s="213"/>
      <c r="AX879" s="214"/>
      <c r="AY879" s="215"/>
      <c r="BC879" s="216"/>
      <c r="BD879" s="216"/>
      <c r="BE879" s="217"/>
      <c r="BF879" s="218"/>
      <c r="BI879" s="219"/>
      <c r="BJ879" s="220"/>
      <c r="BK879" s="220"/>
      <c r="BL879" s="221"/>
      <c r="BM879" s="222"/>
      <c r="BN879" s="223"/>
      <c r="BO879" s="149">
        <v>0</v>
      </c>
      <c r="BP879" s="72">
        <v>26</v>
      </c>
      <c r="BQ879" s="157">
        <v>0.11599537037037037</v>
      </c>
      <c r="BR879" s="158">
        <v>1</v>
      </c>
      <c r="BS879" s="49"/>
    </row>
    <row r="880" spans="2:71" ht="15" customHeight="1">
      <c r="B880" s="2">
        <v>874</v>
      </c>
      <c r="C880" s="2">
        <v>189</v>
      </c>
      <c r="D880" s="49" t="s">
        <v>732</v>
      </c>
      <c r="E880" s="49" t="s">
        <v>1505</v>
      </c>
      <c r="F880" s="93" t="s">
        <v>718</v>
      </c>
      <c r="G880" s="85">
        <v>1965</v>
      </c>
      <c r="H880" s="49" t="s">
        <v>31</v>
      </c>
      <c r="I880" s="49" t="s">
        <v>32</v>
      </c>
      <c r="J880" s="50">
        <f t="shared" si="65"/>
        <v>161</v>
      </c>
      <c r="K880" s="189">
        <f t="shared" si="66"/>
        <v>178</v>
      </c>
      <c r="L880" s="51">
        <f t="shared" si="67"/>
        <v>1</v>
      </c>
      <c r="M880" s="52" t="str">
        <f t="shared" si="68"/>
        <v>nie</v>
      </c>
      <c r="N880" s="53">
        <f>IF($M880="ano",LARGE((Q880,T880,W880,Z880,AC880,AF880,AI880,AL880,AO880,AR880,AU880,AX880,BA880,BD880,BG880,BJ880,BM880),1)+LARGE((Q880,T880,W880,Z880,AC880,AF880,AI880,AL880,AO880,AR880,AU880,AX880,BA880,BD880,BG880,BJ880,BM880),2)+LARGE((Q880,T880,W880,Z880,AC880,AF880,AI880,AL880,AO880,AR880,AU880,AX880,BA880,BD880,BG880,BJ880,BM880),3)+LARGE((Q880,T880,W880,Z880,AC880,AF880,AI880,AL880,AO880,AR880,AU880,AX880,BA880,BD880,BG880,BJ880,BM880),4)+LARGE((Q880,T880,W880,Z880,AC880,AF880,AI880,AL880,AO880,AR880,AU880,AX880,BA880,BD880,BG880,BJ880,BM880),5),J880)</f>
        <v>161</v>
      </c>
      <c r="O880" s="190">
        <f>IF($M880="ano",LARGE((R880,U880,X880,AA880,AD880,AG880,AJ880,AM880,AP880,AS880,AV880,AY880,BB880,BE880,BH880,BK880,BN880),1)+LARGE((R880,U880,X880,AA880,AD880,AG880,AJ880,AM880,AP880,AS880,AV880,AY880,BB880,BE880,BH880,BK880,BN880),2)+LARGE((R880,U880,X880,AA880,AD880,AG880,AJ880,AM880,AP880,AS880,AV880,AY880,BB880,BE880,BH880,BK880,BN880),3)+LARGE((R880,U880,X880,AA880,AD880,AG880,AJ880,AM880,AP880,AS880,AV880,AY880,BB880,BE880,BH880,BK880,BN880),4)+LARGE((R880,U880,X880,AA880,AD880,AG880,AJ880,AM880,AP880,AS880,AV880,AY880,BB880,BE880,BH880,BK880,BN880),5),K880)</f>
        <v>178</v>
      </c>
      <c r="AE880" s="200"/>
      <c r="AF880" s="201"/>
      <c r="AG880" s="201"/>
      <c r="AK880" s="200">
        <v>5.4745370370370368E-2</v>
      </c>
      <c r="AL880" s="201">
        <v>161</v>
      </c>
      <c r="AM880" s="202">
        <v>178</v>
      </c>
      <c r="AP880" s="209"/>
      <c r="AS880" s="208"/>
      <c r="AT880" s="210"/>
      <c r="AU880" s="211"/>
      <c r="AV880" s="212"/>
      <c r="AW880" s="213"/>
      <c r="AX880" s="214"/>
      <c r="AY880" s="215"/>
      <c r="BF880" s="218"/>
      <c r="BI880" s="219"/>
      <c r="BJ880" s="220"/>
      <c r="BK880" s="220"/>
      <c r="BL880" s="221"/>
      <c r="BM880" s="222"/>
      <c r="BN880" s="223"/>
      <c r="BO880" s="149">
        <v>0</v>
      </c>
      <c r="BP880" s="72">
        <v>11</v>
      </c>
      <c r="BQ880" s="157">
        <v>5.4745370370370368E-2</v>
      </c>
      <c r="BR880" s="158">
        <v>1</v>
      </c>
      <c r="BS880" s="49"/>
    </row>
    <row r="881" spans="2:71" ht="15" customHeight="1">
      <c r="B881" s="2">
        <v>875</v>
      </c>
      <c r="C881" s="2">
        <v>82</v>
      </c>
      <c r="D881" s="49" t="s">
        <v>907</v>
      </c>
      <c r="E881" s="49" t="s">
        <v>2428</v>
      </c>
      <c r="F881" s="49" t="s">
        <v>1542</v>
      </c>
      <c r="G881" s="85">
        <v>1987</v>
      </c>
      <c r="H881" s="49" t="s">
        <v>36</v>
      </c>
      <c r="I881" s="49" t="s">
        <v>36</v>
      </c>
      <c r="J881" s="50">
        <f t="shared" si="65"/>
        <v>161</v>
      </c>
      <c r="K881" s="189">
        <f t="shared" si="66"/>
        <v>161</v>
      </c>
      <c r="L881" s="51">
        <f t="shared" si="67"/>
        <v>1</v>
      </c>
      <c r="M881" s="52" t="str">
        <f t="shared" si="68"/>
        <v>nie</v>
      </c>
      <c r="N881" s="53">
        <f>IF($M881="ano",LARGE((Q881,T881,W881,Z881,AC881,AF881,AI881,AL881,AO881,AR881,AU881,AX881,BA881,BD881,BG881,BJ881,BM881),1)+LARGE((Q881,T881,W881,Z881,AC881,AF881,AI881,AL881,AO881,AR881,AU881,AX881,BA881,BD881,BG881,BJ881,BM881),2)+LARGE((Q881,T881,W881,Z881,AC881,AF881,AI881,AL881,AO881,AR881,AU881,AX881,BA881,BD881,BG881,BJ881,BM881),3)+LARGE((Q881,T881,W881,Z881,AC881,AF881,AI881,AL881,AO881,AR881,AU881,AX881,BA881,BD881,BG881,BJ881,BM881),4)+LARGE((Q881,T881,W881,Z881,AC881,AF881,AI881,AL881,AO881,AR881,AU881,AX881,BA881,BD881,BG881,BJ881,BM881),5),J881)</f>
        <v>161</v>
      </c>
      <c r="O881" s="190">
        <f>IF($M881="ano",LARGE((R881,U881,X881,AA881,AD881,AG881,AJ881,AM881,AP881,AS881,AV881,AY881,BB881,BE881,BH881,BK881,BN881),1)+LARGE((R881,U881,X881,AA881,AD881,AG881,AJ881,AM881,AP881,AS881,AV881,AY881,BB881,BE881,BH881,BK881,BN881),2)+LARGE((R881,U881,X881,AA881,AD881,AG881,AJ881,AM881,AP881,AS881,AV881,AY881,BB881,BE881,BH881,BK881,BN881),3)+LARGE((R881,U881,X881,AA881,AD881,AG881,AJ881,AM881,AP881,AS881,AV881,AY881,BB881,BE881,BH881,BK881,BN881),4)+LARGE((R881,U881,X881,AA881,AD881,AG881,AJ881,AM881,AP881,AS881,AV881,AY881,BB881,BE881,BH881,BK881,BN881),5),K881)</f>
        <v>161</v>
      </c>
      <c r="AE881" s="200"/>
      <c r="AF881" s="201"/>
      <c r="AG881" s="201"/>
      <c r="AT881" s="210">
        <v>7.6064814814814807E-2</v>
      </c>
      <c r="AU881" s="211">
        <v>161</v>
      </c>
      <c r="AV881" s="212">
        <v>161</v>
      </c>
      <c r="AW881" s="213"/>
      <c r="AX881" s="214"/>
      <c r="AY881" s="215"/>
      <c r="BF881" s="218"/>
      <c r="BI881" s="219"/>
      <c r="BJ881" s="220"/>
      <c r="BK881" s="220"/>
      <c r="BL881" s="221"/>
      <c r="BM881" s="222"/>
      <c r="BN881" s="223"/>
      <c r="BO881" s="149">
        <v>0</v>
      </c>
      <c r="BP881" s="72">
        <v>17</v>
      </c>
      <c r="BQ881" s="157">
        <v>7.6064814814814807E-2</v>
      </c>
      <c r="BR881" s="158">
        <v>1</v>
      </c>
      <c r="BS881" s="49"/>
    </row>
    <row r="882" spans="2:71" ht="15" customHeight="1">
      <c r="B882" s="2">
        <v>876</v>
      </c>
      <c r="C882" s="2">
        <v>474</v>
      </c>
      <c r="D882" s="49" t="s">
        <v>2376</v>
      </c>
      <c r="E882" s="49" t="s">
        <v>1567</v>
      </c>
      <c r="F882" s="93" t="s">
        <v>78</v>
      </c>
      <c r="G882" s="85" t="s">
        <v>262</v>
      </c>
      <c r="H882" s="49" t="s">
        <v>31</v>
      </c>
      <c r="I882" s="49" t="s">
        <v>31</v>
      </c>
      <c r="J882" s="50">
        <f t="shared" si="65"/>
        <v>161</v>
      </c>
      <c r="K882" s="189">
        <f t="shared" si="66"/>
        <v>161</v>
      </c>
      <c r="L882" s="51">
        <f t="shared" si="67"/>
        <v>1</v>
      </c>
      <c r="M882" s="52" t="str">
        <f t="shared" si="68"/>
        <v>nie</v>
      </c>
      <c r="N882" s="53">
        <f>IF($M882="ano",LARGE((Q882,T882,W882,Z882,AC882,AF882,AI882,AL882,AO882,AR882,AU882,AX882,BA882,BD882,BG882,BJ882,BM882),1)+LARGE((Q882,T882,W882,Z882,AC882,AF882,AI882,AL882,AO882,AR882,AU882,AX882,BA882,BD882,BG882,BJ882,BM882),2)+LARGE((Q882,T882,W882,Z882,AC882,AF882,AI882,AL882,AO882,AR882,AU882,AX882,BA882,BD882,BG882,BJ882,BM882),3)+LARGE((Q882,T882,W882,Z882,AC882,AF882,AI882,AL882,AO882,AR882,AU882,AX882,BA882,BD882,BG882,BJ882,BM882),4)+LARGE((Q882,T882,W882,Z882,AC882,AF882,AI882,AL882,AO882,AR882,AU882,AX882,BA882,BD882,BG882,BJ882,BM882),5),J882)</f>
        <v>161</v>
      </c>
      <c r="O882" s="190">
        <f>IF($M882="ano",LARGE((R882,U882,X882,AA882,AD882,AG882,AJ882,AM882,AP882,AS882,AV882,AY882,BB882,BE882,BH882,BK882,BN882),1)+LARGE((R882,U882,X882,AA882,AD882,AG882,AJ882,AM882,AP882,AS882,AV882,AY882,BB882,BE882,BH882,BK882,BN882),2)+LARGE((R882,U882,X882,AA882,AD882,AG882,AJ882,AM882,AP882,AS882,AV882,AY882,BB882,BE882,BH882,BK882,BN882),3)+LARGE((R882,U882,X882,AA882,AD882,AG882,AJ882,AM882,AP882,AS882,AV882,AY882,BB882,BE882,BH882,BK882,BN882),4)+LARGE((R882,U882,X882,AA882,AD882,AG882,AJ882,AM882,AP882,AS882,AV882,AY882,BB882,BE882,BH882,BK882,BN882),5),K882)</f>
        <v>161</v>
      </c>
      <c r="R882" s="193"/>
      <c r="U882" s="196"/>
      <c r="X882" s="199"/>
      <c r="AA882" s="202"/>
      <c r="AD882" s="205"/>
      <c r="AE882" s="200"/>
      <c r="AF882" s="201"/>
      <c r="AG882" s="202"/>
      <c r="AH882" s="206">
        <v>3.1759259259259258E-2</v>
      </c>
      <c r="AI882" s="207">
        <v>161</v>
      </c>
      <c r="AJ882" s="208">
        <v>161</v>
      </c>
      <c r="AK882" s="200"/>
      <c r="AL882" s="201"/>
      <c r="AM882" s="202"/>
      <c r="AP882" s="209"/>
      <c r="AS882" s="208"/>
      <c r="AT882" s="210"/>
      <c r="AU882" s="211"/>
      <c r="AV882" s="212"/>
      <c r="AW882" s="213"/>
      <c r="AX882" s="214"/>
      <c r="AY882" s="215"/>
      <c r="BE882" s="217"/>
      <c r="BF882" s="218"/>
      <c r="BI882" s="219"/>
      <c r="BJ882" s="220"/>
      <c r="BK882" s="220"/>
      <c r="BL882" s="221"/>
      <c r="BM882" s="222"/>
      <c r="BN882" s="223"/>
      <c r="BO882" s="149">
        <v>0</v>
      </c>
      <c r="BP882" s="72">
        <v>10.664999999999999</v>
      </c>
      <c r="BQ882" s="157">
        <v>3.1759259259259258E-2</v>
      </c>
      <c r="BR882" s="158">
        <v>1</v>
      </c>
      <c r="BS882" s="49"/>
    </row>
    <row r="883" spans="2:71" ht="15" customHeight="1">
      <c r="B883" s="2">
        <v>877</v>
      </c>
      <c r="C883" s="2">
        <v>190</v>
      </c>
      <c r="D883" s="49" t="s">
        <v>527</v>
      </c>
      <c r="E883" s="49" t="s">
        <v>1520</v>
      </c>
      <c r="F883" s="93" t="s">
        <v>310</v>
      </c>
      <c r="G883" s="85" t="s">
        <v>299</v>
      </c>
      <c r="H883" s="49" t="s">
        <v>31</v>
      </c>
      <c r="I883" s="49" t="s">
        <v>32</v>
      </c>
      <c r="J883" s="50">
        <f t="shared" si="65"/>
        <v>161</v>
      </c>
      <c r="K883" s="189">
        <f t="shared" si="66"/>
        <v>178</v>
      </c>
      <c r="L883" s="51">
        <f t="shared" si="67"/>
        <v>1</v>
      </c>
      <c r="M883" s="52" t="str">
        <f t="shared" si="68"/>
        <v>nie</v>
      </c>
      <c r="N883" s="53">
        <f>IF($M883="ano",LARGE((Q883,T883,W883,Z883,AC883,AF883,AI883,AL883,AO883,AR883,AU883,AX883,BA883,BD883,BG883,BJ883,BM883),1)+LARGE((Q883,T883,W883,Z883,AC883,AF883,AI883,AL883,AO883,AR883,AU883,AX883,BA883,BD883,BG883,BJ883,BM883),2)+LARGE((Q883,T883,W883,Z883,AC883,AF883,AI883,AL883,AO883,AR883,AU883,AX883,BA883,BD883,BG883,BJ883,BM883),3)+LARGE((Q883,T883,W883,Z883,AC883,AF883,AI883,AL883,AO883,AR883,AU883,AX883,BA883,BD883,BG883,BJ883,BM883),4)+LARGE((Q883,T883,W883,Z883,AC883,AF883,AI883,AL883,AO883,AR883,AU883,AX883,BA883,BD883,BG883,BJ883,BM883),5),J883)</f>
        <v>161</v>
      </c>
      <c r="O883" s="190">
        <f>IF($M883="ano",LARGE((R883,U883,X883,AA883,AD883,AG883,AJ883,AM883,AP883,AS883,AV883,AY883,BB883,BE883,BH883,BK883,BN883),1)+LARGE((R883,U883,X883,AA883,AD883,AG883,AJ883,AM883,AP883,AS883,AV883,AY883,BB883,BE883,BH883,BK883,BN883),2)+LARGE((R883,U883,X883,AA883,AD883,AG883,AJ883,AM883,AP883,AS883,AV883,AY883,BB883,BE883,BH883,BK883,BN883),3)+LARGE((R883,U883,X883,AA883,AD883,AG883,AJ883,AM883,AP883,AS883,AV883,AY883,BB883,BE883,BH883,BK883,BN883),4)+LARGE((R883,U883,X883,AA883,AD883,AG883,AJ883,AM883,AP883,AS883,AV883,AY883,BB883,BE883,BH883,BK883,BN883),5),K883)</f>
        <v>178</v>
      </c>
      <c r="R883" s="193"/>
      <c r="U883" s="196"/>
      <c r="X883" s="199"/>
      <c r="AA883" s="202"/>
      <c r="AD883" s="205"/>
      <c r="AE883" s="200"/>
      <c r="AF883" s="201"/>
      <c r="AG883" s="202"/>
      <c r="AH883" s="206">
        <v>3.1574074074074074E-2</v>
      </c>
      <c r="AI883" s="207">
        <v>161</v>
      </c>
      <c r="AJ883" s="208">
        <v>178</v>
      </c>
      <c r="AK883" s="200"/>
      <c r="AL883" s="201"/>
      <c r="AM883" s="202"/>
      <c r="AP883" s="209"/>
      <c r="AS883" s="208"/>
      <c r="AT883" s="210"/>
      <c r="AU883" s="211"/>
      <c r="AV883" s="212"/>
      <c r="AW883" s="213"/>
      <c r="AX883" s="214"/>
      <c r="AY883" s="215"/>
      <c r="BE883" s="217"/>
      <c r="BF883" s="218"/>
      <c r="BI883" s="219"/>
      <c r="BJ883" s="220"/>
      <c r="BK883" s="220"/>
      <c r="BL883" s="221"/>
      <c r="BM883" s="222"/>
      <c r="BN883" s="223"/>
      <c r="BO883" s="149">
        <v>0</v>
      </c>
      <c r="BP883" s="72">
        <v>10.664999999999999</v>
      </c>
      <c r="BQ883" s="157">
        <v>3.1574074074074074E-2</v>
      </c>
      <c r="BR883" s="158">
        <v>1</v>
      </c>
      <c r="BS883" s="49"/>
    </row>
    <row r="884" spans="2:71" ht="15" customHeight="1">
      <c r="B884" s="2">
        <v>878</v>
      </c>
      <c r="C884" s="2">
        <v>18</v>
      </c>
      <c r="D884" s="49" t="s">
        <v>528</v>
      </c>
      <c r="E884" s="49" t="s">
        <v>529</v>
      </c>
      <c r="F884" s="93" t="s">
        <v>310</v>
      </c>
      <c r="G884" s="85" t="s">
        <v>311</v>
      </c>
      <c r="H884" s="49" t="s">
        <v>36</v>
      </c>
      <c r="I884" s="49" t="s">
        <v>130</v>
      </c>
      <c r="J884" s="50">
        <f t="shared" si="65"/>
        <v>161</v>
      </c>
      <c r="K884" s="189">
        <f t="shared" si="66"/>
        <v>178</v>
      </c>
      <c r="L884" s="51">
        <f t="shared" si="67"/>
        <v>1</v>
      </c>
      <c r="M884" s="52" t="str">
        <f t="shared" si="68"/>
        <v>nie</v>
      </c>
      <c r="N884" s="53">
        <f>IF($M884="ano",LARGE((Q884,T884,W884,Z884,AC884,AF884,AI884,AL884,AO884,AR884,AU884,AX884,BA884,BD884,BG884,BJ884,BM884),1)+LARGE((Q884,T884,W884,Z884,AC884,AF884,AI884,AL884,AO884,AR884,AU884,AX884,BA884,BD884,BG884,BJ884,BM884),2)+LARGE((Q884,T884,W884,Z884,AC884,AF884,AI884,AL884,AO884,AR884,AU884,AX884,BA884,BD884,BG884,BJ884,BM884),3)+LARGE((Q884,T884,W884,Z884,AC884,AF884,AI884,AL884,AO884,AR884,AU884,AX884,BA884,BD884,BG884,BJ884,BM884),4)+LARGE((Q884,T884,W884,Z884,AC884,AF884,AI884,AL884,AO884,AR884,AU884,AX884,BA884,BD884,BG884,BJ884,BM884),5),J884)</f>
        <v>161</v>
      </c>
      <c r="O884" s="190">
        <f>IF($M884="ano",LARGE((R884,U884,X884,AA884,AD884,AG884,AJ884,AM884,AP884,AS884,AV884,AY884,BB884,BE884,BH884,BK884,BN884),1)+LARGE((R884,U884,X884,AA884,AD884,AG884,AJ884,AM884,AP884,AS884,AV884,AY884,BB884,BE884,BH884,BK884,BN884),2)+LARGE((R884,U884,X884,AA884,AD884,AG884,AJ884,AM884,AP884,AS884,AV884,AY884,BB884,BE884,BH884,BK884,BN884),3)+LARGE((R884,U884,X884,AA884,AD884,AG884,AJ884,AM884,AP884,AS884,AV884,AY884,BB884,BE884,BH884,BK884,BN884),4)+LARGE((R884,U884,X884,AA884,AD884,AG884,AJ884,AM884,AP884,AS884,AV884,AY884,BB884,BE884,BH884,BK884,BN884),5),K884)</f>
        <v>178</v>
      </c>
      <c r="R884" s="193"/>
      <c r="U884" s="196"/>
      <c r="X884" s="199"/>
      <c r="AA884" s="202"/>
      <c r="AD884" s="205"/>
      <c r="AE884" s="200"/>
      <c r="AF884" s="201"/>
      <c r="AG884" s="202"/>
      <c r="AH884" s="206">
        <v>3.15625E-2</v>
      </c>
      <c r="AI884" s="207">
        <v>161</v>
      </c>
      <c r="AJ884" s="208">
        <v>178</v>
      </c>
      <c r="AK884" s="200"/>
      <c r="AL884" s="201"/>
      <c r="AM884" s="202"/>
      <c r="AP884" s="209"/>
      <c r="AS884" s="208"/>
      <c r="AT884" s="210"/>
      <c r="AU884" s="211"/>
      <c r="AV884" s="212"/>
      <c r="AW884" s="213"/>
      <c r="AX884" s="214"/>
      <c r="AY884" s="215"/>
      <c r="BE884" s="217"/>
      <c r="BF884" s="218"/>
      <c r="BI884" s="219"/>
      <c r="BJ884" s="220"/>
      <c r="BK884" s="220"/>
      <c r="BL884" s="221"/>
      <c r="BM884" s="222"/>
      <c r="BN884" s="223"/>
      <c r="BO884" s="149">
        <v>0</v>
      </c>
      <c r="BP884" s="72">
        <v>10.664999999999999</v>
      </c>
      <c r="BQ884" s="157">
        <v>3.15625E-2</v>
      </c>
      <c r="BR884" s="158">
        <v>1</v>
      </c>
      <c r="BS884" s="49"/>
    </row>
    <row r="885" spans="2:71" ht="15" customHeight="1">
      <c r="B885" s="2">
        <v>879</v>
      </c>
      <c r="C885" s="2">
        <v>191</v>
      </c>
      <c r="D885" s="49" t="s">
        <v>538</v>
      </c>
      <c r="E885" s="49" t="s">
        <v>539</v>
      </c>
      <c r="F885" s="93" t="s">
        <v>313</v>
      </c>
      <c r="G885" s="85" t="s">
        <v>291</v>
      </c>
      <c r="H885" s="49" t="s">
        <v>31</v>
      </c>
      <c r="I885" s="49" t="s">
        <v>32</v>
      </c>
      <c r="J885" s="50">
        <f t="shared" si="65"/>
        <v>161</v>
      </c>
      <c r="K885" s="189">
        <f t="shared" si="66"/>
        <v>178</v>
      </c>
      <c r="L885" s="51">
        <f t="shared" si="67"/>
        <v>1</v>
      </c>
      <c r="M885" s="52" t="str">
        <f t="shared" si="68"/>
        <v>nie</v>
      </c>
      <c r="N885" s="53">
        <f>IF($M885="ano",LARGE((Q885,T885,W885,Z885,AC885,AF885,AI885,AL885,AO885,AR885,AU885,AX885,BA885,BD885,BG885,BJ885,BM885),1)+LARGE((Q885,T885,W885,Z885,AC885,AF885,AI885,AL885,AO885,AR885,AU885,AX885,BA885,BD885,BG885,BJ885,BM885),2)+LARGE((Q885,T885,W885,Z885,AC885,AF885,AI885,AL885,AO885,AR885,AU885,AX885,BA885,BD885,BG885,BJ885,BM885),3)+LARGE((Q885,T885,W885,Z885,AC885,AF885,AI885,AL885,AO885,AR885,AU885,AX885,BA885,BD885,BG885,BJ885,BM885),4)+LARGE((Q885,T885,W885,Z885,AC885,AF885,AI885,AL885,AO885,AR885,AU885,AX885,BA885,BD885,BG885,BJ885,BM885),5),J885)</f>
        <v>161</v>
      </c>
      <c r="O885" s="190">
        <f>IF($M885="ano",LARGE((R885,U885,X885,AA885,AD885,AG885,AJ885,AM885,AP885,AS885,AV885,AY885,BB885,BE885,BH885,BK885,BN885),1)+LARGE((R885,U885,X885,AA885,AD885,AG885,AJ885,AM885,AP885,AS885,AV885,AY885,BB885,BE885,BH885,BK885,BN885),2)+LARGE((R885,U885,X885,AA885,AD885,AG885,AJ885,AM885,AP885,AS885,AV885,AY885,BB885,BE885,BH885,BK885,BN885),3)+LARGE((R885,U885,X885,AA885,AD885,AG885,AJ885,AM885,AP885,AS885,AV885,AY885,BB885,BE885,BH885,BK885,BN885),4)+LARGE((R885,U885,X885,AA885,AD885,AG885,AJ885,AM885,AP885,AS885,AV885,AY885,BB885,BE885,BH885,BK885,BN885),5),K885)</f>
        <v>178</v>
      </c>
      <c r="R885" s="193"/>
      <c r="U885" s="196"/>
      <c r="X885" s="199"/>
      <c r="AA885" s="202"/>
      <c r="AD885" s="205"/>
      <c r="AE885" s="200"/>
      <c r="AF885" s="201"/>
      <c r="AG885" s="202"/>
      <c r="AH885" s="206">
        <v>3.1608796296296295E-2</v>
      </c>
      <c r="AI885" s="207">
        <v>161</v>
      </c>
      <c r="AJ885" s="208">
        <v>178</v>
      </c>
      <c r="AK885" s="200"/>
      <c r="AL885" s="201"/>
      <c r="AM885" s="202"/>
      <c r="AP885" s="209"/>
      <c r="AS885" s="208"/>
      <c r="AT885" s="210"/>
      <c r="AU885" s="211"/>
      <c r="AV885" s="212"/>
      <c r="AW885" s="213"/>
      <c r="AX885" s="214"/>
      <c r="AY885" s="215"/>
      <c r="BE885" s="217"/>
      <c r="BF885" s="218"/>
      <c r="BI885" s="219"/>
      <c r="BJ885" s="220"/>
      <c r="BK885" s="220"/>
      <c r="BL885" s="221"/>
      <c r="BM885" s="222"/>
      <c r="BN885" s="223"/>
      <c r="BO885" s="149">
        <v>0</v>
      </c>
      <c r="BP885" s="72">
        <v>10.664999999999999</v>
      </c>
      <c r="BQ885" s="157">
        <v>3.1608796296296295E-2</v>
      </c>
      <c r="BR885" s="158">
        <v>1</v>
      </c>
      <c r="BS885" s="49"/>
    </row>
    <row r="886" spans="2:71" ht="15" customHeight="1">
      <c r="B886" s="2">
        <v>880</v>
      </c>
      <c r="C886" s="2">
        <v>192</v>
      </c>
      <c r="D886" s="49" t="s">
        <v>568</v>
      </c>
      <c r="E886" s="49" t="s">
        <v>1534</v>
      </c>
      <c r="F886" s="93" t="s">
        <v>282</v>
      </c>
      <c r="G886" s="85" t="s">
        <v>311</v>
      </c>
      <c r="H886" s="49" t="s">
        <v>31</v>
      </c>
      <c r="I886" s="49" t="s">
        <v>32</v>
      </c>
      <c r="J886" s="50">
        <f t="shared" si="65"/>
        <v>161</v>
      </c>
      <c r="K886" s="189">
        <f t="shared" si="66"/>
        <v>178</v>
      </c>
      <c r="L886" s="51">
        <f t="shared" si="67"/>
        <v>1</v>
      </c>
      <c r="M886" s="52" t="str">
        <f t="shared" si="68"/>
        <v>nie</v>
      </c>
      <c r="N886" s="53">
        <f>IF($M886="ano",LARGE((Q886,T886,W886,Z886,AC886,AF886,AI886,AL886,AO886,AR886,AU886,AX886,BA886,BD886,BG886,BJ886,BM886),1)+LARGE((Q886,T886,W886,Z886,AC886,AF886,AI886,AL886,AO886,AR886,AU886,AX886,BA886,BD886,BG886,BJ886,BM886),2)+LARGE((Q886,T886,W886,Z886,AC886,AF886,AI886,AL886,AO886,AR886,AU886,AX886,BA886,BD886,BG886,BJ886,BM886),3)+LARGE((Q886,T886,W886,Z886,AC886,AF886,AI886,AL886,AO886,AR886,AU886,AX886,BA886,BD886,BG886,BJ886,BM886),4)+LARGE((Q886,T886,W886,Z886,AC886,AF886,AI886,AL886,AO886,AR886,AU886,AX886,BA886,BD886,BG886,BJ886,BM886),5),J886)</f>
        <v>161</v>
      </c>
      <c r="O886" s="190">
        <f>IF($M886="ano",LARGE((R886,U886,X886,AA886,AD886,AG886,AJ886,AM886,AP886,AS886,AV886,AY886,BB886,BE886,BH886,BK886,BN886),1)+LARGE((R886,U886,X886,AA886,AD886,AG886,AJ886,AM886,AP886,AS886,AV886,AY886,BB886,BE886,BH886,BK886,BN886),2)+LARGE((R886,U886,X886,AA886,AD886,AG886,AJ886,AM886,AP886,AS886,AV886,AY886,BB886,BE886,BH886,BK886,BN886),3)+LARGE((R886,U886,X886,AA886,AD886,AG886,AJ886,AM886,AP886,AS886,AV886,AY886,BB886,BE886,BH886,BK886,BN886),4)+LARGE((R886,U886,X886,AA886,AD886,AG886,AJ886,AM886,AP886,AS886,AV886,AY886,BB886,BE886,BH886,BK886,BN886),5),K886)</f>
        <v>178</v>
      </c>
      <c r="R886" s="193"/>
      <c r="U886" s="196"/>
      <c r="X886" s="199"/>
      <c r="AA886" s="202"/>
      <c r="AD886" s="205"/>
      <c r="AE886" s="200"/>
      <c r="AF886" s="201"/>
      <c r="AG886" s="202"/>
      <c r="AH886" s="206">
        <v>3.1909722222222221E-2</v>
      </c>
      <c r="AI886" s="207">
        <v>161</v>
      </c>
      <c r="AJ886" s="208">
        <v>178</v>
      </c>
      <c r="AK886" s="200"/>
      <c r="AL886" s="201"/>
      <c r="AM886" s="202"/>
      <c r="AP886" s="209"/>
      <c r="AS886" s="208"/>
      <c r="AT886" s="210"/>
      <c r="AU886" s="211"/>
      <c r="AV886" s="212"/>
      <c r="AW886" s="213"/>
      <c r="AX886" s="214"/>
      <c r="AY886" s="215"/>
      <c r="BE886" s="217"/>
      <c r="BF886" s="218"/>
      <c r="BI886" s="219"/>
      <c r="BJ886" s="220"/>
      <c r="BK886" s="220"/>
      <c r="BL886" s="221"/>
      <c r="BM886" s="222"/>
      <c r="BN886" s="223"/>
      <c r="BO886" s="149">
        <v>0</v>
      </c>
      <c r="BP886" s="72">
        <v>10.664999999999999</v>
      </c>
      <c r="BQ886" s="157">
        <v>3.1909722222222221E-2</v>
      </c>
      <c r="BR886" s="158">
        <v>1</v>
      </c>
      <c r="BS886" s="49"/>
    </row>
    <row r="887" spans="2:71" ht="15" customHeight="1">
      <c r="B887" s="2">
        <v>881</v>
      </c>
      <c r="C887" s="2">
        <v>475</v>
      </c>
      <c r="D887" s="49" t="s">
        <v>598</v>
      </c>
      <c r="E887" s="49" t="s">
        <v>1564</v>
      </c>
      <c r="F887" s="93" t="s">
        <v>255</v>
      </c>
      <c r="G887" s="85" t="s">
        <v>309</v>
      </c>
      <c r="H887" s="49" t="s">
        <v>31</v>
      </c>
      <c r="I887" s="49" t="s">
        <v>31</v>
      </c>
      <c r="J887" s="50">
        <f t="shared" si="65"/>
        <v>161</v>
      </c>
      <c r="K887" s="189">
        <f t="shared" si="66"/>
        <v>161</v>
      </c>
      <c r="L887" s="51">
        <f t="shared" si="67"/>
        <v>1</v>
      </c>
      <c r="M887" s="52" t="str">
        <f t="shared" si="68"/>
        <v>nie</v>
      </c>
      <c r="N887" s="53">
        <f>IF($M887="ano",LARGE((Q887,T887,W887,Z887,AC887,AF887,AI887,AL887,AO887,AR887,AU887,AX887,BA887,BD887,BG887,BJ887,BM887),1)+LARGE((Q887,T887,W887,Z887,AC887,AF887,AI887,AL887,AO887,AR887,AU887,AX887,BA887,BD887,BG887,BJ887,BM887),2)+LARGE((Q887,T887,W887,Z887,AC887,AF887,AI887,AL887,AO887,AR887,AU887,AX887,BA887,BD887,BG887,BJ887,BM887),3)+LARGE((Q887,T887,W887,Z887,AC887,AF887,AI887,AL887,AO887,AR887,AU887,AX887,BA887,BD887,BG887,BJ887,BM887),4)+LARGE((Q887,T887,W887,Z887,AC887,AF887,AI887,AL887,AO887,AR887,AU887,AX887,BA887,BD887,BG887,BJ887,BM887),5),J887)</f>
        <v>161</v>
      </c>
      <c r="O887" s="190">
        <f>IF($M887="ano",LARGE((R887,U887,X887,AA887,AD887,AG887,AJ887,AM887,AP887,AS887,AV887,AY887,BB887,BE887,BH887,BK887,BN887),1)+LARGE((R887,U887,X887,AA887,AD887,AG887,AJ887,AM887,AP887,AS887,AV887,AY887,BB887,BE887,BH887,BK887,BN887),2)+LARGE((R887,U887,X887,AA887,AD887,AG887,AJ887,AM887,AP887,AS887,AV887,AY887,BB887,BE887,BH887,BK887,BN887),3)+LARGE((R887,U887,X887,AA887,AD887,AG887,AJ887,AM887,AP887,AS887,AV887,AY887,BB887,BE887,BH887,BK887,BN887),4)+LARGE((R887,U887,X887,AA887,AD887,AG887,AJ887,AM887,AP887,AS887,AV887,AY887,BB887,BE887,BH887,BK887,BN887),5),K887)</f>
        <v>161</v>
      </c>
      <c r="R887" s="193"/>
      <c r="U887" s="196"/>
      <c r="X887" s="199"/>
      <c r="AA887" s="202"/>
      <c r="AD887" s="205"/>
      <c r="AE887" s="200"/>
      <c r="AF887" s="201"/>
      <c r="AG887" s="202"/>
      <c r="AH887" s="206">
        <v>3.15625E-2</v>
      </c>
      <c r="AI887" s="207">
        <v>161</v>
      </c>
      <c r="AJ887" s="208">
        <v>161</v>
      </c>
      <c r="AK887" s="200"/>
      <c r="AL887" s="201"/>
      <c r="AM887" s="202"/>
      <c r="AP887" s="209"/>
      <c r="AS887" s="208"/>
      <c r="AT887" s="210"/>
      <c r="AU887" s="211"/>
      <c r="AV887" s="212"/>
      <c r="AW887" s="213"/>
      <c r="AX887" s="214"/>
      <c r="AY887" s="215"/>
      <c r="BE887" s="217"/>
      <c r="BF887" s="218"/>
      <c r="BI887" s="219"/>
      <c r="BJ887" s="220"/>
      <c r="BK887" s="220"/>
      <c r="BL887" s="221"/>
      <c r="BM887" s="222"/>
      <c r="BN887" s="223"/>
      <c r="BO887" s="149">
        <v>0</v>
      </c>
      <c r="BP887" s="72">
        <v>10.664999999999999</v>
      </c>
      <c r="BQ887" s="157">
        <v>3.15625E-2</v>
      </c>
      <c r="BR887" s="158">
        <v>1</v>
      </c>
      <c r="BS887" s="49"/>
    </row>
    <row r="888" spans="2:71" ht="15" customHeight="1">
      <c r="B888" s="2">
        <v>882</v>
      </c>
      <c r="C888" s="2">
        <v>476</v>
      </c>
      <c r="D888" s="49" t="s">
        <v>614</v>
      </c>
      <c r="E888" s="49" t="s">
        <v>1582</v>
      </c>
      <c r="F888" s="93" t="s">
        <v>306</v>
      </c>
      <c r="G888" s="85" t="s">
        <v>309</v>
      </c>
      <c r="H888" s="49" t="s">
        <v>31</v>
      </c>
      <c r="I888" s="49" t="s">
        <v>31</v>
      </c>
      <c r="J888" s="50">
        <f t="shared" si="65"/>
        <v>161</v>
      </c>
      <c r="K888" s="189">
        <f t="shared" si="66"/>
        <v>161</v>
      </c>
      <c r="L888" s="51">
        <f t="shared" si="67"/>
        <v>1</v>
      </c>
      <c r="M888" s="52" t="str">
        <f t="shared" si="68"/>
        <v>nie</v>
      </c>
      <c r="N888" s="53">
        <f>IF($M888="ano",LARGE((Q888,T888,W888,Z888,AC888,AF888,AI888,AL888,AO888,AR888,AU888,AX888,BA888,BD888,BG888,BJ888,BM888),1)+LARGE((Q888,T888,W888,Z888,AC888,AF888,AI888,AL888,AO888,AR888,AU888,AX888,BA888,BD888,BG888,BJ888,BM888),2)+LARGE((Q888,T888,W888,Z888,AC888,AF888,AI888,AL888,AO888,AR888,AU888,AX888,BA888,BD888,BG888,BJ888,BM888),3)+LARGE((Q888,T888,W888,Z888,AC888,AF888,AI888,AL888,AO888,AR888,AU888,AX888,BA888,BD888,BG888,BJ888,BM888),4)+LARGE((Q888,T888,W888,Z888,AC888,AF888,AI888,AL888,AO888,AR888,AU888,AX888,BA888,BD888,BG888,BJ888,BM888),5),J888)</f>
        <v>161</v>
      </c>
      <c r="O888" s="190">
        <f>IF($M888="ano",LARGE((R888,U888,X888,AA888,AD888,AG888,AJ888,AM888,AP888,AS888,AV888,AY888,BB888,BE888,BH888,BK888,BN888),1)+LARGE((R888,U888,X888,AA888,AD888,AG888,AJ888,AM888,AP888,AS888,AV888,AY888,BB888,BE888,BH888,BK888,BN888),2)+LARGE((R888,U888,X888,AA888,AD888,AG888,AJ888,AM888,AP888,AS888,AV888,AY888,BB888,BE888,BH888,BK888,BN888),3)+LARGE((R888,U888,X888,AA888,AD888,AG888,AJ888,AM888,AP888,AS888,AV888,AY888,BB888,BE888,BH888,BK888,BN888),4)+LARGE((R888,U888,X888,AA888,AD888,AG888,AJ888,AM888,AP888,AS888,AV888,AY888,BB888,BE888,BH888,BK888,BN888),5),K888)</f>
        <v>161</v>
      </c>
      <c r="R888" s="193"/>
      <c r="U888" s="196"/>
      <c r="X888" s="199"/>
      <c r="AA888" s="202"/>
      <c r="AD888" s="205"/>
      <c r="AE888" s="200"/>
      <c r="AF888" s="201"/>
      <c r="AG888" s="202"/>
      <c r="AH888" s="206">
        <v>3.1782407407407405E-2</v>
      </c>
      <c r="AI888" s="207">
        <v>161</v>
      </c>
      <c r="AJ888" s="208">
        <v>161</v>
      </c>
      <c r="AK888" s="200"/>
      <c r="AL888" s="201"/>
      <c r="AM888" s="202"/>
      <c r="AP888" s="209"/>
      <c r="AS888" s="208"/>
      <c r="AT888" s="210"/>
      <c r="AU888" s="211"/>
      <c r="AV888" s="212"/>
      <c r="AW888" s="213"/>
      <c r="AX888" s="214"/>
      <c r="AY888" s="215"/>
      <c r="BE888" s="217"/>
      <c r="BF888" s="218"/>
      <c r="BI888" s="219"/>
      <c r="BJ888" s="220"/>
      <c r="BK888" s="220"/>
      <c r="BL888" s="221"/>
      <c r="BM888" s="222"/>
      <c r="BN888" s="223"/>
      <c r="BO888" s="149">
        <v>0</v>
      </c>
      <c r="BP888" s="72">
        <v>10.664999999999999</v>
      </c>
      <c r="BQ888" s="157">
        <v>3.1782407407407405E-2</v>
      </c>
      <c r="BR888" s="158">
        <v>1</v>
      </c>
      <c r="BS888" s="49"/>
    </row>
    <row r="889" spans="2:71" ht="15" customHeight="1">
      <c r="B889" s="2">
        <v>883</v>
      </c>
      <c r="C889" s="2">
        <v>477</v>
      </c>
      <c r="D889" s="49" t="s">
        <v>619</v>
      </c>
      <c r="E889" s="49" t="s">
        <v>1902</v>
      </c>
      <c r="F889" s="93" t="s">
        <v>312</v>
      </c>
      <c r="G889" s="85" t="s">
        <v>301</v>
      </c>
      <c r="H889" s="49" t="s">
        <v>31</v>
      </c>
      <c r="I889" s="49" t="s">
        <v>31</v>
      </c>
      <c r="J889" s="50">
        <f t="shared" si="65"/>
        <v>161</v>
      </c>
      <c r="K889" s="189">
        <f t="shared" si="66"/>
        <v>161</v>
      </c>
      <c r="L889" s="51">
        <f t="shared" si="67"/>
        <v>1</v>
      </c>
      <c r="M889" s="52" t="str">
        <f t="shared" si="68"/>
        <v>nie</v>
      </c>
      <c r="N889" s="53">
        <f>IF($M889="ano",LARGE((Q889,T889,W889,Z889,AC889,AF889,AI889,AL889,AO889,AR889,AU889,AX889,BA889,BD889,BG889,BJ889,BM889),1)+LARGE((Q889,T889,W889,Z889,AC889,AF889,AI889,AL889,AO889,AR889,AU889,AX889,BA889,BD889,BG889,BJ889,BM889),2)+LARGE((Q889,T889,W889,Z889,AC889,AF889,AI889,AL889,AO889,AR889,AU889,AX889,BA889,BD889,BG889,BJ889,BM889),3)+LARGE((Q889,T889,W889,Z889,AC889,AF889,AI889,AL889,AO889,AR889,AU889,AX889,BA889,BD889,BG889,BJ889,BM889),4)+LARGE((Q889,T889,W889,Z889,AC889,AF889,AI889,AL889,AO889,AR889,AU889,AX889,BA889,BD889,BG889,BJ889,BM889),5),J889)</f>
        <v>161</v>
      </c>
      <c r="O889" s="190">
        <f>IF($M889="ano",LARGE((R889,U889,X889,AA889,AD889,AG889,AJ889,AM889,AP889,AS889,AV889,AY889,BB889,BE889,BH889,BK889,BN889),1)+LARGE((R889,U889,X889,AA889,AD889,AG889,AJ889,AM889,AP889,AS889,AV889,AY889,BB889,BE889,BH889,BK889,BN889),2)+LARGE((R889,U889,X889,AA889,AD889,AG889,AJ889,AM889,AP889,AS889,AV889,AY889,BB889,BE889,BH889,BK889,BN889),3)+LARGE((R889,U889,X889,AA889,AD889,AG889,AJ889,AM889,AP889,AS889,AV889,AY889,BB889,BE889,BH889,BK889,BN889),4)+LARGE((R889,U889,X889,AA889,AD889,AG889,AJ889,AM889,AP889,AS889,AV889,AY889,BB889,BE889,BH889,BK889,BN889),5),K889)</f>
        <v>161</v>
      </c>
      <c r="R889" s="193"/>
      <c r="U889" s="196"/>
      <c r="X889" s="199"/>
      <c r="AA889" s="202"/>
      <c r="AD889" s="205"/>
      <c r="AE889" s="200"/>
      <c r="AF889" s="201"/>
      <c r="AG889" s="202"/>
      <c r="AH889" s="206">
        <v>3.1574074074074074E-2</v>
      </c>
      <c r="AI889" s="207">
        <v>161</v>
      </c>
      <c r="AJ889" s="208">
        <v>161</v>
      </c>
      <c r="AK889" s="200"/>
      <c r="AL889" s="201"/>
      <c r="AM889" s="202"/>
      <c r="AP889" s="209"/>
      <c r="AS889" s="208"/>
      <c r="AT889" s="210"/>
      <c r="AU889" s="211"/>
      <c r="AV889" s="212"/>
      <c r="AW889" s="213"/>
      <c r="AX889" s="214"/>
      <c r="AY889" s="215"/>
      <c r="BE889" s="217"/>
      <c r="BF889" s="218"/>
      <c r="BI889" s="219">
        <v>5.7777777777777782E-2</v>
      </c>
      <c r="BJ889" s="220"/>
      <c r="BK889" s="220"/>
      <c r="BL889" s="221"/>
      <c r="BM889" s="222"/>
      <c r="BN889" s="223"/>
      <c r="BO889" s="149">
        <v>0</v>
      </c>
      <c r="BP889" s="72">
        <v>10.664999999999999</v>
      </c>
      <c r="BQ889" s="157">
        <v>8.9351851851851849E-2</v>
      </c>
      <c r="BR889" s="158">
        <v>1</v>
      </c>
      <c r="BS889" s="49"/>
    </row>
    <row r="890" spans="2:71" ht="15" customHeight="1">
      <c r="B890" s="2">
        <v>884</v>
      </c>
      <c r="C890" s="2">
        <v>193</v>
      </c>
      <c r="D890" s="49" t="s">
        <v>2310</v>
      </c>
      <c r="E890" s="49" t="s">
        <v>2041</v>
      </c>
      <c r="F890" s="93" t="s">
        <v>306</v>
      </c>
      <c r="G890" s="85" t="s">
        <v>269</v>
      </c>
      <c r="H890" s="49" t="s">
        <v>31</v>
      </c>
      <c r="I890" s="49" t="s">
        <v>32</v>
      </c>
      <c r="J890" s="50">
        <f t="shared" si="65"/>
        <v>161</v>
      </c>
      <c r="K890" s="189">
        <f t="shared" si="66"/>
        <v>178</v>
      </c>
      <c r="L890" s="51">
        <f t="shared" si="67"/>
        <v>1</v>
      </c>
      <c r="M890" s="52" t="str">
        <f t="shared" si="68"/>
        <v>nie</v>
      </c>
      <c r="N890" s="53">
        <f>IF($M890="ano",LARGE((Q890,T890,W890,Z890,AC890,AF890,AI890,AL890,AO890,AR890,AU890,AX890,BA890,BD890,BG890,BJ890,BM890),1)+LARGE((Q890,T890,W890,Z890,AC890,AF890,AI890,AL890,AO890,AR890,AU890,AX890,BA890,BD890,BG890,BJ890,BM890),2)+LARGE((Q890,T890,W890,Z890,AC890,AF890,AI890,AL890,AO890,AR890,AU890,AX890,BA890,BD890,BG890,BJ890,BM890),3)+LARGE((Q890,T890,W890,Z890,AC890,AF890,AI890,AL890,AO890,AR890,AU890,AX890,BA890,BD890,BG890,BJ890,BM890),4)+LARGE((Q890,T890,W890,Z890,AC890,AF890,AI890,AL890,AO890,AR890,AU890,AX890,BA890,BD890,BG890,BJ890,BM890),5),J890)</f>
        <v>161</v>
      </c>
      <c r="O890" s="190">
        <f>IF($M890="ano",LARGE((R890,U890,X890,AA890,AD890,AG890,AJ890,AM890,AP890,AS890,AV890,AY890,BB890,BE890,BH890,BK890,BN890),1)+LARGE((R890,U890,X890,AA890,AD890,AG890,AJ890,AM890,AP890,AS890,AV890,AY890,BB890,BE890,BH890,BK890,BN890),2)+LARGE((R890,U890,X890,AA890,AD890,AG890,AJ890,AM890,AP890,AS890,AV890,AY890,BB890,BE890,BH890,BK890,BN890),3)+LARGE((R890,U890,X890,AA890,AD890,AG890,AJ890,AM890,AP890,AS890,AV890,AY890,BB890,BE890,BH890,BK890,BN890),4)+LARGE((R890,U890,X890,AA890,AD890,AG890,AJ890,AM890,AP890,AS890,AV890,AY890,BB890,BE890,BH890,BK890,BN890),5),K890)</f>
        <v>178</v>
      </c>
      <c r="R890" s="193"/>
      <c r="U890" s="196"/>
      <c r="X890" s="199"/>
      <c r="AA890" s="202"/>
      <c r="AD890" s="205"/>
      <c r="AE890" s="200"/>
      <c r="AF890" s="201"/>
      <c r="AG890" s="202"/>
      <c r="AH890" s="206">
        <v>3.1377314814814809E-2</v>
      </c>
      <c r="AI890" s="207">
        <v>161</v>
      </c>
      <c r="AJ890" s="208">
        <v>178</v>
      </c>
      <c r="AK890" s="200"/>
      <c r="AL890" s="201"/>
      <c r="AM890" s="202"/>
      <c r="AP890" s="209"/>
      <c r="AS890" s="208"/>
      <c r="AT890" s="210"/>
      <c r="AU890" s="211"/>
      <c r="AV890" s="212"/>
      <c r="AW890" s="213"/>
      <c r="AX890" s="214"/>
      <c r="AY890" s="215"/>
      <c r="BE890" s="217"/>
      <c r="BF890" s="218"/>
      <c r="BI890" s="219"/>
      <c r="BJ890" s="220"/>
      <c r="BK890" s="220"/>
      <c r="BL890" s="221"/>
      <c r="BM890" s="222"/>
      <c r="BN890" s="223"/>
      <c r="BO890" s="149">
        <v>0</v>
      </c>
      <c r="BP890" s="72">
        <v>10.664999999999999</v>
      </c>
      <c r="BQ890" s="157">
        <v>3.1377314814814809E-2</v>
      </c>
      <c r="BR890" s="158">
        <v>1</v>
      </c>
      <c r="BS890" s="49"/>
    </row>
    <row r="891" spans="2:71" ht="15" customHeight="1">
      <c r="B891" s="2">
        <v>885</v>
      </c>
      <c r="C891" s="2">
        <v>478</v>
      </c>
      <c r="D891" s="49" t="s">
        <v>1711</v>
      </c>
      <c r="E891" s="49" t="s">
        <v>1534</v>
      </c>
      <c r="F891" s="93" t="s">
        <v>1712</v>
      </c>
      <c r="G891" s="85">
        <v>1986</v>
      </c>
      <c r="H891" s="49" t="s">
        <v>31</v>
      </c>
      <c r="I891" s="2" t="str">
        <f>IF(G891&lt;=1953,"M60",IF(G891&lt;=1963,"M50",IF(G891&lt;=1973,"M40","M")))</f>
        <v>M</v>
      </c>
      <c r="J891" s="50">
        <f t="shared" si="65"/>
        <v>161</v>
      </c>
      <c r="K891" s="189">
        <f t="shared" si="66"/>
        <v>161</v>
      </c>
      <c r="L891" s="51">
        <f t="shared" si="67"/>
        <v>1</v>
      </c>
      <c r="M891" s="52" t="str">
        <f t="shared" si="68"/>
        <v>nie</v>
      </c>
      <c r="N891" s="53">
        <f>IF($M891="ano",LARGE((Q891,T891,W891,Z891,AC891,AF891,AI891,AL891,AO891,AR891,AU891,AX891,BA891,BD891,BG891,BJ891,BM891),1)+LARGE((Q891,T891,W891,Z891,AC891,AF891,AI891,AL891,AO891,AR891,AU891,AX891,BA891,BD891,BG891,BJ891,BM891),2)+LARGE((Q891,T891,W891,Z891,AC891,AF891,AI891,AL891,AO891,AR891,AU891,AX891,BA891,BD891,BG891,BJ891,BM891),3)+LARGE((Q891,T891,W891,Z891,AC891,AF891,AI891,AL891,AO891,AR891,AU891,AX891,BA891,BD891,BG891,BJ891,BM891),4)+LARGE((Q891,T891,W891,Z891,AC891,AF891,AI891,AL891,AO891,AR891,AU891,AX891,BA891,BD891,BG891,BJ891,BM891),5),J891)</f>
        <v>161</v>
      </c>
      <c r="O891" s="190">
        <f>IF($M891="ano",LARGE((R891,U891,X891,AA891,AD891,AG891,AJ891,AM891,AP891,AS891,AV891,AY891,BB891,BE891,BH891,BK891,BN891),1)+LARGE((R891,U891,X891,AA891,AD891,AG891,AJ891,AM891,AP891,AS891,AV891,AY891,BB891,BE891,BH891,BK891,BN891),2)+LARGE((R891,U891,X891,AA891,AD891,AG891,AJ891,AM891,AP891,AS891,AV891,AY891,BB891,BE891,BH891,BK891,BN891),3)+LARGE((R891,U891,X891,AA891,AD891,AG891,AJ891,AM891,AP891,AS891,AV891,AY891,BB891,BE891,BH891,BK891,BN891),4)+LARGE((R891,U891,X891,AA891,AD891,AG891,AJ891,AM891,AP891,AS891,AV891,AY891,BB891,BE891,BH891,BK891,BN891),5),K891)</f>
        <v>161</v>
      </c>
      <c r="P891" s="191"/>
      <c r="Q891" s="192"/>
      <c r="R891" s="193"/>
      <c r="S891" s="194"/>
      <c r="T891" s="195"/>
      <c r="U891" s="196"/>
      <c r="V891" s="197">
        <v>7.6203703703703704E-2</v>
      </c>
      <c r="W891" s="198">
        <v>161</v>
      </c>
      <c r="X891" s="199">
        <v>161</v>
      </c>
      <c r="Y891" s="200"/>
      <c r="Z891" s="201"/>
      <c r="AA891" s="202"/>
      <c r="AB891" s="203"/>
      <c r="AC891" s="204"/>
      <c r="AD891" s="205"/>
      <c r="AE891" s="200"/>
      <c r="AF891" s="201"/>
      <c r="AG891" s="202"/>
      <c r="AH891" s="206"/>
      <c r="AI891" s="207"/>
      <c r="AJ891" s="208"/>
      <c r="AK891" s="200"/>
      <c r="AL891" s="201"/>
      <c r="AM891" s="202"/>
      <c r="AP891" s="209"/>
      <c r="AS891" s="208"/>
      <c r="AT891" s="210"/>
      <c r="AU891" s="211"/>
      <c r="AV891" s="212"/>
      <c r="AW891" s="213"/>
      <c r="AX891" s="214"/>
      <c r="AY891" s="215"/>
      <c r="BC891" s="216"/>
      <c r="BD891" s="216"/>
      <c r="BE891" s="217"/>
      <c r="BF891" s="218"/>
      <c r="BI891" s="219"/>
      <c r="BJ891" s="220"/>
      <c r="BK891" s="220"/>
      <c r="BL891" s="221"/>
      <c r="BM891" s="222"/>
      <c r="BN891" s="223"/>
      <c r="BO891" s="149">
        <v>0</v>
      </c>
      <c r="BP891" s="72">
        <v>16</v>
      </c>
      <c r="BQ891" s="157">
        <v>7.6203703703703704E-2</v>
      </c>
      <c r="BR891" s="158">
        <v>1</v>
      </c>
      <c r="BS891" s="49"/>
    </row>
    <row r="892" spans="2:71" ht="15" customHeight="1">
      <c r="B892" s="2">
        <v>886</v>
      </c>
      <c r="C892" s="2">
        <v>479</v>
      </c>
      <c r="D892" s="49" t="s">
        <v>680</v>
      </c>
      <c r="E892" s="49" t="s">
        <v>1514</v>
      </c>
      <c r="F892" s="93" t="s">
        <v>307</v>
      </c>
      <c r="G892" s="85" t="s">
        <v>304</v>
      </c>
      <c r="H892" s="49" t="s">
        <v>31</v>
      </c>
      <c r="I892" s="49" t="s">
        <v>31</v>
      </c>
      <c r="J892" s="50">
        <f t="shared" si="65"/>
        <v>161</v>
      </c>
      <c r="K892" s="189">
        <f t="shared" si="66"/>
        <v>161</v>
      </c>
      <c r="L892" s="51">
        <f t="shared" si="67"/>
        <v>1</v>
      </c>
      <c r="M892" s="52" t="str">
        <f t="shared" si="68"/>
        <v>nie</v>
      </c>
      <c r="N892" s="53">
        <f>IF($M892="ano",LARGE((Q892,T892,W892,Z892,AC892,AF892,AI892,AL892,AO892,AR892,AU892,AX892,BA892,BD892,BG892,BJ892,BM892),1)+LARGE((Q892,T892,W892,Z892,AC892,AF892,AI892,AL892,AO892,AR892,AU892,AX892,BA892,BD892,BG892,BJ892,BM892),2)+LARGE((Q892,T892,W892,Z892,AC892,AF892,AI892,AL892,AO892,AR892,AU892,AX892,BA892,BD892,BG892,BJ892,BM892),3)+LARGE((Q892,T892,W892,Z892,AC892,AF892,AI892,AL892,AO892,AR892,AU892,AX892,BA892,BD892,BG892,BJ892,BM892),4)+LARGE((Q892,T892,W892,Z892,AC892,AF892,AI892,AL892,AO892,AR892,AU892,AX892,BA892,BD892,BG892,BJ892,BM892),5),J892)</f>
        <v>161</v>
      </c>
      <c r="O892" s="190">
        <f>IF($M892="ano",LARGE((R892,U892,X892,AA892,AD892,AG892,AJ892,AM892,AP892,AS892,AV892,AY892,BB892,BE892,BH892,BK892,BN892),1)+LARGE((R892,U892,X892,AA892,AD892,AG892,AJ892,AM892,AP892,AS892,AV892,AY892,BB892,BE892,BH892,BK892,BN892),2)+LARGE((R892,U892,X892,AA892,AD892,AG892,AJ892,AM892,AP892,AS892,AV892,AY892,BB892,BE892,BH892,BK892,BN892),3)+LARGE((R892,U892,X892,AA892,AD892,AG892,AJ892,AM892,AP892,AS892,AV892,AY892,BB892,BE892,BH892,BK892,BN892),4)+LARGE((R892,U892,X892,AA892,AD892,AG892,AJ892,AM892,AP892,AS892,AV892,AY892,BB892,BE892,BH892,BK892,BN892),5),K892)</f>
        <v>161</v>
      </c>
      <c r="R892" s="193"/>
      <c r="U892" s="196"/>
      <c r="X892" s="199"/>
      <c r="AA892" s="202"/>
      <c r="AD892" s="205"/>
      <c r="AE892" s="200"/>
      <c r="AF892" s="201"/>
      <c r="AG892" s="202"/>
      <c r="AH892" s="206">
        <v>3.1539351851851853E-2</v>
      </c>
      <c r="AI892" s="207">
        <v>161</v>
      </c>
      <c r="AJ892" s="208">
        <v>161</v>
      </c>
      <c r="AK892" s="200"/>
      <c r="AL892" s="201"/>
      <c r="AM892" s="202"/>
      <c r="AP892" s="209"/>
      <c r="AS892" s="208"/>
      <c r="AT892" s="210"/>
      <c r="AU892" s="211"/>
      <c r="AV892" s="212"/>
      <c r="AW892" s="213"/>
      <c r="AX892" s="214"/>
      <c r="AY892" s="215"/>
      <c r="BE892" s="217"/>
      <c r="BF892" s="218"/>
      <c r="BI892" s="219"/>
      <c r="BJ892" s="220"/>
      <c r="BK892" s="220"/>
      <c r="BL892" s="221"/>
      <c r="BM892" s="222"/>
      <c r="BN892" s="223"/>
      <c r="BO892" s="149">
        <v>0</v>
      </c>
      <c r="BP892" s="72">
        <v>10.664999999999999</v>
      </c>
      <c r="BQ892" s="157">
        <v>3.1539351851851853E-2</v>
      </c>
      <c r="BR892" s="158">
        <v>1</v>
      </c>
      <c r="BS892" s="49"/>
    </row>
    <row r="893" spans="2:71" ht="15" customHeight="1">
      <c r="B893" s="2">
        <v>887</v>
      </c>
      <c r="C893" s="2">
        <v>83</v>
      </c>
      <c r="D893" s="49" t="s">
        <v>1386</v>
      </c>
      <c r="E893" s="49" t="s">
        <v>1385</v>
      </c>
      <c r="F893" s="93" t="s">
        <v>80</v>
      </c>
      <c r="G893" s="85">
        <v>1984</v>
      </c>
      <c r="H893" s="49" t="s">
        <v>36</v>
      </c>
      <c r="I893" s="49" t="s">
        <v>36</v>
      </c>
      <c r="J893" s="50">
        <f t="shared" si="65"/>
        <v>161</v>
      </c>
      <c r="K893" s="189">
        <f t="shared" si="66"/>
        <v>161</v>
      </c>
      <c r="L893" s="51">
        <f t="shared" si="67"/>
        <v>1</v>
      </c>
      <c r="M893" s="52" t="str">
        <f t="shared" si="68"/>
        <v>nie</v>
      </c>
      <c r="N893" s="53">
        <f>IF($M893="ano",LARGE((Q893,T893,W893,Z893,AC893,AF893,AI893,AL893,AO893,AR893,AU893,AX893,BA893,BD893,BG893,BJ893,BM893),1)+LARGE((Q893,T893,W893,Z893,AC893,AF893,AI893,AL893,AO893,AR893,AU893,AX893,BA893,BD893,BG893,BJ893,BM893),2)+LARGE((Q893,T893,W893,Z893,AC893,AF893,AI893,AL893,AO893,AR893,AU893,AX893,BA893,BD893,BG893,BJ893,BM893),3)+LARGE((Q893,T893,W893,Z893,AC893,AF893,AI893,AL893,AO893,AR893,AU893,AX893,BA893,BD893,BG893,BJ893,BM893),4)+LARGE((Q893,T893,W893,Z893,AC893,AF893,AI893,AL893,AO893,AR893,AU893,AX893,BA893,BD893,BG893,BJ893,BM893),5),J893)</f>
        <v>161</v>
      </c>
      <c r="O893" s="190">
        <f>IF($M893="ano",LARGE((R893,U893,X893,AA893,AD893,AG893,AJ893,AM893,AP893,AS893,AV893,AY893,BB893,BE893,BH893,BK893,BN893),1)+LARGE((R893,U893,X893,AA893,AD893,AG893,AJ893,AM893,AP893,AS893,AV893,AY893,BB893,BE893,BH893,BK893,BN893),2)+LARGE((R893,U893,X893,AA893,AD893,AG893,AJ893,AM893,AP893,AS893,AV893,AY893,BB893,BE893,BH893,BK893,BN893),3)+LARGE((R893,U893,X893,AA893,AD893,AG893,AJ893,AM893,AP893,AS893,AV893,AY893,BB893,BE893,BH893,BK893,BN893),4)+LARGE((R893,U893,X893,AA893,AD893,AG893,AJ893,AM893,AP893,AS893,AV893,AY893,BB893,BE893,BH893,BK893,BN893),5),K893)</f>
        <v>161</v>
      </c>
      <c r="AE893" s="200"/>
      <c r="AF893" s="201"/>
      <c r="AG893" s="201"/>
      <c r="BI893" s="219"/>
      <c r="BJ893" s="220"/>
      <c r="BK893" s="220"/>
      <c r="BL893" s="221">
        <v>7.4583333333333335E-2</v>
      </c>
      <c r="BM893" s="222">
        <v>161</v>
      </c>
      <c r="BN893" s="223">
        <v>161</v>
      </c>
      <c r="BO893" s="149">
        <v>0</v>
      </c>
      <c r="BP893" s="72">
        <v>17.5</v>
      </c>
      <c r="BQ893" s="157">
        <v>7.4583333333333335E-2</v>
      </c>
      <c r="BR893" s="158">
        <v>1</v>
      </c>
      <c r="BS893" s="49"/>
    </row>
    <row r="894" spans="2:71" ht="15" customHeight="1">
      <c r="B894" s="2">
        <v>888</v>
      </c>
      <c r="C894" s="2">
        <v>480</v>
      </c>
      <c r="D894" s="49" t="s">
        <v>752</v>
      </c>
      <c r="E894" s="49" t="s">
        <v>1479</v>
      </c>
      <c r="F894" s="93" t="s">
        <v>1487</v>
      </c>
      <c r="G894" s="85">
        <v>1994</v>
      </c>
      <c r="H894" s="49" t="s">
        <v>31</v>
      </c>
      <c r="I894" s="49" t="s">
        <v>31</v>
      </c>
      <c r="J894" s="50">
        <f t="shared" si="65"/>
        <v>161</v>
      </c>
      <c r="K894" s="189">
        <f t="shared" si="66"/>
        <v>161</v>
      </c>
      <c r="L894" s="51">
        <f t="shared" si="67"/>
        <v>1</v>
      </c>
      <c r="M894" s="52" t="str">
        <f t="shared" si="68"/>
        <v>nie</v>
      </c>
      <c r="N894" s="53">
        <f>IF($M894="ano",LARGE((Q894,T894,W894,Z894,AC894,AF894,AI894,AL894,AO894,AR894,AU894,AX894,BA894,BD894,BG894,BJ894,BM894),1)+LARGE((Q894,T894,W894,Z894,AC894,AF894,AI894,AL894,AO894,AR894,AU894,AX894,BA894,BD894,BG894,BJ894,BM894),2)+LARGE((Q894,T894,W894,Z894,AC894,AF894,AI894,AL894,AO894,AR894,AU894,AX894,BA894,BD894,BG894,BJ894,BM894),3)+LARGE((Q894,T894,W894,Z894,AC894,AF894,AI894,AL894,AO894,AR894,AU894,AX894,BA894,BD894,BG894,BJ894,BM894),4)+LARGE((Q894,T894,W894,Z894,AC894,AF894,AI894,AL894,AO894,AR894,AU894,AX894,BA894,BD894,BG894,BJ894,BM894),5),J894)</f>
        <v>161</v>
      </c>
      <c r="O894" s="190">
        <f>IF($M894="ano",LARGE((R894,U894,X894,AA894,AD894,AG894,AJ894,AM894,AP894,AS894,AV894,AY894,BB894,BE894,BH894,BK894,BN894),1)+LARGE((R894,U894,X894,AA894,AD894,AG894,AJ894,AM894,AP894,AS894,AV894,AY894,BB894,BE894,BH894,BK894,BN894),2)+LARGE((R894,U894,X894,AA894,AD894,AG894,AJ894,AM894,AP894,AS894,AV894,AY894,BB894,BE894,BH894,BK894,BN894),3)+LARGE((R894,U894,X894,AA894,AD894,AG894,AJ894,AM894,AP894,AS894,AV894,AY894,BB894,BE894,BH894,BK894,BN894),4)+LARGE((R894,U894,X894,AA894,AD894,AG894,AJ894,AM894,AP894,AS894,AV894,AY894,BB894,BE894,BH894,BK894,BN894),5),K894)</f>
        <v>161</v>
      </c>
      <c r="AE894" s="200"/>
      <c r="AF894" s="201"/>
      <c r="AG894" s="201"/>
      <c r="AK894" s="200">
        <v>5.4571759259259257E-2</v>
      </c>
      <c r="AL894" s="201">
        <v>161</v>
      </c>
      <c r="AM894" s="202">
        <v>161</v>
      </c>
      <c r="AP894" s="209"/>
      <c r="AS894" s="208"/>
      <c r="AT894" s="210"/>
      <c r="AU894" s="211"/>
      <c r="AV894" s="212"/>
      <c r="AW894" s="213"/>
      <c r="AX894" s="214"/>
      <c r="AY894" s="215"/>
      <c r="BF894" s="218"/>
      <c r="BI894" s="219"/>
      <c r="BJ894" s="220"/>
      <c r="BK894" s="220"/>
      <c r="BL894" s="221"/>
      <c r="BM894" s="222"/>
      <c r="BN894" s="223"/>
      <c r="BO894" s="149">
        <v>0</v>
      </c>
      <c r="BP894" s="72">
        <v>11</v>
      </c>
      <c r="BQ894" s="157">
        <v>5.4571759259259257E-2</v>
      </c>
      <c r="BR894" s="158">
        <v>1</v>
      </c>
      <c r="BS894" s="49"/>
    </row>
    <row r="895" spans="2:71" ht="15" customHeight="1">
      <c r="B895" s="2">
        <v>889</v>
      </c>
      <c r="C895" s="2">
        <v>24</v>
      </c>
      <c r="D895" s="49" t="s">
        <v>687</v>
      </c>
      <c r="E895" s="49" t="s">
        <v>1554</v>
      </c>
      <c r="F895" s="93" t="s">
        <v>305</v>
      </c>
      <c r="G895" s="85" t="s">
        <v>297</v>
      </c>
      <c r="H895" s="49" t="s">
        <v>31</v>
      </c>
      <c r="I895" s="49" t="s">
        <v>37</v>
      </c>
      <c r="J895" s="50">
        <f t="shared" si="65"/>
        <v>161</v>
      </c>
      <c r="K895" s="189">
        <f t="shared" si="66"/>
        <v>210</v>
      </c>
      <c r="L895" s="51">
        <f t="shared" si="67"/>
        <v>1</v>
      </c>
      <c r="M895" s="52" t="str">
        <f t="shared" si="68"/>
        <v>nie</v>
      </c>
      <c r="N895" s="53">
        <f>IF($M895="ano",LARGE((Q895,T895,W895,Z895,AC895,AF895,AI895,AL895,AO895,AR895,AU895,AX895,BA895,BD895,BG895,BJ895,BM895),1)+LARGE((Q895,T895,W895,Z895,AC895,AF895,AI895,AL895,AO895,AR895,AU895,AX895,BA895,BD895,BG895,BJ895,BM895),2)+LARGE((Q895,T895,W895,Z895,AC895,AF895,AI895,AL895,AO895,AR895,AU895,AX895,BA895,BD895,BG895,BJ895,BM895),3)+LARGE((Q895,T895,W895,Z895,AC895,AF895,AI895,AL895,AO895,AR895,AU895,AX895,BA895,BD895,BG895,BJ895,BM895),4)+LARGE((Q895,T895,W895,Z895,AC895,AF895,AI895,AL895,AO895,AR895,AU895,AX895,BA895,BD895,BG895,BJ895,BM895),5),J895)</f>
        <v>161</v>
      </c>
      <c r="O895" s="190">
        <f>IF($M895="ano",LARGE((R895,U895,X895,AA895,AD895,AG895,AJ895,AM895,AP895,AS895,AV895,AY895,BB895,BE895,BH895,BK895,BN895),1)+LARGE((R895,U895,X895,AA895,AD895,AG895,AJ895,AM895,AP895,AS895,AV895,AY895,BB895,BE895,BH895,BK895,BN895),2)+LARGE((R895,U895,X895,AA895,AD895,AG895,AJ895,AM895,AP895,AS895,AV895,AY895,BB895,BE895,BH895,BK895,BN895),3)+LARGE((R895,U895,X895,AA895,AD895,AG895,AJ895,AM895,AP895,AS895,AV895,AY895,BB895,BE895,BH895,BK895,BN895),4)+LARGE((R895,U895,X895,AA895,AD895,AG895,AJ895,AM895,AP895,AS895,AV895,AY895,BB895,BE895,BH895,BK895,BN895),5),K895)</f>
        <v>210</v>
      </c>
      <c r="R895" s="193"/>
      <c r="U895" s="196"/>
      <c r="X895" s="199"/>
      <c r="AA895" s="202"/>
      <c r="AD895" s="205"/>
      <c r="AE895" s="200"/>
      <c r="AF895" s="201"/>
      <c r="AG895" s="202"/>
      <c r="AH895" s="206">
        <v>3.1331018518518515E-2</v>
      </c>
      <c r="AI895" s="207">
        <v>161</v>
      </c>
      <c r="AJ895" s="208">
        <v>210</v>
      </c>
      <c r="AK895" s="200"/>
      <c r="AL895" s="201"/>
      <c r="AM895" s="202"/>
      <c r="AP895" s="209"/>
      <c r="AS895" s="208"/>
      <c r="AT895" s="210"/>
      <c r="AU895" s="211"/>
      <c r="AV895" s="212"/>
      <c r="AW895" s="213"/>
      <c r="AX895" s="214"/>
      <c r="AY895" s="215"/>
      <c r="BE895" s="217"/>
      <c r="BF895" s="218"/>
      <c r="BI895" s="219"/>
      <c r="BJ895" s="220"/>
      <c r="BK895" s="220"/>
      <c r="BL895" s="221"/>
      <c r="BM895" s="222"/>
      <c r="BN895" s="223"/>
      <c r="BO895" s="149">
        <v>0</v>
      </c>
      <c r="BP895" s="72">
        <v>10.664999999999999</v>
      </c>
      <c r="BQ895" s="157">
        <v>3.1331018518518515E-2</v>
      </c>
      <c r="BR895" s="158">
        <v>1</v>
      </c>
      <c r="BS895" s="49"/>
    </row>
    <row r="896" spans="2:71" ht="15" customHeight="1">
      <c r="B896" s="2">
        <v>890</v>
      </c>
      <c r="C896" s="2">
        <v>481</v>
      </c>
      <c r="D896" s="49" t="s">
        <v>688</v>
      </c>
      <c r="E896" s="49" t="s">
        <v>1582</v>
      </c>
      <c r="F896" s="93" t="s">
        <v>303</v>
      </c>
      <c r="G896" s="85" t="s">
        <v>304</v>
      </c>
      <c r="H896" s="49" t="s">
        <v>31</v>
      </c>
      <c r="I896" s="49" t="s">
        <v>31</v>
      </c>
      <c r="J896" s="50">
        <f t="shared" si="65"/>
        <v>161</v>
      </c>
      <c r="K896" s="189">
        <f t="shared" si="66"/>
        <v>161</v>
      </c>
      <c r="L896" s="51">
        <f t="shared" si="67"/>
        <v>1</v>
      </c>
      <c r="M896" s="52" t="str">
        <f t="shared" si="68"/>
        <v>nie</v>
      </c>
      <c r="N896" s="53">
        <f>IF($M896="ano",LARGE((Q896,T896,W896,Z896,AC896,AF896,AI896,AL896,AO896,AR896,AU896,AX896,BA896,BD896,BG896,BJ896,BM896),1)+LARGE((Q896,T896,W896,Z896,AC896,AF896,AI896,AL896,AO896,AR896,AU896,AX896,BA896,BD896,BG896,BJ896,BM896),2)+LARGE((Q896,T896,W896,Z896,AC896,AF896,AI896,AL896,AO896,AR896,AU896,AX896,BA896,BD896,BG896,BJ896,BM896),3)+LARGE((Q896,T896,W896,Z896,AC896,AF896,AI896,AL896,AO896,AR896,AU896,AX896,BA896,BD896,BG896,BJ896,BM896),4)+LARGE((Q896,T896,W896,Z896,AC896,AF896,AI896,AL896,AO896,AR896,AU896,AX896,BA896,BD896,BG896,BJ896,BM896),5),J896)</f>
        <v>161</v>
      </c>
      <c r="O896" s="190">
        <f>IF($M896="ano",LARGE((R896,U896,X896,AA896,AD896,AG896,AJ896,AM896,AP896,AS896,AV896,AY896,BB896,BE896,BH896,BK896,BN896),1)+LARGE((R896,U896,X896,AA896,AD896,AG896,AJ896,AM896,AP896,AS896,AV896,AY896,BB896,BE896,BH896,BK896,BN896),2)+LARGE((R896,U896,X896,AA896,AD896,AG896,AJ896,AM896,AP896,AS896,AV896,AY896,BB896,BE896,BH896,BK896,BN896),3)+LARGE((R896,U896,X896,AA896,AD896,AG896,AJ896,AM896,AP896,AS896,AV896,AY896,BB896,BE896,BH896,BK896,BN896),4)+LARGE((R896,U896,X896,AA896,AD896,AG896,AJ896,AM896,AP896,AS896,AV896,AY896,BB896,BE896,BH896,BK896,BN896),5),K896)</f>
        <v>161</v>
      </c>
      <c r="R896" s="193"/>
      <c r="U896" s="196"/>
      <c r="X896" s="199"/>
      <c r="AA896" s="202"/>
      <c r="AD896" s="205"/>
      <c r="AE896" s="200"/>
      <c r="AF896" s="201"/>
      <c r="AG896" s="202"/>
      <c r="AH896" s="206">
        <v>3.1296296296296301E-2</v>
      </c>
      <c r="AI896" s="207">
        <v>161</v>
      </c>
      <c r="AJ896" s="208">
        <v>161</v>
      </c>
      <c r="AK896" s="200"/>
      <c r="AL896" s="201"/>
      <c r="AM896" s="202"/>
      <c r="AP896" s="209"/>
      <c r="AS896" s="208"/>
      <c r="AT896" s="210"/>
      <c r="AU896" s="211"/>
      <c r="AV896" s="212"/>
      <c r="AW896" s="213"/>
      <c r="AX896" s="214"/>
      <c r="AY896" s="215"/>
      <c r="BE896" s="217"/>
      <c r="BF896" s="218"/>
      <c r="BI896" s="219"/>
      <c r="BJ896" s="220"/>
      <c r="BK896" s="220"/>
      <c r="BL896" s="221"/>
      <c r="BM896" s="222"/>
      <c r="BN896" s="223"/>
      <c r="BO896" s="149">
        <v>0</v>
      </c>
      <c r="BP896" s="72">
        <v>10.664999999999999</v>
      </c>
      <c r="BQ896" s="157">
        <v>3.1296296296296301E-2</v>
      </c>
      <c r="BR896" s="158">
        <v>1</v>
      </c>
      <c r="BS896" s="49"/>
    </row>
    <row r="897" spans="2:71" ht="15" customHeight="1">
      <c r="B897" s="2">
        <v>891</v>
      </c>
      <c r="C897" s="2">
        <v>70</v>
      </c>
      <c r="D897" s="49" t="s">
        <v>1106</v>
      </c>
      <c r="E897" s="49" t="s">
        <v>1855</v>
      </c>
      <c r="F897" s="93" t="s">
        <v>998</v>
      </c>
      <c r="G897" s="85">
        <v>1955</v>
      </c>
      <c r="H897" s="49" t="s">
        <v>31</v>
      </c>
      <c r="I897" s="49" t="s">
        <v>33</v>
      </c>
      <c r="J897" s="50">
        <f t="shared" si="65"/>
        <v>161</v>
      </c>
      <c r="K897" s="189">
        <f t="shared" si="66"/>
        <v>194</v>
      </c>
      <c r="L897" s="51">
        <f t="shared" si="67"/>
        <v>1</v>
      </c>
      <c r="M897" s="52" t="str">
        <f t="shared" si="68"/>
        <v>nie</v>
      </c>
      <c r="N897" s="53">
        <f>IF($M897="ano",LARGE((Q897,T897,W897,Z897,AC897,AF897,AI897,AL897,AO897,AR897,AU897,AX897,BA897,BD897,BG897,BJ897,BM897),1)+LARGE((Q897,T897,W897,Z897,AC897,AF897,AI897,AL897,AO897,AR897,AU897,AX897,BA897,BD897,BG897,BJ897,BM897),2)+LARGE((Q897,T897,W897,Z897,AC897,AF897,AI897,AL897,AO897,AR897,AU897,AX897,BA897,BD897,BG897,BJ897,BM897),3)+LARGE((Q897,T897,W897,Z897,AC897,AF897,AI897,AL897,AO897,AR897,AU897,AX897,BA897,BD897,BG897,BJ897,BM897),4)+LARGE((Q897,T897,W897,Z897,AC897,AF897,AI897,AL897,AO897,AR897,AU897,AX897,BA897,BD897,BG897,BJ897,BM897),5),J897)</f>
        <v>161</v>
      </c>
      <c r="O897" s="190">
        <f>IF($M897="ano",LARGE((R897,U897,X897,AA897,AD897,AG897,AJ897,AM897,AP897,AS897,AV897,AY897,BB897,BE897,BH897,BK897,BN897),1)+LARGE((R897,U897,X897,AA897,AD897,AG897,AJ897,AM897,AP897,AS897,AV897,AY897,BB897,BE897,BH897,BK897,BN897),2)+LARGE((R897,U897,X897,AA897,AD897,AG897,AJ897,AM897,AP897,AS897,AV897,AY897,BB897,BE897,BH897,BK897,BN897),3)+LARGE((R897,U897,X897,AA897,AD897,AG897,AJ897,AM897,AP897,AS897,AV897,AY897,BB897,BE897,BH897,BK897,BN897),4)+LARGE((R897,U897,X897,AA897,AD897,AG897,AJ897,AM897,AP897,AS897,AV897,AY897,BB897,BE897,BH897,BK897,BN897),5),K897)</f>
        <v>194</v>
      </c>
      <c r="AE897" s="200"/>
      <c r="AF897" s="201"/>
      <c r="AG897" s="201"/>
      <c r="AZ897" s="112">
        <v>7.9571759259259259E-2</v>
      </c>
      <c r="BA897" s="68">
        <v>161</v>
      </c>
      <c r="BB897" s="68">
        <v>194</v>
      </c>
      <c r="BF897" s="218"/>
      <c r="BI897" s="219"/>
      <c r="BJ897" s="220"/>
      <c r="BK897" s="220"/>
      <c r="BL897" s="221"/>
      <c r="BM897" s="222"/>
      <c r="BN897" s="223"/>
      <c r="BO897" s="149">
        <v>0</v>
      </c>
      <c r="BP897" s="72">
        <v>20</v>
      </c>
      <c r="BQ897" s="157">
        <v>7.9571759259259259E-2</v>
      </c>
      <c r="BR897" s="158">
        <v>1</v>
      </c>
      <c r="BS897" s="49"/>
    </row>
    <row r="898" spans="2:71" ht="15" customHeight="1">
      <c r="B898" s="2">
        <v>892</v>
      </c>
      <c r="C898" s="2">
        <v>2</v>
      </c>
      <c r="D898" s="49" t="s">
        <v>462</v>
      </c>
      <c r="E898" s="49" t="s">
        <v>2429</v>
      </c>
      <c r="F898" s="93" t="s">
        <v>322</v>
      </c>
      <c r="G898" s="85">
        <v>1961</v>
      </c>
      <c r="H898" s="49" t="s">
        <v>36</v>
      </c>
      <c r="I898" s="49" t="s">
        <v>40</v>
      </c>
      <c r="J898" s="50">
        <f t="shared" si="65"/>
        <v>160</v>
      </c>
      <c r="K898" s="189">
        <f t="shared" si="66"/>
        <v>192</v>
      </c>
      <c r="L898" s="51">
        <f t="shared" si="67"/>
        <v>1</v>
      </c>
      <c r="M898" s="52" t="str">
        <f t="shared" si="68"/>
        <v>nie</v>
      </c>
      <c r="N898" s="53">
        <f>IF($M898="ano",LARGE((Q898,T898,W898,Z898,AC898,AF898,AI898,AL898,AO898,AR898,AU898,AX898,BA898,BD898,BG898,BJ898,BM898),1)+LARGE((Q898,T898,W898,Z898,AC898,AF898,AI898,AL898,AO898,AR898,AU898,AX898,BA898,BD898,BG898,BJ898,BM898),2)+LARGE((Q898,T898,W898,Z898,AC898,AF898,AI898,AL898,AO898,AR898,AU898,AX898,BA898,BD898,BG898,BJ898,BM898),3)+LARGE((Q898,T898,W898,Z898,AC898,AF898,AI898,AL898,AO898,AR898,AU898,AX898,BA898,BD898,BG898,BJ898,BM898),4)+LARGE((Q898,T898,W898,Z898,AC898,AF898,AI898,AL898,AO898,AR898,AU898,AX898,BA898,BD898,BG898,BJ898,BM898),5),J898)</f>
        <v>160</v>
      </c>
      <c r="O898" s="190">
        <f>IF($M898="ano",LARGE((R898,U898,X898,AA898,AD898,AG898,AJ898,AM898,AP898,AS898,AV898,AY898,BB898,BE898,BH898,BK898,BN898),1)+LARGE((R898,U898,X898,AA898,AD898,AG898,AJ898,AM898,AP898,AS898,AV898,AY898,BB898,BE898,BH898,BK898,BN898),2)+LARGE((R898,U898,X898,AA898,AD898,AG898,AJ898,AM898,AP898,AS898,AV898,AY898,BB898,BE898,BH898,BK898,BN898),3)+LARGE((R898,U898,X898,AA898,AD898,AG898,AJ898,AM898,AP898,AS898,AV898,AY898,BB898,BE898,BH898,BK898,BN898),4)+LARGE((R898,U898,X898,AA898,AD898,AG898,AJ898,AM898,AP898,AS898,AV898,AY898,BB898,BE898,BH898,BK898,BN898),5),K898)</f>
        <v>192</v>
      </c>
      <c r="R898" s="193"/>
      <c r="U898" s="196"/>
      <c r="X898" s="199"/>
      <c r="AA898" s="202"/>
      <c r="AD898" s="205"/>
      <c r="AE898" s="200"/>
      <c r="AF898" s="201"/>
      <c r="AG898" s="202"/>
      <c r="AH898" s="206">
        <v>3.2152777777777773E-2</v>
      </c>
      <c r="AI898" s="207">
        <v>160</v>
      </c>
      <c r="AJ898" s="208">
        <v>192</v>
      </c>
      <c r="AK898" s="200"/>
      <c r="AL898" s="201"/>
      <c r="AM898" s="202"/>
      <c r="AP898" s="209"/>
      <c r="AS898" s="208"/>
      <c r="AT898" s="210"/>
      <c r="AU898" s="211"/>
      <c r="AV898" s="212"/>
      <c r="AW898" s="213"/>
      <c r="AX898" s="214"/>
      <c r="AY898" s="215"/>
      <c r="BE898" s="217"/>
      <c r="BF898" s="218"/>
      <c r="BI898" s="219"/>
      <c r="BJ898" s="220"/>
      <c r="BK898" s="220"/>
      <c r="BL898" s="221"/>
      <c r="BM898" s="222"/>
      <c r="BN898" s="223"/>
      <c r="BO898" s="149">
        <v>0</v>
      </c>
      <c r="BP898" s="72">
        <v>10.664999999999999</v>
      </c>
      <c r="BQ898" s="157">
        <v>3.2152777777777773E-2</v>
      </c>
      <c r="BR898" s="158">
        <v>1</v>
      </c>
      <c r="BS898" s="49"/>
    </row>
    <row r="899" spans="2:71" ht="15" customHeight="1">
      <c r="B899" s="2">
        <v>893</v>
      </c>
      <c r="C899" s="2">
        <v>71</v>
      </c>
      <c r="D899" s="49" t="s">
        <v>471</v>
      </c>
      <c r="E899" s="49" t="s">
        <v>2260</v>
      </c>
      <c r="F899" s="93" t="s">
        <v>280</v>
      </c>
      <c r="G899" s="85" t="s">
        <v>281</v>
      </c>
      <c r="H899" s="49" t="s">
        <v>31</v>
      </c>
      <c r="I899" s="49" t="s">
        <v>33</v>
      </c>
      <c r="J899" s="50">
        <f t="shared" si="65"/>
        <v>160</v>
      </c>
      <c r="K899" s="189">
        <f t="shared" si="66"/>
        <v>192</v>
      </c>
      <c r="L899" s="51">
        <f t="shared" si="67"/>
        <v>1</v>
      </c>
      <c r="M899" s="52" t="str">
        <f t="shared" si="68"/>
        <v>nie</v>
      </c>
      <c r="N899" s="53">
        <f>IF($M899="ano",LARGE((Q899,T899,W899,Z899,AC899,AF899,AI899,AL899,AO899,AR899,AU899,AX899,BA899,BD899,BG899,BJ899,BM899),1)+LARGE((Q899,T899,W899,Z899,AC899,AF899,AI899,AL899,AO899,AR899,AU899,AX899,BA899,BD899,BG899,BJ899,BM899),2)+LARGE((Q899,T899,W899,Z899,AC899,AF899,AI899,AL899,AO899,AR899,AU899,AX899,BA899,BD899,BG899,BJ899,BM899),3)+LARGE((Q899,T899,W899,Z899,AC899,AF899,AI899,AL899,AO899,AR899,AU899,AX899,BA899,BD899,BG899,BJ899,BM899),4)+LARGE((Q899,T899,W899,Z899,AC899,AF899,AI899,AL899,AO899,AR899,AU899,AX899,BA899,BD899,BG899,BJ899,BM899),5),J899)</f>
        <v>160</v>
      </c>
      <c r="O899" s="190">
        <f>IF($M899="ano",LARGE((R899,U899,X899,AA899,AD899,AG899,AJ899,AM899,AP899,AS899,AV899,AY899,BB899,BE899,BH899,BK899,BN899),1)+LARGE((R899,U899,X899,AA899,AD899,AG899,AJ899,AM899,AP899,AS899,AV899,AY899,BB899,BE899,BH899,BK899,BN899),2)+LARGE((R899,U899,X899,AA899,AD899,AG899,AJ899,AM899,AP899,AS899,AV899,AY899,BB899,BE899,BH899,BK899,BN899),3)+LARGE((R899,U899,X899,AA899,AD899,AG899,AJ899,AM899,AP899,AS899,AV899,AY899,BB899,BE899,BH899,BK899,BN899),4)+LARGE((R899,U899,X899,AA899,AD899,AG899,AJ899,AM899,AP899,AS899,AV899,AY899,BB899,BE899,BH899,BK899,BN899),5),K899)</f>
        <v>192</v>
      </c>
      <c r="R899" s="193"/>
      <c r="U899" s="196"/>
      <c r="X899" s="199"/>
      <c r="AA899" s="202"/>
      <c r="AD899" s="205"/>
      <c r="AE899" s="200"/>
      <c r="AF899" s="201"/>
      <c r="AG899" s="202"/>
      <c r="AH899" s="206">
        <v>3.2499999999999994E-2</v>
      </c>
      <c r="AI899" s="207">
        <v>160</v>
      </c>
      <c r="AJ899" s="208">
        <v>192</v>
      </c>
      <c r="AK899" s="200"/>
      <c r="AL899" s="201"/>
      <c r="AM899" s="202"/>
      <c r="AP899" s="209"/>
      <c r="AS899" s="208"/>
      <c r="AT899" s="210"/>
      <c r="AU899" s="211"/>
      <c r="AV899" s="212"/>
      <c r="AW899" s="213"/>
      <c r="AX899" s="214"/>
      <c r="AY899" s="215"/>
      <c r="BE899" s="217"/>
      <c r="BF899" s="218"/>
      <c r="BI899" s="219"/>
      <c r="BJ899" s="220"/>
      <c r="BK899" s="220"/>
      <c r="BL899" s="221"/>
      <c r="BM899" s="222"/>
      <c r="BN899" s="223"/>
      <c r="BO899" s="149">
        <v>0</v>
      </c>
      <c r="BP899" s="72">
        <v>10.664999999999999</v>
      </c>
      <c r="BQ899" s="157">
        <v>3.2499999999999994E-2</v>
      </c>
      <c r="BR899" s="158">
        <v>1</v>
      </c>
      <c r="BS899" s="49"/>
    </row>
    <row r="900" spans="2:71" ht="15" customHeight="1">
      <c r="B900" s="2">
        <v>894</v>
      </c>
      <c r="C900" s="2">
        <v>482</v>
      </c>
      <c r="D900" s="49" t="s">
        <v>2225</v>
      </c>
      <c r="E900" s="49" t="s">
        <v>2224</v>
      </c>
      <c r="G900" s="85">
        <v>1975</v>
      </c>
      <c r="H900" s="49" t="s">
        <v>31</v>
      </c>
      <c r="I900" s="2" t="str">
        <f>IF(G900&lt;=1953,"M60",IF(G900&lt;=1963,"M50",IF(G900&lt;=1973,"M40","M")))</f>
        <v>M</v>
      </c>
      <c r="J900" s="50">
        <f t="shared" si="65"/>
        <v>160</v>
      </c>
      <c r="K900" s="189">
        <f t="shared" si="66"/>
        <v>160</v>
      </c>
      <c r="L900" s="51">
        <f t="shared" si="67"/>
        <v>1</v>
      </c>
      <c r="M900" s="52" t="str">
        <f t="shared" si="68"/>
        <v>nie</v>
      </c>
      <c r="N900" s="53">
        <f>IF($M900="ano",LARGE((Q900,T900,W900,Z900,AC900,AF900,AI900,AL900,AO900,AR900,AU900,AX900,BA900,BD900,BG900,BJ900,BM900),1)+LARGE((Q900,T900,W900,Z900,AC900,AF900,AI900,AL900,AO900,AR900,AU900,AX900,BA900,BD900,BG900,BJ900,BM900),2)+LARGE((Q900,T900,W900,Z900,AC900,AF900,AI900,AL900,AO900,AR900,AU900,AX900,BA900,BD900,BG900,BJ900,BM900),3)+LARGE((Q900,T900,W900,Z900,AC900,AF900,AI900,AL900,AO900,AR900,AU900,AX900,BA900,BD900,BG900,BJ900,BM900),4)+LARGE((Q900,T900,W900,Z900,AC900,AF900,AI900,AL900,AO900,AR900,AU900,AX900,BA900,BD900,BG900,BJ900,BM900),5),J900)</f>
        <v>160</v>
      </c>
      <c r="O900" s="190">
        <f>IF($M900="ano",LARGE((R900,U900,X900,AA900,AD900,AG900,AJ900,AM900,AP900,AS900,AV900,AY900,BB900,BE900,BH900,BK900,BN900),1)+LARGE((R900,U900,X900,AA900,AD900,AG900,AJ900,AM900,AP900,AS900,AV900,AY900,BB900,BE900,BH900,BK900,BN900),2)+LARGE((R900,U900,X900,AA900,AD900,AG900,AJ900,AM900,AP900,AS900,AV900,AY900,BB900,BE900,BH900,BK900,BN900),3)+LARGE((R900,U900,X900,AA900,AD900,AG900,AJ900,AM900,AP900,AS900,AV900,AY900,BB900,BE900,BH900,BK900,BN900),4)+LARGE((R900,U900,X900,AA900,AD900,AG900,AJ900,AM900,AP900,AS900,AV900,AY900,BB900,BE900,BH900,BK900,BN900),5),K900)</f>
        <v>160</v>
      </c>
      <c r="P900" s="191"/>
      <c r="Q900" s="192"/>
      <c r="R900" s="193"/>
      <c r="S900" s="194">
        <v>0.11685185185185186</v>
      </c>
      <c r="T900" s="195">
        <v>160</v>
      </c>
      <c r="U900" s="196">
        <v>160</v>
      </c>
      <c r="V900" s="197"/>
      <c r="W900" s="198"/>
      <c r="X900" s="199"/>
      <c r="Y900" s="200"/>
      <c r="Z900" s="201"/>
      <c r="AA900" s="202"/>
      <c r="AB900" s="203"/>
      <c r="AC900" s="204"/>
      <c r="AD900" s="205"/>
      <c r="AE900" s="200"/>
      <c r="AF900" s="201"/>
      <c r="AG900" s="202"/>
      <c r="AH900" s="206"/>
      <c r="AI900" s="207"/>
      <c r="AJ900" s="208"/>
      <c r="AK900" s="200"/>
      <c r="AL900" s="201"/>
      <c r="AM900" s="202"/>
      <c r="AP900" s="209"/>
      <c r="AS900" s="208"/>
      <c r="AT900" s="210"/>
      <c r="AU900" s="211"/>
      <c r="AV900" s="212"/>
      <c r="AW900" s="213"/>
      <c r="AX900" s="214"/>
      <c r="AY900" s="215"/>
      <c r="BC900" s="216"/>
      <c r="BD900" s="216"/>
      <c r="BE900" s="217"/>
      <c r="BF900" s="218"/>
      <c r="BI900" s="219"/>
      <c r="BJ900" s="220"/>
      <c r="BK900" s="220"/>
      <c r="BL900" s="221"/>
      <c r="BM900" s="222"/>
      <c r="BN900" s="223"/>
      <c r="BO900" s="149">
        <v>0</v>
      </c>
      <c r="BP900" s="72">
        <v>26</v>
      </c>
      <c r="BQ900" s="157">
        <v>0.11685185185185186</v>
      </c>
      <c r="BR900" s="158">
        <v>1</v>
      </c>
      <c r="BS900" s="49"/>
    </row>
    <row r="901" spans="2:71" ht="15" customHeight="1">
      <c r="B901" s="2">
        <v>895</v>
      </c>
      <c r="C901" s="2">
        <v>194</v>
      </c>
      <c r="D901" s="49" t="s">
        <v>775</v>
      </c>
      <c r="E901" s="49" t="s">
        <v>1735</v>
      </c>
      <c r="F901" s="93" t="s">
        <v>776</v>
      </c>
      <c r="G901" s="85">
        <v>1972</v>
      </c>
      <c r="H901" s="49" t="s">
        <v>31</v>
      </c>
      <c r="I901" s="49" t="s">
        <v>32</v>
      </c>
      <c r="J901" s="50">
        <f t="shared" si="65"/>
        <v>160</v>
      </c>
      <c r="K901" s="189">
        <f t="shared" si="66"/>
        <v>176</v>
      </c>
      <c r="L901" s="51">
        <f t="shared" si="67"/>
        <v>1</v>
      </c>
      <c r="M901" s="52" t="str">
        <f t="shared" si="68"/>
        <v>nie</v>
      </c>
      <c r="N901" s="53">
        <f>IF($M901="ano",LARGE((Q901,T901,W901,Z901,AC901,AF901,AI901,AL901,AO901,AR901,AU901,AX901,BA901,BD901,BG901,BJ901,BM901),1)+LARGE((Q901,T901,W901,Z901,AC901,AF901,AI901,AL901,AO901,AR901,AU901,AX901,BA901,BD901,BG901,BJ901,BM901),2)+LARGE((Q901,T901,W901,Z901,AC901,AF901,AI901,AL901,AO901,AR901,AU901,AX901,BA901,BD901,BG901,BJ901,BM901),3)+LARGE((Q901,T901,W901,Z901,AC901,AF901,AI901,AL901,AO901,AR901,AU901,AX901,BA901,BD901,BG901,BJ901,BM901),4)+LARGE((Q901,T901,W901,Z901,AC901,AF901,AI901,AL901,AO901,AR901,AU901,AX901,BA901,BD901,BG901,BJ901,BM901),5),J901)</f>
        <v>160</v>
      </c>
      <c r="O901" s="190">
        <f>IF($M901="ano",LARGE((R901,U901,X901,AA901,AD901,AG901,AJ901,AM901,AP901,AS901,AV901,AY901,BB901,BE901,BH901,BK901,BN901),1)+LARGE((R901,U901,X901,AA901,AD901,AG901,AJ901,AM901,AP901,AS901,AV901,AY901,BB901,BE901,BH901,BK901,BN901),2)+LARGE((R901,U901,X901,AA901,AD901,AG901,AJ901,AM901,AP901,AS901,AV901,AY901,BB901,BE901,BH901,BK901,BN901),3)+LARGE((R901,U901,X901,AA901,AD901,AG901,AJ901,AM901,AP901,AS901,AV901,AY901,BB901,BE901,BH901,BK901,BN901),4)+LARGE((R901,U901,X901,AA901,AD901,AG901,AJ901,AM901,AP901,AS901,AV901,AY901,BB901,BE901,BH901,BK901,BN901),5),K901)</f>
        <v>176</v>
      </c>
      <c r="AE901" s="200"/>
      <c r="AF901" s="201"/>
      <c r="AG901" s="201"/>
      <c r="AN901" s="78">
        <v>8.9826388888888886E-2</v>
      </c>
      <c r="AO901" s="79">
        <v>160</v>
      </c>
      <c r="AP901" s="209">
        <v>176</v>
      </c>
      <c r="AS901" s="208"/>
      <c r="AT901" s="210"/>
      <c r="AU901" s="211"/>
      <c r="AV901" s="212"/>
      <c r="AW901" s="213"/>
      <c r="AX901" s="214"/>
      <c r="AY901" s="215"/>
      <c r="BF901" s="218"/>
      <c r="BI901" s="219"/>
      <c r="BJ901" s="220"/>
      <c r="BK901" s="220"/>
      <c r="BL901" s="221"/>
      <c r="BM901" s="222"/>
      <c r="BN901" s="223"/>
      <c r="BO901" s="149">
        <v>0</v>
      </c>
      <c r="BP901" s="72">
        <v>21</v>
      </c>
      <c r="BQ901" s="157">
        <v>8.9826388888888886E-2</v>
      </c>
      <c r="BR901" s="158">
        <v>1</v>
      </c>
      <c r="BS901" s="49"/>
    </row>
    <row r="902" spans="2:71" ht="15" customHeight="1">
      <c r="B902" s="2">
        <v>896</v>
      </c>
      <c r="C902" s="2">
        <v>195</v>
      </c>
      <c r="D902" s="47" t="s">
        <v>1714</v>
      </c>
      <c r="E902" s="47" t="s">
        <v>1713</v>
      </c>
      <c r="F902" s="89"/>
      <c r="G902" s="48">
        <v>1972</v>
      </c>
      <c r="H902" s="49" t="s">
        <v>31</v>
      </c>
      <c r="I902" s="2" t="str">
        <f>IF(G902&lt;=1953,"M60",IF(G902&lt;=1963,"M50",IF(G902&lt;=1973,"M40","M")))</f>
        <v>M40</v>
      </c>
      <c r="J902" s="50">
        <f t="shared" ref="J902:J965" si="69">SUMIF($P$5:$BR$5,"Body",P902:BR902)</f>
        <v>160</v>
      </c>
      <c r="K902" s="189">
        <f t="shared" ref="K902:K965" si="70">SUMIF($P$5:$BR$5,"Body koef-vek",P902:BR902)</f>
        <v>176</v>
      </c>
      <c r="L902" s="51">
        <f t="shared" ref="L902:L965" si="71">COUNT(Q902,T902,W902,Z902,AC902,AF902,AI902,AL902,AO902,AR902,AU902,AX902,BA902,BD902,BG902,BJ902,BM902)</f>
        <v>1</v>
      </c>
      <c r="M902" s="52" t="str">
        <f t="shared" ref="M902:M965" si="72">IF(L902&lt;=5,"nie","ano")</f>
        <v>nie</v>
      </c>
      <c r="N902" s="53">
        <f>IF($M902="ano",LARGE((Q902,T902,W902,Z902,AC902,AF902,AI902,AL902,AO902,AR902,AU902,AX902,BA902,BD902,BG902,BJ902,BM902),1)+LARGE((Q902,T902,W902,Z902,AC902,AF902,AI902,AL902,AO902,AR902,AU902,AX902,BA902,BD902,BG902,BJ902,BM902),2)+LARGE((Q902,T902,W902,Z902,AC902,AF902,AI902,AL902,AO902,AR902,AU902,AX902,BA902,BD902,BG902,BJ902,BM902),3)+LARGE((Q902,T902,W902,Z902,AC902,AF902,AI902,AL902,AO902,AR902,AU902,AX902,BA902,BD902,BG902,BJ902,BM902),4)+LARGE((Q902,T902,W902,Z902,AC902,AF902,AI902,AL902,AO902,AR902,AU902,AX902,BA902,BD902,BG902,BJ902,BM902),5),J902)</f>
        <v>160</v>
      </c>
      <c r="O902" s="190">
        <f>IF($M902="ano",LARGE((R902,U902,X902,AA902,AD902,AG902,AJ902,AM902,AP902,AS902,AV902,AY902,BB902,BE902,BH902,BK902,BN902),1)+LARGE((R902,U902,X902,AA902,AD902,AG902,AJ902,AM902,AP902,AS902,AV902,AY902,BB902,BE902,BH902,BK902,BN902),2)+LARGE((R902,U902,X902,AA902,AD902,AG902,AJ902,AM902,AP902,AS902,AV902,AY902,BB902,BE902,BH902,BK902,BN902),3)+LARGE((R902,U902,X902,AA902,AD902,AG902,AJ902,AM902,AP902,AS902,AV902,AY902,BB902,BE902,BH902,BK902,BN902),4)+LARGE((R902,U902,X902,AA902,AD902,AG902,AJ902,AM902,AP902,AS902,AV902,AY902,BB902,BE902,BH902,BK902,BN902),5),K902)</f>
        <v>176</v>
      </c>
      <c r="P902" s="191"/>
      <c r="Q902" s="192"/>
      <c r="R902" s="193"/>
      <c r="S902" s="194"/>
      <c r="T902" s="195"/>
      <c r="U902" s="196"/>
      <c r="V902" s="197">
        <v>7.6388888888888895E-2</v>
      </c>
      <c r="W902" s="198">
        <v>160</v>
      </c>
      <c r="X902" s="199">
        <v>176</v>
      </c>
      <c r="Y902" s="200"/>
      <c r="Z902" s="201"/>
      <c r="AA902" s="202"/>
      <c r="AB902" s="203"/>
      <c r="AC902" s="204"/>
      <c r="AD902" s="205"/>
      <c r="AE902" s="200"/>
      <c r="AF902" s="201"/>
      <c r="AG902" s="202"/>
      <c r="AH902" s="206"/>
      <c r="AI902" s="207"/>
      <c r="AJ902" s="208"/>
      <c r="AK902" s="200"/>
      <c r="AL902" s="201"/>
      <c r="AM902" s="202"/>
      <c r="AP902" s="209"/>
      <c r="AS902" s="208"/>
      <c r="AT902" s="210"/>
      <c r="AU902" s="211"/>
      <c r="AV902" s="212"/>
      <c r="AW902" s="213"/>
      <c r="AX902" s="214"/>
      <c r="AY902" s="215"/>
      <c r="BC902" s="216"/>
      <c r="BD902" s="216"/>
      <c r="BE902" s="217"/>
      <c r="BF902" s="218"/>
      <c r="BI902" s="219"/>
      <c r="BJ902" s="220"/>
      <c r="BK902" s="220"/>
      <c r="BL902" s="221"/>
      <c r="BM902" s="222"/>
      <c r="BN902" s="223"/>
      <c r="BO902" s="149">
        <v>0</v>
      </c>
      <c r="BP902" s="72">
        <v>16</v>
      </c>
      <c r="BQ902" s="157">
        <v>7.6388888888888895E-2</v>
      </c>
      <c r="BR902" s="158">
        <v>1</v>
      </c>
      <c r="BS902" s="49"/>
    </row>
    <row r="903" spans="2:71" ht="15" customHeight="1">
      <c r="B903" s="2">
        <v>897</v>
      </c>
      <c r="C903" s="2">
        <v>196</v>
      </c>
      <c r="D903" s="49" t="s">
        <v>498</v>
      </c>
      <c r="E903" s="49" t="s">
        <v>2565</v>
      </c>
      <c r="F903" s="93" t="s">
        <v>300</v>
      </c>
      <c r="G903" s="85" t="s">
        <v>302</v>
      </c>
      <c r="H903" s="49" t="s">
        <v>31</v>
      </c>
      <c r="I903" s="49" t="s">
        <v>32</v>
      </c>
      <c r="J903" s="50">
        <f t="shared" si="69"/>
        <v>160</v>
      </c>
      <c r="K903" s="189">
        <f t="shared" si="70"/>
        <v>176</v>
      </c>
      <c r="L903" s="51">
        <f t="shared" si="71"/>
        <v>1</v>
      </c>
      <c r="M903" s="52" t="str">
        <f t="shared" si="72"/>
        <v>nie</v>
      </c>
      <c r="N903" s="53">
        <f>IF($M903="ano",LARGE((Q903,T903,W903,Z903,AC903,AF903,AI903,AL903,AO903,AR903,AU903,AX903,BA903,BD903,BG903,BJ903,BM903),1)+LARGE((Q903,T903,W903,Z903,AC903,AF903,AI903,AL903,AO903,AR903,AU903,AX903,BA903,BD903,BG903,BJ903,BM903),2)+LARGE((Q903,T903,W903,Z903,AC903,AF903,AI903,AL903,AO903,AR903,AU903,AX903,BA903,BD903,BG903,BJ903,BM903),3)+LARGE((Q903,T903,W903,Z903,AC903,AF903,AI903,AL903,AO903,AR903,AU903,AX903,BA903,BD903,BG903,BJ903,BM903),4)+LARGE((Q903,T903,W903,Z903,AC903,AF903,AI903,AL903,AO903,AR903,AU903,AX903,BA903,BD903,BG903,BJ903,BM903),5),J903)</f>
        <v>160</v>
      </c>
      <c r="O903" s="190">
        <f>IF($M903="ano",LARGE((R903,U903,X903,AA903,AD903,AG903,AJ903,AM903,AP903,AS903,AV903,AY903,BB903,BE903,BH903,BK903,BN903),1)+LARGE((R903,U903,X903,AA903,AD903,AG903,AJ903,AM903,AP903,AS903,AV903,AY903,BB903,BE903,BH903,BK903,BN903),2)+LARGE((R903,U903,X903,AA903,AD903,AG903,AJ903,AM903,AP903,AS903,AV903,AY903,BB903,BE903,BH903,BK903,BN903),3)+LARGE((R903,U903,X903,AA903,AD903,AG903,AJ903,AM903,AP903,AS903,AV903,AY903,BB903,BE903,BH903,BK903,BN903),4)+LARGE((R903,U903,X903,AA903,AD903,AG903,AJ903,AM903,AP903,AS903,AV903,AY903,BB903,BE903,BH903,BK903,BN903),5),K903)</f>
        <v>176</v>
      </c>
      <c r="R903" s="193"/>
      <c r="U903" s="196"/>
      <c r="X903" s="199"/>
      <c r="AA903" s="202"/>
      <c r="AD903" s="205"/>
      <c r="AE903" s="200"/>
      <c r="AF903" s="201"/>
      <c r="AG903" s="202"/>
      <c r="AH903" s="206">
        <v>3.2349537037037038E-2</v>
      </c>
      <c r="AI903" s="207">
        <v>160</v>
      </c>
      <c r="AJ903" s="208">
        <v>176</v>
      </c>
      <c r="AK903" s="200"/>
      <c r="AL903" s="201"/>
      <c r="AM903" s="202"/>
      <c r="AP903" s="209"/>
      <c r="AS903" s="208"/>
      <c r="AT903" s="210"/>
      <c r="AU903" s="211"/>
      <c r="AV903" s="212"/>
      <c r="AW903" s="213"/>
      <c r="AX903" s="214"/>
      <c r="AY903" s="215"/>
      <c r="BE903" s="217"/>
      <c r="BF903" s="218"/>
      <c r="BI903" s="219"/>
      <c r="BJ903" s="220"/>
      <c r="BK903" s="220"/>
      <c r="BL903" s="221"/>
      <c r="BM903" s="222"/>
      <c r="BN903" s="223"/>
      <c r="BO903" s="149">
        <v>0</v>
      </c>
      <c r="BP903" s="72">
        <v>10.664999999999999</v>
      </c>
      <c r="BQ903" s="157">
        <v>3.2349537037037038E-2</v>
      </c>
      <c r="BR903" s="158">
        <v>1</v>
      </c>
      <c r="BS903" s="49"/>
    </row>
    <row r="904" spans="2:71" ht="15" customHeight="1">
      <c r="B904" s="2">
        <v>898</v>
      </c>
      <c r="C904" s="2">
        <v>483</v>
      </c>
      <c r="D904" s="49" t="s">
        <v>213</v>
      </c>
      <c r="E904" s="49" t="s">
        <v>1745</v>
      </c>
      <c r="F904" s="93" t="s">
        <v>981</v>
      </c>
      <c r="G904" s="85">
        <v>1978</v>
      </c>
      <c r="H904" s="49" t="s">
        <v>31</v>
      </c>
      <c r="I904" s="49" t="s">
        <v>31</v>
      </c>
      <c r="J904" s="50">
        <f t="shared" si="69"/>
        <v>160</v>
      </c>
      <c r="K904" s="189">
        <f t="shared" si="70"/>
        <v>160</v>
      </c>
      <c r="L904" s="51">
        <f t="shared" si="71"/>
        <v>1</v>
      </c>
      <c r="M904" s="52" t="str">
        <f t="shared" si="72"/>
        <v>nie</v>
      </c>
      <c r="N904" s="53">
        <f>IF($M904="ano",LARGE((Q904,T904,W904,Z904,AC904,AF904,AI904,AL904,AO904,AR904,AU904,AX904,BA904,BD904,BG904,BJ904,BM904),1)+LARGE((Q904,T904,W904,Z904,AC904,AF904,AI904,AL904,AO904,AR904,AU904,AX904,BA904,BD904,BG904,BJ904,BM904),2)+LARGE((Q904,T904,W904,Z904,AC904,AF904,AI904,AL904,AO904,AR904,AU904,AX904,BA904,BD904,BG904,BJ904,BM904),3)+LARGE((Q904,T904,W904,Z904,AC904,AF904,AI904,AL904,AO904,AR904,AU904,AX904,BA904,BD904,BG904,BJ904,BM904),4)+LARGE((Q904,T904,W904,Z904,AC904,AF904,AI904,AL904,AO904,AR904,AU904,AX904,BA904,BD904,BG904,BJ904,BM904),5),J904)</f>
        <v>160</v>
      </c>
      <c r="O904" s="190">
        <f>IF($M904="ano",LARGE((R904,U904,X904,AA904,AD904,AG904,AJ904,AM904,AP904,AS904,AV904,AY904,BB904,BE904,BH904,BK904,BN904),1)+LARGE((R904,U904,X904,AA904,AD904,AG904,AJ904,AM904,AP904,AS904,AV904,AY904,BB904,BE904,BH904,BK904,BN904),2)+LARGE((R904,U904,X904,AA904,AD904,AG904,AJ904,AM904,AP904,AS904,AV904,AY904,BB904,BE904,BH904,BK904,BN904),3)+LARGE((R904,U904,X904,AA904,AD904,AG904,AJ904,AM904,AP904,AS904,AV904,AY904,BB904,BE904,BH904,BK904,BN904),4)+LARGE((R904,U904,X904,AA904,AD904,AG904,AJ904,AM904,AP904,AS904,AV904,AY904,BB904,BE904,BH904,BK904,BN904),5),K904)</f>
        <v>160</v>
      </c>
      <c r="AE904" s="200"/>
      <c r="AF904" s="201"/>
      <c r="AG904" s="201"/>
      <c r="AW904" s="213">
        <v>0.10186342592592594</v>
      </c>
      <c r="AX904" s="214">
        <v>160</v>
      </c>
      <c r="AY904" s="215">
        <v>160</v>
      </c>
      <c r="BF904" s="218"/>
      <c r="BI904" s="219"/>
      <c r="BJ904" s="220"/>
      <c r="BK904" s="220"/>
      <c r="BL904" s="221"/>
      <c r="BM904" s="222"/>
      <c r="BN904" s="223"/>
      <c r="BO904" s="149">
        <v>0</v>
      </c>
      <c r="BP904" s="72">
        <v>30</v>
      </c>
      <c r="BQ904" s="157">
        <v>0.10186342592592594</v>
      </c>
      <c r="BR904" s="158">
        <v>1</v>
      </c>
      <c r="BS904" s="49"/>
    </row>
    <row r="905" spans="2:71" ht="15" customHeight="1">
      <c r="B905" s="2">
        <v>899</v>
      </c>
      <c r="C905" s="2">
        <v>197</v>
      </c>
      <c r="D905" s="49" t="s">
        <v>531</v>
      </c>
      <c r="E905" s="49" t="s">
        <v>1482</v>
      </c>
      <c r="F905" s="93" t="s">
        <v>325</v>
      </c>
      <c r="G905" s="85" t="s">
        <v>269</v>
      </c>
      <c r="H905" s="49" t="s">
        <v>31</v>
      </c>
      <c r="I905" s="49" t="s">
        <v>32</v>
      </c>
      <c r="J905" s="50">
        <f t="shared" si="69"/>
        <v>160</v>
      </c>
      <c r="K905" s="189">
        <f t="shared" si="70"/>
        <v>176</v>
      </c>
      <c r="L905" s="51">
        <f t="shared" si="71"/>
        <v>1</v>
      </c>
      <c r="M905" s="52" t="str">
        <f t="shared" si="72"/>
        <v>nie</v>
      </c>
      <c r="N905" s="53">
        <f>IF($M905="ano",LARGE((Q905,T905,W905,Z905,AC905,AF905,AI905,AL905,AO905,AR905,AU905,AX905,BA905,BD905,BG905,BJ905,BM905),1)+LARGE((Q905,T905,W905,Z905,AC905,AF905,AI905,AL905,AO905,AR905,AU905,AX905,BA905,BD905,BG905,BJ905,BM905),2)+LARGE((Q905,T905,W905,Z905,AC905,AF905,AI905,AL905,AO905,AR905,AU905,AX905,BA905,BD905,BG905,BJ905,BM905),3)+LARGE((Q905,T905,W905,Z905,AC905,AF905,AI905,AL905,AO905,AR905,AU905,AX905,BA905,BD905,BG905,BJ905,BM905),4)+LARGE((Q905,T905,W905,Z905,AC905,AF905,AI905,AL905,AO905,AR905,AU905,AX905,BA905,BD905,BG905,BJ905,BM905),5),J905)</f>
        <v>160</v>
      </c>
      <c r="O905" s="190">
        <f>IF($M905="ano",LARGE((R905,U905,X905,AA905,AD905,AG905,AJ905,AM905,AP905,AS905,AV905,AY905,BB905,BE905,BH905,BK905,BN905),1)+LARGE((R905,U905,X905,AA905,AD905,AG905,AJ905,AM905,AP905,AS905,AV905,AY905,BB905,BE905,BH905,BK905,BN905),2)+LARGE((R905,U905,X905,AA905,AD905,AG905,AJ905,AM905,AP905,AS905,AV905,AY905,BB905,BE905,BH905,BK905,BN905),3)+LARGE((R905,U905,X905,AA905,AD905,AG905,AJ905,AM905,AP905,AS905,AV905,AY905,BB905,BE905,BH905,BK905,BN905),4)+LARGE((R905,U905,X905,AA905,AD905,AG905,AJ905,AM905,AP905,AS905,AV905,AY905,BB905,BE905,BH905,BK905,BN905),5),K905)</f>
        <v>176</v>
      </c>
      <c r="R905" s="193"/>
      <c r="U905" s="196"/>
      <c r="X905" s="199"/>
      <c r="AA905" s="202"/>
      <c r="AD905" s="205"/>
      <c r="AE905" s="200"/>
      <c r="AF905" s="201"/>
      <c r="AG905" s="202"/>
      <c r="AH905" s="206">
        <v>3.2280092592592589E-2</v>
      </c>
      <c r="AI905" s="207">
        <v>160</v>
      </c>
      <c r="AJ905" s="208">
        <v>176</v>
      </c>
      <c r="AK905" s="200"/>
      <c r="AL905" s="201"/>
      <c r="AM905" s="202"/>
      <c r="AP905" s="209"/>
      <c r="AS905" s="208"/>
      <c r="AT905" s="210"/>
      <c r="AU905" s="211"/>
      <c r="AV905" s="212"/>
      <c r="AW905" s="213"/>
      <c r="AX905" s="214"/>
      <c r="AY905" s="215"/>
      <c r="BE905" s="217"/>
      <c r="BF905" s="218"/>
      <c r="BI905" s="219"/>
      <c r="BJ905" s="220"/>
      <c r="BK905" s="220"/>
      <c r="BL905" s="221"/>
      <c r="BM905" s="222"/>
      <c r="BN905" s="223"/>
      <c r="BO905" s="149">
        <v>0</v>
      </c>
      <c r="BP905" s="72">
        <v>10.664999999999999</v>
      </c>
      <c r="BQ905" s="157">
        <v>3.2280092592592589E-2</v>
      </c>
      <c r="BR905" s="158">
        <v>1</v>
      </c>
      <c r="BS905" s="49"/>
    </row>
    <row r="906" spans="2:71" ht="15" customHeight="1">
      <c r="B906" s="2">
        <v>900</v>
      </c>
      <c r="C906" s="2">
        <v>198</v>
      </c>
      <c r="D906" s="49" t="s">
        <v>536</v>
      </c>
      <c r="E906" s="49" t="s">
        <v>1505</v>
      </c>
      <c r="F906" s="93" t="s">
        <v>78</v>
      </c>
      <c r="G906" s="85" t="s">
        <v>254</v>
      </c>
      <c r="H906" s="49" t="s">
        <v>31</v>
      </c>
      <c r="I906" s="49" t="s">
        <v>32</v>
      </c>
      <c r="J906" s="50">
        <f t="shared" si="69"/>
        <v>160</v>
      </c>
      <c r="K906" s="189">
        <f t="shared" si="70"/>
        <v>176</v>
      </c>
      <c r="L906" s="51">
        <f t="shared" si="71"/>
        <v>1</v>
      </c>
      <c r="M906" s="52" t="str">
        <f t="shared" si="72"/>
        <v>nie</v>
      </c>
      <c r="N906" s="53">
        <f>IF($M906="ano",LARGE((Q906,T906,W906,Z906,AC906,AF906,AI906,AL906,AO906,AR906,AU906,AX906,BA906,BD906,BG906,BJ906,BM906),1)+LARGE((Q906,T906,W906,Z906,AC906,AF906,AI906,AL906,AO906,AR906,AU906,AX906,BA906,BD906,BG906,BJ906,BM906),2)+LARGE((Q906,T906,W906,Z906,AC906,AF906,AI906,AL906,AO906,AR906,AU906,AX906,BA906,BD906,BG906,BJ906,BM906),3)+LARGE((Q906,T906,W906,Z906,AC906,AF906,AI906,AL906,AO906,AR906,AU906,AX906,BA906,BD906,BG906,BJ906,BM906),4)+LARGE((Q906,T906,W906,Z906,AC906,AF906,AI906,AL906,AO906,AR906,AU906,AX906,BA906,BD906,BG906,BJ906,BM906),5),J906)</f>
        <v>160</v>
      </c>
      <c r="O906" s="190">
        <f>IF($M906="ano",LARGE((R906,U906,X906,AA906,AD906,AG906,AJ906,AM906,AP906,AS906,AV906,AY906,BB906,BE906,BH906,BK906,BN906),1)+LARGE((R906,U906,X906,AA906,AD906,AG906,AJ906,AM906,AP906,AS906,AV906,AY906,BB906,BE906,BH906,BK906,BN906),2)+LARGE((R906,U906,X906,AA906,AD906,AG906,AJ906,AM906,AP906,AS906,AV906,AY906,BB906,BE906,BH906,BK906,BN906),3)+LARGE((R906,U906,X906,AA906,AD906,AG906,AJ906,AM906,AP906,AS906,AV906,AY906,BB906,BE906,BH906,BK906,BN906),4)+LARGE((R906,U906,X906,AA906,AD906,AG906,AJ906,AM906,AP906,AS906,AV906,AY906,BB906,BE906,BH906,BK906,BN906),5),K906)</f>
        <v>176</v>
      </c>
      <c r="R906" s="193"/>
      <c r="U906" s="196"/>
      <c r="X906" s="199"/>
      <c r="AA906" s="202"/>
      <c r="AD906" s="205"/>
      <c r="AE906" s="200"/>
      <c r="AF906" s="201"/>
      <c r="AG906" s="202"/>
      <c r="AH906" s="206">
        <v>3.2025462962962964E-2</v>
      </c>
      <c r="AI906" s="207">
        <v>160</v>
      </c>
      <c r="AJ906" s="208">
        <v>176</v>
      </c>
      <c r="AK906" s="200"/>
      <c r="AL906" s="201"/>
      <c r="AM906" s="202"/>
      <c r="AP906" s="209"/>
      <c r="AS906" s="208"/>
      <c r="AT906" s="210"/>
      <c r="AU906" s="211"/>
      <c r="AV906" s="212"/>
      <c r="AW906" s="213"/>
      <c r="AX906" s="214"/>
      <c r="AY906" s="215"/>
      <c r="BE906" s="217"/>
      <c r="BF906" s="218"/>
      <c r="BI906" s="219"/>
      <c r="BJ906" s="220"/>
      <c r="BK906" s="220"/>
      <c r="BL906" s="221"/>
      <c r="BM906" s="222"/>
      <c r="BN906" s="223"/>
      <c r="BO906" s="149">
        <v>0</v>
      </c>
      <c r="BP906" s="72">
        <v>10.664999999999999</v>
      </c>
      <c r="BQ906" s="157">
        <v>3.2025462962962964E-2</v>
      </c>
      <c r="BR906" s="158">
        <v>1</v>
      </c>
      <c r="BS906" s="49"/>
    </row>
    <row r="907" spans="2:71" ht="15" customHeight="1">
      <c r="B907" s="2">
        <v>901</v>
      </c>
      <c r="C907" s="2">
        <v>72</v>
      </c>
      <c r="D907" s="49" t="s">
        <v>559</v>
      </c>
      <c r="E907" s="49" t="s">
        <v>560</v>
      </c>
      <c r="F907" s="93" t="s">
        <v>326</v>
      </c>
      <c r="G907" s="85" t="s">
        <v>281</v>
      </c>
      <c r="H907" s="49" t="s">
        <v>31</v>
      </c>
      <c r="I907" s="49" t="s">
        <v>33</v>
      </c>
      <c r="J907" s="50">
        <f t="shared" si="69"/>
        <v>160</v>
      </c>
      <c r="K907" s="189">
        <f t="shared" si="70"/>
        <v>192</v>
      </c>
      <c r="L907" s="51">
        <f t="shared" si="71"/>
        <v>1</v>
      </c>
      <c r="M907" s="52" t="str">
        <f t="shared" si="72"/>
        <v>nie</v>
      </c>
      <c r="N907" s="53">
        <f>IF($M907="ano",LARGE((Q907,T907,W907,Z907,AC907,AF907,AI907,AL907,AO907,AR907,AU907,AX907,BA907,BD907,BG907,BJ907,BM907),1)+LARGE((Q907,T907,W907,Z907,AC907,AF907,AI907,AL907,AO907,AR907,AU907,AX907,BA907,BD907,BG907,BJ907,BM907),2)+LARGE((Q907,T907,W907,Z907,AC907,AF907,AI907,AL907,AO907,AR907,AU907,AX907,BA907,BD907,BG907,BJ907,BM907),3)+LARGE((Q907,T907,W907,Z907,AC907,AF907,AI907,AL907,AO907,AR907,AU907,AX907,BA907,BD907,BG907,BJ907,BM907),4)+LARGE((Q907,T907,W907,Z907,AC907,AF907,AI907,AL907,AO907,AR907,AU907,AX907,BA907,BD907,BG907,BJ907,BM907),5),J907)</f>
        <v>160</v>
      </c>
      <c r="O907" s="190">
        <f>IF($M907="ano",LARGE((R907,U907,X907,AA907,AD907,AG907,AJ907,AM907,AP907,AS907,AV907,AY907,BB907,BE907,BH907,BK907,BN907),1)+LARGE((R907,U907,X907,AA907,AD907,AG907,AJ907,AM907,AP907,AS907,AV907,AY907,BB907,BE907,BH907,BK907,BN907),2)+LARGE((R907,U907,X907,AA907,AD907,AG907,AJ907,AM907,AP907,AS907,AV907,AY907,BB907,BE907,BH907,BK907,BN907),3)+LARGE((R907,U907,X907,AA907,AD907,AG907,AJ907,AM907,AP907,AS907,AV907,AY907,BB907,BE907,BH907,BK907,BN907),4)+LARGE((R907,U907,X907,AA907,AD907,AG907,AJ907,AM907,AP907,AS907,AV907,AY907,BB907,BE907,BH907,BK907,BN907),5),K907)</f>
        <v>192</v>
      </c>
      <c r="R907" s="193"/>
      <c r="U907" s="196"/>
      <c r="X907" s="199"/>
      <c r="AA907" s="202"/>
      <c r="AD907" s="205"/>
      <c r="AE907" s="200"/>
      <c r="AF907" s="201"/>
      <c r="AG907" s="202"/>
      <c r="AH907" s="206">
        <v>3.2581018518518516E-2</v>
      </c>
      <c r="AI907" s="207">
        <v>160</v>
      </c>
      <c r="AJ907" s="208">
        <v>192</v>
      </c>
      <c r="AK907" s="200"/>
      <c r="AL907" s="201"/>
      <c r="AM907" s="202"/>
      <c r="AP907" s="209"/>
      <c r="AS907" s="208"/>
      <c r="AT907" s="210"/>
      <c r="AU907" s="211"/>
      <c r="AV907" s="212"/>
      <c r="AW907" s="213"/>
      <c r="AX907" s="214"/>
      <c r="AY907" s="215"/>
      <c r="BE907" s="217"/>
      <c r="BF907" s="218"/>
      <c r="BI907" s="219"/>
      <c r="BJ907" s="220"/>
      <c r="BK907" s="220"/>
      <c r="BL907" s="221"/>
      <c r="BM907" s="222"/>
      <c r="BN907" s="223"/>
      <c r="BO907" s="149">
        <v>0</v>
      </c>
      <c r="BP907" s="72">
        <v>10.664999999999999</v>
      </c>
      <c r="BQ907" s="157">
        <v>3.2581018518518516E-2</v>
      </c>
      <c r="BR907" s="158">
        <v>1</v>
      </c>
      <c r="BS907" s="49"/>
    </row>
    <row r="908" spans="2:71" ht="15" customHeight="1">
      <c r="B908" s="2">
        <v>902</v>
      </c>
      <c r="C908" s="2">
        <v>199</v>
      </c>
      <c r="D908" s="49" t="s">
        <v>567</v>
      </c>
      <c r="E908" s="49" t="s">
        <v>1554</v>
      </c>
      <c r="F908" s="93" t="s">
        <v>324</v>
      </c>
      <c r="G908" s="85" t="s">
        <v>260</v>
      </c>
      <c r="H908" s="49" t="s">
        <v>31</v>
      </c>
      <c r="I908" s="49" t="s">
        <v>32</v>
      </c>
      <c r="J908" s="50">
        <f t="shared" si="69"/>
        <v>160</v>
      </c>
      <c r="K908" s="189">
        <f t="shared" si="70"/>
        <v>176</v>
      </c>
      <c r="L908" s="51">
        <f t="shared" si="71"/>
        <v>1</v>
      </c>
      <c r="M908" s="52" t="str">
        <f t="shared" si="72"/>
        <v>nie</v>
      </c>
      <c r="N908" s="53">
        <f>IF($M908="ano",LARGE((Q908,T908,W908,Z908,AC908,AF908,AI908,AL908,AO908,AR908,AU908,AX908,BA908,BD908,BG908,BJ908,BM908),1)+LARGE((Q908,T908,W908,Z908,AC908,AF908,AI908,AL908,AO908,AR908,AU908,AX908,BA908,BD908,BG908,BJ908,BM908),2)+LARGE((Q908,T908,W908,Z908,AC908,AF908,AI908,AL908,AO908,AR908,AU908,AX908,BA908,BD908,BG908,BJ908,BM908),3)+LARGE((Q908,T908,W908,Z908,AC908,AF908,AI908,AL908,AO908,AR908,AU908,AX908,BA908,BD908,BG908,BJ908,BM908),4)+LARGE((Q908,T908,W908,Z908,AC908,AF908,AI908,AL908,AO908,AR908,AU908,AX908,BA908,BD908,BG908,BJ908,BM908),5),J908)</f>
        <v>160</v>
      </c>
      <c r="O908" s="190">
        <f>IF($M908="ano",LARGE((R908,U908,X908,AA908,AD908,AG908,AJ908,AM908,AP908,AS908,AV908,AY908,BB908,BE908,BH908,BK908,BN908),1)+LARGE((R908,U908,X908,AA908,AD908,AG908,AJ908,AM908,AP908,AS908,AV908,AY908,BB908,BE908,BH908,BK908,BN908),2)+LARGE((R908,U908,X908,AA908,AD908,AG908,AJ908,AM908,AP908,AS908,AV908,AY908,BB908,BE908,BH908,BK908,BN908),3)+LARGE((R908,U908,X908,AA908,AD908,AG908,AJ908,AM908,AP908,AS908,AV908,AY908,BB908,BE908,BH908,BK908,BN908),4)+LARGE((R908,U908,X908,AA908,AD908,AG908,AJ908,AM908,AP908,AS908,AV908,AY908,BB908,BE908,BH908,BK908,BN908),5),K908)</f>
        <v>176</v>
      </c>
      <c r="R908" s="193"/>
      <c r="U908" s="196"/>
      <c r="X908" s="199"/>
      <c r="AA908" s="202"/>
      <c r="AD908" s="205"/>
      <c r="AE908" s="200"/>
      <c r="AF908" s="201"/>
      <c r="AG908" s="202"/>
      <c r="AH908" s="206">
        <v>3.2233796296296295E-2</v>
      </c>
      <c r="AI908" s="207">
        <v>160</v>
      </c>
      <c r="AJ908" s="208">
        <v>176</v>
      </c>
      <c r="AK908" s="200"/>
      <c r="AL908" s="201"/>
      <c r="AM908" s="202"/>
      <c r="AP908" s="209"/>
      <c r="AS908" s="208"/>
      <c r="AT908" s="210"/>
      <c r="AU908" s="211"/>
      <c r="AV908" s="212"/>
      <c r="AW908" s="213"/>
      <c r="AX908" s="214"/>
      <c r="AY908" s="215"/>
      <c r="BE908" s="217"/>
      <c r="BF908" s="218"/>
      <c r="BI908" s="219"/>
      <c r="BJ908" s="220"/>
      <c r="BK908" s="220"/>
      <c r="BL908" s="221"/>
      <c r="BM908" s="222"/>
      <c r="BN908" s="223"/>
      <c r="BO908" s="149">
        <v>0</v>
      </c>
      <c r="BP908" s="72">
        <v>10.664999999999999</v>
      </c>
      <c r="BQ908" s="157">
        <v>3.2233796296296295E-2</v>
      </c>
      <c r="BR908" s="158">
        <v>1</v>
      </c>
      <c r="BS908" s="49"/>
    </row>
    <row r="909" spans="2:71" ht="15" customHeight="1">
      <c r="B909" s="2">
        <v>903</v>
      </c>
      <c r="C909" s="2">
        <v>73</v>
      </c>
      <c r="D909" s="49" t="s">
        <v>573</v>
      </c>
      <c r="E909" s="49" t="s">
        <v>1526</v>
      </c>
      <c r="F909" s="93" t="s">
        <v>327</v>
      </c>
      <c r="G909" s="85" t="s">
        <v>271</v>
      </c>
      <c r="H909" s="49" t="s">
        <v>31</v>
      </c>
      <c r="I909" s="49" t="s">
        <v>33</v>
      </c>
      <c r="J909" s="50">
        <f t="shared" si="69"/>
        <v>160</v>
      </c>
      <c r="K909" s="189">
        <f t="shared" si="70"/>
        <v>192</v>
      </c>
      <c r="L909" s="51">
        <f t="shared" si="71"/>
        <v>1</v>
      </c>
      <c r="M909" s="52" t="str">
        <f t="shared" si="72"/>
        <v>nie</v>
      </c>
      <c r="N909" s="53">
        <f>IF($M909="ano",LARGE((Q909,T909,W909,Z909,AC909,AF909,AI909,AL909,AO909,AR909,AU909,AX909,BA909,BD909,BG909,BJ909,BM909),1)+LARGE((Q909,T909,W909,Z909,AC909,AF909,AI909,AL909,AO909,AR909,AU909,AX909,BA909,BD909,BG909,BJ909,BM909),2)+LARGE((Q909,T909,W909,Z909,AC909,AF909,AI909,AL909,AO909,AR909,AU909,AX909,BA909,BD909,BG909,BJ909,BM909),3)+LARGE((Q909,T909,W909,Z909,AC909,AF909,AI909,AL909,AO909,AR909,AU909,AX909,BA909,BD909,BG909,BJ909,BM909),4)+LARGE((Q909,T909,W909,Z909,AC909,AF909,AI909,AL909,AO909,AR909,AU909,AX909,BA909,BD909,BG909,BJ909,BM909),5),J909)</f>
        <v>160</v>
      </c>
      <c r="O909" s="190">
        <f>IF($M909="ano",LARGE((R909,U909,X909,AA909,AD909,AG909,AJ909,AM909,AP909,AS909,AV909,AY909,BB909,BE909,BH909,BK909,BN909),1)+LARGE((R909,U909,X909,AA909,AD909,AG909,AJ909,AM909,AP909,AS909,AV909,AY909,BB909,BE909,BH909,BK909,BN909),2)+LARGE((R909,U909,X909,AA909,AD909,AG909,AJ909,AM909,AP909,AS909,AV909,AY909,BB909,BE909,BH909,BK909,BN909),3)+LARGE((R909,U909,X909,AA909,AD909,AG909,AJ909,AM909,AP909,AS909,AV909,AY909,BB909,BE909,BH909,BK909,BN909),4)+LARGE((R909,U909,X909,AA909,AD909,AG909,AJ909,AM909,AP909,AS909,AV909,AY909,BB909,BE909,BH909,BK909,BN909),5),K909)</f>
        <v>192</v>
      </c>
      <c r="R909" s="193"/>
      <c r="U909" s="196"/>
      <c r="X909" s="199"/>
      <c r="AA909" s="202"/>
      <c r="AD909" s="205"/>
      <c r="AE909" s="200"/>
      <c r="AF909" s="201"/>
      <c r="AG909" s="202"/>
      <c r="AH909" s="206">
        <v>3.259259259259259E-2</v>
      </c>
      <c r="AI909" s="207">
        <v>160</v>
      </c>
      <c r="AJ909" s="208">
        <v>192</v>
      </c>
      <c r="AK909" s="200"/>
      <c r="AL909" s="201"/>
      <c r="AM909" s="202"/>
      <c r="AP909" s="209"/>
      <c r="AS909" s="208"/>
      <c r="AT909" s="210"/>
      <c r="AU909" s="211"/>
      <c r="AV909" s="212"/>
      <c r="AW909" s="213"/>
      <c r="AX909" s="214"/>
      <c r="AY909" s="215"/>
      <c r="BE909" s="217"/>
      <c r="BF909" s="218"/>
      <c r="BI909" s="219"/>
      <c r="BJ909" s="220"/>
      <c r="BK909" s="220"/>
      <c r="BL909" s="221"/>
      <c r="BM909" s="222"/>
      <c r="BN909" s="223"/>
      <c r="BO909" s="149">
        <v>0</v>
      </c>
      <c r="BP909" s="72">
        <v>10.664999999999999</v>
      </c>
      <c r="BQ909" s="157">
        <v>3.259259259259259E-2</v>
      </c>
      <c r="BR909" s="158">
        <v>1</v>
      </c>
      <c r="BS909" s="49"/>
    </row>
    <row r="910" spans="2:71" ht="15" customHeight="1">
      <c r="B910" s="2">
        <v>904</v>
      </c>
      <c r="C910" s="2">
        <v>74</v>
      </c>
      <c r="D910" s="47" t="s">
        <v>2511</v>
      </c>
      <c r="E910" s="47" t="s">
        <v>1564</v>
      </c>
      <c r="F910" s="89" t="s">
        <v>2512</v>
      </c>
      <c r="G910" s="48">
        <v>1960</v>
      </c>
      <c r="H910" s="49" t="s">
        <v>31</v>
      </c>
      <c r="I910" s="2" t="str">
        <f>IF(G910&lt;=1953,"M60",IF(G910&lt;=1963,"M50",IF(G910&lt;=1973,"M40","M")))</f>
        <v>M50</v>
      </c>
      <c r="J910" s="50">
        <f t="shared" si="69"/>
        <v>160</v>
      </c>
      <c r="K910" s="189">
        <f t="shared" si="70"/>
        <v>192</v>
      </c>
      <c r="L910" s="51">
        <f t="shared" si="71"/>
        <v>1</v>
      </c>
      <c r="M910" s="52" t="str">
        <f t="shared" si="72"/>
        <v>nie</v>
      </c>
      <c r="N910" s="53">
        <f>IF($M910="ano",LARGE((Q910,T910,W910,Z910,AC910,AF910,AI910,AL910,AO910,AR910,AU910,AX910,BA910,BD910,BG910,BJ910,BM910),1)+LARGE((Q910,T910,W910,Z910,AC910,AF910,AI910,AL910,AO910,AR910,AU910,AX910,BA910,BD910,BG910,BJ910,BM910),2)+LARGE((Q910,T910,W910,Z910,AC910,AF910,AI910,AL910,AO910,AR910,AU910,AX910,BA910,BD910,BG910,BJ910,BM910),3)+LARGE((Q910,T910,W910,Z910,AC910,AF910,AI910,AL910,AO910,AR910,AU910,AX910,BA910,BD910,BG910,BJ910,BM910),4)+LARGE((Q910,T910,W910,Z910,AC910,AF910,AI910,AL910,AO910,AR910,AU910,AX910,BA910,BD910,BG910,BJ910,BM910),5),J910)</f>
        <v>160</v>
      </c>
      <c r="O910" s="190">
        <f>IF($M910="ano",LARGE((R910,U910,X910,AA910,AD910,AG910,AJ910,AM910,AP910,AS910,AV910,AY910,BB910,BE910,BH910,BK910,BN910),1)+LARGE((R910,U910,X910,AA910,AD910,AG910,AJ910,AM910,AP910,AS910,AV910,AY910,BB910,BE910,BH910,BK910,BN910),2)+LARGE((R910,U910,X910,AA910,AD910,AG910,AJ910,AM910,AP910,AS910,AV910,AY910,BB910,BE910,BH910,BK910,BN910),3)+LARGE((R910,U910,X910,AA910,AD910,AG910,AJ910,AM910,AP910,AS910,AV910,AY910,BB910,BE910,BH910,BK910,BN910),4)+LARGE((R910,U910,X910,AA910,AD910,AG910,AJ910,AM910,AP910,AS910,AV910,AY910,BB910,BE910,BH910,BK910,BN910),5),K910)</f>
        <v>192</v>
      </c>
      <c r="P910" s="191">
        <v>0.22832175925925927</v>
      </c>
      <c r="Q910" s="192">
        <v>160</v>
      </c>
      <c r="R910" s="193">
        <v>192</v>
      </c>
      <c r="S910" s="194"/>
      <c r="T910" s="195"/>
      <c r="U910" s="196"/>
      <c r="V910" s="197"/>
      <c r="W910" s="198"/>
      <c r="X910" s="199"/>
      <c r="Y910" s="200"/>
      <c r="Z910" s="201"/>
      <c r="AA910" s="202"/>
      <c r="AB910" s="203"/>
      <c r="AC910" s="204"/>
      <c r="AD910" s="205"/>
      <c r="AE910" s="200"/>
      <c r="AF910" s="201"/>
      <c r="AG910" s="202"/>
      <c r="AH910" s="206"/>
      <c r="AI910" s="207"/>
      <c r="AJ910" s="208"/>
      <c r="AK910" s="200"/>
      <c r="AL910" s="201"/>
      <c r="AM910" s="202"/>
      <c r="AP910" s="209"/>
      <c r="AS910" s="208"/>
      <c r="AT910" s="210"/>
      <c r="AU910" s="211"/>
      <c r="AV910" s="212"/>
      <c r="AW910" s="213"/>
      <c r="AX910" s="214"/>
      <c r="AY910" s="215"/>
      <c r="BC910" s="216"/>
      <c r="BD910" s="216"/>
      <c r="BE910" s="217"/>
      <c r="BF910" s="218"/>
      <c r="BI910" s="219"/>
      <c r="BJ910" s="220"/>
      <c r="BK910" s="220"/>
      <c r="BL910" s="221"/>
      <c r="BM910" s="222"/>
      <c r="BN910" s="223"/>
      <c r="BO910" s="149">
        <v>0</v>
      </c>
      <c r="BP910" s="72">
        <v>53</v>
      </c>
      <c r="BQ910" s="157">
        <v>0.22832175925925927</v>
      </c>
      <c r="BR910" s="158">
        <v>1</v>
      </c>
      <c r="BS910" s="49"/>
    </row>
    <row r="911" spans="2:71" ht="15" customHeight="1">
      <c r="B911" s="2">
        <v>905</v>
      </c>
      <c r="C911" s="2">
        <v>484</v>
      </c>
      <c r="D911" s="49" t="s">
        <v>600</v>
      </c>
      <c r="E911" s="49" t="s">
        <v>1505</v>
      </c>
      <c r="F911" s="93" t="s">
        <v>319</v>
      </c>
      <c r="G911" s="85" t="s">
        <v>284</v>
      </c>
      <c r="H911" s="49" t="s">
        <v>31</v>
      </c>
      <c r="I911" s="49" t="s">
        <v>31</v>
      </c>
      <c r="J911" s="50">
        <f t="shared" si="69"/>
        <v>160</v>
      </c>
      <c r="K911" s="189">
        <f t="shared" si="70"/>
        <v>160</v>
      </c>
      <c r="L911" s="51">
        <f t="shared" si="71"/>
        <v>1</v>
      </c>
      <c r="M911" s="52" t="str">
        <f t="shared" si="72"/>
        <v>nie</v>
      </c>
      <c r="N911" s="53">
        <f>IF($M911="ano",LARGE((Q911,T911,W911,Z911,AC911,AF911,AI911,AL911,AO911,AR911,AU911,AX911,BA911,BD911,BG911,BJ911,BM911),1)+LARGE((Q911,T911,W911,Z911,AC911,AF911,AI911,AL911,AO911,AR911,AU911,AX911,BA911,BD911,BG911,BJ911,BM911),2)+LARGE((Q911,T911,W911,Z911,AC911,AF911,AI911,AL911,AO911,AR911,AU911,AX911,BA911,BD911,BG911,BJ911,BM911),3)+LARGE((Q911,T911,W911,Z911,AC911,AF911,AI911,AL911,AO911,AR911,AU911,AX911,BA911,BD911,BG911,BJ911,BM911),4)+LARGE((Q911,T911,W911,Z911,AC911,AF911,AI911,AL911,AO911,AR911,AU911,AX911,BA911,BD911,BG911,BJ911,BM911),5),J911)</f>
        <v>160</v>
      </c>
      <c r="O911" s="190">
        <f>IF($M911="ano",LARGE((R911,U911,X911,AA911,AD911,AG911,AJ911,AM911,AP911,AS911,AV911,AY911,BB911,BE911,BH911,BK911,BN911),1)+LARGE((R911,U911,X911,AA911,AD911,AG911,AJ911,AM911,AP911,AS911,AV911,AY911,BB911,BE911,BH911,BK911,BN911),2)+LARGE((R911,U911,X911,AA911,AD911,AG911,AJ911,AM911,AP911,AS911,AV911,AY911,BB911,BE911,BH911,BK911,BN911),3)+LARGE((R911,U911,X911,AA911,AD911,AG911,AJ911,AM911,AP911,AS911,AV911,AY911,BB911,BE911,BH911,BK911,BN911),4)+LARGE((R911,U911,X911,AA911,AD911,AG911,AJ911,AM911,AP911,AS911,AV911,AY911,BB911,BE911,BH911,BK911,BN911),5),K911)</f>
        <v>160</v>
      </c>
      <c r="R911" s="193"/>
      <c r="U911" s="196"/>
      <c r="X911" s="199"/>
      <c r="AA911" s="202"/>
      <c r="AD911" s="205"/>
      <c r="AE911" s="200"/>
      <c r="AF911" s="201"/>
      <c r="AG911" s="202"/>
      <c r="AH911" s="206">
        <v>3.2106481481481479E-2</v>
      </c>
      <c r="AI911" s="207">
        <v>160</v>
      </c>
      <c r="AJ911" s="208">
        <v>160</v>
      </c>
      <c r="AK911" s="200"/>
      <c r="AL911" s="201"/>
      <c r="AM911" s="202"/>
      <c r="AP911" s="209"/>
      <c r="AS911" s="208"/>
      <c r="AT911" s="210"/>
      <c r="AU911" s="211"/>
      <c r="AV911" s="212"/>
      <c r="AW911" s="213"/>
      <c r="AX911" s="214"/>
      <c r="AY911" s="215"/>
      <c r="BE911" s="217"/>
      <c r="BF911" s="218"/>
      <c r="BI911" s="219"/>
      <c r="BJ911" s="220"/>
      <c r="BK911" s="220"/>
      <c r="BL911" s="221"/>
      <c r="BM911" s="222"/>
      <c r="BN911" s="223"/>
      <c r="BO911" s="149">
        <v>0</v>
      </c>
      <c r="BP911" s="72">
        <v>10.664999999999999</v>
      </c>
      <c r="BQ911" s="157">
        <v>3.2106481481481479E-2</v>
      </c>
      <c r="BR911" s="158">
        <v>1</v>
      </c>
      <c r="BS911" s="49"/>
    </row>
    <row r="912" spans="2:71" ht="15" customHeight="1">
      <c r="B912" s="2">
        <v>906</v>
      </c>
      <c r="C912" s="2">
        <v>485</v>
      </c>
      <c r="D912" s="49" t="s">
        <v>1389</v>
      </c>
      <c r="E912" s="49" t="s">
        <v>1520</v>
      </c>
      <c r="F912" s="93" t="s">
        <v>1390</v>
      </c>
      <c r="G912" s="85">
        <v>1975</v>
      </c>
      <c r="H912" s="49" t="s">
        <v>31</v>
      </c>
      <c r="I912" s="49" t="s">
        <v>31</v>
      </c>
      <c r="J912" s="50">
        <f t="shared" si="69"/>
        <v>160</v>
      </c>
      <c r="K912" s="189">
        <f t="shared" si="70"/>
        <v>160</v>
      </c>
      <c r="L912" s="51">
        <f t="shared" si="71"/>
        <v>1</v>
      </c>
      <c r="M912" s="52" t="str">
        <f t="shared" si="72"/>
        <v>nie</v>
      </c>
      <c r="N912" s="53">
        <f>IF($M912="ano",LARGE((Q912,T912,W912,Z912,AC912,AF912,AI912,AL912,AO912,AR912,AU912,AX912,BA912,BD912,BG912,BJ912,BM912),1)+LARGE((Q912,T912,W912,Z912,AC912,AF912,AI912,AL912,AO912,AR912,AU912,AX912,BA912,BD912,BG912,BJ912,BM912),2)+LARGE((Q912,T912,W912,Z912,AC912,AF912,AI912,AL912,AO912,AR912,AU912,AX912,BA912,BD912,BG912,BJ912,BM912),3)+LARGE((Q912,T912,W912,Z912,AC912,AF912,AI912,AL912,AO912,AR912,AU912,AX912,BA912,BD912,BG912,BJ912,BM912),4)+LARGE((Q912,T912,W912,Z912,AC912,AF912,AI912,AL912,AO912,AR912,AU912,AX912,BA912,BD912,BG912,BJ912,BM912),5),J912)</f>
        <v>160</v>
      </c>
      <c r="O912" s="190">
        <f>IF($M912="ano",LARGE((R912,U912,X912,AA912,AD912,AG912,AJ912,AM912,AP912,AS912,AV912,AY912,BB912,BE912,BH912,BK912,BN912),1)+LARGE((R912,U912,X912,AA912,AD912,AG912,AJ912,AM912,AP912,AS912,AV912,AY912,BB912,BE912,BH912,BK912,BN912),2)+LARGE((R912,U912,X912,AA912,AD912,AG912,AJ912,AM912,AP912,AS912,AV912,AY912,BB912,BE912,BH912,BK912,BN912),3)+LARGE((R912,U912,X912,AA912,AD912,AG912,AJ912,AM912,AP912,AS912,AV912,AY912,BB912,BE912,BH912,BK912,BN912),4)+LARGE((R912,U912,X912,AA912,AD912,AG912,AJ912,AM912,AP912,AS912,AV912,AY912,BB912,BE912,BH912,BK912,BN912),5),K912)</f>
        <v>160</v>
      </c>
      <c r="AE912" s="200"/>
      <c r="AF912" s="201"/>
      <c r="AG912" s="201"/>
      <c r="BI912" s="219"/>
      <c r="BJ912" s="220"/>
      <c r="BK912" s="220"/>
      <c r="BL912" s="221">
        <v>7.5590277777777784E-2</v>
      </c>
      <c r="BM912" s="222">
        <v>160</v>
      </c>
      <c r="BN912" s="223">
        <v>160</v>
      </c>
      <c r="BO912" s="149">
        <v>0</v>
      </c>
      <c r="BP912" s="72">
        <v>17.5</v>
      </c>
      <c r="BQ912" s="157">
        <v>7.5590277777777784E-2</v>
      </c>
      <c r="BR912" s="158">
        <v>1</v>
      </c>
      <c r="BS912" s="49"/>
    </row>
    <row r="913" spans="2:71" ht="15" customHeight="1">
      <c r="B913" s="2">
        <v>907</v>
      </c>
      <c r="C913" s="2">
        <v>84</v>
      </c>
      <c r="D913" s="49" t="s">
        <v>927</v>
      </c>
      <c r="E913" s="49" t="s">
        <v>1508</v>
      </c>
      <c r="F913" s="49" t="s">
        <v>2213</v>
      </c>
      <c r="G913" s="85">
        <v>1978</v>
      </c>
      <c r="H913" s="49" t="s">
        <v>36</v>
      </c>
      <c r="I913" s="49" t="s">
        <v>36</v>
      </c>
      <c r="J913" s="50">
        <f t="shared" si="69"/>
        <v>160</v>
      </c>
      <c r="K913" s="189">
        <f t="shared" si="70"/>
        <v>160</v>
      </c>
      <c r="L913" s="51">
        <f t="shared" si="71"/>
        <v>1</v>
      </c>
      <c r="M913" s="52" t="str">
        <f t="shared" si="72"/>
        <v>nie</v>
      </c>
      <c r="N913" s="53">
        <f>IF($M913="ano",LARGE((Q913,T913,W913,Z913,AC913,AF913,AI913,AL913,AO913,AR913,AU913,AX913,BA913,BD913,BG913,BJ913,BM913),1)+LARGE((Q913,T913,W913,Z913,AC913,AF913,AI913,AL913,AO913,AR913,AU913,AX913,BA913,BD913,BG913,BJ913,BM913),2)+LARGE((Q913,T913,W913,Z913,AC913,AF913,AI913,AL913,AO913,AR913,AU913,AX913,BA913,BD913,BG913,BJ913,BM913),3)+LARGE((Q913,T913,W913,Z913,AC913,AF913,AI913,AL913,AO913,AR913,AU913,AX913,BA913,BD913,BG913,BJ913,BM913),4)+LARGE((Q913,T913,W913,Z913,AC913,AF913,AI913,AL913,AO913,AR913,AU913,AX913,BA913,BD913,BG913,BJ913,BM913),5),J913)</f>
        <v>160</v>
      </c>
      <c r="O913" s="190">
        <f>IF($M913="ano",LARGE((R913,U913,X913,AA913,AD913,AG913,AJ913,AM913,AP913,AS913,AV913,AY913,BB913,BE913,BH913,BK913,BN913),1)+LARGE((R913,U913,X913,AA913,AD913,AG913,AJ913,AM913,AP913,AS913,AV913,AY913,BB913,BE913,BH913,BK913,BN913),2)+LARGE((R913,U913,X913,AA913,AD913,AG913,AJ913,AM913,AP913,AS913,AV913,AY913,BB913,BE913,BH913,BK913,BN913),3)+LARGE((R913,U913,X913,AA913,AD913,AG913,AJ913,AM913,AP913,AS913,AV913,AY913,BB913,BE913,BH913,BK913,BN913),4)+LARGE((R913,U913,X913,AA913,AD913,AG913,AJ913,AM913,AP913,AS913,AV913,AY913,BB913,BE913,BH913,BK913,BN913),5),K913)</f>
        <v>160</v>
      </c>
      <c r="AE913" s="200"/>
      <c r="AF913" s="201"/>
      <c r="AG913" s="201"/>
      <c r="AT913" s="210">
        <v>7.6689814814814808E-2</v>
      </c>
      <c r="AU913" s="211">
        <v>160</v>
      </c>
      <c r="AV913" s="212">
        <v>160</v>
      </c>
      <c r="AW913" s="213"/>
      <c r="AX913" s="214"/>
      <c r="AY913" s="215"/>
      <c r="BF913" s="218"/>
      <c r="BI913" s="219"/>
      <c r="BJ913" s="220"/>
      <c r="BK913" s="220"/>
      <c r="BL913" s="221"/>
      <c r="BM913" s="222"/>
      <c r="BN913" s="223"/>
      <c r="BO913" s="149">
        <v>0</v>
      </c>
      <c r="BP913" s="72">
        <v>17</v>
      </c>
      <c r="BQ913" s="157">
        <v>7.6689814814814808E-2</v>
      </c>
      <c r="BR913" s="158">
        <v>1</v>
      </c>
      <c r="BS913" s="49"/>
    </row>
    <row r="914" spans="2:71" ht="15" customHeight="1">
      <c r="B914" s="2">
        <v>908</v>
      </c>
      <c r="C914" s="2">
        <v>85</v>
      </c>
      <c r="D914" s="49" t="s">
        <v>926</v>
      </c>
      <c r="E914" s="49" t="s">
        <v>2428</v>
      </c>
      <c r="F914" s="49" t="s">
        <v>908</v>
      </c>
      <c r="G914" s="85">
        <v>1978</v>
      </c>
      <c r="H914" s="49" t="s">
        <v>36</v>
      </c>
      <c r="I914" s="49" t="s">
        <v>36</v>
      </c>
      <c r="J914" s="50">
        <f t="shared" si="69"/>
        <v>160</v>
      </c>
      <c r="K914" s="189">
        <f t="shared" si="70"/>
        <v>160</v>
      </c>
      <c r="L914" s="51">
        <f t="shared" si="71"/>
        <v>1</v>
      </c>
      <c r="M914" s="52" t="str">
        <f t="shared" si="72"/>
        <v>nie</v>
      </c>
      <c r="N914" s="53">
        <f>IF($M914="ano",LARGE((Q914,T914,W914,Z914,AC914,AF914,AI914,AL914,AO914,AR914,AU914,AX914,BA914,BD914,BG914,BJ914,BM914),1)+LARGE((Q914,T914,W914,Z914,AC914,AF914,AI914,AL914,AO914,AR914,AU914,AX914,BA914,BD914,BG914,BJ914,BM914),2)+LARGE((Q914,T914,W914,Z914,AC914,AF914,AI914,AL914,AO914,AR914,AU914,AX914,BA914,BD914,BG914,BJ914,BM914),3)+LARGE((Q914,T914,W914,Z914,AC914,AF914,AI914,AL914,AO914,AR914,AU914,AX914,BA914,BD914,BG914,BJ914,BM914),4)+LARGE((Q914,T914,W914,Z914,AC914,AF914,AI914,AL914,AO914,AR914,AU914,AX914,BA914,BD914,BG914,BJ914,BM914),5),J914)</f>
        <v>160</v>
      </c>
      <c r="O914" s="190">
        <f>IF($M914="ano",LARGE((R914,U914,X914,AA914,AD914,AG914,AJ914,AM914,AP914,AS914,AV914,AY914,BB914,BE914,BH914,BK914,BN914),1)+LARGE((R914,U914,X914,AA914,AD914,AG914,AJ914,AM914,AP914,AS914,AV914,AY914,BB914,BE914,BH914,BK914,BN914),2)+LARGE((R914,U914,X914,AA914,AD914,AG914,AJ914,AM914,AP914,AS914,AV914,AY914,BB914,BE914,BH914,BK914,BN914),3)+LARGE((R914,U914,X914,AA914,AD914,AG914,AJ914,AM914,AP914,AS914,AV914,AY914,BB914,BE914,BH914,BK914,BN914),4)+LARGE((R914,U914,X914,AA914,AD914,AG914,AJ914,AM914,AP914,AS914,AV914,AY914,BB914,BE914,BH914,BK914,BN914),5),K914)</f>
        <v>160</v>
      </c>
      <c r="AE914" s="200"/>
      <c r="AF914" s="201"/>
      <c r="AG914" s="201"/>
      <c r="AT914" s="210">
        <v>7.6712962962962955E-2</v>
      </c>
      <c r="AU914" s="211">
        <v>160</v>
      </c>
      <c r="AV914" s="212">
        <v>160</v>
      </c>
      <c r="AW914" s="213"/>
      <c r="AX914" s="214"/>
      <c r="AY914" s="215"/>
      <c r="BF914" s="218"/>
      <c r="BI914" s="219"/>
      <c r="BJ914" s="220"/>
      <c r="BK914" s="220"/>
      <c r="BL914" s="221"/>
      <c r="BM914" s="222"/>
      <c r="BN914" s="223"/>
      <c r="BO914" s="149">
        <v>0</v>
      </c>
      <c r="BP914" s="72">
        <v>17</v>
      </c>
      <c r="BQ914" s="157">
        <v>7.6712962962962955E-2</v>
      </c>
      <c r="BR914" s="158">
        <v>1</v>
      </c>
      <c r="BS914" s="49"/>
    </row>
    <row r="915" spans="2:71" ht="15" customHeight="1">
      <c r="B915" s="2">
        <v>909</v>
      </c>
      <c r="C915" s="2">
        <v>19</v>
      </c>
      <c r="D915" s="49" t="s">
        <v>1167</v>
      </c>
      <c r="E915" s="49" t="s">
        <v>1166</v>
      </c>
      <c r="F915" s="93" t="s">
        <v>1168</v>
      </c>
      <c r="G915" s="85">
        <v>1965</v>
      </c>
      <c r="H915" s="49" t="s">
        <v>36</v>
      </c>
      <c r="I915" s="49" t="s">
        <v>130</v>
      </c>
      <c r="J915" s="50">
        <f t="shared" si="69"/>
        <v>160</v>
      </c>
      <c r="K915" s="189">
        <f t="shared" si="70"/>
        <v>176</v>
      </c>
      <c r="L915" s="51">
        <f t="shared" si="71"/>
        <v>1</v>
      </c>
      <c r="M915" s="52" t="str">
        <f t="shared" si="72"/>
        <v>nie</v>
      </c>
      <c r="N915" s="53">
        <f>IF($M915="ano",LARGE((Q915,T915,W915,Z915,AC915,AF915,AI915,AL915,AO915,AR915,AU915,AX915,BA915,BD915,BG915,BJ915,BM915),1)+LARGE((Q915,T915,W915,Z915,AC915,AF915,AI915,AL915,AO915,AR915,AU915,AX915,BA915,BD915,BG915,BJ915,BM915),2)+LARGE((Q915,T915,W915,Z915,AC915,AF915,AI915,AL915,AO915,AR915,AU915,AX915,BA915,BD915,BG915,BJ915,BM915),3)+LARGE((Q915,T915,W915,Z915,AC915,AF915,AI915,AL915,AO915,AR915,AU915,AX915,BA915,BD915,BG915,BJ915,BM915),4)+LARGE((Q915,T915,W915,Z915,AC915,AF915,AI915,AL915,AO915,AR915,AU915,AX915,BA915,BD915,BG915,BJ915,BM915),5),J915)</f>
        <v>160</v>
      </c>
      <c r="O915" s="190">
        <f>IF($M915="ano",LARGE((R915,U915,X915,AA915,AD915,AG915,AJ915,AM915,AP915,AS915,AV915,AY915,BB915,BE915,BH915,BK915,BN915),1)+LARGE((R915,U915,X915,AA915,AD915,AG915,AJ915,AM915,AP915,AS915,AV915,AY915,BB915,BE915,BH915,BK915,BN915),2)+LARGE((R915,U915,X915,AA915,AD915,AG915,AJ915,AM915,AP915,AS915,AV915,AY915,BB915,BE915,BH915,BK915,BN915),3)+LARGE((R915,U915,X915,AA915,AD915,AG915,AJ915,AM915,AP915,AS915,AV915,AY915,BB915,BE915,BH915,BK915,BN915),4)+LARGE((R915,U915,X915,AA915,AD915,AG915,AJ915,AM915,AP915,AS915,AV915,AY915,BB915,BE915,BH915,BK915,BN915),5),K915)</f>
        <v>176</v>
      </c>
      <c r="AE915" s="200"/>
      <c r="AF915" s="201"/>
      <c r="AG915" s="201"/>
      <c r="BF915" s="218">
        <v>6.5497685185185187E-2</v>
      </c>
      <c r="BG915" s="75">
        <v>160</v>
      </c>
      <c r="BH915" s="75">
        <v>176</v>
      </c>
      <c r="BI915" s="219"/>
      <c r="BJ915" s="220"/>
      <c r="BK915" s="220"/>
      <c r="BL915" s="221"/>
      <c r="BM915" s="222"/>
      <c r="BN915" s="223"/>
      <c r="BO915" s="149">
        <v>0</v>
      </c>
      <c r="BP915" s="72">
        <v>15</v>
      </c>
      <c r="BQ915" s="157">
        <v>6.5497685185185187E-2</v>
      </c>
      <c r="BR915" s="158">
        <v>1</v>
      </c>
      <c r="BS915" s="49"/>
    </row>
    <row r="916" spans="2:71" ht="15" customHeight="1">
      <c r="B916" s="2">
        <v>910</v>
      </c>
      <c r="C916" s="2">
        <v>20</v>
      </c>
      <c r="D916" s="49" t="s">
        <v>910</v>
      </c>
      <c r="E916" s="49" t="s">
        <v>1508</v>
      </c>
      <c r="F916" s="49" t="s">
        <v>1542</v>
      </c>
      <c r="G916" s="85">
        <v>1964</v>
      </c>
      <c r="H916" s="49" t="s">
        <v>36</v>
      </c>
      <c r="I916" s="49" t="s">
        <v>130</v>
      </c>
      <c r="J916" s="50">
        <f t="shared" si="69"/>
        <v>160</v>
      </c>
      <c r="K916" s="189">
        <f t="shared" si="70"/>
        <v>176</v>
      </c>
      <c r="L916" s="51">
        <f t="shared" si="71"/>
        <v>1</v>
      </c>
      <c r="M916" s="52" t="str">
        <f t="shared" si="72"/>
        <v>nie</v>
      </c>
      <c r="N916" s="53">
        <f>IF($M916="ano",LARGE((Q916,T916,W916,Z916,AC916,AF916,AI916,AL916,AO916,AR916,AU916,AX916,BA916,BD916,BG916,BJ916,BM916),1)+LARGE((Q916,T916,W916,Z916,AC916,AF916,AI916,AL916,AO916,AR916,AU916,AX916,BA916,BD916,BG916,BJ916,BM916),2)+LARGE((Q916,T916,W916,Z916,AC916,AF916,AI916,AL916,AO916,AR916,AU916,AX916,BA916,BD916,BG916,BJ916,BM916),3)+LARGE((Q916,T916,W916,Z916,AC916,AF916,AI916,AL916,AO916,AR916,AU916,AX916,BA916,BD916,BG916,BJ916,BM916),4)+LARGE((Q916,T916,W916,Z916,AC916,AF916,AI916,AL916,AO916,AR916,AU916,AX916,BA916,BD916,BG916,BJ916,BM916),5),J916)</f>
        <v>160</v>
      </c>
      <c r="O916" s="190">
        <f>IF($M916="ano",LARGE((R916,U916,X916,AA916,AD916,AG916,AJ916,AM916,AP916,AS916,AV916,AY916,BB916,BE916,BH916,BK916,BN916),1)+LARGE((R916,U916,X916,AA916,AD916,AG916,AJ916,AM916,AP916,AS916,AV916,AY916,BB916,BE916,BH916,BK916,BN916),2)+LARGE((R916,U916,X916,AA916,AD916,AG916,AJ916,AM916,AP916,AS916,AV916,AY916,BB916,BE916,BH916,BK916,BN916),3)+LARGE((R916,U916,X916,AA916,AD916,AG916,AJ916,AM916,AP916,AS916,AV916,AY916,BB916,BE916,BH916,BK916,BN916),4)+LARGE((R916,U916,X916,AA916,AD916,AG916,AJ916,AM916,AP916,AS916,AV916,AY916,BB916,BE916,BH916,BK916,BN916),5),K916)</f>
        <v>176</v>
      </c>
      <c r="AE916" s="200"/>
      <c r="AF916" s="201"/>
      <c r="AG916" s="201"/>
      <c r="AT916" s="210">
        <v>7.6967592592592587E-2</v>
      </c>
      <c r="AU916" s="211">
        <v>160</v>
      </c>
      <c r="AV916" s="212">
        <v>176</v>
      </c>
      <c r="AW916" s="213"/>
      <c r="AX916" s="214"/>
      <c r="AY916" s="215"/>
      <c r="BF916" s="218"/>
      <c r="BI916" s="219"/>
      <c r="BJ916" s="220"/>
      <c r="BK916" s="220"/>
      <c r="BL916" s="221"/>
      <c r="BM916" s="222"/>
      <c r="BN916" s="223"/>
      <c r="BO916" s="149">
        <v>0</v>
      </c>
      <c r="BP916" s="72">
        <v>17</v>
      </c>
      <c r="BQ916" s="157">
        <v>7.6967592592592587E-2</v>
      </c>
      <c r="BR916" s="158">
        <v>1</v>
      </c>
      <c r="BS916" s="49"/>
    </row>
    <row r="917" spans="2:71" ht="15" customHeight="1">
      <c r="B917" s="2">
        <v>911</v>
      </c>
      <c r="C917" s="2">
        <v>86</v>
      </c>
      <c r="D917" s="47" t="s">
        <v>1715</v>
      </c>
      <c r="E917" s="47" t="s">
        <v>1683</v>
      </c>
      <c r="F917" s="89" t="s">
        <v>1716</v>
      </c>
      <c r="G917" s="48">
        <v>1987</v>
      </c>
      <c r="H917" s="49" t="s">
        <v>36</v>
      </c>
      <c r="I917" s="2" t="str">
        <f>IF(G917&lt;=1953,"Z60",IF(G917&lt;=1963,"Z50",IF(G917&lt;=1973,"Z40","Z")))</f>
        <v>Z</v>
      </c>
      <c r="J917" s="50">
        <f t="shared" si="69"/>
        <v>160</v>
      </c>
      <c r="K917" s="189">
        <f t="shared" si="70"/>
        <v>160</v>
      </c>
      <c r="L917" s="51">
        <f t="shared" si="71"/>
        <v>1</v>
      </c>
      <c r="M917" s="52" t="str">
        <f t="shared" si="72"/>
        <v>nie</v>
      </c>
      <c r="N917" s="53">
        <f>IF($M917="ano",LARGE((Q917,T917,W917,Z917,AC917,AF917,AI917,AL917,AO917,AR917,AU917,AX917,BA917,BD917,BG917,BJ917,BM917),1)+LARGE((Q917,T917,W917,Z917,AC917,AF917,AI917,AL917,AO917,AR917,AU917,AX917,BA917,BD917,BG917,BJ917,BM917),2)+LARGE((Q917,T917,W917,Z917,AC917,AF917,AI917,AL917,AO917,AR917,AU917,AX917,BA917,BD917,BG917,BJ917,BM917),3)+LARGE((Q917,T917,W917,Z917,AC917,AF917,AI917,AL917,AO917,AR917,AU917,AX917,BA917,BD917,BG917,BJ917,BM917),4)+LARGE((Q917,T917,W917,Z917,AC917,AF917,AI917,AL917,AO917,AR917,AU917,AX917,BA917,BD917,BG917,BJ917,BM917),5),J917)</f>
        <v>160</v>
      </c>
      <c r="O917" s="190">
        <f>IF($M917="ano",LARGE((R917,U917,X917,AA917,AD917,AG917,AJ917,AM917,AP917,AS917,AV917,AY917,BB917,BE917,BH917,BK917,BN917),1)+LARGE((R917,U917,X917,AA917,AD917,AG917,AJ917,AM917,AP917,AS917,AV917,AY917,BB917,BE917,BH917,BK917,BN917),2)+LARGE((R917,U917,X917,AA917,AD917,AG917,AJ917,AM917,AP917,AS917,AV917,AY917,BB917,BE917,BH917,BK917,BN917),3)+LARGE((R917,U917,X917,AA917,AD917,AG917,AJ917,AM917,AP917,AS917,AV917,AY917,BB917,BE917,BH917,BK917,BN917),4)+LARGE((R917,U917,X917,AA917,AD917,AG917,AJ917,AM917,AP917,AS917,AV917,AY917,BB917,BE917,BH917,BK917,BN917),5),K917)</f>
        <v>160</v>
      </c>
      <c r="P917" s="191"/>
      <c r="Q917" s="192"/>
      <c r="R917" s="193"/>
      <c r="S917" s="194"/>
      <c r="T917" s="195"/>
      <c r="U917" s="196"/>
      <c r="V917" s="197">
        <v>7.6747685185185183E-2</v>
      </c>
      <c r="W917" s="198">
        <v>160</v>
      </c>
      <c r="X917" s="199">
        <v>160</v>
      </c>
      <c r="Y917" s="200"/>
      <c r="Z917" s="201"/>
      <c r="AA917" s="202"/>
      <c r="AB917" s="203"/>
      <c r="AC917" s="204"/>
      <c r="AD917" s="205"/>
      <c r="AE917" s="200"/>
      <c r="AF917" s="201"/>
      <c r="AG917" s="202"/>
      <c r="AH917" s="206"/>
      <c r="AI917" s="207"/>
      <c r="AJ917" s="208"/>
      <c r="AK917" s="200"/>
      <c r="AL917" s="201"/>
      <c r="AM917" s="202"/>
      <c r="AP917" s="209"/>
      <c r="AS917" s="208"/>
      <c r="AT917" s="210"/>
      <c r="AU917" s="211"/>
      <c r="AV917" s="212"/>
      <c r="AW917" s="213"/>
      <c r="AX917" s="214"/>
      <c r="AY917" s="215"/>
      <c r="BC917" s="216"/>
      <c r="BD917" s="216"/>
      <c r="BE917" s="217"/>
      <c r="BF917" s="218"/>
      <c r="BI917" s="219"/>
      <c r="BJ917" s="220"/>
      <c r="BK917" s="220"/>
      <c r="BL917" s="221"/>
      <c r="BM917" s="222"/>
      <c r="BN917" s="223"/>
      <c r="BO917" s="149">
        <v>0</v>
      </c>
      <c r="BP917" s="72">
        <v>16</v>
      </c>
      <c r="BQ917" s="157">
        <v>7.6747685185185183E-2</v>
      </c>
      <c r="BR917" s="158">
        <v>1</v>
      </c>
      <c r="BS917" s="49"/>
    </row>
    <row r="918" spans="2:71" ht="15" customHeight="1">
      <c r="B918" s="2">
        <v>912</v>
      </c>
      <c r="C918" s="2">
        <v>486</v>
      </c>
      <c r="D918" s="49" t="s">
        <v>1050</v>
      </c>
      <c r="E918" s="49" t="s">
        <v>1534</v>
      </c>
      <c r="F918" s="93" t="s">
        <v>980</v>
      </c>
      <c r="G918" s="85">
        <v>1974</v>
      </c>
      <c r="H918" s="49" t="s">
        <v>31</v>
      </c>
      <c r="I918" s="49" t="s">
        <v>31</v>
      </c>
      <c r="J918" s="50">
        <f t="shared" si="69"/>
        <v>160</v>
      </c>
      <c r="K918" s="189">
        <f t="shared" si="70"/>
        <v>160</v>
      </c>
      <c r="L918" s="51">
        <f t="shared" si="71"/>
        <v>1</v>
      </c>
      <c r="M918" s="52" t="str">
        <f t="shared" si="72"/>
        <v>nie</v>
      </c>
      <c r="N918" s="53">
        <f>IF($M918="ano",LARGE((Q918,T918,W918,Z918,AC918,AF918,AI918,AL918,AO918,AR918,AU918,AX918,BA918,BD918,BG918,BJ918,BM918),1)+LARGE((Q918,T918,W918,Z918,AC918,AF918,AI918,AL918,AO918,AR918,AU918,AX918,BA918,BD918,BG918,BJ918,BM918),2)+LARGE((Q918,T918,W918,Z918,AC918,AF918,AI918,AL918,AO918,AR918,AU918,AX918,BA918,BD918,BG918,BJ918,BM918),3)+LARGE((Q918,T918,W918,Z918,AC918,AF918,AI918,AL918,AO918,AR918,AU918,AX918,BA918,BD918,BG918,BJ918,BM918),4)+LARGE((Q918,T918,W918,Z918,AC918,AF918,AI918,AL918,AO918,AR918,AU918,AX918,BA918,BD918,BG918,BJ918,BM918),5),J918)</f>
        <v>160</v>
      </c>
      <c r="O918" s="190">
        <f>IF($M918="ano",LARGE((R918,U918,X918,AA918,AD918,AG918,AJ918,AM918,AP918,AS918,AV918,AY918,BB918,BE918,BH918,BK918,BN918),1)+LARGE((R918,U918,X918,AA918,AD918,AG918,AJ918,AM918,AP918,AS918,AV918,AY918,BB918,BE918,BH918,BK918,BN918),2)+LARGE((R918,U918,X918,AA918,AD918,AG918,AJ918,AM918,AP918,AS918,AV918,AY918,BB918,BE918,BH918,BK918,BN918),3)+LARGE((R918,U918,X918,AA918,AD918,AG918,AJ918,AM918,AP918,AS918,AV918,AY918,BB918,BE918,BH918,BK918,BN918),4)+LARGE((R918,U918,X918,AA918,AD918,AG918,AJ918,AM918,AP918,AS918,AV918,AY918,BB918,BE918,BH918,BK918,BN918),5),K918)</f>
        <v>160</v>
      </c>
      <c r="AE918" s="200"/>
      <c r="AF918" s="201"/>
      <c r="AG918" s="201"/>
      <c r="AW918" s="213">
        <v>0.10158564814814815</v>
      </c>
      <c r="AX918" s="214">
        <v>160</v>
      </c>
      <c r="AY918" s="215">
        <v>160</v>
      </c>
      <c r="BF918" s="218"/>
      <c r="BI918" s="219"/>
      <c r="BJ918" s="220"/>
      <c r="BK918" s="220"/>
      <c r="BL918" s="221"/>
      <c r="BM918" s="222"/>
      <c r="BN918" s="223"/>
      <c r="BO918" s="149">
        <v>0</v>
      </c>
      <c r="BP918" s="72">
        <v>30</v>
      </c>
      <c r="BQ918" s="157">
        <v>0.10158564814814815</v>
      </c>
      <c r="BR918" s="158">
        <v>1</v>
      </c>
      <c r="BS918" s="49"/>
    </row>
    <row r="919" spans="2:71" ht="15" customHeight="1">
      <c r="B919" s="2">
        <v>913</v>
      </c>
      <c r="C919" s="2">
        <v>487</v>
      </c>
      <c r="D919" s="49" t="s">
        <v>630</v>
      </c>
      <c r="E919" s="49" t="s">
        <v>1564</v>
      </c>
      <c r="F919" s="93" t="s">
        <v>78</v>
      </c>
      <c r="G919" s="85" t="s">
        <v>295</v>
      </c>
      <c r="H919" s="49" t="s">
        <v>31</v>
      </c>
      <c r="I919" s="49" t="s">
        <v>31</v>
      </c>
      <c r="J919" s="50">
        <f t="shared" si="69"/>
        <v>160</v>
      </c>
      <c r="K919" s="189">
        <f t="shared" si="70"/>
        <v>160</v>
      </c>
      <c r="L919" s="51">
        <f t="shared" si="71"/>
        <v>1</v>
      </c>
      <c r="M919" s="52" t="str">
        <f t="shared" si="72"/>
        <v>nie</v>
      </c>
      <c r="N919" s="53">
        <f>IF($M919="ano",LARGE((Q919,T919,W919,Z919,AC919,AF919,AI919,AL919,AO919,AR919,AU919,AX919,BA919,BD919,BG919,BJ919,BM919),1)+LARGE((Q919,T919,W919,Z919,AC919,AF919,AI919,AL919,AO919,AR919,AU919,AX919,BA919,BD919,BG919,BJ919,BM919),2)+LARGE((Q919,T919,W919,Z919,AC919,AF919,AI919,AL919,AO919,AR919,AU919,AX919,BA919,BD919,BG919,BJ919,BM919),3)+LARGE((Q919,T919,W919,Z919,AC919,AF919,AI919,AL919,AO919,AR919,AU919,AX919,BA919,BD919,BG919,BJ919,BM919),4)+LARGE((Q919,T919,W919,Z919,AC919,AF919,AI919,AL919,AO919,AR919,AU919,AX919,BA919,BD919,BG919,BJ919,BM919),5),J919)</f>
        <v>160</v>
      </c>
      <c r="O919" s="190">
        <f>IF($M919="ano",LARGE((R919,U919,X919,AA919,AD919,AG919,AJ919,AM919,AP919,AS919,AV919,AY919,BB919,BE919,BH919,BK919,BN919),1)+LARGE((R919,U919,X919,AA919,AD919,AG919,AJ919,AM919,AP919,AS919,AV919,AY919,BB919,BE919,BH919,BK919,BN919),2)+LARGE((R919,U919,X919,AA919,AD919,AG919,AJ919,AM919,AP919,AS919,AV919,AY919,BB919,BE919,BH919,BK919,BN919),3)+LARGE((R919,U919,X919,AA919,AD919,AG919,AJ919,AM919,AP919,AS919,AV919,AY919,BB919,BE919,BH919,BK919,BN919),4)+LARGE((R919,U919,X919,AA919,AD919,AG919,AJ919,AM919,AP919,AS919,AV919,AY919,BB919,BE919,BH919,BK919,BN919),5),K919)</f>
        <v>160</v>
      </c>
      <c r="R919" s="193"/>
      <c r="U919" s="196"/>
      <c r="X919" s="199"/>
      <c r="AA919" s="202"/>
      <c r="AD919" s="205"/>
      <c r="AE919" s="200"/>
      <c r="AF919" s="201"/>
      <c r="AG919" s="202"/>
      <c r="AH919" s="206">
        <v>3.2037037037037037E-2</v>
      </c>
      <c r="AI919" s="207">
        <v>160</v>
      </c>
      <c r="AJ919" s="208">
        <v>160</v>
      </c>
      <c r="AK919" s="200"/>
      <c r="AL919" s="201"/>
      <c r="AM919" s="202"/>
      <c r="AP919" s="209"/>
      <c r="AS919" s="208"/>
      <c r="AT919" s="210"/>
      <c r="AU919" s="211"/>
      <c r="AV919" s="212"/>
      <c r="AW919" s="213"/>
      <c r="AX919" s="214"/>
      <c r="AY919" s="215"/>
      <c r="BE919" s="217"/>
      <c r="BF919" s="218"/>
      <c r="BI919" s="219"/>
      <c r="BJ919" s="220"/>
      <c r="BK919" s="220"/>
      <c r="BL919" s="221"/>
      <c r="BM919" s="222"/>
      <c r="BN919" s="223"/>
      <c r="BO919" s="149">
        <v>0</v>
      </c>
      <c r="BP919" s="72">
        <v>10.664999999999999</v>
      </c>
      <c r="BQ919" s="157">
        <v>3.2037037037037037E-2</v>
      </c>
      <c r="BR919" s="158">
        <v>1</v>
      </c>
      <c r="BS919" s="49"/>
    </row>
    <row r="920" spans="2:71" ht="15" customHeight="1">
      <c r="B920" s="2">
        <v>914</v>
      </c>
      <c r="C920" s="2">
        <v>25</v>
      </c>
      <c r="D920" s="49" t="s">
        <v>655</v>
      </c>
      <c r="E920" s="49" t="s">
        <v>656</v>
      </c>
      <c r="F920" s="93" t="s">
        <v>320</v>
      </c>
      <c r="G920" s="85" t="s">
        <v>321</v>
      </c>
      <c r="H920" s="49" t="s">
        <v>31</v>
      </c>
      <c r="I920" s="49" t="s">
        <v>37</v>
      </c>
      <c r="J920" s="50">
        <f t="shared" si="69"/>
        <v>160</v>
      </c>
      <c r="K920" s="189">
        <f t="shared" si="70"/>
        <v>208</v>
      </c>
      <c r="L920" s="51">
        <f t="shared" si="71"/>
        <v>1</v>
      </c>
      <c r="M920" s="52" t="str">
        <f t="shared" si="72"/>
        <v>nie</v>
      </c>
      <c r="N920" s="53">
        <f>IF($M920="ano",LARGE((Q920,T920,W920,Z920,AC920,AF920,AI920,AL920,AO920,AR920,AU920,AX920,BA920,BD920,BG920,BJ920,BM920),1)+LARGE((Q920,T920,W920,Z920,AC920,AF920,AI920,AL920,AO920,AR920,AU920,AX920,BA920,BD920,BG920,BJ920,BM920),2)+LARGE((Q920,T920,W920,Z920,AC920,AF920,AI920,AL920,AO920,AR920,AU920,AX920,BA920,BD920,BG920,BJ920,BM920),3)+LARGE((Q920,T920,W920,Z920,AC920,AF920,AI920,AL920,AO920,AR920,AU920,AX920,BA920,BD920,BG920,BJ920,BM920),4)+LARGE((Q920,T920,W920,Z920,AC920,AF920,AI920,AL920,AO920,AR920,AU920,AX920,BA920,BD920,BG920,BJ920,BM920),5),J920)</f>
        <v>160</v>
      </c>
      <c r="O920" s="190">
        <f>IF($M920="ano",LARGE((R920,U920,X920,AA920,AD920,AG920,AJ920,AM920,AP920,AS920,AV920,AY920,BB920,BE920,BH920,BK920,BN920),1)+LARGE((R920,U920,X920,AA920,AD920,AG920,AJ920,AM920,AP920,AS920,AV920,AY920,BB920,BE920,BH920,BK920,BN920),2)+LARGE((R920,U920,X920,AA920,AD920,AG920,AJ920,AM920,AP920,AS920,AV920,AY920,BB920,BE920,BH920,BK920,BN920),3)+LARGE((R920,U920,X920,AA920,AD920,AG920,AJ920,AM920,AP920,AS920,AV920,AY920,BB920,BE920,BH920,BK920,BN920),4)+LARGE((R920,U920,X920,AA920,AD920,AG920,AJ920,AM920,AP920,AS920,AV920,AY920,BB920,BE920,BH920,BK920,BN920),5),K920)</f>
        <v>208</v>
      </c>
      <c r="R920" s="193"/>
      <c r="U920" s="196"/>
      <c r="X920" s="199"/>
      <c r="AA920" s="202"/>
      <c r="AD920" s="205"/>
      <c r="AE920" s="200"/>
      <c r="AF920" s="201"/>
      <c r="AG920" s="202"/>
      <c r="AH920" s="206">
        <v>3.2129629629629626E-2</v>
      </c>
      <c r="AI920" s="207">
        <v>160</v>
      </c>
      <c r="AJ920" s="208">
        <v>208</v>
      </c>
      <c r="AK920" s="200"/>
      <c r="AL920" s="201"/>
      <c r="AM920" s="202"/>
      <c r="AP920" s="209"/>
      <c r="AS920" s="208"/>
      <c r="AT920" s="210"/>
      <c r="AU920" s="211"/>
      <c r="AV920" s="212"/>
      <c r="AW920" s="213"/>
      <c r="AX920" s="214"/>
      <c r="AY920" s="215"/>
      <c r="BE920" s="217"/>
      <c r="BF920" s="218"/>
      <c r="BI920" s="219"/>
      <c r="BJ920" s="220"/>
      <c r="BK920" s="220"/>
      <c r="BL920" s="221"/>
      <c r="BM920" s="222"/>
      <c r="BN920" s="223"/>
      <c r="BO920" s="149">
        <v>0</v>
      </c>
      <c r="BP920" s="72">
        <v>10.664999999999999</v>
      </c>
      <c r="BQ920" s="157">
        <v>3.2129629629629626E-2</v>
      </c>
      <c r="BR920" s="158">
        <v>1</v>
      </c>
      <c r="BS920" s="49"/>
    </row>
    <row r="921" spans="2:71" ht="15" customHeight="1">
      <c r="B921" s="2">
        <v>915</v>
      </c>
      <c r="C921" s="2">
        <v>26</v>
      </c>
      <c r="D921" s="49" t="s">
        <v>1100</v>
      </c>
      <c r="E921" s="49" t="s">
        <v>1855</v>
      </c>
      <c r="F921" s="93" t="s">
        <v>1000</v>
      </c>
      <c r="G921" s="85">
        <v>1936</v>
      </c>
      <c r="H921" s="49" t="s">
        <v>31</v>
      </c>
      <c r="I921" s="49" t="s">
        <v>37</v>
      </c>
      <c r="J921" s="50">
        <f t="shared" si="69"/>
        <v>160</v>
      </c>
      <c r="K921" s="189">
        <f t="shared" si="70"/>
        <v>208</v>
      </c>
      <c r="L921" s="51">
        <f t="shared" si="71"/>
        <v>1</v>
      </c>
      <c r="M921" s="52" t="str">
        <f t="shared" si="72"/>
        <v>nie</v>
      </c>
      <c r="N921" s="53">
        <f>IF($M921="ano",LARGE((Q921,T921,W921,Z921,AC921,AF921,AI921,AL921,AO921,AR921,AU921,AX921,BA921,BD921,BG921,BJ921,BM921),1)+LARGE((Q921,T921,W921,Z921,AC921,AF921,AI921,AL921,AO921,AR921,AU921,AX921,BA921,BD921,BG921,BJ921,BM921),2)+LARGE((Q921,T921,W921,Z921,AC921,AF921,AI921,AL921,AO921,AR921,AU921,AX921,BA921,BD921,BG921,BJ921,BM921),3)+LARGE((Q921,T921,W921,Z921,AC921,AF921,AI921,AL921,AO921,AR921,AU921,AX921,BA921,BD921,BG921,BJ921,BM921),4)+LARGE((Q921,T921,W921,Z921,AC921,AF921,AI921,AL921,AO921,AR921,AU921,AX921,BA921,BD921,BG921,BJ921,BM921),5),J921)</f>
        <v>160</v>
      </c>
      <c r="O921" s="190">
        <f>IF($M921="ano",LARGE((R921,U921,X921,AA921,AD921,AG921,AJ921,AM921,AP921,AS921,AV921,AY921,BB921,BE921,BH921,BK921,BN921),1)+LARGE((R921,U921,X921,AA921,AD921,AG921,AJ921,AM921,AP921,AS921,AV921,AY921,BB921,BE921,BH921,BK921,BN921),2)+LARGE((R921,U921,X921,AA921,AD921,AG921,AJ921,AM921,AP921,AS921,AV921,AY921,BB921,BE921,BH921,BK921,BN921),3)+LARGE((R921,U921,X921,AA921,AD921,AG921,AJ921,AM921,AP921,AS921,AV921,AY921,BB921,BE921,BH921,BK921,BN921),4)+LARGE((R921,U921,X921,AA921,AD921,AG921,AJ921,AM921,AP921,AS921,AV921,AY921,BB921,BE921,BH921,BK921,BN921),5),K921)</f>
        <v>208</v>
      </c>
      <c r="AE921" s="200"/>
      <c r="AF921" s="201"/>
      <c r="AG921" s="201"/>
      <c r="AZ921" s="112">
        <v>8.0081018518518524E-2</v>
      </c>
      <c r="BA921" s="68">
        <v>160</v>
      </c>
      <c r="BB921" s="68">
        <v>208</v>
      </c>
      <c r="BF921" s="218"/>
      <c r="BI921" s="219"/>
      <c r="BJ921" s="220"/>
      <c r="BK921" s="220"/>
      <c r="BL921" s="221"/>
      <c r="BM921" s="222"/>
      <c r="BN921" s="223"/>
      <c r="BO921" s="149">
        <v>0</v>
      </c>
      <c r="BP921" s="72">
        <v>20</v>
      </c>
      <c r="BQ921" s="157">
        <v>8.0081018518518524E-2</v>
      </c>
      <c r="BR921" s="158">
        <v>1</v>
      </c>
      <c r="BS921" s="49"/>
    </row>
    <row r="922" spans="2:71" ht="15" customHeight="1">
      <c r="B922" s="2">
        <v>916</v>
      </c>
      <c r="C922" s="2">
        <v>488</v>
      </c>
      <c r="D922" s="49" t="s">
        <v>676</v>
      </c>
      <c r="E922" s="49" t="s">
        <v>677</v>
      </c>
      <c r="F922" s="93" t="s">
        <v>317</v>
      </c>
      <c r="G922" s="85" t="s">
        <v>318</v>
      </c>
      <c r="H922" s="49" t="s">
        <v>31</v>
      </c>
      <c r="I922" s="49" t="s">
        <v>31</v>
      </c>
      <c r="J922" s="50">
        <f t="shared" si="69"/>
        <v>160</v>
      </c>
      <c r="K922" s="189">
        <f t="shared" si="70"/>
        <v>160</v>
      </c>
      <c r="L922" s="51">
        <f t="shared" si="71"/>
        <v>1</v>
      </c>
      <c r="M922" s="52" t="str">
        <f t="shared" si="72"/>
        <v>nie</v>
      </c>
      <c r="N922" s="53">
        <f>IF($M922="ano",LARGE((Q922,T922,W922,Z922,AC922,AF922,AI922,AL922,AO922,AR922,AU922,AX922,BA922,BD922,BG922,BJ922,BM922),1)+LARGE((Q922,T922,W922,Z922,AC922,AF922,AI922,AL922,AO922,AR922,AU922,AX922,BA922,BD922,BG922,BJ922,BM922),2)+LARGE((Q922,T922,W922,Z922,AC922,AF922,AI922,AL922,AO922,AR922,AU922,AX922,BA922,BD922,BG922,BJ922,BM922),3)+LARGE((Q922,T922,W922,Z922,AC922,AF922,AI922,AL922,AO922,AR922,AU922,AX922,BA922,BD922,BG922,BJ922,BM922),4)+LARGE((Q922,T922,W922,Z922,AC922,AF922,AI922,AL922,AO922,AR922,AU922,AX922,BA922,BD922,BG922,BJ922,BM922),5),J922)</f>
        <v>160</v>
      </c>
      <c r="O922" s="190">
        <f>IF($M922="ano",LARGE((R922,U922,X922,AA922,AD922,AG922,AJ922,AM922,AP922,AS922,AV922,AY922,BB922,BE922,BH922,BK922,BN922),1)+LARGE((R922,U922,X922,AA922,AD922,AG922,AJ922,AM922,AP922,AS922,AV922,AY922,BB922,BE922,BH922,BK922,BN922),2)+LARGE((R922,U922,X922,AA922,AD922,AG922,AJ922,AM922,AP922,AS922,AV922,AY922,BB922,BE922,BH922,BK922,BN922),3)+LARGE((R922,U922,X922,AA922,AD922,AG922,AJ922,AM922,AP922,AS922,AV922,AY922,BB922,BE922,BH922,BK922,BN922),4)+LARGE((R922,U922,X922,AA922,AD922,AG922,AJ922,AM922,AP922,AS922,AV922,AY922,BB922,BE922,BH922,BK922,BN922),5),K922)</f>
        <v>160</v>
      </c>
      <c r="R922" s="193"/>
      <c r="U922" s="196"/>
      <c r="X922" s="199"/>
      <c r="AA922" s="202"/>
      <c r="AD922" s="205"/>
      <c r="AE922" s="200"/>
      <c r="AF922" s="201"/>
      <c r="AG922" s="202"/>
      <c r="AH922" s="206">
        <v>3.2048611111111111E-2</v>
      </c>
      <c r="AI922" s="207">
        <v>160</v>
      </c>
      <c r="AJ922" s="208">
        <v>160</v>
      </c>
      <c r="AK922" s="200"/>
      <c r="AL922" s="201"/>
      <c r="AM922" s="202"/>
      <c r="AP922" s="209"/>
      <c r="AS922" s="208"/>
      <c r="AT922" s="210"/>
      <c r="AU922" s="211"/>
      <c r="AV922" s="212"/>
      <c r="AW922" s="213"/>
      <c r="AX922" s="214"/>
      <c r="AY922" s="215"/>
      <c r="BE922" s="217"/>
      <c r="BF922" s="218"/>
      <c r="BI922" s="219"/>
      <c r="BJ922" s="220"/>
      <c r="BK922" s="220"/>
      <c r="BL922" s="221"/>
      <c r="BM922" s="222"/>
      <c r="BN922" s="223"/>
      <c r="BO922" s="149">
        <v>0</v>
      </c>
      <c r="BP922" s="72">
        <v>10.664999999999999</v>
      </c>
      <c r="BQ922" s="157">
        <v>3.2048611111111111E-2</v>
      </c>
      <c r="BR922" s="158">
        <v>1</v>
      </c>
      <c r="BS922" s="49"/>
    </row>
    <row r="923" spans="2:71" ht="15" customHeight="1">
      <c r="B923" s="2">
        <v>917</v>
      </c>
      <c r="C923" s="2">
        <v>489</v>
      </c>
      <c r="D923" s="49" t="s">
        <v>221</v>
      </c>
      <c r="E923" s="49" t="s">
        <v>1505</v>
      </c>
      <c r="F923" s="93" t="s">
        <v>222</v>
      </c>
      <c r="G923" s="85">
        <v>1975</v>
      </c>
      <c r="H923" s="49" t="s">
        <v>31</v>
      </c>
      <c r="I923" s="2" t="str">
        <f>IF(G923&lt;=1953,"M60",IF(G923&lt;=1963,"M50",IF(G923&lt;=1973,"M40","M")))</f>
        <v>M</v>
      </c>
      <c r="J923" s="50">
        <f t="shared" si="69"/>
        <v>160</v>
      </c>
      <c r="K923" s="189">
        <f t="shared" si="70"/>
        <v>160</v>
      </c>
      <c r="L923" s="51">
        <f t="shared" si="71"/>
        <v>1</v>
      </c>
      <c r="M923" s="52" t="str">
        <f t="shared" si="72"/>
        <v>nie</v>
      </c>
      <c r="N923" s="53">
        <f>IF($M923="ano",LARGE((Q923,T923,W923,Z923,AC923,AF923,AI923,AL923,AO923,AR923,AU923,AX923,BA923,BD923,BG923,BJ923,BM923),1)+LARGE((Q923,T923,W923,Z923,AC923,AF923,AI923,AL923,AO923,AR923,AU923,AX923,BA923,BD923,BG923,BJ923,BM923),2)+LARGE((Q923,T923,W923,Z923,AC923,AF923,AI923,AL923,AO923,AR923,AU923,AX923,BA923,BD923,BG923,BJ923,BM923),3)+LARGE((Q923,T923,W923,Z923,AC923,AF923,AI923,AL923,AO923,AR923,AU923,AX923,BA923,BD923,BG923,BJ923,BM923),4)+LARGE((Q923,T923,W923,Z923,AC923,AF923,AI923,AL923,AO923,AR923,AU923,AX923,BA923,BD923,BG923,BJ923,BM923),5),J923)</f>
        <v>160</v>
      </c>
      <c r="O923" s="190">
        <f>IF($M923="ano",LARGE((R923,U923,X923,AA923,AD923,AG923,AJ923,AM923,AP923,AS923,AV923,AY923,BB923,BE923,BH923,BK923,BN923),1)+LARGE((R923,U923,X923,AA923,AD923,AG923,AJ923,AM923,AP923,AS923,AV923,AY923,BB923,BE923,BH923,BK923,BN923),2)+LARGE((R923,U923,X923,AA923,AD923,AG923,AJ923,AM923,AP923,AS923,AV923,AY923,BB923,BE923,BH923,BK923,BN923),3)+LARGE((R923,U923,X923,AA923,AD923,AG923,AJ923,AM923,AP923,AS923,AV923,AY923,BB923,BE923,BH923,BK923,BN923),4)+LARGE((R923,U923,X923,AA923,AD923,AG923,AJ923,AM923,AP923,AS923,AV923,AY923,BB923,BE923,BH923,BK923,BN923),5),K923)</f>
        <v>160</v>
      </c>
      <c r="R923" s="193"/>
      <c r="U923" s="196"/>
      <c r="X923" s="199"/>
      <c r="AA923" s="202"/>
      <c r="AD923" s="205"/>
      <c r="AE923" s="200">
        <v>7.2870370370370363E-2</v>
      </c>
      <c r="AF923" s="201">
        <v>160</v>
      </c>
      <c r="AG923" s="202">
        <v>160</v>
      </c>
      <c r="AH923" s="206"/>
      <c r="AI923" s="207"/>
      <c r="AJ923" s="208"/>
      <c r="AK923" s="200"/>
      <c r="AL923" s="201"/>
      <c r="AM923" s="202"/>
      <c r="AP923" s="209"/>
      <c r="AS923" s="208"/>
      <c r="AT923" s="210"/>
      <c r="AU923" s="211"/>
      <c r="AV923" s="212"/>
      <c r="AW923" s="213"/>
      <c r="AX923" s="214"/>
      <c r="AY923" s="215"/>
      <c r="BE923" s="217"/>
      <c r="BF923" s="218"/>
      <c r="BI923" s="219"/>
      <c r="BJ923" s="220"/>
      <c r="BK923" s="220"/>
      <c r="BL923" s="221"/>
      <c r="BM923" s="222"/>
      <c r="BN923" s="223"/>
      <c r="BO923" s="149">
        <v>0</v>
      </c>
      <c r="BP923" s="72">
        <v>15</v>
      </c>
      <c r="BQ923" s="157">
        <v>7.2870370370370363E-2</v>
      </c>
      <c r="BR923" s="158">
        <v>1</v>
      </c>
      <c r="BS923" s="49"/>
    </row>
    <row r="924" spans="2:71" ht="15" customHeight="1">
      <c r="B924" s="2">
        <v>918</v>
      </c>
      <c r="C924" s="2">
        <v>200</v>
      </c>
      <c r="D924" s="47" t="s">
        <v>2226</v>
      </c>
      <c r="E924" s="47" t="s">
        <v>1505</v>
      </c>
      <c r="F924" s="89" t="s">
        <v>2227</v>
      </c>
      <c r="G924" s="48">
        <v>1964</v>
      </c>
      <c r="H924" s="49" t="s">
        <v>31</v>
      </c>
      <c r="I924" s="2" t="str">
        <f>IF(G924&lt;=1953,"M60",IF(G924&lt;=1963,"M50",IF(G924&lt;=1973,"M40","M")))</f>
        <v>M40</v>
      </c>
      <c r="J924" s="50">
        <f t="shared" si="69"/>
        <v>160</v>
      </c>
      <c r="K924" s="189">
        <f t="shared" si="70"/>
        <v>176</v>
      </c>
      <c r="L924" s="51">
        <f t="shared" si="71"/>
        <v>1</v>
      </c>
      <c r="M924" s="52" t="str">
        <f t="shared" si="72"/>
        <v>nie</v>
      </c>
      <c r="N924" s="53">
        <f>IF($M924="ano",LARGE((Q924,T924,W924,Z924,AC924,AF924,AI924,AL924,AO924,AR924,AU924,AX924,BA924,BD924,BG924,BJ924,BM924),1)+LARGE((Q924,T924,W924,Z924,AC924,AF924,AI924,AL924,AO924,AR924,AU924,AX924,BA924,BD924,BG924,BJ924,BM924),2)+LARGE((Q924,T924,W924,Z924,AC924,AF924,AI924,AL924,AO924,AR924,AU924,AX924,BA924,BD924,BG924,BJ924,BM924),3)+LARGE((Q924,T924,W924,Z924,AC924,AF924,AI924,AL924,AO924,AR924,AU924,AX924,BA924,BD924,BG924,BJ924,BM924),4)+LARGE((Q924,T924,W924,Z924,AC924,AF924,AI924,AL924,AO924,AR924,AU924,AX924,BA924,BD924,BG924,BJ924,BM924),5),J924)</f>
        <v>160</v>
      </c>
      <c r="O924" s="190">
        <f>IF($M924="ano",LARGE((R924,U924,X924,AA924,AD924,AG924,AJ924,AM924,AP924,AS924,AV924,AY924,BB924,BE924,BH924,BK924,BN924),1)+LARGE((R924,U924,X924,AA924,AD924,AG924,AJ924,AM924,AP924,AS924,AV924,AY924,BB924,BE924,BH924,BK924,BN924),2)+LARGE((R924,U924,X924,AA924,AD924,AG924,AJ924,AM924,AP924,AS924,AV924,AY924,BB924,BE924,BH924,BK924,BN924),3)+LARGE((R924,U924,X924,AA924,AD924,AG924,AJ924,AM924,AP924,AS924,AV924,AY924,BB924,BE924,BH924,BK924,BN924),4)+LARGE((R924,U924,X924,AA924,AD924,AG924,AJ924,AM924,AP924,AS924,AV924,AY924,BB924,BE924,BH924,BK924,BN924),5),K924)</f>
        <v>176</v>
      </c>
      <c r="P924" s="191"/>
      <c r="Q924" s="192"/>
      <c r="R924" s="193"/>
      <c r="S924" s="194">
        <v>0.11703703703703704</v>
      </c>
      <c r="T924" s="195">
        <v>160</v>
      </c>
      <c r="U924" s="196">
        <v>176</v>
      </c>
      <c r="V924" s="197"/>
      <c r="W924" s="198"/>
      <c r="X924" s="199"/>
      <c r="Y924" s="200"/>
      <c r="Z924" s="201"/>
      <c r="AA924" s="202"/>
      <c r="AB924" s="203"/>
      <c r="AC924" s="204"/>
      <c r="AD924" s="205"/>
      <c r="AE924" s="200"/>
      <c r="AF924" s="201"/>
      <c r="AG924" s="202"/>
      <c r="AH924" s="206"/>
      <c r="AI924" s="207"/>
      <c r="AJ924" s="208"/>
      <c r="AK924" s="200"/>
      <c r="AL924" s="201"/>
      <c r="AM924" s="202"/>
      <c r="AP924" s="209"/>
      <c r="AS924" s="208"/>
      <c r="AT924" s="210"/>
      <c r="AU924" s="211"/>
      <c r="AV924" s="212"/>
      <c r="AW924" s="213"/>
      <c r="AX924" s="214"/>
      <c r="AY924" s="215"/>
      <c r="BC924" s="216"/>
      <c r="BD924" s="216"/>
      <c r="BE924" s="217"/>
      <c r="BF924" s="218"/>
      <c r="BI924" s="219"/>
      <c r="BJ924" s="220"/>
      <c r="BK924" s="220"/>
      <c r="BL924" s="221"/>
      <c r="BM924" s="222"/>
      <c r="BN924" s="223"/>
      <c r="BO924" s="149">
        <v>0</v>
      </c>
      <c r="BP924" s="72">
        <v>26</v>
      </c>
      <c r="BQ924" s="157">
        <v>0.11703703703703704</v>
      </c>
      <c r="BR924" s="158">
        <v>1</v>
      </c>
      <c r="BS924" s="49"/>
    </row>
    <row r="925" spans="2:71" ht="15" customHeight="1">
      <c r="B925" s="2">
        <v>919</v>
      </c>
      <c r="C925" s="2">
        <v>490</v>
      </c>
      <c r="D925" s="49" t="s">
        <v>2214</v>
      </c>
      <c r="E925" s="49" t="s">
        <v>1502</v>
      </c>
      <c r="F925" s="93" t="s">
        <v>2215</v>
      </c>
      <c r="G925" s="85">
        <v>1977</v>
      </c>
      <c r="H925" s="49" t="s">
        <v>31</v>
      </c>
      <c r="I925" s="2" t="str">
        <f>IF(G925&lt;=1953,"M60",IF(G925&lt;=1963,"M50",IF(G925&lt;=1973,"M40","M")))</f>
        <v>M</v>
      </c>
      <c r="J925" s="50">
        <f t="shared" si="69"/>
        <v>160</v>
      </c>
      <c r="K925" s="189">
        <f t="shared" si="70"/>
        <v>160</v>
      </c>
      <c r="L925" s="51">
        <f t="shared" si="71"/>
        <v>1</v>
      </c>
      <c r="M925" s="52" t="str">
        <f t="shared" si="72"/>
        <v>nie</v>
      </c>
      <c r="N925" s="53">
        <f>IF($M925="ano",LARGE((Q925,T925,W925,Z925,AC925,AF925,AI925,AL925,AO925,AR925,AU925,AX925,BA925,BD925,BG925,BJ925,BM925),1)+LARGE((Q925,T925,W925,Z925,AC925,AF925,AI925,AL925,AO925,AR925,AU925,AX925,BA925,BD925,BG925,BJ925,BM925),2)+LARGE((Q925,T925,W925,Z925,AC925,AF925,AI925,AL925,AO925,AR925,AU925,AX925,BA925,BD925,BG925,BJ925,BM925),3)+LARGE((Q925,T925,W925,Z925,AC925,AF925,AI925,AL925,AO925,AR925,AU925,AX925,BA925,BD925,BG925,BJ925,BM925),4)+LARGE((Q925,T925,W925,Z925,AC925,AF925,AI925,AL925,AO925,AR925,AU925,AX925,BA925,BD925,BG925,BJ925,BM925),5),J925)</f>
        <v>160</v>
      </c>
      <c r="O925" s="190">
        <f>IF($M925="ano",LARGE((R925,U925,X925,AA925,AD925,AG925,AJ925,AM925,AP925,AS925,AV925,AY925,BB925,BE925,BH925,BK925,BN925),1)+LARGE((R925,U925,X925,AA925,AD925,AG925,AJ925,AM925,AP925,AS925,AV925,AY925,BB925,BE925,BH925,BK925,BN925),2)+LARGE((R925,U925,X925,AA925,AD925,AG925,AJ925,AM925,AP925,AS925,AV925,AY925,BB925,BE925,BH925,BK925,BN925),3)+LARGE((R925,U925,X925,AA925,AD925,AG925,AJ925,AM925,AP925,AS925,AV925,AY925,BB925,BE925,BH925,BK925,BN925),4)+LARGE((R925,U925,X925,AA925,AD925,AG925,AJ925,AM925,AP925,AS925,AV925,AY925,BB925,BE925,BH925,BK925,BN925),5),K925)</f>
        <v>160</v>
      </c>
      <c r="P925" s="191"/>
      <c r="Q925" s="192"/>
      <c r="R925" s="193"/>
      <c r="S925" s="194">
        <v>0.11666666666666665</v>
      </c>
      <c r="T925" s="195">
        <v>160</v>
      </c>
      <c r="U925" s="196">
        <v>160</v>
      </c>
      <c r="V925" s="197"/>
      <c r="W925" s="198"/>
      <c r="X925" s="199"/>
      <c r="Y925" s="200"/>
      <c r="Z925" s="201"/>
      <c r="AA925" s="202"/>
      <c r="AB925" s="203"/>
      <c r="AC925" s="204"/>
      <c r="AD925" s="205"/>
      <c r="AE925" s="200"/>
      <c r="AF925" s="201"/>
      <c r="AG925" s="202"/>
      <c r="AH925" s="206"/>
      <c r="AI925" s="207"/>
      <c r="AJ925" s="208"/>
      <c r="AK925" s="200"/>
      <c r="AL925" s="201"/>
      <c r="AM925" s="202"/>
      <c r="AP925" s="209"/>
      <c r="AS925" s="208"/>
      <c r="AT925" s="210"/>
      <c r="AU925" s="211"/>
      <c r="AV925" s="212"/>
      <c r="AW925" s="213"/>
      <c r="AX925" s="214"/>
      <c r="AY925" s="215"/>
      <c r="BC925" s="216"/>
      <c r="BD925" s="216"/>
      <c r="BE925" s="217"/>
      <c r="BF925" s="218"/>
      <c r="BI925" s="219"/>
      <c r="BJ925" s="220"/>
      <c r="BK925" s="220"/>
      <c r="BL925" s="221"/>
      <c r="BM925" s="222"/>
      <c r="BN925" s="223"/>
      <c r="BO925" s="149">
        <v>0</v>
      </c>
      <c r="BP925" s="72">
        <v>26</v>
      </c>
      <c r="BQ925" s="157">
        <v>0.11666666666666665</v>
      </c>
      <c r="BR925" s="158">
        <v>1</v>
      </c>
      <c r="BS925" s="49"/>
    </row>
    <row r="926" spans="2:71" ht="15" customHeight="1">
      <c r="B926" s="2">
        <v>920</v>
      </c>
      <c r="C926" s="2">
        <v>491</v>
      </c>
      <c r="D926" s="49" t="s">
        <v>2229</v>
      </c>
      <c r="E926" s="49" t="s">
        <v>1505</v>
      </c>
      <c r="F926" s="93" t="s">
        <v>2230</v>
      </c>
      <c r="G926" s="85">
        <v>1982</v>
      </c>
      <c r="H926" s="49" t="s">
        <v>31</v>
      </c>
      <c r="I926" s="2" t="str">
        <f>IF(G926&lt;=1953,"M60",IF(G926&lt;=1963,"M50",IF(G926&lt;=1973,"M40","M")))</f>
        <v>M</v>
      </c>
      <c r="J926" s="50">
        <f t="shared" si="69"/>
        <v>160</v>
      </c>
      <c r="K926" s="189">
        <f t="shared" si="70"/>
        <v>160</v>
      </c>
      <c r="L926" s="51">
        <f t="shared" si="71"/>
        <v>1</v>
      </c>
      <c r="M926" s="52" t="str">
        <f t="shared" si="72"/>
        <v>nie</v>
      </c>
      <c r="N926" s="53">
        <f>IF($M926="ano",LARGE((Q926,T926,W926,Z926,AC926,AF926,AI926,AL926,AO926,AR926,AU926,AX926,BA926,BD926,BG926,BJ926,BM926),1)+LARGE((Q926,T926,W926,Z926,AC926,AF926,AI926,AL926,AO926,AR926,AU926,AX926,BA926,BD926,BG926,BJ926,BM926),2)+LARGE((Q926,T926,W926,Z926,AC926,AF926,AI926,AL926,AO926,AR926,AU926,AX926,BA926,BD926,BG926,BJ926,BM926),3)+LARGE((Q926,T926,W926,Z926,AC926,AF926,AI926,AL926,AO926,AR926,AU926,AX926,BA926,BD926,BG926,BJ926,BM926),4)+LARGE((Q926,T926,W926,Z926,AC926,AF926,AI926,AL926,AO926,AR926,AU926,AX926,BA926,BD926,BG926,BJ926,BM926),5),J926)</f>
        <v>160</v>
      </c>
      <c r="O926" s="190">
        <f>IF($M926="ano",LARGE((R926,U926,X926,AA926,AD926,AG926,AJ926,AM926,AP926,AS926,AV926,AY926,BB926,BE926,BH926,BK926,BN926),1)+LARGE((R926,U926,X926,AA926,AD926,AG926,AJ926,AM926,AP926,AS926,AV926,AY926,BB926,BE926,BH926,BK926,BN926),2)+LARGE((R926,U926,X926,AA926,AD926,AG926,AJ926,AM926,AP926,AS926,AV926,AY926,BB926,BE926,BH926,BK926,BN926),3)+LARGE((R926,U926,X926,AA926,AD926,AG926,AJ926,AM926,AP926,AS926,AV926,AY926,BB926,BE926,BH926,BK926,BN926),4)+LARGE((R926,U926,X926,AA926,AD926,AG926,AJ926,AM926,AP926,AS926,AV926,AY926,BB926,BE926,BH926,BK926,BN926),5),K926)</f>
        <v>160</v>
      </c>
      <c r="P926" s="191"/>
      <c r="Q926" s="192"/>
      <c r="R926" s="193"/>
      <c r="S926" s="194">
        <v>0.11715277777777777</v>
      </c>
      <c r="T926" s="195">
        <v>160</v>
      </c>
      <c r="U926" s="196">
        <v>160</v>
      </c>
      <c r="V926" s="197"/>
      <c r="W926" s="198"/>
      <c r="X926" s="199"/>
      <c r="Y926" s="200"/>
      <c r="Z926" s="201"/>
      <c r="AA926" s="202"/>
      <c r="AB926" s="203"/>
      <c r="AC926" s="204"/>
      <c r="AD926" s="205"/>
      <c r="AE926" s="200"/>
      <c r="AF926" s="201"/>
      <c r="AG926" s="202"/>
      <c r="AH926" s="206"/>
      <c r="AI926" s="207"/>
      <c r="AJ926" s="208"/>
      <c r="AK926" s="200"/>
      <c r="AL926" s="201"/>
      <c r="AM926" s="202"/>
      <c r="AP926" s="209"/>
      <c r="AS926" s="208"/>
      <c r="AT926" s="210"/>
      <c r="AU926" s="211"/>
      <c r="AV926" s="212"/>
      <c r="AW926" s="213"/>
      <c r="AX926" s="214"/>
      <c r="AY926" s="215"/>
      <c r="BC926" s="225"/>
      <c r="BD926" s="216"/>
      <c r="BE926" s="217"/>
      <c r="BF926" s="218"/>
      <c r="BI926" s="219"/>
      <c r="BJ926" s="220"/>
      <c r="BK926" s="220"/>
      <c r="BL926" s="221"/>
      <c r="BM926" s="222"/>
      <c r="BN926" s="223"/>
      <c r="BO926" s="149">
        <v>0</v>
      </c>
      <c r="BP926" s="72">
        <v>26</v>
      </c>
      <c r="BQ926" s="157">
        <v>0.11715277777777777</v>
      </c>
      <c r="BR926" s="158">
        <v>1</v>
      </c>
      <c r="BS926" s="49"/>
    </row>
    <row r="927" spans="2:71" ht="15" customHeight="1">
      <c r="B927" s="2">
        <v>921</v>
      </c>
      <c r="C927" s="2">
        <v>21</v>
      </c>
      <c r="D927" s="49" t="s">
        <v>1165</v>
      </c>
      <c r="E927" s="49" t="s">
        <v>2267</v>
      </c>
      <c r="F927" s="93" t="s">
        <v>247</v>
      </c>
      <c r="G927" s="85">
        <v>1973</v>
      </c>
      <c r="H927" s="49" t="s">
        <v>36</v>
      </c>
      <c r="I927" s="49" t="s">
        <v>130</v>
      </c>
      <c r="J927" s="50">
        <f t="shared" si="69"/>
        <v>160</v>
      </c>
      <c r="K927" s="189">
        <f t="shared" si="70"/>
        <v>176</v>
      </c>
      <c r="L927" s="51">
        <f t="shared" si="71"/>
        <v>1</v>
      </c>
      <c r="M927" s="52" t="str">
        <f t="shared" si="72"/>
        <v>nie</v>
      </c>
      <c r="N927" s="53">
        <f>IF($M927="ano",LARGE((Q927,T927,W927,Z927,AC927,AF927,AI927,AL927,AO927,AR927,AU927,AX927,BA927,BD927,BG927,BJ927,BM927),1)+LARGE((Q927,T927,W927,Z927,AC927,AF927,AI927,AL927,AO927,AR927,AU927,AX927,BA927,BD927,BG927,BJ927,BM927),2)+LARGE((Q927,T927,W927,Z927,AC927,AF927,AI927,AL927,AO927,AR927,AU927,AX927,BA927,BD927,BG927,BJ927,BM927),3)+LARGE((Q927,T927,W927,Z927,AC927,AF927,AI927,AL927,AO927,AR927,AU927,AX927,BA927,BD927,BG927,BJ927,BM927),4)+LARGE((Q927,T927,W927,Z927,AC927,AF927,AI927,AL927,AO927,AR927,AU927,AX927,BA927,BD927,BG927,BJ927,BM927),5),J927)</f>
        <v>160</v>
      </c>
      <c r="O927" s="190">
        <f>IF($M927="ano",LARGE((R927,U927,X927,AA927,AD927,AG927,AJ927,AM927,AP927,AS927,AV927,AY927,BB927,BE927,BH927,BK927,BN927),1)+LARGE((R927,U927,X927,AA927,AD927,AG927,AJ927,AM927,AP927,AS927,AV927,AY927,BB927,BE927,BH927,BK927,BN927),2)+LARGE((R927,U927,X927,AA927,AD927,AG927,AJ927,AM927,AP927,AS927,AV927,AY927,BB927,BE927,BH927,BK927,BN927),3)+LARGE((R927,U927,X927,AA927,AD927,AG927,AJ927,AM927,AP927,AS927,AV927,AY927,BB927,BE927,BH927,BK927,BN927),4)+LARGE((R927,U927,X927,AA927,AD927,AG927,AJ927,AM927,AP927,AS927,AV927,AY927,BB927,BE927,BH927,BK927,BN927),5),K927)</f>
        <v>176</v>
      </c>
      <c r="AE927" s="200"/>
      <c r="AF927" s="201"/>
      <c r="AG927" s="201"/>
      <c r="BF927" s="218">
        <v>6.5277777777777782E-2</v>
      </c>
      <c r="BG927" s="75">
        <v>160</v>
      </c>
      <c r="BH927" s="75">
        <v>176</v>
      </c>
      <c r="BI927" s="219"/>
      <c r="BJ927" s="220"/>
      <c r="BK927" s="220"/>
      <c r="BL927" s="221"/>
      <c r="BM927" s="222"/>
      <c r="BN927" s="223"/>
      <c r="BO927" s="149">
        <v>0</v>
      </c>
      <c r="BP927" s="72">
        <v>15</v>
      </c>
      <c r="BQ927" s="157">
        <v>6.5277777777777782E-2</v>
      </c>
      <c r="BR927" s="158">
        <v>1</v>
      </c>
      <c r="BS927" s="49"/>
    </row>
    <row r="928" spans="2:71" ht="15" customHeight="1">
      <c r="B928" s="2">
        <v>922</v>
      </c>
      <c r="C928" s="2">
        <v>492</v>
      </c>
      <c r="D928" s="49" t="s">
        <v>1169</v>
      </c>
      <c r="E928" s="49" t="s">
        <v>1567</v>
      </c>
      <c r="F928" s="93" t="s">
        <v>1170</v>
      </c>
      <c r="G928" s="85">
        <v>1981</v>
      </c>
      <c r="H928" s="49" t="s">
        <v>31</v>
      </c>
      <c r="I928" s="49" t="s">
        <v>31</v>
      </c>
      <c r="J928" s="50">
        <f t="shared" si="69"/>
        <v>159</v>
      </c>
      <c r="K928" s="189">
        <f t="shared" si="70"/>
        <v>159</v>
      </c>
      <c r="L928" s="51">
        <f t="shared" si="71"/>
        <v>1</v>
      </c>
      <c r="M928" s="52" t="str">
        <f t="shared" si="72"/>
        <v>nie</v>
      </c>
      <c r="N928" s="53">
        <f>IF($M928="ano",LARGE((Q928,T928,W928,Z928,AC928,AF928,AI928,AL928,AO928,AR928,AU928,AX928,BA928,BD928,BG928,BJ928,BM928),1)+LARGE((Q928,T928,W928,Z928,AC928,AF928,AI928,AL928,AO928,AR928,AU928,AX928,BA928,BD928,BG928,BJ928,BM928),2)+LARGE((Q928,T928,W928,Z928,AC928,AF928,AI928,AL928,AO928,AR928,AU928,AX928,BA928,BD928,BG928,BJ928,BM928),3)+LARGE((Q928,T928,W928,Z928,AC928,AF928,AI928,AL928,AO928,AR928,AU928,AX928,BA928,BD928,BG928,BJ928,BM928),4)+LARGE((Q928,T928,W928,Z928,AC928,AF928,AI928,AL928,AO928,AR928,AU928,AX928,BA928,BD928,BG928,BJ928,BM928),5),J928)</f>
        <v>159</v>
      </c>
      <c r="O928" s="190">
        <f>IF($M928="ano",LARGE((R928,U928,X928,AA928,AD928,AG928,AJ928,AM928,AP928,AS928,AV928,AY928,BB928,BE928,BH928,BK928,BN928),1)+LARGE((R928,U928,X928,AA928,AD928,AG928,AJ928,AM928,AP928,AS928,AV928,AY928,BB928,BE928,BH928,BK928,BN928),2)+LARGE((R928,U928,X928,AA928,AD928,AG928,AJ928,AM928,AP928,AS928,AV928,AY928,BB928,BE928,BH928,BK928,BN928),3)+LARGE((R928,U928,X928,AA928,AD928,AG928,AJ928,AM928,AP928,AS928,AV928,AY928,BB928,BE928,BH928,BK928,BN928),4)+LARGE((R928,U928,X928,AA928,AD928,AG928,AJ928,AM928,AP928,AS928,AV928,AY928,BB928,BE928,BH928,BK928,BN928),5),K928)</f>
        <v>159</v>
      </c>
      <c r="AE928" s="200"/>
      <c r="AF928" s="201"/>
      <c r="AG928" s="201"/>
      <c r="BF928" s="218">
        <v>6.6458333333333328E-2</v>
      </c>
      <c r="BG928" s="75">
        <v>159</v>
      </c>
      <c r="BH928" s="75">
        <v>159</v>
      </c>
      <c r="BI928" s="219"/>
      <c r="BJ928" s="220"/>
      <c r="BK928" s="220"/>
      <c r="BL928" s="221"/>
      <c r="BM928" s="222"/>
      <c r="BN928" s="223"/>
      <c r="BO928" s="149">
        <v>0</v>
      </c>
      <c r="BP928" s="72">
        <v>15</v>
      </c>
      <c r="BQ928" s="157">
        <v>6.6458333333333328E-2</v>
      </c>
      <c r="BR928" s="158">
        <v>1</v>
      </c>
      <c r="BS928" s="49"/>
    </row>
    <row r="929" spans="2:71" ht="15" customHeight="1">
      <c r="B929" s="2">
        <v>923</v>
      </c>
      <c r="C929" s="2">
        <v>75</v>
      </c>
      <c r="D929" s="49" t="s">
        <v>461</v>
      </c>
      <c r="E929" s="49" t="s">
        <v>1554</v>
      </c>
      <c r="F929" s="93" t="s">
        <v>322</v>
      </c>
      <c r="G929" s="85" t="s">
        <v>333</v>
      </c>
      <c r="H929" s="49" t="s">
        <v>31</v>
      </c>
      <c r="I929" s="49" t="s">
        <v>33</v>
      </c>
      <c r="J929" s="50">
        <f t="shared" si="69"/>
        <v>159</v>
      </c>
      <c r="K929" s="189">
        <f t="shared" si="70"/>
        <v>191</v>
      </c>
      <c r="L929" s="51">
        <f t="shared" si="71"/>
        <v>1</v>
      </c>
      <c r="M929" s="52" t="str">
        <f t="shared" si="72"/>
        <v>nie</v>
      </c>
      <c r="N929" s="53">
        <f>IF($M929="ano",LARGE((Q929,T929,W929,Z929,AC929,AF929,AI929,AL929,AO929,AR929,AU929,AX929,BA929,BD929,BG929,BJ929,BM929),1)+LARGE((Q929,T929,W929,Z929,AC929,AF929,AI929,AL929,AO929,AR929,AU929,AX929,BA929,BD929,BG929,BJ929,BM929),2)+LARGE((Q929,T929,W929,Z929,AC929,AF929,AI929,AL929,AO929,AR929,AU929,AX929,BA929,BD929,BG929,BJ929,BM929),3)+LARGE((Q929,T929,W929,Z929,AC929,AF929,AI929,AL929,AO929,AR929,AU929,AX929,BA929,BD929,BG929,BJ929,BM929),4)+LARGE((Q929,T929,W929,Z929,AC929,AF929,AI929,AL929,AO929,AR929,AU929,AX929,BA929,BD929,BG929,BJ929,BM929),5),J929)</f>
        <v>159</v>
      </c>
      <c r="O929" s="190">
        <f>IF($M929="ano",LARGE((R929,U929,X929,AA929,AD929,AG929,AJ929,AM929,AP929,AS929,AV929,AY929,BB929,BE929,BH929,BK929,BN929),1)+LARGE((R929,U929,X929,AA929,AD929,AG929,AJ929,AM929,AP929,AS929,AV929,AY929,BB929,BE929,BH929,BK929,BN929),2)+LARGE((R929,U929,X929,AA929,AD929,AG929,AJ929,AM929,AP929,AS929,AV929,AY929,BB929,BE929,BH929,BK929,BN929),3)+LARGE((R929,U929,X929,AA929,AD929,AG929,AJ929,AM929,AP929,AS929,AV929,AY929,BB929,BE929,BH929,BK929,BN929),4)+LARGE((R929,U929,X929,AA929,AD929,AG929,AJ929,AM929,AP929,AS929,AV929,AY929,BB929,BE929,BH929,BK929,BN929),5),K929)</f>
        <v>191</v>
      </c>
      <c r="R929" s="193"/>
      <c r="U929" s="196"/>
      <c r="X929" s="199"/>
      <c r="AA929" s="202"/>
      <c r="AD929" s="205"/>
      <c r="AE929" s="200"/>
      <c r="AF929" s="201"/>
      <c r="AG929" s="202"/>
      <c r="AH929" s="206">
        <v>3.2858796296296296E-2</v>
      </c>
      <c r="AI929" s="207">
        <v>159</v>
      </c>
      <c r="AJ929" s="208">
        <v>191</v>
      </c>
      <c r="AK929" s="200"/>
      <c r="AL929" s="201"/>
      <c r="AM929" s="202"/>
      <c r="AP929" s="209"/>
      <c r="AS929" s="208"/>
      <c r="AT929" s="210"/>
      <c r="AU929" s="211"/>
      <c r="AV929" s="212"/>
      <c r="AW929" s="213"/>
      <c r="AX929" s="214"/>
      <c r="AY929" s="215"/>
      <c r="BE929" s="217"/>
      <c r="BF929" s="218"/>
      <c r="BI929" s="219"/>
      <c r="BJ929" s="220"/>
      <c r="BK929" s="220"/>
      <c r="BL929" s="221"/>
      <c r="BM929" s="222"/>
      <c r="BN929" s="223"/>
      <c r="BO929" s="149">
        <v>0</v>
      </c>
      <c r="BP929" s="72">
        <v>10.664999999999999</v>
      </c>
      <c r="BQ929" s="157">
        <v>3.2858796296296296E-2</v>
      </c>
      <c r="BR929" s="158">
        <v>1</v>
      </c>
      <c r="BS929" s="49"/>
    </row>
    <row r="930" spans="2:71" ht="15" customHeight="1">
      <c r="B930" s="2">
        <v>924</v>
      </c>
      <c r="C930" s="2">
        <v>201</v>
      </c>
      <c r="D930" s="49" t="s">
        <v>1391</v>
      </c>
      <c r="E930" s="49" t="s">
        <v>1492</v>
      </c>
      <c r="F930" s="93" t="s">
        <v>1542</v>
      </c>
      <c r="G930" s="85">
        <v>1973</v>
      </c>
      <c r="H930" s="49" t="s">
        <v>31</v>
      </c>
      <c r="I930" s="49" t="s">
        <v>32</v>
      </c>
      <c r="J930" s="50">
        <f t="shared" si="69"/>
        <v>159</v>
      </c>
      <c r="K930" s="189">
        <f t="shared" si="70"/>
        <v>175</v>
      </c>
      <c r="L930" s="51">
        <f t="shared" si="71"/>
        <v>1</v>
      </c>
      <c r="M930" s="52" t="str">
        <f t="shared" si="72"/>
        <v>nie</v>
      </c>
      <c r="N930" s="53">
        <f>IF($M930="ano",LARGE((Q930,T930,W930,Z930,AC930,AF930,AI930,AL930,AO930,AR930,AU930,AX930,BA930,BD930,BG930,BJ930,BM930),1)+LARGE((Q930,T930,W930,Z930,AC930,AF930,AI930,AL930,AO930,AR930,AU930,AX930,BA930,BD930,BG930,BJ930,BM930),2)+LARGE((Q930,T930,W930,Z930,AC930,AF930,AI930,AL930,AO930,AR930,AU930,AX930,BA930,BD930,BG930,BJ930,BM930),3)+LARGE((Q930,T930,W930,Z930,AC930,AF930,AI930,AL930,AO930,AR930,AU930,AX930,BA930,BD930,BG930,BJ930,BM930),4)+LARGE((Q930,T930,W930,Z930,AC930,AF930,AI930,AL930,AO930,AR930,AU930,AX930,BA930,BD930,BG930,BJ930,BM930),5),J930)</f>
        <v>159</v>
      </c>
      <c r="O930" s="190">
        <f>IF($M930="ano",LARGE((R930,U930,X930,AA930,AD930,AG930,AJ930,AM930,AP930,AS930,AV930,AY930,BB930,BE930,BH930,BK930,BN930),1)+LARGE((R930,U930,X930,AA930,AD930,AG930,AJ930,AM930,AP930,AS930,AV930,AY930,BB930,BE930,BH930,BK930,BN930),2)+LARGE((R930,U930,X930,AA930,AD930,AG930,AJ930,AM930,AP930,AS930,AV930,AY930,BB930,BE930,BH930,BK930,BN930),3)+LARGE((R930,U930,X930,AA930,AD930,AG930,AJ930,AM930,AP930,AS930,AV930,AY930,BB930,BE930,BH930,BK930,BN930),4)+LARGE((R930,U930,X930,AA930,AD930,AG930,AJ930,AM930,AP930,AS930,AV930,AY930,BB930,BE930,BH930,BK930,BN930),5),K930)</f>
        <v>175</v>
      </c>
      <c r="AE930" s="200"/>
      <c r="AF930" s="201"/>
      <c r="AG930" s="201"/>
      <c r="BI930" s="219"/>
      <c r="BJ930" s="220"/>
      <c r="BK930" s="220"/>
      <c r="BL930" s="221">
        <v>7.6006944444444446E-2</v>
      </c>
      <c r="BM930" s="222">
        <v>159</v>
      </c>
      <c r="BN930" s="223">
        <v>175</v>
      </c>
      <c r="BO930" s="149">
        <v>0</v>
      </c>
      <c r="BP930" s="72">
        <v>17.5</v>
      </c>
      <c r="BQ930" s="157">
        <v>7.6006944444444446E-2</v>
      </c>
      <c r="BR930" s="158">
        <v>1</v>
      </c>
      <c r="BS930" s="49"/>
    </row>
    <row r="931" spans="2:71" ht="15" customHeight="1">
      <c r="B931" s="2">
        <v>925</v>
      </c>
      <c r="C931" s="2">
        <v>27</v>
      </c>
      <c r="D931" s="49" t="s">
        <v>485</v>
      </c>
      <c r="E931" s="49" t="s">
        <v>1546</v>
      </c>
      <c r="F931" s="93" t="s">
        <v>334</v>
      </c>
      <c r="G931" s="85" t="s">
        <v>335</v>
      </c>
      <c r="H931" s="49" t="s">
        <v>31</v>
      </c>
      <c r="I931" s="49" t="s">
        <v>37</v>
      </c>
      <c r="J931" s="50">
        <f t="shared" si="69"/>
        <v>159</v>
      </c>
      <c r="K931" s="189">
        <f t="shared" si="70"/>
        <v>207</v>
      </c>
      <c r="L931" s="51">
        <f t="shared" si="71"/>
        <v>1</v>
      </c>
      <c r="M931" s="52" t="str">
        <f t="shared" si="72"/>
        <v>nie</v>
      </c>
      <c r="N931" s="53">
        <f>IF($M931="ano",LARGE((Q931,T931,W931,Z931,AC931,AF931,AI931,AL931,AO931,AR931,AU931,AX931,BA931,BD931,BG931,BJ931,BM931),1)+LARGE((Q931,T931,W931,Z931,AC931,AF931,AI931,AL931,AO931,AR931,AU931,AX931,BA931,BD931,BG931,BJ931,BM931),2)+LARGE((Q931,T931,W931,Z931,AC931,AF931,AI931,AL931,AO931,AR931,AU931,AX931,BA931,BD931,BG931,BJ931,BM931),3)+LARGE((Q931,T931,W931,Z931,AC931,AF931,AI931,AL931,AO931,AR931,AU931,AX931,BA931,BD931,BG931,BJ931,BM931),4)+LARGE((Q931,T931,W931,Z931,AC931,AF931,AI931,AL931,AO931,AR931,AU931,AX931,BA931,BD931,BG931,BJ931,BM931),5),J931)</f>
        <v>159</v>
      </c>
      <c r="O931" s="190">
        <f>IF($M931="ano",LARGE((R931,U931,X931,AA931,AD931,AG931,AJ931,AM931,AP931,AS931,AV931,AY931,BB931,BE931,BH931,BK931,BN931),1)+LARGE((R931,U931,X931,AA931,AD931,AG931,AJ931,AM931,AP931,AS931,AV931,AY931,BB931,BE931,BH931,BK931,BN931),2)+LARGE((R931,U931,X931,AA931,AD931,AG931,AJ931,AM931,AP931,AS931,AV931,AY931,BB931,BE931,BH931,BK931,BN931),3)+LARGE((R931,U931,X931,AA931,AD931,AG931,AJ931,AM931,AP931,AS931,AV931,AY931,BB931,BE931,BH931,BK931,BN931),4)+LARGE((R931,U931,X931,AA931,AD931,AG931,AJ931,AM931,AP931,AS931,AV931,AY931,BB931,BE931,BH931,BK931,BN931),5),K931)</f>
        <v>207</v>
      </c>
      <c r="R931" s="193"/>
      <c r="U931" s="196"/>
      <c r="X931" s="199"/>
      <c r="AA931" s="202"/>
      <c r="AD931" s="205"/>
      <c r="AE931" s="200"/>
      <c r="AF931" s="201"/>
      <c r="AG931" s="202"/>
      <c r="AH931" s="206">
        <v>3.3101851851851848E-2</v>
      </c>
      <c r="AI931" s="207">
        <v>159</v>
      </c>
      <c r="AJ931" s="208">
        <v>207</v>
      </c>
      <c r="AK931" s="200"/>
      <c r="AL931" s="201"/>
      <c r="AM931" s="202"/>
      <c r="AP931" s="209"/>
      <c r="AS931" s="208"/>
      <c r="AT931" s="210"/>
      <c r="AU931" s="211"/>
      <c r="AV931" s="212"/>
      <c r="AW931" s="213"/>
      <c r="AX931" s="214"/>
      <c r="AY931" s="215"/>
      <c r="BE931" s="217"/>
      <c r="BF931" s="218"/>
      <c r="BI931" s="219"/>
      <c r="BJ931" s="220"/>
      <c r="BK931" s="220"/>
      <c r="BL931" s="221"/>
      <c r="BM931" s="222"/>
      <c r="BN931" s="223"/>
      <c r="BO931" s="149">
        <v>0</v>
      </c>
      <c r="BP931" s="72">
        <v>10.664999999999999</v>
      </c>
      <c r="BQ931" s="157">
        <v>3.3101851851851848E-2</v>
      </c>
      <c r="BR931" s="158">
        <v>1</v>
      </c>
      <c r="BS931" s="49"/>
    </row>
    <row r="932" spans="2:71" ht="15" customHeight="1">
      <c r="B932" s="2">
        <v>926</v>
      </c>
      <c r="C932" s="2">
        <v>76</v>
      </c>
      <c r="D932" s="49" t="s">
        <v>1392</v>
      </c>
      <c r="E932" s="49" t="s">
        <v>1505</v>
      </c>
      <c r="F932" s="93" t="s">
        <v>1393</v>
      </c>
      <c r="G932" s="85">
        <v>1962</v>
      </c>
      <c r="H932" s="49" t="s">
        <v>31</v>
      </c>
      <c r="I932" s="49" t="s">
        <v>33</v>
      </c>
      <c r="J932" s="50">
        <f t="shared" si="69"/>
        <v>159</v>
      </c>
      <c r="K932" s="189">
        <f t="shared" si="70"/>
        <v>191</v>
      </c>
      <c r="L932" s="51">
        <f t="shared" si="71"/>
        <v>1</v>
      </c>
      <c r="M932" s="52" t="str">
        <f t="shared" si="72"/>
        <v>nie</v>
      </c>
      <c r="N932" s="53">
        <f>IF($M932="ano",LARGE((Q932,T932,W932,Z932,AC932,AF932,AI932,AL932,AO932,AR932,AU932,AX932,BA932,BD932,BG932,BJ932,BM932),1)+LARGE((Q932,T932,W932,Z932,AC932,AF932,AI932,AL932,AO932,AR932,AU932,AX932,BA932,BD932,BG932,BJ932,BM932),2)+LARGE((Q932,T932,W932,Z932,AC932,AF932,AI932,AL932,AO932,AR932,AU932,AX932,BA932,BD932,BG932,BJ932,BM932),3)+LARGE((Q932,T932,W932,Z932,AC932,AF932,AI932,AL932,AO932,AR932,AU932,AX932,BA932,BD932,BG932,BJ932,BM932),4)+LARGE((Q932,T932,W932,Z932,AC932,AF932,AI932,AL932,AO932,AR932,AU932,AX932,BA932,BD932,BG932,BJ932,BM932),5),J932)</f>
        <v>159</v>
      </c>
      <c r="O932" s="190">
        <f>IF($M932="ano",LARGE((R932,U932,X932,AA932,AD932,AG932,AJ932,AM932,AP932,AS932,AV932,AY932,BB932,BE932,BH932,BK932,BN932),1)+LARGE((R932,U932,X932,AA932,AD932,AG932,AJ932,AM932,AP932,AS932,AV932,AY932,BB932,BE932,BH932,BK932,BN932),2)+LARGE((R932,U932,X932,AA932,AD932,AG932,AJ932,AM932,AP932,AS932,AV932,AY932,BB932,BE932,BH932,BK932,BN932),3)+LARGE((R932,U932,X932,AA932,AD932,AG932,AJ932,AM932,AP932,AS932,AV932,AY932,BB932,BE932,BH932,BK932,BN932),4)+LARGE((R932,U932,X932,AA932,AD932,AG932,AJ932,AM932,AP932,AS932,AV932,AY932,BB932,BE932,BH932,BK932,BN932),5),K932)</f>
        <v>191</v>
      </c>
      <c r="AE932" s="200"/>
      <c r="AF932" s="201"/>
      <c r="AG932" s="201"/>
      <c r="BI932" s="219"/>
      <c r="BJ932" s="220"/>
      <c r="BK932" s="220"/>
      <c r="BL932" s="221">
        <v>7.6273148148148145E-2</v>
      </c>
      <c r="BM932" s="222">
        <v>159</v>
      </c>
      <c r="BN932" s="223">
        <v>191</v>
      </c>
      <c r="BO932" s="149">
        <v>0</v>
      </c>
      <c r="BP932" s="72">
        <v>17.5</v>
      </c>
      <c r="BQ932" s="157">
        <v>7.6273148148148145E-2</v>
      </c>
      <c r="BR932" s="158">
        <v>1</v>
      </c>
      <c r="BS932" s="49"/>
    </row>
    <row r="933" spans="2:71" ht="15" customHeight="1">
      <c r="B933" s="2">
        <v>927</v>
      </c>
      <c r="C933" s="2">
        <v>7</v>
      </c>
      <c r="D933" s="49" t="s">
        <v>525</v>
      </c>
      <c r="E933" s="49" t="s">
        <v>526</v>
      </c>
      <c r="F933" s="93" t="s">
        <v>329</v>
      </c>
      <c r="G933" s="85" t="s">
        <v>330</v>
      </c>
      <c r="H933" s="49" t="s">
        <v>31</v>
      </c>
      <c r="I933" s="49" t="s">
        <v>35</v>
      </c>
      <c r="J933" s="50">
        <f t="shared" si="69"/>
        <v>159</v>
      </c>
      <c r="K933" s="189">
        <f t="shared" si="70"/>
        <v>175</v>
      </c>
      <c r="L933" s="51">
        <f t="shared" si="71"/>
        <v>1</v>
      </c>
      <c r="M933" s="52" t="str">
        <f t="shared" si="72"/>
        <v>nie</v>
      </c>
      <c r="N933" s="53">
        <f>IF($M933="ano",LARGE((Q933,T933,W933,Z933,AC933,AF933,AI933,AL933,AO933,AR933,AU933,AX933,BA933,BD933,BG933,BJ933,BM933),1)+LARGE((Q933,T933,W933,Z933,AC933,AF933,AI933,AL933,AO933,AR933,AU933,AX933,BA933,BD933,BG933,BJ933,BM933),2)+LARGE((Q933,T933,W933,Z933,AC933,AF933,AI933,AL933,AO933,AR933,AU933,AX933,BA933,BD933,BG933,BJ933,BM933),3)+LARGE((Q933,T933,W933,Z933,AC933,AF933,AI933,AL933,AO933,AR933,AU933,AX933,BA933,BD933,BG933,BJ933,BM933),4)+LARGE((Q933,T933,W933,Z933,AC933,AF933,AI933,AL933,AO933,AR933,AU933,AX933,BA933,BD933,BG933,BJ933,BM933),5),J933)</f>
        <v>159</v>
      </c>
      <c r="O933" s="190">
        <f>IF($M933="ano",LARGE((R933,U933,X933,AA933,AD933,AG933,AJ933,AM933,AP933,AS933,AV933,AY933,BB933,BE933,BH933,BK933,BN933),1)+LARGE((R933,U933,X933,AA933,AD933,AG933,AJ933,AM933,AP933,AS933,AV933,AY933,BB933,BE933,BH933,BK933,BN933),2)+LARGE((R933,U933,X933,AA933,AD933,AG933,AJ933,AM933,AP933,AS933,AV933,AY933,BB933,BE933,BH933,BK933,BN933),3)+LARGE((R933,U933,X933,AA933,AD933,AG933,AJ933,AM933,AP933,AS933,AV933,AY933,BB933,BE933,BH933,BK933,BN933),4)+LARGE((R933,U933,X933,AA933,AD933,AG933,AJ933,AM933,AP933,AS933,AV933,AY933,BB933,BE933,BH933,BK933,BN933),5),K933)</f>
        <v>175</v>
      </c>
      <c r="R933" s="193"/>
      <c r="U933" s="196"/>
      <c r="X933" s="199"/>
      <c r="AA933" s="202"/>
      <c r="AD933" s="205"/>
      <c r="AE933" s="200"/>
      <c r="AF933" s="201"/>
      <c r="AG933" s="202"/>
      <c r="AH933" s="206">
        <v>3.2708333333333332E-2</v>
      </c>
      <c r="AI933" s="207">
        <v>159</v>
      </c>
      <c r="AJ933" s="208">
        <v>175</v>
      </c>
      <c r="AK933" s="200"/>
      <c r="AL933" s="201"/>
      <c r="AM933" s="202"/>
      <c r="AP933" s="209"/>
      <c r="AS933" s="208"/>
      <c r="AT933" s="210"/>
      <c r="AU933" s="211"/>
      <c r="AV933" s="212"/>
      <c r="AW933" s="213"/>
      <c r="AX933" s="214"/>
      <c r="AY933" s="215"/>
      <c r="BE933" s="217"/>
      <c r="BF933" s="218"/>
      <c r="BI933" s="219"/>
      <c r="BJ933" s="220"/>
      <c r="BK933" s="220"/>
      <c r="BL933" s="221"/>
      <c r="BM933" s="222"/>
      <c r="BN933" s="223"/>
      <c r="BO933" s="149">
        <v>0</v>
      </c>
      <c r="BP933" s="72">
        <v>10.664999999999999</v>
      </c>
      <c r="BQ933" s="157">
        <v>3.2708333333333332E-2</v>
      </c>
      <c r="BR933" s="158">
        <v>1</v>
      </c>
      <c r="BS933" s="49"/>
    </row>
    <row r="934" spans="2:71" ht="15" customHeight="1">
      <c r="B934" s="2">
        <v>928</v>
      </c>
      <c r="C934" s="2">
        <v>77</v>
      </c>
      <c r="D934" s="49" t="s">
        <v>540</v>
      </c>
      <c r="E934" s="49" t="s">
        <v>1632</v>
      </c>
      <c r="F934" s="93" t="s">
        <v>339</v>
      </c>
      <c r="G934" s="85" t="s">
        <v>340</v>
      </c>
      <c r="H934" s="49" t="s">
        <v>31</v>
      </c>
      <c r="I934" s="49" t="s">
        <v>33</v>
      </c>
      <c r="J934" s="50">
        <f t="shared" si="69"/>
        <v>159</v>
      </c>
      <c r="K934" s="189">
        <f t="shared" si="70"/>
        <v>191</v>
      </c>
      <c r="L934" s="51">
        <f t="shared" si="71"/>
        <v>1</v>
      </c>
      <c r="M934" s="52" t="str">
        <f t="shared" si="72"/>
        <v>nie</v>
      </c>
      <c r="N934" s="53">
        <f>IF($M934="ano",LARGE((Q934,T934,W934,Z934,AC934,AF934,AI934,AL934,AO934,AR934,AU934,AX934,BA934,BD934,BG934,BJ934,BM934),1)+LARGE((Q934,T934,W934,Z934,AC934,AF934,AI934,AL934,AO934,AR934,AU934,AX934,BA934,BD934,BG934,BJ934,BM934),2)+LARGE((Q934,T934,W934,Z934,AC934,AF934,AI934,AL934,AO934,AR934,AU934,AX934,BA934,BD934,BG934,BJ934,BM934),3)+LARGE((Q934,T934,W934,Z934,AC934,AF934,AI934,AL934,AO934,AR934,AU934,AX934,BA934,BD934,BG934,BJ934,BM934),4)+LARGE((Q934,T934,W934,Z934,AC934,AF934,AI934,AL934,AO934,AR934,AU934,AX934,BA934,BD934,BG934,BJ934,BM934),5),J934)</f>
        <v>159</v>
      </c>
      <c r="O934" s="190">
        <f>IF($M934="ano",LARGE((R934,U934,X934,AA934,AD934,AG934,AJ934,AM934,AP934,AS934,AV934,AY934,BB934,BE934,BH934,BK934,BN934),1)+LARGE((R934,U934,X934,AA934,AD934,AG934,AJ934,AM934,AP934,AS934,AV934,AY934,BB934,BE934,BH934,BK934,BN934),2)+LARGE((R934,U934,X934,AA934,AD934,AG934,AJ934,AM934,AP934,AS934,AV934,AY934,BB934,BE934,BH934,BK934,BN934),3)+LARGE((R934,U934,X934,AA934,AD934,AG934,AJ934,AM934,AP934,AS934,AV934,AY934,BB934,BE934,BH934,BK934,BN934),4)+LARGE((R934,U934,X934,AA934,AD934,AG934,AJ934,AM934,AP934,AS934,AV934,AY934,BB934,BE934,BH934,BK934,BN934),5),K934)</f>
        <v>191</v>
      </c>
      <c r="R934" s="193"/>
      <c r="U934" s="196"/>
      <c r="X934" s="199"/>
      <c r="AA934" s="202"/>
      <c r="AD934" s="205"/>
      <c r="AE934" s="200"/>
      <c r="AF934" s="201"/>
      <c r="AG934" s="202"/>
      <c r="AH934" s="206">
        <v>3.3287037037037039E-2</v>
      </c>
      <c r="AI934" s="207">
        <v>159</v>
      </c>
      <c r="AJ934" s="208">
        <v>191</v>
      </c>
      <c r="AK934" s="200"/>
      <c r="AL934" s="201"/>
      <c r="AM934" s="202"/>
      <c r="AP934" s="209"/>
      <c r="AS934" s="208"/>
      <c r="AT934" s="210"/>
      <c r="AU934" s="211"/>
      <c r="AV934" s="212"/>
      <c r="AW934" s="213"/>
      <c r="AX934" s="214"/>
      <c r="AY934" s="215"/>
      <c r="BE934" s="217"/>
      <c r="BF934" s="218"/>
      <c r="BI934" s="219"/>
      <c r="BJ934" s="220"/>
      <c r="BK934" s="220"/>
      <c r="BL934" s="221"/>
      <c r="BM934" s="222"/>
      <c r="BN934" s="223"/>
      <c r="BO934" s="149">
        <v>0</v>
      </c>
      <c r="BP934" s="72">
        <v>10.664999999999999</v>
      </c>
      <c r="BQ934" s="157">
        <v>3.3287037037037039E-2</v>
      </c>
      <c r="BR934" s="158">
        <v>1</v>
      </c>
      <c r="BS934" s="49"/>
    </row>
    <row r="935" spans="2:71" ht="15" customHeight="1">
      <c r="B935" s="2">
        <v>929</v>
      </c>
      <c r="C935" s="2">
        <v>202</v>
      </c>
      <c r="D935" s="49" t="s">
        <v>1502</v>
      </c>
      <c r="E935" s="49" t="s">
        <v>1526</v>
      </c>
      <c r="F935" s="93" t="s">
        <v>336</v>
      </c>
      <c r="G935" s="85" t="s">
        <v>337</v>
      </c>
      <c r="H935" s="49" t="s">
        <v>31</v>
      </c>
      <c r="I935" s="49" t="s">
        <v>32</v>
      </c>
      <c r="J935" s="50">
        <f t="shared" si="69"/>
        <v>159</v>
      </c>
      <c r="K935" s="189">
        <f t="shared" si="70"/>
        <v>175</v>
      </c>
      <c r="L935" s="51">
        <f t="shared" si="71"/>
        <v>1</v>
      </c>
      <c r="M935" s="52" t="str">
        <f t="shared" si="72"/>
        <v>nie</v>
      </c>
      <c r="N935" s="53">
        <f>IF($M935="ano",LARGE((Q935,T935,W935,Z935,AC935,AF935,AI935,AL935,AO935,AR935,AU935,AX935,BA935,BD935,BG935,BJ935,BM935),1)+LARGE((Q935,T935,W935,Z935,AC935,AF935,AI935,AL935,AO935,AR935,AU935,AX935,BA935,BD935,BG935,BJ935,BM935),2)+LARGE((Q935,T935,W935,Z935,AC935,AF935,AI935,AL935,AO935,AR935,AU935,AX935,BA935,BD935,BG935,BJ935,BM935),3)+LARGE((Q935,T935,W935,Z935,AC935,AF935,AI935,AL935,AO935,AR935,AU935,AX935,BA935,BD935,BG935,BJ935,BM935),4)+LARGE((Q935,T935,W935,Z935,AC935,AF935,AI935,AL935,AO935,AR935,AU935,AX935,BA935,BD935,BG935,BJ935,BM935),5),J935)</f>
        <v>159</v>
      </c>
      <c r="O935" s="190">
        <f>IF($M935="ano",LARGE((R935,U935,X935,AA935,AD935,AG935,AJ935,AM935,AP935,AS935,AV935,AY935,BB935,BE935,BH935,BK935,BN935),1)+LARGE((R935,U935,X935,AA935,AD935,AG935,AJ935,AM935,AP935,AS935,AV935,AY935,BB935,BE935,BH935,BK935,BN935),2)+LARGE((R935,U935,X935,AA935,AD935,AG935,AJ935,AM935,AP935,AS935,AV935,AY935,BB935,BE935,BH935,BK935,BN935),3)+LARGE((R935,U935,X935,AA935,AD935,AG935,AJ935,AM935,AP935,AS935,AV935,AY935,BB935,BE935,BH935,BK935,BN935),4)+LARGE((R935,U935,X935,AA935,AD935,AG935,AJ935,AM935,AP935,AS935,AV935,AY935,BB935,BE935,BH935,BK935,BN935),5),K935)</f>
        <v>175</v>
      </c>
      <c r="R935" s="193"/>
      <c r="U935" s="196"/>
      <c r="X935" s="199"/>
      <c r="AA935" s="202"/>
      <c r="AD935" s="205"/>
      <c r="AE935" s="200"/>
      <c r="AF935" s="201"/>
      <c r="AG935" s="202"/>
      <c r="AH935" s="206">
        <v>3.3148148148148149E-2</v>
      </c>
      <c r="AI935" s="207">
        <v>159</v>
      </c>
      <c r="AJ935" s="208">
        <v>175</v>
      </c>
      <c r="AK935" s="200"/>
      <c r="AL935" s="201"/>
      <c r="AM935" s="202"/>
      <c r="AP935" s="209"/>
      <c r="AS935" s="208"/>
      <c r="AT935" s="210"/>
      <c r="AU935" s="211"/>
      <c r="AV935" s="212"/>
      <c r="AW935" s="213"/>
      <c r="AX935" s="214"/>
      <c r="AY935" s="215"/>
      <c r="BE935" s="217"/>
      <c r="BF935" s="218"/>
      <c r="BI935" s="219"/>
      <c r="BJ935" s="220"/>
      <c r="BK935" s="220"/>
      <c r="BL935" s="221"/>
      <c r="BM935" s="222"/>
      <c r="BN935" s="223"/>
      <c r="BO935" s="149">
        <v>0</v>
      </c>
      <c r="BP935" s="72">
        <v>10.664999999999999</v>
      </c>
      <c r="BQ935" s="157">
        <v>3.3148148148148149E-2</v>
      </c>
      <c r="BR935" s="158">
        <v>1</v>
      </c>
      <c r="BS935" s="49"/>
    </row>
    <row r="936" spans="2:71" ht="15" customHeight="1">
      <c r="B936" s="2">
        <v>930</v>
      </c>
      <c r="C936" s="2">
        <v>87</v>
      </c>
      <c r="D936" s="49" t="s">
        <v>545</v>
      </c>
      <c r="E936" s="49" t="s">
        <v>546</v>
      </c>
      <c r="F936" s="93" t="s">
        <v>78</v>
      </c>
      <c r="G936" s="85" t="s">
        <v>264</v>
      </c>
      <c r="H936" s="49" t="s">
        <v>36</v>
      </c>
      <c r="I936" s="49" t="s">
        <v>36</v>
      </c>
      <c r="J936" s="50">
        <f t="shared" si="69"/>
        <v>159</v>
      </c>
      <c r="K936" s="189">
        <f t="shared" si="70"/>
        <v>159</v>
      </c>
      <c r="L936" s="51">
        <f t="shared" si="71"/>
        <v>1</v>
      </c>
      <c r="M936" s="52" t="str">
        <f t="shared" si="72"/>
        <v>nie</v>
      </c>
      <c r="N936" s="53">
        <f>IF($M936="ano",LARGE((Q936,T936,W936,Z936,AC936,AF936,AI936,AL936,AO936,AR936,AU936,AX936,BA936,BD936,BG936,BJ936,BM936),1)+LARGE((Q936,T936,W936,Z936,AC936,AF936,AI936,AL936,AO936,AR936,AU936,AX936,BA936,BD936,BG936,BJ936,BM936),2)+LARGE((Q936,T936,W936,Z936,AC936,AF936,AI936,AL936,AO936,AR936,AU936,AX936,BA936,BD936,BG936,BJ936,BM936),3)+LARGE((Q936,T936,W936,Z936,AC936,AF936,AI936,AL936,AO936,AR936,AU936,AX936,BA936,BD936,BG936,BJ936,BM936),4)+LARGE((Q936,T936,W936,Z936,AC936,AF936,AI936,AL936,AO936,AR936,AU936,AX936,BA936,BD936,BG936,BJ936,BM936),5),J936)</f>
        <v>159</v>
      </c>
      <c r="O936" s="190">
        <f>IF($M936="ano",LARGE((R936,U936,X936,AA936,AD936,AG936,AJ936,AM936,AP936,AS936,AV936,AY936,BB936,BE936,BH936,BK936,BN936),1)+LARGE((R936,U936,X936,AA936,AD936,AG936,AJ936,AM936,AP936,AS936,AV936,AY936,BB936,BE936,BH936,BK936,BN936),2)+LARGE((R936,U936,X936,AA936,AD936,AG936,AJ936,AM936,AP936,AS936,AV936,AY936,BB936,BE936,BH936,BK936,BN936),3)+LARGE((R936,U936,X936,AA936,AD936,AG936,AJ936,AM936,AP936,AS936,AV936,AY936,BB936,BE936,BH936,BK936,BN936),4)+LARGE((R936,U936,X936,AA936,AD936,AG936,AJ936,AM936,AP936,AS936,AV936,AY936,BB936,BE936,BH936,BK936,BN936),5),K936)</f>
        <v>159</v>
      </c>
      <c r="R936" s="193"/>
      <c r="U936" s="196"/>
      <c r="X936" s="199"/>
      <c r="AA936" s="202"/>
      <c r="AD936" s="205"/>
      <c r="AE936" s="200"/>
      <c r="AF936" s="201"/>
      <c r="AG936" s="202"/>
      <c r="AH936" s="206">
        <v>3.2719907407407406E-2</v>
      </c>
      <c r="AI936" s="207">
        <v>159</v>
      </c>
      <c r="AJ936" s="208">
        <v>159</v>
      </c>
      <c r="AK936" s="200"/>
      <c r="AL936" s="201"/>
      <c r="AM936" s="202"/>
      <c r="AP936" s="209"/>
      <c r="AS936" s="208"/>
      <c r="AT936" s="210"/>
      <c r="AU936" s="211"/>
      <c r="AV936" s="212"/>
      <c r="AW936" s="213"/>
      <c r="AX936" s="214"/>
      <c r="AY936" s="215"/>
      <c r="BE936" s="217"/>
      <c r="BF936" s="218"/>
      <c r="BI936" s="219"/>
      <c r="BJ936" s="220"/>
      <c r="BK936" s="220"/>
      <c r="BL936" s="221"/>
      <c r="BM936" s="222"/>
      <c r="BN936" s="223"/>
      <c r="BO936" s="149">
        <v>0</v>
      </c>
      <c r="BP936" s="72">
        <v>10.664999999999999</v>
      </c>
      <c r="BQ936" s="157">
        <v>3.2719907407407406E-2</v>
      </c>
      <c r="BR936" s="158">
        <v>1</v>
      </c>
      <c r="BS936" s="49"/>
    </row>
    <row r="937" spans="2:71" ht="15" customHeight="1">
      <c r="B937" s="2">
        <v>931</v>
      </c>
      <c r="C937" s="2">
        <v>493</v>
      </c>
      <c r="D937" s="49" t="s">
        <v>1035</v>
      </c>
      <c r="E937" s="49" t="s">
        <v>1505</v>
      </c>
      <c r="F937" s="93" t="s">
        <v>963</v>
      </c>
      <c r="G937" s="85">
        <v>1975</v>
      </c>
      <c r="H937" s="49" t="s">
        <v>31</v>
      </c>
      <c r="I937" s="49" t="s">
        <v>31</v>
      </c>
      <c r="J937" s="50">
        <f t="shared" si="69"/>
        <v>159</v>
      </c>
      <c r="K937" s="189">
        <f t="shared" si="70"/>
        <v>159</v>
      </c>
      <c r="L937" s="51">
        <f t="shared" si="71"/>
        <v>1</v>
      </c>
      <c r="M937" s="52" t="str">
        <f t="shared" si="72"/>
        <v>nie</v>
      </c>
      <c r="N937" s="53">
        <f>IF($M937="ano",LARGE((Q937,T937,W937,Z937,AC937,AF937,AI937,AL937,AO937,AR937,AU937,AX937,BA937,BD937,BG937,BJ937,BM937),1)+LARGE((Q937,T937,W937,Z937,AC937,AF937,AI937,AL937,AO937,AR937,AU937,AX937,BA937,BD937,BG937,BJ937,BM937),2)+LARGE((Q937,T937,W937,Z937,AC937,AF937,AI937,AL937,AO937,AR937,AU937,AX937,BA937,BD937,BG937,BJ937,BM937),3)+LARGE((Q937,T937,W937,Z937,AC937,AF937,AI937,AL937,AO937,AR937,AU937,AX937,BA937,BD937,BG937,BJ937,BM937),4)+LARGE((Q937,T937,W937,Z937,AC937,AF937,AI937,AL937,AO937,AR937,AU937,AX937,BA937,BD937,BG937,BJ937,BM937),5),J937)</f>
        <v>159</v>
      </c>
      <c r="O937" s="190">
        <f>IF($M937="ano",LARGE((R937,U937,X937,AA937,AD937,AG937,AJ937,AM937,AP937,AS937,AV937,AY937,BB937,BE937,BH937,BK937,BN937),1)+LARGE((R937,U937,X937,AA937,AD937,AG937,AJ937,AM937,AP937,AS937,AV937,AY937,BB937,BE937,BH937,BK937,BN937),2)+LARGE((R937,U937,X937,AA937,AD937,AG937,AJ937,AM937,AP937,AS937,AV937,AY937,BB937,BE937,BH937,BK937,BN937),3)+LARGE((R937,U937,X937,AA937,AD937,AG937,AJ937,AM937,AP937,AS937,AV937,AY937,BB937,BE937,BH937,BK937,BN937),4)+LARGE((R937,U937,X937,AA937,AD937,AG937,AJ937,AM937,AP937,AS937,AV937,AY937,BB937,BE937,BH937,BK937,BN937),5),K937)</f>
        <v>159</v>
      </c>
      <c r="AE937" s="200"/>
      <c r="AF937" s="201"/>
      <c r="AG937" s="201"/>
      <c r="AW937" s="213">
        <v>0.10249999999999999</v>
      </c>
      <c r="AX937" s="214">
        <v>159</v>
      </c>
      <c r="AY937" s="215">
        <v>159</v>
      </c>
      <c r="BF937" s="218"/>
      <c r="BI937" s="219"/>
      <c r="BJ937" s="220"/>
      <c r="BK937" s="220"/>
      <c r="BL937" s="221"/>
      <c r="BM937" s="222"/>
      <c r="BN937" s="223"/>
      <c r="BO937" s="149">
        <v>0</v>
      </c>
      <c r="BP937" s="72">
        <v>30</v>
      </c>
      <c r="BQ937" s="157">
        <v>0.10249999999999999</v>
      </c>
      <c r="BR937" s="158">
        <v>1</v>
      </c>
      <c r="BS937" s="49"/>
    </row>
    <row r="938" spans="2:71" ht="15" customHeight="1">
      <c r="B938" s="2">
        <v>932</v>
      </c>
      <c r="C938" s="2">
        <v>494</v>
      </c>
      <c r="D938" s="49" t="s">
        <v>224</v>
      </c>
      <c r="E938" s="49" t="s">
        <v>223</v>
      </c>
      <c r="F938" s="93" t="s">
        <v>1777</v>
      </c>
      <c r="G938" s="85">
        <v>1974</v>
      </c>
      <c r="H938" s="49" t="s">
        <v>31</v>
      </c>
      <c r="I938" s="2" t="str">
        <f>IF(G938&lt;=1953,"M60",IF(G938&lt;=1963,"M50",IF(G938&lt;=1973,"M40","M")))</f>
        <v>M</v>
      </c>
      <c r="J938" s="50">
        <f t="shared" si="69"/>
        <v>159</v>
      </c>
      <c r="K938" s="189">
        <f t="shared" si="70"/>
        <v>159</v>
      </c>
      <c r="L938" s="51">
        <f t="shared" si="71"/>
        <v>1</v>
      </c>
      <c r="M938" s="52" t="str">
        <f t="shared" si="72"/>
        <v>nie</v>
      </c>
      <c r="N938" s="53">
        <f>IF($M938="ano",LARGE((Q938,T938,W938,Z938,AC938,AF938,AI938,AL938,AO938,AR938,AU938,AX938,BA938,BD938,BG938,BJ938,BM938),1)+LARGE((Q938,T938,W938,Z938,AC938,AF938,AI938,AL938,AO938,AR938,AU938,AX938,BA938,BD938,BG938,BJ938,BM938),2)+LARGE((Q938,T938,W938,Z938,AC938,AF938,AI938,AL938,AO938,AR938,AU938,AX938,BA938,BD938,BG938,BJ938,BM938),3)+LARGE((Q938,T938,W938,Z938,AC938,AF938,AI938,AL938,AO938,AR938,AU938,AX938,BA938,BD938,BG938,BJ938,BM938),4)+LARGE((Q938,T938,W938,Z938,AC938,AF938,AI938,AL938,AO938,AR938,AU938,AX938,BA938,BD938,BG938,BJ938,BM938),5),J938)</f>
        <v>159</v>
      </c>
      <c r="O938" s="190">
        <f>IF($M938="ano",LARGE((R938,U938,X938,AA938,AD938,AG938,AJ938,AM938,AP938,AS938,AV938,AY938,BB938,BE938,BH938,BK938,BN938),1)+LARGE((R938,U938,X938,AA938,AD938,AG938,AJ938,AM938,AP938,AS938,AV938,AY938,BB938,BE938,BH938,BK938,BN938),2)+LARGE((R938,U938,X938,AA938,AD938,AG938,AJ938,AM938,AP938,AS938,AV938,AY938,BB938,BE938,BH938,BK938,BN938),3)+LARGE((R938,U938,X938,AA938,AD938,AG938,AJ938,AM938,AP938,AS938,AV938,AY938,BB938,BE938,BH938,BK938,BN938),4)+LARGE((R938,U938,X938,AA938,AD938,AG938,AJ938,AM938,AP938,AS938,AV938,AY938,BB938,BE938,BH938,BK938,BN938),5),K938)</f>
        <v>159</v>
      </c>
      <c r="R938" s="193"/>
      <c r="U938" s="196"/>
      <c r="X938" s="199"/>
      <c r="AA938" s="202"/>
      <c r="AD938" s="205"/>
      <c r="AE938" s="200">
        <v>7.329861111111112E-2</v>
      </c>
      <c r="AF938" s="201">
        <v>159</v>
      </c>
      <c r="AG938" s="202">
        <v>159</v>
      </c>
      <c r="AH938" s="206"/>
      <c r="AI938" s="207"/>
      <c r="AJ938" s="208"/>
      <c r="AK938" s="200"/>
      <c r="AL938" s="201"/>
      <c r="AM938" s="202"/>
      <c r="AP938" s="209"/>
      <c r="AS938" s="208"/>
      <c r="AT938" s="210"/>
      <c r="AU938" s="211"/>
      <c r="AV938" s="212"/>
      <c r="AW938" s="213"/>
      <c r="AX938" s="214"/>
      <c r="AY938" s="215"/>
      <c r="BE938" s="217"/>
      <c r="BF938" s="218"/>
      <c r="BI938" s="219"/>
      <c r="BJ938" s="220"/>
      <c r="BK938" s="220"/>
      <c r="BL938" s="221"/>
      <c r="BM938" s="222"/>
      <c r="BN938" s="223"/>
      <c r="BO938" s="149">
        <v>0</v>
      </c>
      <c r="BP938" s="72">
        <v>15</v>
      </c>
      <c r="BQ938" s="157">
        <v>7.329861111111112E-2</v>
      </c>
      <c r="BR938" s="158">
        <v>1</v>
      </c>
      <c r="BS938" s="49"/>
    </row>
    <row r="939" spans="2:71" ht="15" customHeight="1">
      <c r="B939" s="2">
        <v>933</v>
      </c>
      <c r="C939" s="2">
        <v>88</v>
      </c>
      <c r="D939" s="47" t="s">
        <v>1730</v>
      </c>
      <c r="E939" s="47" t="s">
        <v>1729</v>
      </c>
      <c r="F939" s="89" t="s">
        <v>1731</v>
      </c>
      <c r="G939" s="48">
        <v>1978</v>
      </c>
      <c r="H939" s="49" t="s">
        <v>36</v>
      </c>
      <c r="I939" s="2" t="str">
        <f>IF(G939&lt;=1953,"Z60",IF(G939&lt;=1963,"Z50",IF(G939&lt;=1973,"Z40","Z")))</f>
        <v>Z</v>
      </c>
      <c r="J939" s="50">
        <f t="shared" si="69"/>
        <v>159</v>
      </c>
      <c r="K939" s="189">
        <f t="shared" si="70"/>
        <v>159</v>
      </c>
      <c r="L939" s="51">
        <f t="shared" si="71"/>
        <v>1</v>
      </c>
      <c r="M939" s="52" t="str">
        <f t="shared" si="72"/>
        <v>nie</v>
      </c>
      <c r="N939" s="53">
        <f>IF($M939="ano",LARGE((Q939,T939,W939,Z939,AC939,AF939,AI939,AL939,AO939,AR939,AU939,AX939,BA939,BD939,BG939,BJ939,BM939),1)+LARGE((Q939,T939,W939,Z939,AC939,AF939,AI939,AL939,AO939,AR939,AU939,AX939,BA939,BD939,BG939,BJ939,BM939),2)+LARGE((Q939,T939,W939,Z939,AC939,AF939,AI939,AL939,AO939,AR939,AU939,AX939,BA939,BD939,BG939,BJ939,BM939),3)+LARGE((Q939,T939,W939,Z939,AC939,AF939,AI939,AL939,AO939,AR939,AU939,AX939,BA939,BD939,BG939,BJ939,BM939),4)+LARGE((Q939,T939,W939,Z939,AC939,AF939,AI939,AL939,AO939,AR939,AU939,AX939,BA939,BD939,BG939,BJ939,BM939),5),J939)</f>
        <v>159</v>
      </c>
      <c r="O939" s="190">
        <f>IF($M939="ano",LARGE((R939,U939,X939,AA939,AD939,AG939,AJ939,AM939,AP939,AS939,AV939,AY939,BB939,BE939,BH939,BK939,BN939),1)+LARGE((R939,U939,X939,AA939,AD939,AG939,AJ939,AM939,AP939,AS939,AV939,AY939,BB939,BE939,BH939,BK939,BN939),2)+LARGE((R939,U939,X939,AA939,AD939,AG939,AJ939,AM939,AP939,AS939,AV939,AY939,BB939,BE939,BH939,BK939,BN939),3)+LARGE((R939,U939,X939,AA939,AD939,AG939,AJ939,AM939,AP939,AS939,AV939,AY939,BB939,BE939,BH939,BK939,BN939),4)+LARGE((R939,U939,X939,AA939,AD939,AG939,AJ939,AM939,AP939,AS939,AV939,AY939,BB939,BE939,BH939,BK939,BN939),5),K939)</f>
        <v>159</v>
      </c>
      <c r="P939" s="191"/>
      <c r="Q939" s="192"/>
      <c r="R939" s="193"/>
      <c r="S939" s="194"/>
      <c r="T939" s="195"/>
      <c r="U939" s="196"/>
      <c r="V939" s="197">
        <v>7.7650462962962963E-2</v>
      </c>
      <c r="W939" s="198">
        <v>159</v>
      </c>
      <c r="X939" s="199">
        <v>159</v>
      </c>
      <c r="Y939" s="200"/>
      <c r="Z939" s="201"/>
      <c r="AA939" s="202"/>
      <c r="AB939" s="203"/>
      <c r="AC939" s="204"/>
      <c r="AD939" s="205"/>
      <c r="AE939" s="200"/>
      <c r="AF939" s="201"/>
      <c r="AG939" s="202"/>
      <c r="AH939" s="206"/>
      <c r="AI939" s="207"/>
      <c r="AJ939" s="208"/>
      <c r="AK939" s="200"/>
      <c r="AL939" s="201"/>
      <c r="AM939" s="202"/>
      <c r="AP939" s="209"/>
      <c r="AS939" s="208"/>
      <c r="AT939" s="210"/>
      <c r="AU939" s="211"/>
      <c r="AV939" s="212"/>
      <c r="AW939" s="213"/>
      <c r="AX939" s="214"/>
      <c r="AY939" s="215"/>
      <c r="BC939" s="216"/>
      <c r="BD939" s="216"/>
      <c r="BE939" s="217"/>
      <c r="BF939" s="218"/>
      <c r="BI939" s="219"/>
      <c r="BJ939" s="220"/>
      <c r="BK939" s="220"/>
      <c r="BL939" s="221"/>
      <c r="BM939" s="222"/>
      <c r="BN939" s="223"/>
      <c r="BO939" s="149">
        <v>0</v>
      </c>
      <c r="BP939" s="72">
        <v>16</v>
      </c>
      <c r="BQ939" s="157">
        <v>7.7650462962962963E-2</v>
      </c>
      <c r="BR939" s="158">
        <v>1</v>
      </c>
      <c r="BS939" s="49"/>
    </row>
    <row r="940" spans="2:71" ht="15" customHeight="1">
      <c r="B940" s="2">
        <v>934</v>
      </c>
      <c r="C940" s="2">
        <v>89</v>
      </c>
      <c r="D940" s="49" t="s">
        <v>585</v>
      </c>
      <c r="E940" s="49" t="s">
        <v>586</v>
      </c>
      <c r="F940" s="93" t="s">
        <v>296</v>
      </c>
      <c r="G940" s="85" t="s">
        <v>278</v>
      </c>
      <c r="H940" s="49" t="s">
        <v>36</v>
      </c>
      <c r="I940" s="49" t="s">
        <v>36</v>
      </c>
      <c r="J940" s="50">
        <f t="shared" si="69"/>
        <v>159</v>
      </c>
      <c r="K940" s="189">
        <f t="shared" si="70"/>
        <v>159</v>
      </c>
      <c r="L940" s="51">
        <f t="shared" si="71"/>
        <v>1</v>
      </c>
      <c r="M940" s="52" t="str">
        <f t="shared" si="72"/>
        <v>nie</v>
      </c>
      <c r="N940" s="53">
        <f>IF($M940="ano",LARGE((Q940,T940,W940,Z940,AC940,AF940,AI940,AL940,AO940,AR940,AU940,AX940,BA940,BD940,BG940,BJ940,BM940),1)+LARGE((Q940,T940,W940,Z940,AC940,AF940,AI940,AL940,AO940,AR940,AU940,AX940,BA940,BD940,BG940,BJ940,BM940),2)+LARGE((Q940,T940,W940,Z940,AC940,AF940,AI940,AL940,AO940,AR940,AU940,AX940,BA940,BD940,BG940,BJ940,BM940),3)+LARGE((Q940,T940,W940,Z940,AC940,AF940,AI940,AL940,AO940,AR940,AU940,AX940,BA940,BD940,BG940,BJ940,BM940),4)+LARGE((Q940,T940,W940,Z940,AC940,AF940,AI940,AL940,AO940,AR940,AU940,AX940,BA940,BD940,BG940,BJ940,BM940),5),J940)</f>
        <v>159</v>
      </c>
      <c r="O940" s="190">
        <f>IF($M940="ano",LARGE((R940,U940,X940,AA940,AD940,AG940,AJ940,AM940,AP940,AS940,AV940,AY940,BB940,BE940,BH940,BK940,BN940),1)+LARGE((R940,U940,X940,AA940,AD940,AG940,AJ940,AM940,AP940,AS940,AV940,AY940,BB940,BE940,BH940,BK940,BN940),2)+LARGE((R940,U940,X940,AA940,AD940,AG940,AJ940,AM940,AP940,AS940,AV940,AY940,BB940,BE940,BH940,BK940,BN940),3)+LARGE((R940,U940,X940,AA940,AD940,AG940,AJ940,AM940,AP940,AS940,AV940,AY940,BB940,BE940,BH940,BK940,BN940),4)+LARGE((R940,U940,X940,AA940,AD940,AG940,AJ940,AM940,AP940,AS940,AV940,AY940,BB940,BE940,BH940,BK940,BN940),5),K940)</f>
        <v>159</v>
      </c>
      <c r="R940" s="193"/>
      <c r="U940" s="196"/>
      <c r="X940" s="199"/>
      <c r="AA940" s="202"/>
      <c r="AD940" s="205"/>
      <c r="AE940" s="200"/>
      <c r="AF940" s="201"/>
      <c r="AG940" s="202"/>
      <c r="AH940" s="206">
        <v>3.3159722222222222E-2</v>
      </c>
      <c r="AI940" s="207">
        <v>159</v>
      </c>
      <c r="AJ940" s="208">
        <v>159</v>
      </c>
      <c r="AK940" s="200"/>
      <c r="AL940" s="201"/>
      <c r="AM940" s="202"/>
      <c r="AP940" s="209"/>
      <c r="AS940" s="208"/>
      <c r="AT940" s="210"/>
      <c r="AU940" s="211"/>
      <c r="AV940" s="212"/>
      <c r="AW940" s="213"/>
      <c r="AX940" s="214"/>
      <c r="AY940" s="215"/>
      <c r="BE940" s="217"/>
      <c r="BF940" s="218"/>
      <c r="BI940" s="219"/>
      <c r="BJ940" s="220"/>
      <c r="BK940" s="220"/>
      <c r="BL940" s="221"/>
      <c r="BM940" s="222"/>
      <c r="BN940" s="223"/>
      <c r="BO940" s="149">
        <v>0</v>
      </c>
      <c r="BP940" s="72">
        <v>10.664999999999999</v>
      </c>
      <c r="BQ940" s="157">
        <v>3.3159722222222222E-2</v>
      </c>
      <c r="BR940" s="158">
        <v>1</v>
      </c>
      <c r="BS940" s="49"/>
    </row>
    <row r="941" spans="2:71" ht="15" customHeight="1">
      <c r="B941" s="2">
        <v>935</v>
      </c>
      <c r="C941" s="2">
        <v>495</v>
      </c>
      <c r="D941" s="47" t="s">
        <v>1667</v>
      </c>
      <c r="E941" s="47" t="s">
        <v>1735</v>
      </c>
      <c r="F941" s="89" t="s">
        <v>1716</v>
      </c>
      <c r="G941" s="48">
        <v>1986</v>
      </c>
      <c r="H941" s="49" t="s">
        <v>31</v>
      </c>
      <c r="I941" s="2" t="str">
        <f>IF(G941&lt;=1953,"M60",IF(G941&lt;=1963,"M50",IF(G941&lt;=1973,"M40","M")))</f>
        <v>M</v>
      </c>
      <c r="J941" s="50">
        <f t="shared" si="69"/>
        <v>159</v>
      </c>
      <c r="K941" s="189">
        <f t="shared" si="70"/>
        <v>159</v>
      </c>
      <c r="L941" s="51">
        <f t="shared" si="71"/>
        <v>1</v>
      </c>
      <c r="M941" s="52" t="str">
        <f t="shared" si="72"/>
        <v>nie</v>
      </c>
      <c r="N941" s="53">
        <f>IF($M941="ano",LARGE((Q941,T941,W941,Z941,AC941,AF941,AI941,AL941,AO941,AR941,AU941,AX941,BA941,BD941,BG941,BJ941,BM941),1)+LARGE((Q941,T941,W941,Z941,AC941,AF941,AI941,AL941,AO941,AR941,AU941,AX941,BA941,BD941,BG941,BJ941,BM941),2)+LARGE((Q941,T941,W941,Z941,AC941,AF941,AI941,AL941,AO941,AR941,AU941,AX941,BA941,BD941,BG941,BJ941,BM941),3)+LARGE((Q941,T941,W941,Z941,AC941,AF941,AI941,AL941,AO941,AR941,AU941,AX941,BA941,BD941,BG941,BJ941,BM941),4)+LARGE((Q941,T941,W941,Z941,AC941,AF941,AI941,AL941,AO941,AR941,AU941,AX941,BA941,BD941,BG941,BJ941,BM941),5),J941)</f>
        <v>159</v>
      </c>
      <c r="O941" s="190">
        <f>IF($M941="ano",LARGE((R941,U941,X941,AA941,AD941,AG941,AJ941,AM941,AP941,AS941,AV941,AY941,BB941,BE941,BH941,BK941,BN941),1)+LARGE((R941,U941,X941,AA941,AD941,AG941,AJ941,AM941,AP941,AS941,AV941,AY941,BB941,BE941,BH941,BK941,BN941),2)+LARGE((R941,U941,X941,AA941,AD941,AG941,AJ941,AM941,AP941,AS941,AV941,AY941,BB941,BE941,BH941,BK941,BN941),3)+LARGE((R941,U941,X941,AA941,AD941,AG941,AJ941,AM941,AP941,AS941,AV941,AY941,BB941,BE941,BH941,BK941,BN941),4)+LARGE((R941,U941,X941,AA941,AD941,AG941,AJ941,AM941,AP941,AS941,AV941,AY941,BB941,BE941,BH941,BK941,BN941),5),K941)</f>
        <v>159</v>
      </c>
      <c r="P941" s="191"/>
      <c r="Q941" s="192"/>
      <c r="R941" s="193"/>
      <c r="S941" s="194"/>
      <c r="T941" s="195"/>
      <c r="U941" s="196"/>
      <c r="V941" s="197">
        <v>7.7743055555555551E-2</v>
      </c>
      <c r="W941" s="198">
        <v>159</v>
      </c>
      <c r="X941" s="199">
        <v>159</v>
      </c>
      <c r="Y941" s="200"/>
      <c r="Z941" s="201"/>
      <c r="AA941" s="202"/>
      <c r="AB941" s="203"/>
      <c r="AC941" s="204"/>
      <c r="AD941" s="205"/>
      <c r="AE941" s="200"/>
      <c r="AF941" s="201"/>
      <c r="AG941" s="202"/>
      <c r="AH941" s="206"/>
      <c r="AI941" s="207"/>
      <c r="AJ941" s="208"/>
      <c r="AK941" s="200"/>
      <c r="AL941" s="201"/>
      <c r="AM941" s="202"/>
      <c r="AP941" s="209"/>
      <c r="AS941" s="208"/>
      <c r="AT941" s="210"/>
      <c r="AU941" s="211"/>
      <c r="AV941" s="212"/>
      <c r="AW941" s="213"/>
      <c r="AX941" s="214"/>
      <c r="AY941" s="215"/>
      <c r="BC941" s="216"/>
      <c r="BD941" s="216"/>
      <c r="BE941" s="217"/>
      <c r="BF941" s="218"/>
      <c r="BI941" s="219"/>
      <c r="BJ941" s="220"/>
      <c r="BK941" s="220"/>
      <c r="BL941" s="221"/>
      <c r="BM941" s="222"/>
      <c r="BN941" s="223"/>
      <c r="BO941" s="149">
        <v>0</v>
      </c>
      <c r="BP941" s="72">
        <v>16</v>
      </c>
      <c r="BQ941" s="157">
        <v>7.7743055555555551E-2</v>
      </c>
      <c r="BR941" s="158">
        <v>1</v>
      </c>
      <c r="BS941" s="49"/>
    </row>
    <row r="942" spans="2:71" ht="15" customHeight="1">
      <c r="B942" s="2">
        <v>936</v>
      </c>
      <c r="C942" s="2">
        <v>8</v>
      </c>
      <c r="D942" s="49" t="s">
        <v>631</v>
      </c>
      <c r="E942" s="49" t="s">
        <v>1534</v>
      </c>
      <c r="F942" s="93" t="s">
        <v>300</v>
      </c>
      <c r="G942" s="85" t="s">
        <v>285</v>
      </c>
      <c r="H942" s="49" t="s">
        <v>31</v>
      </c>
      <c r="I942" s="49" t="s">
        <v>35</v>
      </c>
      <c r="J942" s="50">
        <f t="shared" si="69"/>
        <v>159</v>
      </c>
      <c r="K942" s="189">
        <f t="shared" si="70"/>
        <v>175</v>
      </c>
      <c r="L942" s="51">
        <f t="shared" si="71"/>
        <v>1</v>
      </c>
      <c r="M942" s="52" t="str">
        <f t="shared" si="72"/>
        <v>nie</v>
      </c>
      <c r="N942" s="53">
        <f>IF($M942="ano",LARGE((Q942,T942,W942,Z942,AC942,AF942,AI942,AL942,AO942,AR942,AU942,AX942,BA942,BD942,BG942,BJ942,BM942),1)+LARGE((Q942,T942,W942,Z942,AC942,AF942,AI942,AL942,AO942,AR942,AU942,AX942,BA942,BD942,BG942,BJ942,BM942),2)+LARGE((Q942,T942,W942,Z942,AC942,AF942,AI942,AL942,AO942,AR942,AU942,AX942,BA942,BD942,BG942,BJ942,BM942),3)+LARGE((Q942,T942,W942,Z942,AC942,AF942,AI942,AL942,AO942,AR942,AU942,AX942,BA942,BD942,BG942,BJ942,BM942),4)+LARGE((Q942,T942,W942,Z942,AC942,AF942,AI942,AL942,AO942,AR942,AU942,AX942,BA942,BD942,BG942,BJ942,BM942),5),J942)</f>
        <v>159</v>
      </c>
      <c r="O942" s="190">
        <f>IF($M942="ano",LARGE((R942,U942,X942,AA942,AD942,AG942,AJ942,AM942,AP942,AS942,AV942,AY942,BB942,BE942,BH942,BK942,BN942),1)+LARGE((R942,U942,X942,AA942,AD942,AG942,AJ942,AM942,AP942,AS942,AV942,AY942,BB942,BE942,BH942,BK942,BN942),2)+LARGE((R942,U942,X942,AA942,AD942,AG942,AJ942,AM942,AP942,AS942,AV942,AY942,BB942,BE942,BH942,BK942,BN942),3)+LARGE((R942,U942,X942,AA942,AD942,AG942,AJ942,AM942,AP942,AS942,AV942,AY942,BB942,BE942,BH942,BK942,BN942),4)+LARGE((R942,U942,X942,AA942,AD942,AG942,AJ942,AM942,AP942,AS942,AV942,AY942,BB942,BE942,BH942,BK942,BN942),5),K942)</f>
        <v>175</v>
      </c>
      <c r="R942" s="193"/>
      <c r="U942" s="196"/>
      <c r="X942" s="199"/>
      <c r="AA942" s="202"/>
      <c r="AD942" s="205"/>
      <c r="AE942" s="200"/>
      <c r="AF942" s="201"/>
      <c r="AG942" s="202"/>
      <c r="AH942" s="206">
        <v>3.2777777777777781E-2</v>
      </c>
      <c r="AI942" s="207">
        <v>159</v>
      </c>
      <c r="AJ942" s="208">
        <v>175</v>
      </c>
      <c r="AK942" s="200"/>
      <c r="AL942" s="201"/>
      <c r="AM942" s="202"/>
      <c r="AP942" s="209"/>
      <c r="AS942" s="208"/>
      <c r="AT942" s="210"/>
      <c r="AU942" s="211"/>
      <c r="AV942" s="212"/>
      <c r="AW942" s="213"/>
      <c r="AX942" s="214"/>
      <c r="AY942" s="215"/>
      <c r="BE942" s="217"/>
      <c r="BF942" s="218"/>
      <c r="BI942" s="219"/>
      <c r="BJ942" s="220"/>
      <c r="BK942" s="220"/>
      <c r="BL942" s="221"/>
      <c r="BM942" s="222"/>
      <c r="BN942" s="223"/>
      <c r="BO942" s="149">
        <v>0</v>
      </c>
      <c r="BP942" s="72">
        <v>10.664999999999999</v>
      </c>
      <c r="BQ942" s="157">
        <v>3.2777777777777781E-2</v>
      </c>
      <c r="BR942" s="158">
        <v>1</v>
      </c>
      <c r="BS942" s="49"/>
    </row>
    <row r="943" spans="2:71" ht="15" customHeight="1">
      <c r="B943" s="2">
        <v>937</v>
      </c>
      <c r="C943" s="2">
        <v>496</v>
      </c>
      <c r="D943" s="47" t="s">
        <v>1724</v>
      </c>
      <c r="E943" s="47" t="s">
        <v>1723</v>
      </c>
      <c r="F943" s="89" t="s">
        <v>1725</v>
      </c>
      <c r="G943" s="48">
        <v>1974</v>
      </c>
      <c r="H943" s="49" t="s">
        <v>31</v>
      </c>
      <c r="I943" s="2" t="str">
        <f>IF(G943&lt;=1953,"M60",IF(G943&lt;=1963,"M50",IF(G943&lt;=1973,"M40","M")))</f>
        <v>M</v>
      </c>
      <c r="J943" s="50">
        <f t="shared" si="69"/>
        <v>159</v>
      </c>
      <c r="K943" s="189">
        <f t="shared" si="70"/>
        <v>159</v>
      </c>
      <c r="L943" s="51">
        <f t="shared" si="71"/>
        <v>1</v>
      </c>
      <c r="M943" s="52" t="str">
        <f t="shared" si="72"/>
        <v>nie</v>
      </c>
      <c r="N943" s="53">
        <f>IF($M943="ano",LARGE((Q943,T943,W943,Z943,AC943,AF943,AI943,AL943,AO943,AR943,AU943,AX943,BA943,BD943,BG943,BJ943,BM943),1)+LARGE((Q943,T943,W943,Z943,AC943,AF943,AI943,AL943,AO943,AR943,AU943,AX943,BA943,BD943,BG943,BJ943,BM943),2)+LARGE((Q943,T943,W943,Z943,AC943,AF943,AI943,AL943,AO943,AR943,AU943,AX943,BA943,BD943,BG943,BJ943,BM943),3)+LARGE((Q943,T943,W943,Z943,AC943,AF943,AI943,AL943,AO943,AR943,AU943,AX943,BA943,BD943,BG943,BJ943,BM943),4)+LARGE((Q943,T943,W943,Z943,AC943,AF943,AI943,AL943,AO943,AR943,AU943,AX943,BA943,BD943,BG943,BJ943,BM943),5),J943)</f>
        <v>159</v>
      </c>
      <c r="O943" s="190">
        <f>IF($M943="ano",LARGE((R943,U943,X943,AA943,AD943,AG943,AJ943,AM943,AP943,AS943,AV943,AY943,BB943,BE943,BH943,BK943,BN943),1)+LARGE((R943,U943,X943,AA943,AD943,AG943,AJ943,AM943,AP943,AS943,AV943,AY943,BB943,BE943,BH943,BK943,BN943),2)+LARGE((R943,U943,X943,AA943,AD943,AG943,AJ943,AM943,AP943,AS943,AV943,AY943,BB943,BE943,BH943,BK943,BN943),3)+LARGE((R943,U943,X943,AA943,AD943,AG943,AJ943,AM943,AP943,AS943,AV943,AY943,BB943,BE943,BH943,BK943,BN943),4)+LARGE((R943,U943,X943,AA943,AD943,AG943,AJ943,AM943,AP943,AS943,AV943,AY943,BB943,BE943,BH943,BK943,BN943),5),K943)</f>
        <v>159</v>
      </c>
      <c r="P943" s="191"/>
      <c r="Q943" s="192"/>
      <c r="R943" s="193"/>
      <c r="S943" s="194"/>
      <c r="T943" s="195"/>
      <c r="U943" s="196"/>
      <c r="V943" s="197">
        <v>7.7557870370370374E-2</v>
      </c>
      <c r="W943" s="198">
        <v>159</v>
      </c>
      <c r="X943" s="199">
        <v>159</v>
      </c>
      <c r="Y943" s="200"/>
      <c r="Z943" s="201"/>
      <c r="AA943" s="202"/>
      <c r="AB943" s="203"/>
      <c r="AC943" s="204"/>
      <c r="AD943" s="205"/>
      <c r="AE943" s="200"/>
      <c r="AF943" s="201"/>
      <c r="AG943" s="202"/>
      <c r="AH943" s="206"/>
      <c r="AI943" s="207"/>
      <c r="AJ943" s="208"/>
      <c r="AK943" s="200"/>
      <c r="AL943" s="201"/>
      <c r="AM943" s="202"/>
      <c r="AP943" s="209"/>
      <c r="AS943" s="208"/>
      <c r="AT943" s="210"/>
      <c r="AU943" s="211"/>
      <c r="AV943" s="212"/>
      <c r="AW943" s="213"/>
      <c r="AX943" s="214"/>
      <c r="AY943" s="215"/>
      <c r="BC943" s="216"/>
      <c r="BD943" s="216"/>
      <c r="BE943" s="217"/>
      <c r="BF943" s="218"/>
      <c r="BI943" s="219"/>
      <c r="BJ943" s="220"/>
      <c r="BK943" s="220"/>
      <c r="BL943" s="221"/>
      <c r="BM943" s="222"/>
      <c r="BN943" s="223"/>
      <c r="BO943" s="149">
        <v>0</v>
      </c>
      <c r="BP943" s="72">
        <v>16</v>
      </c>
      <c r="BQ943" s="157">
        <v>7.7557870370370374E-2</v>
      </c>
      <c r="BR943" s="158">
        <v>1</v>
      </c>
      <c r="BS943" s="49"/>
    </row>
    <row r="944" spans="2:71" ht="15" customHeight="1">
      <c r="B944" s="2">
        <v>938</v>
      </c>
      <c r="C944" s="2">
        <v>497</v>
      </c>
      <c r="D944" s="49" t="s">
        <v>652</v>
      </c>
      <c r="E944" s="49" t="s">
        <v>1582</v>
      </c>
      <c r="F944" s="93" t="s">
        <v>338</v>
      </c>
      <c r="G944" s="85" t="s">
        <v>279</v>
      </c>
      <c r="H944" s="49" t="s">
        <v>31</v>
      </c>
      <c r="I944" s="49" t="s">
        <v>31</v>
      </c>
      <c r="J944" s="50">
        <f t="shared" si="69"/>
        <v>159</v>
      </c>
      <c r="K944" s="189">
        <f t="shared" si="70"/>
        <v>159</v>
      </c>
      <c r="L944" s="51">
        <f t="shared" si="71"/>
        <v>1</v>
      </c>
      <c r="M944" s="52" t="str">
        <f t="shared" si="72"/>
        <v>nie</v>
      </c>
      <c r="N944" s="53">
        <f>IF($M944="ano",LARGE((Q944,T944,W944,Z944,AC944,AF944,AI944,AL944,AO944,AR944,AU944,AX944,BA944,BD944,BG944,BJ944,BM944),1)+LARGE((Q944,T944,W944,Z944,AC944,AF944,AI944,AL944,AO944,AR944,AU944,AX944,BA944,BD944,BG944,BJ944,BM944),2)+LARGE((Q944,T944,W944,Z944,AC944,AF944,AI944,AL944,AO944,AR944,AU944,AX944,BA944,BD944,BG944,BJ944,BM944),3)+LARGE((Q944,T944,W944,Z944,AC944,AF944,AI944,AL944,AO944,AR944,AU944,AX944,BA944,BD944,BG944,BJ944,BM944),4)+LARGE((Q944,T944,W944,Z944,AC944,AF944,AI944,AL944,AO944,AR944,AU944,AX944,BA944,BD944,BG944,BJ944,BM944),5),J944)</f>
        <v>159</v>
      </c>
      <c r="O944" s="190">
        <f>IF($M944="ano",LARGE((R944,U944,X944,AA944,AD944,AG944,AJ944,AM944,AP944,AS944,AV944,AY944,BB944,BE944,BH944,BK944,BN944),1)+LARGE((R944,U944,X944,AA944,AD944,AG944,AJ944,AM944,AP944,AS944,AV944,AY944,BB944,BE944,BH944,BK944,BN944),2)+LARGE((R944,U944,X944,AA944,AD944,AG944,AJ944,AM944,AP944,AS944,AV944,AY944,BB944,BE944,BH944,BK944,BN944),3)+LARGE((R944,U944,X944,AA944,AD944,AG944,AJ944,AM944,AP944,AS944,AV944,AY944,BB944,BE944,BH944,BK944,BN944),4)+LARGE((R944,U944,X944,AA944,AD944,AG944,AJ944,AM944,AP944,AS944,AV944,AY944,BB944,BE944,BH944,BK944,BN944),5),K944)</f>
        <v>159</v>
      </c>
      <c r="R944" s="193"/>
      <c r="U944" s="196"/>
      <c r="X944" s="199"/>
      <c r="AA944" s="202"/>
      <c r="AD944" s="205"/>
      <c r="AE944" s="200"/>
      <c r="AF944" s="201"/>
      <c r="AG944" s="202"/>
      <c r="AH944" s="206">
        <v>3.3194444444444443E-2</v>
      </c>
      <c r="AI944" s="207">
        <v>159</v>
      </c>
      <c r="AJ944" s="208">
        <v>159</v>
      </c>
      <c r="AK944" s="200"/>
      <c r="AL944" s="201"/>
      <c r="AM944" s="202"/>
      <c r="AP944" s="209"/>
      <c r="AS944" s="208"/>
      <c r="AT944" s="210"/>
      <c r="AU944" s="211"/>
      <c r="AV944" s="212"/>
      <c r="AW944" s="213"/>
      <c r="AX944" s="214"/>
      <c r="AY944" s="215"/>
      <c r="BE944" s="217"/>
      <c r="BF944" s="218"/>
      <c r="BI944" s="219"/>
      <c r="BJ944" s="220"/>
      <c r="BK944" s="220"/>
      <c r="BL944" s="221"/>
      <c r="BM944" s="222"/>
      <c r="BN944" s="223"/>
      <c r="BO944" s="149">
        <v>0</v>
      </c>
      <c r="BP944" s="72">
        <v>10.664999999999999</v>
      </c>
      <c r="BQ944" s="157">
        <v>3.3194444444444443E-2</v>
      </c>
      <c r="BR944" s="158">
        <v>1</v>
      </c>
      <c r="BS944" s="49"/>
    </row>
    <row r="945" spans="2:71" ht="15" customHeight="1">
      <c r="B945" s="2">
        <v>939</v>
      </c>
      <c r="C945" s="2">
        <v>203</v>
      </c>
      <c r="D945" s="49" t="s">
        <v>661</v>
      </c>
      <c r="E945" s="49" t="s">
        <v>2352</v>
      </c>
      <c r="F945" s="93" t="s">
        <v>292</v>
      </c>
      <c r="G945" s="85" t="s">
        <v>311</v>
      </c>
      <c r="H945" s="49" t="s">
        <v>31</v>
      </c>
      <c r="I945" s="49" t="s">
        <v>32</v>
      </c>
      <c r="J945" s="50">
        <f t="shared" si="69"/>
        <v>159</v>
      </c>
      <c r="K945" s="189">
        <f t="shared" si="70"/>
        <v>175</v>
      </c>
      <c r="L945" s="51">
        <f t="shared" si="71"/>
        <v>1</v>
      </c>
      <c r="M945" s="52" t="str">
        <f t="shared" si="72"/>
        <v>nie</v>
      </c>
      <c r="N945" s="53">
        <f>IF($M945="ano",LARGE((Q945,T945,W945,Z945,AC945,AF945,AI945,AL945,AO945,AR945,AU945,AX945,BA945,BD945,BG945,BJ945,BM945),1)+LARGE((Q945,T945,W945,Z945,AC945,AF945,AI945,AL945,AO945,AR945,AU945,AX945,BA945,BD945,BG945,BJ945,BM945),2)+LARGE((Q945,T945,W945,Z945,AC945,AF945,AI945,AL945,AO945,AR945,AU945,AX945,BA945,BD945,BG945,BJ945,BM945),3)+LARGE((Q945,T945,W945,Z945,AC945,AF945,AI945,AL945,AO945,AR945,AU945,AX945,BA945,BD945,BG945,BJ945,BM945),4)+LARGE((Q945,T945,W945,Z945,AC945,AF945,AI945,AL945,AO945,AR945,AU945,AX945,BA945,BD945,BG945,BJ945,BM945),5),J945)</f>
        <v>159</v>
      </c>
      <c r="O945" s="190">
        <f>IF($M945="ano",LARGE((R945,U945,X945,AA945,AD945,AG945,AJ945,AM945,AP945,AS945,AV945,AY945,BB945,BE945,BH945,BK945,BN945),1)+LARGE((R945,U945,X945,AA945,AD945,AG945,AJ945,AM945,AP945,AS945,AV945,AY945,BB945,BE945,BH945,BK945,BN945),2)+LARGE((R945,U945,X945,AA945,AD945,AG945,AJ945,AM945,AP945,AS945,AV945,AY945,BB945,BE945,BH945,BK945,BN945),3)+LARGE((R945,U945,X945,AA945,AD945,AG945,AJ945,AM945,AP945,AS945,AV945,AY945,BB945,BE945,BH945,BK945,BN945),4)+LARGE((R945,U945,X945,AA945,AD945,AG945,AJ945,AM945,AP945,AS945,AV945,AY945,BB945,BE945,BH945,BK945,BN945),5),K945)</f>
        <v>175</v>
      </c>
      <c r="R945" s="193"/>
      <c r="U945" s="196"/>
      <c r="X945" s="199"/>
      <c r="AA945" s="202"/>
      <c r="AD945" s="205"/>
      <c r="AE945" s="200"/>
      <c r="AF945" s="201"/>
      <c r="AG945" s="202"/>
      <c r="AH945" s="206">
        <v>3.3310185185185186E-2</v>
      </c>
      <c r="AI945" s="207">
        <v>159</v>
      </c>
      <c r="AJ945" s="208">
        <v>175</v>
      </c>
      <c r="AK945" s="200"/>
      <c r="AL945" s="201"/>
      <c r="AM945" s="202"/>
      <c r="AP945" s="209"/>
      <c r="AS945" s="208"/>
      <c r="AT945" s="210"/>
      <c r="AU945" s="211"/>
      <c r="AV945" s="212"/>
      <c r="AW945" s="213"/>
      <c r="AX945" s="214"/>
      <c r="AY945" s="215"/>
      <c r="BE945" s="217"/>
      <c r="BF945" s="218"/>
      <c r="BI945" s="219"/>
      <c r="BJ945" s="220"/>
      <c r="BK945" s="220"/>
      <c r="BL945" s="221"/>
      <c r="BM945" s="222"/>
      <c r="BN945" s="223"/>
      <c r="BO945" s="149">
        <v>0</v>
      </c>
      <c r="BP945" s="72">
        <v>10.664999999999999</v>
      </c>
      <c r="BQ945" s="157">
        <v>3.3310185185185186E-2</v>
      </c>
      <c r="BR945" s="158">
        <v>1</v>
      </c>
      <c r="BS945" s="49"/>
    </row>
    <row r="946" spans="2:71" ht="15" customHeight="1">
      <c r="B946" s="2">
        <v>940</v>
      </c>
      <c r="C946" s="2">
        <v>90</v>
      </c>
      <c r="D946" s="49" t="s">
        <v>665</v>
      </c>
      <c r="E946" s="49" t="s">
        <v>1517</v>
      </c>
      <c r="F946" s="93" t="s">
        <v>328</v>
      </c>
      <c r="G946" s="85" t="s">
        <v>309</v>
      </c>
      <c r="H946" s="49" t="s">
        <v>36</v>
      </c>
      <c r="I946" s="49" t="s">
        <v>36</v>
      </c>
      <c r="J946" s="50">
        <f t="shared" si="69"/>
        <v>159</v>
      </c>
      <c r="K946" s="189">
        <f t="shared" si="70"/>
        <v>159</v>
      </c>
      <c r="L946" s="51">
        <f t="shared" si="71"/>
        <v>1</v>
      </c>
      <c r="M946" s="52" t="str">
        <f t="shared" si="72"/>
        <v>nie</v>
      </c>
      <c r="N946" s="53">
        <f>IF($M946="ano",LARGE((Q946,T946,W946,Z946,AC946,AF946,AI946,AL946,AO946,AR946,AU946,AX946,BA946,BD946,BG946,BJ946,BM946),1)+LARGE((Q946,T946,W946,Z946,AC946,AF946,AI946,AL946,AO946,AR946,AU946,AX946,BA946,BD946,BG946,BJ946,BM946),2)+LARGE((Q946,T946,W946,Z946,AC946,AF946,AI946,AL946,AO946,AR946,AU946,AX946,BA946,BD946,BG946,BJ946,BM946),3)+LARGE((Q946,T946,W946,Z946,AC946,AF946,AI946,AL946,AO946,AR946,AU946,AX946,BA946,BD946,BG946,BJ946,BM946),4)+LARGE((Q946,T946,W946,Z946,AC946,AF946,AI946,AL946,AO946,AR946,AU946,AX946,BA946,BD946,BG946,BJ946,BM946),5),J946)</f>
        <v>159</v>
      </c>
      <c r="O946" s="190">
        <f>IF($M946="ano",LARGE((R946,U946,X946,AA946,AD946,AG946,AJ946,AM946,AP946,AS946,AV946,AY946,BB946,BE946,BH946,BK946,BN946),1)+LARGE((R946,U946,X946,AA946,AD946,AG946,AJ946,AM946,AP946,AS946,AV946,AY946,BB946,BE946,BH946,BK946,BN946),2)+LARGE((R946,U946,X946,AA946,AD946,AG946,AJ946,AM946,AP946,AS946,AV946,AY946,BB946,BE946,BH946,BK946,BN946),3)+LARGE((R946,U946,X946,AA946,AD946,AG946,AJ946,AM946,AP946,AS946,AV946,AY946,BB946,BE946,BH946,BK946,BN946),4)+LARGE((R946,U946,X946,AA946,AD946,AG946,AJ946,AM946,AP946,AS946,AV946,AY946,BB946,BE946,BH946,BK946,BN946),5),K946)</f>
        <v>159</v>
      </c>
      <c r="R946" s="193"/>
      <c r="U946" s="196"/>
      <c r="X946" s="199"/>
      <c r="AA946" s="202"/>
      <c r="AD946" s="205"/>
      <c r="AE946" s="200"/>
      <c r="AF946" s="201"/>
      <c r="AG946" s="202"/>
      <c r="AH946" s="206">
        <v>3.2685185185185185E-2</v>
      </c>
      <c r="AI946" s="207">
        <v>159</v>
      </c>
      <c r="AJ946" s="208">
        <v>159</v>
      </c>
      <c r="AK946" s="200"/>
      <c r="AL946" s="201"/>
      <c r="AM946" s="202"/>
      <c r="AP946" s="209"/>
      <c r="AS946" s="208"/>
      <c r="AT946" s="210"/>
      <c r="AU946" s="211"/>
      <c r="AV946" s="212"/>
      <c r="AW946" s="213"/>
      <c r="AX946" s="214"/>
      <c r="AY946" s="215"/>
      <c r="BE946" s="217"/>
      <c r="BF946" s="218"/>
      <c r="BI946" s="219"/>
      <c r="BJ946" s="220"/>
      <c r="BK946" s="220"/>
      <c r="BL946" s="221"/>
      <c r="BM946" s="222"/>
      <c r="BN946" s="223"/>
      <c r="BO946" s="149">
        <v>0</v>
      </c>
      <c r="BP946" s="72">
        <v>10.664999999999999</v>
      </c>
      <c r="BQ946" s="157">
        <v>3.2685185185185185E-2</v>
      </c>
      <c r="BR946" s="158">
        <v>1</v>
      </c>
      <c r="BS946" s="49"/>
    </row>
    <row r="947" spans="2:71" ht="15" customHeight="1">
      <c r="B947" s="2">
        <v>941</v>
      </c>
      <c r="C947" s="2">
        <v>28</v>
      </c>
      <c r="D947" s="49" t="s">
        <v>98</v>
      </c>
      <c r="E947" s="49" t="s">
        <v>1505</v>
      </c>
      <c r="F947" s="93" t="s">
        <v>170</v>
      </c>
      <c r="G947" s="85">
        <v>1953</v>
      </c>
      <c r="H947" s="49" t="s">
        <v>31</v>
      </c>
      <c r="I947" s="2" t="str">
        <f>IF(G947&lt;=1953,"M60",IF(G947&lt;=1963,"M50",IF(G947&lt;=1973,"M40","M")))</f>
        <v>M60</v>
      </c>
      <c r="J947" s="50">
        <f t="shared" si="69"/>
        <v>159</v>
      </c>
      <c r="K947" s="189">
        <f t="shared" si="70"/>
        <v>207</v>
      </c>
      <c r="L947" s="51">
        <f t="shared" si="71"/>
        <v>1</v>
      </c>
      <c r="M947" s="52" t="str">
        <f t="shared" si="72"/>
        <v>nie</v>
      </c>
      <c r="N947" s="53">
        <f>IF($M947="ano",LARGE((Q947,T947,W947,Z947,AC947,AF947,AI947,AL947,AO947,AR947,AU947,AX947,BA947,BD947,BG947,BJ947,BM947),1)+LARGE((Q947,T947,W947,Z947,AC947,AF947,AI947,AL947,AO947,AR947,AU947,AX947,BA947,BD947,BG947,BJ947,BM947),2)+LARGE((Q947,T947,W947,Z947,AC947,AF947,AI947,AL947,AO947,AR947,AU947,AX947,BA947,BD947,BG947,BJ947,BM947),3)+LARGE((Q947,T947,W947,Z947,AC947,AF947,AI947,AL947,AO947,AR947,AU947,AX947,BA947,BD947,BG947,BJ947,BM947),4)+LARGE((Q947,T947,W947,Z947,AC947,AF947,AI947,AL947,AO947,AR947,AU947,AX947,BA947,BD947,BG947,BJ947,BM947),5),J947)</f>
        <v>159</v>
      </c>
      <c r="O947" s="190">
        <f>IF($M947="ano",LARGE((R947,U947,X947,AA947,AD947,AG947,AJ947,AM947,AP947,AS947,AV947,AY947,BB947,BE947,BH947,BK947,BN947),1)+LARGE((R947,U947,X947,AA947,AD947,AG947,AJ947,AM947,AP947,AS947,AV947,AY947,BB947,BE947,BH947,BK947,BN947),2)+LARGE((R947,U947,X947,AA947,AD947,AG947,AJ947,AM947,AP947,AS947,AV947,AY947,BB947,BE947,BH947,BK947,BN947),3)+LARGE((R947,U947,X947,AA947,AD947,AG947,AJ947,AM947,AP947,AS947,AV947,AY947,BB947,BE947,BH947,BK947,BN947),4)+LARGE((R947,U947,X947,AA947,AD947,AG947,AJ947,AM947,AP947,AS947,AV947,AY947,BB947,BE947,BH947,BK947,BN947),5),K947)</f>
        <v>207</v>
      </c>
      <c r="R947" s="193"/>
      <c r="U947" s="196"/>
      <c r="X947" s="199"/>
      <c r="Y947" s="200">
        <v>7.6793981481481477E-2</v>
      </c>
      <c r="Z947" s="201">
        <v>159</v>
      </c>
      <c r="AA947" s="202">
        <v>207</v>
      </c>
      <c r="AD947" s="205"/>
      <c r="AE947" s="200"/>
      <c r="AF947" s="201"/>
      <c r="AG947" s="202"/>
      <c r="AH947" s="206"/>
      <c r="AI947" s="207"/>
      <c r="AJ947" s="208"/>
      <c r="AK947" s="200"/>
      <c r="AL947" s="201"/>
      <c r="AM947" s="202"/>
      <c r="AP947" s="209"/>
      <c r="AS947" s="208"/>
      <c r="AT947" s="210"/>
      <c r="AU947" s="211"/>
      <c r="AV947" s="212"/>
      <c r="AW947" s="213"/>
      <c r="AX947" s="214"/>
      <c r="AY947" s="215"/>
      <c r="BE947" s="217"/>
      <c r="BF947" s="218"/>
      <c r="BI947" s="219"/>
      <c r="BJ947" s="220"/>
      <c r="BK947" s="220"/>
      <c r="BL947" s="221"/>
      <c r="BM947" s="222"/>
      <c r="BN947" s="223"/>
      <c r="BO947" s="149">
        <v>0</v>
      </c>
      <c r="BP947" s="72">
        <v>17</v>
      </c>
      <c r="BQ947" s="157">
        <v>7.6793981481481477E-2</v>
      </c>
      <c r="BR947" s="158">
        <v>1</v>
      </c>
      <c r="BS947" s="49"/>
    </row>
    <row r="948" spans="2:71" ht="15" customHeight="1">
      <c r="B948" s="2">
        <v>942</v>
      </c>
      <c r="C948" s="2">
        <v>498</v>
      </c>
      <c r="D948" s="47" t="s">
        <v>1727</v>
      </c>
      <c r="E948" s="47" t="s">
        <v>1726</v>
      </c>
      <c r="F948" s="89" t="s">
        <v>1728</v>
      </c>
      <c r="G948" s="48">
        <v>1987</v>
      </c>
      <c r="H948" s="49" t="s">
        <v>31</v>
      </c>
      <c r="I948" s="2" t="str">
        <f>IF(G948&lt;=1953,"M60",IF(G948&lt;=1963,"M50",IF(G948&lt;=1973,"M40","M")))</f>
        <v>M</v>
      </c>
      <c r="J948" s="50">
        <f t="shared" si="69"/>
        <v>159</v>
      </c>
      <c r="K948" s="189">
        <f t="shared" si="70"/>
        <v>159</v>
      </c>
      <c r="L948" s="51">
        <f t="shared" si="71"/>
        <v>1</v>
      </c>
      <c r="M948" s="52" t="str">
        <f t="shared" si="72"/>
        <v>nie</v>
      </c>
      <c r="N948" s="53">
        <f>IF($M948="ano",LARGE((Q948,T948,W948,Z948,AC948,AF948,AI948,AL948,AO948,AR948,AU948,AX948,BA948,BD948,BG948,BJ948,BM948),1)+LARGE((Q948,T948,W948,Z948,AC948,AF948,AI948,AL948,AO948,AR948,AU948,AX948,BA948,BD948,BG948,BJ948,BM948),2)+LARGE((Q948,T948,W948,Z948,AC948,AF948,AI948,AL948,AO948,AR948,AU948,AX948,BA948,BD948,BG948,BJ948,BM948),3)+LARGE((Q948,T948,W948,Z948,AC948,AF948,AI948,AL948,AO948,AR948,AU948,AX948,BA948,BD948,BG948,BJ948,BM948),4)+LARGE((Q948,T948,W948,Z948,AC948,AF948,AI948,AL948,AO948,AR948,AU948,AX948,BA948,BD948,BG948,BJ948,BM948),5),J948)</f>
        <v>159</v>
      </c>
      <c r="O948" s="190">
        <f>IF($M948="ano",LARGE((R948,U948,X948,AA948,AD948,AG948,AJ948,AM948,AP948,AS948,AV948,AY948,BB948,BE948,BH948,BK948,BN948),1)+LARGE((R948,U948,X948,AA948,AD948,AG948,AJ948,AM948,AP948,AS948,AV948,AY948,BB948,BE948,BH948,BK948,BN948),2)+LARGE((R948,U948,X948,AA948,AD948,AG948,AJ948,AM948,AP948,AS948,AV948,AY948,BB948,BE948,BH948,BK948,BN948),3)+LARGE((R948,U948,X948,AA948,AD948,AG948,AJ948,AM948,AP948,AS948,AV948,AY948,BB948,BE948,BH948,BK948,BN948),4)+LARGE((R948,U948,X948,AA948,AD948,AG948,AJ948,AM948,AP948,AS948,AV948,AY948,BB948,BE948,BH948,BK948,BN948),5),K948)</f>
        <v>159</v>
      </c>
      <c r="P948" s="191"/>
      <c r="Q948" s="192"/>
      <c r="R948" s="193"/>
      <c r="S948" s="194"/>
      <c r="T948" s="195"/>
      <c r="U948" s="196"/>
      <c r="V948" s="197">
        <v>7.7615740740740735E-2</v>
      </c>
      <c r="W948" s="198">
        <v>159</v>
      </c>
      <c r="X948" s="199">
        <v>159</v>
      </c>
      <c r="Y948" s="200"/>
      <c r="Z948" s="201"/>
      <c r="AA948" s="202"/>
      <c r="AB948" s="203"/>
      <c r="AC948" s="204"/>
      <c r="AD948" s="205"/>
      <c r="AE948" s="200"/>
      <c r="AF948" s="201"/>
      <c r="AG948" s="202"/>
      <c r="AH948" s="206"/>
      <c r="AI948" s="207"/>
      <c r="AJ948" s="208"/>
      <c r="AK948" s="200"/>
      <c r="AL948" s="201"/>
      <c r="AM948" s="202"/>
      <c r="AP948" s="209"/>
      <c r="AS948" s="208"/>
      <c r="AT948" s="210"/>
      <c r="AU948" s="211"/>
      <c r="AV948" s="212"/>
      <c r="AW948" s="213"/>
      <c r="AX948" s="214"/>
      <c r="AY948" s="215"/>
      <c r="BC948" s="216"/>
      <c r="BD948" s="216"/>
      <c r="BE948" s="217"/>
      <c r="BF948" s="218"/>
      <c r="BI948" s="219"/>
      <c r="BJ948" s="220"/>
      <c r="BK948" s="220"/>
      <c r="BL948" s="221"/>
      <c r="BM948" s="222"/>
      <c r="BN948" s="223"/>
      <c r="BO948" s="149">
        <v>0</v>
      </c>
      <c r="BP948" s="72">
        <v>16</v>
      </c>
      <c r="BQ948" s="157">
        <v>7.7615740740740735E-2</v>
      </c>
      <c r="BR948" s="158">
        <v>1</v>
      </c>
      <c r="BS948" s="49"/>
    </row>
    <row r="949" spans="2:71" ht="15" customHeight="1">
      <c r="B949" s="2">
        <v>943</v>
      </c>
      <c r="C949" s="2">
        <v>499</v>
      </c>
      <c r="D949" s="47" t="s">
        <v>2232</v>
      </c>
      <c r="E949" s="47" t="s">
        <v>1582</v>
      </c>
      <c r="F949" s="89" t="s">
        <v>2233</v>
      </c>
      <c r="G949" s="48">
        <v>1976</v>
      </c>
      <c r="H949" s="49" t="s">
        <v>31</v>
      </c>
      <c r="I949" s="2" t="str">
        <f>IF(G949&lt;=1953,"M60",IF(G949&lt;=1963,"M50",IF(G949&lt;=1973,"M40","M")))</f>
        <v>M</v>
      </c>
      <c r="J949" s="50">
        <f t="shared" si="69"/>
        <v>159</v>
      </c>
      <c r="K949" s="189">
        <f t="shared" si="70"/>
        <v>159</v>
      </c>
      <c r="L949" s="51">
        <f t="shared" si="71"/>
        <v>1</v>
      </c>
      <c r="M949" s="52" t="str">
        <f t="shared" si="72"/>
        <v>nie</v>
      </c>
      <c r="N949" s="53">
        <f>IF($M949="ano",LARGE((Q949,T949,W949,Z949,AC949,AF949,AI949,AL949,AO949,AR949,AU949,AX949,BA949,BD949,BG949,BJ949,BM949),1)+LARGE((Q949,T949,W949,Z949,AC949,AF949,AI949,AL949,AO949,AR949,AU949,AX949,BA949,BD949,BG949,BJ949,BM949),2)+LARGE((Q949,T949,W949,Z949,AC949,AF949,AI949,AL949,AO949,AR949,AU949,AX949,BA949,BD949,BG949,BJ949,BM949),3)+LARGE((Q949,T949,W949,Z949,AC949,AF949,AI949,AL949,AO949,AR949,AU949,AX949,BA949,BD949,BG949,BJ949,BM949),4)+LARGE((Q949,T949,W949,Z949,AC949,AF949,AI949,AL949,AO949,AR949,AU949,AX949,BA949,BD949,BG949,BJ949,BM949),5),J949)</f>
        <v>159</v>
      </c>
      <c r="O949" s="190">
        <f>IF($M949="ano",LARGE((R949,U949,X949,AA949,AD949,AG949,AJ949,AM949,AP949,AS949,AV949,AY949,BB949,BE949,BH949,BK949,BN949),1)+LARGE((R949,U949,X949,AA949,AD949,AG949,AJ949,AM949,AP949,AS949,AV949,AY949,BB949,BE949,BH949,BK949,BN949),2)+LARGE((R949,U949,X949,AA949,AD949,AG949,AJ949,AM949,AP949,AS949,AV949,AY949,BB949,BE949,BH949,BK949,BN949),3)+LARGE((R949,U949,X949,AA949,AD949,AG949,AJ949,AM949,AP949,AS949,AV949,AY949,BB949,BE949,BH949,BK949,BN949),4)+LARGE((R949,U949,X949,AA949,AD949,AG949,AJ949,AM949,AP949,AS949,AV949,AY949,BB949,BE949,BH949,BK949,BN949),5),K949)</f>
        <v>159</v>
      </c>
      <c r="P949" s="191"/>
      <c r="Q949" s="192"/>
      <c r="R949" s="193"/>
      <c r="S949" s="194">
        <v>0.11751157407407407</v>
      </c>
      <c r="T949" s="195">
        <v>159</v>
      </c>
      <c r="U949" s="196">
        <v>159</v>
      </c>
      <c r="V949" s="197"/>
      <c r="W949" s="198"/>
      <c r="X949" s="199"/>
      <c r="Y949" s="200"/>
      <c r="Z949" s="201"/>
      <c r="AA949" s="202"/>
      <c r="AB949" s="203"/>
      <c r="AC949" s="204"/>
      <c r="AD949" s="205"/>
      <c r="AE949" s="200"/>
      <c r="AF949" s="201"/>
      <c r="AG949" s="202"/>
      <c r="AH949" s="206"/>
      <c r="AI949" s="207"/>
      <c r="AJ949" s="208"/>
      <c r="AK949" s="200"/>
      <c r="AL949" s="201"/>
      <c r="AM949" s="202"/>
      <c r="AP949" s="209"/>
      <c r="AS949" s="208"/>
      <c r="AT949" s="210"/>
      <c r="AU949" s="211"/>
      <c r="AV949" s="212"/>
      <c r="AW949" s="213"/>
      <c r="AX949" s="214"/>
      <c r="AY949" s="215"/>
      <c r="BC949" s="216"/>
      <c r="BD949" s="216"/>
      <c r="BE949" s="217"/>
      <c r="BF949" s="218"/>
      <c r="BI949" s="219"/>
      <c r="BJ949" s="220"/>
      <c r="BK949" s="220"/>
      <c r="BL949" s="221"/>
      <c r="BM949" s="222"/>
      <c r="BN949" s="223"/>
      <c r="BO949" s="149">
        <v>0</v>
      </c>
      <c r="BP949" s="72">
        <v>26</v>
      </c>
      <c r="BQ949" s="157">
        <v>0.11751157407407407</v>
      </c>
      <c r="BR949" s="158">
        <v>1</v>
      </c>
      <c r="BS949" s="49"/>
    </row>
    <row r="950" spans="2:71" ht="15" customHeight="1">
      <c r="B950" s="2">
        <v>944</v>
      </c>
      <c r="C950" s="2">
        <v>29</v>
      </c>
      <c r="D950" s="49" t="s">
        <v>693</v>
      </c>
      <c r="E950" s="49" t="s">
        <v>1855</v>
      </c>
      <c r="F950" s="93" t="s">
        <v>331</v>
      </c>
      <c r="G950" s="85" t="s">
        <v>332</v>
      </c>
      <c r="H950" s="49" t="s">
        <v>31</v>
      </c>
      <c r="I950" s="49" t="s">
        <v>37</v>
      </c>
      <c r="J950" s="50">
        <f t="shared" si="69"/>
        <v>159</v>
      </c>
      <c r="K950" s="189">
        <f t="shared" si="70"/>
        <v>207</v>
      </c>
      <c r="L950" s="51">
        <f t="shared" si="71"/>
        <v>1</v>
      </c>
      <c r="M950" s="52" t="str">
        <f t="shared" si="72"/>
        <v>nie</v>
      </c>
      <c r="N950" s="53">
        <f>IF($M950="ano",LARGE((Q950,T950,W950,Z950,AC950,AF950,AI950,AL950,AO950,AR950,AU950,AX950,BA950,BD950,BG950,BJ950,BM950),1)+LARGE((Q950,T950,W950,Z950,AC950,AF950,AI950,AL950,AO950,AR950,AU950,AX950,BA950,BD950,BG950,BJ950,BM950),2)+LARGE((Q950,T950,W950,Z950,AC950,AF950,AI950,AL950,AO950,AR950,AU950,AX950,BA950,BD950,BG950,BJ950,BM950),3)+LARGE((Q950,T950,W950,Z950,AC950,AF950,AI950,AL950,AO950,AR950,AU950,AX950,BA950,BD950,BG950,BJ950,BM950),4)+LARGE((Q950,T950,W950,Z950,AC950,AF950,AI950,AL950,AO950,AR950,AU950,AX950,BA950,BD950,BG950,BJ950,BM950),5),J950)</f>
        <v>159</v>
      </c>
      <c r="O950" s="190">
        <f>IF($M950="ano",LARGE((R950,U950,X950,AA950,AD950,AG950,AJ950,AM950,AP950,AS950,AV950,AY950,BB950,BE950,BH950,BK950,BN950),1)+LARGE((R950,U950,X950,AA950,AD950,AG950,AJ950,AM950,AP950,AS950,AV950,AY950,BB950,BE950,BH950,BK950,BN950),2)+LARGE((R950,U950,X950,AA950,AD950,AG950,AJ950,AM950,AP950,AS950,AV950,AY950,BB950,BE950,BH950,BK950,BN950),3)+LARGE((R950,U950,X950,AA950,AD950,AG950,AJ950,AM950,AP950,AS950,AV950,AY950,BB950,BE950,BH950,BK950,BN950),4)+LARGE((R950,U950,X950,AA950,AD950,AG950,AJ950,AM950,AP950,AS950,AV950,AY950,BB950,BE950,BH950,BK950,BN950),5),K950)</f>
        <v>207</v>
      </c>
      <c r="R950" s="193"/>
      <c r="U950" s="196"/>
      <c r="X950" s="199"/>
      <c r="AA950" s="202"/>
      <c r="AD950" s="205"/>
      <c r="AE950" s="200"/>
      <c r="AF950" s="201"/>
      <c r="AG950" s="202"/>
      <c r="AH950" s="206">
        <v>3.2835648148148149E-2</v>
      </c>
      <c r="AI950" s="207">
        <v>159</v>
      </c>
      <c r="AJ950" s="208">
        <v>207</v>
      </c>
      <c r="AK950" s="200"/>
      <c r="AL950" s="201"/>
      <c r="AM950" s="202"/>
      <c r="AP950" s="209"/>
      <c r="AS950" s="208"/>
      <c r="AT950" s="210"/>
      <c r="AU950" s="211"/>
      <c r="AV950" s="212"/>
      <c r="AW950" s="213"/>
      <c r="AX950" s="214"/>
      <c r="AY950" s="215"/>
      <c r="BE950" s="217"/>
      <c r="BF950" s="218"/>
      <c r="BI950" s="219"/>
      <c r="BJ950" s="220"/>
      <c r="BK950" s="220"/>
      <c r="BL950" s="221"/>
      <c r="BM950" s="222"/>
      <c r="BN950" s="223"/>
      <c r="BO950" s="149">
        <v>0</v>
      </c>
      <c r="BP950" s="72">
        <v>10.664999999999999</v>
      </c>
      <c r="BQ950" s="157">
        <v>3.2835648148148149E-2</v>
      </c>
      <c r="BR950" s="158">
        <v>1</v>
      </c>
      <c r="BS950" s="49"/>
    </row>
    <row r="951" spans="2:71" ht="15" customHeight="1">
      <c r="B951" s="2">
        <v>945</v>
      </c>
      <c r="C951" s="2">
        <v>500</v>
      </c>
      <c r="D951" s="49" t="s">
        <v>2097</v>
      </c>
      <c r="E951" s="49" t="s">
        <v>1582</v>
      </c>
      <c r="F951" s="93" t="s">
        <v>347</v>
      </c>
      <c r="G951" s="85" t="s">
        <v>278</v>
      </c>
      <c r="H951" s="49" t="s">
        <v>31</v>
      </c>
      <c r="I951" s="49" t="s">
        <v>31</v>
      </c>
      <c r="J951" s="50">
        <f t="shared" si="69"/>
        <v>158</v>
      </c>
      <c r="K951" s="189">
        <f t="shared" si="70"/>
        <v>158</v>
      </c>
      <c r="L951" s="51">
        <f t="shared" si="71"/>
        <v>1</v>
      </c>
      <c r="M951" s="52" t="str">
        <f t="shared" si="72"/>
        <v>nie</v>
      </c>
      <c r="N951" s="53">
        <f>IF($M951="ano",LARGE((Q951,T951,W951,Z951,AC951,AF951,AI951,AL951,AO951,AR951,AU951,AX951,BA951,BD951,BG951,BJ951,BM951),1)+LARGE((Q951,T951,W951,Z951,AC951,AF951,AI951,AL951,AO951,AR951,AU951,AX951,BA951,BD951,BG951,BJ951,BM951),2)+LARGE((Q951,T951,W951,Z951,AC951,AF951,AI951,AL951,AO951,AR951,AU951,AX951,BA951,BD951,BG951,BJ951,BM951),3)+LARGE((Q951,T951,W951,Z951,AC951,AF951,AI951,AL951,AO951,AR951,AU951,AX951,BA951,BD951,BG951,BJ951,BM951),4)+LARGE((Q951,T951,W951,Z951,AC951,AF951,AI951,AL951,AO951,AR951,AU951,AX951,BA951,BD951,BG951,BJ951,BM951),5),J951)</f>
        <v>158</v>
      </c>
      <c r="O951" s="190">
        <f>IF($M951="ano",LARGE((R951,U951,X951,AA951,AD951,AG951,AJ951,AM951,AP951,AS951,AV951,AY951,BB951,BE951,BH951,BK951,BN951),1)+LARGE((R951,U951,X951,AA951,AD951,AG951,AJ951,AM951,AP951,AS951,AV951,AY951,BB951,BE951,BH951,BK951,BN951),2)+LARGE((R951,U951,X951,AA951,AD951,AG951,AJ951,AM951,AP951,AS951,AV951,AY951,BB951,BE951,BH951,BK951,BN951),3)+LARGE((R951,U951,X951,AA951,AD951,AG951,AJ951,AM951,AP951,AS951,AV951,AY951,BB951,BE951,BH951,BK951,BN951),4)+LARGE((R951,U951,X951,AA951,AD951,AG951,AJ951,AM951,AP951,AS951,AV951,AY951,BB951,BE951,BH951,BK951,BN951),5),K951)</f>
        <v>158</v>
      </c>
      <c r="R951" s="193"/>
      <c r="U951" s="196"/>
      <c r="X951" s="199"/>
      <c r="AA951" s="202"/>
      <c r="AD951" s="205"/>
      <c r="AE951" s="200"/>
      <c r="AF951" s="201"/>
      <c r="AG951" s="202"/>
      <c r="AH951" s="206">
        <v>3.3587962962962965E-2</v>
      </c>
      <c r="AI951" s="207">
        <v>158</v>
      </c>
      <c r="AJ951" s="208">
        <v>158</v>
      </c>
      <c r="AK951" s="200"/>
      <c r="AL951" s="201"/>
      <c r="AM951" s="202"/>
      <c r="AP951" s="209"/>
      <c r="AS951" s="208"/>
      <c r="AT951" s="210"/>
      <c r="AU951" s="211"/>
      <c r="AV951" s="212"/>
      <c r="AW951" s="213"/>
      <c r="AX951" s="214"/>
      <c r="AY951" s="215"/>
      <c r="BE951" s="217"/>
      <c r="BF951" s="218"/>
      <c r="BI951" s="219"/>
      <c r="BJ951" s="220"/>
      <c r="BK951" s="220"/>
      <c r="BL951" s="221"/>
      <c r="BM951" s="222"/>
      <c r="BN951" s="223"/>
      <c r="BO951" s="149">
        <v>0</v>
      </c>
      <c r="BP951" s="72">
        <v>10.664999999999999</v>
      </c>
      <c r="BQ951" s="157">
        <v>3.3587962962962965E-2</v>
      </c>
      <c r="BR951" s="158">
        <v>1</v>
      </c>
      <c r="BS951" s="49"/>
    </row>
    <row r="952" spans="2:71" ht="15" customHeight="1">
      <c r="B952" s="2">
        <v>946</v>
      </c>
      <c r="C952" s="2">
        <v>91</v>
      </c>
      <c r="D952" s="49" t="s">
        <v>174</v>
      </c>
      <c r="E952" s="49" t="s">
        <v>87</v>
      </c>
      <c r="F952" s="93" t="s">
        <v>2119</v>
      </c>
      <c r="G952" s="85">
        <v>1981</v>
      </c>
      <c r="H952" s="49" t="s">
        <v>36</v>
      </c>
      <c r="I952" s="2" t="str">
        <f>IF(G952&lt;=1953,"Z60",IF(G952&lt;=1963,"Z50",IF(G952&lt;=1973,"Z40","Z")))</f>
        <v>Z</v>
      </c>
      <c r="J952" s="50">
        <f t="shared" si="69"/>
        <v>158</v>
      </c>
      <c r="K952" s="189">
        <f t="shared" si="70"/>
        <v>158</v>
      </c>
      <c r="L952" s="51">
        <f t="shared" si="71"/>
        <v>1</v>
      </c>
      <c r="M952" s="52" t="str">
        <f t="shared" si="72"/>
        <v>nie</v>
      </c>
      <c r="N952" s="53">
        <f>IF($M952="ano",LARGE((Q952,T952,W952,Z952,AC952,AF952,AI952,AL952,AO952,AR952,AU952,AX952,BA952,BD952,BG952,BJ952,BM952),1)+LARGE((Q952,T952,W952,Z952,AC952,AF952,AI952,AL952,AO952,AR952,AU952,AX952,BA952,BD952,BG952,BJ952,BM952),2)+LARGE((Q952,T952,W952,Z952,AC952,AF952,AI952,AL952,AO952,AR952,AU952,AX952,BA952,BD952,BG952,BJ952,BM952),3)+LARGE((Q952,T952,W952,Z952,AC952,AF952,AI952,AL952,AO952,AR952,AU952,AX952,BA952,BD952,BG952,BJ952,BM952),4)+LARGE((Q952,T952,W952,Z952,AC952,AF952,AI952,AL952,AO952,AR952,AU952,AX952,BA952,BD952,BG952,BJ952,BM952),5),J952)</f>
        <v>158</v>
      </c>
      <c r="O952" s="190">
        <f>IF($M952="ano",LARGE((R952,U952,X952,AA952,AD952,AG952,AJ952,AM952,AP952,AS952,AV952,AY952,BB952,BE952,BH952,BK952,BN952),1)+LARGE((R952,U952,X952,AA952,AD952,AG952,AJ952,AM952,AP952,AS952,AV952,AY952,BB952,BE952,BH952,BK952,BN952),2)+LARGE((R952,U952,X952,AA952,AD952,AG952,AJ952,AM952,AP952,AS952,AV952,AY952,BB952,BE952,BH952,BK952,BN952),3)+LARGE((R952,U952,X952,AA952,AD952,AG952,AJ952,AM952,AP952,AS952,AV952,AY952,BB952,BE952,BH952,BK952,BN952),4)+LARGE((R952,U952,X952,AA952,AD952,AG952,AJ952,AM952,AP952,AS952,AV952,AY952,BB952,BE952,BH952,BK952,BN952),5),K952)</f>
        <v>158</v>
      </c>
      <c r="R952" s="193"/>
      <c r="U952" s="196"/>
      <c r="X952" s="199"/>
      <c r="Y952" s="200">
        <v>7.7442129629629639E-2</v>
      </c>
      <c r="Z952" s="201">
        <v>158</v>
      </c>
      <c r="AA952" s="202">
        <v>158</v>
      </c>
      <c r="AD952" s="205"/>
      <c r="AE952" s="200"/>
      <c r="AF952" s="201"/>
      <c r="AG952" s="202"/>
      <c r="AH952" s="206"/>
      <c r="AI952" s="207"/>
      <c r="AJ952" s="208"/>
      <c r="AK952" s="200"/>
      <c r="AL952" s="201"/>
      <c r="AM952" s="202"/>
      <c r="AP952" s="209"/>
      <c r="AS952" s="208"/>
      <c r="AT952" s="210"/>
      <c r="AU952" s="211"/>
      <c r="AV952" s="212"/>
      <c r="AW952" s="213"/>
      <c r="AX952" s="214"/>
      <c r="AY952" s="215"/>
      <c r="BE952" s="217"/>
      <c r="BF952" s="218"/>
      <c r="BI952" s="219"/>
      <c r="BJ952" s="220"/>
      <c r="BK952" s="220"/>
      <c r="BL952" s="221"/>
      <c r="BM952" s="222"/>
      <c r="BN952" s="223"/>
      <c r="BO952" s="149">
        <v>0</v>
      </c>
      <c r="BP952" s="72">
        <v>17</v>
      </c>
      <c r="BQ952" s="157">
        <v>7.7442129629629639E-2</v>
      </c>
      <c r="BR952" s="158">
        <v>1</v>
      </c>
      <c r="BS952" s="49"/>
    </row>
    <row r="953" spans="2:71" ht="15" customHeight="1">
      <c r="B953" s="2">
        <v>947</v>
      </c>
      <c r="C953" s="2">
        <v>9</v>
      </c>
      <c r="D953" s="49" t="s">
        <v>1737</v>
      </c>
      <c r="E953" s="49" t="s">
        <v>1736</v>
      </c>
      <c r="G953" s="85">
        <v>1998</v>
      </c>
      <c r="H953" s="49" t="s">
        <v>31</v>
      </c>
      <c r="I953" s="2" t="s">
        <v>35</v>
      </c>
      <c r="J953" s="50">
        <f t="shared" si="69"/>
        <v>158</v>
      </c>
      <c r="K953" s="189">
        <f t="shared" si="70"/>
        <v>174</v>
      </c>
      <c r="L953" s="51">
        <f t="shared" si="71"/>
        <v>1</v>
      </c>
      <c r="M953" s="52" t="str">
        <f t="shared" si="72"/>
        <v>nie</v>
      </c>
      <c r="N953" s="53">
        <f>IF($M953="ano",LARGE((Q953,T953,W953,Z953,AC953,AF953,AI953,AL953,AO953,AR953,AU953,AX953,BA953,BD953,BG953,BJ953,BM953),1)+LARGE((Q953,T953,W953,Z953,AC953,AF953,AI953,AL953,AO953,AR953,AU953,AX953,BA953,BD953,BG953,BJ953,BM953),2)+LARGE((Q953,T953,W953,Z953,AC953,AF953,AI953,AL953,AO953,AR953,AU953,AX953,BA953,BD953,BG953,BJ953,BM953),3)+LARGE((Q953,T953,W953,Z953,AC953,AF953,AI953,AL953,AO953,AR953,AU953,AX953,BA953,BD953,BG953,BJ953,BM953),4)+LARGE((Q953,T953,W953,Z953,AC953,AF953,AI953,AL953,AO953,AR953,AU953,AX953,BA953,BD953,BG953,BJ953,BM953),5),J953)</f>
        <v>158</v>
      </c>
      <c r="O953" s="190">
        <f>IF($M953="ano",LARGE((R953,U953,X953,AA953,AD953,AG953,AJ953,AM953,AP953,AS953,AV953,AY953,BB953,BE953,BH953,BK953,BN953),1)+LARGE((R953,U953,X953,AA953,AD953,AG953,AJ953,AM953,AP953,AS953,AV953,AY953,BB953,BE953,BH953,BK953,BN953),2)+LARGE((R953,U953,X953,AA953,AD953,AG953,AJ953,AM953,AP953,AS953,AV953,AY953,BB953,BE953,BH953,BK953,BN953),3)+LARGE((R953,U953,X953,AA953,AD953,AG953,AJ953,AM953,AP953,AS953,AV953,AY953,BB953,BE953,BH953,BK953,BN953),4)+LARGE((R953,U953,X953,AA953,AD953,AG953,AJ953,AM953,AP953,AS953,AV953,AY953,BB953,BE953,BH953,BK953,BN953),5),K953)</f>
        <v>174</v>
      </c>
      <c r="P953" s="191"/>
      <c r="Q953" s="192"/>
      <c r="R953" s="193"/>
      <c r="S953" s="194"/>
      <c r="T953" s="195"/>
      <c r="U953" s="196"/>
      <c r="V953" s="197">
        <v>7.7835648148148154E-2</v>
      </c>
      <c r="W953" s="198">
        <v>158</v>
      </c>
      <c r="X953" s="199">
        <v>174</v>
      </c>
      <c r="Y953" s="200"/>
      <c r="Z953" s="201"/>
      <c r="AA953" s="202"/>
      <c r="AB953" s="203"/>
      <c r="AC953" s="204"/>
      <c r="AD953" s="205"/>
      <c r="AE953" s="200"/>
      <c r="AF953" s="201"/>
      <c r="AG953" s="202"/>
      <c r="AH953" s="206"/>
      <c r="AI953" s="207"/>
      <c r="AJ953" s="208"/>
      <c r="AK953" s="200"/>
      <c r="AL953" s="201"/>
      <c r="AM953" s="202"/>
      <c r="AP953" s="209"/>
      <c r="AS953" s="208"/>
      <c r="AT953" s="210"/>
      <c r="AU953" s="211"/>
      <c r="AV953" s="212"/>
      <c r="AW953" s="213"/>
      <c r="AX953" s="214"/>
      <c r="AY953" s="215"/>
      <c r="BC953" s="216"/>
      <c r="BD953" s="216"/>
      <c r="BE953" s="217"/>
      <c r="BF953" s="218"/>
      <c r="BI953" s="219"/>
      <c r="BJ953" s="220"/>
      <c r="BK953" s="220"/>
      <c r="BL953" s="221"/>
      <c r="BM953" s="222"/>
      <c r="BN953" s="223"/>
      <c r="BO953" s="149">
        <v>0</v>
      </c>
      <c r="BP953" s="72">
        <v>16</v>
      </c>
      <c r="BQ953" s="157">
        <v>7.7835648148148154E-2</v>
      </c>
      <c r="BR953" s="158">
        <v>1</v>
      </c>
      <c r="BS953" s="49"/>
    </row>
    <row r="954" spans="2:71" ht="15" customHeight="1">
      <c r="B954" s="2">
        <v>948</v>
      </c>
      <c r="C954" s="2">
        <v>10</v>
      </c>
      <c r="D954" s="49" t="s">
        <v>499</v>
      </c>
      <c r="E954" s="49" t="s">
        <v>1597</v>
      </c>
      <c r="F954" s="93" t="s">
        <v>346</v>
      </c>
      <c r="G954" s="85" t="s">
        <v>287</v>
      </c>
      <c r="H954" s="49" t="s">
        <v>31</v>
      </c>
      <c r="I954" s="49" t="s">
        <v>35</v>
      </c>
      <c r="J954" s="50">
        <f t="shared" si="69"/>
        <v>158</v>
      </c>
      <c r="K954" s="189">
        <f t="shared" si="70"/>
        <v>174</v>
      </c>
      <c r="L954" s="51">
        <f t="shared" si="71"/>
        <v>1</v>
      </c>
      <c r="M954" s="52" t="str">
        <f t="shared" si="72"/>
        <v>nie</v>
      </c>
      <c r="N954" s="53">
        <f>IF($M954="ano",LARGE((Q954,T954,W954,Z954,AC954,AF954,AI954,AL954,AO954,AR954,AU954,AX954,BA954,BD954,BG954,BJ954,BM954),1)+LARGE((Q954,T954,W954,Z954,AC954,AF954,AI954,AL954,AO954,AR954,AU954,AX954,BA954,BD954,BG954,BJ954,BM954),2)+LARGE((Q954,T954,W954,Z954,AC954,AF954,AI954,AL954,AO954,AR954,AU954,AX954,BA954,BD954,BG954,BJ954,BM954),3)+LARGE((Q954,T954,W954,Z954,AC954,AF954,AI954,AL954,AO954,AR954,AU954,AX954,BA954,BD954,BG954,BJ954,BM954),4)+LARGE((Q954,T954,W954,Z954,AC954,AF954,AI954,AL954,AO954,AR954,AU954,AX954,BA954,BD954,BG954,BJ954,BM954),5),J954)</f>
        <v>158</v>
      </c>
      <c r="O954" s="190">
        <f>IF($M954="ano",LARGE((R954,U954,X954,AA954,AD954,AG954,AJ954,AM954,AP954,AS954,AV954,AY954,BB954,BE954,BH954,BK954,BN954),1)+LARGE((R954,U954,X954,AA954,AD954,AG954,AJ954,AM954,AP954,AS954,AV954,AY954,BB954,BE954,BH954,BK954,BN954),2)+LARGE((R954,U954,X954,AA954,AD954,AG954,AJ954,AM954,AP954,AS954,AV954,AY954,BB954,BE954,BH954,BK954,BN954),3)+LARGE((R954,U954,X954,AA954,AD954,AG954,AJ954,AM954,AP954,AS954,AV954,AY954,BB954,BE954,BH954,BK954,BN954),4)+LARGE((R954,U954,X954,AA954,AD954,AG954,AJ954,AM954,AP954,AS954,AV954,AY954,BB954,BE954,BH954,BK954,BN954),5),K954)</f>
        <v>174</v>
      </c>
      <c r="R954" s="193"/>
      <c r="U954" s="196"/>
      <c r="X954" s="199"/>
      <c r="AA954" s="202"/>
      <c r="AD954" s="205"/>
      <c r="AE954" s="200"/>
      <c r="AF954" s="201"/>
      <c r="AG954" s="202"/>
      <c r="AH954" s="206">
        <v>3.3576388888888892E-2</v>
      </c>
      <c r="AI954" s="207">
        <v>158</v>
      </c>
      <c r="AJ954" s="208">
        <v>174</v>
      </c>
      <c r="AK954" s="200"/>
      <c r="AL954" s="201"/>
      <c r="AM954" s="202"/>
      <c r="AP954" s="209"/>
      <c r="AS954" s="208"/>
      <c r="AT954" s="210"/>
      <c r="AU954" s="211"/>
      <c r="AV954" s="212"/>
      <c r="AW954" s="213"/>
      <c r="AX954" s="214"/>
      <c r="AY954" s="215"/>
      <c r="BE954" s="217"/>
      <c r="BF954" s="218"/>
      <c r="BI954" s="219"/>
      <c r="BJ954" s="220"/>
      <c r="BK954" s="220"/>
      <c r="BL954" s="221"/>
      <c r="BM954" s="222"/>
      <c r="BN954" s="223"/>
      <c r="BO954" s="149">
        <v>0</v>
      </c>
      <c r="BP954" s="72">
        <v>10.664999999999999</v>
      </c>
      <c r="BQ954" s="157">
        <v>3.3576388888888892E-2</v>
      </c>
      <c r="BR954" s="158">
        <v>1</v>
      </c>
      <c r="BS954" s="49"/>
    </row>
    <row r="955" spans="2:71" ht="15" customHeight="1">
      <c r="B955" s="2">
        <v>949</v>
      </c>
      <c r="C955" s="2">
        <v>78</v>
      </c>
      <c r="D955" s="49" t="s">
        <v>502</v>
      </c>
      <c r="E955" s="49" t="s">
        <v>1699</v>
      </c>
      <c r="F955" s="93" t="s">
        <v>328</v>
      </c>
      <c r="G955" s="85" t="s">
        <v>345</v>
      </c>
      <c r="H955" s="49" t="s">
        <v>31</v>
      </c>
      <c r="I955" s="49" t="s">
        <v>33</v>
      </c>
      <c r="J955" s="50">
        <f t="shared" si="69"/>
        <v>158</v>
      </c>
      <c r="K955" s="189">
        <f t="shared" si="70"/>
        <v>190</v>
      </c>
      <c r="L955" s="51">
        <f t="shared" si="71"/>
        <v>1</v>
      </c>
      <c r="M955" s="52" t="str">
        <f t="shared" si="72"/>
        <v>nie</v>
      </c>
      <c r="N955" s="53">
        <f>IF($M955="ano",LARGE((Q955,T955,W955,Z955,AC955,AF955,AI955,AL955,AO955,AR955,AU955,AX955,BA955,BD955,BG955,BJ955,BM955),1)+LARGE((Q955,T955,W955,Z955,AC955,AF955,AI955,AL955,AO955,AR955,AU955,AX955,BA955,BD955,BG955,BJ955,BM955),2)+LARGE((Q955,T955,W955,Z955,AC955,AF955,AI955,AL955,AO955,AR955,AU955,AX955,BA955,BD955,BG955,BJ955,BM955),3)+LARGE((Q955,T955,W955,Z955,AC955,AF955,AI955,AL955,AO955,AR955,AU955,AX955,BA955,BD955,BG955,BJ955,BM955),4)+LARGE((Q955,T955,W955,Z955,AC955,AF955,AI955,AL955,AO955,AR955,AU955,AX955,BA955,BD955,BG955,BJ955,BM955),5),J955)</f>
        <v>158</v>
      </c>
      <c r="O955" s="190">
        <f>IF($M955="ano",LARGE((R955,U955,X955,AA955,AD955,AG955,AJ955,AM955,AP955,AS955,AV955,AY955,BB955,BE955,BH955,BK955,BN955),1)+LARGE((R955,U955,X955,AA955,AD955,AG955,AJ955,AM955,AP955,AS955,AV955,AY955,BB955,BE955,BH955,BK955,BN955),2)+LARGE((R955,U955,X955,AA955,AD955,AG955,AJ955,AM955,AP955,AS955,AV955,AY955,BB955,BE955,BH955,BK955,BN955),3)+LARGE((R955,U955,X955,AA955,AD955,AG955,AJ955,AM955,AP955,AS955,AV955,AY955,BB955,BE955,BH955,BK955,BN955),4)+LARGE((R955,U955,X955,AA955,AD955,AG955,AJ955,AM955,AP955,AS955,AV955,AY955,BB955,BE955,BH955,BK955,BN955),5),K955)</f>
        <v>190</v>
      </c>
      <c r="R955" s="193"/>
      <c r="U955" s="196"/>
      <c r="X955" s="199"/>
      <c r="AA955" s="202"/>
      <c r="AD955" s="205"/>
      <c r="AE955" s="200"/>
      <c r="AF955" s="201"/>
      <c r="AG955" s="202"/>
      <c r="AH955" s="206">
        <v>3.3437500000000002E-2</v>
      </c>
      <c r="AI955" s="207">
        <v>158</v>
      </c>
      <c r="AJ955" s="208">
        <v>190</v>
      </c>
      <c r="AK955" s="200"/>
      <c r="AL955" s="201"/>
      <c r="AM955" s="202"/>
      <c r="AP955" s="209"/>
      <c r="AS955" s="208"/>
      <c r="AT955" s="210"/>
      <c r="AU955" s="211"/>
      <c r="AV955" s="212"/>
      <c r="AW955" s="213"/>
      <c r="AX955" s="214"/>
      <c r="AY955" s="215"/>
      <c r="BE955" s="217"/>
      <c r="BF955" s="218"/>
      <c r="BI955" s="219"/>
      <c r="BJ955" s="220"/>
      <c r="BK955" s="220"/>
      <c r="BL955" s="221"/>
      <c r="BM955" s="222"/>
      <c r="BN955" s="223"/>
      <c r="BO955" s="149">
        <v>0</v>
      </c>
      <c r="BP955" s="72">
        <v>10.664999999999999</v>
      </c>
      <c r="BQ955" s="157">
        <v>3.3437500000000002E-2</v>
      </c>
      <c r="BR955" s="158">
        <v>1</v>
      </c>
      <c r="BS955" s="49"/>
    </row>
    <row r="956" spans="2:71" ht="15" customHeight="1">
      <c r="B956" s="2">
        <v>950</v>
      </c>
      <c r="C956" s="2">
        <v>501</v>
      </c>
      <c r="D956" s="49" t="s">
        <v>504</v>
      </c>
      <c r="E956" s="49" t="s">
        <v>1597</v>
      </c>
      <c r="F956" s="93" t="s">
        <v>328</v>
      </c>
      <c r="G956" s="85" t="s">
        <v>283</v>
      </c>
      <c r="H956" s="49" t="s">
        <v>31</v>
      </c>
      <c r="I956" s="49" t="s">
        <v>31</v>
      </c>
      <c r="J956" s="50">
        <f t="shared" si="69"/>
        <v>158</v>
      </c>
      <c r="K956" s="189">
        <f t="shared" si="70"/>
        <v>158</v>
      </c>
      <c r="L956" s="51">
        <f t="shared" si="71"/>
        <v>1</v>
      </c>
      <c r="M956" s="52" t="str">
        <f t="shared" si="72"/>
        <v>nie</v>
      </c>
      <c r="N956" s="53">
        <f>IF($M956="ano",LARGE((Q956,T956,W956,Z956,AC956,AF956,AI956,AL956,AO956,AR956,AU956,AX956,BA956,BD956,BG956,BJ956,BM956),1)+LARGE((Q956,T956,W956,Z956,AC956,AF956,AI956,AL956,AO956,AR956,AU956,AX956,BA956,BD956,BG956,BJ956,BM956),2)+LARGE((Q956,T956,W956,Z956,AC956,AF956,AI956,AL956,AO956,AR956,AU956,AX956,BA956,BD956,BG956,BJ956,BM956),3)+LARGE((Q956,T956,W956,Z956,AC956,AF956,AI956,AL956,AO956,AR956,AU956,AX956,BA956,BD956,BG956,BJ956,BM956),4)+LARGE((Q956,T956,W956,Z956,AC956,AF956,AI956,AL956,AO956,AR956,AU956,AX956,BA956,BD956,BG956,BJ956,BM956),5),J956)</f>
        <v>158</v>
      </c>
      <c r="O956" s="190">
        <f>IF($M956="ano",LARGE((R956,U956,X956,AA956,AD956,AG956,AJ956,AM956,AP956,AS956,AV956,AY956,BB956,BE956,BH956,BK956,BN956),1)+LARGE((R956,U956,X956,AA956,AD956,AG956,AJ956,AM956,AP956,AS956,AV956,AY956,BB956,BE956,BH956,BK956,BN956),2)+LARGE((R956,U956,X956,AA956,AD956,AG956,AJ956,AM956,AP956,AS956,AV956,AY956,BB956,BE956,BH956,BK956,BN956),3)+LARGE((R956,U956,X956,AA956,AD956,AG956,AJ956,AM956,AP956,AS956,AV956,AY956,BB956,BE956,BH956,BK956,BN956),4)+LARGE((R956,U956,X956,AA956,AD956,AG956,AJ956,AM956,AP956,AS956,AV956,AY956,BB956,BE956,BH956,BK956,BN956),5),K956)</f>
        <v>158</v>
      </c>
      <c r="R956" s="193"/>
      <c r="U956" s="196"/>
      <c r="X956" s="199"/>
      <c r="AA956" s="202"/>
      <c r="AD956" s="205"/>
      <c r="AE956" s="200"/>
      <c r="AF956" s="201"/>
      <c r="AG956" s="202"/>
      <c r="AH956" s="206">
        <v>3.3437500000000002E-2</v>
      </c>
      <c r="AI956" s="207">
        <v>158</v>
      </c>
      <c r="AJ956" s="208">
        <v>158</v>
      </c>
      <c r="AK956" s="200"/>
      <c r="AL956" s="201"/>
      <c r="AM956" s="202"/>
      <c r="AP956" s="209"/>
      <c r="AS956" s="208"/>
      <c r="AT956" s="210"/>
      <c r="AU956" s="211"/>
      <c r="AV956" s="212"/>
      <c r="AW956" s="213"/>
      <c r="AX956" s="214"/>
      <c r="AY956" s="215"/>
      <c r="BE956" s="217"/>
      <c r="BF956" s="218"/>
      <c r="BI956" s="219"/>
      <c r="BJ956" s="220"/>
      <c r="BK956" s="220"/>
      <c r="BL956" s="221"/>
      <c r="BM956" s="222"/>
      <c r="BN956" s="223"/>
      <c r="BO956" s="149">
        <v>0</v>
      </c>
      <c r="BP956" s="72">
        <v>10.664999999999999</v>
      </c>
      <c r="BQ956" s="157">
        <v>3.3437500000000002E-2</v>
      </c>
      <c r="BR956" s="158">
        <v>1</v>
      </c>
      <c r="BS956" s="49"/>
    </row>
    <row r="957" spans="2:71" ht="15" customHeight="1">
      <c r="B957" s="2">
        <v>951</v>
      </c>
      <c r="C957" s="2">
        <v>204</v>
      </c>
      <c r="D957" s="49" t="s">
        <v>831</v>
      </c>
      <c r="E957" s="49" t="s">
        <v>1543</v>
      </c>
      <c r="F957" s="93" t="s">
        <v>832</v>
      </c>
      <c r="G957" s="85">
        <v>1966</v>
      </c>
      <c r="H957" s="49" t="s">
        <v>31</v>
      </c>
      <c r="I957" s="49" t="s">
        <v>32</v>
      </c>
      <c r="J957" s="50">
        <f t="shared" si="69"/>
        <v>158</v>
      </c>
      <c r="K957" s="189">
        <f t="shared" si="70"/>
        <v>174</v>
      </c>
      <c r="L957" s="51">
        <f t="shared" si="71"/>
        <v>1</v>
      </c>
      <c r="M957" s="52" t="str">
        <f t="shared" si="72"/>
        <v>nie</v>
      </c>
      <c r="N957" s="53">
        <f>IF($M957="ano",LARGE((Q957,T957,W957,Z957,AC957,AF957,AI957,AL957,AO957,AR957,AU957,AX957,BA957,BD957,BG957,BJ957,BM957),1)+LARGE((Q957,T957,W957,Z957,AC957,AF957,AI957,AL957,AO957,AR957,AU957,AX957,BA957,BD957,BG957,BJ957,BM957),2)+LARGE((Q957,T957,W957,Z957,AC957,AF957,AI957,AL957,AO957,AR957,AU957,AX957,BA957,BD957,BG957,BJ957,BM957),3)+LARGE((Q957,T957,W957,Z957,AC957,AF957,AI957,AL957,AO957,AR957,AU957,AX957,BA957,BD957,BG957,BJ957,BM957),4)+LARGE((Q957,T957,W957,Z957,AC957,AF957,AI957,AL957,AO957,AR957,AU957,AX957,BA957,BD957,BG957,BJ957,BM957),5),J957)</f>
        <v>158</v>
      </c>
      <c r="O957" s="190">
        <f>IF($M957="ano",LARGE((R957,U957,X957,AA957,AD957,AG957,AJ957,AM957,AP957,AS957,AV957,AY957,BB957,BE957,BH957,BK957,BN957),1)+LARGE((R957,U957,X957,AA957,AD957,AG957,AJ957,AM957,AP957,AS957,AV957,AY957,BB957,BE957,BH957,BK957,BN957),2)+LARGE((R957,U957,X957,AA957,AD957,AG957,AJ957,AM957,AP957,AS957,AV957,AY957,BB957,BE957,BH957,BK957,BN957),3)+LARGE((R957,U957,X957,AA957,AD957,AG957,AJ957,AM957,AP957,AS957,AV957,AY957,BB957,BE957,BH957,BK957,BN957),4)+LARGE((R957,U957,X957,AA957,AD957,AG957,AJ957,AM957,AP957,AS957,AV957,AY957,BB957,BE957,BH957,BK957,BN957),5),K957)</f>
        <v>174</v>
      </c>
      <c r="AE957" s="200"/>
      <c r="AF957" s="201"/>
      <c r="AG957" s="201"/>
      <c r="AP957" s="209"/>
      <c r="AQ957" s="64">
        <v>0.19902777777777778</v>
      </c>
      <c r="AR957" s="65">
        <v>158</v>
      </c>
      <c r="AS957" s="208">
        <v>174</v>
      </c>
      <c r="AT957" s="210"/>
      <c r="AU957" s="211"/>
      <c r="AV957" s="212"/>
      <c r="AW957" s="213"/>
      <c r="AX957" s="214"/>
      <c r="AY957" s="215"/>
      <c r="BF957" s="218"/>
      <c r="BI957" s="219"/>
      <c r="BJ957" s="220"/>
      <c r="BK957" s="220"/>
      <c r="BL957" s="221"/>
      <c r="BM957" s="222"/>
      <c r="BN957" s="223"/>
      <c r="BO957" s="149">
        <v>0</v>
      </c>
      <c r="BP957" s="72">
        <v>42</v>
      </c>
      <c r="BQ957" s="157">
        <v>0.19902777777777778</v>
      </c>
      <c r="BR957" s="158">
        <v>1</v>
      </c>
      <c r="BS957" s="49"/>
    </row>
    <row r="958" spans="2:71" ht="15" customHeight="1">
      <c r="B958" s="2">
        <v>952</v>
      </c>
      <c r="C958" s="2">
        <v>502</v>
      </c>
      <c r="D958" s="49" t="s">
        <v>511</v>
      </c>
      <c r="E958" s="49" t="s">
        <v>1582</v>
      </c>
      <c r="F958" s="93" t="s">
        <v>286</v>
      </c>
      <c r="G958" s="85" t="s">
        <v>344</v>
      </c>
      <c r="H958" s="49" t="s">
        <v>31</v>
      </c>
      <c r="I958" s="49" t="s">
        <v>31</v>
      </c>
      <c r="J958" s="50">
        <f t="shared" si="69"/>
        <v>158</v>
      </c>
      <c r="K958" s="189">
        <f t="shared" si="70"/>
        <v>158</v>
      </c>
      <c r="L958" s="51">
        <f t="shared" si="71"/>
        <v>1</v>
      </c>
      <c r="M958" s="52" t="str">
        <f t="shared" si="72"/>
        <v>nie</v>
      </c>
      <c r="N958" s="53">
        <f>IF($M958="ano",LARGE((Q958,T958,W958,Z958,AC958,AF958,AI958,AL958,AO958,AR958,AU958,AX958,BA958,BD958,BG958,BJ958,BM958),1)+LARGE((Q958,T958,W958,Z958,AC958,AF958,AI958,AL958,AO958,AR958,AU958,AX958,BA958,BD958,BG958,BJ958,BM958),2)+LARGE((Q958,T958,W958,Z958,AC958,AF958,AI958,AL958,AO958,AR958,AU958,AX958,BA958,BD958,BG958,BJ958,BM958),3)+LARGE((Q958,T958,W958,Z958,AC958,AF958,AI958,AL958,AO958,AR958,AU958,AX958,BA958,BD958,BG958,BJ958,BM958),4)+LARGE((Q958,T958,W958,Z958,AC958,AF958,AI958,AL958,AO958,AR958,AU958,AX958,BA958,BD958,BG958,BJ958,BM958),5),J958)</f>
        <v>158</v>
      </c>
      <c r="O958" s="190">
        <f>IF($M958="ano",LARGE((R958,U958,X958,AA958,AD958,AG958,AJ958,AM958,AP958,AS958,AV958,AY958,BB958,BE958,BH958,BK958,BN958),1)+LARGE((R958,U958,X958,AA958,AD958,AG958,AJ958,AM958,AP958,AS958,AV958,AY958,BB958,BE958,BH958,BK958,BN958),2)+LARGE((R958,U958,X958,AA958,AD958,AG958,AJ958,AM958,AP958,AS958,AV958,AY958,BB958,BE958,BH958,BK958,BN958),3)+LARGE((R958,U958,X958,AA958,AD958,AG958,AJ958,AM958,AP958,AS958,AV958,AY958,BB958,BE958,BH958,BK958,BN958),4)+LARGE((R958,U958,X958,AA958,AD958,AG958,AJ958,AM958,AP958,AS958,AV958,AY958,BB958,BE958,BH958,BK958,BN958),5),K958)</f>
        <v>158</v>
      </c>
      <c r="R958" s="193"/>
      <c r="U958" s="196"/>
      <c r="X958" s="199"/>
      <c r="AA958" s="202"/>
      <c r="AD958" s="205"/>
      <c r="AE958" s="200"/>
      <c r="AF958" s="201"/>
      <c r="AG958" s="202"/>
      <c r="AH958" s="206">
        <v>3.3414351851851855E-2</v>
      </c>
      <c r="AI958" s="207">
        <v>158</v>
      </c>
      <c r="AJ958" s="208">
        <v>158</v>
      </c>
      <c r="AK958" s="200"/>
      <c r="AL958" s="201"/>
      <c r="AM958" s="202"/>
      <c r="AP958" s="209"/>
      <c r="AS958" s="208"/>
      <c r="AT958" s="210"/>
      <c r="AU958" s="211"/>
      <c r="AV958" s="212"/>
      <c r="AW958" s="213"/>
      <c r="AX958" s="214"/>
      <c r="AY958" s="215"/>
      <c r="BE958" s="217"/>
      <c r="BF958" s="218"/>
      <c r="BI958" s="219"/>
      <c r="BJ958" s="220"/>
      <c r="BK958" s="220"/>
      <c r="BL958" s="221"/>
      <c r="BM958" s="222"/>
      <c r="BN958" s="223"/>
      <c r="BO958" s="149">
        <v>0</v>
      </c>
      <c r="BP958" s="72">
        <v>10.664999999999999</v>
      </c>
      <c r="BQ958" s="157">
        <v>3.3414351851851855E-2</v>
      </c>
      <c r="BR958" s="158">
        <v>1</v>
      </c>
      <c r="BS958" s="49"/>
    </row>
    <row r="959" spans="2:71" ht="15" customHeight="1">
      <c r="B959" s="2">
        <v>953</v>
      </c>
      <c r="C959" s="2">
        <v>503</v>
      </c>
      <c r="D959" s="49" t="s">
        <v>1171</v>
      </c>
      <c r="E959" s="49" t="s">
        <v>2028</v>
      </c>
      <c r="F959" s="93" t="s">
        <v>1542</v>
      </c>
      <c r="G959" s="85">
        <v>1975</v>
      </c>
      <c r="H959" s="49" t="s">
        <v>31</v>
      </c>
      <c r="I959" s="49" t="s">
        <v>31</v>
      </c>
      <c r="J959" s="50">
        <f t="shared" si="69"/>
        <v>158</v>
      </c>
      <c r="K959" s="189">
        <f t="shared" si="70"/>
        <v>158</v>
      </c>
      <c r="L959" s="51">
        <f t="shared" si="71"/>
        <v>1</v>
      </c>
      <c r="M959" s="52" t="str">
        <f t="shared" si="72"/>
        <v>nie</v>
      </c>
      <c r="N959" s="53">
        <f>IF($M959="ano",LARGE((Q959,T959,W959,Z959,AC959,AF959,AI959,AL959,AO959,AR959,AU959,AX959,BA959,BD959,BG959,BJ959,BM959),1)+LARGE((Q959,T959,W959,Z959,AC959,AF959,AI959,AL959,AO959,AR959,AU959,AX959,BA959,BD959,BG959,BJ959,BM959),2)+LARGE((Q959,T959,W959,Z959,AC959,AF959,AI959,AL959,AO959,AR959,AU959,AX959,BA959,BD959,BG959,BJ959,BM959),3)+LARGE((Q959,T959,W959,Z959,AC959,AF959,AI959,AL959,AO959,AR959,AU959,AX959,BA959,BD959,BG959,BJ959,BM959),4)+LARGE((Q959,T959,W959,Z959,AC959,AF959,AI959,AL959,AO959,AR959,AU959,AX959,BA959,BD959,BG959,BJ959,BM959),5),J959)</f>
        <v>158</v>
      </c>
      <c r="O959" s="190">
        <f>IF($M959="ano",LARGE((R959,U959,X959,AA959,AD959,AG959,AJ959,AM959,AP959,AS959,AV959,AY959,BB959,BE959,BH959,BK959,BN959),1)+LARGE((R959,U959,X959,AA959,AD959,AG959,AJ959,AM959,AP959,AS959,AV959,AY959,BB959,BE959,BH959,BK959,BN959),2)+LARGE((R959,U959,X959,AA959,AD959,AG959,AJ959,AM959,AP959,AS959,AV959,AY959,BB959,BE959,BH959,BK959,BN959),3)+LARGE((R959,U959,X959,AA959,AD959,AG959,AJ959,AM959,AP959,AS959,AV959,AY959,BB959,BE959,BH959,BK959,BN959),4)+LARGE((R959,U959,X959,AA959,AD959,AG959,AJ959,AM959,AP959,AS959,AV959,AY959,BB959,BE959,BH959,BK959,BN959),5),K959)</f>
        <v>158</v>
      </c>
      <c r="AE959" s="200"/>
      <c r="AF959" s="201"/>
      <c r="AG959" s="201"/>
      <c r="BF959" s="218">
        <v>6.7094907407407409E-2</v>
      </c>
      <c r="BG959" s="75">
        <v>158</v>
      </c>
      <c r="BH959" s="75">
        <v>158</v>
      </c>
      <c r="BI959" s="219"/>
      <c r="BJ959" s="220"/>
      <c r="BK959" s="220"/>
      <c r="BL959" s="221"/>
      <c r="BM959" s="222"/>
      <c r="BN959" s="223"/>
      <c r="BO959" s="149">
        <v>0</v>
      </c>
      <c r="BP959" s="72">
        <v>15</v>
      </c>
      <c r="BQ959" s="157">
        <v>6.7094907407407409E-2</v>
      </c>
      <c r="BR959" s="158">
        <v>1</v>
      </c>
      <c r="BS959" s="49"/>
    </row>
    <row r="960" spans="2:71" ht="15" customHeight="1">
      <c r="B960" s="2">
        <v>954</v>
      </c>
      <c r="C960" s="2">
        <v>504</v>
      </c>
      <c r="D960" s="49" t="s">
        <v>2243</v>
      </c>
      <c r="E960" s="49" t="s">
        <v>1855</v>
      </c>
      <c r="F960" s="93" t="s">
        <v>1542</v>
      </c>
      <c r="G960" s="85">
        <v>1980</v>
      </c>
      <c r="H960" s="49" t="s">
        <v>31</v>
      </c>
      <c r="I960" s="2" t="str">
        <f>IF(G960&lt;=1953,"M60",IF(G960&lt;=1963,"M50",IF(G960&lt;=1973,"M40","M")))</f>
        <v>M</v>
      </c>
      <c r="J960" s="50">
        <f t="shared" si="69"/>
        <v>158</v>
      </c>
      <c r="K960" s="189">
        <f t="shared" si="70"/>
        <v>158</v>
      </c>
      <c r="L960" s="51">
        <f t="shared" si="71"/>
        <v>1</v>
      </c>
      <c r="M960" s="52" t="str">
        <f t="shared" si="72"/>
        <v>nie</v>
      </c>
      <c r="N960" s="53">
        <f>IF($M960="ano",LARGE((Q960,T960,W960,Z960,AC960,AF960,AI960,AL960,AO960,AR960,AU960,AX960,BA960,BD960,BG960,BJ960,BM960),1)+LARGE((Q960,T960,W960,Z960,AC960,AF960,AI960,AL960,AO960,AR960,AU960,AX960,BA960,BD960,BG960,BJ960,BM960),2)+LARGE((Q960,T960,W960,Z960,AC960,AF960,AI960,AL960,AO960,AR960,AU960,AX960,BA960,BD960,BG960,BJ960,BM960),3)+LARGE((Q960,T960,W960,Z960,AC960,AF960,AI960,AL960,AO960,AR960,AU960,AX960,BA960,BD960,BG960,BJ960,BM960),4)+LARGE((Q960,T960,W960,Z960,AC960,AF960,AI960,AL960,AO960,AR960,AU960,AX960,BA960,BD960,BG960,BJ960,BM960),5),J960)</f>
        <v>158</v>
      </c>
      <c r="O960" s="190">
        <f>IF($M960="ano",LARGE((R960,U960,X960,AA960,AD960,AG960,AJ960,AM960,AP960,AS960,AV960,AY960,BB960,BE960,BH960,BK960,BN960),1)+LARGE((R960,U960,X960,AA960,AD960,AG960,AJ960,AM960,AP960,AS960,AV960,AY960,BB960,BE960,BH960,BK960,BN960),2)+LARGE((R960,U960,X960,AA960,AD960,AG960,AJ960,AM960,AP960,AS960,AV960,AY960,BB960,BE960,BH960,BK960,BN960),3)+LARGE((R960,U960,X960,AA960,AD960,AG960,AJ960,AM960,AP960,AS960,AV960,AY960,BB960,BE960,BH960,BK960,BN960),4)+LARGE((R960,U960,X960,AA960,AD960,AG960,AJ960,AM960,AP960,AS960,AV960,AY960,BB960,BE960,BH960,BK960,BN960),5),K960)</f>
        <v>158</v>
      </c>
      <c r="P960" s="191"/>
      <c r="Q960" s="192"/>
      <c r="R960" s="193"/>
      <c r="S960" s="194">
        <v>0.1180787037037037</v>
      </c>
      <c r="T960" s="195">
        <v>158</v>
      </c>
      <c r="U960" s="196">
        <v>158</v>
      </c>
      <c r="V960" s="197"/>
      <c r="W960" s="198"/>
      <c r="X960" s="199"/>
      <c r="Y960" s="200"/>
      <c r="Z960" s="201"/>
      <c r="AA960" s="202"/>
      <c r="AB960" s="203"/>
      <c r="AC960" s="204"/>
      <c r="AD960" s="205"/>
      <c r="AE960" s="200"/>
      <c r="AF960" s="201"/>
      <c r="AG960" s="202"/>
      <c r="AH960" s="206"/>
      <c r="AI960" s="207"/>
      <c r="AJ960" s="208"/>
      <c r="AK960" s="200"/>
      <c r="AL960" s="201"/>
      <c r="AM960" s="202"/>
      <c r="AP960" s="209"/>
      <c r="AS960" s="208"/>
      <c r="AT960" s="210"/>
      <c r="AU960" s="211"/>
      <c r="AV960" s="212"/>
      <c r="AW960" s="213"/>
      <c r="AX960" s="214"/>
      <c r="AY960" s="215"/>
      <c r="BC960" s="216"/>
      <c r="BD960" s="216"/>
      <c r="BE960" s="217"/>
      <c r="BF960" s="218"/>
      <c r="BI960" s="219"/>
      <c r="BJ960" s="220"/>
      <c r="BK960" s="220"/>
      <c r="BL960" s="221"/>
      <c r="BM960" s="222"/>
      <c r="BN960" s="223"/>
      <c r="BO960" s="149">
        <v>0</v>
      </c>
      <c r="BP960" s="72">
        <v>26</v>
      </c>
      <c r="BQ960" s="157">
        <v>0.1180787037037037</v>
      </c>
      <c r="BR960" s="158">
        <v>1</v>
      </c>
      <c r="BS960" s="49"/>
    </row>
    <row r="961" spans="1:71" ht="15" customHeight="1">
      <c r="B961" s="2">
        <v>955</v>
      </c>
      <c r="C961" s="2">
        <v>505</v>
      </c>
      <c r="D961" s="49" t="s">
        <v>532</v>
      </c>
      <c r="E961" s="49" t="s">
        <v>533</v>
      </c>
      <c r="F961" s="93" t="s">
        <v>350</v>
      </c>
      <c r="G961" s="85" t="s">
        <v>262</v>
      </c>
      <c r="H961" s="49" t="s">
        <v>31</v>
      </c>
      <c r="I961" s="49" t="s">
        <v>31</v>
      </c>
      <c r="J961" s="50">
        <f t="shared" si="69"/>
        <v>158</v>
      </c>
      <c r="K961" s="189">
        <f t="shared" si="70"/>
        <v>158</v>
      </c>
      <c r="L961" s="51">
        <f t="shared" si="71"/>
        <v>1</v>
      </c>
      <c r="M961" s="52" t="str">
        <f t="shared" si="72"/>
        <v>nie</v>
      </c>
      <c r="N961" s="53">
        <f>IF($M961="ano",LARGE((Q961,T961,W961,Z961,AC961,AF961,AI961,AL961,AO961,AR961,AU961,AX961,BA961,BD961,BG961,BJ961,BM961),1)+LARGE((Q961,T961,W961,Z961,AC961,AF961,AI961,AL961,AO961,AR961,AU961,AX961,BA961,BD961,BG961,BJ961,BM961),2)+LARGE((Q961,T961,W961,Z961,AC961,AF961,AI961,AL961,AO961,AR961,AU961,AX961,BA961,BD961,BG961,BJ961,BM961),3)+LARGE((Q961,T961,W961,Z961,AC961,AF961,AI961,AL961,AO961,AR961,AU961,AX961,BA961,BD961,BG961,BJ961,BM961),4)+LARGE((Q961,T961,W961,Z961,AC961,AF961,AI961,AL961,AO961,AR961,AU961,AX961,BA961,BD961,BG961,BJ961,BM961),5),J961)</f>
        <v>158</v>
      </c>
      <c r="O961" s="190">
        <f>IF($M961="ano",LARGE((R961,U961,X961,AA961,AD961,AG961,AJ961,AM961,AP961,AS961,AV961,AY961,BB961,BE961,BH961,BK961,BN961),1)+LARGE((R961,U961,X961,AA961,AD961,AG961,AJ961,AM961,AP961,AS961,AV961,AY961,BB961,BE961,BH961,BK961,BN961),2)+LARGE((R961,U961,X961,AA961,AD961,AG961,AJ961,AM961,AP961,AS961,AV961,AY961,BB961,BE961,BH961,BK961,BN961),3)+LARGE((R961,U961,X961,AA961,AD961,AG961,AJ961,AM961,AP961,AS961,AV961,AY961,BB961,BE961,BH961,BK961,BN961),4)+LARGE((R961,U961,X961,AA961,AD961,AG961,AJ961,AM961,AP961,AS961,AV961,AY961,BB961,BE961,BH961,BK961,BN961),5),K961)</f>
        <v>158</v>
      </c>
      <c r="R961" s="193"/>
      <c r="U961" s="196"/>
      <c r="X961" s="199"/>
      <c r="AA961" s="202"/>
      <c r="AD961" s="205"/>
      <c r="AE961" s="200"/>
      <c r="AF961" s="201"/>
      <c r="AG961" s="202"/>
      <c r="AH961" s="206">
        <v>3.366898148148148E-2</v>
      </c>
      <c r="AI961" s="207">
        <v>158</v>
      </c>
      <c r="AJ961" s="208">
        <v>158</v>
      </c>
      <c r="AK961" s="200"/>
      <c r="AL961" s="201"/>
      <c r="AM961" s="202"/>
      <c r="AP961" s="209"/>
      <c r="AS961" s="208"/>
      <c r="AT961" s="210"/>
      <c r="AU961" s="211"/>
      <c r="AV961" s="212"/>
      <c r="AW961" s="213"/>
      <c r="AX961" s="214"/>
      <c r="AY961" s="215"/>
      <c r="BE961" s="217"/>
      <c r="BF961" s="218"/>
      <c r="BI961" s="219"/>
      <c r="BJ961" s="220"/>
      <c r="BK961" s="220"/>
      <c r="BL961" s="221"/>
      <c r="BM961" s="222"/>
      <c r="BN961" s="223"/>
      <c r="BO961" s="149">
        <v>0</v>
      </c>
      <c r="BP961" s="72">
        <v>10.664999999999999</v>
      </c>
      <c r="BQ961" s="157">
        <v>3.366898148148148E-2</v>
      </c>
      <c r="BR961" s="158">
        <v>1</v>
      </c>
    </row>
    <row r="962" spans="1:71" ht="15" customHeight="1">
      <c r="B962" s="2">
        <v>956</v>
      </c>
      <c r="C962" s="2">
        <v>92</v>
      </c>
      <c r="D962" s="49" t="s">
        <v>574</v>
      </c>
      <c r="E962" s="49" t="s">
        <v>1508</v>
      </c>
      <c r="F962" s="93" t="s">
        <v>349</v>
      </c>
      <c r="G962" s="85" t="s">
        <v>301</v>
      </c>
      <c r="H962" s="49" t="s">
        <v>36</v>
      </c>
      <c r="I962" s="49" t="s">
        <v>36</v>
      </c>
      <c r="J962" s="50">
        <f t="shared" si="69"/>
        <v>158</v>
      </c>
      <c r="K962" s="189">
        <f t="shared" si="70"/>
        <v>158</v>
      </c>
      <c r="L962" s="51">
        <f t="shared" si="71"/>
        <v>1</v>
      </c>
      <c r="M962" s="52" t="str">
        <f t="shared" si="72"/>
        <v>nie</v>
      </c>
      <c r="N962" s="53">
        <f>IF($M962="ano",LARGE((Q962,T962,W962,Z962,AC962,AF962,AI962,AL962,AO962,AR962,AU962,AX962,BA962,BD962,BG962,BJ962,BM962),1)+LARGE((Q962,T962,W962,Z962,AC962,AF962,AI962,AL962,AO962,AR962,AU962,AX962,BA962,BD962,BG962,BJ962,BM962),2)+LARGE((Q962,T962,W962,Z962,AC962,AF962,AI962,AL962,AO962,AR962,AU962,AX962,BA962,BD962,BG962,BJ962,BM962),3)+LARGE((Q962,T962,W962,Z962,AC962,AF962,AI962,AL962,AO962,AR962,AU962,AX962,BA962,BD962,BG962,BJ962,BM962),4)+LARGE((Q962,T962,W962,Z962,AC962,AF962,AI962,AL962,AO962,AR962,AU962,AX962,BA962,BD962,BG962,BJ962,BM962),5),J962)</f>
        <v>158</v>
      </c>
      <c r="O962" s="190">
        <f>IF($M962="ano",LARGE((R962,U962,X962,AA962,AD962,AG962,AJ962,AM962,AP962,AS962,AV962,AY962,BB962,BE962,BH962,BK962,BN962),1)+LARGE((R962,U962,X962,AA962,AD962,AG962,AJ962,AM962,AP962,AS962,AV962,AY962,BB962,BE962,BH962,BK962,BN962),2)+LARGE((R962,U962,X962,AA962,AD962,AG962,AJ962,AM962,AP962,AS962,AV962,AY962,BB962,BE962,BH962,BK962,BN962),3)+LARGE((R962,U962,X962,AA962,AD962,AG962,AJ962,AM962,AP962,AS962,AV962,AY962,BB962,BE962,BH962,BK962,BN962),4)+LARGE((R962,U962,X962,AA962,AD962,AG962,AJ962,AM962,AP962,AS962,AV962,AY962,BB962,BE962,BH962,BK962,BN962),5),K962)</f>
        <v>158</v>
      </c>
      <c r="R962" s="193"/>
      <c r="U962" s="196"/>
      <c r="X962" s="199"/>
      <c r="AA962" s="202"/>
      <c r="AD962" s="205"/>
      <c r="AE962" s="200"/>
      <c r="AF962" s="201"/>
      <c r="AG962" s="202"/>
      <c r="AH962" s="206">
        <v>3.3645833333333333E-2</v>
      </c>
      <c r="AI962" s="207">
        <v>158</v>
      </c>
      <c r="AJ962" s="208">
        <v>158</v>
      </c>
      <c r="AK962" s="200"/>
      <c r="AL962" s="201"/>
      <c r="AM962" s="202"/>
      <c r="AP962" s="209"/>
      <c r="AS962" s="208"/>
      <c r="AT962" s="210"/>
      <c r="AU962" s="211"/>
      <c r="AV962" s="212"/>
      <c r="AW962" s="213"/>
      <c r="AX962" s="214"/>
      <c r="AY962" s="215"/>
      <c r="BE962" s="217"/>
      <c r="BF962" s="218"/>
      <c r="BI962" s="219"/>
      <c r="BJ962" s="220"/>
      <c r="BK962" s="220"/>
      <c r="BL962" s="221"/>
      <c r="BM962" s="222"/>
      <c r="BN962" s="223"/>
      <c r="BO962" s="149">
        <v>0</v>
      </c>
      <c r="BP962" s="72">
        <v>10.664999999999999</v>
      </c>
      <c r="BQ962" s="157">
        <v>3.3645833333333333E-2</v>
      </c>
      <c r="BR962" s="158">
        <v>1</v>
      </c>
    </row>
    <row r="963" spans="1:71" ht="15" customHeight="1">
      <c r="B963" s="2">
        <v>957</v>
      </c>
      <c r="C963" s="2">
        <v>506</v>
      </c>
      <c r="D963" s="49" t="s">
        <v>172</v>
      </c>
      <c r="E963" s="49" t="s">
        <v>171</v>
      </c>
      <c r="F963" s="93" t="s">
        <v>80</v>
      </c>
      <c r="G963" s="85">
        <v>1980</v>
      </c>
      <c r="H963" s="49" t="s">
        <v>31</v>
      </c>
      <c r="I963" s="2" t="str">
        <f>IF(G963&lt;=1953,"M60",IF(G963&lt;=1963,"M50",IF(G963&lt;=1973,"M40","M")))</f>
        <v>M</v>
      </c>
      <c r="J963" s="50">
        <f t="shared" si="69"/>
        <v>158</v>
      </c>
      <c r="K963" s="189">
        <f t="shared" si="70"/>
        <v>158</v>
      </c>
      <c r="L963" s="51">
        <f t="shared" si="71"/>
        <v>1</v>
      </c>
      <c r="M963" s="52" t="str">
        <f t="shared" si="72"/>
        <v>nie</v>
      </c>
      <c r="N963" s="53">
        <f>IF($M963="ano",LARGE((Q963,T963,W963,Z963,AC963,AF963,AI963,AL963,AO963,AR963,AU963,AX963,BA963,BD963,BG963,BJ963,BM963),1)+LARGE((Q963,T963,W963,Z963,AC963,AF963,AI963,AL963,AO963,AR963,AU963,AX963,BA963,BD963,BG963,BJ963,BM963),2)+LARGE((Q963,T963,W963,Z963,AC963,AF963,AI963,AL963,AO963,AR963,AU963,AX963,BA963,BD963,BG963,BJ963,BM963),3)+LARGE((Q963,T963,W963,Z963,AC963,AF963,AI963,AL963,AO963,AR963,AU963,AX963,BA963,BD963,BG963,BJ963,BM963),4)+LARGE((Q963,T963,W963,Z963,AC963,AF963,AI963,AL963,AO963,AR963,AU963,AX963,BA963,BD963,BG963,BJ963,BM963),5),J963)</f>
        <v>158</v>
      </c>
      <c r="O963" s="190">
        <f>IF($M963="ano",LARGE((R963,U963,X963,AA963,AD963,AG963,AJ963,AM963,AP963,AS963,AV963,AY963,BB963,BE963,BH963,BK963,BN963),1)+LARGE((R963,U963,X963,AA963,AD963,AG963,AJ963,AM963,AP963,AS963,AV963,AY963,BB963,BE963,BH963,BK963,BN963),2)+LARGE((R963,U963,X963,AA963,AD963,AG963,AJ963,AM963,AP963,AS963,AV963,AY963,BB963,BE963,BH963,BK963,BN963),3)+LARGE((R963,U963,X963,AA963,AD963,AG963,AJ963,AM963,AP963,AS963,AV963,AY963,BB963,BE963,BH963,BK963,BN963),4)+LARGE((R963,U963,X963,AA963,AD963,AG963,AJ963,AM963,AP963,AS963,AV963,AY963,BB963,BE963,BH963,BK963,BN963),5),K963)</f>
        <v>158</v>
      </c>
      <c r="R963" s="193"/>
      <c r="U963" s="196"/>
      <c r="X963" s="199"/>
      <c r="Y963" s="200">
        <v>7.7303240740740742E-2</v>
      </c>
      <c r="Z963" s="201">
        <v>158</v>
      </c>
      <c r="AA963" s="202">
        <v>158</v>
      </c>
      <c r="AD963" s="205"/>
      <c r="AE963" s="200"/>
      <c r="AF963" s="201"/>
      <c r="AG963" s="202"/>
      <c r="AH963" s="206"/>
      <c r="AI963" s="207"/>
      <c r="AJ963" s="208"/>
      <c r="AK963" s="200"/>
      <c r="AL963" s="201"/>
      <c r="AM963" s="202"/>
      <c r="AP963" s="209"/>
      <c r="AS963" s="208"/>
      <c r="AT963" s="210"/>
      <c r="AU963" s="211"/>
      <c r="AV963" s="212"/>
      <c r="AW963" s="213"/>
      <c r="AX963" s="214"/>
      <c r="AY963" s="215"/>
      <c r="BE963" s="217"/>
      <c r="BF963" s="218"/>
      <c r="BI963" s="219"/>
      <c r="BJ963" s="220"/>
      <c r="BK963" s="220"/>
      <c r="BL963" s="221"/>
      <c r="BM963" s="222"/>
      <c r="BN963" s="223"/>
      <c r="BO963" s="149">
        <v>0</v>
      </c>
      <c r="BP963" s="72">
        <v>17</v>
      </c>
      <c r="BQ963" s="157">
        <v>7.7303240740740742E-2</v>
      </c>
      <c r="BR963" s="158">
        <v>1</v>
      </c>
    </row>
    <row r="964" spans="1:71" ht="15" customHeight="1">
      <c r="B964" s="2">
        <v>958</v>
      </c>
      <c r="C964" s="2">
        <v>507</v>
      </c>
      <c r="D964" s="49" t="s">
        <v>811</v>
      </c>
      <c r="E964" s="49" t="s">
        <v>1567</v>
      </c>
      <c r="F964" s="93" t="s">
        <v>810</v>
      </c>
      <c r="G964" s="85">
        <v>1980</v>
      </c>
      <c r="H964" s="49" t="s">
        <v>31</v>
      </c>
      <c r="I964" s="49" t="s">
        <v>31</v>
      </c>
      <c r="J964" s="50">
        <f t="shared" si="69"/>
        <v>158</v>
      </c>
      <c r="K964" s="189">
        <f t="shared" si="70"/>
        <v>158</v>
      </c>
      <c r="L964" s="51">
        <f t="shared" si="71"/>
        <v>1</v>
      </c>
      <c r="M964" s="52" t="str">
        <f t="shared" si="72"/>
        <v>nie</v>
      </c>
      <c r="N964" s="53">
        <f>IF($M964="ano",LARGE((Q964,T964,W964,Z964,AC964,AF964,AI964,AL964,AO964,AR964,AU964,AX964,BA964,BD964,BG964,BJ964,BM964),1)+LARGE((Q964,T964,W964,Z964,AC964,AF964,AI964,AL964,AO964,AR964,AU964,AX964,BA964,BD964,BG964,BJ964,BM964),2)+LARGE((Q964,T964,W964,Z964,AC964,AF964,AI964,AL964,AO964,AR964,AU964,AX964,BA964,BD964,BG964,BJ964,BM964),3)+LARGE((Q964,T964,W964,Z964,AC964,AF964,AI964,AL964,AO964,AR964,AU964,AX964,BA964,BD964,BG964,BJ964,BM964),4)+LARGE((Q964,T964,W964,Z964,AC964,AF964,AI964,AL964,AO964,AR964,AU964,AX964,BA964,BD964,BG964,BJ964,BM964),5),J964)</f>
        <v>158</v>
      </c>
      <c r="O964" s="190">
        <f>IF($M964="ano",LARGE((R964,U964,X964,AA964,AD964,AG964,AJ964,AM964,AP964,AS964,AV964,AY964,BB964,BE964,BH964,BK964,BN964),1)+LARGE((R964,U964,X964,AA964,AD964,AG964,AJ964,AM964,AP964,AS964,AV964,AY964,BB964,BE964,BH964,BK964,BN964),2)+LARGE((R964,U964,X964,AA964,AD964,AG964,AJ964,AM964,AP964,AS964,AV964,AY964,BB964,BE964,BH964,BK964,BN964),3)+LARGE((R964,U964,X964,AA964,AD964,AG964,AJ964,AM964,AP964,AS964,AV964,AY964,BB964,BE964,BH964,BK964,BN964),4)+LARGE((R964,U964,X964,AA964,AD964,AG964,AJ964,AM964,AP964,AS964,AV964,AY964,BB964,BE964,BH964,BK964,BN964),5),K964)</f>
        <v>158</v>
      </c>
      <c r="AE964" s="200"/>
      <c r="AF964" s="201"/>
      <c r="AG964" s="201"/>
      <c r="AN964" s="78">
        <v>9.1539351851851858E-2</v>
      </c>
      <c r="AO964" s="79">
        <v>158</v>
      </c>
      <c r="AP964" s="209">
        <v>158</v>
      </c>
      <c r="AS964" s="208"/>
      <c r="AT964" s="210"/>
      <c r="AU964" s="211"/>
      <c r="AV964" s="212"/>
      <c r="AW964" s="213"/>
      <c r="AX964" s="214"/>
      <c r="AY964" s="215"/>
      <c r="BF964" s="218"/>
      <c r="BI964" s="219"/>
      <c r="BJ964" s="220"/>
      <c r="BK964" s="220"/>
      <c r="BL964" s="221"/>
      <c r="BM964" s="222"/>
      <c r="BN964" s="223"/>
      <c r="BO964" s="149">
        <v>0</v>
      </c>
      <c r="BP964" s="72">
        <v>21</v>
      </c>
      <c r="BQ964" s="157">
        <v>9.1539351851851858E-2</v>
      </c>
      <c r="BR964" s="158">
        <v>1</v>
      </c>
    </row>
    <row r="965" spans="1:71" ht="15" customHeight="1">
      <c r="B965" s="2">
        <v>959</v>
      </c>
      <c r="C965" s="2">
        <v>508</v>
      </c>
      <c r="D965" s="49" t="s">
        <v>624</v>
      </c>
      <c r="E965" s="49" t="s">
        <v>625</v>
      </c>
      <c r="F965" s="93" t="s">
        <v>342</v>
      </c>
      <c r="G965" s="85" t="s">
        <v>264</v>
      </c>
      <c r="H965" s="49" t="s">
        <v>31</v>
      </c>
      <c r="I965" s="49" t="s">
        <v>31</v>
      </c>
      <c r="J965" s="50">
        <f t="shared" si="69"/>
        <v>158</v>
      </c>
      <c r="K965" s="189">
        <f t="shared" si="70"/>
        <v>158</v>
      </c>
      <c r="L965" s="51">
        <f t="shared" si="71"/>
        <v>1</v>
      </c>
      <c r="M965" s="52" t="str">
        <f t="shared" si="72"/>
        <v>nie</v>
      </c>
      <c r="N965" s="53">
        <f>IF($M965="ano",LARGE((Q965,T965,W965,Z965,AC965,AF965,AI965,AL965,AO965,AR965,AU965,AX965,BA965,BD965,BG965,BJ965,BM965),1)+LARGE((Q965,T965,W965,Z965,AC965,AF965,AI965,AL965,AO965,AR965,AU965,AX965,BA965,BD965,BG965,BJ965,BM965),2)+LARGE((Q965,T965,W965,Z965,AC965,AF965,AI965,AL965,AO965,AR965,AU965,AX965,BA965,BD965,BG965,BJ965,BM965),3)+LARGE((Q965,T965,W965,Z965,AC965,AF965,AI965,AL965,AO965,AR965,AU965,AX965,BA965,BD965,BG965,BJ965,BM965),4)+LARGE((Q965,T965,W965,Z965,AC965,AF965,AI965,AL965,AO965,AR965,AU965,AX965,BA965,BD965,BG965,BJ965,BM965),5),J965)</f>
        <v>158</v>
      </c>
      <c r="O965" s="190">
        <f>IF($M965="ano",LARGE((R965,U965,X965,AA965,AD965,AG965,AJ965,AM965,AP965,AS965,AV965,AY965,BB965,BE965,BH965,BK965,BN965),1)+LARGE((R965,U965,X965,AA965,AD965,AG965,AJ965,AM965,AP965,AS965,AV965,AY965,BB965,BE965,BH965,BK965,BN965),2)+LARGE((R965,U965,X965,AA965,AD965,AG965,AJ965,AM965,AP965,AS965,AV965,AY965,BB965,BE965,BH965,BK965,BN965),3)+LARGE((R965,U965,X965,AA965,AD965,AG965,AJ965,AM965,AP965,AS965,AV965,AY965,BB965,BE965,BH965,BK965,BN965),4)+LARGE((R965,U965,X965,AA965,AD965,AG965,AJ965,AM965,AP965,AS965,AV965,AY965,BB965,BE965,BH965,BK965,BN965),5),K965)</f>
        <v>158</v>
      </c>
      <c r="R965" s="193"/>
      <c r="U965" s="196"/>
      <c r="X965" s="199"/>
      <c r="AA965" s="202"/>
      <c r="AD965" s="205"/>
      <c r="AE965" s="200"/>
      <c r="AF965" s="201"/>
      <c r="AG965" s="202"/>
      <c r="AH965" s="206">
        <v>3.335648148148148E-2</v>
      </c>
      <c r="AI965" s="207">
        <v>158</v>
      </c>
      <c r="AJ965" s="208">
        <v>158</v>
      </c>
      <c r="AK965" s="200"/>
      <c r="AL965" s="201"/>
      <c r="AM965" s="202"/>
      <c r="AP965" s="209"/>
      <c r="AS965" s="208"/>
      <c r="AT965" s="210"/>
      <c r="AU965" s="211"/>
      <c r="AV965" s="212"/>
      <c r="AW965" s="213"/>
      <c r="AX965" s="214"/>
      <c r="AY965" s="215"/>
      <c r="BE965" s="217"/>
      <c r="BF965" s="218"/>
      <c r="BI965" s="219"/>
      <c r="BJ965" s="220"/>
      <c r="BK965" s="220"/>
      <c r="BL965" s="221"/>
      <c r="BM965" s="222"/>
      <c r="BN965" s="223"/>
      <c r="BO965" s="149">
        <v>0</v>
      </c>
      <c r="BP965" s="72">
        <v>10.664999999999999</v>
      </c>
      <c r="BQ965" s="157">
        <v>3.335648148148148E-2</v>
      </c>
      <c r="BR965" s="158">
        <v>1</v>
      </c>
    </row>
    <row r="966" spans="1:71" ht="15" customHeight="1">
      <c r="B966" s="2">
        <v>960</v>
      </c>
      <c r="C966" s="2">
        <v>509</v>
      </c>
      <c r="D966" s="49" t="s">
        <v>1172</v>
      </c>
      <c r="E966" s="49" t="s">
        <v>1635</v>
      </c>
      <c r="F966" s="93" t="s">
        <v>1608</v>
      </c>
      <c r="G966" s="85">
        <v>1990</v>
      </c>
      <c r="H966" s="49" t="s">
        <v>31</v>
      </c>
      <c r="I966" s="49" t="s">
        <v>31</v>
      </c>
      <c r="J966" s="50">
        <f t="shared" ref="J966:J1029" si="73">SUMIF($P$5:$BR$5,"Body",P966:BR966)</f>
        <v>158</v>
      </c>
      <c r="K966" s="189">
        <f t="shared" ref="K966:K1029" si="74">SUMIF($P$5:$BR$5,"Body koef-vek",P966:BR966)</f>
        <v>158</v>
      </c>
      <c r="L966" s="51">
        <f t="shared" ref="L966:L1029" si="75">COUNT(Q966,T966,W966,Z966,AC966,AF966,AI966,AL966,AO966,AR966,AU966,AX966,BA966,BD966,BG966,BJ966,BM966)</f>
        <v>1</v>
      </c>
      <c r="M966" s="52" t="str">
        <f t="shared" ref="M966:M1029" si="76">IF(L966&lt;=5,"nie","ano")</f>
        <v>nie</v>
      </c>
      <c r="N966" s="53">
        <f>IF($M966="ano",LARGE((Q966,T966,W966,Z966,AC966,AF966,AI966,AL966,AO966,AR966,AU966,AX966,BA966,BD966,BG966,BJ966,BM966),1)+LARGE((Q966,T966,W966,Z966,AC966,AF966,AI966,AL966,AO966,AR966,AU966,AX966,BA966,BD966,BG966,BJ966,BM966),2)+LARGE((Q966,T966,W966,Z966,AC966,AF966,AI966,AL966,AO966,AR966,AU966,AX966,BA966,BD966,BG966,BJ966,BM966),3)+LARGE((Q966,T966,W966,Z966,AC966,AF966,AI966,AL966,AO966,AR966,AU966,AX966,BA966,BD966,BG966,BJ966,BM966),4)+LARGE((Q966,T966,W966,Z966,AC966,AF966,AI966,AL966,AO966,AR966,AU966,AX966,BA966,BD966,BG966,BJ966,BM966),5),J966)</f>
        <v>158</v>
      </c>
      <c r="O966" s="190">
        <f>IF($M966="ano",LARGE((R966,U966,X966,AA966,AD966,AG966,AJ966,AM966,AP966,AS966,AV966,AY966,BB966,BE966,BH966,BK966,BN966),1)+LARGE((R966,U966,X966,AA966,AD966,AG966,AJ966,AM966,AP966,AS966,AV966,AY966,BB966,BE966,BH966,BK966,BN966),2)+LARGE((R966,U966,X966,AA966,AD966,AG966,AJ966,AM966,AP966,AS966,AV966,AY966,BB966,BE966,BH966,BK966,BN966),3)+LARGE((R966,U966,X966,AA966,AD966,AG966,AJ966,AM966,AP966,AS966,AV966,AY966,BB966,BE966,BH966,BK966,BN966),4)+LARGE((R966,U966,X966,AA966,AD966,AG966,AJ966,AM966,AP966,AS966,AV966,AY966,BB966,BE966,BH966,BK966,BN966),5),K966)</f>
        <v>158</v>
      </c>
      <c r="AE966" s="200"/>
      <c r="AF966" s="201"/>
      <c r="AG966" s="201"/>
      <c r="BF966" s="218">
        <v>6.7337962962962961E-2</v>
      </c>
      <c r="BG966" s="75">
        <v>158</v>
      </c>
      <c r="BH966" s="75">
        <v>158</v>
      </c>
      <c r="BI966" s="219">
        <v>6.8576388888888895E-2</v>
      </c>
      <c r="BJ966" s="220"/>
      <c r="BK966" s="220"/>
      <c r="BL966" s="221"/>
      <c r="BM966" s="222"/>
      <c r="BN966" s="223"/>
      <c r="BO966" s="149">
        <v>0</v>
      </c>
      <c r="BP966" s="72">
        <v>15</v>
      </c>
      <c r="BQ966" s="157">
        <v>0.13591435185185186</v>
      </c>
      <c r="BR966" s="158">
        <v>1</v>
      </c>
    </row>
    <row r="967" spans="1:71" ht="15" customHeight="1">
      <c r="B967" s="2">
        <v>961</v>
      </c>
      <c r="C967" s="2">
        <v>510</v>
      </c>
      <c r="D967" s="47" t="s">
        <v>1678</v>
      </c>
      <c r="E967" s="47" t="s">
        <v>1582</v>
      </c>
      <c r="F967" s="89" t="s">
        <v>1542</v>
      </c>
      <c r="G967" s="48">
        <v>1975</v>
      </c>
      <c r="H967" s="49" t="s">
        <v>31</v>
      </c>
      <c r="I967" s="2" t="str">
        <f>IF(G967&lt;=1953,"M60",IF(G967&lt;=1963,"M50",IF(G967&lt;=1973,"M40","M")))</f>
        <v>M</v>
      </c>
      <c r="J967" s="50">
        <f t="shared" si="73"/>
        <v>158</v>
      </c>
      <c r="K967" s="189">
        <f t="shared" si="74"/>
        <v>158</v>
      </c>
      <c r="L967" s="51">
        <f t="shared" si="75"/>
        <v>1</v>
      </c>
      <c r="M967" s="52" t="str">
        <f t="shared" si="76"/>
        <v>nie</v>
      </c>
      <c r="N967" s="53">
        <f>IF($M967="ano",LARGE((Q967,T967,W967,Z967,AC967,AF967,AI967,AL967,AO967,AR967,AU967,AX967,BA967,BD967,BG967,BJ967,BM967),1)+LARGE((Q967,T967,W967,Z967,AC967,AF967,AI967,AL967,AO967,AR967,AU967,AX967,BA967,BD967,BG967,BJ967,BM967),2)+LARGE((Q967,T967,W967,Z967,AC967,AF967,AI967,AL967,AO967,AR967,AU967,AX967,BA967,BD967,BG967,BJ967,BM967),3)+LARGE((Q967,T967,W967,Z967,AC967,AF967,AI967,AL967,AO967,AR967,AU967,AX967,BA967,BD967,BG967,BJ967,BM967),4)+LARGE((Q967,T967,W967,Z967,AC967,AF967,AI967,AL967,AO967,AR967,AU967,AX967,BA967,BD967,BG967,BJ967,BM967),5),J967)</f>
        <v>158</v>
      </c>
      <c r="O967" s="190">
        <f>IF($M967="ano",LARGE((R967,U967,X967,AA967,AD967,AG967,AJ967,AM967,AP967,AS967,AV967,AY967,BB967,BE967,BH967,BK967,BN967),1)+LARGE((R967,U967,X967,AA967,AD967,AG967,AJ967,AM967,AP967,AS967,AV967,AY967,BB967,BE967,BH967,BK967,BN967),2)+LARGE((R967,U967,X967,AA967,AD967,AG967,AJ967,AM967,AP967,AS967,AV967,AY967,BB967,BE967,BH967,BK967,BN967),3)+LARGE((R967,U967,X967,AA967,AD967,AG967,AJ967,AM967,AP967,AS967,AV967,AY967,BB967,BE967,BH967,BK967,BN967),4)+LARGE((R967,U967,X967,AA967,AD967,AG967,AJ967,AM967,AP967,AS967,AV967,AY967,BB967,BE967,BH967,BK967,BN967),5),K967)</f>
        <v>158</v>
      </c>
      <c r="P967" s="191"/>
      <c r="Q967" s="192"/>
      <c r="R967" s="193"/>
      <c r="S967" s="194"/>
      <c r="T967" s="195"/>
      <c r="U967" s="196"/>
      <c r="V967" s="197">
        <v>7.7974537037037037E-2</v>
      </c>
      <c r="W967" s="198">
        <v>158</v>
      </c>
      <c r="X967" s="199">
        <v>158</v>
      </c>
      <c r="Y967" s="200"/>
      <c r="Z967" s="201"/>
      <c r="AA967" s="202"/>
      <c r="AB967" s="203"/>
      <c r="AC967" s="204"/>
      <c r="AD967" s="205"/>
      <c r="AE967" s="200"/>
      <c r="AF967" s="201"/>
      <c r="AG967" s="202"/>
      <c r="AH967" s="206"/>
      <c r="AI967" s="207"/>
      <c r="AJ967" s="208"/>
      <c r="AK967" s="200"/>
      <c r="AL967" s="201"/>
      <c r="AM967" s="202"/>
      <c r="AP967" s="209"/>
      <c r="AS967" s="208"/>
      <c r="AT967" s="210"/>
      <c r="AU967" s="211"/>
      <c r="AV967" s="212"/>
      <c r="AW967" s="213"/>
      <c r="AX967" s="214"/>
      <c r="AY967" s="215"/>
      <c r="BC967" s="216"/>
      <c r="BD967" s="216"/>
      <c r="BE967" s="217"/>
      <c r="BF967" s="218"/>
      <c r="BI967" s="219"/>
      <c r="BJ967" s="220"/>
      <c r="BK967" s="220"/>
      <c r="BL967" s="221"/>
      <c r="BM967" s="222"/>
      <c r="BN967" s="223"/>
      <c r="BO967" s="149">
        <v>0</v>
      </c>
      <c r="BP967" s="72">
        <v>16</v>
      </c>
      <c r="BQ967" s="157">
        <v>7.7974537037037037E-2</v>
      </c>
      <c r="BR967" s="158">
        <v>1</v>
      </c>
    </row>
    <row r="968" spans="1:71" s="62" customFormat="1" ht="15" customHeight="1">
      <c r="A968" s="49"/>
      <c r="B968" s="2">
        <v>962</v>
      </c>
      <c r="C968" s="2"/>
      <c r="D968" s="49" t="s">
        <v>362</v>
      </c>
      <c r="E968" s="49" t="s">
        <v>455</v>
      </c>
      <c r="F968" s="93" t="s">
        <v>247</v>
      </c>
      <c r="G968" s="85">
        <v>1994</v>
      </c>
      <c r="H968" s="49"/>
      <c r="I968" s="49" t="s">
        <v>247</v>
      </c>
      <c r="J968" s="50">
        <f t="shared" si="73"/>
        <v>157</v>
      </c>
      <c r="K968" s="189">
        <f t="shared" si="74"/>
        <v>157</v>
      </c>
      <c r="L968" s="51">
        <f t="shared" si="75"/>
        <v>1</v>
      </c>
      <c r="M968" s="52" t="str">
        <f t="shared" si="76"/>
        <v>nie</v>
      </c>
      <c r="N968" s="53">
        <f>IF($M968="ano",LARGE((Q968,T968,W968,Z968,AC968,AF968,AI968,AL968,AO968,AR968,AU968,AX968,BA968,BD968,BG968,BJ968,BM968),1)+LARGE((Q968,T968,W968,Z968,AC968,AF968,AI968,AL968,AO968,AR968,AU968,AX968,BA968,BD968,BG968,BJ968,BM968),2)+LARGE((Q968,T968,W968,Z968,AC968,AF968,AI968,AL968,AO968,AR968,AU968,AX968,BA968,BD968,BG968,BJ968,BM968),3)+LARGE((Q968,T968,W968,Z968,AC968,AF968,AI968,AL968,AO968,AR968,AU968,AX968,BA968,BD968,BG968,BJ968,BM968),4)+LARGE((Q968,T968,W968,Z968,AC968,AF968,AI968,AL968,AO968,AR968,AU968,AX968,BA968,BD968,BG968,BJ968,BM968),5),J968)</f>
        <v>157</v>
      </c>
      <c r="O968" s="190">
        <f>IF($M968="ano",LARGE((R968,U968,X968,AA968,AD968,AG968,AJ968,AM968,AP968,AS968,AV968,AY968,BB968,BE968,BH968,BK968,BN968),1)+LARGE((R968,U968,X968,AA968,AD968,AG968,AJ968,AM968,AP968,AS968,AV968,AY968,BB968,BE968,BH968,BK968,BN968),2)+LARGE((R968,U968,X968,AA968,AD968,AG968,AJ968,AM968,AP968,AS968,AV968,AY968,BB968,BE968,BH968,BK968,BN968),3)+LARGE((R968,U968,X968,AA968,AD968,AG968,AJ968,AM968,AP968,AS968,AV968,AY968,BB968,BE968,BH968,BK968,BN968),4)+LARGE((R968,U968,X968,AA968,AD968,AG968,AJ968,AM968,AP968,AS968,AV968,AY968,BB968,BE968,BH968,BK968,BN968),5),K968)</f>
        <v>157</v>
      </c>
      <c r="P968" s="54"/>
      <c r="Q968" s="55"/>
      <c r="R968" s="193"/>
      <c r="S968" s="56"/>
      <c r="T968" s="57"/>
      <c r="U968" s="196"/>
      <c r="V968" s="58"/>
      <c r="W968" s="59"/>
      <c r="X968" s="199"/>
      <c r="Y968" s="77"/>
      <c r="Z968" s="60"/>
      <c r="AA968" s="202"/>
      <c r="AB968" s="61"/>
      <c r="AC968" s="61"/>
      <c r="AD968" s="205"/>
      <c r="AE968" s="200"/>
      <c r="AF968" s="201"/>
      <c r="AG968" s="202"/>
      <c r="AH968" s="206">
        <v>3.4502314814814812E-2</v>
      </c>
      <c r="AI968" s="207">
        <v>157</v>
      </c>
      <c r="AJ968" s="208">
        <v>157</v>
      </c>
      <c r="AK968" s="200"/>
      <c r="AL968" s="201"/>
      <c r="AM968" s="202"/>
      <c r="AN968" s="78"/>
      <c r="AO968" s="79"/>
      <c r="AP968" s="209"/>
      <c r="AQ968" s="64"/>
      <c r="AR968" s="65"/>
      <c r="AS968" s="208"/>
      <c r="AT968" s="210"/>
      <c r="AU968" s="211"/>
      <c r="AV968" s="212"/>
      <c r="AW968" s="213"/>
      <c r="AX968" s="214"/>
      <c r="AY968" s="215"/>
      <c r="AZ968" s="112"/>
      <c r="BA968" s="68"/>
      <c r="BB968" s="68"/>
      <c r="BC968" s="69"/>
      <c r="BD968" s="69"/>
      <c r="BE968" s="217"/>
      <c r="BF968" s="218"/>
      <c r="BG968" s="75"/>
      <c r="BH968" s="75"/>
      <c r="BI968" s="219"/>
      <c r="BJ968" s="220"/>
      <c r="BK968" s="220"/>
      <c r="BL968" s="221"/>
      <c r="BM968" s="222"/>
      <c r="BN968" s="223"/>
      <c r="BO968" s="149">
        <v>0</v>
      </c>
      <c r="BP968" s="72">
        <v>10.664999999999999</v>
      </c>
      <c r="BQ968" s="157">
        <v>3.4502314814814812E-2</v>
      </c>
      <c r="BR968" s="158">
        <v>1</v>
      </c>
      <c r="BS968" s="224"/>
    </row>
    <row r="969" spans="1:71" s="62" customFormat="1" ht="15" customHeight="1">
      <c r="A969" s="49"/>
      <c r="B969" s="2">
        <v>963</v>
      </c>
      <c r="C969" s="2">
        <v>205</v>
      </c>
      <c r="D969" s="49" t="s">
        <v>472</v>
      </c>
      <c r="E969" s="49" t="s">
        <v>2332</v>
      </c>
      <c r="F969" s="93" t="s">
        <v>364</v>
      </c>
      <c r="G969" s="85" t="s">
        <v>311</v>
      </c>
      <c r="H969" s="49" t="s">
        <v>31</v>
      </c>
      <c r="I969" s="49" t="s">
        <v>32</v>
      </c>
      <c r="J969" s="50">
        <f t="shared" si="73"/>
        <v>157</v>
      </c>
      <c r="K969" s="189">
        <f t="shared" si="74"/>
        <v>173</v>
      </c>
      <c r="L969" s="51">
        <f t="shared" si="75"/>
        <v>1</v>
      </c>
      <c r="M969" s="52" t="str">
        <f t="shared" si="76"/>
        <v>nie</v>
      </c>
      <c r="N969" s="53">
        <f>IF($M969="ano",LARGE((Q969,T969,W969,Z969,AC969,AF969,AI969,AL969,AO969,AR969,AU969,AX969,BA969,BD969,BG969,BJ969,BM969),1)+LARGE((Q969,T969,W969,Z969,AC969,AF969,AI969,AL969,AO969,AR969,AU969,AX969,BA969,BD969,BG969,BJ969,BM969),2)+LARGE((Q969,T969,W969,Z969,AC969,AF969,AI969,AL969,AO969,AR969,AU969,AX969,BA969,BD969,BG969,BJ969,BM969),3)+LARGE((Q969,T969,W969,Z969,AC969,AF969,AI969,AL969,AO969,AR969,AU969,AX969,BA969,BD969,BG969,BJ969,BM969),4)+LARGE((Q969,T969,W969,Z969,AC969,AF969,AI969,AL969,AO969,AR969,AU969,AX969,BA969,BD969,BG969,BJ969,BM969),5),J969)</f>
        <v>157</v>
      </c>
      <c r="O969" s="190">
        <f>IF($M969="ano",LARGE((R969,U969,X969,AA969,AD969,AG969,AJ969,AM969,AP969,AS969,AV969,AY969,BB969,BE969,BH969,BK969,BN969),1)+LARGE((R969,U969,X969,AA969,AD969,AG969,AJ969,AM969,AP969,AS969,AV969,AY969,BB969,BE969,BH969,BK969,BN969),2)+LARGE((R969,U969,X969,AA969,AD969,AG969,AJ969,AM969,AP969,AS969,AV969,AY969,BB969,BE969,BH969,BK969,BN969),3)+LARGE((R969,U969,X969,AA969,AD969,AG969,AJ969,AM969,AP969,AS969,AV969,AY969,BB969,BE969,BH969,BK969,BN969),4)+LARGE((R969,U969,X969,AA969,AD969,AG969,AJ969,AM969,AP969,AS969,AV969,AY969,BB969,BE969,BH969,BK969,BN969),5),K969)</f>
        <v>173</v>
      </c>
      <c r="P969" s="54"/>
      <c r="Q969" s="55"/>
      <c r="R969" s="193"/>
      <c r="S969" s="56"/>
      <c r="T969" s="57"/>
      <c r="U969" s="196"/>
      <c r="V969" s="58"/>
      <c r="W969" s="59"/>
      <c r="X969" s="199"/>
      <c r="Y969" s="77"/>
      <c r="Z969" s="60"/>
      <c r="AA969" s="202"/>
      <c r="AB969" s="61"/>
      <c r="AC969" s="61"/>
      <c r="AD969" s="205"/>
      <c r="AE969" s="200"/>
      <c r="AF969" s="201"/>
      <c r="AG969" s="202"/>
      <c r="AH969" s="206">
        <v>3.4664351851851849E-2</v>
      </c>
      <c r="AI969" s="207">
        <v>157</v>
      </c>
      <c r="AJ969" s="208">
        <v>173</v>
      </c>
      <c r="AK969" s="200"/>
      <c r="AL969" s="201"/>
      <c r="AM969" s="202"/>
      <c r="AN969" s="78"/>
      <c r="AO969" s="79"/>
      <c r="AP969" s="209"/>
      <c r="AQ969" s="64"/>
      <c r="AR969" s="65"/>
      <c r="AS969" s="208"/>
      <c r="AT969" s="210"/>
      <c r="AU969" s="211"/>
      <c r="AV969" s="212"/>
      <c r="AW969" s="213"/>
      <c r="AX969" s="214"/>
      <c r="AY969" s="215"/>
      <c r="AZ969" s="112"/>
      <c r="BA969" s="68"/>
      <c r="BB969" s="68"/>
      <c r="BC969" s="69"/>
      <c r="BD969" s="69"/>
      <c r="BE969" s="217"/>
      <c r="BF969" s="218"/>
      <c r="BG969" s="75"/>
      <c r="BH969" s="75"/>
      <c r="BI969" s="219"/>
      <c r="BJ969" s="220"/>
      <c r="BK969" s="220"/>
      <c r="BL969" s="221"/>
      <c r="BM969" s="222"/>
      <c r="BN969" s="223"/>
      <c r="BO969" s="149">
        <v>0</v>
      </c>
      <c r="BP969" s="72">
        <v>10.664999999999999</v>
      </c>
      <c r="BQ969" s="157">
        <v>3.4664351851851849E-2</v>
      </c>
      <c r="BR969" s="158">
        <v>1</v>
      </c>
      <c r="BS969" s="224"/>
    </row>
    <row r="970" spans="1:71" s="62" customFormat="1" ht="15" customHeight="1">
      <c r="A970" s="49"/>
      <c r="B970" s="2">
        <v>964</v>
      </c>
      <c r="C970" s="2">
        <v>511</v>
      </c>
      <c r="D970" s="49" t="s">
        <v>494</v>
      </c>
      <c r="E970" s="49" t="s">
        <v>1546</v>
      </c>
      <c r="F970" s="93" t="s">
        <v>361</v>
      </c>
      <c r="G970" s="85" t="s">
        <v>295</v>
      </c>
      <c r="H970" s="49" t="s">
        <v>31</v>
      </c>
      <c r="I970" s="49" t="s">
        <v>31</v>
      </c>
      <c r="J970" s="50">
        <f t="shared" si="73"/>
        <v>157</v>
      </c>
      <c r="K970" s="189">
        <f t="shared" si="74"/>
        <v>157</v>
      </c>
      <c r="L970" s="51">
        <f t="shared" si="75"/>
        <v>1</v>
      </c>
      <c r="M970" s="52" t="str">
        <f t="shared" si="76"/>
        <v>nie</v>
      </c>
      <c r="N970" s="53">
        <f>IF($M970="ano",LARGE((Q970,T970,W970,Z970,AC970,AF970,AI970,AL970,AO970,AR970,AU970,AX970,BA970,BD970,BG970,BJ970,BM970),1)+LARGE((Q970,T970,W970,Z970,AC970,AF970,AI970,AL970,AO970,AR970,AU970,AX970,BA970,BD970,BG970,BJ970,BM970),2)+LARGE((Q970,T970,W970,Z970,AC970,AF970,AI970,AL970,AO970,AR970,AU970,AX970,BA970,BD970,BG970,BJ970,BM970),3)+LARGE((Q970,T970,W970,Z970,AC970,AF970,AI970,AL970,AO970,AR970,AU970,AX970,BA970,BD970,BG970,BJ970,BM970),4)+LARGE((Q970,T970,W970,Z970,AC970,AF970,AI970,AL970,AO970,AR970,AU970,AX970,BA970,BD970,BG970,BJ970,BM970),5),J970)</f>
        <v>157</v>
      </c>
      <c r="O970" s="190">
        <f>IF($M970="ano",LARGE((R970,U970,X970,AA970,AD970,AG970,AJ970,AM970,AP970,AS970,AV970,AY970,BB970,BE970,BH970,BK970,BN970),1)+LARGE((R970,U970,X970,AA970,AD970,AG970,AJ970,AM970,AP970,AS970,AV970,AY970,BB970,BE970,BH970,BK970,BN970),2)+LARGE((R970,U970,X970,AA970,AD970,AG970,AJ970,AM970,AP970,AS970,AV970,AY970,BB970,BE970,BH970,BK970,BN970),3)+LARGE((R970,U970,X970,AA970,AD970,AG970,AJ970,AM970,AP970,AS970,AV970,AY970,BB970,BE970,BH970,BK970,BN970),4)+LARGE((R970,U970,X970,AA970,AD970,AG970,AJ970,AM970,AP970,AS970,AV970,AY970,BB970,BE970,BH970,BK970,BN970),5),K970)</f>
        <v>157</v>
      </c>
      <c r="P970" s="54"/>
      <c r="Q970" s="55"/>
      <c r="R970" s="193"/>
      <c r="S970" s="56"/>
      <c r="T970" s="57"/>
      <c r="U970" s="196"/>
      <c r="V970" s="58"/>
      <c r="W970" s="59"/>
      <c r="X970" s="199"/>
      <c r="Y970" s="77"/>
      <c r="Z970" s="60"/>
      <c r="AA970" s="202"/>
      <c r="AB970" s="61"/>
      <c r="AC970" s="61"/>
      <c r="AD970" s="205"/>
      <c r="AE970" s="200"/>
      <c r="AF970" s="201"/>
      <c r="AG970" s="202"/>
      <c r="AH970" s="206">
        <v>3.4490740740740738E-2</v>
      </c>
      <c r="AI970" s="207">
        <v>157</v>
      </c>
      <c r="AJ970" s="208">
        <v>157</v>
      </c>
      <c r="AK970" s="200"/>
      <c r="AL970" s="201"/>
      <c r="AM970" s="202"/>
      <c r="AN970" s="78"/>
      <c r="AO970" s="79"/>
      <c r="AP970" s="209"/>
      <c r="AQ970" s="64"/>
      <c r="AR970" s="65"/>
      <c r="AS970" s="208"/>
      <c r="AT970" s="210"/>
      <c r="AU970" s="211"/>
      <c r="AV970" s="212"/>
      <c r="AW970" s="213"/>
      <c r="AX970" s="214"/>
      <c r="AY970" s="215"/>
      <c r="AZ970" s="112"/>
      <c r="BA970" s="68"/>
      <c r="BB970" s="68"/>
      <c r="BC970" s="69"/>
      <c r="BD970" s="69"/>
      <c r="BE970" s="217"/>
      <c r="BF970" s="218"/>
      <c r="BG970" s="75"/>
      <c r="BH970" s="75"/>
      <c r="BI970" s="219"/>
      <c r="BJ970" s="220"/>
      <c r="BK970" s="220"/>
      <c r="BL970" s="221"/>
      <c r="BM970" s="222"/>
      <c r="BN970" s="223"/>
      <c r="BO970" s="149">
        <v>0</v>
      </c>
      <c r="BP970" s="72">
        <v>10.664999999999999</v>
      </c>
      <c r="BQ970" s="157">
        <v>3.4490740740740738E-2</v>
      </c>
      <c r="BR970" s="158">
        <v>1</v>
      </c>
      <c r="BS970" s="224"/>
    </row>
    <row r="971" spans="1:71" s="62" customFormat="1" ht="15" customHeight="1">
      <c r="A971" s="49"/>
      <c r="B971" s="2">
        <v>965</v>
      </c>
      <c r="C971" s="2">
        <v>512</v>
      </c>
      <c r="D971" s="49" t="s">
        <v>2012</v>
      </c>
      <c r="E971" s="49" t="s">
        <v>1557</v>
      </c>
      <c r="F971" s="93" t="s">
        <v>2013</v>
      </c>
      <c r="G971" s="85">
        <v>1981</v>
      </c>
      <c r="H971" s="49" t="s">
        <v>31</v>
      </c>
      <c r="I971" s="2" t="str">
        <f>IF(G971&lt;=1953,"M60",IF(G971&lt;=1963,"M50",IF(G971&lt;=1973,"M40","M")))</f>
        <v>M</v>
      </c>
      <c r="J971" s="50">
        <f t="shared" si="73"/>
        <v>157</v>
      </c>
      <c r="K971" s="189">
        <f t="shared" si="74"/>
        <v>157</v>
      </c>
      <c r="L971" s="51">
        <f t="shared" si="75"/>
        <v>1</v>
      </c>
      <c r="M971" s="52" t="str">
        <f t="shared" si="76"/>
        <v>nie</v>
      </c>
      <c r="N971" s="53">
        <f>IF($M971="ano",LARGE((Q971,T971,W971,Z971,AC971,AF971,AI971,AL971,AO971,AR971,AU971,AX971,BA971,BD971,BG971,BJ971,BM971),1)+LARGE((Q971,T971,W971,Z971,AC971,AF971,AI971,AL971,AO971,AR971,AU971,AX971,BA971,BD971,BG971,BJ971,BM971),2)+LARGE((Q971,T971,W971,Z971,AC971,AF971,AI971,AL971,AO971,AR971,AU971,AX971,BA971,BD971,BG971,BJ971,BM971),3)+LARGE((Q971,T971,W971,Z971,AC971,AF971,AI971,AL971,AO971,AR971,AU971,AX971,BA971,BD971,BG971,BJ971,BM971),4)+LARGE((Q971,T971,W971,Z971,AC971,AF971,AI971,AL971,AO971,AR971,AU971,AX971,BA971,BD971,BG971,BJ971,BM971),5),J971)</f>
        <v>157</v>
      </c>
      <c r="O971" s="190">
        <f>IF($M971="ano",LARGE((R971,U971,X971,AA971,AD971,AG971,AJ971,AM971,AP971,AS971,AV971,AY971,BB971,BE971,BH971,BK971,BN971),1)+LARGE((R971,U971,X971,AA971,AD971,AG971,AJ971,AM971,AP971,AS971,AV971,AY971,BB971,BE971,BH971,BK971,BN971),2)+LARGE((R971,U971,X971,AA971,AD971,AG971,AJ971,AM971,AP971,AS971,AV971,AY971,BB971,BE971,BH971,BK971,BN971),3)+LARGE((R971,U971,X971,AA971,AD971,AG971,AJ971,AM971,AP971,AS971,AV971,AY971,BB971,BE971,BH971,BK971,BN971),4)+LARGE((R971,U971,X971,AA971,AD971,AG971,AJ971,AM971,AP971,AS971,AV971,AY971,BB971,BE971,BH971,BK971,BN971),5),K971)</f>
        <v>157</v>
      </c>
      <c r="P971" s="191"/>
      <c r="Q971" s="192"/>
      <c r="R971" s="193"/>
      <c r="S971" s="194">
        <v>0.11880787037037037</v>
      </c>
      <c r="T971" s="195">
        <v>157</v>
      </c>
      <c r="U971" s="196">
        <v>157</v>
      </c>
      <c r="V971" s="197"/>
      <c r="W971" s="198"/>
      <c r="X971" s="199"/>
      <c r="Y971" s="200"/>
      <c r="Z971" s="201"/>
      <c r="AA971" s="202"/>
      <c r="AB971" s="203"/>
      <c r="AC971" s="204"/>
      <c r="AD971" s="205"/>
      <c r="AE971" s="200"/>
      <c r="AF971" s="201"/>
      <c r="AG971" s="202"/>
      <c r="AH971" s="206"/>
      <c r="AI971" s="207"/>
      <c r="AJ971" s="208"/>
      <c r="AK971" s="200"/>
      <c r="AL971" s="201"/>
      <c r="AM971" s="202"/>
      <c r="AN971" s="78"/>
      <c r="AO971" s="79"/>
      <c r="AP971" s="209"/>
      <c r="AQ971" s="64"/>
      <c r="AR971" s="65"/>
      <c r="AS971" s="208"/>
      <c r="AT971" s="210"/>
      <c r="AU971" s="211"/>
      <c r="AV971" s="212"/>
      <c r="AW971" s="213"/>
      <c r="AX971" s="214"/>
      <c r="AY971" s="215"/>
      <c r="AZ971" s="112"/>
      <c r="BA971" s="68"/>
      <c r="BB971" s="68"/>
      <c r="BC971" s="216"/>
      <c r="BD971" s="216"/>
      <c r="BE971" s="217"/>
      <c r="BF971" s="218"/>
      <c r="BG971" s="75"/>
      <c r="BH971" s="75"/>
      <c r="BI971" s="219"/>
      <c r="BJ971" s="220"/>
      <c r="BK971" s="220"/>
      <c r="BL971" s="221"/>
      <c r="BM971" s="222"/>
      <c r="BN971" s="223"/>
      <c r="BO971" s="149">
        <v>0</v>
      </c>
      <c r="BP971" s="72">
        <v>26</v>
      </c>
      <c r="BQ971" s="157">
        <v>0.11880787037037037</v>
      </c>
      <c r="BR971" s="158">
        <v>1</v>
      </c>
      <c r="BS971" s="224"/>
    </row>
    <row r="972" spans="1:71" s="62" customFormat="1" ht="15" customHeight="1">
      <c r="A972" s="49"/>
      <c r="B972" s="2">
        <v>966</v>
      </c>
      <c r="C972" s="2">
        <v>93</v>
      </c>
      <c r="D972" s="49" t="s">
        <v>553</v>
      </c>
      <c r="E972" s="49" t="s">
        <v>2217</v>
      </c>
      <c r="F972" s="93" t="s">
        <v>357</v>
      </c>
      <c r="G972" s="85" t="s">
        <v>301</v>
      </c>
      <c r="H972" s="49" t="s">
        <v>36</v>
      </c>
      <c r="I972" s="49" t="s">
        <v>36</v>
      </c>
      <c r="J972" s="50">
        <f t="shared" si="73"/>
        <v>157</v>
      </c>
      <c r="K972" s="189">
        <f t="shared" si="74"/>
        <v>157</v>
      </c>
      <c r="L972" s="51">
        <f t="shared" si="75"/>
        <v>1</v>
      </c>
      <c r="M972" s="52" t="str">
        <f t="shared" si="76"/>
        <v>nie</v>
      </c>
      <c r="N972" s="53">
        <f>IF($M972="ano",LARGE((Q972,T972,W972,Z972,AC972,AF972,AI972,AL972,AO972,AR972,AU972,AX972,BA972,BD972,BG972,BJ972,BM972),1)+LARGE((Q972,T972,W972,Z972,AC972,AF972,AI972,AL972,AO972,AR972,AU972,AX972,BA972,BD972,BG972,BJ972,BM972),2)+LARGE((Q972,T972,W972,Z972,AC972,AF972,AI972,AL972,AO972,AR972,AU972,AX972,BA972,BD972,BG972,BJ972,BM972),3)+LARGE((Q972,T972,W972,Z972,AC972,AF972,AI972,AL972,AO972,AR972,AU972,AX972,BA972,BD972,BG972,BJ972,BM972),4)+LARGE((Q972,T972,W972,Z972,AC972,AF972,AI972,AL972,AO972,AR972,AU972,AX972,BA972,BD972,BG972,BJ972,BM972),5),J972)</f>
        <v>157</v>
      </c>
      <c r="O972" s="190">
        <f>IF($M972="ano",LARGE((R972,U972,X972,AA972,AD972,AG972,AJ972,AM972,AP972,AS972,AV972,AY972,BB972,BE972,BH972,BK972,BN972),1)+LARGE((R972,U972,X972,AA972,AD972,AG972,AJ972,AM972,AP972,AS972,AV972,AY972,BB972,BE972,BH972,BK972,BN972),2)+LARGE((R972,U972,X972,AA972,AD972,AG972,AJ972,AM972,AP972,AS972,AV972,AY972,BB972,BE972,BH972,BK972,BN972),3)+LARGE((R972,U972,X972,AA972,AD972,AG972,AJ972,AM972,AP972,AS972,AV972,AY972,BB972,BE972,BH972,BK972,BN972),4)+LARGE((R972,U972,X972,AA972,AD972,AG972,AJ972,AM972,AP972,AS972,AV972,AY972,BB972,BE972,BH972,BK972,BN972),5),K972)</f>
        <v>157</v>
      </c>
      <c r="P972" s="54"/>
      <c r="Q972" s="55"/>
      <c r="R972" s="193"/>
      <c r="S972" s="56"/>
      <c r="T972" s="57"/>
      <c r="U972" s="196"/>
      <c r="V972" s="58"/>
      <c r="W972" s="59"/>
      <c r="X972" s="199"/>
      <c r="Y972" s="77"/>
      <c r="Z972" s="60"/>
      <c r="AA972" s="202"/>
      <c r="AB972" s="61"/>
      <c r="AC972" s="61"/>
      <c r="AD972" s="205"/>
      <c r="AE972" s="200"/>
      <c r="AF972" s="201"/>
      <c r="AG972" s="202"/>
      <c r="AH972" s="206">
        <v>3.4398148148148143E-2</v>
      </c>
      <c r="AI972" s="207">
        <v>157</v>
      </c>
      <c r="AJ972" s="208">
        <v>157</v>
      </c>
      <c r="AK972" s="200"/>
      <c r="AL972" s="201"/>
      <c r="AM972" s="202"/>
      <c r="AN972" s="78"/>
      <c r="AO972" s="79"/>
      <c r="AP972" s="209"/>
      <c r="AQ972" s="64"/>
      <c r="AR972" s="65"/>
      <c r="AS972" s="208"/>
      <c r="AT972" s="210"/>
      <c r="AU972" s="211"/>
      <c r="AV972" s="212"/>
      <c r="AW972" s="213"/>
      <c r="AX972" s="214"/>
      <c r="AY972" s="215"/>
      <c r="AZ972" s="112"/>
      <c r="BA972" s="68"/>
      <c r="BB972" s="68"/>
      <c r="BC972" s="69"/>
      <c r="BD972" s="69"/>
      <c r="BE972" s="217"/>
      <c r="BF972" s="218"/>
      <c r="BG972" s="75"/>
      <c r="BH972" s="75"/>
      <c r="BI972" s="219"/>
      <c r="BJ972" s="220"/>
      <c r="BK972" s="220"/>
      <c r="BL972" s="221"/>
      <c r="BM972" s="222"/>
      <c r="BN972" s="223"/>
      <c r="BO972" s="149">
        <v>0</v>
      </c>
      <c r="BP972" s="72">
        <v>10.664999999999999</v>
      </c>
      <c r="BQ972" s="157">
        <v>3.4398148148148143E-2</v>
      </c>
      <c r="BR972" s="158">
        <v>1</v>
      </c>
      <c r="BS972" s="224"/>
    </row>
    <row r="973" spans="1:71" s="62" customFormat="1" ht="15" customHeight="1">
      <c r="A973" s="49"/>
      <c r="B973" s="2">
        <v>967</v>
      </c>
      <c r="C973" s="2">
        <v>513</v>
      </c>
      <c r="D973" s="49" t="s">
        <v>554</v>
      </c>
      <c r="E973" s="49" t="s">
        <v>1902</v>
      </c>
      <c r="F973" s="93" t="s">
        <v>359</v>
      </c>
      <c r="G973" s="85" t="s">
        <v>283</v>
      </c>
      <c r="H973" s="49" t="s">
        <v>31</v>
      </c>
      <c r="I973" s="49" t="s">
        <v>31</v>
      </c>
      <c r="J973" s="50">
        <f t="shared" si="73"/>
        <v>157</v>
      </c>
      <c r="K973" s="189">
        <f t="shared" si="74"/>
        <v>157</v>
      </c>
      <c r="L973" s="51">
        <f t="shared" si="75"/>
        <v>1</v>
      </c>
      <c r="M973" s="52" t="str">
        <f t="shared" si="76"/>
        <v>nie</v>
      </c>
      <c r="N973" s="53">
        <f>IF($M973="ano",LARGE((Q973,T973,W973,Z973,AC973,AF973,AI973,AL973,AO973,AR973,AU973,AX973,BA973,BD973,BG973,BJ973,BM973),1)+LARGE((Q973,T973,W973,Z973,AC973,AF973,AI973,AL973,AO973,AR973,AU973,AX973,BA973,BD973,BG973,BJ973,BM973),2)+LARGE((Q973,T973,W973,Z973,AC973,AF973,AI973,AL973,AO973,AR973,AU973,AX973,BA973,BD973,BG973,BJ973,BM973),3)+LARGE((Q973,T973,W973,Z973,AC973,AF973,AI973,AL973,AO973,AR973,AU973,AX973,BA973,BD973,BG973,BJ973,BM973),4)+LARGE((Q973,T973,W973,Z973,AC973,AF973,AI973,AL973,AO973,AR973,AU973,AX973,BA973,BD973,BG973,BJ973,BM973),5),J973)</f>
        <v>157</v>
      </c>
      <c r="O973" s="190">
        <f>IF($M973="ano",LARGE((R973,U973,X973,AA973,AD973,AG973,AJ973,AM973,AP973,AS973,AV973,AY973,BB973,BE973,BH973,BK973,BN973),1)+LARGE((R973,U973,X973,AA973,AD973,AG973,AJ973,AM973,AP973,AS973,AV973,AY973,BB973,BE973,BH973,BK973,BN973),2)+LARGE((R973,U973,X973,AA973,AD973,AG973,AJ973,AM973,AP973,AS973,AV973,AY973,BB973,BE973,BH973,BK973,BN973),3)+LARGE((R973,U973,X973,AA973,AD973,AG973,AJ973,AM973,AP973,AS973,AV973,AY973,BB973,BE973,BH973,BK973,BN973),4)+LARGE((R973,U973,X973,AA973,AD973,AG973,AJ973,AM973,AP973,AS973,AV973,AY973,BB973,BE973,BH973,BK973,BN973),5),K973)</f>
        <v>157</v>
      </c>
      <c r="P973" s="54"/>
      <c r="Q973" s="55"/>
      <c r="R973" s="193"/>
      <c r="S973" s="56"/>
      <c r="T973" s="57"/>
      <c r="U973" s="196"/>
      <c r="V973" s="58"/>
      <c r="W973" s="59"/>
      <c r="X973" s="199"/>
      <c r="Y973" s="77"/>
      <c r="Z973" s="60"/>
      <c r="AA973" s="202"/>
      <c r="AB973" s="61"/>
      <c r="AC973" s="61"/>
      <c r="AD973" s="205"/>
      <c r="AE973" s="200"/>
      <c r="AF973" s="201"/>
      <c r="AG973" s="202"/>
      <c r="AH973" s="206">
        <v>3.4444444444444444E-2</v>
      </c>
      <c r="AI973" s="207">
        <v>157</v>
      </c>
      <c r="AJ973" s="208">
        <v>157</v>
      </c>
      <c r="AK973" s="200"/>
      <c r="AL973" s="201"/>
      <c r="AM973" s="202"/>
      <c r="AN973" s="78"/>
      <c r="AO973" s="79"/>
      <c r="AP973" s="209"/>
      <c r="AQ973" s="64"/>
      <c r="AR973" s="65"/>
      <c r="AS973" s="208"/>
      <c r="AT973" s="210"/>
      <c r="AU973" s="211"/>
      <c r="AV973" s="212"/>
      <c r="AW973" s="213"/>
      <c r="AX973" s="214"/>
      <c r="AY973" s="215"/>
      <c r="AZ973" s="112"/>
      <c r="BA973" s="68"/>
      <c r="BB973" s="68"/>
      <c r="BC973" s="69"/>
      <c r="BD973" s="69"/>
      <c r="BE973" s="217"/>
      <c r="BF973" s="218"/>
      <c r="BG973" s="75"/>
      <c r="BH973" s="75"/>
      <c r="BI973" s="219"/>
      <c r="BJ973" s="220"/>
      <c r="BK973" s="220"/>
      <c r="BL973" s="221"/>
      <c r="BM973" s="222"/>
      <c r="BN973" s="223"/>
      <c r="BO973" s="149">
        <v>0</v>
      </c>
      <c r="BP973" s="72">
        <v>10.664999999999999</v>
      </c>
      <c r="BQ973" s="157">
        <v>3.4444444444444444E-2</v>
      </c>
      <c r="BR973" s="158">
        <v>1</v>
      </c>
      <c r="BS973" s="224"/>
    </row>
    <row r="974" spans="1:71" s="62" customFormat="1" ht="15" customHeight="1">
      <c r="A974" s="49"/>
      <c r="B974" s="2">
        <v>968</v>
      </c>
      <c r="C974" s="2">
        <v>514</v>
      </c>
      <c r="D974" s="49" t="s">
        <v>564</v>
      </c>
      <c r="E974" s="49" t="s">
        <v>2332</v>
      </c>
      <c r="F974" s="93" t="s">
        <v>320</v>
      </c>
      <c r="G974" s="85" t="s">
        <v>308</v>
      </c>
      <c r="H974" s="49" t="s">
        <v>31</v>
      </c>
      <c r="I974" s="49" t="s">
        <v>31</v>
      </c>
      <c r="J974" s="50">
        <f t="shared" si="73"/>
        <v>157</v>
      </c>
      <c r="K974" s="189">
        <f t="shared" si="74"/>
        <v>157</v>
      </c>
      <c r="L974" s="51">
        <f t="shared" si="75"/>
        <v>1</v>
      </c>
      <c r="M974" s="52" t="str">
        <f t="shared" si="76"/>
        <v>nie</v>
      </c>
      <c r="N974" s="53">
        <f>IF($M974="ano",LARGE((Q974,T974,W974,Z974,AC974,AF974,AI974,AL974,AO974,AR974,AU974,AX974,BA974,BD974,BG974,BJ974,BM974),1)+LARGE((Q974,T974,W974,Z974,AC974,AF974,AI974,AL974,AO974,AR974,AU974,AX974,BA974,BD974,BG974,BJ974,BM974),2)+LARGE((Q974,T974,W974,Z974,AC974,AF974,AI974,AL974,AO974,AR974,AU974,AX974,BA974,BD974,BG974,BJ974,BM974),3)+LARGE((Q974,T974,W974,Z974,AC974,AF974,AI974,AL974,AO974,AR974,AU974,AX974,BA974,BD974,BG974,BJ974,BM974),4)+LARGE((Q974,T974,W974,Z974,AC974,AF974,AI974,AL974,AO974,AR974,AU974,AX974,BA974,BD974,BG974,BJ974,BM974),5),J974)</f>
        <v>157</v>
      </c>
      <c r="O974" s="190">
        <f>IF($M974="ano",LARGE((R974,U974,X974,AA974,AD974,AG974,AJ974,AM974,AP974,AS974,AV974,AY974,BB974,BE974,BH974,BK974,BN974),1)+LARGE((R974,U974,X974,AA974,AD974,AG974,AJ974,AM974,AP974,AS974,AV974,AY974,BB974,BE974,BH974,BK974,BN974),2)+LARGE((R974,U974,X974,AA974,AD974,AG974,AJ974,AM974,AP974,AS974,AV974,AY974,BB974,BE974,BH974,BK974,BN974),3)+LARGE((R974,U974,X974,AA974,AD974,AG974,AJ974,AM974,AP974,AS974,AV974,AY974,BB974,BE974,BH974,BK974,BN974),4)+LARGE((R974,U974,X974,AA974,AD974,AG974,AJ974,AM974,AP974,AS974,AV974,AY974,BB974,BE974,BH974,BK974,BN974),5),K974)</f>
        <v>157</v>
      </c>
      <c r="P974" s="54"/>
      <c r="Q974" s="55"/>
      <c r="R974" s="193"/>
      <c r="S974" s="56"/>
      <c r="T974" s="57"/>
      <c r="U974" s="196"/>
      <c r="V974" s="58"/>
      <c r="W974" s="59"/>
      <c r="X974" s="199"/>
      <c r="Y974" s="77"/>
      <c r="Z974" s="60"/>
      <c r="AA974" s="202"/>
      <c r="AB974" s="61"/>
      <c r="AC974" s="61"/>
      <c r="AD974" s="205"/>
      <c r="AE974" s="200"/>
      <c r="AF974" s="201"/>
      <c r="AG974" s="202"/>
      <c r="AH974" s="206">
        <v>3.4467592592592591E-2</v>
      </c>
      <c r="AI974" s="207">
        <v>157</v>
      </c>
      <c r="AJ974" s="208">
        <v>157</v>
      </c>
      <c r="AK974" s="200"/>
      <c r="AL974" s="201"/>
      <c r="AM974" s="202"/>
      <c r="AN974" s="78"/>
      <c r="AO974" s="79"/>
      <c r="AP974" s="209"/>
      <c r="AQ974" s="64"/>
      <c r="AR974" s="65"/>
      <c r="AS974" s="208"/>
      <c r="AT974" s="210"/>
      <c r="AU974" s="211"/>
      <c r="AV974" s="212"/>
      <c r="AW974" s="213"/>
      <c r="AX974" s="214"/>
      <c r="AY974" s="215"/>
      <c r="AZ974" s="112"/>
      <c r="BA974" s="68"/>
      <c r="BB974" s="68"/>
      <c r="BC974" s="69"/>
      <c r="BD974" s="69"/>
      <c r="BE974" s="217"/>
      <c r="BF974" s="218"/>
      <c r="BG974" s="75"/>
      <c r="BH974" s="75"/>
      <c r="BI974" s="219"/>
      <c r="BJ974" s="220"/>
      <c r="BK974" s="220"/>
      <c r="BL974" s="221"/>
      <c r="BM974" s="222"/>
      <c r="BN974" s="223"/>
      <c r="BO974" s="149">
        <v>0</v>
      </c>
      <c r="BP974" s="72">
        <v>10.664999999999999</v>
      </c>
      <c r="BQ974" s="157">
        <v>3.4467592592592591E-2</v>
      </c>
      <c r="BR974" s="158">
        <v>1</v>
      </c>
      <c r="BS974" s="224"/>
    </row>
    <row r="975" spans="1:71" s="62" customFormat="1" ht="15" customHeight="1">
      <c r="A975" s="49"/>
      <c r="B975" s="2">
        <v>969</v>
      </c>
      <c r="C975" s="2">
        <v>79</v>
      </c>
      <c r="D975" s="49" t="s">
        <v>570</v>
      </c>
      <c r="E975" s="49" t="s">
        <v>1855</v>
      </c>
      <c r="F975" s="93" t="s">
        <v>354</v>
      </c>
      <c r="G975" s="85" t="s">
        <v>355</v>
      </c>
      <c r="H975" s="49" t="s">
        <v>31</v>
      </c>
      <c r="I975" s="49" t="s">
        <v>33</v>
      </c>
      <c r="J975" s="50">
        <f t="shared" si="73"/>
        <v>157</v>
      </c>
      <c r="K975" s="189">
        <f t="shared" si="74"/>
        <v>189</v>
      </c>
      <c r="L975" s="51">
        <f t="shared" si="75"/>
        <v>1</v>
      </c>
      <c r="M975" s="52" t="str">
        <f t="shared" si="76"/>
        <v>nie</v>
      </c>
      <c r="N975" s="53">
        <f>IF($M975="ano",LARGE((Q975,T975,W975,Z975,AC975,AF975,AI975,AL975,AO975,AR975,AU975,AX975,BA975,BD975,BG975,BJ975,BM975),1)+LARGE((Q975,T975,W975,Z975,AC975,AF975,AI975,AL975,AO975,AR975,AU975,AX975,BA975,BD975,BG975,BJ975,BM975),2)+LARGE((Q975,T975,W975,Z975,AC975,AF975,AI975,AL975,AO975,AR975,AU975,AX975,BA975,BD975,BG975,BJ975,BM975),3)+LARGE((Q975,T975,W975,Z975,AC975,AF975,AI975,AL975,AO975,AR975,AU975,AX975,BA975,BD975,BG975,BJ975,BM975),4)+LARGE((Q975,T975,W975,Z975,AC975,AF975,AI975,AL975,AO975,AR975,AU975,AX975,BA975,BD975,BG975,BJ975,BM975),5),J975)</f>
        <v>157</v>
      </c>
      <c r="O975" s="190">
        <f>IF($M975="ano",LARGE((R975,U975,X975,AA975,AD975,AG975,AJ975,AM975,AP975,AS975,AV975,AY975,BB975,BE975,BH975,BK975,BN975),1)+LARGE((R975,U975,X975,AA975,AD975,AG975,AJ975,AM975,AP975,AS975,AV975,AY975,BB975,BE975,BH975,BK975,BN975),2)+LARGE((R975,U975,X975,AA975,AD975,AG975,AJ975,AM975,AP975,AS975,AV975,AY975,BB975,BE975,BH975,BK975,BN975),3)+LARGE((R975,U975,X975,AA975,AD975,AG975,AJ975,AM975,AP975,AS975,AV975,AY975,BB975,BE975,BH975,BK975,BN975),4)+LARGE((R975,U975,X975,AA975,AD975,AG975,AJ975,AM975,AP975,AS975,AV975,AY975,BB975,BE975,BH975,BK975,BN975),5),K975)</f>
        <v>189</v>
      </c>
      <c r="P975" s="54"/>
      <c r="Q975" s="55"/>
      <c r="R975" s="193"/>
      <c r="S975" s="56"/>
      <c r="T975" s="57"/>
      <c r="U975" s="196"/>
      <c r="V975" s="58"/>
      <c r="W975" s="59"/>
      <c r="X975" s="199"/>
      <c r="Y975" s="77"/>
      <c r="Z975" s="60"/>
      <c r="AA975" s="202"/>
      <c r="AB975" s="61"/>
      <c r="AC975" s="61"/>
      <c r="AD975" s="205"/>
      <c r="AE975" s="200"/>
      <c r="AF975" s="201"/>
      <c r="AG975" s="202"/>
      <c r="AH975" s="206">
        <v>3.4282407407407407E-2</v>
      </c>
      <c r="AI975" s="207">
        <v>157</v>
      </c>
      <c r="AJ975" s="208">
        <v>189</v>
      </c>
      <c r="AK975" s="200"/>
      <c r="AL975" s="201"/>
      <c r="AM975" s="202"/>
      <c r="AN975" s="78"/>
      <c r="AO975" s="79"/>
      <c r="AP975" s="209"/>
      <c r="AQ975" s="64"/>
      <c r="AR975" s="65"/>
      <c r="AS975" s="208"/>
      <c r="AT975" s="210"/>
      <c r="AU975" s="211"/>
      <c r="AV975" s="212"/>
      <c r="AW975" s="213"/>
      <c r="AX975" s="214"/>
      <c r="AY975" s="215"/>
      <c r="AZ975" s="112"/>
      <c r="BA975" s="68"/>
      <c r="BB975" s="68"/>
      <c r="BC975" s="69"/>
      <c r="BD975" s="69"/>
      <c r="BE975" s="217"/>
      <c r="BF975" s="218"/>
      <c r="BG975" s="75"/>
      <c r="BH975" s="75"/>
      <c r="BI975" s="219"/>
      <c r="BJ975" s="220"/>
      <c r="BK975" s="220"/>
      <c r="BL975" s="221"/>
      <c r="BM975" s="222"/>
      <c r="BN975" s="223"/>
      <c r="BO975" s="149">
        <v>0</v>
      </c>
      <c r="BP975" s="72">
        <v>10.664999999999999</v>
      </c>
      <c r="BQ975" s="157">
        <v>3.4282407407407407E-2</v>
      </c>
      <c r="BR975" s="158">
        <v>1</v>
      </c>
      <c r="BS975" s="224"/>
    </row>
    <row r="976" spans="1:71" s="62" customFormat="1" ht="15" customHeight="1">
      <c r="A976" s="49"/>
      <c r="B976" s="2">
        <v>970</v>
      </c>
      <c r="C976" s="2">
        <v>515</v>
      </c>
      <c r="D976" s="49" t="s">
        <v>2252</v>
      </c>
      <c r="E976" s="49" t="s">
        <v>1887</v>
      </c>
      <c r="F976" s="93" t="s">
        <v>1542</v>
      </c>
      <c r="G976" s="85">
        <v>1983</v>
      </c>
      <c r="H976" s="49" t="s">
        <v>31</v>
      </c>
      <c r="I976" s="2" t="str">
        <f>IF(G976&lt;=1953,"M60",IF(G976&lt;=1963,"M50",IF(G976&lt;=1973,"M40","M")))</f>
        <v>M</v>
      </c>
      <c r="J976" s="50">
        <f t="shared" si="73"/>
        <v>157</v>
      </c>
      <c r="K976" s="189">
        <f t="shared" si="74"/>
        <v>157</v>
      </c>
      <c r="L976" s="51">
        <f t="shared" si="75"/>
        <v>1</v>
      </c>
      <c r="M976" s="52" t="str">
        <f t="shared" si="76"/>
        <v>nie</v>
      </c>
      <c r="N976" s="53">
        <f>IF($M976="ano",LARGE((Q976,T976,W976,Z976,AC976,AF976,AI976,AL976,AO976,AR976,AU976,AX976,BA976,BD976,BG976,BJ976,BM976),1)+LARGE((Q976,T976,W976,Z976,AC976,AF976,AI976,AL976,AO976,AR976,AU976,AX976,BA976,BD976,BG976,BJ976,BM976),2)+LARGE((Q976,T976,W976,Z976,AC976,AF976,AI976,AL976,AO976,AR976,AU976,AX976,BA976,BD976,BG976,BJ976,BM976),3)+LARGE((Q976,T976,W976,Z976,AC976,AF976,AI976,AL976,AO976,AR976,AU976,AX976,BA976,BD976,BG976,BJ976,BM976),4)+LARGE((Q976,T976,W976,Z976,AC976,AF976,AI976,AL976,AO976,AR976,AU976,AX976,BA976,BD976,BG976,BJ976,BM976),5),J976)</f>
        <v>157</v>
      </c>
      <c r="O976" s="190">
        <f>IF($M976="ano",LARGE((R976,U976,X976,AA976,AD976,AG976,AJ976,AM976,AP976,AS976,AV976,AY976,BB976,BE976,BH976,BK976,BN976),1)+LARGE((R976,U976,X976,AA976,AD976,AG976,AJ976,AM976,AP976,AS976,AV976,AY976,BB976,BE976,BH976,BK976,BN976),2)+LARGE((R976,U976,X976,AA976,AD976,AG976,AJ976,AM976,AP976,AS976,AV976,AY976,BB976,BE976,BH976,BK976,BN976),3)+LARGE((R976,U976,X976,AA976,AD976,AG976,AJ976,AM976,AP976,AS976,AV976,AY976,BB976,BE976,BH976,BK976,BN976),4)+LARGE((R976,U976,X976,AA976,AD976,AG976,AJ976,AM976,AP976,AS976,AV976,AY976,BB976,BE976,BH976,BK976,BN976),5),K976)</f>
        <v>157</v>
      </c>
      <c r="P976" s="191"/>
      <c r="Q976" s="192"/>
      <c r="R976" s="193"/>
      <c r="S976" s="194">
        <v>0.1191087962962963</v>
      </c>
      <c r="T976" s="195">
        <v>157</v>
      </c>
      <c r="U976" s="196">
        <v>157</v>
      </c>
      <c r="V976" s="197"/>
      <c r="W976" s="198"/>
      <c r="X976" s="199"/>
      <c r="Y976" s="200"/>
      <c r="Z976" s="201"/>
      <c r="AA976" s="202"/>
      <c r="AB976" s="203"/>
      <c r="AC976" s="204"/>
      <c r="AD976" s="205"/>
      <c r="AE976" s="200"/>
      <c r="AF976" s="201"/>
      <c r="AG976" s="202"/>
      <c r="AH976" s="206"/>
      <c r="AI976" s="207"/>
      <c r="AJ976" s="208"/>
      <c r="AK976" s="200"/>
      <c r="AL976" s="201"/>
      <c r="AM976" s="202"/>
      <c r="AN976" s="78"/>
      <c r="AO976" s="79"/>
      <c r="AP976" s="209"/>
      <c r="AQ976" s="64"/>
      <c r="AR976" s="65"/>
      <c r="AS976" s="208"/>
      <c r="AT976" s="210"/>
      <c r="AU976" s="211"/>
      <c r="AV976" s="212"/>
      <c r="AW976" s="213"/>
      <c r="AX976" s="214"/>
      <c r="AY976" s="215"/>
      <c r="AZ976" s="112"/>
      <c r="BA976" s="68"/>
      <c r="BB976" s="68"/>
      <c r="BC976" s="216"/>
      <c r="BD976" s="216"/>
      <c r="BE976" s="217"/>
      <c r="BF976" s="218"/>
      <c r="BG976" s="75"/>
      <c r="BH976" s="75"/>
      <c r="BI976" s="219"/>
      <c r="BJ976" s="220"/>
      <c r="BK976" s="220"/>
      <c r="BL976" s="221"/>
      <c r="BM976" s="222"/>
      <c r="BN976" s="223"/>
      <c r="BO976" s="149">
        <v>0</v>
      </c>
      <c r="BP976" s="72">
        <v>26</v>
      </c>
      <c r="BQ976" s="157">
        <v>0.1191087962962963</v>
      </c>
      <c r="BR976" s="158">
        <v>1</v>
      </c>
      <c r="BS976" s="224"/>
    </row>
    <row r="977" spans="1:71" s="62" customFormat="1" ht="15" customHeight="1">
      <c r="A977" s="49"/>
      <c r="B977" s="2">
        <v>971</v>
      </c>
      <c r="C977" s="2">
        <v>22</v>
      </c>
      <c r="D977" s="47" t="s">
        <v>2246</v>
      </c>
      <c r="E977" s="47" t="s">
        <v>2245</v>
      </c>
      <c r="F977" s="89" t="s">
        <v>2247</v>
      </c>
      <c r="G977" s="48">
        <v>1971</v>
      </c>
      <c r="H977" s="49" t="s">
        <v>36</v>
      </c>
      <c r="I977" s="2" t="str">
        <f>IF(G977&lt;=1953,"Z60",IF(G977&lt;=1963,"Z50",IF(G977&lt;=1973,"Z40","Z")))</f>
        <v>Z40</v>
      </c>
      <c r="J977" s="50">
        <f t="shared" si="73"/>
        <v>157</v>
      </c>
      <c r="K977" s="189">
        <f t="shared" si="74"/>
        <v>173</v>
      </c>
      <c r="L977" s="51">
        <f t="shared" si="75"/>
        <v>1</v>
      </c>
      <c r="M977" s="52" t="str">
        <f t="shared" si="76"/>
        <v>nie</v>
      </c>
      <c r="N977" s="53">
        <f>IF($M977="ano",LARGE((Q977,T977,W977,Z977,AC977,AF977,AI977,AL977,AO977,AR977,AU977,AX977,BA977,BD977,BG977,BJ977,BM977),1)+LARGE((Q977,T977,W977,Z977,AC977,AF977,AI977,AL977,AO977,AR977,AU977,AX977,BA977,BD977,BG977,BJ977,BM977),2)+LARGE((Q977,T977,W977,Z977,AC977,AF977,AI977,AL977,AO977,AR977,AU977,AX977,BA977,BD977,BG977,BJ977,BM977),3)+LARGE((Q977,T977,W977,Z977,AC977,AF977,AI977,AL977,AO977,AR977,AU977,AX977,BA977,BD977,BG977,BJ977,BM977),4)+LARGE((Q977,T977,W977,Z977,AC977,AF977,AI977,AL977,AO977,AR977,AU977,AX977,BA977,BD977,BG977,BJ977,BM977),5),J977)</f>
        <v>157</v>
      </c>
      <c r="O977" s="190">
        <f>IF($M977="ano",LARGE((R977,U977,X977,AA977,AD977,AG977,AJ977,AM977,AP977,AS977,AV977,AY977,BB977,BE977,BH977,BK977,BN977),1)+LARGE((R977,U977,X977,AA977,AD977,AG977,AJ977,AM977,AP977,AS977,AV977,AY977,BB977,BE977,BH977,BK977,BN977),2)+LARGE((R977,U977,X977,AA977,AD977,AG977,AJ977,AM977,AP977,AS977,AV977,AY977,BB977,BE977,BH977,BK977,BN977),3)+LARGE((R977,U977,X977,AA977,AD977,AG977,AJ977,AM977,AP977,AS977,AV977,AY977,BB977,BE977,BH977,BK977,BN977),4)+LARGE((R977,U977,X977,AA977,AD977,AG977,AJ977,AM977,AP977,AS977,AV977,AY977,BB977,BE977,BH977,BK977,BN977),5),K977)</f>
        <v>173</v>
      </c>
      <c r="P977" s="191"/>
      <c r="Q977" s="192"/>
      <c r="R977" s="193"/>
      <c r="S977" s="194">
        <v>0.11877314814814814</v>
      </c>
      <c r="T977" s="195">
        <v>157</v>
      </c>
      <c r="U977" s="196">
        <v>173</v>
      </c>
      <c r="V977" s="197"/>
      <c r="W977" s="198"/>
      <c r="X977" s="199"/>
      <c r="Y977" s="200"/>
      <c r="Z977" s="201"/>
      <c r="AA977" s="202"/>
      <c r="AB977" s="203"/>
      <c r="AC977" s="204"/>
      <c r="AD977" s="205"/>
      <c r="AE977" s="200"/>
      <c r="AF977" s="201"/>
      <c r="AG977" s="202"/>
      <c r="AH977" s="206"/>
      <c r="AI977" s="207"/>
      <c r="AJ977" s="208"/>
      <c r="AK977" s="200"/>
      <c r="AL977" s="201"/>
      <c r="AM977" s="202"/>
      <c r="AN977" s="78"/>
      <c r="AO977" s="79"/>
      <c r="AP977" s="209"/>
      <c r="AQ977" s="64"/>
      <c r="AR977" s="65"/>
      <c r="AS977" s="208"/>
      <c r="AT977" s="210"/>
      <c r="AU977" s="211"/>
      <c r="AV977" s="212"/>
      <c r="AW977" s="213"/>
      <c r="AX977" s="214"/>
      <c r="AY977" s="215"/>
      <c r="AZ977" s="112"/>
      <c r="BA977" s="68"/>
      <c r="BB977" s="68"/>
      <c r="BC977" s="216"/>
      <c r="BD977" s="216"/>
      <c r="BE977" s="217"/>
      <c r="BF977" s="218"/>
      <c r="BG977" s="75"/>
      <c r="BH977" s="75"/>
      <c r="BI977" s="219"/>
      <c r="BJ977" s="220"/>
      <c r="BK977" s="220"/>
      <c r="BL977" s="221"/>
      <c r="BM977" s="222"/>
      <c r="BN977" s="223"/>
      <c r="BO977" s="149">
        <v>0</v>
      </c>
      <c r="BP977" s="72">
        <v>26</v>
      </c>
      <c r="BQ977" s="157">
        <v>0.11877314814814814</v>
      </c>
      <c r="BR977" s="158">
        <v>1</v>
      </c>
      <c r="BS977" s="224"/>
    </row>
    <row r="978" spans="1:71" s="62" customFormat="1" ht="15" customHeight="1">
      <c r="A978" s="49"/>
      <c r="B978" s="2">
        <v>972</v>
      </c>
      <c r="C978" s="2">
        <v>516</v>
      </c>
      <c r="D978" s="47" t="s">
        <v>2253</v>
      </c>
      <c r="E978" s="47" t="s">
        <v>1484</v>
      </c>
      <c r="F978" s="89" t="s">
        <v>2254</v>
      </c>
      <c r="G978" s="48">
        <v>1981</v>
      </c>
      <c r="H978" s="49" t="s">
        <v>31</v>
      </c>
      <c r="I978" s="2" t="str">
        <f>IF(G978&lt;=1953,"M60",IF(G978&lt;=1963,"M50",IF(G978&lt;=1973,"M40","M")))</f>
        <v>M</v>
      </c>
      <c r="J978" s="50">
        <f t="shared" si="73"/>
        <v>157</v>
      </c>
      <c r="K978" s="189">
        <f t="shared" si="74"/>
        <v>157</v>
      </c>
      <c r="L978" s="51">
        <f t="shared" si="75"/>
        <v>1</v>
      </c>
      <c r="M978" s="52" t="str">
        <f t="shared" si="76"/>
        <v>nie</v>
      </c>
      <c r="N978" s="53">
        <f>IF($M978="ano",LARGE((Q978,T978,W978,Z978,AC978,AF978,AI978,AL978,AO978,AR978,AU978,AX978,BA978,BD978,BG978,BJ978,BM978),1)+LARGE((Q978,T978,W978,Z978,AC978,AF978,AI978,AL978,AO978,AR978,AU978,AX978,BA978,BD978,BG978,BJ978,BM978),2)+LARGE((Q978,T978,W978,Z978,AC978,AF978,AI978,AL978,AO978,AR978,AU978,AX978,BA978,BD978,BG978,BJ978,BM978),3)+LARGE((Q978,T978,W978,Z978,AC978,AF978,AI978,AL978,AO978,AR978,AU978,AX978,BA978,BD978,BG978,BJ978,BM978),4)+LARGE((Q978,T978,W978,Z978,AC978,AF978,AI978,AL978,AO978,AR978,AU978,AX978,BA978,BD978,BG978,BJ978,BM978),5),J978)</f>
        <v>157</v>
      </c>
      <c r="O978" s="190">
        <f>IF($M978="ano",LARGE((R978,U978,X978,AA978,AD978,AG978,AJ978,AM978,AP978,AS978,AV978,AY978,BB978,BE978,BH978,BK978,BN978),1)+LARGE((R978,U978,X978,AA978,AD978,AG978,AJ978,AM978,AP978,AS978,AV978,AY978,BB978,BE978,BH978,BK978,BN978),2)+LARGE((R978,U978,X978,AA978,AD978,AG978,AJ978,AM978,AP978,AS978,AV978,AY978,BB978,BE978,BH978,BK978,BN978),3)+LARGE((R978,U978,X978,AA978,AD978,AG978,AJ978,AM978,AP978,AS978,AV978,AY978,BB978,BE978,BH978,BK978,BN978),4)+LARGE((R978,U978,X978,AA978,AD978,AG978,AJ978,AM978,AP978,AS978,AV978,AY978,BB978,BE978,BH978,BK978,BN978),5),K978)</f>
        <v>157</v>
      </c>
      <c r="P978" s="191"/>
      <c r="Q978" s="192"/>
      <c r="R978" s="193"/>
      <c r="S978" s="194">
        <v>0.11918981481481482</v>
      </c>
      <c r="T978" s="195">
        <v>157</v>
      </c>
      <c r="U978" s="196">
        <v>157</v>
      </c>
      <c r="V978" s="197"/>
      <c r="W978" s="198"/>
      <c r="X978" s="199"/>
      <c r="Y978" s="200"/>
      <c r="Z978" s="201"/>
      <c r="AA978" s="202"/>
      <c r="AB978" s="203"/>
      <c r="AC978" s="204"/>
      <c r="AD978" s="205"/>
      <c r="AE978" s="200"/>
      <c r="AF978" s="201"/>
      <c r="AG978" s="202"/>
      <c r="AH978" s="206"/>
      <c r="AI978" s="207"/>
      <c r="AJ978" s="208"/>
      <c r="AK978" s="200"/>
      <c r="AL978" s="201"/>
      <c r="AM978" s="202"/>
      <c r="AN978" s="78"/>
      <c r="AO978" s="79"/>
      <c r="AP978" s="209"/>
      <c r="AQ978" s="64"/>
      <c r="AR978" s="65"/>
      <c r="AS978" s="208"/>
      <c r="AT978" s="210"/>
      <c r="AU978" s="211"/>
      <c r="AV978" s="212"/>
      <c r="AW978" s="213"/>
      <c r="AX978" s="214"/>
      <c r="AY978" s="215"/>
      <c r="AZ978" s="112"/>
      <c r="BA978" s="68"/>
      <c r="BB978" s="68"/>
      <c r="BC978" s="216"/>
      <c r="BD978" s="216"/>
      <c r="BE978" s="217"/>
      <c r="BF978" s="218"/>
      <c r="BG978" s="75"/>
      <c r="BH978" s="75"/>
      <c r="BI978" s="219"/>
      <c r="BJ978" s="220"/>
      <c r="BK978" s="220"/>
      <c r="BL978" s="221"/>
      <c r="BM978" s="222"/>
      <c r="BN978" s="223"/>
      <c r="BO978" s="149">
        <v>0</v>
      </c>
      <c r="BP978" s="72">
        <v>26</v>
      </c>
      <c r="BQ978" s="157">
        <v>0.11918981481481482</v>
      </c>
      <c r="BR978" s="158">
        <v>1</v>
      </c>
      <c r="BS978" s="224"/>
    </row>
    <row r="979" spans="1:71" s="62" customFormat="1" ht="15" customHeight="1">
      <c r="A979" s="49"/>
      <c r="B979" s="2">
        <v>973</v>
      </c>
      <c r="C979" s="2">
        <v>206</v>
      </c>
      <c r="D979" s="47" t="s">
        <v>1742</v>
      </c>
      <c r="E979" s="47" t="s">
        <v>1741</v>
      </c>
      <c r="F979" s="89"/>
      <c r="G979" s="48">
        <v>1972</v>
      </c>
      <c r="H979" s="49" t="s">
        <v>31</v>
      </c>
      <c r="I979" s="2" t="str">
        <f>IF(G979&lt;=1953,"M60",IF(G979&lt;=1963,"M50",IF(G979&lt;=1973,"M40","M")))</f>
        <v>M40</v>
      </c>
      <c r="J979" s="50">
        <f t="shared" si="73"/>
        <v>157</v>
      </c>
      <c r="K979" s="189">
        <f t="shared" si="74"/>
        <v>173</v>
      </c>
      <c r="L979" s="51">
        <f t="shared" si="75"/>
        <v>1</v>
      </c>
      <c r="M979" s="52" t="str">
        <f t="shared" si="76"/>
        <v>nie</v>
      </c>
      <c r="N979" s="53">
        <f>IF($M979="ano",LARGE((Q979,T979,W979,Z979,AC979,AF979,AI979,AL979,AO979,AR979,AU979,AX979,BA979,BD979,BG979,BJ979,BM979),1)+LARGE((Q979,T979,W979,Z979,AC979,AF979,AI979,AL979,AO979,AR979,AU979,AX979,BA979,BD979,BG979,BJ979,BM979),2)+LARGE((Q979,T979,W979,Z979,AC979,AF979,AI979,AL979,AO979,AR979,AU979,AX979,BA979,BD979,BG979,BJ979,BM979),3)+LARGE((Q979,T979,W979,Z979,AC979,AF979,AI979,AL979,AO979,AR979,AU979,AX979,BA979,BD979,BG979,BJ979,BM979),4)+LARGE((Q979,T979,W979,Z979,AC979,AF979,AI979,AL979,AO979,AR979,AU979,AX979,BA979,BD979,BG979,BJ979,BM979),5),J979)</f>
        <v>157</v>
      </c>
      <c r="O979" s="190">
        <f>IF($M979="ano",LARGE((R979,U979,X979,AA979,AD979,AG979,AJ979,AM979,AP979,AS979,AV979,AY979,BB979,BE979,BH979,BK979,BN979),1)+LARGE((R979,U979,X979,AA979,AD979,AG979,AJ979,AM979,AP979,AS979,AV979,AY979,BB979,BE979,BH979,BK979,BN979),2)+LARGE((R979,U979,X979,AA979,AD979,AG979,AJ979,AM979,AP979,AS979,AV979,AY979,BB979,BE979,BH979,BK979,BN979),3)+LARGE((R979,U979,X979,AA979,AD979,AG979,AJ979,AM979,AP979,AS979,AV979,AY979,BB979,BE979,BH979,BK979,BN979),4)+LARGE((R979,U979,X979,AA979,AD979,AG979,AJ979,AM979,AP979,AS979,AV979,AY979,BB979,BE979,BH979,BK979,BN979),5),K979)</f>
        <v>173</v>
      </c>
      <c r="P979" s="191"/>
      <c r="Q979" s="192"/>
      <c r="R979" s="193"/>
      <c r="S979" s="194"/>
      <c r="T979" s="195"/>
      <c r="U979" s="196"/>
      <c r="V979" s="197">
        <v>7.8819444444444442E-2</v>
      </c>
      <c r="W979" s="198">
        <v>157</v>
      </c>
      <c r="X979" s="199">
        <v>173</v>
      </c>
      <c r="Y979" s="200"/>
      <c r="Z979" s="201"/>
      <c r="AA979" s="202"/>
      <c r="AB979" s="203"/>
      <c r="AC979" s="204"/>
      <c r="AD979" s="205"/>
      <c r="AE979" s="200"/>
      <c r="AF979" s="201"/>
      <c r="AG979" s="202"/>
      <c r="AH979" s="206"/>
      <c r="AI979" s="207"/>
      <c r="AJ979" s="208"/>
      <c r="AK979" s="200"/>
      <c r="AL979" s="201"/>
      <c r="AM979" s="202"/>
      <c r="AN979" s="78"/>
      <c r="AO979" s="79"/>
      <c r="AP979" s="209"/>
      <c r="AQ979" s="64"/>
      <c r="AR979" s="65"/>
      <c r="AS979" s="208"/>
      <c r="AT979" s="210"/>
      <c r="AU979" s="211"/>
      <c r="AV979" s="212"/>
      <c r="AW979" s="213"/>
      <c r="AX979" s="214"/>
      <c r="AY979" s="215"/>
      <c r="AZ979" s="112"/>
      <c r="BA979" s="68"/>
      <c r="BB979" s="68"/>
      <c r="BC979" s="216"/>
      <c r="BD979" s="216"/>
      <c r="BE979" s="217"/>
      <c r="BF979" s="218"/>
      <c r="BG979" s="75"/>
      <c r="BH979" s="75"/>
      <c r="BI979" s="219"/>
      <c r="BJ979" s="220"/>
      <c r="BK979" s="220"/>
      <c r="BL979" s="221"/>
      <c r="BM979" s="222"/>
      <c r="BN979" s="223"/>
      <c r="BO979" s="149">
        <v>0</v>
      </c>
      <c r="BP979" s="72">
        <v>16</v>
      </c>
      <c r="BQ979" s="157">
        <v>7.8819444444444442E-2</v>
      </c>
      <c r="BR979" s="158">
        <v>1</v>
      </c>
      <c r="BS979" s="224"/>
    </row>
    <row r="980" spans="1:71" s="62" customFormat="1" ht="15" customHeight="1">
      <c r="A980" s="49"/>
      <c r="B980" s="2">
        <v>974</v>
      </c>
      <c r="C980" s="2">
        <v>3</v>
      </c>
      <c r="D980" s="49" t="s">
        <v>642</v>
      </c>
      <c r="E980" s="49" t="s">
        <v>2429</v>
      </c>
      <c r="F980" s="93" t="s">
        <v>248</v>
      </c>
      <c r="G980" s="85">
        <v>1963</v>
      </c>
      <c r="H980" s="49" t="s">
        <v>36</v>
      </c>
      <c r="I980" s="49" t="s">
        <v>40</v>
      </c>
      <c r="J980" s="50">
        <f t="shared" si="73"/>
        <v>157</v>
      </c>
      <c r="K980" s="189">
        <f t="shared" si="74"/>
        <v>189</v>
      </c>
      <c r="L980" s="51">
        <f t="shared" si="75"/>
        <v>1</v>
      </c>
      <c r="M980" s="52" t="str">
        <f t="shared" si="76"/>
        <v>nie</v>
      </c>
      <c r="N980" s="53">
        <f>IF($M980="ano",LARGE((Q980,T980,W980,Z980,AC980,AF980,AI980,AL980,AO980,AR980,AU980,AX980,BA980,BD980,BG980,BJ980,BM980),1)+LARGE((Q980,T980,W980,Z980,AC980,AF980,AI980,AL980,AO980,AR980,AU980,AX980,BA980,BD980,BG980,BJ980,BM980),2)+LARGE((Q980,T980,W980,Z980,AC980,AF980,AI980,AL980,AO980,AR980,AU980,AX980,BA980,BD980,BG980,BJ980,BM980),3)+LARGE((Q980,T980,W980,Z980,AC980,AF980,AI980,AL980,AO980,AR980,AU980,AX980,BA980,BD980,BG980,BJ980,BM980),4)+LARGE((Q980,T980,W980,Z980,AC980,AF980,AI980,AL980,AO980,AR980,AU980,AX980,BA980,BD980,BG980,BJ980,BM980),5),J980)</f>
        <v>157</v>
      </c>
      <c r="O980" s="190">
        <f>IF($M980="ano",LARGE((R980,U980,X980,AA980,AD980,AG980,AJ980,AM980,AP980,AS980,AV980,AY980,BB980,BE980,BH980,BK980,BN980),1)+LARGE((R980,U980,X980,AA980,AD980,AG980,AJ980,AM980,AP980,AS980,AV980,AY980,BB980,BE980,BH980,BK980,BN980),2)+LARGE((R980,U980,X980,AA980,AD980,AG980,AJ980,AM980,AP980,AS980,AV980,AY980,BB980,BE980,BH980,BK980,BN980),3)+LARGE((R980,U980,X980,AA980,AD980,AG980,AJ980,AM980,AP980,AS980,AV980,AY980,BB980,BE980,BH980,BK980,BN980),4)+LARGE((R980,U980,X980,AA980,AD980,AG980,AJ980,AM980,AP980,AS980,AV980,AY980,BB980,BE980,BH980,BK980,BN980),5),K980)</f>
        <v>189</v>
      </c>
      <c r="P980" s="54"/>
      <c r="Q980" s="55"/>
      <c r="R980" s="193"/>
      <c r="S980" s="56"/>
      <c r="T980" s="57"/>
      <c r="U980" s="196"/>
      <c r="V980" s="58"/>
      <c r="W980" s="59"/>
      <c r="X980" s="199"/>
      <c r="Y980" s="77"/>
      <c r="Z980" s="60"/>
      <c r="AA980" s="202"/>
      <c r="AB980" s="61"/>
      <c r="AC980" s="61"/>
      <c r="AD980" s="205"/>
      <c r="AE980" s="200"/>
      <c r="AF980" s="201"/>
      <c r="AG980" s="202"/>
      <c r="AH980" s="206">
        <v>3.4675925925925923E-2</v>
      </c>
      <c r="AI980" s="207">
        <v>157</v>
      </c>
      <c r="AJ980" s="208">
        <v>189</v>
      </c>
      <c r="AK980" s="200"/>
      <c r="AL980" s="201"/>
      <c r="AM980" s="202"/>
      <c r="AN980" s="78"/>
      <c r="AO980" s="79"/>
      <c r="AP980" s="209"/>
      <c r="AQ980" s="64"/>
      <c r="AR980" s="65"/>
      <c r="AS980" s="208"/>
      <c r="AT980" s="210"/>
      <c r="AU980" s="211"/>
      <c r="AV980" s="212"/>
      <c r="AW980" s="213"/>
      <c r="AX980" s="214"/>
      <c r="AY980" s="215"/>
      <c r="AZ980" s="112"/>
      <c r="BA980" s="68"/>
      <c r="BB980" s="68"/>
      <c r="BC980" s="69"/>
      <c r="BD980" s="69"/>
      <c r="BE980" s="217"/>
      <c r="BF980" s="218"/>
      <c r="BG980" s="75"/>
      <c r="BH980" s="75"/>
      <c r="BI980" s="219"/>
      <c r="BJ980" s="220"/>
      <c r="BK980" s="220"/>
      <c r="BL980" s="221"/>
      <c r="BM980" s="222"/>
      <c r="BN980" s="223"/>
      <c r="BO980" s="149">
        <v>0</v>
      </c>
      <c r="BP980" s="72">
        <v>10.664999999999999</v>
      </c>
      <c r="BQ980" s="157">
        <v>3.4675925925925923E-2</v>
      </c>
      <c r="BR980" s="158">
        <v>1</v>
      </c>
      <c r="BS980" s="224"/>
    </row>
    <row r="981" spans="1:71" s="62" customFormat="1" ht="15" customHeight="1">
      <c r="A981" s="49"/>
      <c r="B981" s="2">
        <v>975</v>
      </c>
      <c r="C981" s="2">
        <v>94</v>
      </c>
      <c r="D981" s="49" t="s">
        <v>644</v>
      </c>
      <c r="E981" s="49" t="s">
        <v>1517</v>
      </c>
      <c r="F981" s="93" t="s">
        <v>353</v>
      </c>
      <c r="G981" s="85" t="s">
        <v>308</v>
      </c>
      <c r="H981" s="49" t="s">
        <v>36</v>
      </c>
      <c r="I981" s="49" t="s">
        <v>36</v>
      </c>
      <c r="J981" s="50">
        <f t="shared" si="73"/>
        <v>157</v>
      </c>
      <c r="K981" s="189">
        <f t="shared" si="74"/>
        <v>157</v>
      </c>
      <c r="L981" s="51">
        <f t="shared" si="75"/>
        <v>1</v>
      </c>
      <c r="M981" s="52" t="str">
        <f t="shared" si="76"/>
        <v>nie</v>
      </c>
      <c r="N981" s="53">
        <f>IF($M981="ano",LARGE((Q981,T981,W981,Z981,AC981,AF981,AI981,AL981,AO981,AR981,AU981,AX981,BA981,BD981,BG981,BJ981,BM981),1)+LARGE((Q981,T981,W981,Z981,AC981,AF981,AI981,AL981,AO981,AR981,AU981,AX981,BA981,BD981,BG981,BJ981,BM981),2)+LARGE((Q981,T981,W981,Z981,AC981,AF981,AI981,AL981,AO981,AR981,AU981,AX981,BA981,BD981,BG981,BJ981,BM981),3)+LARGE((Q981,T981,W981,Z981,AC981,AF981,AI981,AL981,AO981,AR981,AU981,AX981,BA981,BD981,BG981,BJ981,BM981),4)+LARGE((Q981,T981,W981,Z981,AC981,AF981,AI981,AL981,AO981,AR981,AU981,AX981,BA981,BD981,BG981,BJ981,BM981),5),J981)</f>
        <v>157</v>
      </c>
      <c r="O981" s="190">
        <f>IF($M981="ano",LARGE((R981,U981,X981,AA981,AD981,AG981,AJ981,AM981,AP981,AS981,AV981,AY981,BB981,BE981,BH981,BK981,BN981),1)+LARGE((R981,U981,X981,AA981,AD981,AG981,AJ981,AM981,AP981,AS981,AV981,AY981,BB981,BE981,BH981,BK981,BN981),2)+LARGE((R981,U981,X981,AA981,AD981,AG981,AJ981,AM981,AP981,AS981,AV981,AY981,BB981,BE981,BH981,BK981,BN981),3)+LARGE((R981,U981,X981,AA981,AD981,AG981,AJ981,AM981,AP981,AS981,AV981,AY981,BB981,BE981,BH981,BK981,BN981),4)+LARGE((R981,U981,X981,AA981,AD981,AG981,AJ981,AM981,AP981,AS981,AV981,AY981,BB981,BE981,BH981,BK981,BN981),5),K981)</f>
        <v>157</v>
      </c>
      <c r="P981" s="54"/>
      <c r="Q981" s="55"/>
      <c r="R981" s="193"/>
      <c r="S981" s="56"/>
      <c r="T981" s="57"/>
      <c r="U981" s="196"/>
      <c r="V981" s="58"/>
      <c r="W981" s="59"/>
      <c r="X981" s="199"/>
      <c r="Y981" s="77"/>
      <c r="Z981" s="60"/>
      <c r="AA981" s="202"/>
      <c r="AB981" s="61"/>
      <c r="AC981" s="61"/>
      <c r="AD981" s="205"/>
      <c r="AE981" s="200"/>
      <c r="AF981" s="201"/>
      <c r="AG981" s="202"/>
      <c r="AH981" s="206">
        <v>3.4247685185185187E-2</v>
      </c>
      <c r="AI981" s="207">
        <v>157</v>
      </c>
      <c r="AJ981" s="208">
        <v>157</v>
      </c>
      <c r="AK981" s="200"/>
      <c r="AL981" s="201"/>
      <c r="AM981" s="202"/>
      <c r="AN981" s="78"/>
      <c r="AO981" s="79"/>
      <c r="AP981" s="209"/>
      <c r="AQ981" s="64"/>
      <c r="AR981" s="65"/>
      <c r="AS981" s="208"/>
      <c r="AT981" s="210"/>
      <c r="AU981" s="211"/>
      <c r="AV981" s="212"/>
      <c r="AW981" s="213"/>
      <c r="AX981" s="214"/>
      <c r="AY981" s="215"/>
      <c r="AZ981" s="112"/>
      <c r="BA981" s="68"/>
      <c r="BB981" s="68"/>
      <c r="BC981" s="69"/>
      <c r="BD981" s="69"/>
      <c r="BE981" s="217"/>
      <c r="BF981" s="218"/>
      <c r="BG981" s="75"/>
      <c r="BH981" s="75"/>
      <c r="BI981" s="219"/>
      <c r="BJ981" s="220"/>
      <c r="BK981" s="220"/>
      <c r="BL981" s="221"/>
      <c r="BM981" s="222"/>
      <c r="BN981" s="223"/>
      <c r="BO981" s="149">
        <v>0</v>
      </c>
      <c r="BP981" s="72">
        <v>10.664999999999999</v>
      </c>
      <c r="BQ981" s="157">
        <v>3.4247685185185187E-2</v>
      </c>
      <c r="BR981" s="158">
        <v>1</v>
      </c>
      <c r="BS981" s="224"/>
    </row>
    <row r="982" spans="1:71" s="62" customFormat="1" ht="15" customHeight="1">
      <c r="A982" s="49"/>
      <c r="B982" s="2">
        <v>976</v>
      </c>
      <c r="C982" s="2">
        <v>517</v>
      </c>
      <c r="D982" s="49" t="s">
        <v>2364</v>
      </c>
      <c r="E982" s="49" t="s">
        <v>747</v>
      </c>
      <c r="F982" s="49" t="s">
        <v>247</v>
      </c>
      <c r="G982" s="85">
        <v>1980</v>
      </c>
      <c r="H982" s="49" t="s">
        <v>31</v>
      </c>
      <c r="I982" s="49" t="s">
        <v>31</v>
      </c>
      <c r="J982" s="50">
        <f t="shared" si="73"/>
        <v>157</v>
      </c>
      <c r="K982" s="189">
        <f t="shared" si="74"/>
        <v>157</v>
      </c>
      <c r="L982" s="51">
        <f t="shared" si="75"/>
        <v>1</v>
      </c>
      <c r="M982" s="52" t="str">
        <f t="shared" si="76"/>
        <v>nie</v>
      </c>
      <c r="N982" s="53">
        <f>IF($M982="ano",LARGE((Q982,T982,W982,Z982,AC982,AF982,AI982,AL982,AO982,AR982,AU982,AX982,BA982,BD982,BG982,BJ982,BM982),1)+LARGE((Q982,T982,W982,Z982,AC982,AF982,AI982,AL982,AO982,AR982,AU982,AX982,BA982,BD982,BG982,BJ982,BM982),2)+LARGE((Q982,T982,W982,Z982,AC982,AF982,AI982,AL982,AO982,AR982,AU982,AX982,BA982,BD982,BG982,BJ982,BM982),3)+LARGE((Q982,T982,W982,Z982,AC982,AF982,AI982,AL982,AO982,AR982,AU982,AX982,BA982,BD982,BG982,BJ982,BM982),4)+LARGE((Q982,T982,W982,Z982,AC982,AF982,AI982,AL982,AO982,AR982,AU982,AX982,BA982,BD982,BG982,BJ982,BM982),5),J982)</f>
        <v>157</v>
      </c>
      <c r="O982" s="190">
        <f>IF($M982="ano",LARGE((R982,U982,X982,AA982,AD982,AG982,AJ982,AM982,AP982,AS982,AV982,AY982,BB982,BE982,BH982,BK982,BN982),1)+LARGE((R982,U982,X982,AA982,AD982,AG982,AJ982,AM982,AP982,AS982,AV982,AY982,BB982,BE982,BH982,BK982,BN982),2)+LARGE((R982,U982,X982,AA982,AD982,AG982,AJ982,AM982,AP982,AS982,AV982,AY982,BB982,BE982,BH982,BK982,BN982),3)+LARGE((R982,U982,X982,AA982,AD982,AG982,AJ982,AM982,AP982,AS982,AV982,AY982,BB982,BE982,BH982,BK982,BN982),4)+LARGE((R982,U982,X982,AA982,AD982,AG982,AJ982,AM982,AP982,AS982,AV982,AY982,BB982,BE982,BH982,BK982,BN982),5),K982)</f>
        <v>157</v>
      </c>
      <c r="P982" s="54"/>
      <c r="Q982" s="55"/>
      <c r="R982" s="55"/>
      <c r="S982" s="56"/>
      <c r="T982" s="57"/>
      <c r="U982" s="57"/>
      <c r="V982" s="58"/>
      <c r="W982" s="59"/>
      <c r="X982" s="59"/>
      <c r="Y982" s="77"/>
      <c r="Z982" s="60"/>
      <c r="AA982" s="60"/>
      <c r="AB982" s="61"/>
      <c r="AC982" s="61"/>
      <c r="AD982" s="61"/>
      <c r="AE982" s="200"/>
      <c r="AF982" s="201"/>
      <c r="AG982" s="201"/>
      <c r="AI982" s="63"/>
      <c r="AJ982" s="63"/>
      <c r="AK982" s="77"/>
      <c r="AL982" s="60"/>
      <c r="AM982" s="60"/>
      <c r="AN982" s="78"/>
      <c r="AO982" s="79"/>
      <c r="AP982" s="79"/>
      <c r="AQ982" s="64"/>
      <c r="AR982" s="65"/>
      <c r="AS982" s="65"/>
      <c r="AT982" s="210">
        <v>7.9074074074074074E-2</v>
      </c>
      <c r="AU982" s="211">
        <v>157</v>
      </c>
      <c r="AV982" s="212">
        <v>157</v>
      </c>
      <c r="AW982" s="213"/>
      <c r="AX982" s="214"/>
      <c r="AY982" s="215"/>
      <c r="AZ982" s="112"/>
      <c r="BA982" s="68"/>
      <c r="BB982" s="68"/>
      <c r="BC982" s="69"/>
      <c r="BD982" s="69"/>
      <c r="BE982" s="69"/>
      <c r="BF982" s="218"/>
      <c r="BG982" s="75"/>
      <c r="BH982" s="75"/>
      <c r="BI982" s="219"/>
      <c r="BJ982" s="220"/>
      <c r="BK982" s="220"/>
      <c r="BL982" s="221"/>
      <c r="BM982" s="222"/>
      <c r="BN982" s="223"/>
      <c r="BO982" s="149">
        <v>0</v>
      </c>
      <c r="BP982" s="72">
        <v>17</v>
      </c>
      <c r="BQ982" s="157">
        <v>7.9074074074074074E-2</v>
      </c>
      <c r="BR982" s="158">
        <v>1</v>
      </c>
      <c r="BS982" s="224"/>
    </row>
    <row r="983" spans="1:71" s="62" customFormat="1" ht="15" customHeight="1">
      <c r="A983" s="49"/>
      <c r="B983" s="2">
        <v>977</v>
      </c>
      <c r="C983" s="2">
        <v>11</v>
      </c>
      <c r="D983" s="49" t="s">
        <v>659</v>
      </c>
      <c r="E983" s="49" t="s">
        <v>1534</v>
      </c>
      <c r="F983" s="93" t="s">
        <v>351</v>
      </c>
      <c r="G983" s="85" t="s">
        <v>352</v>
      </c>
      <c r="H983" s="49" t="s">
        <v>31</v>
      </c>
      <c r="I983" s="49" t="s">
        <v>35</v>
      </c>
      <c r="J983" s="50">
        <f t="shared" si="73"/>
        <v>157</v>
      </c>
      <c r="K983" s="189">
        <f t="shared" si="74"/>
        <v>173</v>
      </c>
      <c r="L983" s="51">
        <f t="shared" si="75"/>
        <v>1</v>
      </c>
      <c r="M983" s="52" t="str">
        <f t="shared" si="76"/>
        <v>nie</v>
      </c>
      <c r="N983" s="53">
        <f>IF($M983="ano",LARGE((Q983,T983,W983,Z983,AC983,AF983,AI983,AL983,AO983,AR983,AU983,AX983,BA983,BD983,BG983,BJ983,BM983),1)+LARGE((Q983,T983,W983,Z983,AC983,AF983,AI983,AL983,AO983,AR983,AU983,AX983,BA983,BD983,BG983,BJ983,BM983),2)+LARGE((Q983,T983,W983,Z983,AC983,AF983,AI983,AL983,AO983,AR983,AU983,AX983,BA983,BD983,BG983,BJ983,BM983),3)+LARGE((Q983,T983,W983,Z983,AC983,AF983,AI983,AL983,AO983,AR983,AU983,AX983,BA983,BD983,BG983,BJ983,BM983),4)+LARGE((Q983,T983,W983,Z983,AC983,AF983,AI983,AL983,AO983,AR983,AU983,AX983,BA983,BD983,BG983,BJ983,BM983),5),J983)</f>
        <v>157</v>
      </c>
      <c r="O983" s="190">
        <f>IF($M983="ano",LARGE((R983,U983,X983,AA983,AD983,AG983,AJ983,AM983,AP983,AS983,AV983,AY983,BB983,BE983,BH983,BK983,BN983),1)+LARGE((R983,U983,X983,AA983,AD983,AG983,AJ983,AM983,AP983,AS983,AV983,AY983,BB983,BE983,BH983,BK983,BN983),2)+LARGE((R983,U983,X983,AA983,AD983,AG983,AJ983,AM983,AP983,AS983,AV983,AY983,BB983,BE983,BH983,BK983,BN983),3)+LARGE((R983,U983,X983,AA983,AD983,AG983,AJ983,AM983,AP983,AS983,AV983,AY983,BB983,BE983,BH983,BK983,BN983),4)+LARGE((R983,U983,X983,AA983,AD983,AG983,AJ983,AM983,AP983,AS983,AV983,AY983,BB983,BE983,BH983,BK983,BN983),5),K983)</f>
        <v>173</v>
      </c>
      <c r="P983" s="54"/>
      <c r="Q983" s="55"/>
      <c r="R983" s="193"/>
      <c r="S983" s="56"/>
      <c r="T983" s="57"/>
      <c r="U983" s="196"/>
      <c r="V983" s="58"/>
      <c r="W983" s="59"/>
      <c r="X983" s="199"/>
      <c r="Y983" s="77"/>
      <c r="Z983" s="60"/>
      <c r="AA983" s="202"/>
      <c r="AB983" s="61"/>
      <c r="AC983" s="61"/>
      <c r="AD983" s="205"/>
      <c r="AE983" s="200"/>
      <c r="AF983" s="201"/>
      <c r="AG983" s="202"/>
      <c r="AH983" s="206">
        <v>3.4212962962962966E-2</v>
      </c>
      <c r="AI983" s="207">
        <v>157</v>
      </c>
      <c r="AJ983" s="208">
        <v>173</v>
      </c>
      <c r="AK983" s="200"/>
      <c r="AL983" s="201"/>
      <c r="AM983" s="202"/>
      <c r="AN983" s="78"/>
      <c r="AO983" s="79"/>
      <c r="AP983" s="209"/>
      <c r="AQ983" s="64"/>
      <c r="AR983" s="65"/>
      <c r="AS983" s="208"/>
      <c r="AT983" s="210"/>
      <c r="AU983" s="211"/>
      <c r="AV983" s="212"/>
      <c r="AW983" s="213"/>
      <c r="AX983" s="214"/>
      <c r="AY983" s="215"/>
      <c r="AZ983" s="112"/>
      <c r="BA983" s="68"/>
      <c r="BB983" s="68"/>
      <c r="BC983" s="69"/>
      <c r="BD983" s="69"/>
      <c r="BE983" s="217"/>
      <c r="BF983" s="218"/>
      <c r="BG983" s="75"/>
      <c r="BH983" s="75"/>
      <c r="BI983" s="219"/>
      <c r="BJ983" s="220"/>
      <c r="BK983" s="220"/>
      <c r="BL983" s="221"/>
      <c r="BM983" s="222"/>
      <c r="BN983" s="223"/>
      <c r="BO983" s="149">
        <v>0</v>
      </c>
      <c r="BP983" s="72">
        <v>10.664999999999999</v>
      </c>
      <c r="BQ983" s="157">
        <v>3.4212962962962966E-2</v>
      </c>
      <c r="BR983" s="158">
        <v>1</v>
      </c>
      <c r="BS983" s="224"/>
    </row>
    <row r="984" spans="1:71" s="62" customFormat="1" ht="15" customHeight="1">
      <c r="A984" s="49"/>
      <c r="B984" s="2">
        <v>978</v>
      </c>
      <c r="C984" s="2">
        <v>3</v>
      </c>
      <c r="D984" s="49" t="s">
        <v>671</v>
      </c>
      <c r="E984" s="49" t="s">
        <v>1729</v>
      </c>
      <c r="F984" s="93" t="s">
        <v>366</v>
      </c>
      <c r="G984" s="85" t="s">
        <v>287</v>
      </c>
      <c r="H984" s="49" t="s">
        <v>36</v>
      </c>
      <c r="I984" s="49" t="s">
        <v>34</v>
      </c>
      <c r="J984" s="50">
        <f t="shared" si="73"/>
        <v>157</v>
      </c>
      <c r="K984" s="189">
        <f t="shared" si="74"/>
        <v>173</v>
      </c>
      <c r="L984" s="51">
        <f t="shared" si="75"/>
        <v>1</v>
      </c>
      <c r="M984" s="52" t="str">
        <f t="shared" si="76"/>
        <v>nie</v>
      </c>
      <c r="N984" s="53">
        <f>IF($M984="ano",LARGE((Q984,T984,W984,Z984,AC984,AF984,AI984,AL984,AO984,AR984,AU984,AX984,BA984,BD984,BG984,BJ984,BM984),1)+LARGE((Q984,T984,W984,Z984,AC984,AF984,AI984,AL984,AO984,AR984,AU984,AX984,BA984,BD984,BG984,BJ984,BM984),2)+LARGE((Q984,T984,W984,Z984,AC984,AF984,AI984,AL984,AO984,AR984,AU984,AX984,BA984,BD984,BG984,BJ984,BM984),3)+LARGE((Q984,T984,W984,Z984,AC984,AF984,AI984,AL984,AO984,AR984,AU984,AX984,BA984,BD984,BG984,BJ984,BM984),4)+LARGE((Q984,T984,W984,Z984,AC984,AF984,AI984,AL984,AO984,AR984,AU984,AX984,BA984,BD984,BG984,BJ984,BM984),5),J984)</f>
        <v>157</v>
      </c>
      <c r="O984" s="190">
        <f>IF($M984="ano",LARGE((R984,U984,X984,AA984,AD984,AG984,AJ984,AM984,AP984,AS984,AV984,AY984,BB984,BE984,BH984,BK984,BN984),1)+LARGE((R984,U984,X984,AA984,AD984,AG984,AJ984,AM984,AP984,AS984,AV984,AY984,BB984,BE984,BH984,BK984,BN984),2)+LARGE((R984,U984,X984,AA984,AD984,AG984,AJ984,AM984,AP984,AS984,AV984,AY984,BB984,BE984,BH984,BK984,BN984),3)+LARGE((R984,U984,X984,AA984,AD984,AG984,AJ984,AM984,AP984,AS984,AV984,AY984,BB984,BE984,BH984,BK984,BN984),4)+LARGE((R984,U984,X984,AA984,AD984,AG984,AJ984,AM984,AP984,AS984,AV984,AY984,BB984,BE984,BH984,BK984,BN984),5),K984)</f>
        <v>173</v>
      </c>
      <c r="P984" s="54"/>
      <c r="Q984" s="55"/>
      <c r="R984" s="193"/>
      <c r="S984" s="56"/>
      <c r="T984" s="57"/>
      <c r="U984" s="196"/>
      <c r="V984" s="58"/>
      <c r="W984" s="59"/>
      <c r="X984" s="199"/>
      <c r="Y984" s="77"/>
      <c r="Z984" s="60"/>
      <c r="AA984" s="202"/>
      <c r="AB984" s="61"/>
      <c r="AC984" s="61"/>
      <c r="AD984" s="205"/>
      <c r="AE984" s="200"/>
      <c r="AF984" s="201"/>
      <c r="AG984" s="202"/>
      <c r="AH984" s="206">
        <v>3.471064814814815E-2</v>
      </c>
      <c r="AI984" s="207">
        <v>157</v>
      </c>
      <c r="AJ984" s="208">
        <v>173</v>
      </c>
      <c r="AK984" s="200"/>
      <c r="AL984" s="201"/>
      <c r="AM984" s="202"/>
      <c r="AN984" s="78"/>
      <c r="AO984" s="79"/>
      <c r="AP984" s="209"/>
      <c r="AQ984" s="64"/>
      <c r="AR984" s="65"/>
      <c r="AS984" s="208"/>
      <c r="AT984" s="210"/>
      <c r="AU984" s="211"/>
      <c r="AV984" s="212"/>
      <c r="AW984" s="213"/>
      <c r="AX984" s="214"/>
      <c r="AY984" s="215"/>
      <c r="AZ984" s="112"/>
      <c r="BA984" s="68"/>
      <c r="BB984" s="68"/>
      <c r="BC984" s="69"/>
      <c r="BD984" s="69"/>
      <c r="BE984" s="217"/>
      <c r="BF984" s="218"/>
      <c r="BG984" s="75"/>
      <c r="BH984" s="75"/>
      <c r="BI984" s="219"/>
      <c r="BJ984" s="220"/>
      <c r="BK984" s="220"/>
      <c r="BL984" s="221"/>
      <c r="BM984" s="222"/>
      <c r="BN984" s="223"/>
      <c r="BO984" s="149">
        <v>0</v>
      </c>
      <c r="BP984" s="72">
        <v>10.664999999999999</v>
      </c>
      <c r="BQ984" s="157">
        <v>3.471064814814815E-2</v>
      </c>
      <c r="BR984" s="158">
        <v>1</v>
      </c>
      <c r="BS984" s="224"/>
    </row>
    <row r="985" spans="1:71" s="62" customFormat="1" ht="15" customHeight="1">
      <c r="A985" s="49"/>
      <c r="B985" s="2">
        <v>979</v>
      </c>
      <c r="C985" s="2">
        <v>518</v>
      </c>
      <c r="D985" s="49" t="s">
        <v>672</v>
      </c>
      <c r="E985" s="49" t="s">
        <v>1520</v>
      </c>
      <c r="F985" s="93" t="s">
        <v>78</v>
      </c>
      <c r="G985" s="85" t="s">
        <v>275</v>
      </c>
      <c r="H985" s="49" t="s">
        <v>31</v>
      </c>
      <c r="I985" s="49" t="s">
        <v>31</v>
      </c>
      <c r="J985" s="50">
        <f t="shared" si="73"/>
        <v>157</v>
      </c>
      <c r="K985" s="189">
        <f t="shared" si="74"/>
        <v>157</v>
      </c>
      <c r="L985" s="51">
        <f t="shared" si="75"/>
        <v>1</v>
      </c>
      <c r="M985" s="52" t="str">
        <f t="shared" si="76"/>
        <v>nie</v>
      </c>
      <c r="N985" s="53">
        <f>IF($M985="ano",LARGE((Q985,T985,W985,Z985,AC985,AF985,AI985,AL985,AO985,AR985,AU985,AX985,BA985,BD985,BG985,BJ985,BM985),1)+LARGE((Q985,T985,W985,Z985,AC985,AF985,AI985,AL985,AO985,AR985,AU985,AX985,BA985,BD985,BG985,BJ985,BM985),2)+LARGE((Q985,T985,W985,Z985,AC985,AF985,AI985,AL985,AO985,AR985,AU985,AX985,BA985,BD985,BG985,BJ985,BM985),3)+LARGE((Q985,T985,W985,Z985,AC985,AF985,AI985,AL985,AO985,AR985,AU985,AX985,BA985,BD985,BG985,BJ985,BM985),4)+LARGE((Q985,T985,W985,Z985,AC985,AF985,AI985,AL985,AO985,AR985,AU985,AX985,BA985,BD985,BG985,BJ985,BM985),5),J985)</f>
        <v>157</v>
      </c>
      <c r="O985" s="190">
        <f>IF($M985="ano",LARGE((R985,U985,X985,AA985,AD985,AG985,AJ985,AM985,AP985,AS985,AV985,AY985,BB985,BE985,BH985,BK985,BN985),1)+LARGE((R985,U985,X985,AA985,AD985,AG985,AJ985,AM985,AP985,AS985,AV985,AY985,BB985,BE985,BH985,BK985,BN985),2)+LARGE((R985,U985,X985,AA985,AD985,AG985,AJ985,AM985,AP985,AS985,AV985,AY985,BB985,BE985,BH985,BK985,BN985),3)+LARGE((R985,U985,X985,AA985,AD985,AG985,AJ985,AM985,AP985,AS985,AV985,AY985,BB985,BE985,BH985,BK985,BN985),4)+LARGE((R985,U985,X985,AA985,AD985,AG985,AJ985,AM985,AP985,AS985,AV985,AY985,BB985,BE985,BH985,BK985,BN985),5),K985)</f>
        <v>157</v>
      </c>
      <c r="P985" s="54"/>
      <c r="Q985" s="55"/>
      <c r="R985" s="193"/>
      <c r="S985" s="56"/>
      <c r="T985" s="57"/>
      <c r="U985" s="196"/>
      <c r="V985" s="58"/>
      <c r="W985" s="59"/>
      <c r="X985" s="199"/>
      <c r="Y985" s="77"/>
      <c r="Z985" s="60"/>
      <c r="AA985" s="202"/>
      <c r="AB985" s="61"/>
      <c r="AC985" s="61"/>
      <c r="AD985" s="205"/>
      <c r="AE985" s="200"/>
      <c r="AF985" s="201"/>
      <c r="AG985" s="202"/>
      <c r="AH985" s="206">
        <v>3.408564814814815E-2</v>
      </c>
      <c r="AI985" s="207">
        <v>157</v>
      </c>
      <c r="AJ985" s="208">
        <v>157</v>
      </c>
      <c r="AK985" s="200"/>
      <c r="AL985" s="201"/>
      <c r="AM985" s="202"/>
      <c r="AN985" s="78"/>
      <c r="AO985" s="79"/>
      <c r="AP985" s="209"/>
      <c r="AQ985" s="64"/>
      <c r="AR985" s="65"/>
      <c r="AS985" s="208"/>
      <c r="AT985" s="210"/>
      <c r="AU985" s="211"/>
      <c r="AV985" s="212"/>
      <c r="AW985" s="213"/>
      <c r="AX985" s="214"/>
      <c r="AY985" s="215"/>
      <c r="AZ985" s="112"/>
      <c r="BA985" s="68"/>
      <c r="BB985" s="68"/>
      <c r="BC985" s="69"/>
      <c r="BD985" s="69"/>
      <c r="BE985" s="217"/>
      <c r="BF985" s="218"/>
      <c r="BG985" s="75"/>
      <c r="BH985" s="75"/>
      <c r="BI985" s="219"/>
      <c r="BJ985" s="220"/>
      <c r="BK985" s="220"/>
      <c r="BL985" s="221"/>
      <c r="BM985" s="222"/>
      <c r="BN985" s="223"/>
      <c r="BO985" s="149">
        <v>0</v>
      </c>
      <c r="BP985" s="72">
        <v>10.664999999999999</v>
      </c>
      <c r="BQ985" s="157">
        <v>3.408564814814815E-2</v>
      </c>
      <c r="BR985" s="158">
        <v>1</v>
      </c>
      <c r="BS985" s="224"/>
    </row>
    <row r="986" spans="1:71" s="62" customFormat="1" ht="15" customHeight="1">
      <c r="A986" s="49"/>
      <c r="B986" s="2">
        <v>980</v>
      </c>
      <c r="C986" s="2">
        <v>207</v>
      </c>
      <c r="D986" s="47" t="s">
        <v>2266</v>
      </c>
      <c r="E986" s="47" t="s">
        <v>2190</v>
      </c>
      <c r="F986" s="89"/>
      <c r="G986" s="48">
        <v>1973</v>
      </c>
      <c r="H986" s="49" t="s">
        <v>31</v>
      </c>
      <c r="I986" s="2" t="str">
        <f>IF(G986&lt;=1953,"M60",IF(G986&lt;=1963,"M50",IF(G986&lt;=1973,"M40","M")))</f>
        <v>M40</v>
      </c>
      <c r="J986" s="50">
        <f t="shared" si="73"/>
        <v>156</v>
      </c>
      <c r="K986" s="189">
        <f t="shared" si="74"/>
        <v>172</v>
      </c>
      <c r="L986" s="51">
        <f t="shared" si="75"/>
        <v>1</v>
      </c>
      <c r="M986" s="52" t="str">
        <f t="shared" si="76"/>
        <v>nie</v>
      </c>
      <c r="N986" s="53">
        <f>IF($M986="ano",LARGE((Q986,T986,W986,Z986,AC986,AF986,AI986,AL986,AO986,AR986,AU986,AX986,BA986,BD986,BG986,BJ986,BM986),1)+LARGE((Q986,T986,W986,Z986,AC986,AF986,AI986,AL986,AO986,AR986,AU986,AX986,BA986,BD986,BG986,BJ986,BM986),2)+LARGE((Q986,T986,W986,Z986,AC986,AF986,AI986,AL986,AO986,AR986,AU986,AX986,BA986,BD986,BG986,BJ986,BM986),3)+LARGE((Q986,T986,W986,Z986,AC986,AF986,AI986,AL986,AO986,AR986,AU986,AX986,BA986,BD986,BG986,BJ986,BM986),4)+LARGE((Q986,T986,W986,Z986,AC986,AF986,AI986,AL986,AO986,AR986,AU986,AX986,BA986,BD986,BG986,BJ986,BM986),5),J986)</f>
        <v>156</v>
      </c>
      <c r="O986" s="190">
        <f>IF($M986="ano",LARGE((R986,U986,X986,AA986,AD986,AG986,AJ986,AM986,AP986,AS986,AV986,AY986,BB986,BE986,BH986,BK986,BN986),1)+LARGE((R986,U986,X986,AA986,AD986,AG986,AJ986,AM986,AP986,AS986,AV986,AY986,BB986,BE986,BH986,BK986,BN986),2)+LARGE((R986,U986,X986,AA986,AD986,AG986,AJ986,AM986,AP986,AS986,AV986,AY986,BB986,BE986,BH986,BK986,BN986),3)+LARGE((R986,U986,X986,AA986,AD986,AG986,AJ986,AM986,AP986,AS986,AV986,AY986,BB986,BE986,BH986,BK986,BN986),4)+LARGE((R986,U986,X986,AA986,AD986,AG986,AJ986,AM986,AP986,AS986,AV986,AY986,BB986,BE986,BH986,BK986,BN986),5),K986)</f>
        <v>172</v>
      </c>
      <c r="P986" s="191"/>
      <c r="Q986" s="192"/>
      <c r="R986" s="193"/>
      <c r="S986" s="194">
        <v>0.11989583333333333</v>
      </c>
      <c r="T986" s="195">
        <v>156</v>
      </c>
      <c r="U986" s="196">
        <v>172</v>
      </c>
      <c r="V986" s="197"/>
      <c r="W986" s="198"/>
      <c r="X986" s="199"/>
      <c r="Y986" s="200"/>
      <c r="Z986" s="201"/>
      <c r="AA986" s="202"/>
      <c r="AB986" s="203"/>
      <c r="AC986" s="204"/>
      <c r="AD986" s="205"/>
      <c r="AE986" s="200"/>
      <c r="AF986" s="201"/>
      <c r="AG986" s="202"/>
      <c r="AH986" s="206"/>
      <c r="AI986" s="207"/>
      <c r="AJ986" s="208"/>
      <c r="AK986" s="200"/>
      <c r="AL986" s="201"/>
      <c r="AM986" s="202"/>
      <c r="AN986" s="78"/>
      <c r="AO986" s="79"/>
      <c r="AP986" s="209"/>
      <c r="AQ986" s="64"/>
      <c r="AR986" s="65"/>
      <c r="AS986" s="208"/>
      <c r="AT986" s="210"/>
      <c r="AU986" s="211"/>
      <c r="AV986" s="212"/>
      <c r="AW986" s="213"/>
      <c r="AX986" s="214"/>
      <c r="AY986" s="215"/>
      <c r="AZ986" s="112"/>
      <c r="BA986" s="68"/>
      <c r="BB986" s="68"/>
      <c r="BC986" s="216"/>
      <c r="BD986" s="216"/>
      <c r="BE986" s="217"/>
      <c r="BF986" s="218"/>
      <c r="BG986" s="75"/>
      <c r="BH986" s="75"/>
      <c r="BI986" s="219"/>
      <c r="BJ986" s="220"/>
      <c r="BK986" s="220"/>
      <c r="BL986" s="221"/>
      <c r="BM986" s="222"/>
      <c r="BN986" s="223"/>
      <c r="BO986" s="149">
        <v>0</v>
      </c>
      <c r="BP986" s="72">
        <v>26</v>
      </c>
      <c r="BQ986" s="157">
        <v>0.11989583333333333</v>
      </c>
      <c r="BR986" s="158">
        <v>1</v>
      </c>
      <c r="BS986" s="224"/>
    </row>
    <row r="987" spans="1:71" s="62" customFormat="1" ht="15" customHeight="1">
      <c r="A987" s="49"/>
      <c r="B987" s="2">
        <v>981</v>
      </c>
      <c r="C987" s="2">
        <v>80</v>
      </c>
      <c r="D987" s="47" t="s">
        <v>2259</v>
      </c>
      <c r="E987" s="47" t="s">
        <v>1529</v>
      </c>
      <c r="F987" s="89" t="s">
        <v>1695</v>
      </c>
      <c r="G987" s="48">
        <v>1963</v>
      </c>
      <c r="H987" s="49" t="s">
        <v>31</v>
      </c>
      <c r="I987" s="2" t="str">
        <f>IF(G987&lt;=1953,"M60",IF(G987&lt;=1963,"M50",IF(G987&lt;=1973,"M40","M")))</f>
        <v>M50</v>
      </c>
      <c r="J987" s="50">
        <f t="shared" si="73"/>
        <v>156</v>
      </c>
      <c r="K987" s="189">
        <f t="shared" si="74"/>
        <v>188</v>
      </c>
      <c r="L987" s="51">
        <f t="shared" si="75"/>
        <v>1</v>
      </c>
      <c r="M987" s="52" t="str">
        <f t="shared" si="76"/>
        <v>nie</v>
      </c>
      <c r="N987" s="53">
        <f>IF($M987="ano",LARGE((Q987,T987,W987,Z987,AC987,AF987,AI987,AL987,AO987,AR987,AU987,AX987,BA987,BD987,BG987,BJ987,BM987),1)+LARGE((Q987,T987,W987,Z987,AC987,AF987,AI987,AL987,AO987,AR987,AU987,AX987,BA987,BD987,BG987,BJ987,BM987),2)+LARGE((Q987,T987,W987,Z987,AC987,AF987,AI987,AL987,AO987,AR987,AU987,AX987,BA987,BD987,BG987,BJ987,BM987),3)+LARGE((Q987,T987,W987,Z987,AC987,AF987,AI987,AL987,AO987,AR987,AU987,AX987,BA987,BD987,BG987,BJ987,BM987),4)+LARGE((Q987,T987,W987,Z987,AC987,AF987,AI987,AL987,AO987,AR987,AU987,AX987,BA987,BD987,BG987,BJ987,BM987),5),J987)</f>
        <v>156</v>
      </c>
      <c r="O987" s="190">
        <f>IF($M987="ano",LARGE((R987,U987,X987,AA987,AD987,AG987,AJ987,AM987,AP987,AS987,AV987,AY987,BB987,BE987,BH987,BK987,BN987),1)+LARGE((R987,U987,X987,AA987,AD987,AG987,AJ987,AM987,AP987,AS987,AV987,AY987,BB987,BE987,BH987,BK987,BN987),2)+LARGE((R987,U987,X987,AA987,AD987,AG987,AJ987,AM987,AP987,AS987,AV987,AY987,BB987,BE987,BH987,BK987,BN987),3)+LARGE((R987,U987,X987,AA987,AD987,AG987,AJ987,AM987,AP987,AS987,AV987,AY987,BB987,BE987,BH987,BK987,BN987),4)+LARGE((R987,U987,X987,AA987,AD987,AG987,AJ987,AM987,AP987,AS987,AV987,AY987,BB987,BE987,BH987,BK987,BN987),5),K987)</f>
        <v>188</v>
      </c>
      <c r="P987" s="191"/>
      <c r="Q987" s="192"/>
      <c r="R987" s="193"/>
      <c r="S987" s="194">
        <v>0.11976851851851851</v>
      </c>
      <c r="T987" s="195">
        <v>156</v>
      </c>
      <c r="U987" s="196">
        <v>188</v>
      </c>
      <c r="V987" s="197"/>
      <c r="W987" s="198"/>
      <c r="X987" s="199"/>
      <c r="Y987" s="200"/>
      <c r="Z987" s="201"/>
      <c r="AA987" s="202"/>
      <c r="AB987" s="203"/>
      <c r="AC987" s="204"/>
      <c r="AD987" s="205"/>
      <c r="AE987" s="200"/>
      <c r="AF987" s="201"/>
      <c r="AG987" s="202"/>
      <c r="AH987" s="206"/>
      <c r="AI987" s="207"/>
      <c r="AJ987" s="208"/>
      <c r="AK987" s="200"/>
      <c r="AL987" s="201"/>
      <c r="AM987" s="202"/>
      <c r="AN987" s="78"/>
      <c r="AO987" s="79"/>
      <c r="AP987" s="209"/>
      <c r="AQ987" s="64"/>
      <c r="AR987" s="65"/>
      <c r="AS987" s="208"/>
      <c r="AT987" s="210"/>
      <c r="AU987" s="211"/>
      <c r="AV987" s="212"/>
      <c r="AW987" s="213"/>
      <c r="AX987" s="214"/>
      <c r="AY987" s="215"/>
      <c r="AZ987" s="112"/>
      <c r="BA987" s="68"/>
      <c r="BB987" s="68"/>
      <c r="BC987" s="216"/>
      <c r="BD987" s="216"/>
      <c r="BE987" s="217"/>
      <c r="BF987" s="218"/>
      <c r="BG987" s="75"/>
      <c r="BH987" s="75"/>
      <c r="BI987" s="219"/>
      <c r="BJ987" s="220"/>
      <c r="BK987" s="220"/>
      <c r="BL987" s="221"/>
      <c r="BM987" s="222"/>
      <c r="BN987" s="223"/>
      <c r="BO987" s="149">
        <v>0</v>
      </c>
      <c r="BP987" s="72">
        <v>26</v>
      </c>
      <c r="BQ987" s="157">
        <v>0.11976851851851851</v>
      </c>
      <c r="BR987" s="158">
        <v>1</v>
      </c>
      <c r="BS987" s="224"/>
    </row>
    <row r="988" spans="1:71" s="62" customFormat="1" ht="15" customHeight="1">
      <c r="A988" s="49"/>
      <c r="B988" s="2">
        <v>982</v>
      </c>
      <c r="C988" s="2">
        <v>208</v>
      </c>
      <c r="D988" s="49" t="s">
        <v>488</v>
      </c>
      <c r="E988" s="49" t="s">
        <v>1502</v>
      </c>
      <c r="F988" s="93" t="s">
        <v>277</v>
      </c>
      <c r="G988" s="85" t="s">
        <v>269</v>
      </c>
      <c r="H988" s="49" t="s">
        <v>31</v>
      </c>
      <c r="I988" s="49" t="s">
        <v>32</v>
      </c>
      <c r="J988" s="50">
        <f t="shared" si="73"/>
        <v>156</v>
      </c>
      <c r="K988" s="189">
        <f t="shared" si="74"/>
        <v>172</v>
      </c>
      <c r="L988" s="51">
        <f t="shared" si="75"/>
        <v>1</v>
      </c>
      <c r="M988" s="52" t="str">
        <f t="shared" si="76"/>
        <v>nie</v>
      </c>
      <c r="N988" s="53">
        <f>IF($M988="ano",LARGE((Q988,T988,W988,Z988,AC988,AF988,AI988,AL988,AO988,AR988,AU988,AX988,BA988,BD988,BG988,BJ988,BM988),1)+LARGE((Q988,T988,W988,Z988,AC988,AF988,AI988,AL988,AO988,AR988,AU988,AX988,BA988,BD988,BG988,BJ988,BM988),2)+LARGE((Q988,T988,W988,Z988,AC988,AF988,AI988,AL988,AO988,AR988,AU988,AX988,BA988,BD988,BG988,BJ988,BM988),3)+LARGE((Q988,T988,W988,Z988,AC988,AF988,AI988,AL988,AO988,AR988,AU988,AX988,BA988,BD988,BG988,BJ988,BM988),4)+LARGE((Q988,T988,W988,Z988,AC988,AF988,AI988,AL988,AO988,AR988,AU988,AX988,BA988,BD988,BG988,BJ988,BM988),5),J988)</f>
        <v>156</v>
      </c>
      <c r="O988" s="190">
        <f>IF($M988="ano",LARGE((R988,U988,X988,AA988,AD988,AG988,AJ988,AM988,AP988,AS988,AV988,AY988,BB988,BE988,BH988,BK988,BN988),1)+LARGE((R988,U988,X988,AA988,AD988,AG988,AJ988,AM988,AP988,AS988,AV988,AY988,BB988,BE988,BH988,BK988,BN988),2)+LARGE((R988,U988,X988,AA988,AD988,AG988,AJ988,AM988,AP988,AS988,AV988,AY988,BB988,BE988,BH988,BK988,BN988),3)+LARGE((R988,U988,X988,AA988,AD988,AG988,AJ988,AM988,AP988,AS988,AV988,AY988,BB988,BE988,BH988,BK988,BN988),4)+LARGE((R988,U988,X988,AA988,AD988,AG988,AJ988,AM988,AP988,AS988,AV988,AY988,BB988,BE988,BH988,BK988,BN988),5),K988)</f>
        <v>172</v>
      </c>
      <c r="P988" s="54"/>
      <c r="Q988" s="55"/>
      <c r="R988" s="193"/>
      <c r="S988" s="56"/>
      <c r="T988" s="57"/>
      <c r="U988" s="196"/>
      <c r="V988" s="58"/>
      <c r="W988" s="59"/>
      <c r="X988" s="199"/>
      <c r="Y988" s="77"/>
      <c r="Z988" s="60"/>
      <c r="AA988" s="202"/>
      <c r="AB988" s="61"/>
      <c r="AC988" s="61"/>
      <c r="AD988" s="205"/>
      <c r="AE988" s="200"/>
      <c r="AF988" s="201"/>
      <c r="AG988" s="202"/>
      <c r="AH988" s="206">
        <v>3.5011574074074077E-2</v>
      </c>
      <c r="AI988" s="207">
        <v>156</v>
      </c>
      <c r="AJ988" s="208">
        <v>172</v>
      </c>
      <c r="AK988" s="200"/>
      <c r="AL988" s="201"/>
      <c r="AM988" s="202"/>
      <c r="AN988" s="78"/>
      <c r="AO988" s="79"/>
      <c r="AP988" s="209"/>
      <c r="AQ988" s="64"/>
      <c r="AR988" s="65"/>
      <c r="AS988" s="208"/>
      <c r="AT988" s="210"/>
      <c r="AU988" s="211"/>
      <c r="AV988" s="212"/>
      <c r="AW988" s="213"/>
      <c r="AX988" s="214"/>
      <c r="AY988" s="215"/>
      <c r="AZ988" s="112"/>
      <c r="BA988" s="68"/>
      <c r="BB988" s="68"/>
      <c r="BC988" s="69"/>
      <c r="BD988" s="69"/>
      <c r="BE988" s="217"/>
      <c r="BF988" s="218"/>
      <c r="BG988" s="75"/>
      <c r="BH988" s="75"/>
      <c r="BI988" s="219"/>
      <c r="BJ988" s="220"/>
      <c r="BK988" s="220"/>
      <c r="BL988" s="221"/>
      <c r="BM988" s="222"/>
      <c r="BN988" s="223"/>
      <c r="BO988" s="149">
        <v>0</v>
      </c>
      <c r="BP988" s="72">
        <v>10.664999999999999</v>
      </c>
      <c r="BQ988" s="157">
        <v>3.5011574074074077E-2</v>
      </c>
      <c r="BR988" s="158">
        <v>1</v>
      </c>
      <c r="BS988" s="224"/>
    </row>
    <row r="989" spans="1:71" s="62" customFormat="1" ht="15" customHeight="1">
      <c r="A989" s="49"/>
      <c r="B989" s="2">
        <v>983</v>
      </c>
      <c r="C989" s="2">
        <v>30</v>
      </c>
      <c r="D989" s="47" t="s">
        <v>1748</v>
      </c>
      <c r="E989" s="47" t="s">
        <v>1747</v>
      </c>
      <c r="F989" s="89" t="s">
        <v>1749</v>
      </c>
      <c r="G989" s="48">
        <v>1941</v>
      </c>
      <c r="H989" s="49" t="s">
        <v>31</v>
      </c>
      <c r="I989" s="2" t="str">
        <f>IF(G989&lt;=1953,"M60",IF(G989&lt;=1963,"M50",IF(G989&lt;=1973,"M40","M")))</f>
        <v>M60</v>
      </c>
      <c r="J989" s="50">
        <f t="shared" si="73"/>
        <v>156</v>
      </c>
      <c r="K989" s="189">
        <f t="shared" si="74"/>
        <v>203</v>
      </c>
      <c r="L989" s="51">
        <f t="shared" si="75"/>
        <v>1</v>
      </c>
      <c r="M989" s="52" t="str">
        <f t="shared" si="76"/>
        <v>nie</v>
      </c>
      <c r="N989" s="53">
        <f>IF($M989="ano",LARGE((Q989,T989,W989,Z989,AC989,AF989,AI989,AL989,AO989,AR989,AU989,AX989,BA989,BD989,BG989,BJ989,BM989),1)+LARGE((Q989,T989,W989,Z989,AC989,AF989,AI989,AL989,AO989,AR989,AU989,AX989,BA989,BD989,BG989,BJ989,BM989),2)+LARGE((Q989,T989,W989,Z989,AC989,AF989,AI989,AL989,AO989,AR989,AU989,AX989,BA989,BD989,BG989,BJ989,BM989),3)+LARGE((Q989,T989,W989,Z989,AC989,AF989,AI989,AL989,AO989,AR989,AU989,AX989,BA989,BD989,BG989,BJ989,BM989),4)+LARGE((Q989,T989,W989,Z989,AC989,AF989,AI989,AL989,AO989,AR989,AU989,AX989,BA989,BD989,BG989,BJ989,BM989),5),J989)</f>
        <v>156</v>
      </c>
      <c r="O989" s="190">
        <f>IF($M989="ano",LARGE((R989,U989,X989,AA989,AD989,AG989,AJ989,AM989,AP989,AS989,AV989,AY989,BB989,BE989,BH989,BK989,BN989),1)+LARGE((R989,U989,X989,AA989,AD989,AG989,AJ989,AM989,AP989,AS989,AV989,AY989,BB989,BE989,BH989,BK989,BN989),2)+LARGE((R989,U989,X989,AA989,AD989,AG989,AJ989,AM989,AP989,AS989,AV989,AY989,BB989,BE989,BH989,BK989,BN989),3)+LARGE((R989,U989,X989,AA989,AD989,AG989,AJ989,AM989,AP989,AS989,AV989,AY989,BB989,BE989,BH989,BK989,BN989),4)+LARGE((R989,U989,X989,AA989,AD989,AG989,AJ989,AM989,AP989,AS989,AV989,AY989,BB989,BE989,BH989,BK989,BN989),5),K989)</f>
        <v>203</v>
      </c>
      <c r="P989" s="191"/>
      <c r="Q989" s="192"/>
      <c r="R989" s="193"/>
      <c r="S989" s="194"/>
      <c r="T989" s="195"/>
      <c r="U989" s="196"/>
      <c r="V989" s="197">
        <v>7.946759259259259E-2</v>
      </c>
      <c r="W989" s="198">
        <v>156</v>
      </c>
      <c r="X989" s="199">
        <v>203</v>
      </c>
      <c r="Y989" s="200"/>
      <c r="Z989" s="201"/>
      <c r="AA989" s="202"/>
      <c r="AB989" s="203"/>
      <c r="AC989" s="204"/>
      <c r="AD989" s="205"/>
      <c r="AE989" s="200"/>
      <c r="AF989" s="201"/>
      <c r="AG989" s="202"/>
      <c r="AH989" s="206"/>
      <c r="AI989" s="207"/>
      <c r="AJ989" s="208"/>
      <c r="AK989" s="200"/>
      <c r="AL989" s="201"/>
      <c r="AM989" s="202"/>
      <c r="AN989" s="78"/>
      <c r="AO989" s="79"/>
      <c r="AP989" s="209"/>
      <c r="AQ989" s="64"/>
      <c r="AR989" s="65"/>
      <c r="AS989" s="208"/>
      <c r="AT989" s="210"/>
      <c r="AU989" s="211"/>
      <c r="AV989" s="212"/>
      <c r="AW989" s="213"/>
      <c r="AX989" s="214"/>
      <c r="AY989" s="215"/>
      <c r="AZ989" s="112"/>
      <c r="BA989" s="68"/>
      <c r="BB989" s="68"/>
      <c r="BC989" s="216"/>
      <c r="BD989" s="216"/>
      <c r="BE989" s="217"/>
      <c r="BF989" s="218"/>
      <c r="BG989" s="75"/>
      <c r="BH989" s="75"/>
      <c r="BI989" s="219"/>
      <c r="BJ989" s="220"/>
      <c r="BK989" s="220"/>
      <c r="BL989" s="221"/>
      <c r="BM989" s="222"/>
      <c r="BN989" s="223"/>
      <c r="BO989" s="149">
        <v>0</v>
      </c>
      <c r="BP989" s="72">
        <v>16</v>
      </c>
      <c r="BQ989" s="157">
        <v>7.946759259259259E-2</v>
      </c>
      <c r="BR989" s="158">
        <v>1</v>
      </c>
      <c r="BS989" s="224"/>
    </row>
    <row r="990" spans="1:71" s="62" customFormat="1" ht="15" customHeight="1">
      <c r="A990" s="49"/>
      <c r="B990" s="2">
        <v>984</v>
      </c>
      <c r="C990" s="2">
        <v>209</v>
      </c>
      <c r="D990" s="49" t="s">
        <v>2376</v>
      </c>
      <c r="E990" s="49" t="s">
        <v>1632</v>
      </c>
      <c r="F990" s="93" t="s">
        <v>1355</v>
      </c>
      <c r="G990" s="85">
        <v>1973</v>
      </c>
      <c r="H990" s="49" t="s">
        <v>31</v>
      </c>
      <c r="I990" s="49" t="s">
        <v>32</v>
      </c>
      <c r="J990" s="50">
        <f t="shared" si="73"/>
        <v>156</v>
      </c>
      <c r="K990" s="189">
        <f t="shared" si="74"/>
        <v>172</v>
      </c>
      <c r="L990" s="51">
        <f t="shared" si="75"/>
        <v>1</v>
      </c>
      <c r="M990" s="52" t="str">
        <f t="shared" si="76"/>
        <v>nie</v>
      </c>
      <c r="N990" s="53">
        <f>IF($M990="ano",LARGE((Q990,T990,W990,Z990,AC990,AF990,AI990,AL990,AO990,AR990,AU990,AX990,BA990,BD990,BG990,BJ990,BM990),1)+LARGE((Q990,T990,W990,Z990,AC990,AF990,AI990,AL990,AO990,AR990,AU990,AX990,BA990,BD990,BG990,BJ990,BM990),2)+LARGE((Q990,T990,W990,Z990,AC990,AF990,AI990,AL990,AO990,AR990,AU990,AX990,BA990,BD990,BG990,BJ990,BM990),3)+LARGE((Q990,T990,W990,Z990,AC990,AF990,AI990,AL990,AO990,AR990,AU990,AX990,BA990,BD990,BG990,BJ990,BM990),4)+LARGE((Q990,T990,W990,Z990,AC990,AF990,AI990,AL990,AO990,AR990,AU990,AX990,BA990,BD990,BG990,BJ990,BM990),5),J990)</f>
        <v>156</v>
      </c>
      <c r="O990" s="190">
        <f>IF($M990="ano",LARGE((R990,U990,X990,AA990,AD990,AG990,AJ990,AM990,AP990,AS990,AV990,AY990,BB990,BE990,BH990,BK990,BN990),1)+LARGE((R990,U990,X990,AA990,AD990,AG990,AJ990,AM990,AP990,AS990,AV990,AY990,BB990,BE990,BH990,BK990,BN990),2)+LARGE((R990,U990,X990,AA990,AD990,AG990,AJ990,AM990,AP990,AS990,AV990,AY990,BB990,BE990,BH990,BK990,BN990),3)+LARGE((R990,U990,X990,AA990,AD990,AG990,AJ990,AM990,AP990,AS990,AV990,AY990,BB990,BE990,BH990,BK990,BN990),4)+LARGE((R990,U990,X990,AA990,AD990,AG990,AJ990,AM990,AP990,AS990,AV990,AY990,BB990,BE990,BH990,BK990,BN990),5),K990)</f>
        <v>172</v>
      </c>
      <c r="P990" s="54"/>
      <c r="Q990" s="55"/>
      <c r="R990" s="55"/>
      <c r="S990" s="56"/>
      <c r="T990" s="57"/>
      <c r="U990" s="57"/>
      <c r="V990" s="58"/>
      <c r="W990" s="59"/>
      <c r="X990" s="59"/>
      <c r="Y990" s="77"/>
      <c r="Z990" s="60"/>
      <c r="AA990" s="60"/>
      <c r="AB990" s="61"/>
      <c r="AC990" s="61"/>
      <c r="AD990" s="61"/>
      <c r="AE990" s="200"/>
      <c r="AF990" s="201"/>
      <c r="AG990" s="201"/>
      <c r="AI990" s="63"/>
      <c r="AJ990" s="63"/>
      <c r="AK990" s="77"/>
      <c r="AL990" s="60"/>
      <c r="AM990" s="60"/>
      <c r="AN990" s="78"/>
      <c r="AO990" s="79"/>
      <c r="AP990" s="79"/>
      <c r="AQ990" s="64"/>
      <c r="AR990" s="65"/>
      <c r="AS990" s="65"/>
      <c r="AT990" s="66"/>
      <c r="AU990" s="67"/>
      <c r="AV990" s="67"/>
      <c r="AW990" s="73"/>
      <c r="AX990" s="74"/>
      <c r="AY990" s="74"/>
      <c r="AZ990" s="112"/>
      <c r="BA990" s="68"/>
      <c r="BB990" s="68"/>
      <c r="BC990" s="69"/>
      <c r="BD990" s="69"/>
      <c r="BE990" s="69"/>
      <c r="BF990" s="75"/>
      <c r="BG990" s="75"/>
      <c r="BH990" s="75"/>
      <c r="BI990" s="219"/>
      <c r="BJ990" s="220"/>
      <c r="BK990" s="220"/>
      <c r="BL990" s="221">
        <v>7.8194444444444441E-2</v>
      </c>
      <c r="BM990" s="222">
        <v>156</v>
      </c>
      <c r="BN990" s="223">
        <v>172</v>
      </c>
      <c r="BO990" s="149">
        <v>0</v>
      </c>
      <c r="BP990" s="72">
        <v>17.5</v>
      </c>
      <c r="BQ990" s="157">
        <v>7.8194444444444441E-2</v>
      </c>
      <c r="BR990" s="158">
        <v>1</v>
      </c>
      <c r="BS990" s="224"/>
    </row>
    <row r="991" spans="1:71" s="62" customFormat="1" ht="15" customHeight="1">
      <c r="A991" s="49"/>
      <c r="B991" s="2">
        <v>985</v>
      </c>
      <c r="C991" s="2">
        <v>95</v>
      </c>
      <c r="D991" s="49" t="s">
        <v>1394</v>
      </c>
      <c r="E991" s="49" t="s">
        <v>1419</v>
      </c>
      <c r="F991" s="93" t="s">
        <v>1355</v>
      </c>
      <c r="G991" s="85">
        <v>1975</v>
      </c>
      <c r="H991" s="49" t="s">
        <v>36</v>
      </c>
      <c r="I991" s="49" t="s">
        <v>36</v>
      </c>
      <c r="J991" s="50">
        <f t="shared" si="73"/>
        <v>156</v>
      </c>
      <c r="K991" s="189">
        <f t="shared" si="74"/>
        <v>156</v>
      </c>
      <c r="L991" s="51">
        <f t="shared" si="75"/>
        <v>1</v>
      </c>
      <c r="M991" s="52" t="str">
        <f t="shared" si="76"/>
        <v>nie</v>
      </c>
      <c r="N991" s="53">
        <f>IF($M991="ano",LARGE((Q991,T991,W991,Z991,AC991,AF991,AI991,AL991,AO991,AR991,AU991,AX991,BA991,BD991,BG991,BJ991,BM991),1)+LARGE((Q991,T991,W991,Z991,AC991,AF991,AI991,AL991,AO991,AR991,AU991,AX991,BA991,BD991,BG991,BJ991,BM991),2)+LARGE((Q991,T991,W991,Z991,AC991,AF991,AI991,AL991,AO991,AR991,AU991,AX991,BA991,BD991,BG991,BJ991,BM991),3)+LARGE((Q991,T991,W991,Z991,AC991,AF991,AI991,AL991,AO991,AR991,AU991,AX991,BA991,BD991,BG991,BJ991,BM991),4)+LARGE((Q991,T991,W991,Z991,AC991,AF991,AI991,AL991,AO991,AR991,AU991,AX991,BA991,BD991,BG991,BJ991,BM991),5),J991)</f>
        <v>156</v>
      </c>
      <c r="O991" s="190">
        <f>IF($M991="ano",LARGE((R991,U991,X991,AA991,AD991,AG991,AJ991,AM991,AP991,AS991,AV991,AY991,BB991,BE991,BH991,BK991,BN991),1)+LARGE((R991,U991,X991,AA991,AD991,AG991,AJ991,AM991,AP991,AS991,AV991,AY991,BB991,BE991,BH991,BK991,BN991),2)+LARGE((R991,U991,X991,AA991,AD991,AG991,AJ991,AM991,AP991,AS991,AV991,AY991,BB991,BE991,BH991,BK991,BN991),3)+LARGE((R991,U991,X991,AA991,AD991,AG991,AJ991,AM991,AP991,AS991,AV991,AY991,BB991,BE991,BH991,BK991,BN991),4)+LARGE((R991,U991,X991,AA991,AD991,AG991,AJ991,AM991,AP991,AS991,AV991,AY991,BB991,BE991,BH991,BK991,BN991),5),K991)</f>
        <v>156</v>
      </c>
      <c r="P991" s="54"/>
      <c r="Q991" s="55"/>
      <c r="R991" s="55"/>
      <c r="S991" s="56"/>
      <c r="T991" s="57"/>
      <c r="U991" s="57"/>
      <c r="V991" s="58"/>
      <c r="W991" s="59"/>
      <c r="X991" s="59"/>
      <c r="Y991" s="77"/>
      <c r="Z991" s="60"/>
      <c r="AA991" s="60"/>
      <c r="AB991" s="61"/>
      <c r="AC991" s="61"/>
      <c r="AD991" s="61"/>
      <c r="AE991" s="200"/>
      <c r="AF991" s="201"/>
      <c r="AG991" s="201"/>
      <c r="AI991" s="63"/>
      <c r="AJ991" s="63"/>
      <c r="AK991" s="77"/>
      <c r="AL991" s="60"/>
      <c r="AM991" s="60"/>
      <c r="AN991" s="78"/>
      <c r="AO991" s="79"/>
      <c r="AP991" s="79"/>
      <c r="AQ991" s="64"/>
      <c r="AR991" s="65"/>
      <c r="AS991" s="65"/>
      <c r="AT991" s="66"/>
      <c r="AU991" s="67"/>
      <c r="AV991" s="67"/>
      <c r="AW991" s="73"/>
      <c r="AX991" s="74"/>
      <c r="AY991" s="74"/>
      <c r="AZ991" s="112"/>
      <c r="BA991" s="68"/>
      <c r="BB991" s="68"/>
      <c r="BC991" s="69"/>
      <c r="BD991" s="69"/>
      <c r="BE991" s="69"/>
      <c r="BF991" s="75"/>
      <c r="BG991" s="75"/>
      <c r="BH991" s="75"/>
      <c r="BI991" s="219"/>
      <c r="BJ991" s="220"/>
      <c r="BK991" s="220"/>
      <c r="BL991" s="221">
        <v>7.8171296296296294E-2</v>
      </c>
      <c r="BM991" s="222">
        <v>156</v>
      </c>
      <c r="BN991" s="223">
        <v>156</v>
      </c>
      <c r="BO991" s="149">
        <v>0</v>
      </c>
      <c r="BP991" s="72">
        <v>17.5</v>
      </c>
      <c r="BQ991" s="157">
        <v>7.8171296296296294E-2</v>
      </c>
      <c r="BR991" s="158">
        <v>1</v>
      </c>
      <c r="BS991" s="224"/>
    </row>
    <row r="992" spans="1:71" s="62" customFormat="1" ht="15" customHeight="1">
      <c r="A992" s="49"/>
      <c r="B992" s="2">
        <v>986</v>
      </c>
      <c r="C992" s="2">
        <v>519</v>
      </c>
      <c r="D992" s="49" t="s">
        <v>532</v>
      </c>
      <c r="E992" s="49" t="s">
        <v>1567</v>
      </c>
      <c r="F992" s="93" t="s">
        <v>350</v>
      </c>
      <c r="G992" s="85" t="s">
        <v>256</v>
      </c>
      <c r="H992" s="49" t="s">
        <v>31</v>
      </c>
      <c r="I992" s="49" t="s">
        <v>31</v>
      </c>
      <c r="J992" s="50">
        <f t="shared" si="73"/>
        <v>156</v>
      </c>
      <c r="K992" s="189">
        <f t="shared" si="74"/>
        <v>156</v>
      </c>
      <c r="L992" s="51">
        <f t="shared" si="75"/>
        <v>1</v>
      </c>
      <c r="M992" s="52" t="str">
        <f t="shared" si="76"/>
        <v>nie</v>
      </c>
      <c r="N992" s="53">
        <f>IF($M992="ano",LARGE((Q992,T992,W992,Z992,AC992,AF992,AI992,AL992,AO992,AR992,AU992,AX992,BA992,BD992,BG992,BJ992,BM992),1)+LARGE((Q992,T992,W992,Z992,AC992,AF992,AI992,AL992,AO992,AR992,AU992,AX992,BA992,BD992,BG992,BJ992,BM992),2)+LARGE((Q992,T992,W992,Z992,AC992,AF992,AI992,AL992,AO992,AR992,AU992,AX992,BA992,BD992,BG992,BJ992,BM992),3)+LARGE((Q992,T992,W992,Z992,AC992,AF992,AI992,AL992,AO992,AR992,AU992,AX992,BA992,BD992,BG992,BJ992,BM992),4)+LARGE((Q992,T992,W992,Z992,AC992,AF992,AI992,AL992,AO992,AR992,AU992,AX992,BA992,BD992,BG992,BJ992,BM992),5),J992)</f>
        <v>156</v>
      </c>
      <c r="O992" s="190">
        <f>IF($M992="ano",LARGE((R992,U992,X992,AA992,AD992,AG992,AJ992,AM992,AP992,AS992,AV992,AY992,BB992,BE992,BH992,BK992,BN992),1)+LARGE((R992,U992,X992,AA992,AD992,AG992,AJ992,AM992,AP992,AS992,AV992,AY992,BB992,BE992,BH992,BK992,BN992),2)+LARGE((R992,U992,X992,AA992,AD992,AG992,AJ992,AM992,AP992,AS992,AV992,AY992,BB992,BE992,BH992,BK992,BN992),3)+LARGE((R992,U992,X992,AA992,AD992,AG992,AJ992,AM992,AP992,AS992,AV992,AY992,BB992,BE992,BH992,BK992,BN992),4)+LARGE((R992,U992,X992,AA992,AD992,AG992,AJ992,AM992,AP992,AS992,AV992,AY992,BB992,BE992,BH992,BK992,BN992),5),K992)</f>
        <v>156</v>
      </c>
      <c r="P992" s="54"/>
      <c r="Q992" s="55"/>
      <c r="R992" s="193"/>
      <c r="S992" s="56"/>
      <c r="T992" s="57"/>
      <c r="U992" s="196"/>
      <c r="V992" s="58"/>
      <c r="W992" s="59"/>
      <c r="X992" s="199"/>
      <c r="Y992" s="77"/>
      <c r="Z992" s="60"/>
      <c r="AA992" s="202"/>
      <c r="AB992" s="61"/>
      <c r="AC992" s="61"/>
      <c r="AD992" s="205"/>
      <c r="AE992" s="200"/>
      <c r="AF992" s="201"/>
      <c r="AG992" s="202"/>
      <c r="AH992" s="206">
        <v>3.5092592592592592E-2</v>
      </c>
      <c r="AI992" s="207">
        <v>156</v>
      </c>
      <c r="AJ992" s="208">
        <v>156</v>
      </c>
      <c r="AK992" s="200"/>
      <c r="AL992" s="201"/>
      <c r="AM992" s="202"/>
      <c r="AN992" s="78"/>
      <c r="AO992" s="79"/>
      <c r="AP992" s="209"/>
      <c r="AQ992" s="64"/>
      <c r="AR992" s="65"/>
      <c r="AS992" s="208"/>
      <c r="AT992" s="210"/>
      <c r="AU992" s="211"/>
      <c r="AV992" s="212"/>
      <c r="AW992" s="213"/>
      <c r="AX992" s="214"/>
      <c r="AY992" s="215"/>
      <c r="AZ992" s="112"/>
      <c r="BA992" s="68"/>
      <c r="BB992" s="68"/>
      <c r="BC992" s="69"/>
      <c r="BD992" s="69"/>
      <c r="BE992" s="217"/>
      <c r="BF992" s="218"/>
      <c r="BG992" s="75"/>
      <c r="BH992" s="75"/>
      <c r="BI992" s="219"/>
      <c r="BJ992" s="220"/>
      <c r="BK992" s="220"/>
      <c r="BL992" s="221"/>
      <c r="BM992" s="222"/>
      <c r="BN992" s="223"/>
      <c r="BO992" s="149">
        <v>0</v>
      </c>
      <c r="BP992" s="72">
        <v>10.664999999999999</v>
      </c>
      <c r="BQ992" s="157">
        <v>3.5092592592592592E-2</v>
      </c>
      <c r="BR992" s="158">
        <v>1</v>
      </c>
      <c r="BS992" s="224"/>
    </row>
    <row r="993" spans="1:71" s="62" customFormat="1" ht="15" customHeight="1">
      <c r="A993" s="49"/>
      <c r="B993" s="2">
        <v>987</v>
      </c>
      <c r="C993" s="2">
        <v>520</v>
      </c>
      <c r="D993" s="49" t="s">
        <v>547</v>
      </c>
      <c r="E993" s="49" t="s">
        <v>1505</v>
      </c>
      <c r="F993" s="93" t="s">
        <v>78</v>
      </c>
      <c r="G993" s="85" t="s">
        <v>278</v>
      </c>
      <c r="H993" s="49" t="s">
        <v>31</v>
      </c>
      <c r="I993" s="49" t="s">
        <v>31</v>
      </c>
      <c r="J993" s="50">
        <f t="shared" si="73"/>
        <v>156</v>
      </c>
      <c r="K993" s="189">
        <f t="shared" si="74"/>
        <v>156</v>
      </c>
      <c r="L993" s="51">
        <f t="shared" si="75"/>
        <v>1</v>
      </c>
      <c r="M993" s="52" t="str">
        <f t="shared" si="76"/>
        <v>nie</v>
      </c>
      <c r="N993" s="53">
        <f>IF($M993="ano",LARGE((Q993,T993,W993,Z993,AC993,AF993,AI993,AL993,AO993,AR993,AU993,AX993,BA993,BD993,BG993,BJ993,BM993),1)+LARGE((Q993,T993,W993,Z993,AC993,AF993,AI993,AL993,AO993,AR993,AU993,AX993,BA993,BD993,BG993,BJ993,BM993),2)+LARGE((Q993,T993,W993,Z993,AC993,AF993,AI993,AL993,AO993,AR993,AU993,AX993,BA993,BD993,BG993,BJ993,BM993),3)+LARGE((Q993,T993,W993,Z993,AC993,AF993,AI993,AL993,AO993,AR993,AU993,AX993,BA993,BD993,BG993,BJ993,BM993),4)+LARGE((Q993,T993,W993,Z993,AC993,AF993,AI993,AL993,AO993,AR993,AU993,AX993,BA993,BD993,BG993,BJ993,BM993),5),J993)</f>
        <v>156</v>
      </c>
      <c r="O993" s="190">
        <f>IF($M993="ano",LARGE((R993,U993,X993,AA993,AD993,AG993,AJ993,AM993,AP993,AS993,AV993,AY993,BB993,BE993,BH993,BK993,BN993),1)+LARGE((R993,U993,X993,AA993,AD993,AG993,AJ993,AM993,AP993,AS993,AV993,AY993,BB993,BE993,BH993,BK993,BN993),2)+LARGE((R993,U993,X993,AA993,AD993,AG993,AJ993,AM993,AP993,AS993,AV993,AY993,BB993,BE993,BH993,BK993,BN993),3)+LARGE((R993,U993,X993,AA993,AD993,AG993,AJ993,AM993,AP993,AS993,AV993,AY993,BB993,BE993,BH993,BK993,BN993),4)+LARGE((R993,U993,X993,AA993,AD993,AG993,AJ993,AM993,AP993,AS993,AV993,AY993,BB993,BE993,BH993,BK993,BN993),5),K993)</f>
        <v>156</v>
      </c>
      <c r="P993" s="54"/>
      <c r="Q993" s="55"/>
      <c r="R993" s="193"/>
      <c r="S993" s="56"/>
      <c r="T993" s="57"/>
      <c r="U993" s="196"/>
      <c r="V993" s="58"/>
      <c r="W993" s="59"/>
      <c r="X993" s="199"/>
      <c r="Y993" s="77"/>
      <c r="Z993" s="60"/>
      <c r="AA993" s="202"/>
      <c r="AB993" s="61"/>
      <c r="AC993" s="61"/>
      <c r="AD993" s="205"/>
      <c r="AE993" s="200"/>
      <c r="AF993" s="201"/>
      <c r="AG993" s="202"/>
      <c r="AH993" s="206">
        <v>3.5127314814814813E-2</v>
      </c>
      <c r="AI993" s="207">
        <v>156</v>
      </c>
      <c r="AJ993" s="208">
        <v>156</v>
      </c>
      <c r="AK993" s="200"/>
      <c r="AL993" s="201"/>
      <c r="AM993" s="202"/>
      <c r="AN993" s="78"/>
      <c r="AO993" s="79"/>
      <c r="AP993" s="209"/>
      <c r="AQ993" s="64"/>
      <c r="AR993" s="65"/>
      <c r="AS993" s="208"/>
      <c r="AT993" s="210"/>
      <c r="AU993" s="211"/>
      <c r="AV993" s="212"/>
      <c r="AW993" s="213"/>
      <c r="AX993" s="214"/>
      <c r="AY993" s="215"/>
      <c r="AZ993" s="112"/>
      <c r="BA993" s="68"/>
      <c r="BB993" s="68"/>
      <c r="BC993" s="69"/>
      <c r="BD993" s="69"/>
      <c r="BE993" s="217"/>
      <c r="BF993" s="218"/>
      <c r="BG993" s="75"/>
      <c r="BH993" s="75"/>
      <c r="BI993" s="219"/>
      <c r="BJ993" s="220"/>
      <c r="BK993" s="220"/>
      <c r="BL993" s="221"/>
      <c r="BM993" s="222"/>
      <c r="BN993" s="223"/>
      <c r="BO993" s="149">
        <v>0</v>
      </c>
      <c r="BP993" s="72">
        <v>10.664999999999999</v>
      </c>
      <c r="BQ993" s="157">
        <v>3.5127314814814813E-2</v>
      </c>
      <c r="BR993" s="158">
        <v>1</v>
      </c>
      <c r="BS993" s="224"/>
    </row>
    <row r="994" spans="1:71" s="62" customFormat="1" ht="15" customHeight="1">
      <c r="A994" s="49"/>
      <c r="B994" s="2">
        <v>988</v>
      </c>
      <c r="C994" s="2">
        <v>210</v>
      </c>
      <c r="D994" s="47" t="s">
        <v>1746</v>
      </c>
      <c r="E994" s="47" t="s">
        <v>1745</v>
      </c>
      <c r="F994" s="89"/>
      <c r="G994" s="48">
        <v>1969</v>
      </c>
      <c r="H994" s="49" t="s">
        <v>31</v>
      </c>
      <c r="I994" s="2" t="str">
        <f>IF(G994&lt;=1953,"M60",IF(G994&lt;=1963,"M50",IF(G994&lt;=1973,"M40","M")))</f>
        <v>M40</v>
      </c>
      <c r="J994" s="50">
        <f t="shared" si="73"/>
        <v>156</v>
      </c>
      <c r="K994" s="189">
        <f t="shared" si="74"/>
        <v>172</v>
      </c>
      <c r="L994" s="51">
        <f t="shared" si="75"/>
        <v>1</v>
      </c>
      <c r="M994" s="52" t="str">
        <f t="shared" si="76"/>
        <v>nie</v>
      </c>
      <c r="N994" s="53">
        <f>IF($M994="ano",LARGE((Q994,T994,W994,Z994,AC994,AF994,AI994,AL994,AO994,AR994,AU994,AX994,BA994,BD994,BG994,BJ994,BM994),1)+LARGE((Q994,T994,W994,Z994,AC994,AF994,AI994,AL994,AO994,AR994,AU994,AX994,BA994,BD994,BG994,BJ994,BM994),2)+LARGE((Q994,T994,W994,Z994,AC994,AF994,AI994,AL994,AO994,AR994,AU994,AX994,BA994,BD994,BG994,BJ994,BM994),3)+LARGE((Q994,T994,W994,Z994,AC994,AF994,AI994,AL994,AO994,AR994,AU994,AX994,BA994,BD994,BG994,BJ994,BM994),4)+LARGE((Q994,T994,W994,Z994,AC994,AF994,AI994,AL994,AO994,AR994,AU994,AX994,BA994,BD994,BG994,BJ994,BM994),5),J994)</f>
        <v>156</v>
      </c>
      <c r="O994" s="190">
        <f>IF($M994="ano",LARGE((R994,U994,X994,AA994,AD994,AG994,AJ994,AM994,AP994,AS994,AV994,AY994,BB994,BE994,BH994,BK994,BN994),1)+LARGE((R994,U994,X994,AA994,AD994,AG994,AJ994,AM994,AP994,AS994,AV994,AY994,BB994,BE994,BH994,BK994,BN994),2)+LARGE((R994,U994,X994,AA994,AD994,AG994,AJ994,AM994,AP994,AS994,AV994,AY994,BB994,BE994,BH994,BK994,BN994),3)+LARGE((R994,U994,X994,AA994,AD994,AG994,AJ994,AM994,AP994,AS994,AV994,AY994,BB994,BE994,BH994,BK994,BN994),4)+LARGE((R994,U994,X994,AA994,AD994,AG994,AJ994,AM994,AP994,AS994,AV994,AY994,BB994,BE994,BH994,BK994,BN994),5),K994)</f>
        <v>172</v>
      </c>
      <c r="P994" s="191"/>
      <c r="Q994" s="192"/>
      <c r="R994" s="193"/>
      <c r="S994" s="194"/>
      <c r="T994" s="195"/>
      <c r="U994" s="196"/>
      <c r="V994" s="197">
        <v>7.9432870370370376E-2</v>
      </c>
      <c r="W994" s="198">
        <v>156</v>
      </c>
      <c r="X994" s="199">
        <v>172</v>
      </c>
      <c r="Y994" s="200"/>
      <c r="Z994" s="201"/>
      <c r="AA994" s="202"/>
      <c r="AB994" s="203"/>
      <c r="AC994" s="204"/>
      <c r="AD994" s="205"/>
      <c r="AE994" s="200"/>
      <c r="AF994" s="201"/>
      <c r="AG994" s="202"/>
      <c r="AH994" s="206"/>
      <c r="AI994" s="207"/>
      <c r="AJ994" s="208"/>
      <c r="AK994" s="200"/>
      <c r="AL994" s="201"/>
      <c r="AM994" s="202"/>
      <c r="AN994" s="78"/>
      <c r="AO994" s="79"/>
      <c r="AP994" s="209"/>
      <c r="AQ994" s="64"/>
      <c r="AR994" s="65"/>
      <c r="AS994" s="208"/>
      <c r="AT994" s="210"/>
      <c r="AU994" s="211"/>
      <c r="AV994" s="212"/>
      <c r="AW994" s="213"/>
      <c r="AX994" s="214"/>
      <c r="AY994" s="215"/>
      <c r="AZ994" s="112"/>
      <c r="BA994" s="68"/>
      <c r="BB994" s="68"/>
      <c r="BC994" s="216"/>
      <c r="BD994" s="216"/>
      <c r="BE994" s="217"/>
      <c r="BF994" s="218"/>
      <c r="BG994" s="75"/>
      <c r="BH994" s="75"/>
      <c r="BI994" s="219"/>
      <c r="BJ994" s="220"/>
      <c r="BK994" s="220"/>
      <c r="BL994" s="221"/>
      <c r="BM994" s="222"/>
      <c r="BN994" s="223"/>
      <c r="BO994" s="149">
        <v>0</v>
      </c>
      <c r="BP994" s="72">
        <v>16</v>
      </c>
      <c r="BQ994" s="157">
        <v>7.9432870370370376E-2</v>
      </c>
      <c r="BR994" s="158">
        <v>1</v>
      </c>
      <c r="BS994" s="224"/>
    </row>
    <row r="995" spans="1:71" s="62" customFormat="1" ht="15" customHeight="1">
      <c r="A995" s="49"/>
      <c r="B995" s="2">
        <v>989</v>
      </c>
      <c r="C995" s="2">
        <v>211</v>
      </c>
      <c r="D995" s="49" t="s">
        <v>580</v>
      </c>
      <c r="E995" s="49" t="s">
        <v>1505</v>
      </c>
      <c r="F995" s="93" t="s">
        <v>327</v>
      </c>
      <c r="G995" s="85" t="s">
        <v>260</v>
      </c>
      <c r="H995" s="49" t="s">
        <v>31</v>
      </c>
      <c r="I995" s="49" t="s">
        <v>32</v>
      </c>
      <c r="J995" s="50">
        <f t="shared" si="73"/>
        <v>156</v>
      </c>
      <c r="K995" s="189">
        <f t="shared" si="74"/>
        <v>172</v>
      </c>
      <c r="L995" s="51">
        <f t="shared" si="75"/>
        <v>1</v>
      </c>
      <c r="M995" s="52" t="str">
        <f t="shared" si="76"/>
        <v>nie</v>
      </c>
      <c r="N995" s="53">
        <f>IF($M995="ano",LARGE((Q995,T995,W995,Z995,AC995,AF995,AI995,AL995,AO995,AR995,AU995,AX995,BA995,BD995,BG995,BJ995,BM995),1)+LARGE((Q995,T995,W995,Z995,AC995,AF995,AI995,AL995,AO995,AR995,AU995,AX995,BA995,BD995,BG995,BJ995,BM995),2)+LARGE((Q995,T995,W995,Z995,AC995,AF995,AI995,AL995,AO995,AR995,AU995,AX995,BA995,BD995,BG995,BJ995,BM995),3)+LARGE((Q995,T995,W995,Z995,AC995,AF995,AI995,AL995,AO995,AR995,AU995,AX995,BA995,BD995,BG995,BJ995,BM995),4)+LARGE((Q995,T995,W995,Z995,AC995,AF995,AI995,AL995,AO995,AR995,AU995,AX995,BA995,BD995,BG995,BJ995,BM995),5),J995)</f>
        <v>156</v>
      </c>
      <c r="O995" s="190">
        <f>IF($M995="ano",LARGE((R995,U995,X995,AA995,AD995,AG995,AJ995,AM995,AP995,AS995,AV995,AY995,BB995,BE995,BH995,BK995,BN995),1)+LARGE((R995,U995,X995,AA995,AD995,AG995,AJ995,AM995,AP995,AS995,AV995,AY995,BB995,BE995,BH995,BK995,BN995),2)+LARGE((R995,U995,X995,AA995,AD995,AG995,AJ995,AM995,AP995,AS995,AV995,AY995,BB995,BE995,BH995,BK995,BN995),3)+LARGE((R995,U995,X995,AA995,AD995,AG995,AJ995,AM995,AP995,AS995,AV995,AY995,BB995,BE995,BH995,BK995,BN995),4)+LARGE((R995,U995,X995,AA995,AD995,AG995,AJ995,AM995,AP995,AS995,AV995,AY995,BB995,BE995,BH995,BK995,BN995),5),K995)</f>
        <v>172</v>
      </c>
      <c r="P995" s="54"/>
      <c r="Q995" s="55"/>
      <c r="R995" s="193"/>
      <c r="S995" s="56"/>
      <c r="T995" s="57"/>
      <c r="U995" s="196"/>
      <c r="V995" s="58"/>
      <c r="W995" s="59"/>
      <c r="X995" s="199"/>
      <c r="Y995" s="77"/>
      <c r="Z995" s="60"/>
      <c r="AA995" s="202"/>
      <c r="AB995" s="61"/>
      <c r="AC995" s="61"/>
      <c r="AD995" s="205"/>
      <c r="AE995" s="200"/>
      <c r="AF995" s="201"/>
      <c r="AG995" s="202"/>
      <c r="AH995" s="206">
        <v>3.5266203703703702E-2</v>
      </c>
      <c r="AI995" s="207">
        <v>156</v>
      </c>
      <c r="AJ995" s="208">
        <v>172</v>
      </c>
      <c r="AK995" s="200"/>
      <c r="AL995" s="201"/>
      <c r="AM995" s="202"/>
      <c r="AN995" s="78"/>
      <c r="AO995" s="79"/>
      <c r="AP995" s="209"/>
      <c r="AQ995" s="64"/>
      <c r="AR995" s="65"/>
      <c r="AS995" s="208"/>
      <c r="AT995" s="210"/>
      <c r="AU995" s="211"/>
      <c r="AV995" s="212"/>
      <c r="AW995" s="213"/>
      <c r="AX995" s="214"/>
      <c r="AY995" s="215"/>
      <c r="AZ995" s="112"/>
      <c r="BA995" s="68"/>
      <c r="BB995" s="68"/>
      <c r="BC995" s="69"/>
      <c r="BD995" s="69"/>
      <c r="BE995" s="217"/>
      <c r="BF995" s="218"/>
      <c r="BG995" s="75"/>
      <c r="BH995" s="75"/>
      <c r="BI995" s="219"/>
      <c r="BJ995" s="220"/>
      <c r="BK995" s="220"/>
      <c r="BL995" s="221"/>
      <c r="BM995" s="222"/>
      <c r="BN995" s="223"/>
      <c r="BO995" s="149">
        <v>0</v>
      </c>
      <c r="BP995" s="72">
        <v>10.664999999999999</v>
      </c>
      <c r="BQ995" s="157">
        <v>3.5266203703703702E-2</v>
      </c>
      <c r="BR995" s="158">
        <v>1</v>
      </c>
      <c r="BS995" s="224"/>
    </row>
    <row r="996" spans="1:71" s="62" customFormat="1" ht="15" customHeight="1">
      <c r="A996" s="49"/>
      <c r="B996" s="2">
        <v>990</v>
      </c>
      <c r="C996" s="2">
        <v>521</v>
      </c>
      <c r="D996" s="47" t="s">
        <v>2264</v>
      </c>
      <c r="E996" s="47" t="s">
        <v>2263</v>
      </c>
      <c r="F996" s="89" t="s">
        <v>2265</v>
      </c>
      <c r="G996" s="48">
        <v>1976</v>
      </c>
      <c r="H996" s="49" t="s">
        <v>31</v>
      </c>
      <c r="I996" s="2" t="str">
        <f>IF(G996&lt;=1953,"M60",IF(G996&lt;=1963,"M50",IF(G996&lt;=1973,"M40","M")))</f>
        <v>M</v>
      </c>
      <c r="J996" s="50">
        <f t="shared" si="73"/>
        <v>156</v>
      </c>
      <c r="K996" s="189">
        <f t="shared" si="74"/>
        <v>156</v>
      </c>
      <c r="L996" s="51">
        <f t="shared" si="75"/>
        <v>1</v>
      </c>
      <c r="M996" s="52" t="str">
        <f t="shared" si="76"/>
        <v>nie</v>
      </c>
      <c r="N996" s="53">
        <f>IF($M996="ano",LARGE((Q996,T996,W996,Z996,AC996,AF996,AI996,AL996,AO996,AR996,AU996,AX996,BA996,BD996,BG996,BJ996,BM996),1)+LARGE((Q996,T996,W996,Z996,AC996,AF996,AI996,AL996,AO996,AR996,AU996,AX996,BA996,BD996,BG996,BJ996,BM996),2)+LARGE((Q996,T996,W996,Z996,AC996,AF996,AI996,AL996,AO996,AR996,AU996,AX996,BA996,BD996,BG996,BJ996,BM996),3)+LARGE((Q996,T996,W996,Z996,AC996,AF996,AI996,AL996,AO996,AR996,AU996,AX996,BA996,BD996,BG996,BJ996,BM996),4)+LARGE((Q996,T996,W996,Z996,AC996,AF996,AI996,AL996,AO996,AR996,AU996,AX996,BA996,BD996,BG996,BJ996,BM996),5),J996)</f>
        <v>156</v>
      </c>
      <c r="O996" s="190">
        <f>IF($M996="ano",LARGE((R996,U996,X996,AA996,AD996,AG996,AJ996,AM996,AP996,AS996,AV996,AY996,BB996,BE996,BH996,BK996,BN996),1)+LARGE((R996,U996,X996,AA996,AD996,AG996,AJ996,AM996,AP996,AS996,AV996,AY996,BB996,BE996,BH996,BK996,BN996),2)+LARGE((R996,U996,X996,AA996,AD996,AG996,AJ996,AM996,AP996,AS996,AV996,AY996,BB996,BE996,BH996,BK996,BN996),3)+LARGE((R996,U996,X996,AA996,AD996,AG996,AJ996,AM996,AP996,AS996,AV996,AY996,BB996,BE996,BH996,BK996,BN996),4)+LARGE((R996,U996,X996,AA996,AD996,AG996,AJ996,AM996,AP996,AS996,AV996,AY996,BB996,BE996,BH996,BK996,BN996),5),K996)</f>
        <v>156</v>
      </c>
      <c r="P996" s="191"/>
      <c r="Q996" s="192"/>
      <c r="R996" s="193"/>
      <c r="S996" s="194">
        <v>0.11988425925925926</v>
      </c>
      <c r="T996" s="195">
        <v>156</v>
      </c>
      <c r="U996" s="196">
        <v>156</v>
      </c>
      <c r="V996" s="197"/>
      <c r="W996" s="198"/>
      <c r="X996" s="199"/>
      <c r="Y996" s="200"/>
      <c r="Z996" s="201"/>
      <c r="AA996" s="202"/>
      <c r="AB996" s="203"/>
      <c r="AC996" s="204"/>
      <c r="AD996" s="205"/>
      <c r="AE996" s="200"/>
      <c r="AF996" s="201"/>
      <c r="AG996" s="202"/>
      <c r="AH996" s="206"/>
      <c r="AI996" s="207"/>
      <c r="AJ996" s="208"/>
      <c r="AK996" s="200"/>
      <c r="AL996" s="201"/>
      <c r="AM996" s="202"/>
      <c r="AN996" s="78"/>
      <c r="AO996" s="79"/>
      <c r="AP996" s="209"/>
      <c r="AQ996" s="64"/>
      <c r="AR996" s="65"/>
      <c r="AS996" s="208"/>
      <c r="AT996" s="210"/>
      <c r="AU996" s="211"/>
      <c r="AV996" s="212"/>
      <c r="AW996" s="213"/>
      <c r="AX996" s="214"/>
      <c r="AY996" s="215"/>
      <c r="AZ996" s="112"/>
      <c r="BA996" s="68"/>
      <c r="BB996" s="68"/>
      <c r="BC996" s="216"/>
      <c r="BD996" s="216"/>
      <c r="BE996" s="217"/>
      <c r="BF996" s="218"/>
      <c r="BG996" s="75"/>
      <c r="BH996" s="75"/>
      <c r="BI996" s="219"/>
      <c r="BJ996" s="220"/>
      <c r="BK996" s="220"/>
      <c r="BL996" s="221"/>
      <c r="BM996" s="222"/>
      <c r="BN996" s="223"/>
      <c r="BO996" s="149">
        <v>0</v>
      </c>
      <c r="BP996" s="72">
        <v>26</v>
      </c>
      <c r="BQ996" s="157">
        <v>0.11988425925925926</v>
      </c>
      <c r="BR996" s="158">
        <v>1</v>
      </c>
      <c r="BS996" s="224"/>
    </row>
    <row r="997" spans="1:71" s="62" customFormat="1" ht="15" customHeight="1">
      <c r="A997" s="49"/>
      <c r="B997" s="2">
        <v>991</v>
      </c>
      <c r="C997" s="2">
        <v>522</v>
      </c>
      <c r="D997" s="49" t="s">
        <v>1750</v>
      </c>
      <c r="E997" s="49" t="s">
        <v>1514</v>
      </c>
      <c r="F997" s="93"/>
      <c r="G997" s="85">
        <v>1984</v>
      </c>
      <c r="H997" s="49" t="s">
        <v>31</v>
      </c>
      <c r="I997" s="2" t="str">
        <f>IF(G997&lt;=1953,"M60",IF(G997&lt;=1963,"M50",IF(G997&lt;=1973,"M40","M")))</f>
        <v>M</v>
      </c>
      <c r="J997" s="50">
        <f t="shared" si="73"/>
        <v>156</v>
      </c>
      <c r="K997" s="189">
        <f t="shared" si="74"/>
        <v>156</v>
      </c>
      <c r="L997" s="51">
        <f t="shared" si="75"/>
        <v>1</v>
      </c>
      <c r="M997" s="52" t="str">
        <f t="shared" si="76"/>
        <v>nie</v>
      </c>
      <c r="N997" s="53">
        <f>IF($M997="ano",LARGE((Q997,T997,W997,Z997,AC997,AF997,AI997,AL997,AO997,AR997,AU997,AX997,BA997,BD997,BG997,BJ997,BM997),1)+LARGE((Q997,T997,W997,Z997,AC997,AF997,AI997,AL997,AO997,AR997,AU997,AX997,BA997,BD997,BG997,BJ997,BM997),2)+LARGE((Q997,T997,W997,Z997,AC997,AF997,AI997,AL997,AO997,AR997,AU997,AX997,BA997,BD997,BG997,BJ997,BM997),3)+LARGE((Q997,T997,W997,Z997,AC997,AF997,AI997,AL997,AO997,AR997,AU997,AX997,BA997,BD997,BG997,BJ997,BM997),4)+LARGE((Q997,T997,W997,Z997,AC997,AF997,AI997,AL997,AO997,AR997,AU997,AX997,BA997,BD997,BG997,BJ997,BM997),5),J997)</f>
        <v>156</v>
      </c>
      <c r="O997" s="190">
        <f>IF($M997="ano",LARGE((R997,U997,X997,AA997,AD997,AG997,AJ997,AM997,AP997,AS997,AV997,AY997,BB997,BE997,BH997,BK997,BN997),1)+LARGE((R997,U997,X997,AA997,AD997,AG997,AJ997,AM997,AP997,AS997,AV997,AY997,BB997,BE997,BH997,BK997,BN997),2)+LARGE((R997,U997,X997,AA997,AD997,AG997,AJ997,AM997,AP997,AS997,AV997,AY997,BB997,BE997,BH997,BK997,BN997),3)+LARGE((R997,U997,X997,AA997,AD997,AG997,AJ997,AM997,AP997,AS997,AV997,AY997,BB997,BE997,BH997,BK997,BN997),4)+LARGE((R997,U997,X997,AA997,AD997,AG997,AJ997,AM997,AP997,AS997,AV997,AY997,BB997,BE997,BH997,BK997,BN997),5),K997)</f>
        <v>156</v>
      </c>
      <c r="P997" s="191"/>
      <c r="Q997" s="192"/>
      <c r="R997" s="193"/>
      <c r="S997" s="194"/>
      <c r="T997" s="195"/>
      <c r="U997" s="196"/>
      <c r="V997" s="197">
        <v>7.962962962962962E-2</v>
      </c>
      <c r="W997" s="198">
        <v>156</v>
      </c>
      <c r="X997" s="199">
        <v>156</v>
      </c>
      <c r="Y997" s="200"/>
      <c r="Z997" s="201"/>
      <c r="AA997" s="202"/>
      <c r="AB997" s="203"/>
      <c r="AC997" s="204"/>
      <c r="AD997" s="205"/>
      <c r="AE997" s="200"/>
      <c r="AF997" s="201"/>
      <c r="AG997" s="202"/>
      <c r="AH997" s="206"/>
      <c r="AI997" s="207"/>
      <c r="AJ997" s="208"/>
      <c r="AK997" s="200"/>
      <c r="AL997" s="201"/>
      <c r="AM997" s="202"/>
      <c r="AN997" s="78"/>
      <c r="AO997" s="79"/>
      <c r="AP997" s="209"/>
      <c r="AQ997" s="64"/>
      <c r="AR997" s="65"/>
      <c r="AS997" s="208"/>
      <c r="AT997" s="210"/>
      <c r="AU997" s="211"/>
      <c r="AV997" s="212"/>
      <c r="AW997" s="213"/>
      <c r="AX997" s="214"/>
      <c r="AY997" s="215"/>
      <c r="AZ997" s="112"/>
      <c r="BA997" s="68"/>
      <c r="BB997" s="68"/>
      <c r="BC997" s="216"/>
      <c r="BD997" s="216"/>
      <c r="BE997" s="217"/>
      <c r="BF997" s="218"/>
      <c r="BG997" s="75"/>
      <c r="BH997" s="75"/>
      <c r="BI997" s="219"/>
      <c r="BJ997" s="220"/>
      <c r="BK997" s="220"/>
      <c r="BL997" s="221"/>
      <c r="BM997" s="222"/>
      <c r="BN997" s="223"/>
      <c r="BO997" s="149">
        <v>0</v>
      </c>
      <c r="BP997" s="72">
        <v>16</v>
      </c>
      <c r="BQ997" s="157">
        <v>7.962962962962962E-2</v>
      </c>
      <c r="BR997" s="158">
        <v>1</v>
      </c>
      <c r="BS997" s="224"/>
    </row>
    <row r="998" spans="1:71" s="62" customFormat="1" ht="15" customHeight="1">
      <c r="A998" s="49"/>
      <c r="B998" s="2">
        <v>992</v>
      </c>
      <c r="C998" s="2">
        <v>4</v>
      </c>
      <c r="D998" s="47" t="s">
        <v>2257</v>
      </c>
      <c r="E998" s="47" t="s">
        <v>2256</v>
      </c>
      <c r="F998" s="89" t="s">
        <v>1553</v>
      </c>
      <c r="G998" s="48">
        <v>1959</v>
      </c>
      <c r="H998" s="49" t="s">
        <v>36</v>
      </c>
      <c r="I998" s="2" t="str">
        <f>IF(G998&lt;=1953,"Z60",IF(G998&lt;=1963,"Z50",IF(G998&lt;=1973,"Z40","Z")))</f>
        <v>Z50</v>
      </c>
      <c r="J998" s="50">
        <f t="shared" si="73"/>
        <v>156</v>
      </c>
      <c r="K998" s="189">
        <f t="shared" si="74"/>
        <v>188</v>
      </c>
      <c r="L998" s="51">
        <f t="shared" si="75"/>
        <v>1</v>
      </c>
      <c r="M998" s="52" t="str">
        <f t="shared" si="76"/>
        <v>nie</v>
      </c>
      <c r="N998" s="53">
        <f>IF($M998="ano",LARGE((Q998,T998,W998,Z998,AC998,AF998,AI998,AL998,AO998,AR998,AU998,AX998,BA998,BD998,BG998,BJ998,BM998),1)+LARGE((Q998,T998,W998,Z998,AC998,AF998,AI998,AL998,AO998,AR998,AU998,AX998,BA998,BD998,BG998,BJ998,BM998),2)+LARGE((Q998,T998,W998,Z998,AC998,AF998,AI998,AL998,AO998,AR998,AU998,AX998,BA998,BD998,BG998,BJ998,BM998),3)+LARGE((Q998,T998,W998,Z998,AC998,AF998,AI998,AL998,AO998,AR998,AU998,AX998,BA998,BD998,BG998,BJ998,BM998),4)+LARGE((Q998,T998,W998,Z998,AC998,AF998,AI998,AL998,AO998,AR998,AU998,AX998,BA998,BD998,BG998,BJ998,BM998),5),J998)</f>
        <v>156</v>
      </c>
      <c r="O998" s="190">
        <f>IF($M998="ano",LARGE((R998,U998,X998,AA998,AD998,AG998,AJ998,AM998,AP998,AS998,AV998,AY998,BB998,BE998,BH998,BK998,BN998),1)+LARGE((R998,U998,X998,AA998,AD998,AG998,AJ998,AM998,AP998,AS998,AV998,AY998,BB998,BE998,BH998,BK998,BN998),2)+LARGE((R998,U998,X998,AA998,AD998,AG998,AJ998,AM998,AP998,AS998,AV998,AY998,BB998,BE998,BH998,BK998,BN998),3)+LARGE((R998,U998,X998,AA998,AD998,AG998,AJ998,AM998,AP998,AS998,AV998,AY998,BB998,BE998,BH998,BK998,BN998),4)+LARGE((R998,U998,X998,AA998,AD998,AG998,AJ998,AM998,AP998,AS998,AV998,AY998,BB998,BE998,BH998,BK998,BN998),5),K998)</f>
        <v>188</v>
      </c>
      <c r="P998" s="191"/>
      <c r="Q998" s="192"/>
      <c r="R998" s="193"/>
      <c r="S998" s="194">
        <v>0.11965277777777777</v>
      </c>
      <c r="T998" s="195">
        <v>156</v>
      </c>
      <c r="U998" s="196">
        <v>188</v>
      </c>
      <c r="V998" s="197"/>
      <c r="W998" s="198"/>
      <c r="X998" s="199"/>
      <c r="Y998" s="200"/>
      <c r="Z998" s="201"/>
      <c r="AA998" s="202"/>
      <c r="AB998" s="203"/>
      <c r="AC998" s="204"/>
      <c r="AD998" s="205"/>
      <c r="AE998" s="200"/>
      <c r="AF998" s="201"/>
      <c r="AG998" s="202"/>
      <c r="AH998" s="206"/>
      <c r="AI998" s="207"/>
      <c r="AJ998" s="208"/>
      <c r="AK998" s="200"/>
      <c r="AL998" s="201"/>
      <c r="AM998" s="202"/>
      <c r="AN998" s="78"/>
      <c r="AO998" s="79"/>
      <c r="AP998" s="209"/>
      <c r="AQ998" s="64"/>
      <c r="AR998" s="65"/>
      <c r="AS998" s="208"/>
      <c r="AT998" s="210"/>
      <c r="AU998" s="211"/>
      <c r="AV998" s="212"/>
      <c r="AW998" s="213"/>
      <c r="AX998" s="214"/>
      <c r="AY998" s="215"/>
      <c r="AZ998" s="112"/>
      <c r="BA998" s="68"/>
      <c r="BB998" s="68"/>
      <c r="BC998" s="216"/>
      <c r="BD998" s="216"/>
      <c r="BE998" s="217"/>
      <c r="BF998" s="218"/>
      <c r="BG998" s="75"/>
      <c r="BH998" s="75"/>
      <c r="BI998" s="219"/>
      <c r="BJ998" s="220"/>
      <c r="BK998" s="220"/>
      <c r="BL998" s="221"/>
      <c r="BM998" s="222"/>
      <c r="BN998" s="223"/>
      <c r="BO998" s="149">
        <v>0</v>
      </c>
      <c r="BP998" s="72">
        <v>26</v>
      </c>
      <c r="BQ998" s="157">
        <v>0.11965277777777777</v>
      </c>
      <c r="BR998" s="158">
        <v>1</v>
      </c>
      <c r="BS998" s="224"/>
    </row>
    <row r="999" spans="1:71" s="62" customFormat="1" ht="15" customHeight="1">
      <c r="A999" s="49"/>
      <c r="B999" s="2">
        <v>993</v>
      </c>
      <c r="C999" s="2">
        <v>96</v>
      </c>
      <c r="D999" s="49" t="s">
        <v>925</v>
      </c>
      <c r="E999" s="49" t="s">
        <v>1508</v>
      </c>
      <c r="F999" s="49" t="s">
        <v>914</v>
      </c>
      <c r="G999" s="85">
        <v>1986</v>
      </c>
      <c r="H999" s="49" t="s">
        <v>36</v>
      </c>
      <c r="I999" s="49" t="s">
        <v>36</v>
      </c>
      <c r="J999" s="50">
        <f t="shared" si="73"/>
        <v>156</v>
      </c>
      <c r="K999" s="189">
        <f t="shared" si="74"/>
        <v>156</v>
      </c>
      <c r="L999" s="51">
        <f t="shared" si="75"/>
        <v>1</v>
      </c>
      <c r="M999" s="52" t="str">
        <f t="shared" si="76"/>
        <v>nie</v>
      </c>
      <c r="N999" s="53">
        <f>IF($M999="ano",LARGE((Q999,T999,W999,Z999,AC999,AF999,AI999,AL999,AO999,AR999,AU999,AX999,BA999,BD999,BG999,BJ999,BM999),1)+LARGE((Q999,T999,W999,Z999,AC999,AF999,AI999,AL999,AO999,AR999,AU999,AX999,BA999,BD999,BG999,BJ999,BM999),2)+LARGE((Q999,T999,W999,Z999,AC999,AF999,AI999,AL999,AO999,AR999,AU999,AX999,BA999,BD999,BG999,BJ999,BM999),3)+LARGE((Q999,T999,W999,Z999,AC999,AF999,AI999,AL999,AO999,AR999,AU999,AX999,BA999,BD999,BG999,BJ999,BM999),4)+LARGE((Q999,T999,W999,Z999,AC999,AF999,AI999,AL999,AO999,AR999,AU999,AX999,BA999,BD999,BG999,BJ999,BM999),5),J999)</f>
        <v>156</v>
      </c>
      <c r="O999" s="190">
        <f>IF($M999="ano",LARGE((R999,U999,X999,AA999,AD999,AG999,AJ999,AM999,AP999,AS999,AV999,AY999,BB999,BE999,BH999,BK999,BN999),1)+LARGE((R999,U999,X999,AA999,AD999,AG999,AJ999,AM999,AP999,AS999,AV999,AY999,BB999,BE999,BH999,BK999,BN999),2)+LARGE((R999,U999,X999,AA999,AD999,AG999,AJ999,AM999,AP999,AS999,AV999,AY999,BB999,BE999,BH999,BK999,BN999),3)+LARGE((R999,U999,X999,AA999,AD999,AG999,AJ999,AM999,AP999,AS999,AV999,AY999,BB999,BE999,BH999,BK999,BN999),4)+LARGE((R999,U999,X999,AA999,AD999,AG999,AJ999,AM999,AP999,AS999,AV999,AY999,BB999,BE999,BH999,BK999,BN999),5),K999)</f>
        <v>156</v>
      </c>
      <c r="P999" s="54"/>
      <c r="Q999" s="55"/>
      <c r="R999" s="55"/>
      <c r="S999" s="56"/>
      <c r="T999" s="57"/>
      <c r="U999" s="57"/>
      <c r="V999" s="58"/>
      <c r="W999" s="59"/>
      <c r="X999" s="59"/>
      <c r="Y999" s="77"/>
      <c r="Z999" s="60"/>
      <c r="AA999" s="60"/>
      <c r="AB999" s="61"/>
      <c r="AC999" s="61"/>
      <c r="AD999" s="61"/>
      <c r="AE999" s="200"/>
      <c r="AF999" s="201"/>
      <c r="AG999" s="201"/>
      <c r="AI999" s="63"/>
      <c r="AJ999" s="63"/>
      <c r="AK999" s="77"/>
      <c r="AL999" s="60"/>
      <c r="AM999" s="60"/>
      <c r="AN999" s="78"/>
      <c r="AO999" s="79"/>
      <c r="AP999" s="79"/>
      <c r="AQ999" s="64"/>
      <c r="AR999" s="65"/>
      <c r="AS999" s="65"/>
      <c r="AT999" s="210">
        <v>7.9791666666666664E-2</v>
      </c>
      <c r="AU999" s="211">
        <v>156</v>
      </c>
      <c r="AV999" s="212">
        <v>156</v>
      </c>
      <c r="AW999" s="213"/>
      <c r="AX999" s="214"/>
      <c r="AY999" s="215"/>
      <c r="AZ999" s="112"/>
      <c r="BA999" s="68"/>
      <c r="BB999" s="68"/>
      <c r="BC999" s="69"/>
      <c r="BD999" s="69"/>
      <c r="BE999" s="69"/>
      <c r="BF999" s="218"/>
      <c r="BG999" s="75"/>
      <c r="BH999" s="75"/>
      <c r="BI999" s="219"/>
      <c r="BJ999" s="220"/>
      <c r="BK999" s="220"/>
      <c r="BL999" s="221"/>
      <c r="BM999" s="222"/>
      <c r="BN999" s="223"/>
      <c r="BO999" s="149">
        <v>0</v>
      </c>
      <c r="BP999" s="72">
        <v>17</v>
      </c>
      <c r="BQ999" s="157">
        <v>7.9791666666666664E-2</v>
      </c>
      <c r="BR999" s="158">
        <v>1</v>
      </c>
      <c r="BS999" s="224"/>
    </row>
    <row r="1000" spans="1:71" s="62" customFormat="1" ht="15" customHeight="1">
      <c r="A1000" s="49"/>
      <c r="B1000" s="2">
        <v>994</v>
      </c>
      <c r="C1000" s="2">
        <v>523</v>
      </c>
      <c r="D1000" s="47" t="s">
        <v>1667</v>
      </c>
      <c r="E1000" s="47" t="s">
        <v>1655</v>
      </c>
      <c r="F1000" s="89" t="s">
        <v>1716</v>
      </c>
      <c r="G1000" s="48">
        <v>1988</v>
      </c>
      <c r="H1000" s="49" t="s">
        <v>31</v>
      </c>
      <c r="I1000" s="2" t="str">
        <f>IF(G1000&lt;=1953,"M60",IF(G1000&lt;=1963,"M50",IF(G1000&lt;=1973,"M40","M")))</f>
        <v>M</v>
      </c>
      <c r="J1000" s="50">
        <f t="shared" si="73"/>
        <v>156</v>
      </c>
      <c r="K1000" s="189">
        <f t="shared" si="74"/>
        <v>156</v>
      </c>
      <c r="L1000" s="51">
        <f t="shared" si="75"/>
        <v>1</v>
      </c>
      <c r="M1000" s="52" t="str">
        <f t="shared" si="76"/>
        <v>nie</v>
      </c>
      <c r="N1000" s="53">
        <f>IF($M1000="ano",LARGE((Q1000,T1000,W1000,Z1000,AC1000,AF1000,AI1000,AL1000,AO1000,AR1000,AU1000,AX1000,BA1000,BD1000,BG1000,BJ1000,BM1000),1)+LARGE((Q1000,T1000,W1000,Z1000,AC1000,AF1000,AI1000,AL1000,AO1000,AR1000,AU1000,AX1000,BA1000,BD1000,BG1000,BJ1000,BM1000),2)+LARGE((Q1000,T1000,W1000,Z1000,AC1000,AF1000,AI1000,AL1000,AO1000,AR1000,AU1000,AX1000,BA1000,BD1000,BG1000,BJ1000,BM1000),3)+LARGE((Q1000,T1000,W1000,Z1000,AC1000,AF1000,AI1000,AL1000,AO1000,AR1000,AU1000,AX1000,BA1000,BD1000,BG1000,BJ1000,BM1000),4)+LARGE((Q1000,T1000,W1000,Z1000,AC1000,AF1000,AI1000,AL1000,AO1000,AR1000,AU1000,AX1000,BA1000,BD1000,BG1000,BJ1000,BM1000),5),J1000)</f>
        <v>156</v>
      </c>
      <c r="O1000" s="190">
        <f>IF($M1000="ano",LARGE((R1000,U1000,X1000,AA1000,AD1000,AG1000,AJ1000,AM1000,AP1000,AS1000,AV1000,AY1000,BB1000,BE1000,BH1000,BK1000,BN1000),1)+LARGE((R1000,U1000,X1000,AA1000,AD1000,AG1000,AJ1000,AM1000,AP1000,AS1000,AV1000,AY1000,BB1000,BE1000,BH1000,BK1000,BN1000),2)+LARGE((R1000,U1000,X1000,AA1000,AD1000,AG1000,AJ1000,AM1000,AP1000,AS1000,AV1000,AY1000,BB1000,BE1000,BH1000,BK1000,BN1000),3)+LARGE((R1000,U1000,X1000,AA1000,AD1000,AG1000,AJ1000,AM1000,AP1000,AS1000,AV1000,AY1000,BB1000,BE1000,BH1000,BK1000,BN1000),4)+LARGE((R1000,U1000,X1000,AA1000,AD1000,AG1000,AJ1000,AM1000,AP1000,AS1000,AV1000,AY1000,BB1000,BE1000,BH1000,BK1000,BN1000),5),K1000)</f>
        <v>156</v>
      </c>
      <c r="P1000" s="191"/>
      <c r="Q1000" s="192"/>
      <c r="R1000" s="193"/>
      <c r="S1000" s="194"/>
      <c r="T1000" s="195"/>
      <c r="U1000" s="196"/>
      <c r="V1000" s="197">
        <v>7.9537037037037031E-2</v>
      </c>
      <c r="W1000" s="198">
        <v>156</v>
      </c>
      <c r="X1000" s="199">
        <v>156</v>
      </c>
      <c r="Y1000" s="200"/>
      <c r="Z1000" s="201"/>
      <c r="AA1000" s="202"/>
      <c r="AB1000" s="203"/>
      <c r="AC1000" s="204"/>
      <c r="AD1000" s="205"/>
      <c r="AE1000" s="200"/>
      <c r="AF1000" s="201"/>
      <c r="AG1000" s="202"/>
      <c r="AH1000" s="206"/>
      <c r="AI1000" s="207"/>
      <c r="AJ1000" s="208"/>
      <c r="AK1000" s="200"/>
      <c r="AL1000" s="201"/>
      <c r="AM1000" s="202"/>
      <c r="AN1000" s="78"/>
      <c r="AO1000" s="79"/>
      <c r="AP1000" s="209"/>
      <c r="AQ1000" s="64"/>
      <c r="AR1000" s="65"/>
      <c r="AS1000" s="208"/>
      <c r="AT1000" s="210"/>
      <c r="AU1000" s="211"/>
      <c r="AV1000" s="212"/>
      <c r="AW1000" s="213"/>
      <c r="AX1000" s="214"/>
      <c r="AY1000" s="215"/>
      <c r="AZ1000" s="112"/>
      <c r="BA1000" s="68"/>
      <c r="BB1000" s="68"/>
      <c r="BC1000" s="216"/>
      <c r="BD1000" s="216"/>
      <c r="BE1000" s="217"/>
      <c r="BF1000" s="218"/>
      <c r="BG1000" s="75"/>
      <c r="BH1000" s="75"/>
      <c r="BI1000" s="219"/>
      <c r="BJ1000" s="220"/>
      <c r="BK1000" s="220"/>
      <c r="BL1000" s="221"/>
      <c r="BM1000" s="222"/>
      <c r="BN1000" s="223"/>
      <c r="BO1000" s="149">
        <v>0</v>
      </c>
      <c r="BP1000" s="72">
        <v>16</v>
      </c>
      <c r="BQ1000" s="157">
        <v>7.9537037037037031E-2</v>
      </c>
      <c r="BR1000" s="158">
        <v>1</v>
      </c>
      <c r="BS1000" s="224"/>
    </row>
    <row r="1001" spans="1:71" s="62" customFormat="1" ht="15" customHeight="1">
      <c r="A1001" s="49"/>
      <c r="B1001" s="2">
        <v>995</v>
      </c>
      <c r="C1001" s="2">
        <v>31</v>
      </c>
      <c r="D1001" s="47" t="s">
        <v>1743</v>
      </c>
      <c r="E1001" s="47" t="s">
        <v>1505</v>
      </c>
      <c r="F1001" s="89" t="s">
        <v>1744</v>
      </c>
      <c r="G1001" s="48">
        <v>1949</v>
      </c>
      <c r="H1001" s="49" t="s">
        <v>31</v>
      </c>
      <c r="I1001" s="2" t="str">
        <f>IF(G1001&lt;=1953,"M60",IF(G1001&lt;=1963,"M50",IF(G1001&lt;=1973,"M40","M")))</f>
        <v>M60</v>
      </c>
      <c r="J1001" s="50">
        <f t="shared" si="73"/>
        <v>156</v>
      </c>
      <c r="K1001" s="189">
        <f t="shared" si="74"/>
        <v>203</v>
      </c>
      <c r="L1001" s="51">
        <f t="shared" si="75"/>
        <v>1</v>
      </c>
      <c r="M1001" s="52" t="str">
        <f t="shared" si="76"/>
        <v>nie</v>
      </c>
      <c r="N1001" s="53">
        <f>IF($M1001="ano",LARGE((Q1001,T1001,W1001,Z1001,AC1001,AF1001,AI1001,AL1001,AO1001,AR1001,AU1001,AX1001,BA1001,BD1001,BG1001,BJ1001,BM1001),1)+LARGE((Q1001,T1001,W1001,Z1001,AC1001,AF1001,AI1001,AL1001,AO1001,AR1001,AU1001,AX1001,BA1001,BD1001,BG1001,BJ1001,BM1001),2)+LARGE((Q1001,T1001,W1001,Z1001,AC1001,AF1001,AI1001,AL1001,AO1001,AR1001,AU1001,AX1001,BA1001,BD1001,BG1001,BJ1001,BM1001),3)+LARGE((Q1001,T1001,W1001,Z1001,AC1001,AF1001,AI1001,AL1001,AO1001,AR1001,AU1001,AX1001,BA1001,BD1001,BG1001,BJ1001,BM1001),4)+LARGE((Q1001,T1001,W1001,Z1001,AC1001,AF1001,AI1001,AL1001,AO1001,AR1001,AU1001,AX1001,BA1001,BD1001,BG1001,BJ1001,BM1001),5),J1001)</f>
        <v>156</v>
      </c>
      <c r="O1001" s="190">
        <f>IF($M1001="ano",LARGE((R1001,U1001,X1001,AA1001,AD1001,AG1001,AJ1001,AM1001,AP1001,AS1001,AV1001,AY1001,BB1001,BE1001,BH1001,BK1001,BN1001),1)+LARGE((R1001,U1001,X1001,AA1001,AD1001,AG1001,AJ1001,AM1001,AP1001,AS1001,AV1001,AY1001,BB1001,BE1001,BH1001,BK1001,BN1001),2)+LARGE((R1001,U1001,X1001,AA1001,AD1001,AG1001,AJ1001,AM1001,AP1001,AS1001,AV1001,AY1001,BB1001,BE1001,BH1001,BK1001,BN1001),3)+LARGE((R1001,U1001,X1001,AA1001,AD1001,AG1001,AJ1001,AM1001,AP1001,AS1001,AV1001,AY1001,BB1001,BE1001,BH1001,BK1001,BN1001),4)+LARGE((R1001,U1001,X1001,AA1001,AD1001,AG1001,AJ1001,AM1001,AP1001,AS1001,AV1001,AY1001,BB1001,BE1001,BH1001,BK1001,BN1001),5),K1001)</f>
        <v>203</v>
      </c>
      <c r="P1001" s="191"/>
      <c r="Q1001" s="192"/>
      <c r="R1001" s="193"/>
      <c r="S1001" s="194"/>
      <c r="T1001" s="195"/>
      <c r="U1001" s="196"/>
      <c r="V1001" s="197">
        <v>7.9293981481481479E-2</v>
      </c>
      <c r="W1001" s="198">
        <v>156</v>
      </c>
      <c r="X1001" s="199">
        <v>203</v>
      </c>
      <c r="Y1001" s="200"/>
      <c r="Z1001" s="201"/>
      <c r="AA1001" s="202"/>
      <c r="AB1001" s="203"/>
      <c r="AC1001" s="204"/>
      <c r="AD1001" s="205"/>
      <c r="AE1001" s="200"/>
      <c r="AF1001" s="201"/>
      <c r="AG1001" s="202"/>
      <c r="AH1001" s="206"/>
      <c r="AI1001" s="207"/>
      <c r="AJ1001" s="208"/>
      <c r="AK1001" s="200"/>
      <c r="AL1001" s="201"/>
      <c r="AM1001" s="202"/>
      <c r="AN1001" s="78"/>
      <c r="AO1001" s="79"/>
      <c r="AP1001" s="209"/>
      <c r="AQ1001" s="64"/>
      <c r="AR1001" s="65"/>
      <c r="AS1001" s="208"/>
      <c r="AT1001" s="210"/>
      <c r="AU1001" s="211"/>
      <c r="AV1001" s="212"/>
      <c r="AW1001" s="213"/>
      <c r="AX1001" s="214"/>
      <c r="AY1001" s="215"/>
      <c r="AZ1001" s="112"/>
      <c r="BA1001" s="68"/>
      <c r="BB1001" s="68"/>
      <c r="BC1001" s="216"/>
      <c r="BD1001" s="216"/>
      <c r="BE1001" s="217"/>
      <c r="BF1001" s="218"/>
      <c r="BG1001" s="75"/>
      <c r="BH1001" s="75"/>
      <c r="BI1001" s="219"/>
      <c r="BJ1001" s="220"/>
      <c r="BK1001" s="220"/>
      <c r="BL1001" s="221"/>
      <c r="BM1001" s="222"/>
      <c r="BN1001" s="223"/>
      <c r="BO1001" s="149">
        <v>0</v>
      </c>
      <c r="BP1001" s="72">
        <v>16</v>
      </c>
      <c r="BQ1001" s="157">
        <v>7.9293981481481479E-2</v>
      </c>
      <c r="BR1001" s="158">
        <v>1</v>
      </c>
      <c r="BS1001" s="224"/>
    </row>
    <row r="1002" spans="1:71" s="62" customFormat="1" ht="15" customHeight="1">
      <c r="A1002" s="49"/>
      <c r="B1002" s="2">
        <v>996</v>
      </c>
      <c r="C1002" s="2">
        <v>97</v>
      </c>
      <c r="D1002" s="49" t="s">
        <v>225</v>
      </c>
      <c r="E1002" s="49" t="s">
        <v>1798</v>
      </c>
      <c r="F1002" s="93" t="s">
        <v>1542</v>
      </c>
      <c r="G1002" s="85">
        <v>1984</v>
      </c>
      <c r="H1002" s="49" t="s">
        <v>36</v>
      </c>
      <c r="I1002" s="2" t="str">
        <f>IF(G1002&lt;=1953,"Z60",IF(G1002&lt;=1963,"Z50",IF(G1002&lt;=1973,"Z40","Z")))</f>
        <v>Z</v>
      </c>
      <c r="J1002" s="50">
        <f t="shared" si="73"/>
        <v>156</v>
      </c>
      <c r="K1002" s="189">
        <f t="shared" si="74"/>
        <v>156</v>
      </c>
      <c r="L1002" s="51">
        <f t="shared" si="75"/>
        <v>1</v>
      </c>
      <c r="M1002" s="52" t="str">
        <f t="shared" si="76"/>
        <v>nie</v>
      </c>
      <c r="N1002" s="53">
        <f>IF($M1002="ano",LARGE((Q1002,T1002,W1002,Z1002,AC1002,AF1002,AI1002,AL1002,AO1002,AR1002,AU1002,AX1002,BA1002,BD1002,BG1002,BJ1002,BM1002),1)+LARGE((Q1002,T1002,W1002,Z1002,AC1002,AF1002,AI1002,AL1002,AO1002,AR1002,AU1002,AX1002,BA1002,BD1002,BG1002,BJ1002,BM1002),2)+LARGE((Q1002,T1002,W1002,Z1002,AC1002,AF1002,AI1002,AL1002,AO1002,AR1002,AU1002,AX1002,BA1002,BD1002,BG1002,BJ1002,BM1002),3)+LARGE((Q1002,T1002,W1002,Z1002,AC1002,AF1002,AI1002,AL1002,AO1002,AR1002,AU1002,AX1002,BA1002,BD1002,BG1002,BJ1002,BM1002),4)+LARGE((Q1002,T1002,W1002,Z1002,AC1002,AF1002,AI1002,AL1002,AO1002,AR1002,AU1002,AX1002,BA1002,BD1002,BG1002,BJ1002,BM1002),5),J1002)</f>
        <v>156</v>
      </c>
      <c r="O1002" s="190">
        <f>IF($M1002="ano",LARGE((R1002,U1002,X1002,AA1002,AD1002,AG1002,AJ1002,AM1002,AP1002,AS1002,AV1002,AY1002,BB1002,BE1002,BH1002,BK1002,BN1002),1)+LARGE((R1002,U1002,X1002,AA1002,AD1002,AG1002,AJ1002,AM1002,AP1002,AS1002,AV1002,AY1002,BB1002,BE1002,BH1002,BK1002,BN1002),2)+LARGE((R1002,U1002,X1002,AA1002,AD1002,AG1002,AJ1002,AM1002,AP1002,AS1002,AV1002,AY1002,BB1002,BE1002,BH1002,BK1002,BN1002),3)+LARGE((R1002,U1002,X1002,AA1002,AD1002,AG1002,AJ1002,AM1002,AP1002,AS1002,AV1002,AY1002,BB1002,BE1002,BH1002,BK1002,BN1002),4)+LARGE((R1002,U1002,X1002,AA1002,AD1002,AG1002,AJ1002,AM1002,AP1002,AS1002,AV1002,AY1002,BB1002,BE1002,BH1002,BK1002,BN1002),5),K1002)</f>
        <v>156</v>
      </c>
      <c r="P1002" s="54"/>
      <c r="Q1002" s="55"/>
      <c r="R1002" s="193"/>
      <c r="S1002" s="56"/>
      <c r="T1002" s="57"/>
      <c r="U1002" s="196"/>
      <c r="V1002" s="58"/>
      <c r="W1002" s="59"/>
      <c r="X1002" s="199"/>
      <c r="Y1002" s="77"/>
      <c r="Z1002" s="60"/>
      <c r="AA1002" s="202"/>
      <c r="AB1002" s="61"/>
      <c r="AC1002" s="61"/>
      <c r="AD1002" s="205"/>
      <c r="AE1002" s="200">
        <v>7.5405092592592593E-2</v>
      </c>
      <c r="AF1002" s="201">
        <v>156</v>
      </c>
      <c r="AG1002" s="202">
        <v>156</v>
      </c>
      <c r="AH1002" s="206"/>
      <c r="AI1002" s="207"/>
      <c r="AJ1002" s="208"/>
      <c r="AK1002" s="200"/>
      <c r="AL1002" s="201"/>
      <c r="AM1002" s="202"/>
      <c r="AN1002" s="78"/>
      <c r="AO1002" s="79"/>
      <c r="AP1002" s="209"/>
      <c r="AQ1002" s="64"/>
      <c r="AR1002" s="65"/>
      <c r="AS1002" s="208"/>
      <c r="AT1002" s="210"/>
      <c r="AU1002" s="211"/>
      <c r="AV1002" s="212"/>
      <c r="AW1002" s="213"/>
      <c r="AX1002" s="214"/>
      <c r="AY1002" s="215"/>
      <c r="AZ1002" s="112"/>
      <c r="BA1002" s="68"/>
      <c r="BB1002" s="68"/>
      <c r="BC1002" s="69"/>
      <c r="BD1002" s="69"/>
      <c r="BE1002" s="217"/>
      <c r="BF1002" s="218"/>
      <c r="BG1002" s="75"/>
      <c r="BH1002" s="75"/>
      <c r="BI1002" s="219"/>
      <c r="BJ1002" s="220"/>
      <c r="BK1002" s="220"/>
      <c r="BL1002" s="221"/>
      <c r="BM1002" s="222"/>
      <c r="BN1002" s="223"/>
      <c r="BO1002" s="149">
        <v>0</v>
      </c>
      <c r="BP1002" s="72">
        <v>15</v>
      </c>
      <c r="BQ1002" s="157">
        <v>7.5405092592592593E-2</v>
      </c>
      <c r="BR1002" s="158">
        <v>1</v>
      </c>
      <c r="BS1002" s="224"/>
    </row>
    <row r="1003" spans="1:71" s="62" customFormat="1" ht="15" customHeight="1">
      <c r="A1003" s="49"/>
      <c r="B1003" s="2">
        <v>997</v>
      </c>
      <c r="C1003" s="2">
        <v>524</v>
      </c>
      <c r="D1003" s="49" t="s">
        <v>456</v>
      </c>
      <c r="E1003" s="49" t="s">
        <v>1567</v>
      </c>
      <c r="F1003" s="93" t="s">
        <v>369</v>
      </c>
      <c r="G1003" s="85" t="s">
        <v>344</v>
      </c>
      <c r="H1003" s="49" t="s">
        <v>31</v>
      </c>
      <c r="I1003" s="49" t="s">
        <v>31</v>
      </c>
      <c r="J1003" s="50">
        <f t="shared" si="73"/>
        <v>155</v>
      </c>
      <c r="K1003" s="189">
        <f t="shared" si="74"/>
        <v>155</v>
      </c>
      <c r="L1003" s="51">
        <f t="shared" si="75"/>
        <v>1</v>
      </c>
      <c r="M1003" s="52" t="str">
        <f t="shared" si="76"/>
        <v>nie</v>
      </c>
      <c r="N1003" s="53">
        <f>IF($M1003="ano",LARGE((Q1003,T1003,W1003,Z1003,AC1003,AF1003,AI1003,AL1003,AO1003,AR1003,AU1003,AX1003,BA1003,BD1003,BG1003,BJ1003,BM1003),1)+LARGE((Q1003,T1003,W1003,Z1003,AC1003,AF1003,AI1003,AL1003,AO1003,AR1003,AU1003,AX1003,BA1003,BD1003,BG1003,BJ1003,BM1003),2)+LARGE((Q1003,T1003,W1003,Z1003,AC1003,AF1003,AI1003,AL1003,AO1003,AR1003,AU1003,AX1003,BA1003,BD1003,BG1003,BJ1003,BM1003),3)+LARGE((Q1003,T1003,W1003,Z1003,AC1003,AF1003,AI1003,AL1003,AO1003,AR1003,AU1003,AX1003,BA1003,BD1003,BG1003,BJ1003,BM1003),4)+LARGE((Q1003,T1003,W1003,Z1003,AC1003,AF1003,AI1003,AL1003,AO1003,AR1003,AU1003,AX1003,BA1003,BD1003,BG1003,BJ1003,BM1003),5),J1003)</f>
        <v>155</v>
      </c>
      <c r="O1003" s="190">
        <f>IF($M1003="ano",LARGE((R1003,U1003,X1003,AA1003,AD1003,AG1003,AJ1003,AM1003,AP1003,AS1003,AV1003,AY1003,BB1003,BE1003,BH1003,BK1003,BN1003),1)+LARGE((R1003,U1003,X1003,AA1003,AD1003,AG1003,AJ1003,AM1003,AP1003,AS1003,AV1003,AY1003,BB1003,BE1003,BH1003,BK1003,BN1003),2)+LARGE((R1003,U1003,X1003,AA1003,AD1003,AG1003,AJ1003,AM1003,AP1003,AS1003,AV1003,AY1003,BB1003,BE1003,BH1003,BK1003,BN1003),3)+LARGE((R1003,U1003,X1003,AA1003,AD1003,AG1003,AJ1003,AM1003,AP1003,AS1003,AV1003,AY1003,BB1003,BE1003,BH1003,BK1003,BN1003),4)+LARGE((R1003,U1003,X1003,AA1003,AD1003,AG1003,AJ1003,AM1003,AP1003,AS1003,AV1003,AY1003,BB1003,BE1003,BH1003,BK1003,BN1003),5),K1003)</f>
        <v>155</v>
      </c>
      <c r="P1003" s="54"/>
      <c r="Q1003" s="55"/>
      <c r="R1003" s="193"/>
      <c r="S1003" s="56"/>
      <c r="T1003" s="57"/>
      <c r="U1003" s="196"/>
      <c r="V1003" s="58"/>
      <c r="W1003" s="59"/>
      <c r="X1003" s="199"/>
      <c r="Y1003" s="77"/>
      <c r="Z1003" s="60"/>
      <c r="AA1003" s="202"/>
      <c r="AB1003" s="61"/>
      <c r="AC1003" s="61"/>
      <c r="AD1003" s="205"/>
      <c r="AE1003" s="200"/>
      <c r="AF1003" s="201"/>
      <c r="AG1003" s="202"/>
      <c r="AH1003" s="206">
        <v>3.5763888888888887E-2</v>
      </c>
      <c r="AI1003" s="207">
        <v>155</v>
      </c>
      <c r="AJ1003" s="208">
        <v>155</v>
      </c>
      <c r="AK1003" s="200"/>
      <c r="AL1003" s="201"/>
      <c r="AM1003" s="202"/>
      <c r="AN1003" s="78"/>
      <c r="AO1003" s="79"/>
      <c r="AP1003" s="209"/>
      <c r="AQ1003" s="64"/>
      <c r="AR1003" s="65"/>
      <c r="AS1003" s="208"/>
      <c r="AT1003" s="210"/>
      <c r="AU1003" s="211"/>
      <c r="AV1003" s="212"/>
      <c r="AW1003" s="213"/>
      <c r="AX1003" s="214"/>
      <c r="AY1003" s="215"/>
      <c r="AZ1003" s="112"/>
      <c r="BA1003" s="68"/>
      <c r="BB1003" s="68"/>
      <c r="BC1003" s="69"/>
      <c r="BD1003" s="69"/>
      <c r="BE1003" s="217"/>
      <c r="BF1003" s="218"/>
      <c r="BG1003" s="75"/>
      <c r="BH1003" s="75"/>
      <c r="BI1003" s="219"/>
      <c r="BJ1003" s="220"/>
      <c r="BK1003" s="220"/>
      <c r="BL1003" s="221"/>
      <c r="BM1003" s="222"/>
      <c r="BN1003" s="223"/>
      <c r="BO1003" s="149">
        <v>0</v>
      </c>
      <c r="BP1003" s="72">
        <v>10.664999999999999</v>
      </c>
      <c r="BQ1003" s="157">
        <v>3.5763888888888887E-2</v>
      </c>
      <c r="BR1003" s="158">
        <v>1</v>
      </c>
      <c r="BS1003" s="224"/>
    </row>
    <row r="1004" spans="1:71" s="62" customFormat="1" ht="15" customHeight="1">
      <c r="A1004" s="49"/>
      <c r="B1004" s="2">
        <v>998</v>
      </c>
      <c r="C1004" s="2">
        <v>81</v>
      </c>
      <c r="D1004" s="49" t="s">
        <v>1400</v>
      </c>
      <c r="E1004" s="49" t="s">
        <v>1399</v>
      </c>
      <c r="F1004" s="93" t="s">
        <v>1401</v>
      </c>
      <c r="G1004" s="85">
        <v>1960</v>
      </c>
      <c r="H1004" s="49" t="s">
        <v>31</v>
      </c>
      <c r="I1004" s="49" t="s">
        <v>33</v>
      </c>
      <c r="J1004" s="50">
        <f t="shared" si="73"/>
        <v>155</v>
      </c>
      <c r="K1004" s="189">
        <f t="shared" si="74"/>
        <v>186</v>
      </c>
      <c r="L1004" s="51">
        <f t="shared" si="75"/>
        <v>1</v>
      </c>
      <c r="M1004" s="52" t="str">
        <f t="shared" si="76"/>
        <v>nie</v>
      </c>
      <c r="N1004" s="53">
        <f>IF($M1004="ano",LARGE((Q1004,T1004,W1004,Z1004,AC1004,AF1004,AI1004,AL1004,AO1004,AR1004,AU1004,AX1004,BA1004,BD1004,BG1004,BJ1004,BM1004),1)+LARGE((Q1004,T1004,W1004,Z1004,AC1004,AF1004,AI1004,AL1004,AO1004,AR1004,AU1004,AX1004,BA1004,BD1004,BG1004,BJ1004,BM1004),2)+LARGE((Q1004,T1004,W1004,Z1004,AC1004,AF1004,AI1004,AL1004,AO1004,AR1004,AU1004,AX1004,BA1004,BD1004,BG1004,BJ1004,BM1004),3)+LARGE((Q1004,T1004,W1004,Z1004,AC1004,AF1004,AI1004,AL1004,AO1004,AR1004,AU1004,AX1004,BA1004,BD1004,BG1004,BJ1004,BM1004),4)+LARGE((Q1004,T1004,W1004,Z1004,AC1004,AF1004,AI1004,AL1004,AO1004,AR1004,AU1004,AX1004,BA1004,BD1004,BG1004,BJ1004,BM1004),5),J1004)</f>
        <v>155</v>
      </c>
      <c r="O1004" s="190">
        <f>IF($M1004="ano",LARGE((R1004,U1004,X1004,AA1004,AD1004,AG1004,AJ1004,AM1004,AP1004,AS1004,AV1004,AY1004,BB1004,BE1004,BH1004,BK1004,BN1004),1)+LARGE((R1004,U1004,X1004,AA1004,AD1004,AG1004,AJ1004,AM1004,AP1004,AS1004,AV1004,AY1004,BB1004,BE1004,BH1004,BK1004,BN1004),2)+LARGE((R1004,U1004,X1004,AA1004,AD1004,AG1004,AJ1004,AM1004,AP1004,AS1004,AV1004,AY1004,BB1004,BE1004,BH1004,BK1004,BN1004),3)+LARGE((R1004,U1004,X1004,AA1004,AD1004,AG1004,AJ1004,AM1004,AP1004,AS1004,AV1004,AY1004,BB1004,BE1004,BH1004,BK1004,BN1004),4)+LARGE((R1004,U1004,X1004,AA1004,AD1004,AG1004,AJ1004,AM1004,AP1004,AS1004,AV1004,AY1004,BB1004,BE1004,BH1004,BK1004,BN1004),5),K1004)</f>
        <v>186</v>
      </c>
      <c r="P1004" s="54"/>
      <c r="Q1004" s="55"/>
      <c r="R1004" s="55"/>
      <c r="S1004" s="56"/>
      <c r="T1004" s="57"/>
      <c r="U1004" s="57"/>
      <c r="V1004" s="58"/>
      <c r="W1004" s="59"/>
      <c r="X1004" s="59"/>
      <c r="Y1004" s="77"/>
      <c r="Z1004" s="60"/>
      <c r="AA1004" s="60"/>
      <c r="AB1004" s="61"/>
      <c r="AC1004" s="61"/>
      <c r="AD1004" s="61"/>
      <c r="AE1004" s="200"/>
      <c r="AF1004" s="201"/>
      <c r="AG1004" s="201"/>
      <c r="AI1004" s="63"/>
      <c r="AJ1004" s="63"/>
      <c r="AK1004" s="77"/>
      <c r="AL1004" s="60"/>
      <c r="AM1004" s="60"/>
      <c r="AN1004" s="78"/>
      <c r="AO1004" s="79"/>
      <c r="AP1004" s="79"/>
      <c r="AQ1004" s="64"/>
      <c r="AR1004" s="65"/>
      <c r="AS1004" s="65"/>
      <c r="AT1004" s="66"/>
      <c r="AU1004" s="67"/>
      <c r="AV1004" s="67"/>
      <c r="AW1004" s="73"/>
      <c r="AX1004" s="74"/>
      <c r="AY1004" s="74"/>
      <c r="AZ1004" s="112"/>
      <c r="BA1004" s="68"/>
      <c r="BB1004" s="68"/>
      <c r="BC1004" s="69"/>
      <c r="BD1004" s="69"/>
      <c r="BE1004" s="69"/>
      <c r="BF1004" s="75"/>
      <c r="BG1004" s="75"/>
      <c r="BH1004" s="75"/>
      <c r="BI1004" s="219"/>
      <c r="BJ1004" s="220"/>
      <c r="BK1004" s="220"/>
      <c r="BL1004" s="221">
        <v>7.9085648148148155E-2</v>
      </c>
      <c r="BM1004" s="222">
        <v>155</v>
      </c>
      <c r="BN1004" s="223">
        <v>186</v>
      </c>
      <c r="BO1004" s="149">
        <v>0</v>
      </c>
      <c r="BP1004" s="72">
        <v>17.5</v>
      </c>
      <c r="BQ1004" s="157">
        <v>7.9085648148148155E-2</v>
      </c>
      <c r="BR1004" s="158">
        <v>1</v>
      </c>
      <c r="BS1004" s="224"/>
    </row>
    <row r="1005" spans="1:71" s="62" customFormat="1" ht="15" customHeight="1">
      <c r="A1005" s="49"/>
      <c r="B1005" s="2">
        <v>999</v>
      </c>
      <c r="C1005" s="2">
        <v>12</v>
      </c>
      <c r="D1005" s="49" t="s">
        <v>474</v>
      </c>
      <c r="E1005" s="49" t="s">
        <v>1804</v>
      </c>
      <c r="F1005" s="93" t="s">
        <v>289</v>
      </c>
      <c r="G1005" s="85" t="s">
        <v>287</v>
      </c>
      <c r="H1005" s="49" t="s">
        <v>31</v>
      </c>
      <c r="I1005" s="49" t="s">
        <v>35</v>
      </c>
      <c r="J1005" s="50">
        <f t="shared" si="73"/>
        <v>155</v>
      </c>
      <c r="K1005" s="189">
        <f t="shared" si="74"/>
        <v>171</v>
      </c>
      <c r="L1005" s="51">
        <f t="shared" si="75"/>
        <v>1</v>
      </c>
      <c r="M1005" s="52" t="str">
        <f t="shared" si="76"/>
        <v>nie</v>
      </c>
      <c r="N1005" s="53">
        <f>IF($M1005="ano",LARGE((Q1005,T1005,W1005,Z1005,AC1005,AF1005,AI1005,AL1005,AO1005,AR1005,AU1005,AX1005,BA1005,BD1005,BG1005,BJ1005,BM1005),1)+LARGE((Q1005,T1005,W1005,Z1005,AC1005,AF1005,AI1005,AL1005,AO1005,AR1005,AU1005,AX1005,BA1005,BD1005,BG1005,BJ1005,BM1005),2)+LARGE((Q1005,T1005,W1005,Z1005,AC1005,AF1005,AI1005,AL1005,AO1005,AR1005,AU1005,AX1005,BA1005,BD1005,BG1005,BJ1005,BM1005),3)+LARGE((Q1005,T1005,W1005,Z1005,AC1005,AF1005,AI1005,AL1005,AO1005,AR1005,AU1005,AX1005,BA1005,BD1005,BG1005,BJ1005,BM1005),4)+LARGE((Q1005,T1005,W1005,Z1005,AC1005,AF1005,AI1005,AL1005,AO1005,AR1005,AU1005,AX1005,BA1005,BD1005,BG1005,BJ1005,BM1005),5),J1005)</f>
        <v>155</v>
      </c>
      <c r="O1005" s="190">
        <f>IF($M1005="ano",LARGE((R1005,U1005,X1005,AA1005,AD1005,AG1005,AJ1005,AM1005,AP1005,AS1005,AV1005,AY1005,BB1005,BE1005,BH1005,BK1005,BN1005),1)+LARGE((R1005,U1005,X1005,AA1005,AD1005,AG1005,AJ1005,AM1005,AP1005,AS1005,AV1005,AY1005,BB1005,BE1005,BH1005,BK1005,BN1005),2)+LARGE((R1005,U1005,X1005,AA1005,AD1005,AG1005,AJ1005,AM1005,AP1005,AS1005,AV1005,AY1005,BB1005,BE1005,BH1005,BK1005,BN1005),3)+LARGE((R1005,U1005,X1005,AA1005,AD1005,AG1005,AJ1005,AM1005,AP1005,AS1005,AV1005,AY1005,BB1005,BE1005,BH1005,BK1005,BN1005),4)+LARGE((R1005,U1005,X1005,AA1005,AD1005,AG1005,AJ1005,AM1005,AP1005,AS1005,AV1005,AY1005,BB1005,BE1005,BH1005,BK1005,BN1005),5),K1005)</f>
        <v>171</v>
      </c>
      <c r="P1005" s="54"/>
      <c r="Q1005" s="55"/>
      <c r="R1005" s="193"/>
      <c r="S1005" s="56"/>
      <c r="T1005" s="57"/>
      <c r="U1005" s="196"/>
      <c r="V1005" s="58"/>
      <c r="W1005" s="59"/>
      <c r="X1005" s="199"/>
      <c r="Y1005" s="77"/>
      <c r="Z1005" s="60"/>
      <c r="AA1005" s="202"/>
      <c r="AB1005" s="61"/>
      <c r="AC1005" s="61"/>
      <c r="AD1005" s="205"/>
      <c r="AE1005" s="200"/>
      <c r="AF1005" s="201"/>
      <c r="AG1005" s="202"/>
      <c r="AH1005" s="206">
        <v>3.605324074074074E-2</v>
      </c>
      <c r="AI1005" s="207">
        <v>155</v>
      </c>
      <c r="AJ1005" s="208">
        <v>171</v>
      </c>
      <c r="AK1005" s="200"/>
      <c r="AL1005" s="201"/>
      <c r="AM1005" s="202"/>
      <c r="AN1005" s="78"/>
      <c r="AO1005" s="79"/>
      <c r="AP1005" s="209"/>
      <c r="AQ1005" s="64"/>
      <c r="AR1005" s="65"/>
      <c r="AS1005" s="208"/>
      <c r="AT1005" s="210"/>
      <c r="AU1005" s="211"/>
      <c r="AV1005" s="212"/>
      <c r="AW1005" s="213"/>
      <c r="AX1005" s="214"/>
      <c r="AY1005" s="215"/>
      <c r="AZ1005" s="112"/>
      <c r="BA1005" s="68"/>
      <c r="BB1005" s="68"/>
      <c r="BC1005" s="69"/>
      <c r="BD1005" s="69"/>
      <c r="BE1005" s="217"/>
      <c r="BF1005" s="218"/>
      <c r="BG1005" s="75"/>
      <c r="BH1005" s="75"/>
      <c r="BI1005" s="219"/>
      <c r="BJ1005" s="220"/>
      <c r="BK1005" s="220"/>
      <c r="BL1005" s="221"/>
      <c r="BM1005" s="222"/>
      <c r="BN1005" s="223"/>
      <c r="BO1005" s="149">
        <v>0</v>
      </c>
      <c r="BP1005" s="72">
        <v>10.664999999999999</v>
      </c>
      <c r="BQ1005" s="157">
        <v>3.605324074074074E-2</v>
      </c>
      <c r="BR1005" s="158">
        <v>1</v>
      </c>
      <c r="BS1005" s="224"/>
    </row>
    <row r="1006" spans="1:71" s="62" customFormat="1" ht="15" customHeight="1">
      <c r="A1006" s="49"/>
      <c r="B1006" s="2">
        <v>1000</v>
      </c>
      <c r="C1006" s="2">
        <v>525</v>
      </c>
      <c r="D1006" s="49" t="s">
        <v>1397</v>
      </c>
      <c r="E1006" s="49" t="s">
        <v>1396</v>
      </c>
      <c r="F1006" s="93" t="s">
        <v>1398</v>
      </c>
      <c r="G1006" s="85">
        <v>1977</v>
      </c>
      <c r="H1006" s="49" t="s">
        <v>31</v>
      </c>
      <c r="I1006" s="49" t="s">
        <v>31</v>
      </c>
      <c r="J1006" s="50">
        <f t="shared" si="73"/>
        <v>155</v>
      </c>
      <c r="K1006" s="189">
        <f t="shared" si="74"/>
        <v>155</v>
      </c>
      <c r="L1006" s="51">
        <f t="shared" si="75"/>
        <v>1</v>
      </c>
      <c r="M1006" s="52" t="str">
        <f t="shared" si="76"/>
        <v>nie</v>
      </c>
      <c r="N1006" s="53">
        <f>IF($M1006="ano",LARGE((Q1006,T1006,W1006,Z1006,AC1006,AF1006,AI1006,AL1006,AO1006,AR1006,AU1006,AX1006,BA1006,BD1006,BG1006,BJ1006,BM1006),1)+LARGE((Q1006,T1006,W1006,Z1006,AC1006,AF1006,AI1006,AL1006,AO1006,AR1006,AU1006,AX1006,BA1006,BD1006,BG1006,BJ1006,BM1006),2)+LARGE((Q1006,T1006,W1006,Z1006,AC1006,AF1006,AI1006,AL1006,AO1006,AR1006,AU1006,AX1006,BA1006,BD1006,BG1006,BJ1006,BM1006),3)+LARGE((Q1006,T1006,W1006,Z1006,AC1006,AF1006,AI1006,AL1006,AO1006,AR1006,AU1006,AX1006,BA1006,BD1006,BG1006,BJ1006,BM1006),4)+LARGE((Q1006,T1006,W1006,Z1006,AC1006,AF1006,AI1006,AL1006,AO1006,AR1006,AU1006,AX1006,BA1006,BD1006,BG1006,BJ1006,BM1006),5),J1006)</f>
        <v>155</v>
      </c>
      <c r="O1006" s="190">
        <f>IF($M1006="ano",LARGE((R1006,U1006,X1006,AA1006,AD1006,AG1006,AJ1006,AM1006,AP1006,AS1006,AV1006,AY1006,BB1006,BE1006,BH1006,BK1006,BN1006),1)+LARGE((R1006,U1006,X1006,AA1006,AD1006,AG1006,AJ1006,AM1006,AP1006,AS1006,AV1006,AY1006,BB1006,BE1006,BH1006,BK1006,BN1006),2)+LARGE((R1006,U1006,X1006,AA1006,AD1006,AG1006,AJ1006,AM1006,AP1006,AS1006,AV1006,AY1006,BB1006,BE1006,BH1006,BK1006,BN1006),3)+LARGE((R1006,U1006,X1006,AA1006,AD1006,AG1006,AJ1006,AM1006,AP1006,AS1006,AV1006,AY1006,BB1006,BE1006,BH1006,BK1006,BN1006),4)+LARGE((R1006,U1006,X1006,AA1006,AD1006,AG1006,AJ1006,AM1006,AP1006,AS1006,AV1006,AY1006,BB1006,BE1006,BH1006,BK1006,BN1006),5),K1006)</f>
        <v>155</v>
      </c>
      <c r="P1006" s="54"/>
      <c r="Q1006" s="55"/>
      <c r="R1006" s="55"/>
      <c r="S1006" s="56"/>
      <c r="T1006" s="57"/>
      <c r="U1006" s="57"/>
      <c r="V1006" s="58"/>
      <c r="W1006" s="59"/>
      <c r="X1006" s="59"/>
      <c r="Y1006" s="77"/>
      <c r="Z1006" s="60"/>
      <c r="AA1006" s="60"/>
      <c r="AB1006" s="61"/>
      <c r="AC1006" s="61"/>
      <c r="AD1006" s="61"/>
      <c r="AE1006" s="200"/>
      <c r="AF1006" s="201"/>
      <c r="AG1006" s="201"/>
      <c r="AI1006" s="63"/>
      <c r="AJ1006" s="63"/>
      <c r="AK1006" s="77"/>
      <c r="AL1006" s="60"/>
      <c r="AM1006" s="60"/>
      <c r="AN1006" s="78"/>
      <c r="AO1006" s="79"/>
      <c r="AP1006" s="79"/>
      <c r="AQ1006" s="64"/>
      <c r="AR1006" s="65"/>
      <c r="AS1006" s="65"/>
      <c r="AT1006" s="66"/>
      <c r="AU1006" s="67"/>
      <c r="AV1006" s="67"/>
      <c r="AW1006" s="73"/>
      <c r="AX1006" s="74"/>
      <c r="AY1006" s="74"/>
      <c r="AZ1006" s="112"/>
      <c r="BA1006" s="68"/>
      <c r="BB1006" s="68"/>
      <c r="BC1006" s="69"/>
      <c r="BD1006" s="69"/>
      <c r="BE1006" s="69"/>
      <c r="BF1006" s="75"/>
      <c r="BG1006" s="75"/>
      <c r="BH1006" s="75"/>
      <c r="BI1006" s="219"/>
      <c r="BJ1006" s="220"/>
      <c r="BK1006" s="220"/>
      <c r="BL1006" s="221">
        <v>7.8969907407407405E-2</v>
      </c>
      <c r="BM1006" s="222">
        <v>155</v>
      </c>
      <c r="BN1006" s="223">
        <v>155</v>
      </c>
      <c r="BO1006" s="149">
        <v>0</v>
      </c>
      <c r="BP1006" s="72">
        <v>17.5</v>
      </c>
      <c r="BQ1006" s="157">
        <v>7.8969907407407405E-2</v>
      </c>
      <c r="BR1006" s="158">
        <v>1</v>
      </c>
      <c r="BS1006" s="224"/>
    </row>
    <row r="1007" spans="1:71" s="62" customFormat="1" ht="15" customHeight="1">
      <c r="A1007" s="49"/>
      <c r="B1007" s="2">
        <v>1001</v>
      </c>
      <c r="C1007" s="2">
        <v>526</v>
      </c>
      <c r="D1007" s="47" t="s">
        <v>1755</v>
      </c>
      <c r="E1007" s="47" t="s">
        <v>1754</v>
      </c>
      <c r="F1007" s="89" t="s">
        <v>1756</v>
      </c>
      <c r="G1007" s="48">
        <v>1984</v>
      </c>
      <c r="H1007" s="49" t="s">
        <v>31</v>
      </c>
      <c r="I1007" s="2" t="str">
        <f>IF(G1007&lt;=1953,"M60",IF(G1007&lt;=1963,"M50",IF(G1007&lt;=1973,"M40","M")))</f>
        <v>M</v>
      </c>
      <c r="J1007" s="50">
        <f t="shared" si="73"/>
        <v>155</v>
      </c>
      <c r="K1007" s="189">
        <f t="shared" si="74"/>
        <v>155</v>
      </c>
      <c r="L1007" s="51">
        <f t="shared" si="75"/>
        <v>1</v>
      </c>
      <c r="M1007" s="52" t="str">
        <f t="shared" si="76"/>
        <v>nie</v>
      </c>
      <c r="N1007" s="53">
        <f>IF($M1007="ano",LARGE((Q1007,T1007,W1007,Z1007,AC1007,AF1007,AI1007,AL1007,AO1007,AR1007,AU1007,AX1007,BA1007,BD1007,BG1007,BJ1007,BM1007),1)+LARGE((Q1007,T1007,W1007,Z1007,AC1007,AF1007,AI1007,AL1007,AO1007,AR1007,AU1007,AX1007,BA1007,BD1007,BG1007,BJ1007,BM1007),2)+LARGE((Q1007,T1007,W1007,Z1007,AC1007,AF1007,AI1007,AL1007,AO1007,AR1007,AU1007,AX1007,BA1007,BD1007,BG1007,BJ1007,BM1007),3)+LARGE((Q1007,T1007,W1007,Z1007,AC1007,AF1007,AI1007,AL1007,AO1007,AR1007,AU1007,AX1007,BA1007,BD1007,BG1007,BJ1007,BM1007),4)+LARGE((Q1007,T1007,W1007,Z1007,AC1007,AF1007,AI1007,AL1007,AO1007,AR1007,AU1007,AX1007,BA1007,BD1007,BG1007,BJ1007,BM1007),5),J1007)</f>
        <v>155</v>
      </c>
      <c r="O1007" s="190">
        <f>IF($M1007="ano",LARGE((R1007,U1007,X1007,AA1007,AD1007,AG1007,AJ1007,AM1007,AP1007,AS1007,AV1007,AY1007,BB1007,BE1007,BH1007,BK1007,BN1007),1)+LARGE((R1007,U1007,X1007,AA1007,AD1007,AG1007,AJ1007,AM1007,AP1007,AS1007,AV1007,AY1007,BB1007,BE1007,BH1007,BK1007,BN1007),2)+LARGE((R1007,U1007,X1007,AA1007,AD1007,AG1007,AJ1007,AM1007,AP1007,AS1007,AV1007,AY1007,BB1007,BE1007,BH1007,BK1007,BN1007),3)+LARGE((R1007,U1007,X1007,AA1007,AD1007,AG1007,AJ1007,AM1007,AP1007,AS1007,AV1007,AY1007,BB1007,BE1007,BH1007,BK1007,BN1007),4)+LARGE((R1007,U1007,X1007,AA1007,AD1007,AG1007,AJ1007,AM1007,AP1007,AS1007,AV1007,AY1007,BB1007,BE1007,BH1007,BK1007,BN1007),5),K1007)</f>
        <v>155</v>
      </c>
      <c r="P1007" s="191"/>
      <c r="Q1007" s="192"/>
      <c r="R1007" s="193"/>
      <c r="S1007" s="194"/>
      <c r="T1007" s="195"/>
      <c r="U1007" s="196"/>
      <c r="V1007" s="197">
        <v>8.0462962962962958E-2</v>
      </c>
      <c r="W1007" s="198">
        <v>155</v>
      </c>
      <c r="X1007" s="199">
        <v>155</v>
      </c>
      <c r="Y1007" s="200"/>
      <c r="Z1007" s="201"/>
      <c r="AA1007" s="202"/>
      <c r="AB1007" s="203"/>
      <c r="AC1007" s="204"/>
      <c r="AD1007" s="205"/>
      <c r="AE1007" s="200"/>
      <c r="AF1007" s="201"/>
      <c r="AG1007" s="202"/>
      <c r="AH1007" s="206"/>
      <c r="AI1007" s="207"/>
      <c r="AJ1007" s="208"/>
      <c r="AK1007" s="200"/>
      <c r="AL1007" s="201"/>
      <c r="AM1007" s="202"/>
      <c r="AN1007" s="78"/>
      <c r="AO1007" s="79"/>
      <c r="AP1007" s="209"/>
      <c r="AQ1007" s="64"/>
      <c r="AR1007" s="65"/>
      <c r="AS1007" s="208"/>
      <c r="AT1007" s="210"/>
      <c r="AU1007" s="211"/>
      <c r="AV1007" s="212"/>
      <c r="AW1007" s="213"/>
      <c r="AX1007" s="214"/>
      <c r="AY1007" s="215"/>
      <c r="AZ1007" s="112"/>
      <c r="BA1007" s="68"/>
      <c r="BB1007" s="68"/>
      <c r="BC1007" s="216"/>
      <c r="BD1007" s="216"/>
      <c r="BE1007" s="217"/>
      <c r="BF1007" s="218"/>
      <c r="BG1007" s="75"/>
      <c r="BH1007" s="75"/>
      <c r="BI1007" s="219"/>
      <c r="BJ1007" s="220"/>
      <c r="BK1007" s="220"/>
      <c r="BL1007" s="221"/>
      <c r="BM1007" s="222"/>
      <c r="BN1007" s="223"/>
      <c r="BO1007" s="149">
        <v>0</v>
      </c>
      <c r="BP1007" s="72">
        <v>16</v>
      </c>
      <c r="BQ1007" s="157">
        <v>8.0462962962962958E-2</v>
      </c>
      <c r="BR1007" s="158">
        <v>1</v>
      </c>
      <c r="BS1007" s="224"/>
    </row>
    <row r="1008" spans="1:71" s="62" customFormat="1" ht="15" customHeight="1">
      <c r="A1008" s="49"/>
      <c r="B1008" s="2">
        <v>1002</v>
      </c>
      <c r="C1008" s="2">
        <v>82</v>
      </c>
      <c r="D1008" s="49" t="s">
        <v>2275</v>
      </c>
      <c r="E1008" s="49" t="s">
        <v>2274</v>
      </c>
      <c r="F1008" s="93"/>
      <c r="G1008" s="85">
        <v>1959</v>
      </c>
      <c r="H1008" s="49" t="s">
        <v>31</v>
      </c>
      <c r="I1008" s="2" t="str">
        <f>IF(G1008&lt;=1953,"M60",IF(G1008&lt;=1963,"M50",IF(G1008&lt;=1973,"M40","M")))</f>
        <v>M50</v>
      </c>
      <c r="J1008" s="50">
        <f t="shared" si="73"/>
        <v>155</v>
      </c>
      <c r="K1008" s="189">
        <f t="shared" si="74"/>
        <v>186</v>
      </c>
      <c r="L1008" s="51">
        <f t="shared" si="75"/>
        <v>1</v>
      </c>
      <c r="M1008" s="52" t="str">
        <f t="shared" si="76"/>
        <v>nie</v>
      </c>
      <c r="N1008" s="53">
        <f>IF($M1008="ano",LARGE((Q1008,T1008,W1008,Z1008,AC1008,AF1008,AI1008,AL1008,AO1008,AR1008,AU1008,AX1008,BA1008,BD1008,BG1008,BJ1008,BM1008),1)+LARGE((Q1008,T1008,W1008,Z1008,AC1008,AF1008,AI1008,AL1008,AO1008,AR1008,AU1008,AX1008,BA1008,BD1008,BG1008,BJ1008,BM1008),2)+LARGE((Q1008,T1008,W1008,Z1008,AC1008,AF1008,AI1008,AL1008,AO1008,AR1008,AU1008,AX1008,BA1008,BD1008,BG1008,BJ1008,BM1008),3)+LARGE((Q1008,T1008,W1008,Z1008,AC1008,AF1008,AI1008,AL1008,AO1008,AR1008,AU1008,AX1008,BA1008,BD1008,BG1008,BJ1008,BM1008),4)+LARGE((Q1008,T1008,W1008,Z1008,AC1008,AF1008,AI1008,AL1008,AO1008,AR1008,AU1008,AX1008,BA1008,BD1008,BG1008,BJ1008,BM1008),5),J1008)</f>
        <v>155</v>
      </c>
      <c r="O1008" s="190">
        <f>IF($M1008="ano",LARGE((R1008,U1008,X1008,AA1008,AD1008,AG1008,AJ1008,AM1008,AP1008,AS1008,AV1008,AY1008,BB1008,BE1008,BH1008,BK1008,BN1008),1)+LARGE((R1008,U1008,X1008,AA1008,AD1008,AG1008,AJ1008,AM1008,AP1008,AS1008,AV1008,AY1008,BB1008,BE1008,BH1008,BK1008,BN1008),2)+LARGE((R1008,U1008,X1008,AA1008,AD1008,AG1008,AJ1008,AM1008,AP1008,AS1008,AV1008,AY1008,BB1008,BE1008,BH1008,BK1008,BN1008),3)+LARGE((R1008,U1008,X1008,AA1008,AD1008,AG1008,AJ1008,AM1008,AP1008,AS1008,AV1008,AY1008,BB1008,BE1008,BH1008,BK1008,BN1008),4)+LARGE((R1008,U1008,X1008,AA1008,AD1008,AG1008,AJ1008,AM1008,AP1008,AS1008,AV1008,AY1008,BB1008,BE1008,BH1008,BK1008,BN1008),5),K1008)</f>
        <v>186</v>
      </c>
      <c r="P1008" s="191"/>
      <c r="Q1008" s="192"/>
      <c r="R1008" s="193"/>
      <c r="S1008" s="194">
        <v>0.12056712962962964</v>
      </c>
      <c r="T1008" s="195">
        <v>155</v>
      </c>
      <c r="U1008" s="196">
        <v>186</v>
      </c>
      <c r="V1008" s="197"/>
      <c r="W1008" s="198"/>
      <c r="X1008" s="199"/>
      <c r="Y1008" s="200"/>
      <c r="Z1008" s="201"/>
      <c r="AA1008" s="202"/>
      <c r="AB1008" s="203"/>
      <c r="AC1008" s="204"/>
      <c r="AD1008" s="205"/>
      <c r="AE1008" s="200"/>
      <c r="AF1008" s="201"/>
      <c r="AG1008" s="202"/>
      <c r="AH1008" s="206"/>
      <c r="AI1008" s="207"/>
      <c r="AJ1008" s="208"/>
      <c r="AK1008" s="200"/>
      <c r="AL1008" s="201"/>
      <c r="AM1008" s="202"/>
      <c r="AN1008" s="78"/>
      <c r="AO1008" s="79"/>
      <c r="AP1008" s="209"/>
      <c r="AQ1008" s="64"/>
      <c r="AR1008" s="65"/>
      <c r="AS1008" s="208"/>
      <c r="AT1008" s="210"/>
      <c r="AU1008" s="211"/>
      <c r="AV1008" s="212"/>
      <c r="AW1008" s="213"/>
      <c r="AX1008" s="214"/>
      <c r="AY1008" s="215"/>
      <c r="AZ1008" s="112"/>
      <c r="BA1008" s="68"/>
      <c r="BB1008" s="68"/>
      <c r="BC1008" s="225"/>
      <c r="BD1008" s="216"/>
      <c r="BE1008" s="217"/>
      <c r="BF1008" s="218"/>
      <c r="BG1008" s="75"/>
      <c r="BH1008" s="75"/>
      <c r="BI1008" s="219"/>
      <c r="BJ1008" s="220"/>
      <c r="BK1008" s="220"/>
      <c r="BL1008" s="221"/>
      <c r="BM1008" s="222"/>
      <c r="BN1008" s="223"/>
      <c r="BO1008" s="149">
        <v>0</v>
      </c>
      <c r="BP1008" s="72">
        <v>26</v>
      </c>
      <c r="BQ1008" s="157">
        <v>0.12056712962962964</v>
      </c>
      <c r="BR1008" s="158">
        <v>1</v>
      </c>
      <c r="BS1008" s="224"/>
    </row>
    <row r="1009" spans="1:71" s="62" customFormat="1" ht="15" customHeight="1">
      <c r="A1009" s="49"/>
      <c r="B1009" s="2">
        <v>1003</v>
      </c>
      <c r="C1009" s="2">
        <v>527</v>
      </c>
      <c r="D1009" s="49" t="s">
        <v>1395</v>
      </c>
      <c r="E1009" s="49" t="s">
        <v>1582</v>
      </c>
      <c r="F1009" s="93" t="s">
        <v>1380</v>
      </c>
      <c r="G1009" s="85">
        <v>1983</v>
      </c>
      <c r="H1009" s="49" t="s">
        <v>31</v>
      </c>
      <c r="I1009" s="49" t="s">
        <v>31</v>
      </c>
      <c r="J1009" s="50">
        <f t="shared" si="73"/>
        <v>155</v>
      </c>
      <c r="K1009" s="189">
        <f t="shared" si="74"/>
        <v>155</v>
      </c>
      <c r="L1009" s="51">
        <f t="shared" si="75"/>
        <v>1</v>
      </c>
      <c r="M1009" s="52" t="str">
        <f t="shared" si="76"/>
        <v>nie</v>
      </c>
      <c r="N1009" s="53">
        <f>IF($M1009="ano",LARGE((Q1009,T1009,W1009,Z1009,AC1009,AF1009,AI1009,AL1009,AO1009,AR1009,AU1009,AX1009,BA1009,BD1009,BG1009,BJ1009,BM1009),1)+LARGE((Q1009,T1009,W1009,Z1009,AC1009,AF1009,AI1009,AL1009,AO1009,AR1009,AU1009,AX1009,BA1009,BD1009,BG1009,BJ1009,BM1009),2)+LARGE((Q1009,T1009,W1009,Z1009,AC1009,AF1009,AI1009,AL1009,AO1009,AR1009,AU1009,AX1009,BA1009,BD1009,BG1009,BJ1009,BM1009),3)+LARGE((Q1009,T1009,W1009,Z1009,AC1009,AF1009,AI1009,AL1009,AO1009,AR1009,AU1009,AX1009,BA1009,BD1009,BG1009,BJ1009,BM1009),4)+LARGE((Q1009,T1009,W1009,Z1009,AC1009,AF1009,AI1009,AL1009,AO1009,AR1009,AU1009,AX1009,BA1009,BD1009,BG1009,BJ1009,BM1009),5),J1009)</f>
        <v>155</v>
      </c>
      <c r="O1009" s="190">
        <f>IF($M1009="ano",LARGE((R1009,U1009,X1009,AA1009,AD1009,AG1009,AJ1009,AM1009,AP1009,AS1009,AV1009,AY1009,BB1009,BE1009,BH1009,BK1009,BN1009),1)+LARGE((R1009,U1009,X1009,AA1009,AD1009,AG1009,AJ1009,AM1009,AP1009,AS1009,AV1009,AY1009,BB1009,BE1009,BH1009,BK1009,BN1009),2)+LARGE((R1009,U1009,X1009,AA1009,AD1009,AG1009,AJ1009,AM1009,AP1009,AS1009,AV1009,AY1009,BB1009,BE1009,BH1009,BK1009,BN1009),3)+LARGE((R1009,U1009,X1009,AA1009,AD1009,AG1009,AJ1009,AM1009,AP1009,AS1009,AV1009,AY1009,BB1009,BE1009,BH1009,BK1009,BN1009),4)+LARGE((R1009,U1009,X1009,AA1009,AD1009,AG1009,AJ1009,AM1009,AP1009,AS1009,AV1009,AY1009,BB1009,BE1009,BH1009,BK1009,BN1009),5),K1009)</f>
        <v>155</v>
      </c>
      <c r="P1009" s="54"/>
      <c r="Q1009" s="55"/>
      <c r="R1009" s="55"/>
      <c r="S1009" s="56"/>
      <c r="T1009" s="57"/>
      <c r="U1009" s="57"/>
      <c r="V1009" s="58"/>
      <c r="W1009" s="59"/>
      <c r="X1009" s="59"/>
      <c r="Y1009" s="77"/>
      <c r="Z1009" s="60"/>
      <c r="AA1009" s="60"/>
      <c r="AB1009" s="61"/>
      <c r="AC1009" s="61"/>
      <c r="AD1009" s="61"/>
      <c r="AE1009" s="200"/>
      <c r="AF1009" s="201"/>
      <c r="AG1009" s="201"/>
      <c r="AI1009" s="63"/>
      <c r="AJ1009" s="63"/>
      <c r="AK1009" s="77"/>
      <c r="AL1009" s="60"/>
      <c r="AM1009" s="60"/>
      <c r="AN1009" s="78"/>
      <c r="AO1009" s="79"/>
      <c r="AP1009" s="79"/>
      <c r="AQ1009" s="64"/>
      <c r="AR1009" s="65"/>
      <c r="AS1009" s="65"/>
      <c r="AT1009" s="66"/>
      <c r="AU1009" s="67"/>
      <c r="AV1009" s="67"/>
      <c r="AW1009" s="73"/>
      <c r="AX1009" s="74"/>
      <c r="AY1009" s="74"/>
      <c r="AZ1009" s="112"/>
      <c r="BA1009" s="68"/>
      <c r="BB1009" s="68"/>
      <c r="BC1009" s="69"/>
      <c r="BD1009" s="69"/>
      <c r="BE1009" s="69"/>
      <c r="BF1009" s="75"/>
      <c r="BG1009" s="75"/>
      <c r="BH1009" s="75"/>
      <c r="BI1009" s="219"/>
      <c r="BJ1009" s="220"/>
      <c r="BK1009" s="220"/>
      <c r="BL1009" s="221">
        <v>7.8472222222222221E-2</v>
      </c>
      <c r="BM1009" s="222">
        <v>155</v>
      </c>
      <c r="BN1009" s="223">
        <v>155</v>
      </c>
      <c r="BO1009" s="149">
        <v>0</v>
      </c>
      <c r="BP1009" s="72">
        <v>17.5</v>
      </c>
      <c r="BQ1009" s="157">
        <v>7.8472222222222221E-2</v>
      </c>
      <c r="BR1009" s="158">
        <v>1</v>
      </c>
      <c r="BS1009" s="224"/>
    </row>
    <row r="1010" spans="1:71" s="62" customFormat="1" ht="15" customHeight="1">
      <c r="A1010" s="49"/>
      <c r="B1010" s="2">
        <v>1004</v>
      </c>
      <c r="C1010" s="2">
        <v>528</v>
      </c>
      <c r="D1010" s="47" t="s">
        <v>2270</v>
      </c>
      <c r="E1010" s="47" t="s">
        <v>1567</v>
      </c>
      <c r="F1010" s="89"/>
      <c r="G1010" s="48">
        <v>1983</v>
      </c>
      <c r="H1010" s="49" t="s">
        <v>31</v>
      </c>
      <c r="I1010" s="2" t="str">
        <f>IF(G1010&lt;=1953,"M60",IF(G1010&lt;=1963,"M50",IF(G1010&lt;=1973,"M40","M")))</f>
        <v>M</v>
      </c>
      <c r="J1010" s="50">
        <f t="shared" si="73"/>
        <v>155</v>
      </c>
      <c r="K1010" s="189">
        <f t="shared" si="74"/>
        <v>155</v>
      </c>
      <c r="L1010" s="51">
        <f t="shared" si="75"/>
        <v>1</v>
      </c>
      <c r="M1010" s="52" t="str">
        <f t="shared" si="76"/>
        <v>nie</v>
      </c>
      <c r="N1010" s="53">
        <f>IF($M1010="ano",LARGE((Q1010,T1010,W1010,Z1010,AC1010,AF1010,AI1010,AL1010,AO1010,AR1010,AU1010,AX1010,BA1010,BD1010,BG1010,BJ1010,BM1010),1)+LARGE((Q1010,T1010,W1010,Z1010,AC1010,AF1010,AI1010,AL1010,AO1010,AR1010,AU1010,AX1010,BA1010,BD1010,BG1010,BJ1010,BM1010),2)+LARGE((Q1010,T1010,W1010,Z1010,AC1010,AF1010,AI1010,AL1010,AO1010,AR1010,AU1010,AX1010,BA1010,BD1010,BG1010,BJ1010,BM1010),3)+LARGE((Q1010,T1010,W1010,Z1010,AC1010,AF1010,AI1010,AL1010,AO1010,AR1010,AU1010,AX1010,BA1010,BD1010,BG1010,BJ1010,BM1010),4)+LARGE((Q1010,T1010,W1010,Z1010,AC1010,AF1010,AI1010,AL1010,AO1010,AR1010,AU1010,AX1010,BA1010,BD1010,BG1010,BJ1010,BM1010),5),J1010)</f>
        <v>155</v>
      </c>
      <c r="O1010" s="190">
        <f>IF($M1010="ano",LARGE((R1010,U1010,X1010,AA1010,AD1010,AG1010,AJ1010,AM1010,AP1010,AS1010,AV1010,AY1010,BB1010,BE1010,BH1010,BK1010,BN1010),1)+LARGE((R1010,U1010,X1010,AA1010,AD1010,AG1010,AJ1010,AM1010,AP1010,AS1010,AV1010,AY1010,BB1010,BE1010,BH1010,BK1010,BN1010),2)+LARGE((R1010,U1010,X1010,AA1010,AD1010,AG1010,AJ1010,AM1010,AP1010,AS1010,AV1010,AY1010,BB1010,BE1010,BH1010,BK1010,BN1010),3)+LARGE((R1010,U1010,X1010,AA1010,AD1010,AG1010,AJ1010,AM1010,AP1010,AS1010,AV1010,AY1010,BB1010,BE1010,BH1010,BK1010,BN1010),4)+LARGE((R1010,U1010,X1010,AA1010,AD1010,AG1010,AJ1010,AM1010,AP1010,AS1010,AV1010,AY1010,BB1010,BE1010,BH1010,BK1010,BN1010),5),K1010)</f>
        <v>155</v>
      </c>
      <c r="P1010" s="191"/>
      <c r="Q1010" s="192"/>
      <c r="R1010" s="193"/>
      <c r="S1010" s="194">
        <v>0.12023148148148148</v>
      </c>
      <c r="T1010" s="195">
        <v>155</v>
      </c>
      <c r="U1010" s="196">
        <v>155</v>
      </c>
      <c r="V1010" s="197"/>
      <c r="W1010" s="198"/>
      <c r="X1010" s="199"/>
      <c r="Y1010" s="200"/>
      <c r="Z1010" s="201"/>
      <c r="AA1010" s="202"/>
      <c r="AB1010" s="203"/>
      <c r="AC1010" s="204"/>
      <c r="AD1010" s="205"/>
      <c r="AE1010" s="200"/>
      <c r="AF1010" s="201"/>
      <c r="AG1010" s="202"/>
      <c r="AH1010" s="206"/>
      <c r="AI1010" s="207"/>
      <c r="AJ1010" s="208"/>
      <c r="AK1010" s="200"/>
      <c r="AL1010" s="201"/>
      <c r="AM1010" s="202"/>
      <c r="AN1010" s="78"/>
      <c r="AO1010" s="79"/>
      <c r="AP1010" s="209"/>
      <c r="AQ1010" s="64"/>
      <c r="AR1010" s="65"/>
      <c r="AS1010" s="208"/>
      <c r="AT1010" s="210"/>
      <c r="AU1010" s="211"/>
      <c r="AV1010" s="212"/>
      <c r="AW1010" s="213"/>
      <c r="AX1010" s="214"/>
      <c r="AY1010" s="215"/>
      <c r="AZ1010" s="112"/>
      <c r="BA1010" s="68"/>
      <c r="BB1010" s="68"/>
      <c r="BC1010" s="216"/>
      <c r="BD1010" s="216"/>
      <c r="BE1010" s="217"/>
      <c r="BF1010" s="218"/>
      <c r="BG1010" s="75"/>
      <c r="BH1010" s="75"/>
      <c r="BI1010" s="219"/>
      <c r="BJ1010" s="220"/>
      <c r="BK1010" s="220"/>
      <c r="BL1010" s="221"/>
      <c r="BM1010" s="222"/>
      <c r="BN1010" s="223"/>
      <c r="BO1010" s="149">
        <v>0</v>
      </c>
      <c r="BP1010" s="72">
        <v>26</v>
      </c>
      <c r="BQ1010" s="157">
        <v>0.12023148148148148</v>
      </c>
      <c r="BR1010" s="158">
        <v>1</v>
      </c>
      <c r="BS1010" s="224"/>
    </row>
    <row r="1011" spans="1:71" s="62" customFormat="1" ht="15" customHeight="1">
      <c r="A1011" s="49"/>
      <c r="B1011" s="2">
        <v>1005</v>
      </c>
      <c r="C1011" s="2">
        <v>83</v>
      </c>
      <c r="D1011" s="49" t="s">
        <v>2277</v>
      </c>
      <c r="E1011" s="49" t="s">
        <v>1604</v>
      </c>
      <c r="F1011" s="93"/>
      <c r="G1011" s="85">
        <v>1963</v>
      </c>
      <c r="H1011" s="49" t="s">
        <v>31</v>
      </c>
      <c r="I1011" s="2" t="str">
        <f>IF(G1011&lt;=1953,"M60",IF(G1011&lt;=1963,"M50",IF(G1011&lt;=1973,"M40","M")))</f>
        <v>M50</v>
      </c>
      <c r="J1011" s="50">
        <f t="shared" si="73"/>
        <v>155</v>
      </c>
      <c r="K1011" s="189">
        <f t="shared" si="74"/>
        <v>186</v>
      </c>
      <c r="L1011" s="51">
        <f t="shared" si="75"/>
        <v>1</v>
      </c>
      <c r="M1011" s="52" t="str">
        <f t="shared" si="76"/>
        <v>nie</v>
      </c>
      <c r="N1011" s="53">
        <f>IF($M1011="ano",LARGE((Q1011,T1011,W1011,Z1011,AC1011,AF1011,AI1011,AL1011,AO1011,AR1011,AU1011,AX1011,BA1011,BD1011,BG1011,BJ1011,BM1011),1)+LARGE((Q1011,T1011,W1011,Z1011,AC1011,AF1011,AI1011,AL1011,AO1011,AR1011,AU1011,AX1011,BA1011,BD1011,BG1011,BJ1011,BM1011),2)+LARGE((Q1011,T1011,W1011,Z1011,AC1011,AF1011,AI1011,AL1011,AO1011,AR1011,AU1011,AX1011,BA1011,BD1011,BG1011,BJ1011,BM1011),3)+LARGE((Q1011,T1011,W1011,Z1011,AC1011,AF1011,AI1011,AL1011,AO1011,AR1011,AU1011,AX1011,BA1011,BD1011,BG1011,BJ1011,BM1011),4)+LARGE((Q1011,T1011,W1011,Z1011,AC1011,AF1011,AI1011,AL1011,AO1011,AR1011,AU1011,AX1011,BA1011,BD1011,BG1011,BJ1011,BM1011),5),J1011)</f>
        <v>155</v>
      </c>
      <c r="O1011" s="190">
        <f>IF($M1011="ano",LARGE((R1011,U1011,X1011,AA1011,AD1011,AG1011,AJ1011,AM1011,AP1011,AS1011,AV1011,AY1011,BB1011,BE1011,BH1011,BK1011,BN1011),1)+LARGE((R1011,U1011,X1011,AA1011,AD1011,AG1011,AJ1011,AM1011,AP1011,AS1011,AV1011,AY1011,BB1011,BE1011,BH1011,BK1011,BN1011),2)+LARGE((R1011,U1011,X1011,AA1011,AD1011,AG1011,AJ1011,AM1011,AP1011,AS1011,AV1011,AY1011,BB1011,BE1011,BH1011,BK1011,BN1011),3)+LARGE((R1011,U1011,X1011,AA1011,AD1011,AG1011,AJ1011,AM1011,AP1011,AS1011,AV1011,AY1011,BB1011,BE1011,BH1011,BK1011,BN1011),4)+LARGE((R1011,U1011,X1011,AA1011,AD1011,AG1011,AJ1011,AM1011,AP1011,AS1011,AV1011,AY1011,BB1011,BE1011,BH1011,BK1011,BN1011),5),K1011)</f>
        <v>186</v>
      </c>
      <c r="P1011" s="191"/>
      <c r="Q1011" s="192"/>
      <c r="R1011" s="193"/>
      <c r="S1011" s="194">
        <v>0.12067129629629629</v>
      </c>
      <c r="T1011" s="195">
        <v>155</v>
      </c>
      <c r="U1011" s="196">
        <v>186</v>
      </c>
      <c r="V1011" s="197"/>
      <c r="W1011" s="198"/>
      <c r="X1011" s="199"/>
      <c r="Y1011" s="200"/>
      <c r="Z1011" s="201"/>
      <c r="AA1011" s="202"/>
      <c r="AB1011" s="203"/>
      <c r="AC1011" s="204"/>
      <c r="AD1011" s="205"/>
      <c r="AE1011" s="200"/>
      <c r="AF1011" s="201"/>
      <c r="AG1011" s="202"/>
      <c r="AH1011" s="206"/>
      <c r="AI1011" s="207"/>
      <c r="AJ1011" s="208"/>
      <c r="AK1011" s="200"/>
      <c r="AL1011" s="201"/>
      <c r="AM1011" s="202"/>
      <c r="AN1011" s="78"/>
      <c r="AO1011" s="79"/>
      <c r="AP1011" s="209"/>
      <c r="AQ1011" s="64"/>
      <c r="AR1011" s="65"/>
      <c r="AS1011" s="208"/>
      <c r="AT1011" s="210"/>
      <c r="AU1011" s="211"/>
      <c r="AV1011" s="212"/>
      <c r="AW1011" s="213"/>
      <c r="AX1011" s="214"/>
      <c r="AY1011" s="215"/>
      <c r="AZ1011" s="112"/>
      <c r="BA1011" s="68"/>
      <c r="BB1011" s="68"/>
      <c r="BC1011" s="216"/>
      <c r="BD1011" s="216"/>
      <c r="BE1011" s="217"/>
      <c r="BF1011" s="218"/>
      <c r="BG1011" s="75"/>
      <c r="BH1011" s="75"/>
      <c r="BI1011" s="219"/>
      <c r="BJ1011" s="220"/>
      <c r="BK1011" s="220"/>
      <c r="BL1011" s="221"/>
      <c r="BM1011" s="222"/>
      <c r="BN1011" s="223"/>
      <c r="BO1011" s="149">
        <v>0</v>
      </c>
      <c r="BP1011" s="72">
        <v>26</v>
      </c>
      <c r="BQ1011" s="157">
        <v>0.12067129629629629</v>
      </c>
      <c r="BR1011" s="158">
        <v>1</v>
      </c>
      <c r="BS1011" s="224"/>
    </row>
    <row r="1012" spans="1:71" s="62" customFormat="1" ht="15" customHeight="1">
      <c r="A1012" s="49"/>
      <c r="B1012" s="2">
        <v>1006</v>
      </c>
      <c r="C1012" s="2">
        <v>212</v>
      </c>
      <c r="D1012" s="49" t="s">
        <v>1173</v>
      </c>
      <c r="E1012" s="49" t="s">
        <v>1505</v>
      </c>
      <c r="F1012" s="93" t="s">
        <v>1174</v>
      </c>
      <c r="G1012" s="85">
        <v>1972</v>
      </c>
      <c r="H1012" s="49" t="s">
        <v>31</v>
      </c>
      <c r="I1012" s="49" t="s">
        <v>32</v>
      </c>
      <c r="J1012" s="50">
        <f t="shared" si="73"/>
        <v>155</v>
      </c>
      <c r="K1012" s="189">
        <f t="shared" si="74"/>
        <v>171</v>
      </c>
      <c r="L1012" s="51">
        <f t="shared" si="75"/>
        <v>1</v>
      </c>
      <c r="M1012" s="52" t="str">
        <f t="shared" si="76"/>
        <v>nie</v>
      </c>
      <c r="N1012" s="53">
        <f>IF($M1012="ano",LARGE((Q1012,T1012,W1012,Z1012,AC1012,AF1012,AI1012,AL1012,AO1012,AR1012,AU1012,AX1012,BA1012,BD1012,BG1012,BJ1012,BM1012),1)+LARGE((Q1012,T1012,W1012,Z1012,AC1012,AF1012,AI1012,AL1012,AO1012,AR1012,AU1012,AX1012,BA1012,BD1012,BG1012,BJ1012,BM1012),2)+LARGE((Q1012,T1012,W1012,Z1012,AC1012,AF1012,AI1012,AL1012,AO1012,AR1012,AU1012,AX1012,BA1012,BD1012,BG1012,BJ1012,BM1012),3)+LARGE((Q1012,T1012,W1012,Z1012,AC1012,AF1012,AI1012,AL1012,AO1012,AR1012,AU1012,AX1012,BA1012,BD1012,BG1012,BJ1012,BM1012),4)+LARGE((Q1012,T1012,W1012,Z1012,AC1012,AF1012,AI1012,AL1012,AO1012,AR1012,AU1012,AX1012,BA1012,BD1012,BG1012,BJ1012,BM1012),5),J1012)</f>
        <v>155</v>
      </c>
      <c r="O1012" s="190">
        <f>IF($M1012="ano",LARGE((R1012,U1012,X1012,AA1012,AD1012,AG1012,AJ1012,AM1012,AP1012,AS1012,AV1012,AY1012,BB1012,BE1012,BH1012,BK1012,BN1012),1)+LARGE((R1012,U1012,X1012,AA1012,AD1012,AG1012,AJ1012,AM1012,AP1012,AS1012,AV1012,AY1012,BB1012,BE1012,BH1012,BK1012,BN1012),2)+LARGE((R1012,U1012,X1012,AA1012,AD1012,AG1012,AJ1012,AM1012,AP1012,AS1012,AV1012,AY1012,BB1012,BE1012,BH1012,BK1012,BN1012),3)+LARGE((R1012,U1012,X1012,AA1012,AD1012,AG1012,AJ1012,AM1012,AP1012,AS1012,AV1012,AY1012,BB1012,BE1012,BH1012,BK1012,BN1012),4)+LARGE((R1012,U1012,X1012,AA1012,AD1012,AG1012,AJ1012,AM1012,AP1012,AS1012,AV1012,AY1012,BB1012,BE1012,BH1012,BK1012,BN1012),5),K1012)</f>
        <v>171</v>
      </c>
      <c r="P1012" s="54"/>
      <c r="Q1012" s="55"/>
      <c r="R1012" s="55"/>
      <c r="S1012" s="56"/>
      <c r="T1012" s="57"/>
      <c r="U1012" s="57"/>
      <c r="V1012" s="58"/>
      <c r="W1012" s="59"/>
      <c r="X1012" s="59"/>
      <c r="Y1012" s="77"/>
      <c r="Z1012" s="60"/>
      <c r="AA1012" s="60"/>
      <c r="AB1012" s="61"/>
      <c r="AC1012" s="61"/>
      <c r="AD1012" s="61"/>
      <c r="AE1012" s="200"/>
      <c r="AF1012" s="201"/>
      <c r="AG1012" s="201"/>
      <c r="AI1012" s="63"/>
      <c r="AJ1012" s="63"/>
      <c r="AK1012" s="77"/>
      <c r="AL1012" s="60"/>
      <c r="AM1012" s="60"/>
      <c r="AN1012" s="78"/>
      <c r="AO1012" s="79"/>
      <c r="AP1012" s="79"/>
      <c r="AQ1012" s="64"/>
      <c r="AR1012" s="65"/>
      <c r="AS1012" s="65"/>
      <c r="AT1012" s="66"/>
      <c r="AU1012" s="67"/>
      <c r="AV1012" s="67"/>
      <c r="AW1012" s="73"/>
      <c r="AX1012" s="74"/>
      <c r="AY1012" s="74"/>
      <c r="AZ1012" s="112"/>
      <c r="BA1012" s="68"/>
      <c r="BB1012" s="68"/>
      <c r="BC1012" s="69"/>
      <c r="BD1012" s="69"/>
      <c r="BE1012" s="69"/>
      <c r="BF1012" s="218">
        <v>6.9236111111111109E-2</v>
      </c>
      <c r="BG1012" s="75">
        <v>155</v>
      </c>
      <c r="BH1012" s="75">
        <v>171</v>
      </c>
      <c r="BI1012" s="219"/>
      <c r="BJ1012" s="220"/>
      <c r="BK1012" s="220"/>
      <c r="BL1012" s="221"/>
      <c r="BM1012" s="222"/>
      <c r="BN1012" s="223"/>
      <c r="BO1012" s="149">
        <v>0</v>
      </c>
      <c r="BP1012" s="72">
        <v>15</v>
      </c>
      <c r="BQ1012" s="157">
        <v>6.9236111111111109E-2</v>
      </c>
      <c r="BR1012" s="158">
        <v>1</v>
      </c>
      <c r="BS1012" s="224"/>
    </row>
    <row r="1013" spans="1:71" s="62" customFormat="1" ht="15" customHeight="1">
      <c r="A1013" s="49"/>
      <c r="B1013" s="2">
        <v>1007</v>
      </c>
      <c r="C1013" s="2">
        <v>98</v>
      </c>
      <c r="D1013" s="49" t="s">
        <v>563</v>
      </c>
      <c r="E1013" s="49" t="s">
        <v>87</v>
      </c>
      <c r="F1013" s="93" t="s">
        <v>274</v>
      </c>
      <c r="G1013" s="85" t="s">
        <v>262</v>
      </c>
      <c r="H1013" s="49" t="s">
        <v>36</v>
      </c>
      <c r="I1013" s="49" t="s">
        <v>36</v>
      </c>
      <c r="J1013" s="50">
        <f t="shared" si="73"/>
        <v>155</v>
      </c>
      <c r="K1013" s="189">
        <f t="shared" si="74"/>
        <v>155</v>
      </c>
      <c r="L1013" s="51">
        <f t="shared" si="75"/>
        <v>1</v>
      </c>
      <c r="M1013" s="52" t="str">
        <f t="shared" si="76"/>
        <v>nie</v>
      </c>
      <c r="N1013" s="53">
        <f>IF($M1013="ano",LARGE((Q1013,T1013,W1013,Z1013,AC1013,AF1013,AI1013,AL1013,AO1013,AR1013,AU1013,AX1013,BA1013,BD1013,BG1013,BJ1013,BM1013),1)+LARGE((Q1013,T1013,W1013,Z1013,AC1013,AF1013,AI1013,AL1013,AO1013,AR1013,AU1013,AX1013,BA1013,BD1013,BG1013,BJ1013,BM1013),2)+LARGE((Q1013,T1013,W1013,Z1013,AC1013,AF1013,AI1013,AL1013,AO1013,AR1013,AU1013,AX1013,BA1013,BD1013,BG1013,BJ1013,BM1013),3)+LARGE((Q1013,T1013,W1013,Z1013,AC1013,AF1013,AI1013,AL1013,AO1013,AR1013,AU1013,AX1013,BA1013,BD1013,BG1013,BJ1013,BM1013),4)+LARGE((Q1013,T1013,W1013,Z1013,AC1013,AF1013,AI1013,AL1013,AO1013,AR1013,AU1013,AX1013,BA1013,BD1013,BG1013,BJ1013,BM1013),5),J1013)</f>
        <v>155</v>
      </c>
      <c r="O1013" s="190">
        <f>IF($M1013="ano",LARGE((R1013,U1013,X1013,AA1013,AD1013,AG1013,AJ1013,AM1013,AP1013,AS1013,AV1013,AY1013,BB1013,BE1013,BH1013,BK1013,BN1013),1)+LARGE((R1013,U1013,X1013,AA1013,AD1013,AG1013,AJ1013,AM1013,AP1013,AS1013,AV1013,AY1013,BB1013,BE1013,BH1013,BK1013,BN1013),2)+LARGE((R1013,U1013,X1013,AA1013,AD1013,AG1013,AJ1013,AM1013,AP1013,AS1013,AV1013,AY1013,BB1013,BE1013,BH1013,BK1013,BN1013),3)+LARGE((R1013,U1013,X1013,AA1013,AD1013,AG1013,AJ1013,AM1013,AP1013,AS1013,AV1013,AY1013,BB1013,BE1013,BH1013,BK1013,BN1013),4)+LARGE((R1013,U1013,X1013,AA1013,AD1013,AG1013,AJ1013,AM1013,AP1013,AS1013,AV1013,AY1013,BB1013,BE1013,BH1013,BK1013,BN1013),5),K1013)</f>
        <v>155</v>
      </c>
      <c r="P1013" s="54"/>
      <c r="Q1013" s="55"/>
      <c r="R1013" s="193"/>
      <c r="S1013" s="56"/>
      <c r="T1013" s="57"/>
      <c r="U1013" s="196"/>
      <c r="V1013" s="58"/>
      <c r="W1013" s="59"/>
      <c r="X1013" s="199"/>
      <c r="Y1013" s="77"/>
      <c r="Z1013" s="60"/>
      <c r="AA1013" s="202"/>
      <c r="AB1013" s="61"/>
      <c r="AC1013" s="61"/>
      <c r="AD1013" s="205"/>
      <c r="AE1013" s="200"/>
      <c r="AF1013" s="201"/>
      <c r="AG1013" s="202"/>
      <c r="AH1013" s="206">
        <v>3.5798611111111107E-2</v>
      </c>
      <c r="AI1013" s="207">
        <v>155</v>
      </c>
      <c r="AJ1013" s="208">
        <v>155</v>
      </c>
      <c r="AK1013" s="200"/>
      <c r="AL1013" s="201"/>
      <c r="AM1013" s="202"/>
      <c r="AN1013" s="78"/>
      <c r="AO1013" s="79"/>
      <c r="AP1013" s="209"/>
      <c r="AQ1013" s="64"/>
      <c r="AR1013" s="65"/>
      <c r="AS1013" s="208"/>
      <c r="AT1013" s="210"/>
      <c r="AU1013" s="211"/>
      <c r="AV1013" s="212"/>
      <c r="AW1013" s="213"/>
      <c r="AX1013" s="214"/>
      <c r="AY1013" s="215"/>
      <c r="AZ1013" s="112"/>
      <c r="BA1013" s="68"/>
      <c r="BB1013" s="68"/>
      <c r="BC1013" s="69"/>
      <c r="BD1013" s="69"/>
      <c r="BE1013" s="217"/>
      <c r="BF1013" s="218"/>
      <c r="BG1013" s="75"/>
      <c r="BH1013" s="75"/>
      <c r="BI1013" s="219"/>
      <c r="BJ1013" s="220"/>
      <c r="BK1013" s="220"/>
      <c r="BL1013" s="221"/>
      <c r="BM1013" s="222"/>
      <c r="BN1013" s="223"/>
      <c r="BO1013" s="149">
        <v>0</v>
      </c>
      <c r="BP1013" s="72">
        <v>10.664999999999999</v>
      </c>
      <c r="BQ1013" s="157">
        <v>3.5798611111111107E-2</v>
      </c>
      <c r="BR1013" s="158">
        <v>1</v>
      </c>
      <c r="BS1013" s="224"/>
    </row>
    <row r="1014" spans="1:71" s="62" customFormat="1" ht="15" customHeight="1">
      <c r="A1014" s="49"/>
      <c r="B1014" s="2">
        <v>1008</v>
      </c>
      <c r="C1014" s="2">
        <v>84</v>
      </c>
      <c r="D1014" s="49" t="s">
        <v>915</v>
      </c>
      <c r="E1014" s="49" t="s">
        <v>2041</v>
      </c>
      <c r="F1014" s="49" t="s">
        <v>1542</v>
      </c>
      <c r="G1014" s="85">
        <v>1954</v>
      </c>
      <c r="H1014" s="49" t="s">
        <v>31</v>
      </c>
      <c r="I1014" s="49" t="s">
        <v>33</v>
      </c>
      <c r="J1014" s="50">
        <f t="shared" si="73"/>
        <v>155</v>
      </c>
      <c r="K1014" s="189">
        <f t="shared" si="74"/>
        <v>186</v>
      </c>
      <c r="L1014" s="51">
        <f t="shared" si="75"/>
        <v>1</v>
      </c>
      <c r="M1014" s="52" t="str">
        <f t="shared" si="76"/>
        <v>nie</v>
      </c>
      <c r="N1014" s="53">
        <f>IF($M1014="ano",LARGE((Q1014,T1014,W1014,Z1014,AC1014,AF1014,AI1014,AL1014,AO1014,AR1014,AU1014,AX1014,BA1014,BD1014,BG1014,BJ1014,BM1014),1)+LARGE((Q1014,T1014,W1014,Z1014,AC1014,AF1014,AI1014,AL1014,AO1014,AR1014,AU1014,AX1014,BA1014,BD1014,BG1014,BJ1014,BM1014),2)+LARGE((Q1014,T1014,W1014,Z1014,AC1014,AF1014,AI1014,AL1014,AO1014,AR1014,AU1014,AX1014,BA1014,BD1014,BG1014,BJ1014,BM1014),3)+LARGE((Q1014,T1014,W1014,Z1014,AC1014,AF1014,AI1014,AL1014,AO1014,AR1014,AU1014,AX1014,BA1014,BD1014,BG1014,BJ1014,BM1014),4)+LARGE((Q1014,T1014,W1014,Z1014,AC1014,AF1014,AI1014,AL1014,AO1014,AR1014,AU1014,AX1014,BA1014,BD1014,BG1014,BJ1014,BM1014),5),J1014)</f>
        <v>155</v>
      </c>
      <c r="O1014" s="190">
        <f>IF($M1014="ano",LARGE((R1014,U1014,X1014,AA1014,AD1014,AG1014,AJ1014,AM1014,AP1014,AS1014,AV1014,AY1014,BB1014,BE1014,BH1014,BK1014,BN1014),1)+LARGE((R1014,U1014,X1014,AA1014,AD1014,AG1014,AJ1014,AM1014,AP1014,AS1014,AV1014,AY1014,BB1014,BE1014,BH1014,BK1014,BN1014),2)+LARGE((R1014,U1014,X1014,AA1014,AD1014,AG1014,AJ1014,AM1014,AP1014,AS1014,AV1014,AY1014,BB1014,BE1014,BH1014,BK1014,BN1014),3)+LARGE((R1014,U1014,X1014,AA1014,AD1014,AG1014,AJ1014,AM1014,AP1014,AS1014,AV1014,AY1014,BB1014,BE1014,BH1014,BK1014,BN1014),4)+LARGE((R1014,U1014,X1014,AA1014,AD1014,AG1014,AJ1014,AM1014,AP1014,AS1014,AV1014,AY1014,BB1014,BE1014,BH1014,BK1014,BN1014),5),K1014)</f>
        <v>186</v>
      </c>
      <c r="P1014" s="54"/>
      <c r="Q1014" s="55"/>
      <c r="R1014" s="55"/>
      <c r="S1014" s="56"/>
      <c r="T1014" s="57"/>
      <c r="U1014" s="57"/>
      <c r="V1014" s="58"/>
      <c r="W1014" s="59"/>
      <c r="X1014" s="59"/>
      <c r="Y1014" s="77"/>
      <c r="Z1014" s="60"/>
      <c r="AA1014" s="60"/>
      <c r="AB1014" s="61"/>
      <c r="AC1014" s="61"/>
      <c r="AD1014" s="61"/>
      <c r="AE1014" s="200"/>
      <c r="AF1014" s="201"/>
      <c r="AG1014" s="201"/>
      <c r="AI1014" s="63"/>
      <c r="AJ1014" s="63"/>
      <c r="AK1014" s="77"/>
      <c r="AL1014" s="60"/>
      <c r="AM1014" s="60"/>
      <c r="AN1014" s="78"/>
      <c r="AO1014" s="79"/>
      <c r="AP1014" s="79"/>
      <c r="AQ1014" s="64"/>
      <c r="AR1014" s="65"/>
      <c r="AS1014" s="65"/>
      <c r="AT1014" s="210">
        <v>8.0219907407407406E-2</v>
      </c>
      <c r="AU1014" s="211">
        <v>155</v>
      </c>
      <c r="AV1014" s="212">
        <v>186</v>
      </c>
      <c r="AW1014" s="213"/>
      <c r="AX1014" s="214"/>
      <c r="AY1014" s="215"/>
      <c r="AZ1014" s="112"/>
      <c r="BA1014" s="68"/>
      <c r="BB1014" s="68"/>
      <c r="BC1014" s="69"/>
      <c r="BD1014" s="69"/>
      <c r="BE1014" s="69"/>
      <c r="BF1014" s="218"/>
      <c r="BG1014" s="75"/>
      <c r="BH1014" s="75"/>
      <c r="BI1014" s="219"/>
      <c r="BJ1014" s="220"/>
      <c r="BK1014" s="220"/>
      <c r="BL1014" s="221"/>
      <c r="BM1014" s="222"/>
      <c r="BN1014" s="223"/>
      <c r="BO1014" s="149">
        <v>0</v>
      </c>
      <c r="BP1014" s="72">
        <v>17</v>
      </c>
      <c r="BQ1014" s="157">
        <v>8.0219907407407406E-2</v>
      </c>
      <c r="BR1014" s="158">
        <v>1</v>
      </c>
      <c r="BS1014" s="224"/>
    </row>
    <row r="1015" spans="1:71" s="62" customFormat="1" ht="15" customHeight="1">
      <c r="A1015" s="49"/>
      <c r="B1015" s="2">
        <v>1009</v>
      </c>
      <c r="C1015" s="2">
        <v>213</v>
      </c>
      <c r="D1015" s="47" t="s">
        <v>2278</v>
      </c>
      <c r="E1015" s="47" t="s">
        <v>1514</v>
      </c>
      <c r="F1015" s="89" t="s">
        <v>2279</v>
      </c>
      <c r="G1015" s="48">
        <v>1964</v>
      </c>
      <c r="H1015" s="49" t="s">
        <v>31</v>
      </c>
      <c r="I1015" s="2" t="str">
        <f>IF(G1015&lt;=1953,"M60",IF(G1015&lt;=1963,"M50",IF(G1015&lt;=1973,"M40","M")))</f>
        <v>M40</v>
      </c>
      <c r="J1015" s="50">
        <f t="shared" si="73"/>
        <v>155</v>
      </c>
      <c r="K1015" s="189">
        <f t="shared" si="74"/>
        <v>171</v>
      </c>
      <c r="L1015" s="51">
        <f t="shared" si="75"/>
        <v>1</v>
      </c>
      <c r="M1015" s="52" t="str">
        <f t="shared" si="76"/>
        <v>nie</v>
      </c>
      <c r="N1015" s="53">
        <f>IF($M1015="ano",LARGE((Q1015,T1015,W1015,Z1015,AC1015,AF1015,AI1015,AL1015,AO1015,AR1015,AU1015,AX1015,BA1015,BD1015,BG1015,BJ1015,BM1015),1)+LARGE((Q1015,T1015,W1015,Z1015,AC1015,AF1015,AI1015,AL1015,AO1015,AR1015,AU1015,AX1015,BA1015,BD1015,BG1015,BJ1015,BM1015),2)+LARGE((Q1015,T1015,W1015,Z1015,AC1015,AF1015,AI1015,AL1015,AO1015,AR1015,AU1015,AX1015,BA1015,BD1015,BG1015,BJ1015,BM1015),3)+LARGE((Q1015,T1015,W1015,Z1015,AC1015,AF1015,AI1015,AL1015,AO1015,AR1015,AU1015,AX1015,BA1015,BD1015,BG1015,BJ1015,BM1015),4)+LARGE((Q1015,T1015,W1015,Z1015,AC1015,AF1015,AI1015,AL1015,AO1015,AR1015,AU1015,AX1015,BA1015,BD1015,BG1015,BJ1015,BM1015),5),J1015)</f>
        <v>155</v>
      </c>
      <c r="O1015" s="190">
        <f>IF($M1015="ano",LARGE((R1015,U1015,X1015,AA1015,AD1015,AG1015,AJ1015,AM1015,AP1015,AS1015,AV1015,AY1015,BB1015,BE1015,BH1015,BK1015,BN1015),1)+LARGE((R1015,U1015,X1015,AA1015,AD1015,AG1015,AJ1015,AM1015,AP1015,AS1015,AV1015,AY1015,BB1015,BE1015,BH1015,BK1015,BN1015),2)+LARGE((R1015,U1015,X1015,AA1015,AD1015,AG1015,AJ1015,AM1015,AP1015,AS1015,AV1015,AY1015,BB1015,BE1015,BH1015,BK1015,BN1015),3)+LARGE((R1015,U1015,X1015,AA1015,AD1015,AG1015,AJ1015,AM1015,AP1015,AS1015,AV1015,AY1015,BB1015,BE1015,BH1015,BK1015,BN1015),4)+LARGE((R1015,U1015,X1015,AA1015,AD1015,AG1015,AJ1015,AM1015,AP1015,AS1015,AV1015,AY1015,BB1015,BE1015,BH1015,BK1015,BN1015),5),K1015)</f>
        <v>171</v>
      </c>
      <c r="P1015" s="191"/>
      <c r="Q1015" s="192"/>
      <c r="R1015" s="193"/>
      <c r="S1015" s="194">
        <v>0.1208101851851852</v>
      </c>
      <c r="T1015" s="195">
        <v>155</v>
      </c>
      <c r="U1015" s="196">
        <v>171</v>
      </c>
      <c r="V1015" s="197"/>
      <c r="W1015" s="198"/>
      <c r="X1015" s="199"/>
      <c r="Y1015" s="200"/>
      <c r="Z1015" s="201"/>
      <c r="AA1015" s="202"/>
      <c r="AB1015" s="203"/>
      <c r="AC1015" s="204"/>
      <c r="AD1015" s="205"/>
      <c r="AE1015" s="200"/>
      <c r="AF1015" s="201"/>
      <c r="AG1015" s="202"/>
      <c r="AH1015" s="206"/>
      <c r="AI1015" s="207"/>
      <c r="AJ1015" s="208"/>
      <c r="AK1015" s="200"/>
      <c r="AL1015" s="201"/>
      <c r="AM1015" s="202"/>
      <c r="AN1015" s="78"/>
      <c r="AO1015" s="79"/>
      <c r="AP1015" s="209"/>
      <c r="AQ1015" s="64"/>
      <c r="AR1015" s="65"/>
      <c r="AS1015" s="208"/>
      <c r="AT1015" s="210"/>
      <c r="AU1015" s="211"/>
      <c r="AV1015" s="212"/>
      <c r="AW1015" s="213"/>
      <c r="AX1015" s="214"/>
      <c r="AY1015" s="215"/>
      <c r="AZ1015" s="112"/>
      <c r="BA1015" s="68"/>
      <c r="BB1015" s="68"/>
      <c r="BC1015" s="216"/>
      <c r="BD1015" s="216"/>
      <c r="BE1015" s="217"/>
      <c r="BF1015" s="218"/>
      <c r="BG1015" s="75"/>
      <c r="BH1015" s="75"/>
      <c r="BI1015" s="219"/>
      <c r="BJ1015" s="220"/>
      <c r="BK1015" s="220"/>
      <c r="BL1015" s="221"/>
      <c r="BM1015" s="222"/>
      <c r="BN1015" s="223"/>
      <c r="BO1015" s="149">
        <v>0</v>
      </c>
      <c r="BP1015" s="72">
        <v>26</v>
      </c>
      <c r="BQ1015" s="157">
        <v>0.1208101851851852</v>
      </c>
      <c r="BR1015" s="158">
        <v>1</v>
      </c>
      <c r="BS1015" s="224"/>
    </row>
    <row r="1016" spans="1:71" s="62" customFormat="1" ht="15" customHeight="1">
      <c r="A1016" s="49"/>
      <c r="B1016" s="2">
        <v>1010</v>
      </c>
      <c r="C1016" s="2">
        <v>32</v>
      </c>
      <c r="D1016" s="49" t="s">
        <v>663</v>
      </c>
      <c r="E1016" s="49" t="s">
        <v>1523</v>
      </c>
      <c r="F1016" s="93" t="s">
        <v>368</v>
      </c>
      <c r="G1016" s="85" t="s">
        <v>321</v>
      </c>
      <c r="H1016" s="49" t="s">
        <v>31</v>
      </c>
      <c r="I1016" s="49" t="s">
        <v>37</v>
      </c>
      <c r="J1016" s="50">
        <f t="shared" si="73"/>
        <v>155</v>
      </c>
      <c r="K1016" s="189">
        <f t="shared" si="74"/>
        <v>202</v>
      </c>
      <c r="L1016" s="51">
        <f t="shared" si="75"/>
        <v>1</v>
      </c>
      <c r="M1016" s="52" t="str">
        <f t="shared" si="76"/>
        <v>nie</v>
      </c>
      <c r="N1016" s="53">
        <f>IF($M1016="ano",LARGE((Q1016,T1016,W1016,Z1016,AC1016,AF1016,AI1016,AL1016,AO1016,AR1016,AU1016,AX1016,BA1016,BD1016,BG1016,BJ1016,BM1016),1)+LARGE((Q1016,T1016,W1016,Z1016,AC1016,AF1016,AI1016,AL1016,AO1016,AR1016,AU1016,AX1016,BA1016,BD1016,BG1016,BJ1016,BM1016),2)+LARGE((Q1016,T1016,W1016,Z1016,AC1016,AF1016,AI1016,AL1016,AO1016,AR1016,AU1016,AX1016,BA1016,BD1016,BG1016,BJ1016,BM1016),3)+LARGE((Q1016,T1016,W1016,Z1016,AC1016,AF1016,AI1016,AL1016,AO1016,AR1016,AU1016,AX1016,BA1016,BD1016,BG1016,BJ1016,BM1016),4)+LARGE((Q1016,T1016,W1016,Z1016,AC1016,AF1016,AI1016,AL1016,AO1016,AR1016,AU1016,AX1016,BA1016,BD1016,BG1016,BJ1016,BM1016),5),J1016)</f>
        <v>155</v>
      </c>
      <c r="O1016" s="190">
        <f>IF($M1016="ano",LARGE((R1016,U1016,X1016,AA1016,AD1016,AG1016,AJ1016,AM1016,AP1016,AS1016,AV1016,AY1016,BB1016,BE1016,BH1016,BK1016,BN1016),1)+LARGE((R1016,U1016,X1016,AA1016,AD1016,AG1016,AJ1016,AM1016,AP1016,AS1016,AV1016,AY1016,BB1016,BE1016,BH1016,BK1016,BN1016),2)+LARGE((R1016,U1016,X1016,AA1016,AD1016,AG1016,AJ1016,AM1016,AP1016,AS1016,AV1016,AY1016,BB1016,BE1016,BH1016,BK1016,BN1016),3)+LARGE((R1016,U1016,X1016,AA1016,AD1016,AG1016,AJ1016,AM1016,AP1016,AS1016,AV1016,AY1016,BB1016,BE1016,BH1016,BK1016,BN1016),4)+LARGE((R1016,U1016,X1016,AA1016,AD1016,AG1016,AJ1016,AM1016,AP1016,AS1016,AV1016,AY1016,BB1016,BE1016,BH1016,BK1016,BN1016),5),K1016)</f>
        <v>202</v>
      </c>
      <c r="P1016" s="54"/>
      <c r="Q1016" s="55"/>
      <c r="R1016" s="193"/>
      <c r="S1016" s="56"/>
      <c r="T1016" s="57"/>
      <c r="U1016" s="196"/>
      <c r="V1016" s="58"/>
      <c r="W1016" s="59"/>
      <c r="X1016" s="199"/>
      <c r="Y1016" s="77"/>
      <c r="Z1016" s="60"/>
      <c r="AA1016" s="202"/>
      <c r="AB1016" s="61"/>
      <c r="AC1016" s="61"/>
      <c r="AD1016" s="205"/>
      <c r="AE1016" s="200"/>
      <c r="AF1016" s="201"/>
      <c r="AG1016" s="202"/>
      <c r="AH1016" s="206">
        <v>3.5462962962962967E-2</v>
      </c>
      <c r="AI1016" s="207">
        <v>155</v>
      </c>
      <c r="AJ1016" s="208">
        <v>202</v>
      </c>
      <c r="AK1016" s="200"/>
      <c r="AL1016" s="201"/>
      <c r="AM1016" s="202"/>
      <c r="AN1016" s="78"/>
      <c r="AO1016" s="79"/>
      <c r="AP1016" s="209"/>
      <c r="AQ1016" s="64"/>
      <c r="AR1016" s="65"/>
      <c r="AS1016" s="208"/>
      <c r="AT1016" s="210"/>
      <c r="AU1016" s="211"/>
      <c r="AV1016" s="212"/>
      <c r="AW1016" s="213"/>
      <c r="AX1016" s="214"/>
      <c r="AY1016" s="215"/>
      <c r="AZ1016" s="112"/>
      <c r="BA1016" s="68"/>
      <c r="BB1016" s="68"/>
      <c r="BC1016" s="69"/>
      <c r="BD1016" s="69"/>
      <c r="BE1016" s="217"/>
      <c r="BF1016" s="218"/>
      <c r="BG1016" s="75"/>
      <c r="BH1016" s="75"/>
      <c r="BI1016" s="219"/>
      <c r="BJ1016" s="220"/>
      <c r="BK1016" s="220"/>
      <c r="BL1016" s="221"/>
      <c r="BM1016" s="222"/>
      <c r="BN1016" s="223"/>
      <c r="BO1016" s="149">
        <v>0</v>
      </c>
      <c r="BP1016" s="72">
        <v>10.664999999999999</v>
      </c>
      <c r="BQ1016" s="157">
        <v>3.5462962962962967E-2</v>
      </c>
      <c r="BR1016" s="158">
        <v>1</v>
      </c>
      <c r="BS1016" s="224"/>
    </row>
    <row r="1017" spans="1:71" s="62" customFormat="1" ht="15" customHeight="1">
      <c r="A1017" s="49"/>
      <c r="B1017" s="2">
        <v>1011</v>
      </c>
      <c r="C1017" s="2">
        <v>529</v>
      </c>
      <c r="D1017" s="47" t="s">
        <v>2273</v>
      </c>
      <c r="E1017" s="47" t="s">
        <v>1484</v>
      </c>
      <c r="F1017" s="89" t="s">
        <v>1542</v>
      </c>
      <c r="G1017" s="48">
        <v>1984</v>
      </c>
      <c r="H1017" s="49" t="s">
        <v>31</v>
      </c>
      <c r="I1017" s="2" t="str">
        <f>IF(G1017&lt;=1953,"M60",IF(G1017&lt;=1963,"M50",IF(G1017&lt;=1973,"M40","M")))</f>
        <v>M</v>
      </c>
      <c r="J1017" s="50">
        <f t="shared" si="73"/>
        <v>155</v>
      </c>
      <c r="K1017" s="189">
        <f t="shared" si="74"/>
        <v>155</v>
      </c>
      <c r="L1017" s="51">
        <f t="shared" si="75"/>
        <v>1</v>
      </c>
      <c r="M1017" s="52" t="str">
        <f t="shared" si="76"/>
        <v>nie</v>
      </c>
      <c r="N1017" s="53">
        <f>IF($M1017="ano",LARGE((Q1017,T1017,W1017,Z1017,AC1017,AF1017,AI1017,AL1017,AO1017,AR1017,AU1017,AX1017,BA1017,BD1017,BG1017,BJ1017,BM1017),1)+LARGE((Q1017,T1017,W1017,Z1017,AC1017,AF1017,AI1017,AL1017,AO1017,AR1017,AU1017,AX1017,BA1017,BD1017,BG1017,BJ1017,BM1017),2)+LARGE((Q1017,T1017,W1017,Z1017,AC1017,AF1017,AI1017,AL1017,AO1017,AR1017,AU1017,AX1017,BA1017,BD1017,BG1017,BJ1017,BM1017),3)+LARGE((Q1017,T1017,W1017,Z1017,AC1017,AF1017,AI1017,AL1017,AO1017,AR1017,AU1017,AX1017,BA1017,BD1017,BG1017,BJ1017,BM1017),4)+LARGE((Q1017,T1017,W1017,Z1017,AC1017,AF1017,AI1017,AL1017,AO1017,AR1017,AU1017,AX1017,BA1017,BD1017,BG1017,BJ1017,BM1017),5),J1017)</f>
        <v>155</v>
      </c>
      <c r="O1017" s="190">
        <f>IF($M1017="ano",LARGE((R1017,U1017,X1017,AA1017,AD1017,AG1017,AJ1017,AM1017,AP1017,AS1017,AV1017,AY1017,BB1017,BE1017,BH1017,BK1017,BN1017),1)+LARGE((R1017,U1017,X1017,AA1017,AD1017,AG1017,AJ1017,AM1017,AP1017,AS1017,AV1017,AY1017,BB1017,BE1017,BH1017,BK1017,BN1017),2)+LARGE((R1017,U1017,X1017,AA1017,AD1017,AG1017,AJ1017,AM1017,AP1017,AS1017,AV1017,AY1017,BB1017,BE1017,BH1017,BK1017,BN1017),3)+LARGE((R1017,U1017,X1017,AA1017,AD1017,AG1017,AJ1017,AM1017,AP1017,AS1017,AV1017,AY1017,BB1017,BE1017,BH1017,BK1017,BN1017),4)+LARGE((R1017,U1017,X1017,AA1017,AD1017,AG1017,AJ1017,AM1017,AP1017,AS1017,AV1017,AY1017,BB1017,BE1017,BH1017,BK1017,BN1017),5),K1017)</f>
        <v>155</v>
      </c>
      <c r="P1017" s="191"/>
      <c r="Q1017" s="192"/>
      <c r="R1017" s="193"/>
      <c r="S1017" s="194">
        <v>0.12055555555555557</v>
      </c>
      <c r="T1017" s="195">
        <v>155</v>
      </c>
      <c r="U1017" s="196">
        <v>155</v>
      </c>
      <c r="V1017" s="197"/>
      <c r="W1017" s="198"/>
      <c r="X1017" s="199"/>
      <c r="Y1017" s="200"/>
      <c r="Z1017" s="201"/>
      <c r="AA1017" s="202"/>
      <c r="AB1017" s="203"/>
      <c r="AC1017" s="204"/>
      <c r="AD1017" s="205"/>
      <c r="AE1017" s="200"/>
      <c r="AF1017" s="201"/>
      <c r="AG1017" s="202"/>
      <c r="AH1017" s="206"/>
      <c r="AI1017" s="207"/>
      <c r="AJ1017" s="208"/>
      <c r="AK1017" s="200"/>
      <c r="AL1017" s="201"/>
      <c r="AM1017" s="202"/>
      <c r="AN1017" s="78"/>
      <c r="AO1017" s="79"/>
      <c r="AP1017" s="209"/>
      <c r="AQ1017" s="64"/>
      <c r="AR1017" s="65"/>
      <c r="AS1017" s="208"/>
      <c r="AT1017" s="210"/>
      <c r="AU1017" s="211"/>
      <c r="AV1017" s="212"/>
      <c r="AW1017" s="213"/>
      <c r="AX1017" s="214"/>
      <c r="AY1017" s="215"/>
      <c r="AZ1017" s="112"/>
      <c r="BA1017" s="68"/>
      <c r="BB1017" s="68"/>
      <c r="BC1017" s="216"/>
      <c r="BD1017" s="216"/>
      <c r="BE1017" s="217"/>
      <c r="BF1017" s="218"/>
      <c r="BG1017" s="75"/>
      <c r="BH1017" s="75"/>
      <c r="BI1017" s="219"/>
      <c r="BJ1017" s="220"/>
      <c r="BK1017" s="220"/>
      <c r="BL1017" s="221"/>
      <c r="BM1017" s="222"/>
      <c r="BN1017" s="223"/>
      <c r="BO1017" s="149">
        <v>0</v>
      </c>
      <c r="BP1017" s="72">
        <v>26</v>
      </c>
      <c r="BQ1017" s="157">
        <v>0.12055555555555557</v>
      </c>
      <c r="BR1017" s="158">
        <v>1</v>
      </c>
      <c r="BS1017" s="224"/>
    </row>
    <row r="1018" spans="1:71" s="62" customFormat="1" ht="15" customHeight="1">
      <c r="A1018" s="49"/>
      <c r="B1018" s="2">
        <v>1012</v>
      </c>
      <c r="C1018" s="2">
        <v>23</v>
      </c>
      <c r="D1018" s="49" t="s">
        <v>1751</v>
      </c>
      <c r="E1018" s="49" t="s">
        <v>1747</v>
      </c>
      <c r="F1018" s="93" t="s">
        <v>1542</v>
      </c>
      <c r="G1018" s="85">
        <v>1971</v>
      </c>
      <c r="H1018" s="49" t="s">
        <v>36</v>
      </c>
      <c r="I1018" s="2" t="str">
        <f>IF(G1018&lt;=1953,"Z60",IF(G1018&lt;=1963,"Z50",IF(G1018&lt;=1973,"Z40","Z")))</f>
        <v>Z40</v>
      </c>
      <c r="J1018" s="50">
        <f t="shared" si="73"/>
        <v>155</v>
      </c>
      <c r="K1018" s="189">
        <f t="shared" si="74"/>
        <v>171</v>
      </c>
      <c r="L1018" s="51">
        <f t="shared" si="75"/>
        <v>1</v>
      </c>
      <c r="M1018" s="52" t="str">
        <f t="shared" si="76"/>
        <v>nie</v>
      </c>
      <c r="N1018" s="53">
        <f>IF($M1018="ano",LARGE((Q1018,T1018,W1018,Z1018,AC1018,AF1018,AI1018,AL1018,AO1018,AR1018,AU1018,AX1018,BA1018,BD1018,BG1018,BJ1018,BM1018),1)+LARGE((Q1018,T1018,W1018,Z1018,AC1018,AF1018,AI1018,AL1018,AO1018,AR1018,AU1018,AX1018,BA1018,BD1018,BG1018,BJ1018,BM1018),2)+LARGE((Q1018,T1018,W1018,Z1018,AC1018,AF1018,AI1018,AL1018,AO1018,AR1018,AU1018,AX1018,BA1018,BD1018,BG1018,BJ1018,BM1018),3)+LARGE((Q1018,T1018,W1018,Z1018,AC1018,AF1018,AI1018,AL1018,AO1018,AR1018,AU1018,AX1018,BA1018,BD1018,BG1018,BJ1018,BM1018),4)+LARGE((Q1018,T1018,W1018,Z1018,AC1018,AF1018,AI1018,AL1018,AO1018,AR1018,AU1018,AX1018,BA1018,BD1018,BG1018,BJ1018,BM1018),5),J1018)</f>
        <v>155</v>
      </c>
      <c r="O1018" s="190">
        <f>IF($M1018="ano",LARGE((R1018,U1018,X1018,AA1018,AD1018,AG1018,AJ1018,AM1018,AP1018,AS1018,AV1018,AY1018,BB1018,BE1018,BH1018,BK1018,BN1018),1)+LARGE((R1018,U1018,X1018,AA1018,AD1018,AG1018,AJ1018,AM1018,AP1018,AS1018,AV1018,AY1018,BB1018,BE1018,BH1018,BK1018,BN1018),2)+LARGE((R1018,U1018,X1018,AA1018,AD1018,AG1018,AJ1018,AM1018,AP1018,AS1018,AV1018,AY1018,BB1018,BE1018,BH1018,BK1018,BN1018),3)+LARGE((R1018,U1018,X1018,AA1018,AD1018,AG1018,AJ1018,AM1018,AP1018,AS1018,AV1018,AY1018,BB1018,BE1018,BH1018,BK1018,BN1018),4)+LARGE((R1018,U1018,X1018,AA1018,AD1018,AG1018,AJ1018,AM1018,AP1018,AS1018,AV1018,AY1018,BB1018,BE1018,BH1018,BK1018,BN1018),5),K1018)</f>
        <v>171</v>
      </c>
      <c r="P1018" s="191"/>
      <c r="Q1018" s="192"/>
      <c r="R1018" s="193"/>
      <c r="S1018" s="194"/>
      <c r="T1018" s="195"/>
      <c r="U1018" s="196"/>
      <c r="V1018" s="197">
        <v>7.991898148148148E-2</v>
      </c>
      <c r="W1018" s="198">
        <v>155</v>
      </c>
      <c r="X1018" s="199">
        <v>171</v>
      </c>
      <c r="Y1018" s="200"/>
      <c r="Z1018" s="201"/>
      <c r="AA1018" s="202"/>
      <c r="AB1018" s="203"/>
      <c r="AC1018" s="204"/>
      <c r="AD1018" s="205"/>
      <c r="AE1018" s="200"/>
      <c r="AF1018" s="201"/>
      <c r="AG1018" s="202"/>
      <c r="AH1018" s="206"/>
      <c r="AI1018" s="207"/>
      <c r="AJ1018" s="208"/>
      <c r="AK1018" s="200"/>
      <c r="AL1018" s="201"/>
      <c r="AM1018" s="202"/>
      <c r="AN1018" s="78"/>
      <c r="AO1018" s="79"/>
      <c r="AP1018" s="209"/>
      <c r="AQ1018" s="64"/>
      <c r="AR1018" s="65"/>
      <c r="AS1018" s="208"/>
      <c r="AT1018" s="210"/>
      <c r="AU1018" s="211"/>
      <c r="AV1018" s="212"/>
      <c r="AW1018" s="213"/>
      <c r="AX1018" s="214"/>
      <c r="AY1018" s="215"/>
      <c r="AZ1018" s="112"/>
      <c r="BA1018" s="68"/>
      <c r="BB1018" s="68"/>
      <c r="BC1018" s="216"/>
      <c r="BD1018" s="216"/>
      <c r="BE1018" s="217"/>
      <c r="BF1018" s="218"/>
      <c r="BG1018" s="75"/>
      <c r="BH1018" s="75"/>
      <c r="BI1018" s="219"/>
      <c r="BJ1018" s="220"/>
      <c r="BK1018" s="220"/>
      <c r="BL1018" s="221"/>
      <c r="BM1018" s="222"/>
      <c r="BN1018" s="223"/>
      <c r="BO1018" s="149">
        <v>0</v>
      </c>
      <c r="BP1018" s="72">
        <v>16</v>
      </c>
      <c r="BQ1018" s="157">
        <v>7.991898148148148E-2</v>
      </c>
      <c r="BR1018" s="158">
        <v>1</v>
      </c>
      <c r="BS1018" s="224"/>
    </row>
    <row r="1019" spans="1:71" s="62" customFormat="1" ht="15" customHeight="1">
      <c r="A1019" s="49"/>
      <c r="B1019" s="2">
        <v>1013</v>
      </c>
      <c r="C1019" s="2">
        <v>530</v>
      </c>
      <c r="D1019" s="47" t="s">
        <v>2269</v>
      </c>
      <c r="E1019" s="47" t="s">
        <v>1567</v>
      </c>
      <c r="F1019" s="89"/>
      <c r="G1019" s="48">
        <v>1986</v>
      </c>
      <c r="H1019" s="49" t="s">
        <v>31</v>
      </c>
      <c r="I1019" s="2" t="str">
        <f>IF(G1019&lt;=1953,"M60",IF(G1019&lt;=1963,"M50",IF(G1019&lt;=1973,"M40","M")))</f>
        <v>M</v>
      </c>
      <c r="J1019" s="50">
        <f t="shared" si="73"/>
        <v>155</v>
      </c>
      <c r="K1019" s="189">
        <f t="shared" si="74"/>
        <v>155</v>
      </c>
      <c r="L1019" s="51">
        <f t="shared" si="75"/>
        <v>1</v>
      </c>
      <c r="M1019" s="52" t="str">
        <f t="shared" si="76"/>
        <v>nie</v>
      </c>
      <c r="N1019" s="53">
        <f>IF($M1019="ano",LARGE((Q1019,T1019,W1019,Z1019,AC1019,AF1019,AI1019,AL1019,AO1019,AR1019,AU1019,AX1019,BA1019,BD1019,BG1019,BJ1019,BM1019),1)+LARGE((Q1019,T1019,W1019,Z1019,AC1019,AF1019,AI1019,AL1019,AO1019,AR1019,AU1019,AX1019,BA1019,BD1019,BG1019,BJ1019,BM1019),2)+LARGE((Q1019,T1019,W1019,Z1019,AC1019,AF1019,AI1019,AL1019,AO1019,AR1019,AU1019,AX1019,BA1019,BD1019,BG1019,BJ1019,BM1019),3)+LARGE((Q1019,T1019,W1019,Z1019,AC1019,AF1019,AI1019,AL1019,AO1019,AR1019,AU1019,AX1019,BA1019,BD1019,BG1019,BJ1019,BM1019),4)+LARGE((Q1019,T1019,W1019,Z1019,AC1019,AF1019,AI1019,AL1019,AO1019,AR1019,AU1019,AX1019,BA1019,BD1019,BG1019,BJ1019,BM1019),5),J1019)</f>
        <v>155</v>
      </c>
      <c r="O1019" s="190">
        <f>IF($M1019="ano",LARGE((R1019,U1019,X1019,AA1019,AD1019,AG1019,AJ1019,AM1019,AP1019,AS1019,AV1019,AY1019,BB1019,BE1019,BH1019,BK1019,BN1019),1)+LARGE((R1019,U1019,X1019,AA1019,AD1019,AG1019,AJ1019,AM1019,AP1019,AS1019,AV1019,AY1019,BB1019,BE1019,BH1019,BK1019,BN1019),2)+LARGE((R1019,U1019,X1019,AA1019,AD1019,AG1019,AJ1019,AM1019,AP1019,AS1019,AV1019,AY1019,BB1019,BE1019,BH1019,BK1019,BN1019),3)+LARGE((R1019,U1019,X1019,AA1019,AD1019,AG1019,AJ1019,AM1019,AP1019,AS1019,AV1019,AY1019,BB1019,BE1019,BH1019,BK1019,BN1019),4)+LARGE((R1019,U1019,X1019,AA1019,AD1019,AG1019,AJ1019,AM1019,AP1019,AS1019,AV1019,AY1019,BB1019,BE1019,BH1019,BK1019,BN1019),5),K1019)</f>
        <v>155</v>
      </c>
      <c r="P1019" s="191"/>
      <c r="Q1019" s="192"/>
      <c r="R1019" s="193"/>
      <c r="S1019" s="194">
        <v>0.12017361111111112</v>
      </c>
      <c r="T1019" s="195">
        <v>155</v>
      </c>
      <c r="U1019" s="196">
        <v>155</v>
      </c>
      <c r="V1019" s="197"/>
      <c r="W1019" s="198"/>
      <c r="X1019" s="199"/>
      <c r="Y1019" s="200"/>
      <c r="Z1019" s="201"/>
      <c r="AA1019" s="202"/>
      <c r="AB1019" s="203"/>
      <c r="AC1019" s="204"/>
      <c r="AD1019" s="205"/>
      <c r="AE1019" s="200"/>
      <c r="AF1019" s="201"/>
      <c r="AG1019" s="202"/>
      <c r="AH1019" s="206"/>
      <c r="AI1019" s="207"/>
      <c r="AJ1019" s="208"/>
      <c r="AK1019" s="200"/>
      <c r="AL1019" s="201"/>
      <c r="AM1019" s="202"/>
      <c r="AN1019" s="78"/>
      <c r="AO1019" s="79"/>
      <c r="AP1019" s="209"/>
      <c r="AQ1019" s="64"/>
      <c r="AR1019" s="65"/>
      <c r="AS1019" s="208"/>
      <c r="AT1019" s="210"/>
      <c r="AU1019" s="211"/>
      <c r="AV1019" s="212"/>
      <c r="AW1019" s="213"/>
      <c r="AX1019" s="214"/>
      <c r="AY1019" s="215"/>
      <c r="AZ1019" s="112"/>
      <c r="BA1019" s="68"/>
      <c r="BB1019" s="68"/>
      <c r="BC1019" s="216"/>
      <c r="BD1019" s="216"/>
      <c r="BE1019" s="217"/>
      <c r="BF1019" s="218"/>
      <c r="BG1019" s="75"/>
      <c r="BH1019" s="75"/>
      <c r="BI1019" s="219"/>
      <c r="BJ1019" s="220"/>
      <c r="BK1019" s="220"/>
      <c r="BL1019" s="221"/>
      <c r="BM1019" s="222"/>
      <c r="BN1019" s="223"/>
      <c r="BO1019" s="149">
        <v>0</v>
      </c>
      <c r="BP1019" s="72">
        <v>26</v>
      </c>
      <c r="BQ1019" s="157">
        <v>0.12017361111111112</v>
      </c>
      <c r="BR1019" s="158">
        <v>1</v>
      </c>
      <c r="BS1019" s="224"/>
    </row>
    <row r="1020" spans="1:71" s="62" customFormat="1" ht="15" customHeight="1">
      <c r="A1020" s="49"/>
      <c r="B1020" s="2">
        <v>1014</v>
      </c>
      <c r="C1020" s="2">
        <v>214</v>
      </c>
      <c r="D1020" s="49" t="s">
        <v>690</v>
      </c>
      <c r="E1020" s="49" t="s">
        <v>1514</v>
      </c>
      <c r="F1020" s="93" t="s">
        <v>370</v>
      </c>
      <c r="G1020" s="85" t="s">
        <v>294</v>
      </c>
      <c r="H1020" s="49" t="s">
        <v>31</v>
      </c>
      <c r="I1020" s="49" t="s">
        <v>32</v>
      </c>
      <c r="J1020" s="50">
        <f t="shared" si="73"/>
        <v>155</v>
      </c>
      <c r="K1020" s="189">
        <f t="shared" si="74"/>
        <v>171</v>
      </c>
      <c r="L1020" s="51">
        <f t="shared" si="75"/>
        <v>1</v>
      </c>
      <c r="M1020" s="52" t="str">
        <f t="shared" si="76"/>
        <v>nie</v>
      </c>
      <c r="N1020" s="53">
        <f>IF($M1020="ano",LARGE((Q1020,T1020,W1020,Z1020,AC1020,AF1020,AI1020,AL1020,AO1020,AR1020,AU1020,AX1020,BA1020,BD1020,BG1020,BJ1020,BM1020),1)+LARGE((Q1020,T1020,W1020,Z1020,AC1020,AF1020,AI1020,AL1020,AO1020,AR1020,AU1020,AX1020,BA1020,BD1020,BG1020,BJ1020,BM1020),2)+LARGE((Q1020,T1020,W1020,Z1020,AC1020,AF1020,AI1020,AL1020,AO1020,AR1020,AU1020,AX1020,BA1020,BD1020,BG1020,BJ1020,BM1020),3)+LARGE((Q1020,T1020,W1020,Z1020,AC1020,AF1020,AI1020,AL1020,AO1020,AR1020,AU1020,AX1020,BA1020,BD1020,BG1020,BJ1020,BM1020),4)+LARGE((Q1020,T1020,W1020,Z1020,AC1020,AF1020,AI1020,AL1020,AO1020,AR1020,AU1020,AX1020,BA1020,BD1020,BG1020,BJ1020,BM1020),5),J1020)</f>
        <v>155</v>
      </c>
      <c r="O1020" s="190">
        <f>IF($M1020="ano",LARGE((R1020,U1020,X1020,AA1020,AD1020,AG1020,AJ1020,AM1020,AP1020,AS1020,AV1020,AY1020,BB1020,BE1020,BH1020,BK1020,BN1020),1)+LARGE((R1020,U1020,X1020,AA1020,AD1020,AG1020,AJ1020,AM1020,AP1020,AS1020,AV1020,AY1020,BB1020,BE1020,BH1020,BK1020,BN1020),2)+LARGE((R1020,U1020,X1020,AA1020,AD1020,AG1020,AJ1020,AM1020,AP1020,AS1020,AV1020,AY1020,BB1020,BE1020,BH1020,BK1020,BN1020),3)+LARGE((R1020,U1020,X1020,AA1020,AD1020,AG1020,AJ1020,AM1020,AP1020,AS1020,AV1020,AY1020,BB1020,BE1020,BH1020,BK1020,BN1020),4)+LARGE((R1020,U1020,X1020,AA1020,AD1020,AG1020,AJ1020,AM1020,AP1020,AS1020,AV1020,AY1020,BB1020,BE1020,BH1020,BK1020,BN1020),5),K1020)</f>
        <v>171</v>
      </c>
      <c r="P1020" s="54"/>
      <c r="Q1020" s="55"/>
      <c r="R1020" s="193"/>
      <c r="S1020" s="56"/>
      <c r="T1020" s="57"/>
      <c r="U1020" s="196"/>
      <c r="V1020" s="58"/>
      <c r="W1020" s="59"/>
      <c r="X1020" s="199"/>
      <c r="Y1020" s="77"/>
      <c r="Z1020" s="60"/>
      <c r="AA1020" s="202"/>
      <c r="AB1020" s="61"/>
      <c r="AC1020" s="61"/>
      <c r="AD1020" s="205"/>
      <c r="AE1020" s="200"/>
      <c r="AF1020" s="201"/>
      <c r="AG1020" s="202"/>
      <c r="AH1020" s="206">
        <v>3.5821759259259262E-2</v>
      </c>
      <c r="AI1020" s="207">
        <v>155</v>
      </c>
      <c r="AJ1020" s="208">
        <v>171</v>
      </c>
      <c r="AK1020" s="200"/>
      <c r="AL1020" s="201"/>
      <c r="AM1020" s="202"/>
      <c r="AN1020" s="78"/>
      <c r="AO1020" s="79"/>
      <c r="AP1020" s="209"/>
      <c r="AQ1020" s="64"/>
      <c r="AR1020" s="65"/>
      <c r="AS1020" s="208"/>
      <c r="AT1020" s="210"/>
      <c r="AU1020" s="211"/>
      <c r="AV1020" s="212"/>
      <c r="AW1020" s="213"/>
      <c r="AX1020" s="214"/>
      <c r="AY1020" s="215"/>
      <c r="AZ1020" s="112"/>
      <c r="BA1020" s="68"/>
      <c r="BB1020" s="68"/>
      <c r="BC1020" s="69"/>
      <c r="BD1020" s="69"/>
      <c r="BE1020" s="217"/>
      <c r="BF1020" s="218"/>
      <c r="BG1020" s="75"/>
      <c r="BH1020" s="75"/>
      <c r="BI1020" s="219"/>
      <c r="BJ1020" s="220"/>
      <c r="BK1020" s="220"/>
      <c r="BL1020" s="221"/>
      <c r="BM1020" s="222"/>
      <c r="BN1020" s="223"/>
      <c r="BO1020" s="149">
        <v>0</v>
      </c>
      <c r="BP1020" s="72">
        <v>10.664999999999999</v>
      </c>
      <c r="BQ1020" s="157">
        <v>3.5821759259259262E-2</v>
      </c>
      <c r="BR1020" s="158">
        <v>1</v>
      </c>
      <c r="BS1020" s="224"/>
    </row>
    <row r="1021" spans="1:71" s="62" customFormat="1" ht="15" customHeight="1">
      <c r="A1021" s="49"/>
      <c r="B1021" s="2">
        <v>1015</v>
      </c>
      <c r="C1021" s="2">
        <v>531</v>
      </c>
      <c r="D1021" s="49" t="s">
        <v>456</v>
      </c>
      <c r="E1021" s="49" t="s">
        <v>1534</v>
      </c>
      <c r="F1021" s="93" t="s">
        <v>369</v>
      </c>
      <c r="G1021" s="85" t="s">
        <v>275</v>
      </c>
      <c r="H1021" s="49" t="s">
        <v>31</v>
      </c>
      <c r="I1021" s="49" t="s">
        <v>31</v>
      </c>
      <c r="J1021" s="50">
        <f t="shared" si="73"/>
        <v>154</v>
      </c>
      <c r="K1021" s="189">
        <f t="shared" si="74"/>
        <v>154</v>
      </c>
      <c r="L1021" s="51">
        <f t="shared" si="75"/>
        <v>1</v>
      </c>
      <c r="M1021" s="52" t="str">
        <f t="shared" si="76"/>
        <v>nie</v>
      </c>
      <c r="N1021" s="53">
        <f>IF($M1021="ano",LARGE((Q1021,T1021,W1021,Z1021,AC1021,AF1021,AI1021,AL1021,AO1021,AR1021,AU1021,AX1021,BA1021,BD1021,BG1021,BJ1021,BM1021),1)+LARGE((Q1021,T1021,W1021,Z1021,AC1021,AF1021,AI1021,AL1021,AO1021,AR1021,AU1021,AX1021,BA1021,BD1021,BG1021,BJ1021,BM1021),2)+LARGE((Q1021,T1021,W1021,Z1021,AC1021,AF1021,AI1021,AL1021,AO1021,AR1021,AU1021,AX1021,BA1021,BD1021,BG1021,BJ1021,BM1021),3)+LARGE((Q1021,T1021,W1021,Z1021,AC1021,AF1021,AI1021,AL1021,AO1021,AR1021,AU1021,AX1021,BA1021,BD1021,BG1021,BJ1021,BM1021),4)+LARGE((Q1021,T1021,W1021,Z1021,AC1021,AF1021,AI1021,AL1021,AO1021,AR1021,AU1021,AX1021,BA1021,BD1021,BG1021,BJ1021,BM1021),5),J1021)</f>
        <v>154</v>
      </c>
      <c r="O1021" s="190">
        <f>IF($M1021="ano",LARGE((R1021,U1021,X1021,AA1021,AD1021,AG1021,AJ1021,AM1021,AP1021,AS1021,AV1021,AY1021,BB1021,BE1021,BH1021,BK1021,BN1021),1)+LARGE((R1021,U1021,X1021,AA1021,AD1021,AG1021,AJ1021,AM1021,AP1021,AS1021,AV1021,AY1021,BB1021,BE1021,BH1021,BK1021,BN1021),2)+LARGE((R1021,U1021,X1021,AA1021,AD1021,AG1021,AJ1021,AM1021,AP1021,AS1021,AV1021,AY1021,BB1021,BE1021,BH1021,BK1021,BN1021),3)+LARGE((R1021,U1021,X1021,AA1021,AD1021,AG1021,AJ1021,AM1021,AP1021,AS1021,AV1021,AY1021,BB1021,BE1021,BH1021,BK1021,BN1021),4)+LARGE((R1021,U1021,X1021,AA1021,AD1021,AG1021,AJ1021,AM1021,AP1021,AS1021,AV1021,AY1021,BB1021,BE1021,BH1021,BK1021,BN1021),5),K1021)</f>
        <v>154</v>
      </c>
      <c r="P1021" s="54"/>
      <c r="Q1021" s="55"/>
      <c r="R1021" s="193"/>
      <c r="S1021" s="56"/>
      <c r="T1021" s="57"/>
      <c r="U1021" s="196"/>
      <c r="V1021" s="58"/>
      <c r="W1021" s="59"/>
      <c r="X1021" s="199"/>
      <c r="Y1021" s="77"/>
      <c r="Z1021" s="60"/>
      <c r="AA1021" s="202"/>
      <c r="AB1021" s="61"/>
      <c r="AC1021" s="61"/>
      <c r="AD1021" s="205"/>
      <c r="AE1021" s="200"/>
      <c r="AF1021" s="201"/>
      <c r="AG1021" s="202"/>
      <c r="AH1021" s="206">
        <v>3.6481481481481483E-2</v>
      </c>
      <c r="AI1021" s="207">
        <v>154</v>
      </c>
      <c r="AJ1021" s="208">
        <v>154</v>
      </c>
      <c r="AK1021" s="200"/>
      <c r="AL1021" s="201"/>
      <c r="AM1021" s="202"/>
      <c r="AN1021" s="78"/>
      <c r="AO1021" s="79"/>
      <c r="AP1021" s="209"/>
      <c r="AQ1021" s="64"/>
      <c r="AR1021" s="65"/>
      <c r="AS1021" s="208"/>
      <c r="AT1021" s="210"/>
      <c r="AU1021" s="211"/>
      <c r="AV1021" s="212"/>
      <c r="AW1021" s="213"/>
      <c r="AX1021" s="214"/>
      <c r="AY1021" s="215"/>
      <c r="AZ1021" s="112"/>
      <c r="BA1021" s="68"/>
      <c r="BB1021" s="68"/>
      <c r="BC1021" s="69"/>
      <c r="BD1021" s="69"/>
      <c r="BE1021" s="217"/>
      <c r="BF1021" s="218"/>
      <c r="BG1021" s="75"/>
      <c r="BH1021" s="75"/>
      <c r="BI1021" s="219"/>
      <c r="BJ1021" s="220"/>
      <c r="BK1021" s="220"/>
      <c r="BL1021" s="221"/>
      <c r="BM1021" s="222"/>
      <c r="BN1021" s="223"/>
      <c r="BO1021" s="149">
        <v>0</v>
      </c>
      <c r="BP1021" s="72">
        <v>10.664999999999999</v>
      </c>
      <c r="BQ1021" s="157">
        <v>3.6481481481481483E-2</v>
      </c>
      <c r="BR1021" s="158">
        <v>1</v>
      </c>
      <c r="BS1021" s="224"/>
    </row>
    <row r="1022" spans="1:71" s="62" customFormat="1" ht="15" customHeight="1">
      <c r="A1022" s="49"/>
      <c r="B1022" s="2">
        <v>1016</v>
      </c>
      <c r="C1022" s="2">
        <v>215</v>
      </c>
      <c r="D1022" s="49" t="s">
        <v>476</v>
      </c>
      <c r="E1022" s="49" t="s">
        <v>1534</v>
      </c>
      <c r="F1022" s="93" t="s">
        <v>78</v>
      </c>
      <c r="G1022" s="85" t="s">
        <v>299</v>
      </c>
      <c r="H1022" s="49" t="s">
        <v>31</v>
      </c>
      <c r="I1022" s="49" t="s">
        <v>32</v>
      </c>
      <c r="J1022" s="50">
        <f t="shared" si="73"/>
        <v>154</v>
      </c>
      <c r="K1022" s="189">
        <f t="shared" si="74"/>
        <v>170</v>
      </c>
      <c r="L1022" s="51">
        <f t="shared" si="75"/>
        <v>1</v>
      </c>
      <c r="M1022" s="52" t="str">
        <f t="shared" si="76"/>
        <v>nie</v>
      </c>
      <c r="N1022" s="53">
        <f>IF($M1022="ano",LARGE((Q1022,T1022,W1022,Z1022,AC1022,AF1022,AI1022,AL1022,AO1022,AR1022,AU1022,AX1022,BA1022,BD1022,BG1022,BJ1022,BM1022),1)+LARGE((Q1022,T1022,W1022,Z1022,AC1022,AF1022,AI1022,AL1022,AO1022,AR1022,AU1022,AX1022,BA1022,BD1022,BG1022,BJ1022,BM1022),2)+LARGE((Q1022,T1022,W1022,Z1022,AC1022,AF1022,AI1022,AL1022,AO1022,AR1022,AU1022,AX1022,BA1022,BD1022,BG1022,BJ1022,BM1022),3)+LARGE((Q1022,T1022,W1022,Z1022,AC1022,AF1022,AI1022,AL1022,AO1022,AR1022,AU1022,AX1022,BA1022,BD1022,BG1022,BJ1022,BM1022),4)+LARGE((Q1022,T1022,W1022,Z1022,AC1022,AF1022,AI1022,AL1022,AO1022,AR1022,AU1022,AX1022,BA1022,BD1022,BG1022,BJ1022,BM1022),5),J1022)</f>
        <v>154</v>
      </c>
      <c r="O1022" s="190">
        <f>IF($M1022="ano",LARGE((R1022,U1022,X1022,AA1022,AD1022,AG1022,AJ1022,AM1022,AP1022,AS1022,AV1022,AY1022,BB1022,BE1022,BH1022,BK1022,BN1022),1)+LARGE((R1022,U1022,X1022,AA1022,AD1022,AG1022,AJ1022,AM1022,AP1022,AS1022,AV1022,AY1022,BB1022,BE1022,BH1022,BK1022,BN1022),2)+LARGE((R1022,U1022,X1022,AA1022,AD1022,AG1022,AJ1022,AM1022,AP1022,AS1022,AV1022,AY1022,BB1022,BE1022,BH1022,BK1022,BN1022),3)+LARGE((R1022,U1022,X1022,AA1022,AD1022,AG1022,AJ1022,AM1022,AP1022,AS1022,AV1022,AY1022,BB1022,BE1022,BH1022,BK1022,BN1022),4)+LARGE((R1022,U1022,X1022,AA1022,AD1022,AG1022,AJ1022,AM1022,AP1022,AS1022,AV1022,AY1022,BB1022,BE1022,BH1022,BK1022,BN1022),5),K1022)</f>
        <v>170</v>
      </c>
      <c r="P1022" s="54"/>
      <c r="Q1022" s="55"/>
      <c r="R1022" s="193"/>
      <c r="S1022" s="56"/>
      <c r="T1022" s="57"/>
      <c r="U1022" s="196"/>
      <c r="V1022" s="58"/>
      <c r="W1022" s="59"/>
      <c r="X1022" s="199"/>
      <c r="Y1022" s="77"/>
      <c r="Z1022" s="60"/>
      <c r="AA1022" s="202"/>
      <c r="AB1022" s="61"/>
      <c r="AC1022" s="61"/>
      <c r="AD1022" s="205"/>
      <c r="AE1022" s="200"/>
      <c r="AF1022" s="201"/>
      <c r="AG1022" s="202"/>
      <c r="AH1022" s="206">
        <v>3.650462962962963E-2</v>
      </c>
      <c r="AI1022" s="207">
        <v>154</v>
      </c>
      <c r="AJ1022" s="208">
        <v>170</v>
      </c>
      <c r="AK1022" s="200"/>
      <c r="AL1022" s="201"/>
      <c r="AM1022" s="202"/>
      <c r="AN1022" s="78"/>
      <c r="AO1022" s="79"/>
      <c r="AP1022" s="209"/>
      <c r="AQ1022" s="64"/>
      <c r="AR1022" s="65"/>
      <c r="AS1022" s="208"/>
      <c r="AT1022" s="210"/>
      <c r="AU1022" s="211"/>
      <c r="AV1022" s="212"/>
      <c r="AW1022" s="213"/>
      <c r="AX1022" s="214"/>
      <c r="AY1022" s="215"/>
      <c r="AZ1022" s="112"/>
      <c r="BA1022" s="68"/>
      <c r="BB1022" s="68"/>
      <c r="BC1022" s="69"/>
      <c r="BD1022" s="69"/>
      <c r="BE1022" s="217"/>
      <c r="BF1022" s="218"/>
      <c r="BG1022" s="75"/>
      <c r="BH1022" s="75"/>
      <c r="BI1022" s="219"/>
      <c r="BJ1022" s="220"/>
      <c r="BK1022" s="220"/>
      <c r="BL1022" s="221"/>
      <c r="BM1022" s="222"/>
      <c r="BN1022" s="223"/>
      <c r="BO1022" s="149">
        <v>0</v>
      </c>
      <c r="BP1022" s="72">
        <v>10.664999999999999</v>
      </c>
      <c r="BQ1022" s="157">
        <v>3.650462962962963E-2</v>
      </c>
      <c r="BR1022" s="158">
        <v>1</v>
      </c>
      <c r="BS1022" s="224"/>
    </row>
    <row r="1023" spans="1:71" s="62" customFormat="1" ht="15" customHeight="1">
      <c r="A1023" s="49"/>
      <c r="B1023" s="2">
        <v>1017</v>
      </c>
      <c r="C1023" s="2">
        <v>216</v>
      </c>
      <c r="D1023" s="49" t="s">
        <v>489</v>
      </c>
      <c r="E1023" s="49" t="s">
        <v>490</v>
      </c>
      <c r="F1023" s="93" t="s">
        <v>300</v>
      </c>
      <c r="G1023" s="85" t="s">
        <v>269</v>
      </c>
      <c r="H1023" s="49" t="s">
        <v>31</v>
      </c>
      <c r="I1023" s="49" t="s">
        <v>32</v>
      </c>
      <c r="J1023" s="50">
        <f t="shared" si="73"/>
        <v>154</v>
      </c>
      <c r="K1023" s="189">
        <f t="shared" si="74"/>
        <v>170</v>
      </c>
      <c r="L1023" s="51">
        <f t="shared" si="75"/>
        <v>1</v>
      </c>
      <c r="M1023" s="52" t="str">
        <f t="shared" si="76"/>
        <v>nie</v>
      </c>
      <c r="N1023" s="53">
        <f>IF($M1023="ano",LARGE((Q1023,T1023,W1023,Z1023,AC1023,AF1023,AI1023,AL1023,AO1023,AR1023,AU1023,AX1023,BA1023,BD1023,BG1023,BJ1023,BM1023),1)+LARGE((Q1023,T1023,W1023,Z1023,AC1023,AF1023,AI1023,AL1023,AO1023,AR1023,AU1023,AX1023,BA1023,BD1023,BG1023,BJ1023,BM1023),2)+LARGE((Q1023,T1023,W1023,Z1023,AC1023,AF1023,AI1023,AL1023,AO1023,AR1023,AU1023,AX1023,BA1023,BD1023,BG1023,BJ1023,BM1023),3)+LARGE((Q1023,T1023,W1023,Z1023,AC1023,AF1023,AI1023,AL1023,AO1023,AR1023,AU1023,AX1023,BA1023,BD1023,BG1023,BJ1023,BM1023),4)+LARGE((Q1023,T1023,W1023,Z1023,AC1023,AF1023,AI1023,AL1023,AO1023,AR1023,AU1023,AX1023,BA1023,BD1023,BG1023,BJ1023,BM1023),5),J1023)</f>
        <v>154</v>
      </c>
      <c r="O1023" s="190">
        <f>IF($M1023="ano",LARGE((R1023,U1023,X1023,AA1023,AD1023,AG1023,AJ1023,AM1023,AP1023,AS1023,AV1023,AY1023,BB1023,BE1023,BH1023,BK1023,BN1023),1)+LARGE((R1023,U1023,X1023,AA1023,AD1023,AG1023,AJ1023,AM1023,AP1023,AS1023,AV1023,AY1023,BB1023,BE1023,BH1023,BK1023,BN1023),2)+LARGE((R1023,U1023,X1023,AA1023,AD1023,AG1023,AJ1023,AM1023,AP1023,AS1023,AV1023,AY1023,BB1023,BE1023,BH1023,BK1023,BN1023),3)+LARGE((R1023,U1023,X1023,AA1023,AD1023,AG1023,AJ1023,AM1023,AP1023,AS1023,AV1023,AY1023,BB1023,BE1023,BH1023,BK1023,BN1023),4)+LARGE((R1023,U1023,X1023,AA1023,AD1023,AG1023,AJ1023,AM1023,AP1023,AS1023,AV1023,AY1023,BB1023,BE1023,BH1023,BK1023,BN1023),5),K1023)</f>
        <v>170</v>
      </c>
      <c r="P1023" s="54"/>
      <c r="Q1023" s="55"/>
      <c r="R1023" s="193"/>
      <c r="S1023" s="56"/>
      <c r="T1023" s="57"/>
      <c r="U1023" s="196"/>
      <c r="V1023" s="58"/>
      <c r="W1023" s="59"/>
      <c r="X1023" s="199"/>
      <c r="Y1023" s="77"/>
      <c r="Z1023" s="60"/>
      <c r="AA1023" s="202"/>
      <c r="AB1023" s="61"/>
      <c r="AC1023" s="61"/>
      <c r="AD1023" s="205"/>
      <c r="AE1023" s="200"/>
      <c r="AF1023" s="201"/>
      <c r="AG1023" s="202"/>
      <c r="AH1023" s="206">
        <v>3.6377314814814814E-2</v>
      </c>
      <c r="AI1023" s="207">
        <v>154</v>
      </c>
      <c r="AJ1023" s="208">
        <v>170</v>
      </c>
      <c r="AK1023" s="200"/>
      <c r="AL1023" s="201"/>
      <c r="AM1023" s="202"/>
      <c r="AN1023" s="78"/>
      <c r="AO1023" s="79"/>
      <c r="AP1023" s="209"/>
      <c r="AQ1023" s="64"/>
      <c r="AR1023" s="65"/>
      <c r="AS1023" s="208"/>
      <c r="AT1023" s="210"/>
      <c r="AU1023" s="211"/>
      <c r="AV1023" s="212"/>
      <c r="AW1023" s="213"/>
      <c r="AX1023" s="214"/>
      <c r="AY1023" s="215"/>
      <c r="AZ1023" s="112"/>
      <c r="BA1023" s="68"/>
      <c r="BB1023" s="68"/>
      <c r="BC1023" s="69"/>
      <c r="BD1023" s="69"/>
      <c r="BE1023" s="217"/>
      <c r="BF1023" s="218"/>
      <c r="BG1023" s="75"/>
      <c r="BH1023" s="75"/>
      <c r="BI1023" s="219"/>
      <c r="BJ1023" s="220"/>
      <c r="BK1023" s="220"/>
      <c r="BL1023" s="221"/>
      <c r="BM1023" s="222"/>
      <c r="BN1023" s="223"/>
      <c r="BO1023" s="149">
        <v>0</v>
      </c>
      <c r="BP1023" s="72">
        <v>10.664999999999999</v>
      </c>
      <c r="BQ1023" s="157">
        <v>3.6377314814814814E-2</v>
      </c>
      <c r="BR1023" s="158">
        <v>1</v>
      </c>
      <c r="BS1023" s="224"/>
    </row>
    <row r="1024" spans="1:71" s="62" customFormat="1" ht="15" customHeight="1">
      <c r="A1024" s="49"/>
      <c r="B1024" s="2">
        <v>1018</v>
      </c>
      <c r="C1024" s="2">
        <v>99</v>
      </c>
      <c r="D1024" s="49" t="s">
        <v>728</v>
      </c>
      <c r="E1024" s="49" t="s">
        <v>729</v>
      </c>
      <c r="F1024" s="93" t="s">
        <v>2213</v>
      </c>
      <c r="G1024" s="85">
        <v>1991</v>
      </c>
      <c r="H1024" s="49" t="s">
        <v>36</v>
      </c>
      <c r="I1024" s="49" t="s">
        <v>36</v>
      </c>
      <c r="J1024" s="50">
        <f t="shared" si="73"/>
        <v>154</v>
      </c>
      <c r="K1024" s="189">
        <f t="shared" si="74"/>
        <v>154</v>
      </c>
      <c r="L1024" s="51">
        <f t="shared" si="75"/>
        <v>1</v>
      </c>
      <c r="M1024" s="52" t="str">
        <f t="shared" si="76"/>
        <v>nie</v>
      </c>
      <c r="N1024" s="53">
        <f>IF($M1024="ano",LARGE((Q1024,T1024,W1024,Z1024,AC1024,AF1024,AI1024,AL1024,AO1024,AR1024,AU1024,AX1024,BA1024,BD1024,BG1024,BJ1024,BM1024),1)+LARGE((Q1024,T1024,W1024,Z1024,AC1024,AF1024,AI1024,AL1024,AO1024,AR1024,AU1024,AX1024,BA1024,BD1024,BG1024,BJ1024,BM1024),2)+LARGE((Q1024,T1024,W1024,Z1024,AC1024,AF1024,AI1024,AL1024,AO1024,AR1024,AU1024,AX1024,BA1024,BD1024,BG1024,BJ1024,BM1024),3)+LARGE((Q1024,T1024,W1024,Z1024,AC1024,AF1024,AI1024,AL1024,AO1024,AR1024,AU1024,AX1024,BA1024,BD1024,BG1024,BJ1024,BM1024),4)+LARGE((Q1024,T1024,W1024,Z1024,AC1024,AF1024,AI1024,AL1024,AO1024,AR1024,AU1024,AX1024,BA1024,BD1024,BG1024,BJ1024,BM1024),5),J1024)</f>
        <v>154</v>
      </c>
      <c r="O1024" s="190">
        <f>IF($M1024="ano",LARGE((R1024,U1024,X1024,AA1024,AD1024,AG1024,AJ1024,AM1024,AP1024,AS1024,AV1024,AY1024,BB1024,BE1024,BH1024,BK1024,BN1024),1)+LARGE((R1024,U1024,X1024,AA1024,AD1024,AG1024,AJ1024,AM1024,AP1024,AS1024,AV1024,AY1024,BB1024,BE1024,BH1024,BK1024,BN1024),2)+LARGE((R1024,U1024,X1024,AA1024,AD1024,AG1024,AJ1024,AM1024,AP1024,AS1024,AV1024,AY1024,BB1024,BE1024,BH1024,BK1024,BN1024),3)+LARGE((R1024,U1024,X1024,AA1024,AD1024,AG1024,AJ1024,AM1024,AP1024,AS1024,AV1024,AY1024,BB1024,BE1024,BH1024,BK1024,BN1024),4)+LARGE((R1024,U1024,X1024,AA1024,AD1024,AG1024,AJ1024,AM1024,AP1024,AS1024,AV1024,AY1024,BB1024,BE1024,BH1024,BK1024,BN1024),5),K1024)</f>
        <v>154</v>
      </c>
      <c r="P1024" s="54"/>
      <c r="Q1024" s="55"/>
      <c r="R1024" s="55"/>
      <c r="S1024" s="56"/>
      <c r="T1024" s="57"/>
      <c r="U1024" s="57"/>
      <c r="V1024" s="58"/>
      <c r="W1024" s="59"/>
      <c r="X1024" s="59"/>
      <c r="Y1024" s="77"/>
      <c r="Z1024" s="60"/>
      <c r="AA1024" s="60"/>
      <c r="AB1024" s="61"/>
      <c r="AC1024" s="61"/>
      <c r="AD1024" s="61"/>
      <c r="AE1024" s="200"/>
      <c r="AF1024" s="201"/>
      <c r="AG1024" s="201"/>
      <c r="AI1024" s="63"/>
      <c r="AJ1024" s="63"/>
      <c r="AK1024" s="200">
        <v>5.9398148148148144E-2</v>
      </c>
      <c r="AL1024" s="201">
        <v>154</v>
      </c>
      <c r="AM1024" s="202">
        <v>154</v>
      </c>
      <c r="AN1024" s="78"/>
      <c r="AO1024" s="79"/>
      <c r="AP1024" s="209"/>
      <c r="AQ1024" s="64"/>
      <c r="AR1024" s="65"/>
      <c r="AS1024" s="208"/>
      <c r="AT1024" s="210"/>
      <c r="AU1024" s="211"/>
      <c r="AV1024" s="212"/>
      <c r="AW1024" s="213"/>
      <c r="AX1024" s="214"/>
      <c r="AY1024" s="215"/>
      <c r="AZ1024" s="112"/>
      <c r="BA1024" s="68"/>
      <c r="BB1024" s="68"/>
      <c r="BC1024" s="69"/>
      <c r="BD1024" s="69"/>
      <c r="BE1024" s="69"/>
      <c r="BF1024" s="218"/>
      <c r="BG1024" s="75"/>
      <c r="BH1024" s="75"/>
      <c r="BI1024" s="219"/>
      <c r="BJ1024" s="220"/>
      <c r="BK1024" s="220"/>
      <c r="BL1024" s="221"/>
      <c r="BM1024" s="222"/>
      <c r="BN1024" s="223"/>
      <c r="BO1024" s="149">
        <v>0</v>
      </c>
      <c r="BP1024" s="72">
        <v>11</v>
      </c>
      <c r="BQ1024" s="157">
        <v>5.9398148148148144E-2</v>
      </c>
      <c r="BR1024" s="158">
        <v>1</v>
      </c>
      <c r="BS1024" s="224"/>
    </row>
    <row r="1025" spans="1:71" s="62" customFormat="1" ht="15" customHeight="1">
      <c r="A1025" s="49"/>
      <c r="B1025" s="2">
        <v>1019</v>
      </c>
      <c r="C1025" s="2">
        <v>100</v>
      </c>
      <c r="D1025" s="49" t="s">
        <v>1176</v>
      </c>
      <c r="E1025" s="49" t="s">
        <v>1175</v>
      </c>
      <c r="F1025" s="93" t="s">
        <v>874</v>
      </c>
      <c r="G1025" s="85">
        <v>1984</v>
      </c>
      <c r="H1025" s="49" t="s">
        <v>36</v>
      </c>
      <c r="I1025" s="49" t="s">
        <v>36</v>
      </c>
      <c r="J1025" s="50">
        <f t="shared" si="73"/>
        <v>154</v>
      </c>
      <c r="K1025" s="189">
        <f t="shared" si="74"/>
        <v>154</v>
      </c>
      <c r="L1025" s="51">
        <f t="shared" si="75"/>
        <v>1</v>
      </c>
      <c r="M1025" s="52" t="str">
        <f t="shared" si="76"/>
        <v>nie</v>
      </c>
      <c r="N1025" s="53">
        <f>IF($M1025="ano",LARGE((Q1025,T1025,W1025,Z1025,AC1025,AF1025,AI1025,AL1025,AO1025,AR1025,AU1025,AX1025,BA1025,BD1025,BG1025,BJ1025,BM1025),1)+LARGE((Q1025,T1025,W1025,Z1025,AC1025,AF1025,AI1025,AL1025,AO1025,AR1025,AU1025,AX1025,BA1025,BD1025,BG1025,BJ1025,BM1025),2)+LARGE((Q1025,T1025,W1025,Z1025,AC1025,AF1025,AI1025,AL1025,AO1025,AR1025,AU1025,AX1025,BA1025,BD1025,BG1025,BJ1025,BM1025),3)+LARGE((Q1025,T1025,W1025,Z1025,AC1025,AF1025,AI1025,AL1025,AO1025,AR1025,AU1025,AX1025,BA1025,BD1025,BG1025,BJ1025,BM1025),4)+LARGE((Q1025,T1025,W1025,Z1025,AC1025,AF1025,AI1025,AL1025,AO1025,AR1025,AU1025,AX1025,BA1025,BD1025,BG1025,BJ1025,BM1025),5),J1025)</f>
        <v>154</v>
      </c>
      <c r="O1025" s="190">
        <f>IF($M1025="ano",LARGE((R1025,U1025,X1025,AA1025,AD1025,AG1025,AJ1025,AM1025,AP1025,AS1025,AV1025,AY1025,BB1025,BE1025,BH1025,BK1025,BN1025),1)+LARGE((R1025,U1025,X1025,AA1025,AD1025,AG1025,AJ1025,AM1025,AP1025,AS1025,AV1025,AY1025,BB1025,BE1025,BH1025,BK1025,BN1025),2)+LARGE((R1025,U1025,X1025,AA1025,AD1025,AG1025,AJ1025,AM1025,AP1025,AS1025,AV1025,AY1025,BB1025,BE1025,BH1025,BK1025,BN1025),3)+LARGE((R1025,U1025,X1025,AA1025,AD1025,AG1025,AJ1025,AM1025,AP1025,AS1025,AV1025,AY1025,BB1025,BE1025,BH1025,BK1025,BN1025),4)+LARGE((R1025,U1025,X1025,AA1025,AD1025,AG1025,AJ1025,AM1025,AP1025,AS1025,AV1025,AY1025,BB1025,BE1025,BH1025,BK1025,BN1025),5),K1025)</f>
        <v>154</v>
      </c>
      <c r="P1025" s="54"/>
      <c r="Q1025" s="55"/>
      <c r="R1025" s="55"/>
      <c r="S1025" s="56"/>
      <c r="T1025" s="57"/>
      <c r="U1025" s="57"/>
      <c r="V1025" s="58"/>
      <c r="W1025" s="59"/>
      <c r="X1025" s="59"/>
      <c r="Y1025" s="77"/>
      <c r="Z1025" s="60"/>
      <c r="AA1025" s="60"/>
      <c r="AB1025" s="61"/>
      <c r="AC1025" s="61"/>
      <c r="AD1025" s="61"/>
      <c r="AE1025" s="200"/>
      <c r="AF1025" s="201"/>
      <c r="AG1025" s="201"/>
      <c r="AI1025" s="63"/>
      <c r="AJ1025" s="63"/>
      <c r="AK1025" s="77"/>
      <c r="AL1025" s="60"/>
      <c r="AM1025" s="60"/>
      <c r="AN1025" s="78"/>
      <c r="AO1025" s="79"/>
      <c r="AP1025" s="79"/>
      <c r="AQ1025" s="64"/>
      <c r="AR1025" s="65"/>
      <c r="AS1025" s="65"/>
      <c r="AT1025" s="66"/>
      <c r="AU1025" s="67"/>
      <c r="AV1025" s="67"/>
      <c r="AW1025" s="73"/>
      <c r="AX1025" s="74"/>
      <c r="AY1025" s="74"/>
      <c r="AZ1025" s="112"/>
      <c r="BA1025" s="68"/>
      <c r="BB1025" s="68"/>
      <c r="BC1025" s="69"/>
      <c r="BD1025" s="69"/>
      <c r="BE1025" s="69"/>
      <c r="BF1025" s="218">
        <v>7.0000000000000007E-2</v>
      </c>
      <c r="BG1025" s="75">
        <v>154</v>
      </c>
      <c r="BH1025" s="75">
        <v>154</v>
      </c>
      <c r="BI1025" s="219"/>
      <c r="BJ1025" s="220"/>
      <c r="BK1025" s="220"/>
      <c r="BL1025" s="221"/>
      <c r="BM1025" s="222"/>
      <c r="BN1025" s="223"/>
      <c r="BO1025" s="149">
        <v>0</v>
      </c>
      <c r="BP1025" s="72">
        <v>15</v>
      </c>
      <c r="BQ1025" s="157">
        <v>7.0000000000000007E-2</v>
      </c>
      <c r="BR1025" s="158">
        <v>1</v>
      </c>
      <c r="BS1025" s="224"/>
    </row>
    <row r="1026" spans="1:71" s="62" customFormat="1" ht="15" customHeight="1">
      <c r="A1026" s="49"/>
      <c r="B1026" s="2">
        <v>1020</v>
      </c>
      <c r="C1026" s="2">
        <v>217</v>
      </c>
      <c r="D1026" s="49" t="s">
        <v>518</v>
      </c>
      <c r="E1026" s="49" t="s">
        <v>1726</v>
      </c>
      <c r="F1026" s="93" t="s">
        <v>349</v>
      </c>
      <c r="G1026" s="85" t="s">
        <v>249</v>
      </c>
      <c r="H1026" s="49" t="s">
        <v>31</v>
      </c>
      <c r="I1026" s="49" t="s">
        <v>32</v>
      </c>
      <c r="J1026" s="50">
        <f t="shared" si="73"/>
        <v>154</v>
      </c>
      <c r="K1026" s="189">
        <f t="shared" si="74"/>
        <v>170</v>
      </c>
      <c r="L1026" s="51">
        <f t="shared" si="75"/>
        <v>1</v>
      </c>
      <c r="M1026" s="52" t="str">
        <f t="shared" si="76"/>
        <v>nie</v>
      </c>
      <c r="N1026" s="53">
        <f>IF($M1026="ano",LARGE((Q1026,T1026,W1026,Z1026,AC1026,AF1026,AI1026,AL1026,AO1026,AR1026,AU1026,AX1026,BA1026,BD1026,BG1026,BJ1026,BM1026),1)+LARGE((Q1026,T1026,W1026,Z1026,AC1026,AF1026,AI1026,AL1026,AO1026,AR1026,AU1026,AX1026,BA1026,BD1026,BG1026,BJ1026,BM1026),2)+LARGE((Q1026,T1026,W1026,Z1026,AC1026,AF1026,AI1026,AL1026,AO1026,AR1026,AU1026,AX1026,BA1026,BD1026,BG1026,BJ1026,BM1026),3)+LARGE((Q1026,T1026,W1026,Z1026,AC1026,AF1026,AI1026,AL1026,AO1026,AR1026,AU1026,AX1026,BA1026,BD1026,BG1026,BJ1026,BM1026),4)+LARGE((Q1026,T1026,W1026,Z1026,AC1026,AF1026,AI1026,AL1026,AO1026,AR1026,AU1026,AX1026,BA1026,BD1026,BG1026,BJ1026,BM1026),5),J1026)</f>
        <v>154</v>
      </c>
      <c r="O1026" s="190">
        <f>IF($M1026="ano",LARGE((R1026,U1026,X1026,AA1026,AD1026,AG1026,AJ1026,AM1026,AP1026,AS1026,AV1026,AY1026,BB1026,BE1026,BH1026,BK1026,BN1026),1)+LARGE((R1026,U1026,X1026,AA1026,AD1026,AG1026,AJ1026,AM1026,AP1026,AS1026,AV1026,AY1026,BB1026,BE1026,BH1026,BK1026,BN1026),2)+LARGE((R1026,U1026,X1026,AA1026,AD1026,AG1026,AJ1026,AM1026,AP1026,AS1026,AV1026,AY1026,BB1026,BE1026,BH1026,BK1026,BN1026),3)+LARGE((R1026,U1026,X1026,AA1026,AD1026,AG1026,AJ1026,AM1026,AP1026,AS1026,AV1026,AY1026,BB1026,BE1026,BH1026,BK1026,BN1026),4)+LARGE((R1026,U1026,X1026,AA1026,AD1026,AG1026,AJ1026,AM1026,AP1026,AS1026,AV1026,AY1026,BB1026,BE1026,BH1026,BK1026,BN1026),5),K1026)</f>
        <v>170</v>
      </c>
      <c r="P1026" s="54"/>
      <c r="Q1026" s="55"/>
      <c r="R1026" s="193"/>
      <c r="S1026" s="56"/>
      <c r="T1026" s="57"/>
      <c r="U1026" s="196"/>
      <c r="V1026" s="58"/>
      <c r="W1026" s="59"/>
      <c r="X1026" s="199"/>
      <c r="Y1026" s="77"/>
      <c r="Z1026" s="60"/>
      <c r="AA1026" s="202"/>
      <c r="AB1026" s="61"/>
      <c r="AC1026" s="61"/>
      <c r="AD1026" s="205"/>
      <c r="AE1026" s="200"/>
      <c r="AF1026" s="201"/>
      <c r="AG1026" s="202"/>
      <c r="AH1026" s="206">
        <v>3.6249999999999998E-2</v>
      </c>
      <c r="AI1026" s="207">
        <v>154</v>
      </c>
      <c r="AJ1026" s="208">
        <v>170</v>
      </c>
      <c r="AK1026" s="200"/>
      <c r="AL1026" s="201"/>
      <c r="AM1026" s="202"/>
      <c r="AN1026" s="78"/>
      <c r="AO1026" s="79"/>
      <c r="AP1026" s="209"/>
      <c r="AQ1026" s="64"/>
      <c r="AR1026" s="65"/>
      <c r="AS1026" s="208"/>
      <c r="AT1026" s="210"/>
      <c r="AU1026" s="211"/>
      <c r="AV1026" s="212"/>
      <c r="AW1026" s="213"/>
      <c r="AX1026" s="214"/>
      <c r="AY1026" s="215"/>
      <c r="AZ1026" s="112"/>
      <c r="BA1026" s="68"/>
      <c r="BB1026" s="68"/>
      <c r="BC1026" s="69"/>
      <c r="BD1026" s="69"/>
      <c r="BE1026" s="217"/>
      <c r="BF1026" s="218"/>
      <c r="BG1026" s="75"/>
      <c r="BH1026" s="75"/>
      <c r="BI1026" s="219"/>
      <c r="BJ1026" s="220"/>
      <c r="BK1026" s="220"/>
      <c r="BL1026" s="221"/>
      <c r="BM1026" s="222"/>
      <c r="BN1026" s="223"/>
      <c r="BO1026" s="149">
        <v>0</v>
      </c>
      <c r="BP1026" s="72">
        <v>10.664999999999999</v>
      </c>
      <c r="BQ1026" s="157">
        <v>3.6249999999999998E-2</v>
      </c>
      <c r="BR1026" s="158">
        <v>1</v>
      </c>
      <c r="BS1026" s="224"/>
    </row>
    <row r="1027" spans="1:71" s="62" customFormat="1" ht="15" customHeight="1">
      <c r="A1027" s="49"/>
      <c r="B1027" s="2">
        <v>1021</v>
      </c>
      <c r="C1027" s="2">
        <v>532</v>
      </c>
      <c r="D1027" s="49" t="s">
        <v>1024</v>
      </c>
      <c r="E1027" s="49" t="s">
        <v>1642</v>
      </c>
      <c r="F1027" s="93" t="s">
        <v>982</v>
      </c>
      <c r="G1027" s="85">
        <v>1978</v>
      </c>
      <c r="H1027" s="49" t="s">
        <v>31</v>
      </c>
      <c r="I1027" s="49" t="s">
        <v>31</v>
      </c>
      <c r="J1027" s="50">
        <f t="shared" si="73"/>
        <v>154</v>
      </c>
      <c r="K1027" s="189">
        <f t="shared" si="74"/>
        <v>154</v>
      </c>
      <c r="L1027" s="51">
        <f t="shared" si="75"/>
        <v>1</v>
      </c>
      <c r="M1027" s="52" t="str">
        <f t="shared" si="76"/>
        <v>nie</v>
      </c>
      <c r="N1027" s="53">
        <f>IF($M1027="ano",LARGE((Q1027,T1027,W1027,Z1027,AC1027,AF1027,AI1027,AL1027,AO1027,AR1027,AU1027,AX1027,BA1027,BD1027,BG1027,BJ1027,BM1027),1)+LARGE((Q1027,T1027,W1027,Z1027,AC1027,AF1027,AI1027,AL1027,AO1027,AR1027,AU1027,AX1027,BA1027,BD1027,BG1027,BJ1027,BM1027),2)+LARGE((Q1027,T1027,W1027,Z1027,AC1027,AF1027,AI1027,AL1027,AO1027,AR1027,AU1027,AX1027,BA1027,BD1027,BG1027,BJ1027,BM1027),3)+LARGE((Q1027,T1027,W1027,Z1027,AC1027,AF1027,AI1027,AL1027,AO1027,AR1027,AU1027,AX1027,BA1027,BD1027,BG1027,BJ1027,BM1027),4)+LARGE((Q1027,T1027,W1027,Z1027,AC1027,AF1027,AI1027,AL1027,AO1027,AR1027,AU1027,AX1027,BA1027,BD1027,BG1027,BJ1027,BM1027),5),J1027)</f>
        <v>154</v>
      </c>
      <c r="O1027" s="190">
        <f>IF($M1027="ano",LARGE((R1027,U1027,X1027,AA1027,AD1027,AG1027,AJ1027,AM1027,AP1027,AS1027,AV1027,AY1027,BB1027,BE1027,BH1027,BK1027,BN1027),1)+LARGE((R1027,U1027,X1027,AA1027,AD1027,AG1027,AJ1027,AM1027,AP1027,AS1027,AV1027,AY1027,BB1027,BE1027,BH1027,BK1027,BN1027),2)+LARGE((R1027,U1027,X1027,AA1027,AD1027,AG1027,AJ1027,AM1027,AP1027,AS1027,AV1027,AY1027,BB1027,BE1027,BH1027,BK1027,BN1027),3)+LARGE((R1027,U1027,X1027,AA1027,AD1027,AG1027,AJ1027,AM1027,AP1027,AS1027,AV1027,AY1027,BB1027,BE1027,BH1027,BK1027,BN1027),4)+LARGE((R1027,U1027,X1027,AA1027,AD1027,AG1027,AJ1027,AM1027,AP1027,AS1027,AV1027,AY1027,BB1027,BE1027,BH1027,BK1027,BN1027),5),K1027)</f>
        <v>154</v>
      </c>
      <c r="P1027" s="54"/>
      <c r="Q1027" s="55"/>
      <c r="R1027" s="55"/>
      <c r="S1027" s="56"/>
      <c r="T1027" s="57"/>
      <c r="U1027" s="57"/>
      <c r="V1027" s="58"/>
      <c r="W1027" s="59"/>
      <c r="X1027" s="59"/>
      <c r="Y1027" s="77"/>
      <c r="Z1027" s="60"/>
      <c r="AA1027" s="60"/>
      <c r="AB1027" s="61"/>
      <c r="AC1027" s="61"/>
      <c r="AD1027" s="61"/>
      <c r="AE1027" s="200"/>
      <c r="AF1027" s="201"/>
      <c r="AG1027" s="201"/>
      <c r="AI1027" s="63"/>
      <c r="AJ1027" s="63"/>
      <c r="AK1027" s="77"/>
      <c r="AL1027" s="60"/>
      <c r="AM1027" s="60"/>
      <c r="AN1027" s="78"/>
      <c r="AO1027" s="79"/>
      <c r="AP1027" s="79"/>
      <c r="AQ1027" s="64"/>
      <c r="AR1027" s="65"/>
      <c r="AS1027" s="65"/>
      <c r="AT1027" s="66"/>
      <c r="AU1027" s="67"/>
      <c r="AV1027" s="67"/>
      <c r="AW1027" s="213">
        <v>0.10604166666666666</v>
      </c>
      <c r="AX1027" s="214">
        <v>154</v>
      </c>
      <c r="AY1027" s="215">
        <v>154</v>
      </c>
      <c r="AZ1027" s="112"/>
      <c r="BA1027" s="68"/>
      <c r="BB1027" s="68"/>
      <c r="BC1027" s="69"/>
      <c r="BD1027" s="69"/>
      <c r="BE1027" s="69"/>
      <c r="BF1027" s="218"/>
      <c r="BG1027" s="75"/>
      <c r="BH1027" s="75"/>
      <c r="BI1027" s="219"/>
      <c r="BJ1027" s="220"/>
      <c r="BK1027" s="220"/>
      <c r="BL1027" s="221"/>
      <c r="BM1027" s="222"/>
      <c r="BN1027" s="223"/>
      <c r="BO1027" s="149">
        <v>0</v>
      </c>
      <c r="BP1027" s="72">
        <v>30</v>
      </c>
      <c r="BQ1027" s="157">
        <v>0.10604166666666666</v>
      </c>
      <c r="BR1027" s="158">
        <v>1</v>
      </c>
      <c r="BS1027" s="224"/>
    </row>
    <row r="1028" spans="1:71" s="62" customFormat="1" ht="15" customHeight="1">
      <c r="A1028" s="49"/>
      <c r="B1028" s="2">
        <v>1022</v>
      </c>
      <c r="C1028" s="2">
        <v>218</v>
      </c>
      <c r="D1028" s="49" t="s">
        <v>2305</v>
      </c>
      <c r="E1028" s="49" t="s">
        <v>1635</v>
      </c>
      <c r="F1028" s="93" t="s">
        <v>1542</v>
      </c>
      <c r="G1028" s="85">
        <v>1973</v>
      </c>
      <c r="H1028" s="49" t="s">
        <v>31</v>
      </c>
      <c r="I1028" s="2" t="str">
        <f>IF(G1028&lt;=1953,"M60",IF(G1028&lt;=1963,"M50",IF(G1028&lt;=1973,"M40","M")))</f>
        <v>M40</v>
      </c>
      <c r="J1028" s="50">
        <f t="shared" si="73"/>
        <v>154</v>
      </c>
      <c r="K1028" s="189">
        <f t="shared" si="74"/>
        <v>170</v>
      </c>
      <c r="L1028" s="51">
        <f t="shared" si="75"/>
        <v>1</v>
      </c>
      <c r="M1028" s="52" t="str">
        <f t="shared" si="76"/>
        <v>nie</v>
      </c>
      <c r="N1028" s="53">
        <f>IF($M1028="ano",LARGE((Q1028,T1028,W1028,Z1028,AC1028,AF1028,AI1028,AL1028,AO1028,AR1028,AU1028,AX1028,BA1028,BD1028,BG1028,BJ1028,BM1028),1)+LARGE((Q1028,T1028,W1028,Z1028,AC1028,AF1028,AI1028,AL1028,AO1028,AR1028,AU1028,AX1028,BA1028,BD1028,BG1028,BJ1028,BM1028),2)+LARGE((Q1028,T1028,W1028,Z1028,AC1028,AF1028,AI1028,AL1028,AO1028,AR1028,AU1028,AX1028,BA1028,BD1028,BG1028,BJ1028,BM1028),3)+LARGE((Q1028,T1028,W1028,Z1028,AC1028,AF1028,AI1028,AL1028,AO1028,AR1028,AU1028,AX1028,BA1028,BD1028,BG1028,BJ1028,BM1028),4)+LARGE((Q1028,T1028,W1028,Z1028,AC1028,AF1028,AI1028,AL1028,AO1028,AR1028,AU1028,AX1028,BA1028,BD1028,BG1028,BJ1028,BM1028),5),J1028)</f>
        <v>154</v>
      </c>
      <c r="O1028" s="190">
        <f>IF($M1028="ano",LARGE((R1028,U1028,X1028,AA1028,AD1028,AG1028,AJ1028,AM1028,AP1028,AS1028,AV1028,AY1028,BB1028,BE1028,BH1028,BK1028,BN1028),1)+LARGE((R1028,U1028,X1028,AA1028,AD1028,AG1028,AJ1028,AM1028,AP1028,AS1028,AV1028,AY1028,BB1028,BE1028,BH1028,BK1028,BN1028),2)+LARGE((R1028,U1028,X1028,AA1028,AD1028,AG1028,AJ1028,AM1028,AP1028,AS1028,AV1028,AY1028,BB1028,BE1028,BH1028,BK1028,BN1028),3)+LARGE((R1028,U1028,X1028,AA1028,AD1028,AG1028,AJ1028,AM1028,AP1028,AS1028,AV1028,AY1028,BB1028,BE1028,BH1028,BK1028,BN1028),4)+LARGE((R1028,U1028,X1028,AA1028,AD1028,AG1028,AJ1028,AM1028,AP1028,AS1028,AV1028,AY1028,BB1028,BE1028,BH1028,BK1028,BN1028),5),K1028)</f>
        <v>170</v>
      </c>
      <c r="P1028" s="54"/>
      <c r="Q1028" s="55"/>
      <c r="R1028" s="193"/>
      <c r="S1028" s="56"/>
      <c r="T1028" s="57"/>
      <c r="U1028" s="196"/>
      <c r="V1028" s="58"/>
      <c r="W1028" s="59"/>
      <c r="X1028" s="199"/>
      <c r="Y1028" s="77"/>
      <c r="Z1028" s="60"/>
      <c r="AA1028" s="202"/>
      <c r="AB1028" s="61"/>
      <c r="AC1028" s="61"/>
      <c r="AD1028" s="205"/>
      <c r="AE1028" s="200">
        <v>7.6956018518518521E-2</v>
      </c>
      <c r="AF1028" s="201">
        <v>154</v>
      </c>
      <c r="AG1028" s="202">
        <v>170</v>
      </c>
      <c r="AH1028" s="206"/>
      <c r="AI1028" s="207"/>
      <c r="AJ1028" s="208"/>
      <c r="AK1028" s="200"/>
      <c r="AL1028" s="201"/>
      <c r="AM1028" s="202"/>
      <c r="AN1028" s="78"/>
      <c r="AO1028" s="79"/>
      <c r="AP1028" s="209"/>
      <c r="AQ1028" s="64"/>
      <c r="AR1028" s="65"/>
      <c r="AS1028" s="208"/>
      <c r="AT1028" s="210"/>
      <c r="AU1028" s="211"/>
      <c r="AV1028" s="212"/>
      <c r="AW1028" s="213"/>
      <c r="AX1028" s="214"/>
      <c r="AY1028" s="215"/>
      <c r="AZ1028" s="112"/>
      <c r="BA1028" s="68"/>
      <c r="BB1028" s="68"/>
      <c r="BC1028" s="69"/>
      <c r="BD1028" s="69"/>
      <c r="BE1028" s="217"/>
      <c r="BF1028" s="218"/>
      <c r="BG1028" s="75"/>
      <c r="BH1028" s="75"/>
      <c r="BI1028" s="219"/>
      <c r="BJ1028" s="220"/>
      <c r="BK1028" s="220"/>
      <c r="BL1028" s="221"/>
      <c r="BM1028" s="222"/>
      <c r="BN1028" s="223"/>
      <c r="BO1028" s="149">
        <v>0</v>
      </c>
      <c r="BP1028" s="72">
        <v>15</v>
      </c>
      <c r="BQ1028" s="157">
        <v>7.6956018518518521E-2</v>
      </c>
      <c r="BR1028" s="158">
        <v>1</v>
      </c>
      <c r="BS1028" s="224"/>
    </row>
    <row r="1029" spans="1:71" s="62" customFormat="1" ht="15" customHeight="1">
      <c r="A1029" s="49"/>
      <c r="B1029" s="2">
        <v>1023</v>
      </c>
      <c r="C1029" s="2">
        <v>533</v>
      </c>
      <c r="D1029" s="49" t="s">
        <v>584</v>
      </c>
      <c r="E1029" s="49" t="s">
        <v>1567</v>
      </c>
      <c r="F1029" s="93" t="s">
        <v>286</v>
      </c>
      <c r="G1029" s="85" t="s">
        <v>258</v>
      </c>
      <c r="H1029" s="49" t="s">
        <v>31</v>
      </c>
      <c r="I1029" s="49" t="s">
        <v>31</v>
      </c>
      <c r="J1029" s="50">
        <f t="shared" si="73"/>
        <v>154</v>
      </c>
      <c r="K1029" s="189">
        <f t="shared" si="74"/>
        <v>154</v>
      </c>
      <c r="L1029" s="51">
        <f t="shared" si="75"/>
        <v>1</v>
      </c>
      <c r="M1029" s="52" t="str">
        <f t="shared" si="76"/>
        <v>nie</v>
      </c>
      <c r="N1029" s="53">
        <f>IF($M1029="ano",LARGE((Q1029,T1029,W1029,Z1029,AC1029,AF1029,AI1029,AL1029,AO1029,AR1029,AU1029,AX1029,BA1029,BD1029,BG1029,BJ1029,BM1029),1)+LARGE((Q1029,T1029,W1029,Z1029,AC1029,AF1029,AI1029,AL1029,AO1029,AR1029,AU1029,AX1029,BA1029,BD1029,BG1029,BJ1029,BM1029),2)+LARGE((Q1029,T1029,W1029,Z1029,AC1029,AF1029,AI1029,AL1029,AO1029,AR1029,AU1029,AX1029,BA1029,BD1029,BG1029,BJ1029,BM1029),3)+LARGE((Q1029,T1029,W1029,Z1029,AC1029,AF1029,AI1029,AL1029,AO1029,AR1029,AU1029,AX1029,BA1029,BD1029,BG1029,BJ1029,BM1029),4)+LARGE((Q1029,T1029,W1029,Z1029,AC1029,AF1029,AI1029,AL1029,AO1029,AR1029,AU1029,AX1029,BA1029,BD1029,BG1029,BJ1029,BM1029),5),J1029)</f>
        <v>154</v>
      </c>
      <c r="O1029" s="190">
        <f>IF($M1029="ano",LARGE((R1029,U1029,X1029,AA1029,AD1029,AG1029,AJ1029,AM1029,AP1029,AS1029,AV1029,AY1029,BB1029,BE1029,BH1029,BK1029,BN1029),1)+LARGE((R1029,U1029,X1029,AA1029,AD1029,AG1029,AJ1029,AM1029,AP1029,AS1029,AV1029,AY1029,BB1029,BE1029,BH1029,BK1029,BN1029),2)+LARGE((R1029,U1029,X1029,AA1029,AD1029,AG1029,AJ1029,AM1029,AP1029,AS1029,AV1029,AY1029,BB1029,BE1029,BH1029,BK1029,BN1029),3)+LARGE((R1029,U1029,X1029,AA1029,AD1029,AG1029,AJ1029,AM1029,AP1029,AS1029,AV1029,AY1029,BB1029,BE1029,BH1029,BK1029,BN1029),4)+LARGE((R1029,U1029,X1029,AA1029,AD1029,AG1029,AJ1029,AM1029,AP1029,AS1029,AV1029,AY1029,BB1029,BE1029,BH1029,BK1029,BN1029),5),K1029)</f>
        <v>154</v>
      </c>
      <c r="P1029" s="54"/>
      <c r="Q1029" s="55"/>
      <c r="R1029" s="193"/>
      <c r="S1029" s="56"/>
      <c r="T1029" s="57"/>
      <c r="U1029" s="196"/>
      <c r="V1029" s="58"/>
      <c r="W1029" s="59"/>
      <c r="X1029" s="199"/>
      <c r="Y1029" s="77"/>
      <c r="Z1029" s="60"/>
      <c r="AA1029" s="202"/>
      <c r="AB1029" s="61"/>
      <c r="AC1029" s="61"/>
      <c r="AD1029" s="205"/>
      <c r="AE1029" s="200"/>
      <c r="AF1029" s="201"/>
      <c r="AG1029" s="202"/>
      <c r="AH1029" s="206">
        <v>3.6111111111111115E-2</v>
      </c>
      <c r="AI1029" s="207">
        <v>154</v>
      </c>
      <c r="AJ1029" s="208">
        <v>154</v>
      </c>
      <c r="AK1029" s="200"/>
      <c r="AL1029" s="201"/>
      <c r="AM1029" s="202"/>
      <c r="AN1029" s="78"/>
      <c r="AO1029" s="79"/>
      <c r="AP1029" s="209"/>
      <c r="AQ1029" s="64"/>
      <c r="AR1029" s="65"/>
      <c r="AS1029" s="208"/>
      <c r="AT1029" s="210"/>
      <c r="AU1029" s="211"/>
      <c r="AV1029" s="212"/>
      <c r="AW1029" s="213"/>
      <c r="AX1029" s="214"/>
      <c r="AY1029" s="215"/>
      <c r="AZ1029" s="112"/>
      <c r="BA1029" s="68"/>
      <c r="BB1029" s="68"/>
      <c r="BC1029" s="69"/>
      <c r="BD1029" s="69"/>
      <c r="BE1029" s="217"/>
      <c r="BF1029" s="218"/>
      <c r="BG1029" s="75"/>
      <c r="BH1029" s="75"/>
      <c r="BI1029" s="219"/>
      <c r="BJ1029" s="220"/>
      <c r="BK1029" s="220"/>
      <c r="BL1029" s="221"/>
      <c r="BM1029" s="222"/>
      <c r="BN1029" s="223"/>
      <c r="BO1029" s="149">
        <v>0</v>
      </c>
      <c r="BP1029" s="72">
        <v>10.664999999999999</v>
      </c>
      <c r="BQ1029" s="157">
        <v>3.6111111111111115E-2</v>
      </c>
      <c r="BR1029" s="158">
        <v>1</v>
      </c>
      <c r="BS1029" s="224"/>
    </row>
    <row r="1030" spans="1:71" s="62" customFormat="1" ht="15" customHeight="1">
      <c r="A1030" s="49"/>
      <c r="B1030" s="2">
        <v>1024</v>
      </c>
      <c r="C1030" s="2">
        <v>534</v>
      </c>
      <c r="D1030" s="49" t="s">
        <v>593</v>
      </c>
      <c r="E1030" s="49" t="s">
        <v>1534</v>
      </c>
      <c r="F1030" s="93" t="s">
        <v>374</v>
      </c>
      <c r="G1030" s="85" t="s">
        <v>256</v>
      </c>
      <c r="H1030" s="49" t="s">
        <v>31</v>
      </c>
      <c r="I1030" s="49" t="s">
        <v>31</v>
      </c>
      <c r="J1030" s="50">
        <f t="shared" ref="J1030:J1093" si="77">SUMIF($P$5:$BR$5,"Body",P1030:BR1030)</f>
        <v>154</v>
      </c>
      <c r="K1030" s="189">
        <f t="shared" ref="K1030:K1093" si="78">SUMIF($P$5:$BR$5,"Body koef-vek",P1030:BR1030)</f>
        <v>154</v>
      </c>
      <c r="L1030" s="51">
        <f t="shared" ref="L1030:L1093" si="79">COUNT(Q1030,T1030,W1030,Z1030,AC1030,AF1030,AI1030,AL1030,AO1030,AR1030,AU1030,AX1030,BA1030,BD1030,BG1030,BJ1030,BM1030)</f>
        <v>1</v>
      </c>
      <c r="M1030" s="52" t="str">
        <f t="shared" ref="M1030:M1093" si="80">IF(L1030&lt;=5,"nie","ano")</f>
        <v>nie</v>
      </c>
      <c r="N1030" s="53">
        <f>IF($M1030="ano",LARGE((Q1030,T1030,W1030,Z1030,AC1030,AF1030,AI1030,AL1030,AO1030,AR1030,AU1030,AX1030,BA1030,BD1030,BG1030,BJ1030,BM1030),1)+LARGE((Q1030,T1030,W1030,Z1030,AC1030,AF1030,AI1030,AL1030,AO1030,AR1030,AU1030,AX1030,BA1030,BD1030,BG1030,BJ1030,BM1030),2)+LARGE((Q1030,T1030,W1030,Z1030,AC1030,AF1030,AI1030,AL1030,AO1030,AR1030,AU1030,AX1030,BA1030,BD1030,BG1030,BJ1030,BM1030),3)+LARGE((Q1030,T1030,W1030,Z1030,AC1030,AF1030,AI1030,AL1030,AO1030,AR1030,AU1030,AX1030,BA1030,BD1030,BG1030,BJ1030,BM1030),4)+LARGE((Q1030,T1030,W1030,Z1030,AC1030,AF1030,AI1030,AL1030,AO1030,AR1030,AU1030,AX1030,BA1030,BD1030,BG1030,BJ1030,BM1030),5),J1030)</f>
        <v>154</v>
      </c>
      <c r="O1030" s="190">
        <f>IF($M1030="ano",LARGE((R1030,U1030,X1030,AA1030,AD1030,AG1030,AJ1030,AM1030,AP1030,AS1030,AV1030,AY1030,BB1030,BE1030,BH1030,BK1030,BN1030),1)+LARGE((R1030,U1030,X1030,AA1030,AD1030,AG1030,AJ1030,AM1030,AP1030,AS1030,AV1030,AY1030,BB1030,BE1030,BH1030,BK1030,BN1030),2)+LARGE((R1030,U1030,X1030,AA1030,AD1030,AG1030,AJ1030,AM1030,AP1030,AS1030,AV1030,AY1030,BB1030,BE1030,BH1030,BK1030,BN1030),3)+LARGE((R1030,U1030,X1030,AA1030,AD1030,AG1030,AJ1030,AM1030,AP1030,AS1030,AV1030,AY1030,BB1030,BE1030,BH1030,BK1030,BN1030),4)+LARGE((R1030,U1030,X1030,AA1030,AD1030,AG1030,AJ1030,AM1030,AP1030,AS1030,AV1030,AY1030,BB1030,BE1030,BH1030,BK1030,BN1030),5),K1030)</f>
        <v>154</v>
      </c>
      <c r="P1030" s="54"/>
      <c r="Q1030" s="55"/>
      <c r="R1030" s="193"/>
      <c r="S1030" s="56"/>
      <c r="T1030" s="57"/>
      <c r="U1030" s="196"/>
      <c r="V1030" s="58"/>
      <c r="W1030" s="59"/>
      <c r="X1030" s="199"/>
      <c r="Y1030" s="77"/>
      <c r="Z1030" s="60"/>
      <c r="AA1030" s="202"/>
      <c r="AB1030" s="61"/>
      <c r="AC1030" s="61"/>
      <c r="AD1030" s="205"/>
      <c r="AE1030" s="200"/>
      <c r="AF1030" s="201"/>
      <c r="AG1030" s="202"/>
      <c r="AH1030" s="206">
        <v>3.6759259259259255E-2</v>
      </c>
      <c r="AI1030" s="207">
        <v>154</v>
      </c>
      <c r="AJ1030" s="208">
        <v>154</v>
      </c>
      <c r="AK1030" s="200"/>
      <c r="AL1030" s="201"/>
      <c r="AM1030" s="202"/>
      <c r="AN1030" s="78"/>
      <c r="AO1030" s="79"/>
      <c r="AP1030" s="209"/>
      <c r="AQ1030" s="64"/>
      <c r="AR1030" s="65"/>
      <c r="AS1030" s="208"/>
      <c r="AT1030" s="210"/>
      <c r="AU1030" s="211"/>
      <c r="AV1030" s="212"/>
      <c r="AW1030" s="213"/>
      <c r="AX1030" s="214"/>
      <c r="AY1030" s="215"/>
      <c r="AZ1030" s="112"/>
      <c r="BA1030" s="68"/>
      <c r="BB1030" s="68"/>
      <c r="BC1030" s="69"/>
      <c r="BD1030" s="69"/>
      <c r="BE1030" s="217"/>
      <c r="BF1030" s="218"/>
      <c r="BG1030" s="75"/>
      <c r="BH1030" s="75"/>
      <c r="BI1030" s="219"/>
      <c r="BJ1030" s="220"/>
      <c r="BK1030" s="220"/>
      <c r="BL1030" s="221"/>
      <c r="BM1030" s="222"/>
      <c r="BN1030" s="223"/>
      <c r="BO1030" s="149">
        <v>0</v>
      </c>
      <c r="BP1030" s="72">
        <v>10.664999999999999</v>
      </c>
      <c r="BQ1030" s="157">
        <v>3.6759259259259255E-2</v>
      </c>
      <c r="BR1030" s="158">
        <v>1</v>
      </c>
      <c r="BS1030" s="224"/>
    </row>
    <row r="1031" spans="1:71" s="62" customFormat="1" ht="15" customHeight="1">
      <c r="A1031" s="49"/>
      <c r="B1031" s="2">
        <v>1025</v>
      </c>
      <c r="C1031" s="2">
        <v>535</v>
      </c>
      <c r="D1031" s="49" t="s">
        <v>606</v>
      </c>
      <c r="E1031" s="49" t="s">
        <v>2332</v>
      </c>
      <c r="F1031" s="93" t="s">
        <v>277</v>
      </c>
      <c r="G1031" s="85" t="s">
        <v>266</v>
      </c>
      <c r="H1031" s="49" t="s">
        <v>31</v>
      </c>
      <c r="I1031" s="49" t="s">
        <v>31</v>
      </c>
      <c r="J1031" s="50">
        <f t="shared" si="77"/>
        <v>154</v>
      </c>
      <c r="K1031" s="189">
        <f t="shared" si="78"/>
        <v>154</v>
      </c>
      <c r="L1031" s="51">
        <f t="shared" si="79"/>
        <v>1</v>
      </c>
      <c r="M1031" s="52" t="str">
        <f t="shared" si="80"/>
        <v>nie</v>
      </c>
      <c r="N1031" s="53">
        <f>IF($M1031="ano",LARGE((Q1031,T1031,W1031,Z1031,AC1031,AF1031,AI1031,AL1031,AO1031,AR1031,AU1031,AX1031,BA1031,BD1031,BG1031,BJ1031,BM1031),1)+LARGE((Q1031,T1031,W1031,Z1031,AC1031,AF1031,AI1031,AL1031,AO1031,AR1031,AU1031,AX1031,BA1031,BD1031,BG1031,BJ1031,BM1031),2)+LARGE((Q1031,T1031,W1031,Z1031,AC1031,AF1031,AI1031,AL1031,AO1031,AR1031,AU1031,AX1031,BA1031,BD1031,BG1031,BJ1031,BM1031),3)+LARGE((Q1031,T1031,W1031,Z1031,AC1031,AF1031,AI1031,AL1031,AO1031,AR1031,AU1031,AX1031,BA1031,BD1031,BG1031,BJ1031,BM1031),4)+LARGE((Q1031,T1031,W1031,Z1031,AC1031,AF1031,AI1031,AL1031,AO1031,AR1031,AU1031,AX1031,BA1031,BD1031,BG1031,BJ1031,BM1031),5),J1031)</f>
        <v>154</v>
      </c>
      <c r="O1031" s="190">
        <f>IF($M1031="ano",LARGE((R1031,U1031,X1031,AA1031,AD1031,AG1031,AJ1031,AM1031,AP1031,AS1031,AV1031,AY1031,BB1031,BE1031,BH1031,BK1031,BN1031),1)+LARGE((R1031,U1031,X1031,AA1031,AD1031,AG1031,AJ1031,AM1031,AP1031,AS1031,AV1031,AY1031,BB1031,BE1031,BH1031,BK1031,BN1031),2)+LARGE((R1031,U1031,X1031,AA1031,AD1031,AG1031,AJ1031,AM1031,AP1031,AS1031,AV1031,AY1031,BB1031,BE1031,BH1031,BK1031,BN1031),3)+LARGE((R1031,U1031,X1031,AA1031,AD1031,AG1031,AJ1031,AM1031,AP1031,AS1031,AV1031,AY1031,BB1031,BE1031,BH1031,BK1031,BN1031),4)+LARGE((R1031,U1031,X1031,AA1031,AD1031,AG1031,AJ1031,AM1031,AP1031,AS1031,AV1031,AY1031,BB1031,BE1031,BH1031,BK1031,BN1031),5),K1031)</f>
        <v>154</v>
      </c>
      <c r="P1031" s="54"/>
      <c r="Q1031" s="55"/>
      <c r="R1031" s="193"/>
      <c r="S1031" s="56"/>
      <c r="T1031" s="57"/>
      <c r="U1031" s="196"/>
      <c r="V1031" s="58"/>
      <c r="W1031" s="59"/>
      <c r="X1031" s="199"/>
      <c r="Y1031" s="77"/>
      <c r="Z1031" s="60"/>
      <c r="AA1031" s="202"/>
      <c r="AB1031" s="61"/>
      <c r="AC1031" s="61"/>
      <c r="AD1031" s="205"/>
      <c r="AE1031" s="200"/>
      <c r="AF1031" s="201"/>
      <c r="AG1031" s="202"/>
      <c r="AH1031" s="206">
        <v>3.6168981481481483E-2</v>
      </c>
      <c r="AI1031" s="207">
        <v>154</v>
      </c>
      <c r="AJ1031" s="208">
        <v>154</v>
      </c>
      <c r="AK1031" s="200"/>
      <c r="AL1031" s="201"/>
      <c r="AM1031" s="202"/>
      <c r="AN1031" s="78"/>
      <c r="AO1031" s="79"/>
      <c r="AP1031" s="209"/>
      <c r="AQ1031" s="64"/>
      <c r="AR1031" s="65"/>
      <c r="AS1031" s="208"/>
      <c r="AT1031" s="210"/>
      <c r="AU1031" s="211"/>
      <c r="AV1031" s="212"/>
      <c r="AW1031" s="213"/>
      <c r="AX1031" s="214"/>
      <c r="AY1031" s="215"/>
      <c r="AZ1031" s="112"/>
      <c r="BA1031" s="68"/>
      <c r="BB1031" s="68"/>
      <c r="BC1031" s="69"/>
      <c r="BD1031" s="69"/>
      <c r="BE1031" s="217"/>
      <c r="BF1031" s="218"/>
      <c r="BG1031" s="75"/>
      <c r="BH1031" s="75"/>
      <c r="BI1031" s="219"/>
      <c r="BJ1031" s="220"/>
      <c r="BK1031" s="220"/>
      <c r="BL1031" s="221"/>
      <c r="BM1031" s="222"/>
      <c r="BN1031" s="223"/>
      <c r="BO1031" s="149">
        <v>0</v>
      </c>
      <c r="BP1031" s="72">
        <v>10.664999999999999</v>
      </c>
      <c r="BQ1031" s="157">
        <v>3.6168981481481483E-2</v>
      </c>
      <c r="BR1031" s="158">
        <v>1</v>
      </c>
      <c r="BS1031" s="224"/>
    </row>
    <row r="1032" spans="1:71" s="62" customFormat="1" ht="15" customHeight="1">
      <c r="A1032" s="49"/>
      <c r="B1032" s="2">
        <v>1026</v>
      </c>
      <c r="C1032" s="2">
        <v>101</v>
      </c>
      <c r="D1032" s="49" t="s">
        <v>609</v>
      </c>
      <c r="E1032" s="49" t="s">
        <v>610</v>
      </c>
      <c r="F1032" s="93" t="s">
        <v>274</v>
      </c>
      <c r="G1032" s="85" t="s">
        <v>301</v>
      </c>
      <c r="H1032" s="49" t="s">
        <v>36</v>
      </c>
      <c r="I1032" s="49" t="s">
        <v>36</v>
      </c>
      <c r="J1032" s="50">
        <f t="shared" si="77"/>
        <v>154</v>
      </c>
      <c r="K1032" s="189">
        <f t="shared" si="78"/>
        <v>154</v>
      </c>
      <c r="L1032" s="51">
        <f t="shared" si="79"/>
        <v>1</v>
      </c>
      <c r="M1032" s="52" t="str">
        <f t="shared" si="80"/>
        <v>nie</v>
      </c>
      <c r="N1032" s="53">
        <f>IF($M1032="ano",LARGE((Q1032,T1032,W1032,Z1032,AC1032,AF1032,AI1032,AL1032,AO1032,AR1032,AU1032,AX1032,BA1032,BD1032,BG1032,BJ1032,BM1032),1)+LARGE((Q1032,T1032,W1032,Z1032,AC1032,AF1032,AI1032,AL1032,AO1032,AR1032,AU1032,AX1032,BA1032,BD1032,BG1032,BJ1032,BM1032),2)+LARGE((Q1032,T1032,W1032,Z1032,AC1032,AF1032,AI1032,AL1032,AO1032,AR1032,AU1032,AX1032,BA1032,BD1032,BG1032,BJ1032,BM1032),3)+LARGE((Q1032,T1032,W1032,Z1032,AC1032,AF1032,AI1032,AL1032,AO1032,AR1032,AU1032,AX1032,BA1032,BD1032,BG1032,BJ1032,BM1032),4)+LARGE((Q1032,T1032,W1032,Z1032,AC1032,AF1032,AI1032,AL1032,AO1032,AR1032,AU1032,AX1032,BA1032,BD1032,BG1032,BJ1032,BM1032),5),J1032)</f>
        <v>154</v>
      </c>
      <c r="O1032" s="190">
        <f>IF($M1032="ano",LARGE((R1032,U1032,X1032,AA1032,AD1032,AG1032,AJ1032,AM1032,AP1032,AS1032,AV1032,AY1032,BB1032,BE1032,BH1032,BK1032,BN1032),1)+LARGE((R1032,U1032,X1032,AA1032,AD1032,AG1032,AJ1032,AM1032,AP1032,AS1032,AV1032,AY1032,BB1032,BE1032,BH1032,BK1032,BN1032),2)+LARGE((R1032,U1032,X1032,AA1032,AD1032,AG1032,AJ1032,AM1032,AP1032,AS1032,AV1032,AY1032,BB1032,BE1032,BH1032,BK1032,BN1032),3)+LARGE((R1032,U1032,X1032,AA1032,AD1032,AG1032,AJ1032,AM1032,AP1032,AS1032,AV1032,AY1032,BB1032,BE1032,BH1032,BK1032,BN1032),4)+LARGE((R1032,U1032,X1032,AA1032,AD1032,AG1032,AJ1032,AM1032,AP1032,AS1032,AV1032,AY1032,BB1032,BE1032,BH1032,BK1032,BN1032),5),K1032)</f>
        <v>154</v>
      </c>
      <c r="P1032" s="54"/>
      <c r="Q1032" s="55"/>
      <c r="R1032" s="193"/>
      <c r="S1032" s="56"/>
      <c r="T1032" s="57"/>
      <c r="U1032" s="196"/>
      <c r="V1032" s="58"/>
      <c r="W1032" s="59"/>
      <c r="X1032" s="199"/>
      <c r="Y1032" s="77"/>
      <c r="Z1032" s="60"/>
      <c r="AA1032" s="202"/>
      <c r="AB1032" s="61"/>
      <c r="AC1032" s="61"/>
      <c r="AD1032" s="205"/>
      <c r="AE1032" s="200"/>
      <c r="AF1032" s="201"/>
      <c r="AG1032" s="202"/>
      <c r="AH1032" s="206">
        <v>3.6782407407407409E-2</v>
      </c>
      <c r="AI1032" s="207">
        <v>154</v>
      </c>
      <c r="AJ1032" s="208">
        <v>154</v>
      </c>
      <c r="AK1032" s="200"/>
      <c r="AL1032" s="201"/>
      <c r="AM1032" s="202"/>
      <c r="AN1032" s="78"/>
      <c r="AO1032" s="79"/>
      <c r="AP1032" s="209"/>
      <c r="AQ1032" s="64"/>
      <c r="AR1032" s="65"/>
      <c r="AS1032" s="208"/>
      <c r="AT1032" s="210"/>
      <c r="AU1032" s="211"/>
      <c r="AV1032" s="212"/>
      <c r="AW1032" s="213"/>
      <c r="AX1032" s="214"/>
      <c r="AY1032" s="215"/>
      <c r="AZ1032" s="112"/>
      <c r="BA1032" s="68"/>
      <c r="BB1032" s="68"/>
      <c r="BC1032" s="69"/>
      <c r="BD1032" s="69"/>
      <c r="BE1032" s="217"/>
      <c r="BF1032" s="218"/>
      <c r="BG1032" s="75"/>
      <c r="BH1032" s="75"/>
      <c r="BI1032" s="219"/>
      <c r="BJ1032" s="220"/>
      <c r="BK1032" s="220"/>
      <c r="BL1032" s="221"/>
      <c r="BM1032" s="222"/>
      <c r="BN1032" s="223"/>
      <c r="BO1032" s="149">
        <v>0</v>
      </c>
      <c r="BP1032" s="72">
        <v>10.664999999999999</v>
      </c>
      <c r="BQ1032" s="157">
        <v>3.6782407407407409E-2</v>
      </c>
      <c r="BR1032" s="158">
        <v>1</v>
      </c>
      <c r="BS1032" s="224"/>
    </row>
    <row r="1033" spans="1:71" s="62" customFormat="1" ht="15" customHeight="1">
      <c r="A1033" s="49"/>
      <c r="B1033" s="2">
        <v>1027</v>
      </c>
      <c r="C1033" s="2">
        <v>102</v>
      </c>
      <c r="D1033" s="49" t="s">
        <v>1178</v>
      </c>
      <c r="E1033" s="49" t="s">
        <v>1177</v>
      </c>
      <c r="F1033" s="93" t="s">
        <v>2213</v>
      </c>
      <c r="G1033" s="85">
        <v>1978</v>
      </c>
      <c r="H1033" s="49" t="s">
        <v>36</v>
      </c>
      <c r="I1033" s="49" t="s">
        <v>36</v>
      </c>
      <c r="J1033" s="50">
        <f t="shared" si="77"/>
        <v>154</v>
      </c>
      <c r="K1033" s="189">
        <f t="shared" si="78"/>
        <v>154</v>
      </c>
      <c r="L1033" s="51">
        <f t="shared" si="79"/>
        <v>1</v>
      </c>
      <c r="M1033" s="52" t="str">
        <f t="shared" si="80"/>
        <v>nie</v>
      </c>
      <c r="N1033" s="53">
        <f>IF($M1033="ano",LARGE((Q1033,T1033,W1033,Z1033,AC1033,AF1033,AI1033,AL1033,AO1033,AR1033,AU1033,AX1033,BA1033,BD1033,BG1033,BJ1033,BM1033),1)+LARGE((Q1033,T1033,W1033,Z1033,AC1033,AF1033,AI1033,AL1033,AO1033,AR1033,AU1033,AX1033,BA1033,BD1033,BG1033,BJ1033,BM1033),2)+LARGE((Q1033,T1033,W1033,Z1033,AC1033,AF1033,AI1033,AL1033,AO1033,AR1033,AU1033,AX1033,BA1033,BD1033,BG1033,BJ1033,BM1033),3)+LARGE((Q1033,T1033,W1033,Z1033,AC1033,AF1033,AI1033,AL1033,AO1033,AR1033,AU1033,AX1033,BA1033,BD1033,BG1033,BJ1033,BM1033),4)+LARGE((Q1033,T1033,W1033,Z1033,AC1033,AF1033,AI1033,AL1033,AO1033,AR1033,AU1033,AX1033,BA1033,BD1033,BG1033,BJ1033,BM1033),5),J1033)</f>
        <v>154</v>
      </c>
      <c r="O1033" s="190">
        <f>IF($M1033="ano",LARGE((R1033,U1033,X1033,AA1033,AD1033,AG1033,AJ1033,AM1033,AP1033,AS1033,AV1033,AY1033,BB1033,BE1033,BH1033,BK1033,BN1033),1)+LARGE((R1033,U1033,X1033,AA1033,AD1033,AG1033,AJ1033,AM1033,AP1033,AS1033,AV1033,AY1033,BB1033,BE1033,BH1033,BK1033,BN1033),2)+LARGE((R1033,U1033,X1033,AA1033,AD1033,AG1033,AJ1033,AM1033,AP1033,AS1033,AV1033,AY1033,BB1033,BE1033,BH1033,BK1033,BN1033),3)+LARGE((R1033,U1033,X1033,AA1033,AD1033,AG1033,AJ1033,AM1033,AP1033,AS1033,AV1033,AY1033,BB1033,BE1033,BH1033,BK1033,BN1033),4)+LARGE((R1033,U1033,X1033,AA1033,AD1033,AG1033,AJ1033,AM1033,AP1033,AS1033,AV1033,AY1033,BB1033,BE1033,BH1033,BK1033,BN1033),5),K1033)</f>
        <v>154</v>
      </c>
      <c r="P1033" s="54"/>
      <c r="Q1033" s="55"/>
      <c r="R1033" s="55"/>
      <c r="S1033" s="56"/>
      <c r="T1033" s="57"/>
      <c r="U1033" s="57"/>
      <c r="V1033" s="58"/>
      <c r="W1033" s="59"/>
      <c r="X1033" s="59"/>
      <c r="Y1033" s="77"/>
      <c r="Z1033" s="60"/>
      <c r="AA1033" s="60"/>
      <c r="AB1033" s="61"/>
      <c r="AC1033" s="61"/>
      <c r="AD1033" s="61"/>
      <c r="AE1033" s="200"/>
      <c r="AF1033" s="201"/>
      <c r="AG1033" s="201"/>
      <c r="AI1033" s="63"/>
      <c r="AJ1033" s="63"/>
      <c r="AK1033" s="77"/>
      <c r="AL1033" s="60"/>
      <c r="AM1033" s="60"/>
      <c r="AN1033" s="78"/>
      <c r="AO1033" s="79"/>
      <c r="AP1033" s="79"/>
      <c r="AQ1033" s="64"/>
      <c r="AR1033" s="65"/>
      <c r="AS1033" s="65"/>
      <c r="AT1033" s="66"/>
      <c r="AU1033" s="67"/>
      <c r="AV1033" s="67"/>
      <c r="AW1033" s="73"/>
      <c r="AX1033" s="74"/>
      <c r="AY1033" s="74"/>
      <c r="AZ1033" s="112"/>
      <c r="BA1033" s="68"/>
      <c r="BB1033" s="68"/>
      <c r="BC1033" s="69"/>
      <c r="BD1033" s="69"/>
      <c r="BE1033" s="69"/>
      <c r="BF1033" s="218">
        <v>7.0115740740740742E-2</v>
      </c>
      <c r="BG1033" s="75">
        <v>154</v>
      </c>
      <c r="BH1033" s="75">
        <v>154</v>
      </c>
      <c r="BI1033" s="219"/>
      <c r="BJ1033" s="220"/>
      <c r="BK1033" s="220"/>
      <c r="BL1033" s="221"/>
      <c r="BM1033" s="222"/>
      <c r="BN1033" s="223"/>
      <c r="BO1033" s="149">
        <v>0</v>
      </c>
      <c r="BP1033" s="72">
        <v>15</v>
      </c>
      <c r="BQ1033" s="157">
        <v>7.0115740740740742E-2</v>
      </c>
      <c r="BR1033" s="158">
        <v>1</v>
      </c>
      <c r="BS1033" s="224"/>
    </row>
    <row r="1034" spans="1:71" s="62" customFormat="1" ht="15" customHeight="1">
      <c r="A1034" s="49"/>
      <c r="B1034" s="2">
        <v>1028</v>
      </c>
      <c r="C1034" s="2">
        <v>85</v>
      </c>
      <c r="D1034" s="49" t="s">
        <v>2343</v>
      </c>
      <c r="E1034" s="49" t="s">
        <v>1505</v>
      </c>
      <c r="F1034" s="93" t="s">
        <v>286</v>
      </c>
      <c r="G1034" s="85" t="s">
        <v>365</v>
      </c>
      <c r="H1034" s="49" t="s">
        <v>31</v>
      </c>
      <c r="I1034" s="49" t="s">
        <v>33</v>
      </c>
      <c r="J1034" s="50">
        <f t="shared" si="77"/>
        <v>154</v>
      </c>
      <c r="K1034" s="189">
        <f t="shared" si="78"/>
        <v>185</v>
      </c>
      <c r="L1034" s="51">
        <f t="shared" si="79"/>
        <v>1</v>
      </c>
      <c r="M1034" s="52" t="str">
        <f t="shared" si="80"/>
        <v>nie</v>
      </c>
      <c r="N1034" s="53">
        <f>IF($M1034="ano",LARGE((Q1034,T1034,W1034,Z1034,AC1034,AF1034,AI1034,AL1034,AO1034,AR1034,AU1034,AX1034,BA1034,BD1034,BG1034,BJ1034,BM1034),1)+LARGE((Q1034,T1034,W1034,Z1034,AC1034,AF1034,AI1034,AL1034,AO1034,AR1034,AU1034,AX1034,BA1034,BD1034,BG1034,BJ1034,BM1034),2)+LARGE((Q1034,T1034,W1034,Z1034,AC1034,AF1034,AI1034,AL1034,AO1034,AR1034,AU1034,AX1034,BA1034,BD1034,BG1034,BJ1034,BM1034),3)+LARGE((Q1034,T1034,W1034,Z1034,AC1034,AF1034,AI1034,AL1034,AO1034,AR1034,AU1034,AX1034,BA1034,BD1034,BG1034,BJ1034,BM1034),4)+LARGE((Q1034,T1034,W1034,Z1034,AC1034,AF1034,AI1034,AL1034,AO1034,AR1034,AU1034,AX1034,BA1034,BD1034,BG1034,BJ1034,BM1034),5),J1034)</f>
        <v>154</v>
      </c>
      <c r="O1034" s="190">
        <f>IF($M1034="ano",LARGE((R1034,U1034,X1034,AA1034,AD1034,AG1034,AJ1034,AM1034,AP1034,AS1034,AV1034,AY1034,BB1034,BE1034,BH1034,BK1034,BN1034),1)+LARGE((R1034,U1034,X1034,AA1034,AD1034,AG1034,AJ1034,AM1034,AP1034,AS1034,AV1034,AY1034,BB1034,BE1034,BH1034,BK1034,BN1034),2)+LARGE((R1034,U1034,X1034,AA1034,AD1034,AG1034,AJ1034,AM1034,AP1034,AS1034,AV1034,AY1034,BB1034,BE1034,BH1034,BK1034,BN1034),3)+LARGE((R1034,U1034,X1034,AA1034,AD1034,AG1034,AJ1034,AM1034,AP1034,AS1034,AV1034,AY1034,BB1034,BE1034,BH1034,BK1034,BN1034),4)+LARGE((R1034,U1034,X1034,AA1034,AD1034,AG1034,AJ1034,AM1034,AP1034,AS1034,AV1034,AY1034,BB1034,BE1034,BH1034,BK1034,BN1034),5),K1034)</f>
        <v>185</v>
      </c>
      <c r="P1034" s="54"/>
      <c r="Q1034" s="55"/>
      <c r="R1034" s="193"/>
      <c r="S1034" s="56"/>
      <c r="T1034" s="57"/>
      <c r="U1034" s="196"/>
      <c r="V1034" s="58"/>
      <c r="W1034" s="59"/>
      <c r="X1034" s="199"/>
      <c r="Y1034" s="77"/>
      <c r="Z1034" s="60"/>
      <c r="AA1034" s="202"/>
      <c r="AB1034" s="61"/>
      <c r="AC1034" s="61"/>
      <c r="AD1034" s="205"/>
      <c r="AE1034" s="200"/>
      <c r="AF1034" s="201"/>
      <c r="AG1034" s="202"/>
      <c r="AH1034" s="206">
        <v>3.6631944444444446E-2</v>
      </c>
      <c r="AI1034" s="207">
        <v>154</v>
      </c>
      <c r="AJ1034" s="208">
        <v>185</v>
      </c>
      <c r="AK1034" s="200"/>
      <c r="AL1034" s="201"/>
      <c r="AM1034" s="202"/>
      <c r="AN1034" s="78"/>
      <c r="AO1034" s="79"/>
      <c r="AP1034" s="209"/>
      <c r="AQ1034" s="64"/>
      <c r="AR1034" s="65"/>
      <c r="AS1034" s="208"/>
      <c r="AT1034" s="210"/>
      <c r="AU1034" s="211"/>
      <c r="AV1034" s="212"/>
      <c r="AW1034" s="213"/>
      <c r="AX1034" s="214"/>
      <c r="AY1034" s="215"/>
      <c r="AZ1034" s="112"/>
      <c r="BA1034" s="68"/>
      <c r="BB1034" s="68"/>
      <c r="BC1034" s="69"/>
      <c r="BD1034" s="69"/>
      <c r="BE1034" s="217"/>
      <c r="BF1034" s="218"/>
      <c r="BG1034" s="75"/>
      <c r="BH1034" s="75"/>
      <c r="BI1034" s="219"/>
      <c r="BJ1034" s="220"/>
      <c r="BK1034" s="220"/>
      <c r="BL1034" s="221"/>
      <c r="BM1034" s="222"/>
      <c r="BN1034" s="223"/>
      <c r="BO1034" s="149">
        <v>0</v>
      </c>
      <c r="BP1034" s="72">
        <v>10.664999999999999</v>
      </c>
      <c r="BQ1034" s="157">
        <v>3.6631944444444446E-2</v>
      </c>
      <c r="BR1034" s="158">
        <v>1</v>
      </c>
      <c r="BS1034" s="224"/>
    </row>
    <row r="1035" spans="1:71" s="62" customFormat="1" ht="15" customHeight="1">
      <c r="A1035" s="49"/>
      <c r="B1035" s="2">
        <v>1029</v>
      </c>
      <c r="C1035" s="2">
        <v>219</v>
      </c>
      <c r="D1035" s="49" t="s">
        <v>623</v>
      </c>
      <c r="E1035" s="49" t="s">
        <v>1505</v>
      </c>
      <c r="F1035" s="93" t="s">
        <v>372</v>
      </c>
      <c r="G1035" s="85" t="s">
        <v>254</v>
      </c>
      <c r="H1035" s="49" t="s">
        <v>31</v>
      </c>
      <c r="I1035" s="49" t="s">
        <v>32</v>
      </c>
      <c r="J1035" s="50">
        <f t="shared" si="77"/>
        <v>154</v>
      </c>
      <c r="K1035" s="189">
        <f t="shared" si="78"/>
        <v>170</v>
      </c>
      <c r="L1035" s="51">
        <f t="shared" si="79"/>
        <v>1</v>
      </c>
      <c r="M1035" s="52" t="str">
        <f t="shared" si="80"/>
        <v>nie</v>
      </c>
      <c r="N1035" s="53">
        <f>IF($M1035="ano",LARGE((Q1035,T1035,W1035,Z1035,AC1035,AF1035,AI1035,AL1035,AO1035,AR1035,AU1035,AX1035,BA1035,BD1035,BG1035,BJ1035,BM1035),1)+LARGE((Q1035,T1035,W1035,Z1035,AC1035,AF1035,AI1035,AL1035,AO1035,AR1035,AU1035,AX1035,BA1035,BD1035,BG1035,BJ1035,BM1035),2)+LARGE((Q1035,T1035,W1035,Z1035,AC1035,AF1035,AI1035,AL1035,AO1035,AR1035,AU1035,AX1035,BA1035,BD1035,BG1035,BJ1035,BM1035),3)+LARGE((Q1035,T1035,W1035,Z1035,AC1035,AF1035,AI1035,AL1035,AO1035,AR1035,AU1035,AX1035,BA1035,BD1035,BG1035,BJ1035,BM1035),4)+LARGE((Q1035,T1035,W1035,Z1035,AC1035,AF1035,AI1035,AL1035,AO1035,AR1035,AU1035,AX1035,BA1035,BD1035,BG1035,BJ1035,BM1035),5),J1035)</f>
        <v>154</v>
      </c>
      <c r="O1035" s="190">
        <f>IF($M1035="ano",LARGE((R1035,U1035,X1035,AA1035,AD1035,AG1035,AJ1035,AM1035,AP1035,AS1035,AV1035,AY1035,BB1035,BE1035,BH1035,BK1035,BN1035),1)+LARGE((R1035,U1035,X1035,AA1035,AD1035,AG1035,AJ1035,AM1035,AP1035,AS1035,AV1035,AY1035,BB1035,BE1035,BH1035,BK1035,BN1035),2)+LARGE((R1035,U1035,X1035,AA1035,AD1035,AG1035,AJ1035,AM1035,AP1035,AS1035,AV1035,AY1035,BB1035,BE1035,BH1035,BK1035,BN1035),3)+LARGE((R1035,U1035,X1035,AA1035,AD1035,AG1035,AJ1035,AM1035,AP1035,AS1035,AV1035,AY1035,BB1035,BE1035,BH1035,BK1035,BN1035),4)+LARGE((R1035,U1035,X1035,AA1035,AD1035,AG1035,AJ1035,AM1035,AP1035,AS1035,AV1035,AY1035,BB1035,BE1035,BH1035,BK1035,BN1035),5),K1035)</f>
        <v>170</v>
      </c>
      <c r="P1035" s="54"/>
      <c r="Q1035" s="55"/>
      <c r="R1035" s="193"/>
      <c r="S1035" s="56"/>
      <c r="T1035" s="57"/>
      <c r="U1035" s="196"/>
      <c r="V1035" s="58"/>
      <c r="W1035" s="59"/>
      <c r="X1035" s="199"/>
      <c r="Y1035" s="77"/>
      <c r="Z1035" s="60"/>
      <c r="AA1035" s="202"/>
      <c r="AB1035" s="61"/>
      <c r="AC1035" s="61"/>
      <c r="AD1035" s="205"/>
      <c r="AE1035" s="200"/>
      <c r="AF1035" s="201"/>
      <c r="AG1035" s="202"/>
      <c r="AH1035" s="206">
        <v>3.6145833333333328E-2</v>
      </c>
      <c r="AI1035" s="207">
        <v>154</v>
      </c>
      <c r="AJ1035" s="208">
        <v>170</v>
      </c>
      <c r="AK1035" s="200"/>
      <c r="AL1035" s="201"/>
      <c r="AM1035" s="202"/>
      <c r="AN1035" s="78"/>
      <c r="AO1035" s="79"/>
      <c r="AP1035" s="209"/>
      <c r="AQ1035" s="64"/>
      <c r="AR1035" s="65"/>
      <c r="AS1035" s="208"/>
      <c r="AT1035" s="210"/>
      <c r="AU1035" s="211"/>
      <c r="AV1035" s="212"/>
      <c r="AW1035" s="213"/>
      <c r="AX1035" s="214"/>
      <c r="AY1035" s="215"/>
      <c r="AZ1035" s="112"/>
      <c r="BA1035" s="68"/>
      <c r="BB1035" s="68"/>
      <c r="BC1035" s="69"/>
      <c r="BD1035" s="69"/>
      <c r="BE1035" s="217"/>
      <c r="BF1035" s="218"/>
      <c r="BG1035" s="75"/>
      <c r="BH1035" s="75"/>
      <c r="BI1035" s="219"/>
      <c r="BJ1035" s="220"/>
      <c r="BK1035" s="220"/>
      <c r="BL1035" s="221"/>
      <c r="BM1035" s="222"/>
      <c r="BN1035" s="223"/>
      <c r="BO1035" s="149">
        <v>0</v>
      </c>
      <c r="BP1035" s="72">
        <v>10.664999999999999</v>
      </c>
      <c r="BQ1035" s="157">
        <v>3.6145833333333328E-2</v>
      </c>
      <c r="BR1035" s="158">
        <v>1</v>
      </c>
      <c r="BS1035" s="224"/>
    </row>
    <row r="1036" spans="1:71" s="62" customFormat="1" ht="15" customHeight="1">
      <c r="A1036" s="49"/>
      <c r="B1036" s="2">
        <v>1030</v>
      </c>
      <c r="C1036" s="2">
        <v>536</v>
      </c>
      <c r="D1036" s="47" t="s">
        <v>1761</v>
      </c>
      <c r="E1036" s="47" t="s">
        <v>1585</v>
      </c>
      <c r="F1036" s="89" t="s">
        <v>1762</v>
      </c>
      <c r="G1036" s="48">
        <v>1985</v>
      </c>
      <c r="H1036" s="49" t="s">
        <v>31</v>
      </c>
      <c r="I1036" s="2" t="str">
        <f>IF(G1036&lt;=1953,"M60",IF(G1036&lt;=1963,"M50",IF(G1036&lt;=1973,"M40","M")))</f>
        <v>M</v>
      </c>
      <c r="J1036" s="50">
        <f t="shared" si="77"/>
        <v>154</v>
      </c>
      <c r="K1036" s="189">
        <f t="shared" si="78"/>
        <v>154</v>
      </c>
      <c r="L1036" s="51">
        <f t="shared" si="79"/>
        <v>1</v>
      </c>
      <c r="M1036" s="52" t="str">
        <f t="shared" si="80"/>
        <v>nie</v>
      </c>
      <c r="N1036" s="53">
        <f>IF($M1036="ano",LARGE((Q1036,T1036,W1036,Z1036,AC1036,AF1036,AI1036,AL1036,AO1036,AR1036,AU1036,AX1036,BA1036,BD1036,BG1036,BJ1036,BM1036),1)+LARGE((Q1036,T1036,W1036,Z1036,AC1036,AF1036,AI1036,AL1036,AO1036,AR1036,AU1036,AX1036,BA1036,BD1036,BG1036,BJ1036,BM1036),2)+LARGE((Q1036,T1036,W1036,Z1036,AC1036,AF1036,AI1036,AL1036,AO1036,AR1036,AU1036,AX1036,BA1036,BD1036,BG1036,BJ1036,BM1036),3)+LARGE((Q1036,T1036,W1036,Z1036,AC1036,AF1036,AI1036,AL1036,AO1036,AR1036,AU1036,AX1036,BA1036,BD1036,BG1036,BJ1036,BM1036),4)+LARGE((Q1036,T1036,W1036,Z1036,AC1036,AF1036,AI1036,AL1036,AO1036,AR1036,AU1036,AX1036,BA1036,BD1036,BG1036,BJ1036,BM1036),5),J1036)</f>
        <v>154</v>
      </c>
      <c r="O1036" s="190">
        <f>IF($M1036="ano",LARGE((R1036,U1036,X1036,AA1036,AD1036,AG1036,AJ1036,AM1036,AP1036,AS1036,AV1036,AY1036,BB1036,BE1036,BH1036,BK1036,BN1036),1)+LARGE((R1036,U1036,X1036,AA1036,AD1036,AG1036,AJ1036,AM1036,AP1036,AS1036,AV1036,AY1036,BB1036,BE1036,BH1036,BK1036,BN1036),2)+LARGE((R1036,U1036,X1036,AA1036,AD1036,AG1036,AJ1036,AM1036,AP1036,AS1036,AV1036,AY1036,BB1036,BE1036,BH1036,BK1036,BN1036),3)+LARGE((R1036,U1036,X1036,AA1036,AD1036,AG1036,AJ1036,AM1036,AP1036,AS1036,AV1036,AY1036,BB1036,BE1036,BH1036,BK1036,BN1036),4)+LARGE((R1036,U1036,X1036,AA1036,AD1036,AG1036,AJ1036,AM1036,AP1036,AS1036,AV1036,AY1036,BB1036,BE1036,BH1036,BK1036,BN1036),5),K1036)</f>
        <v>154</v>
      </c>
      <c r="P1036" s="191"/>
      <c r="Q1036" s="192"/>
      <c r="R1036" s="193"/>
      <c r="S1036" s="194"/>
      <c r="T1036" s="195"/>
      <c r="U1036" s="196"/>
      <c r="V1036" s="197">
        <v>8.1053240740740731E-2</v>
      </c>
      <c r="W1036" s="198">
        <v>154</v>
      </c>
      <c r="X1036" s="199">
        <v>154</v>
      </c>
      <c r="Y1036" s="200"/>
      <c r="Z1036" s="201"/>
      <c r="AA1036" s="202"/>
      <c r="AB1036" s="203"/>
      <c r="AC1036" s="204"/>
      <c r="AD1036" s="205"/>
      <c r="AE1036" s="200"/>
      <c r="AF1036" s="201"/>
      <c r="AG1036" s="202"/>
      <c r="AH1036" s="206"/>
      <c r="AI1036" s="207"/>
      <c r="AJ1036" s="208"/>
      <c r="AK1036" s="200"/>
      <c r="AL1036" s="201"/>
      <c r="AM1036" s="202"/>
      <c r="AN1036" s="78"/>
      <c r="AO1036" s="79"/>
      <c r="AP1036" s="209"/>
      <c r="AQ1036" s="64"/>
      <c r="AR1036" s="65"/>
      <c r="AS1036" s="208"/>
      <c r="AT1036" s="210"/>
      <c r="AU1036" s="211"/>
      <c r="AV1036" s="212"/>
      <c r="AW1036" s="213"/>
      <c r="AX1036" s="214"/>
      <c r="AY1036" s="215"/>
      <c r="AZ1036" s="112"/>
      <c r="BA1036" s="68"/>
      <c r="BB1036" s="68"/>
      <c r="BC1036" s="216"/>
      <c r="BD1036" s="216"/>
      <c r="BE1036" s="217"/>
      <c r="BF1036" s="218"/>
      <c r="BG1036" s="75"/>
      <c r="BH1036" s="75"/>
      <c r="BI1036" s="219"/>
      <c r="BJ1036" s="220"/>
      <c r="BK1036" s="220"/>
      <c r="BL1036" s="221"/>
      <c r="BM1036" s="222"/>
      <c r="BN1036" s="223"/>
      <c r="BO1036" s="149">
        <v>0</v>
      </c>
      <c r="BP1036" s="72">
        <v>16</v>
      </c>
      <c r="BQ1036" s="157">
        <v>8.1053240740740731E-2</v>
      </c>
      <c r="BR1036" s="158">
        <v>1</v>
      </c>
      <c r="BS1036" s="224"/>
    </row>
    <row r="1037" spans="1:71" s="62" customFormat="1" ht="15" customHeight="1">
      <c r="A1037" s="49"/>
      <c r="B1037" s="2">
        <v>1031</v>
      </c>
      <c r="C1037" s="2">
        <v>24</v>
      </c>
      <c r="D1037" s="47" t="s">
        <v>1757</v>
      </c>
      <c r="E1037" s="47" t="s">
        <v>1563</v>
      </c>
      <c r="F1037" s="89" t="s">
        <v>1758</v>
      </c>
      <c r="G1037" s="48">
        <v>1971</v>
      </c>
      <c r="H1037" s="49" t="s">
        <v>36</v>
      </c>
      <c r="I1037" s="2" t="str">
        <f>IF(G1037&lt;=1953,"Z60",IF(G1037&lt;=1963,"Z50",IF(G1037&lt;=1973,"Z40","Z")))</f>
        <v>Z40</v>
      </c>
      <c r="J1037" s="50">
        <f t="shared" si="77"/>
        <v>154</v>
      </c>
      <c r="K1037" s="189">
        <f t="shared" si="78"/>
        <v>170</v>
      </c>
      <c r="L1037" s="51">
        <f t="shared" si="79"/>
        <v>1</v>
      </c>
      <c r="M1037" s="52" t="str">
        <f t="shared" si="80"/>
        <v>nie</v>
      </c>
      <c r="N1037" s="53">
        <f>IF($M1037="ano",LARGE((Q1037,T1037,W1037,Z1037,AC1037,AF1037,AI1037,AL1037,AO1037,AR1037,AU1037,AX1037,BA1037,BD1037,BG1037,BJ1037,BM1037),1)+LARGE((Q1037,T1037,W1037,Z1037,AC1037,AF1037,AI1037,AL1037,AO1037,AR1037,AU1037,AX1037,BA1037,BD1037,BG1037,BJ1037,BM1037),2)+LARGE((Q1037,T1037,W1037,Z1037,AC1037,AF1037,AI1037,AL1037,AO1037,AR1037,AU1037,AX1037,BA1037,BD1037,BG1037,BJ1037,BM1037),3)+LARGE((Q1037,T1037,W1037,Z1037,AC1037,AF1037,AI1037,AL1037,AO1037,AR1037,AU1037,AX1037,BA1037,BD1037,BG1037,BJ1037,BM1037),4)+LARGE((Q1037,T1037,W1037,Z1037,AC1037,AF1037,AI1037,AL1037,AO1037,AR1037,AU1037,AX1037,BA1037,BD1037,BG1037,BJ1037,BM1037),5),J1037)</f>
        <v>154</v>
      </c>
      <c r="O1037" s="190">
        <f>IF($M1037="ano",LARGE((R1037,U1037,X1037,AA1037,AD1037,AG1037,AJ1037,AM1037,AP1037,AS1037,AV1037,AY1037,BB1037,BE1037,BH1037,BK1037,BN1037),1)+LARGE((R1037,U1037,X1037,AA1037,AD1037,AG1037,AJ1037,AM1037,AP1037,AS1037,AV1037,AY1037,BB1037,BE1037,BH1037,BK1037,BN1037),2)+LARGE((R1037,U1037,X1037,AA1037,AD1037,AG1037,AJ1037,AM1037,AP1037,AS1037,AV1037,AY1037,BB1037,BE1037,BH1037,BK1037,BN1037),3)+LARGE((R1037,U1037,X1037,AA1037,AD1037,AG1037,AJ1037,AM1037,AP1037,AS1037,AV1037,AY1037,BB1037,BE1037,BH1037,BK1037,BN1037),4)+LARGE((R1037,U1037,X1037,AA1037,AD1037,AG1037,AJ1037,AM1037,AP1037,AS1037,AV1037,AY1037,BB1037,BE1037,BH1037,BK1037,BN1037),5),K1037)</f>
        <v>170</v>
      </c>
      <c r="P1037" s="191"/>
      <c r="Q1037" s="192"/>
      <c r="R1037" s="193"/>
      <c r="S1037" s="194"/>
      <c r="T1037" s="195"/>
      <c r="U1037" s="196"/>
      <c r="V1037" s="197">
        <v>8.0752314814814818E-2</v>
      </c>
      <c r="W1037" s="198">
        <v>154</v>
      </c>
      <c r="X1037" s="199">
        <v>170</v>
      </c>
      <c r="Y1037" s="200"/>
      <c r="Z1037" s="201"/>
      <c r="AA1037" s="202"/>
      <c r="AB1037" s="203"/>
      <c r="AC1037" s="204"/>
      <c r="AD1037" s="205"/>
      <c r="AE1037" s="200"/>
      <c r="AF1037" s="201"/>
      <c r="AG1037" s="202"/>
      <c r="AH1037" s="206"/>
      <c r="AI1037" s="207"/>
      <c r="AJ1037" s="208"/>
      <c r="AK1037" s="200"/>
      <c r="AL1037" s="201"/>
      <c r="AM1037" s="202"/>
      <c r="AN1037" s="78"/>
      <c r="AO1037" s="79"/>
      <c r="AP1037" s="209"/>
      <c r="AQ1037" s="64"/>
      <c r="AR1037" s="65"/>
      <c r="AS1037" s="208"/>
      <c r="AT1037" s="210"/>
      <c r="AU1037" s="211"/>
      <c r="AV1037" s="212"/>
      <c r="AW1037" s="213"/>
      <c r="AX1037" s="214"/>
      <c r="AY1037" s="215"/>
      <c r="AZ1037" s="112"/>
      <c r="BA1037" s="68"/>
      <c r="BB1037" s="68"/>
      <c r="BC1037" s="216"/>
      <c r="BD1037" s="216"/>
      <c r="BE1037" s="217"/>
      <c r="BF1037" s="218"/>
      <c r="BG1037" s="75"/>
      <c r="BH1037" s="75"/>
      <c r="BI1037" s="219"/>
      <c r="BJ1037" s="220"/>
      <c r="BK1037" s="220"/>
      <c r="BL1037" s="221"/>
      <c r="BM1037" s="222"/>
      <c r="BN1037" s="223"/>
      <c r="BO1037" s="149">
        <v>0</v>
      </c>
      <c r="BP1037" s="72">
        <v>16</v>
      </c>
      <c r="BQ1037" s="157">
        <v>8.0752314814814818E-2</v>
      </c>
      <c r="BR1037" s="158">
        <v>1</v>
      </c>
      <c r="BS1037" s="224"/>
    </row>
    <row r="1038" spans="1:71" s="62" customFormat="1" ht="15" customHeight="1">
      <c r="A1038" s="49"/>
      <c r="B1038" s="2">
        <v>1032</v>
      </c>
      <c r="C1038" s="2">
        <v>25</v>
      </c>
      <c r="D1038" s="49" t="s">
        <v>648</v>
      </c>
      <c r="E1038" s="49" t="s">
        <v>1508</v>
      </c>
      <c r="F1038" s="93" t="s">
        <v>268</v>
      </c>
      <c r="G1038" s="85" t="s">
        <v>299</v>
      </c>
      <c r="H1038" s="49" t="s">
        <v>36</v>
      </c>
      <c r="I1038" s="49" t="s">
        <v>130</v>
      </c>
      <c r="J1038" s="50">
        <f t="shared" si="77"/>
        <v>154</v>
      </c>
      <c r="K1038" s="189">
        <f t="shared" si="78"/>
        <v>170</v>
      </c>
      <c r="L1038" s="51">
        <f t="shared" si="79"/>
        <v>1</v>
      </c>
      <c r="M1038" s="52" t="str">
        <f t="shared" si="80"/>
        <v>nie</v>
      </c>
      <c r="N1038" s="53">
        <f>IF($M1038="ano",LARGE((Q1038,T1038,W1038,Z1038,AC1038,AF1038,AI1038,AL1038,AO1038,AR1038,AU1038,AX1038,BA1038,BD1038,BG1038,BJ1038,BM1038),1)+LARGE((Q1038,T1038,W1038,Z1038,AC1038,AF1038,AI1038,AL1038,AO1038,AR1038,AU1038,AX1038,BA1038,BD1038,BG1038,BJ1038,BM1038),2)+LARGE((Q1038,T1038,W1038,Z1038,AC1038,AF1038,AI1038,AL1038,AO1038,AR1038,AU1038,AX1038,BA1038,BD1038,BG1038,BJ1038,BM1038),3)+LARGE((Q1038,T1038,W1038,Z1038,AC1038,AF1038,AI1038,AL1038,AO1038,AR1038,AU1038,AX1038,BA1038,BD1038,BG1038,BJ1038,BM1038),4)+LARGE((Q1038,T1038,W1038,Z1038,AC1038,AF1038,AI1038,AL1038,AO1038,AR1038,AU1038,AX1038,BA1038,BD1038,BG1038,BJ1038,BM1038),5),J1038)</f>
        <v>154</v>
      </c>
      <c r="O1038" s="190">
        <f>IF($M1038="ano",LARGE((R1038,U1038,X1038,AA1038,AD1038,AG1038,AJ1038,AM1038,AP1038,AS1038,AV1038,AY1038,BB1038,BE1038,BH1038,BK1038,BN1038),1)+LARGE((R1038,U1038,X1038,AA1038,AD1038,AG1038,AJ1038,AM1038,AP1038,AS1038,AV1038,AY1038,BB1038,BE1038,BH1038,BK1038,BN1038),2)+LARGE((R1038,U1038,X1038,AA1038,AD1038,AG1038,AJ1038,AM1038,AP1038,AS1038,AV1038,AY1038,BB1038,BE1038,BH1038,BK1038,BN1038),3)+LARGE((R1038,U1038,X1038,AA1038,AD1038,AG1038,AJ1038,AM1038,AP1038,AS1038,AV1038,AY1038,BB1038,BE1038,BH1038,BK1038,BN1038),4)+LARGE((R1038,U1038,X1038,AA1038,AD1038,AG1038,AJ1038,AM1038,AP1038,AS1038,AV1038,AY1038,BB1038,BE1038,BH1038,BK1038,BN1038),5),K1038)</f>
        <v>170</v>
      </c>
      <c r="P1038" s="54"/>
      <c r="Q1038" s="55"/>
      <c r="R1038" s="193"/>
      <c r="S1038" s="56"/>
      <c r="T1038" s="57"/>
      <c r="U1038" s="196"/>
      <c r="V1038" s="58"/>
      <c r="W1038" s="59"/>
      <c r="X1038" s="199"/>
      <c r="Y1038" s="77"/>
      <c r="Z1038" s="60"/>
      <c r="AA1038" s="202"/>
      <c r="AB1038" s="61"/>
      <c r="AC1038" s="61"/>
      <c r="AD1038" s="205"/>
      <c r="AE1038" s="200"/>
      <c r="AF1038" s="201"/>
      <c r="AG1038" s="202"/>
      <c r="AH1038" s="206">
        <v>3.6724537037037035E-2</v>
      </c>
      <c r="AI1038" s="207">
        <v>154</v>
      </c>
      <c r="AJ1038" s="208">
        <v>170</v>
      </c>
      <c r="AK1038" s="200"/>
      <c r="AL1038" s="201"/>
      <c r="AM1038" s="202"/>
      <c r="AN1038" s="78"/>
      <c r="AO1038" s="79"/>
      <c r="AP1038" s="209"/>
      <c r="AQ1038" s="64"/>
      <c r="AR1038" s="65"/>
      <c r="AS1038" s="208"/>
      <c r="AT1038" s="210"/>
      <c r="AU1038" s="211"/>
      <c r="AV1038" s="212"/>
      <c r="AW1038" s="213"/>
      <c r="AX1038" s="214"/>
      <c r="AY1038" s="215"/>
      <c r="AZ1038" s="112"/>
      <c r="BA1038" s="68"/>
      <c r="BB1038" s="68"/>
      <c r="BC1038" s="69"/>
      <c r="BD1038" s="69"/>
      <c r="BE1038" s="217"/>
      <c r="BF1038" s="218"/>
      <c r="BG1038" s="75"/>
      <c r="BH1038" s="75"/>
      <c r="BI1038" s="219"/>
      <c r="BJ1038" s="220"/>
      <c r="BK1038" s="220"/>
      <c r="BL1038" s="221"/>
      <c r="BM1038" s="222"/>
      <c r="BN1038" s="223"/>
      <c r="BO1038" s="149">
        <v>0</v>
      </c>
      <c r="BP1038" s="72">
        <v>10.664999999999999</v>
      </c>
      <c r="BQ1038" s="157">
        <v>3.6724537037037035E-2</v>
      </c>
      <c r="BR1038" s="158">
        <v>1</v>
      </c>
      <c r="BS1038" s="224"/>
    </row>
    <row r="1039" spans="1:71" s="62" customFormat="1" ht="15" customHeight="1">
      <c r="A1039" s="49"/>
      <c r="B1039" s="2">
        <v>1033</v>
      </c>
      <c r="C1039" s="2">
        <v>33</v>
      </c>
      <c r="D1039" s="47" t="s">
        <v>1759</v>
      </c>
      <c r="E1039" s="47" t="s">
        <v>1554</v>
      </c>
      <c r="F1039" s="89" t="s">
        <v>1760</v>
      </c>
      <c r="G1039" s="48">
        <v>1951</v>
      </c>
      <c r="H1039" s="49" t="s">
        <v>31</v>
      </c>
      <c r="I1039" s="2" t="str">
        <f>IF(G1039&lt;=1953,"M60",IF(G1039&lt;=1963,"M50",IF(G1039&lt;=1973,"M40","M")))</f>
        <v>M60</v>
      </c>
      <c r="J1039" s="50">
        <f t="shared" si="77"/>
        <v>154</v>
      </c>
      <c r="K1039" s="189">
        <f t="shared" si="78"/>
        <v>201</v>
      </c>
      <c r="L1039" s="51">
        <f t="shared" si="79"/>
        <v>1</v>
      </c>
      <c r="M1039" s="52" t="str">
        <f t="shared" si="80"/>
        <v>nie</v>
      </c>
      <c r="N1039" s="53">
        <f>IF($M1039="ano",LARGE((Q1039,T1039,W1039,Z1039,AC1039,AF1039,AI1039,AL1039,AO1039,AR1039,AU1039,AX1039,BA1039,BD1039,BG1039,BJ1039,BM1039),1)+LARGE((Q1039,T1039,W1039,Z1039,AC1039,AF1039,AI1039,AL1039,AO1039,AR1039,AU1039,AX1039,BA1039,BD1039,BG1039,BJ1039,BM1039),2)+LARGE((Q1039,T1039,W1039,Z1039,AC1039,AF1039,AI1039,AL1039,AO1039,AR1039,AU1039,AX1039,BA1039,BD1039,BG1039,BJ1039,BM1039),3)+LARGE((Q1039,T1039,W1039,Z1039,AC1039,AF1039,AI1039,AL1039,AO1039,AR1039,AU1039,AX1039,BA1039,BD1039,BG1039,BJ1039,BM1039),4)+LARGE((Q1039,T1039,W1039,Z1039,AC1039,AF1039,AI1039,AL1039,AO1039,AR1039,AU1039,AX1039,BA1039,BD1039,BG1039,BJ1039,BM1039),5),J1039)</f>
        <v>154</v>
      </c>
      <c r="O1039" s="190">
        <f>IF($M1039="ano",LARGE((R1039,U1039,X1039,AA1039,AD1039,AG1039,AJ1039,AM1039,AP1039,AS1039,AV1039,AY1039,BB1039,BE1039,BH1039,BK1039,BN1039),1)+LARGE((R1039,U1039,X1039,AA1039,AD1039,AG1039,AJ1039,AM1039,AP1039,AS1039,AV1039,AY1039,BB1039,BE1039,BH1039,BK1039,BN1039),2)+LARGE((R1039,U1039,X1039,AA1039,AD1039,AG1039,AJ1039,AM1039,AP1039,AS1039,AV1039,AY1039,BB1039,BE1039,BH1039,BK1039,BN1039),3)+LARGE((R1039,U1039,X1039,AA1039,AD1039,AG1039,AJ1039,AM1039,AP1039,AS1039,AV1039,AY1039,BB1039,BE1039,BH1039,BK1039,BN1039),4)+LARGE((R1039,U1039,X1039,AA1039,AD1039,AG1039,AJ1039,AM1039,AP1039,AS1039,AV1039,AY1039,BB1039,BE1039,BH1039,BK1039,BN1039),5),K1039)</f>
        <v>201</v>
      </c>
      <c r="P1039" s="191"/>
      <c r="Q1039" s="192"/>
      <c r="R1039" s="193"/>
      <c r="S1039" s="194"/>
      <c r="T1039" s="195"/>
      <c r="U1039" s="196"/>
      <c r="V1039" s="197">
        <v>8.0972222222222223E-2</v>
      </c>
      <c r="W1039" s="198">
        <v>154</v>
      </c>
      <c r="X1039" s="199">
        <v>201</v>
      </c>
      <c r="Y1039" s="200"/>
      <c r="Z1039" s="201"/>
      <c r="AA1039" s="202"/>
      <c r="AB1039" s="203"/>
      <c r="AC1039" s="204"/>
      <c r="AD1039" s="205"/>
      <c r="AE1039" s="200"/>
      <c r="AF1039" s="201"/>
      <c r="AG1039" s="202"/>
      <c r="AH1039" s="206"/>
      <c r="AI1039" s="207"/>
      <c r="AJ1039" s="208"/>
      <c r="AK1039" s="200"/>
      <c r="AL1039" s="201"/>
      <c r="AM1039" s="202"/>
      <c r="AN1039" s="78"/>
      <c r="AO1039" s="79"/>
      <c r="AP1039" s="209"/>
      <c r="AQ1039" s="64"/>
      <c r="AR1039" s="65"/>
      <c r="AS1039" s="208"/>
      <c r="AT1039" s="210"/>
      <c r="AU1039" s="211"/>
      <c r="AV1039" s="212"/>
      <c r="AW1039" s="213"/>
      <c r="AX1039" s="214"/>
      <c r="AY1039" s="215"/>
      <c r="AZ1039" s="112"/>
      <c r="BA1039" s="68"/>
      <c r="BB1039" s="68"/>
      <c r="BC1039" s="216"/>
      <c r="BD1039" s="216"/>
      <c r="BE1039" s="217"/>
      <c r="BF1039" s="218"/>
      <c r="BG1039" s="75"/>
      <c r="BH1039" s="75"/>
      <c r="BI1039" s="219"/>
      <c r="BJ1039" s="220"/>
      <c r="BK1039" s="220"/>
      <c r="BL1039" s="221"/>
      <c r="BM1039" s="222"/>
      <c r="BN1039" s="223"/>
      <c r="BO1039" s="149">
        <v>0</v>
      </c>
      <c r="BP1039" s="72">
        <v>16</v>
      </c>
      <c r="BQ1039" s="157">
        <v>8.0972222222222223E-2</v>
      </c>
      <c r="BR1039" s="158">
        <v>1</v>
      </c>
      <c r="BS1039" s="224"/>
    </row>
    <row r="1040" spans="1:71" s="62" customFormat="1" ht="15" customHeight="1">
      <c r="A1040" s="49"/>
      <c r="B1040" s="2">
        <v>1034</v>
      </c>
      <c r="C1040" s="2">
        <v>103</v>
      </c>
      <c r="D1040" s="49" t="s">
        <v>653</v>
      </c>
      <c r="E1040" s="49" t="s">
        <v>654</v>
      </c>
      <c r="F1040" s="93" t="s">
        <v>373</v>
      </c>
      <c r="G1040" s="85" t="s">
        <v>301</v>
      </c>
      <c r="H1040" s="49" t="s">
        <v>36</v>
      </c>
      <c r="I1040" s="49" t="s">
        <v>36</v>
      </c>
      <c r="J1040" s="50">
        <f t="shared" si="77"/>
        <v>154</v>
      </c>
      <c r="K1040" s="189">
        <f t="shared" si="78"/>
        <v>154</v>
      </c>
      <c r="L1040" s="51">
        <f t="shared" si="79"/>
        <v>1</v>
      </c>
      <c r="M1040" s="52" t="str">
        <f t="shared" si="80"/>
        <v>nie</v>
      </c>
      <c r="N1040" s="53">
        <f>IF($M1040="ano",LARGE((Q1040,T1040,W1040,Z1040,AC1040,AF1040,AI1040,AL1040,AO1040,AR1040,AU1040,AX1040,BA1040,BD1040,BG1040,BJ1040,BM1040),1)+LARGE((Q1040,T1040,W1040,Z1040,AC1040,AF1040,AI1040,AL1040,AO1040,AR1040,AU1040,AX1040,BA1040,BD1040,BG1040,BJ1040,BM1040),2)+LARGE((Q1040,T1040,W1040,Z1040,AC1040,AF1040,AI1040,AL1040,AO1040,AR1040,AU1040,AX1040,BA1040,BD1040,BG1040,BJ1040,BM1040),3)+LARGE((Q1040,T1040,W1040,Z1040,AC1040,AF1040,AI1040,AL1040,AO1040,AR1040,AU1040,AX1040,BA1040,BD1040,BG1040,BJ1040,BM1040),4)+LARGE((Q1040,T1040,W1040,Z1040,AC1040,AF1040,AI1040,AL1040,AO1040,AR1040,AU1040,AX1040,BA1040,BD1040,BG1040,BJ1040,BM1040),5),J1040)</f>
        <v>154</v>
      </c>
      <c r="O1040" s="190">
        <f>IF($M1040="ano",LARGE((R1040,U1040,X1040,AA1040,AD1040,AG1040,AJ1040,AM1040,AP1040,AS1040,AV1040,AY1040,BB1040,BE1040,BH1040,BK1040,BN1040),1)+LARGE((R1040,U1040,X1040,AA1040,AD1040,AG1040,AJ1040,AM1040,AP1040,AS1040,AV1040,AY1040,BB1040,BE1040,BH1040,BK1040,BN1040),2)+LARGE((R1040,U1040,X1040,AA1040,AD1040,AG1040,AJ1040,AM1040,AP1040,AS1040,AV1040,AY1040,BB1040,BE1040,BH1040,BK1040,BN1040),3)+LARGE((R1040,U1040,X1040,AA1040,AD1040,AG1040,AJ1040,AM1040,AP1040,AS1040,AV1040,AY1040,BB1040,BE1040,BH1040,BK1040,BN1040),4)+LARGE((R1040,U1040,X1040,AA1040,AD1040,AG1040,AJ1040,AM1040,AP1040,AS1040,AV1040,AY1040,BB1040,BE1040,BH1040,BK1040,BN1040),5),K1040)</f>
        <v>154</v>
      </c>
      <c r="P1040" s="54"/>
      <c r="Q1040" s="55"/>
      <c r="R1040" s="193"/>
      <c r="S1040" s="56"/>
      <c r="T1040" s="57"/>
      <c r="U1040" s="196"/>
      <c r="V1040" s="58"/>
      <c r="W1040" s="59"/>
      <c r="X1040" s="199"/>
      <c r="Y1040" s="77"/>
      <c r="Z1040" s="60"/>
      <c r="AA1040" s="202"/>
      <c r="AB1040" s="61"/>
      <c r="AC1040" s="61"/>
      <c r="AD1040" s="205"/>
      <c r="AE1040" s="200"/>
      <c r="AF1040" s="201"/>
      <c r="AG1040" s="202"/>
      <c r="AH1040" s="206">
        <v>3.6620370370370373E-2</v>
      </c>
      <c r="AI1040" s="207">
        <v>154</v>
      </c>
      <c r="AJ1040" s="208">
        <v>154</v>
      </c>
      <c r="AK1040" s="200"/>
      <c r="AL1040" s="201"/>
      <c r="AM1040" s="202"/>
      <c r="AN1040" s="78"/>
      <c r="AO1040" s="79"/>
      <c r="AP1040" s="209"/>
      <c r="AQ1040" s="64"/>
      <c r="AR1040" s="65"/>
      <c r="AS1040" s="208"/>
      <c r="AT1040" s="210"/>
      <c r="AU1040" s="211"/>
      <c r="AV1040" s="212"/>
      <c r="AW1040" s="213"/>
      <c r="AX1040" s="214"/>
      <c r="AY1040" s="215"/>
      <c r="AZ1040" s="112"/>
      <c r="BA1040" s="68"/>
      <c r="BB1040" s="68"/>
      <c r="BC1040" s="69"/>
      <c r="BD1040" s="69"/>
      <c r="BE1040" s="217"/>
      <c r="BF1040" s="218"/>
      <c r="BG1040" s="75"/>
      <c r="BH1040" s="75"/>
      <c r="BI1040" s="219"/>
      <c r="BJ1040" s="220"/>
      <c r="BK1040" s="220"/>
      <c r="BL1040" s="221"/>
      <c r="BM1040" s="222"/>
      <c r="BN1040" s="223"/>
      <c r="BO1040" s="149">
        <v>0</v>
      </c>
      <c r="BP1040" s="72">
        <v>10.664999999999999</v>
      </c>
      <c r="BQ1040" s="157">
        <v>3.6620370370370373E-2</v>
      </c>
      <c r="BR1040" s="158">
        <v>1</v>
      </c>
      <c r="BS1040" s="224"/>
    </row>
    <row r="1041" spans="1:71" s="62" customFormat="1" ht="15" customHeight="1">
      <c r="A1041" s="49"/>
      <c r="B1041" s="2">
        <v>1035</v>
      </c>
      <c r="C1041" s="2">
        <v>537</v>
      </c>
      <c r="D1041" s="49" t="s">
        <v>2364</v>
      </c>
      <c r="E1041" s="49" t="s">
        <v>1567</v>
      </c>
      <c r="F1041" s="93" t="s">
        <v>80</v>
      </c>
      <c r="G1041" s="85">
        <v>1982</v>
      </c>
      <c r="H1041" s="49" t="s">
        <v>31</v>
      </c>
      <c r="I1041" s="49" t="s">
        <v>31</v>
      </c>
      <c r="J1041" s="50">
        <f t="shared" si="77"/>
        <v>154</v>
      </c>
      <c r="K1041" s="189">
        <f t="shared" si="78"/>
        <v>154</v>
      </c>
      <c r="L1041" s="51">
        <f t="shared" si="79"/>
        <v>1</v>
      </c>
      <c r="M1041" s="52" t="str">
        <f t="shared" si="80"/>
        <v>nie</v>
      </c>
      <c r="N1041" s="53">
        <f>IF($M1041="ano",LARGE((Q1041,T1041,W1041,Z1041,AC1041,AF1041,AI1041,AL1041,AO1041,AR1041,AU1041,AX1041,BA1041,BD1041,BG1041,BJ1041,BM1041),1)+LARGE((Q1041,T1041,W1041,Z1041,AC1041,AF1041,AI1041,AL1041,AO1041,AR1041,AU1041,AX1041,BA1041,BD1041,BG1041,BJ1041,BM1041),2)+LARGE((Q1041,T1041,W1041,Z1041,AC1041,AF1041,AI1041,AL1041,AO1041,AR1041,AU1041,AX1041,BA1041,BD1041,BG1041,BJ1041,BM1041),3)+LARGE((Q1041,T1041,W1041,Z1041,AC1041,AF1041,AI1041,AL1041,AO1041,AR1041,AU1041,AX1041,BA1041,BD1041,BG1041,BJ1041,BM1041),4)+LARGE((Q1041,T1041,W1041,Z1041,AC1041,AF1041,AI1041,AL1041,AO1041,AR1041,AU1041,AX1041,BA1041,BD1041,BG1041,BJ1041,BM1041),5),J1041)</f>
        <v>154</v>
      </c>
      <c r="O1041" s="190">
        <f>IF($M1041="ano",LARGE((R1041,U1041,X1041,AA1041,AD1041,AG1041,AJ1041,AM1041,AP1041,AS1041,AV1041,AY1041,BB1041,BE1041,BH1041,BK1041,BN1041),1)+LARGE((R1041,U1041,X1041,AA1041,AD1041,AG1041,AJ1041,AM1041,AP1041,AS1041,AV1041,AY1041,BB1041,BE1041,BH1041,BK1041,BN1041),2)+LARGE((R1041,U1041,X1041,AA1041,AD1041,AG1041,AJ1041,AM1041,AP1041,AS1041,AV1041,AY1041,BB1041,BE1041,BH1041,BK1041,BN1041),3)+LARGE((R1041,U1041,X1041,AA1041,AD1041,AG1041,AJ1041,AM1041,AP1041,AS1041,AV1041,AY1041,BB1041,BE1041,BH1041,BK1041,BN1041),4)+LARGE((R1041,U1041,X1041,AA1041,AD1041,AG1041,AJ1041,AM1041,AP1041,AS1041,AV1041,AY1041,BB1041,BE1041,BH1041,BK1041,BN1041),5),K1041)</f>
        <v>154</v>
      </c>
      <c r="P1041" s="54"/>
      <c r="Q1041" s="55"/>
      <c r="R1041" s="55"/>
      <c r="S1041" s="56"/>
      <c r="T1041" s="57"/>
      <c r="U1041" s="57"/>
      <c r="V1041" s="58"/>
      <c r="W1041" s="59"/>
      <c r="X1041" s="59"/>
      <c r="Y1041" s="77"/>
      <c r="Z1041" s="60"/>
      <c r="AA1041" s="60"/>
      <c r="AB1041" s="61"/>
      <c r="AC1041" s="61"/>
      <c r="AD1041" s="61"/>
      <c r="AE1041" s="200"/>
      <c r="AF1041" s="201"/>
      <c r="AG1041" s="201"/>
      <c r="AI1041" s="63"/>
      <c r="AJ1041" s="63"/>
      <c r="AK1041" s="77"/>
      <c r="AL1041" s="60"/>
      <c r="AM1041" s="60"/>
      <c r="AN1041" s="78"/>
      <c r="AO1041" s="79"/>
      <c r="AP1041" s="79"/>
      <c r="AQ1041" s="64"/>
      <c r="AR1041" s="65"/>
      <c r="AS1041" s="65"/>
      <c r="AT1041" s="66"/>
      <c r="AU1041" s="67"/>
      <c r="AV1041" s="67"/>
      <c r="AW1041" s="73"/>
      <c r="AX1041" s="74"/>
      <c r="AY1041" s="74"/>
      <c r="AZ1041" s="112"/>
      <c r="BA1041" s="68"/>
      <c r="BB1041" s="68"/>
      <c r="BC1041" s="69"/>
      <c r="BD1041" s="69"/>
      <c r="BE1041" s="69"/>
      <c r="BF1041" s="75"/>
      <c r="BG1041" s="75"/>
      <c r="BH1041" s="75"/>
      <c r="BI1041" s="219"/>
      <c r="BJ1041" s="220"/>
      <c r="BK1041" s="220"/>
      <c r="BL1041" s="221">
        <v>7.9351851851851854E-2</v>
      </c>
      <c r="BM1041" s="222">
        <v>154</v>
      </c>
      <c r="BN1041" s="223">
        <v>154</v>
      </c>
      <c r="BO1041" s="149">
        <v>0</v>
      </c>
      <c r="BP1041" s="72">
        <v>17.5</v>
      </c>
      <c r="BQ1041" s="157">
        <v>7.9351851851851854E-2</v>
      </c>
      <c r="BR1041" s="158">
        <v>1</v>
      </c>
      <c r="BS1041" s="224"/>
    </row>
    <row r="1042" spans="1:71" s="62" customFormat="1" ht="15" customHeight="1">
      <c r="A1042" s="49"/>
      <c r="B1042" s="2">
        <v>1036</v>
      </c>
      <c r="C1042" s="2">
        <v>538</v>
      </c>
      <c r="D1042" s="49" t="s">
        <v>226</v>
      </c>
      <c r="E1042" s="49" t="s">
        <v>1732</v>
      </c>
      <c r="F1042" s="93" t="s">
        <v>227</v>
      </c>
      <c r="G1042" s="85">
        <v>1981</v>
      </c>
      <c r="H1042" s="49" t="s">
        <v>31</v>
      </c>
      <c r="I1042" s="2" t="str">
        <f>IF(G1042&lt;=1953,"M60",IF(G1042&lt;=1963,"M50",IF(G1042&lt;=1973,"M40","M")))</f>
        <v>M</v>
      </c>
      <c r="J1042" s="50">
        <f t="shared" si="77"/>
        <v>154</v>
      </c>
      <c r="K1042" s="189">
        <f t="shared" si="78"/>
        <v>154</v>
      </c>
      <c r="L1042" s="51">
        <f t="shared" si="79"/>
        <v>1</v>
      </c>
      <c r="M1042" s="52" t="str">
        <f t="shared" si="80"/>
        <v>nie</v>
      </c>
      <c r="N1042" s="53">
        <f>IF($M1042="ano",LARGE((Q1042,T1042,W1042,Z1042,AC1042,AF1042,AI1042,AL1042,AO1042,AR1042,AU1042,AX1042,BA1042,BD1042,BG1042,BJ1042,BM1042),1)+LARGE((Q1042,T1042,W1042,Z1042,AC1042,AF1042,AI1042,AL1042,AO1042,AR1042,AU1042,AX1042,BA1042,BD1042,BG1042,BJ1042,BM1042),2)+LARGE((Q1042,T1042,W1042,Z1042,AC1042,AF1042,AI1042,AL1042,AO1042,AR1042,AU1042,AX1042,BA1042,BD1042,BG1042,BJ1042,BM1042),3)+LARGE((Q1042,T1042,W1042,Z1042,AC1042,AF1042,AI1042,AL1042,AO1042,AR1042,AU1042,AX1042,BA1042,BD1042,BG1042,BJ1042,BM1042),4)+LARGE((Q1042,T1042,W1042,Z1042,AC1042,AF1042,AI1042,AL1042,AO1042,AR1042,AU1042,AX1042,BA1042,BD1042,BG1042,BJ1042,BM1042),5),J1042)</f>
        <v>154</v>
      </c>
      <c r="O1042" s="190">
        <f>IF($M1042="ano",LARGE((R1042,U1042,X1042,AA1042,AD1042,AG1042,AJ1042,AM1042,AP1042,AS1042,AV1042,AY1042,BB1042,BE1042,BH1042,BK1042,BN1042),1)+LARGE((R1042,U1042,X1042,AA1042,AD1042,AG1042,AJ1042,AM1042,AP1042,AS1042,AV1042,AY1042,BB1042,BE1042,BH1042,BK1042,BN1042),2)+LARGE((R1042,U1042,X1042,AA1042,AD1042,AG1042,AJ1042,AM1042,AP1042,AS1042,AV1042,AY1042,BB1042,BE1042,BH1042,BK1042,BN1042),3)+LARGE((R1042,U1042,X1042,AA1042,AD1042,AG1042,AJ1042,AM1042,AP1042,AS1042,AV1042,AY1042,BB1042,BE1042,BH1042,BK1042,BN1042),4)+LARGE((R1042,U1042,X1042,AA1042,AD1042,AG1042,AJ1042,AM1042,AP1042,AS1042,AV1042,AY1042,BB1042,BE1042,BH1042,BK1042,BN1042),5),K1042)</f>
        <v>154</v>
      </c>
      <c r="P1042" s="54"/>
      <c r="Q1042" s="55"/>
      <c r="R1042" s="193"/>
      <c r="S1042" s="56"/>
      <c r="T1042" s="57"/>
      <c r="U1042" s="196"/>
      <c r="V1042" s="58"/>
      <c r="W1042" s="59"/>
      <c r="X1042" s="199"/>
      <c r="Y1042" s="77"/>
      <c r="Z1042" s="60"/>
      <c r="AA1042" s="202"/>
      <c r="AB1042" s="61"/>
      <c r="AC1042" s="61"/>
      <c r="AD1042" s="205"/>
      <c r="AE1042" s="200">
        <v>7.6504629629629631E-2</v>
      </c>
      <c r="AF1042" s="201">
        <v>154</v>
      </c>
      <c r="AG1042" s="202">
        <v>154</v>
      </c>
      <c r="AH1042" s="206"/>
      <c r="AI1042" s="207"/>
      <c r="AJ1042" s="208"/>
      <c r="AK1042" s="200"/>
      <c r="AL1042" s="201"/>
      <c r="AM1042" s="202"/>
      <c r="AN1042" s="78"/>
      <c r="AO1042" s="79"/>
      <c r="AP1042" s="209"/>
      <c r="AQ1042" s="64"/>
      <c r="AR1042" s="65"/>
      <c r="AS1042" s="208"/>
      <c r="AT1042" s="210"/>
      <c r="AU1042" s="211"/>
      <c r="AV1042" s="212"/>
      <c r="AW1042" s="213"/>
      <c r="AX1042" s="214"/>
      <c r="AY1042" s="215"/>
      <c r="AZ1042" s="112"/>
      <c r="BA1042" s="68"/>
      <c r="BB1042" s="68"/>
      <c r="BC1042" s="69"/>
      <c r="BD1042" s="69"/>
      <c r="BE1042" s="217"/>
      <c r="BF1042" s="218"/>
      <c r="BG1042" s="75"/>
      <c r="BH1042" s="75"/>
      <c r="BI1042" s="219"/>
      <c r="BJ1042" s="220"/>
      <c r="BK1042" s="220"/>
      <c r="BL1042" s="221"/>
      <c r="BM1042" s="222"/>
      <c r="BN1042" s="223"/>
      <c r="BO1042" s="149">
        <v>0</v>
      </c>
      <c r="BP1042" s="72">
        <v>15</v>
      </c>
      <c r="BQ1042" s="157">
        <v>7.6504629629629631E-2</v>
      </c>
      <c r="BR1042" s="158">
        <v>1</v>
      </c>
      <c r="BS1042" s="224"/>
    </row>
    <row r="1043" spans="1:71" s="62" customFormat="1" ht="15" customHeight="1">
      <c r="A1043" s="49"/>
      <c r="B1043" s="2">
        <v>1037</v>
      </c>
      <c r="C1043" s="2">
        <v>539</v>
      </c>
      <c r="D1043" s="49" t="s">
        <v>689</v>
      </c>
      <c r="E1043" s="49" t="s">
        <v>1604</v>
      </c>
      <c r="F1043" s="93" t="s">
        <v>371</v>
      </c>
      <c r="G1043" s="85" t="s">
        <v>251</v>
      </c>
      <c r="H1043" s="49" t="s">
        <v>31</v>
      </c>
      <c r="I1043" s="49" t="s">
        <v>31</v>
      </c>
      <c r="J1043" s="50">
        <f t="shared" si="77"/>
        <v>154</v>
      </c>
      <c r="K1043" s="189">
        <f t="shared" si="78"/>
        <v>154</v>
      </c>
      <c r="L1043" s="51">
        <f t="shared" si="79"/>
        <v>1</v>
      </c>
      <c r="M1043" s="52" t="str">
        <f t="shared" si="80"/>
        <v>nie</v>
      </c>
      <c r="N1043" s="53">
        <f>IF($M1043="ano",LARGE((Q1043,T1043,W1043,Z1043,AC1043,AF1043,AI1043,AL1043,AO1043,AR1043,AU1043,AX1043,BA1043,BD1043,BG1043,BJ1043,BM1043),1)+LARGE((Q1043,T1043,W1043,Z1043,AC1043,AF1043,AI1043,AL1043,AO1043,AR1043,AU1043,AX1043,BA1043,BD1043,BG1043,BJ1043,BM1043),2)+LARGE((Q1043,T1043,W1043,Z1043,AC1043,AF1043,AI1043,AL1043,AO1043,AR1043,AU1043,AX1043,BA1043,BD1043,BG1043,BJ1043,BM1043),3)+LARGE((Q1043,T1043,W1043,Z1043,AC1043,AF1043,AI1043,AL1043,AO1043,AR1043,AU1043,AX1043,BA1043,BD1043,BG1043,BJ1043,BM1043),4)+LARGE((Q1043,T1043,W1043,Z1043,AC1043,AF1043,AI1043,AL1043,AO1043,AR1043,AU1043,AX1043,BA1043,BD1043,BG1043,BJ1043,BM1043),5),J1043)</f>
        <v>154</v>
      </c>
      <c r="O1043" s="190">
        <f>IF($M1043="ano",LARGE((R1043,U1043,X1043,AA1043,AD1043,AG1043,AJ1043,AM1043,AP1043,AS1043,AV1043,AY1043,BB1043,BE1043,BH1043,BK1043,BN1043),1)+LARGE((R1043,U1043,X1043,AA1043,AD1043,AG1043,AJ1043,AM1043,AP1043,AS1043,AV1043,AY1043,BB1043,BE1043,BH1043,BK1043,BN1043),2)+LARGE((R1043,U1043,X1043,AA1043,AD1043,AG1043,AJ1043,AM1043,AP1043,AS1043,AV1043,AY1043,BB1043,BE1043,BH1043,BK1043,BN1043),3)+LARGE((R1043,U1043,X1043,AA1043,AD1043,AG1043,AJ1043,AM1043,AP1043,AS1043,AV1043,AY1043,BB1043,BE1043,BH1043,BK1043,BN1043),4)+LARGE((R1043,U1043,X1043,AA1043,AD1043,AG1043,AJ1043,AM1043,AP1043,AS1043,AV1043,AY1043,BB1043,BE1043,BH1043,BK1043,BN1043),5),K1043)</f>
        <v>154</v>
      </c>
      <c r="P1043" s="54"/>
      <c r="Q1043" s="55"/>
      <c r="R1043" s="193"/>
      <c r="S1043" s="56"/>
      <c r="T1043" s="57"/>
      <c r="U1043" s="196"/>
      <c r="V1043" s="58"/>
      <c r="W1043" s="59"/>
      <c r="X1043" s="199"/>
      <c r="Y1043" s="77"/>
      <c r="Z1043" s="60"/>
      <c r="AA1043" s="202"/>
      <c r="AB1043" s="61"/>
      <c r="AC1043" s="61"/>
      <c r="AD1043" s="205"/>
      <c r="AE1043" s="200"/>
      <c r="AF1043" s="201"/>
      <c r="AG1043" s="202"/>
      <c r="AH1043" s="206">
        <v>3.6111111111111115E-2</v>
      </c>
      <c r="AI1043" s="207">
        <v>154</v>
      </c>
      <c r="AJ1043" s="208">
        <v>154</v>
      </c>
      <c r="AK1043" s="200"/>
      <c r="AL1043" s="201"/>
      <c r="AM1043" s="202"/>
      <c r="AN1043" s="78"/>
      <c r="AO1043" s="79"/>
      <c r="AP1043" s="209"/>
      <c r="AQ1043" s="64"/>
      <c r="AR1043" s="65"/>
      <c r="AS1043" s="208"/>
      <c r="AT1043" s="210"/>
      <c r="AU1043" s="211"/>
      <c r="AV1043" s="212"/>
      <c r="AW1043" s="213"/>
      <c r="AX1043" s="214"/>
      <c r="AY1043" s="215"/>
      <c r="AZ1043" s="112"/>
      <c r="BA1043" s="68"/>
      <c r="BB1043" s="68"/>
      <c r="BC1043" s="69"/>
      <c r="BD1043" s="69"/>
      <c r="BE1043" s="217"/>
      <c r="BF1043" s="218"/>
      <c r="BG1043" s="75"/>
      <c r="BH1043" s="75"/>
      <c r="BI1043" s="219"/>
      <c r="BJ1043" s="220"/>
      <c r="BK1043" s="220"/>
      <c r="BL1043" s="221"/>
      <c r="BM1043" s="222"/>
      <c r="BN1043" s="223"/>
      <c r="BO1043" s="149">
        <v>0</v>
      </c>
      <c r="BP1043" s="72">
        <v>10.664999999999999</v>
      </c>
      <c r="BQ1043" s="157">
        <v>3.6111111111111115E-2</v>
      </c>
      <c r="BR1043" s="158">
        <v>1</v>
      </c>
      <c r="BS1043" s="224"/>
    </row>
    <row r="1044" spans="1:71" s="62" customFormat="1" ht="15" customHeight="1">
      <c r="A1044" s="49"/>
      <c r="B1044" s="2">
        <v>1038</v>
      </c>
      <c r="C1044" s="2">
        <v>540</v>
      </c>
      <c r="D1044" s="49" t="s">
        <v>475</v>
      </c>
      <c r="E1044" s="49" t="s">
        <v>1534</v>
      </c>
      <c r="F1044" s="93" t="s">
        <v>383</v>
      </c>
      <c r="G1044" s="85" t="s">
        <v>275</v>
      </c>
      <c r="H1044" s="49" t="s">
        <v>31</v>
      </c>
      <c r="I1044" s="49" t="s">
        <v>31</v>
      </c>
      <c r="J1044" s="50">
        <f t="shared" si="77"/>
        <v>153</v>
      </c>
      <c r="K1044" s="189">
        <f t="shared" si="78"/>
        <v>153</v>
      </c>
      <c r="L1044" s="51">
        <f t="shared" si="79"/>
        <v>1</v>
      </c>
      <c r="M1044" s="52" t="str">
        <f t="shared" si="80"/>
        <v>nie</v>
      </c>
      <c r="N1044" s="53">
        <f>IF($M1044="ano",LARGE((Q1044,T1044,W1044,Z1044,AC1044,AF1044,AI1044,AL1044,AO1044,AR1044,AU1044,AX1044,BA1044,BD1044,BG1044,BJ1044,BM1044),1)+LARGE((Q1044,T1044,W1044,Z1044,AC1044,AF1044,AI1044,AL1044,AO1044,AR1044,AU1044,AX1044,BA1044,BD1044,BG1044,BJ1044,BM1044),2)+LARGE((Q1044,T1044,W1044,Z1044,AC1044,AF1044,AI1044,AL1044,AO1044,AR1044,AU1044,AX1044,BA1044,BD1044,BG1044,BJ1044,BM1044),3)+LARGE((Q1044,T1044,W1044,Z1044,AC1044,AF1044,AI1044,AL1044,AO1044,AR1044,AU1044,AX1044,BA1044,BD1044,BG1044,BJ1044,BM1044),4)+LARGE((Q1044,T1044,W1044,Z1044,AC1044,AF1044,AI1044,AL1044,AO1044,AR1044,AU1044,AX1044,BA1044,BD1044,BG1044,BJ1044,BM1044),5),J1044)</f>
        <v>153</v>
      </c>
      <c r="O1044" s="190">
        <f>IF($M1044="ano",LARGE((R1044,U1044,X1044,AA1044,AD1044,AG1044,AJ1044,AM1044,AP1044,AS1044,AV1044,AY1044,BB1044,BE1044,BH1044,BK1044,BN1044),1)+LARGE((R1044,U1044,X1044,AA1044,AD1044,AG1044,AJ1044,AM1044,AP1044,AS1044,AV1044,AY1044,BB1044,BE1044,BH1044,BK1044,BN1044),2)+LARGE((R1044,U1044,X1044,AA1044,AD1044,AG1044,AJ1044,AM1044,AP1044,AS1044,AV1044,AY1044,BB1044,BE1044,BH1044,BK1044,BN1044),3)+LARGE((R1044,U1044,X1044,AA1044,AD1044,AG1044,AJ1044,AM1044,AP1044,AS1044,AV1044,AY1044,BB1044,BE1044,BH1044,BK1044,BN1044),4)+LARGE((R1044,U1044,X1044,AA1044,AD1044,AG1044,AJ1044,AM1044,AP1044,AS1044,AV1044,AY1044,BB1044,BE1044,BH1044,BK1044,BN1044),5),K1044)</f>
        <v>153</v>
      </c>
      <c r="P1044" s="54"/>
      <c r="Q1044" s="55"/>
      <c r="R1044" s="193"/>
      <c r="S1044" s="56"/>
      <c r="T1044" s="57"/>
      <c r="U1044" s="196"/>
      <c r="V1044" s="58"/>
      <c r="W1044" s="59"/>
      <c r="X1044" s="199"/>
      <c r="Y1044" s="77"/>
      <c r="Z1044" s="60"/>
      <c r="AA1044" s="202"/>
      <c r="AB1044" s="61"/>
      <c r="AC1044" s="61"/>
      <c r="AD1044" s="205"/>
      <c r="AE1044" s="200"/>
      <c r="AF1044" s="201"/>
      <c r="AG1044" s="202"/>
      <c r="AH1044" s="206">
        <v>3.7106481481481483E-2</v>
      </c>
      <c r="AI1044" s="207">
        <v>153</v>
      </c>
      <c r="AJ1044" s="208">
        <v>153</v>
      </c>
      <c r="AK1044" s="200"/>
      <c r="AL1044" s="201"/>
      <c r="AM1044" s="202"/>
      <c r="AN1044" s="78"/>
      <c r="AO1044" s="79"/>
      <c r="AP1044" s="209"/>
      <c r="AQ1044" s="64"/>
      <c r="AR1044" s="65"/>
      <c r="AS1044" s="208"/>
      <c r="AT1044" s="210"/>
      <c r="AU1044" s="211"/>
      <c r="AV1044" s="212"/>
      <c r="AW1044" s="213"/>
      <c r="AX1044" s="214"/>
      <c r="AY1044" s="215"/>
      <c r="AZ1044" s="112"/>
      <c r="BA1044" s="68"/>
      <c r="BB1044" s="68"/>
      <c r="BC1044" s="69"/>
      <c r="BD1044" s="69"/>
      <c r="BE1044" s="217"/>
      <c r="BF1044" s="218"/>
      <c r="BG1044" s="75"/>
      <c r="BH1044" s="75"/>
      <c r="BI1044" s="219"/>
      <c r="BJ1044" s="220"/>
      <c r="BK1044" s="220"/>
      <c r="BL1044" s="221"/>
      <c r="BM1044" s="222"/>
      <c r="BN1044" s="223"/>
      <c r="BO1044" s="149">
        <v>0</v>
      </c>
      <c r="BP1044" s="72">
        <v>10.664999999999999</v>
      </c>
      <c r="BQ1044" s="157">
        <v>3.7106481481481483E-2</v>
      </c>
      <c r="BR1044" s="158">
        <v>1</v>
      </c>
      <c r="BS1044" s="224"/>
    </row>
    <row r="1045" spans="1:71" s="62" customFormat="1" ht="15" customHeight="1">
      <c r="A1045" s="49"/>
      <c r="B1045" s="2">
        <v>1039</v>
      </c>
      <c r="C1045" s="2">
        <v>86</v>
      </c>
      <c r="D1045" s="49" t="s">
        <v>480</v>
      </c>
      <c r="E1045" s="49" t="s">
        <v>1520</v>
      </c>
      <c r="F1045" s="93" t="s">
        <v>375</v>
      </c>
      <c r="G1045" s="85" t="s">
        <v>376</v>
      </c>
      <c r="H1045" s="49" t="s">
        <v>31</v>
      </c>
      <c r="I1045" s="49" t="s">
        <v>33</v>
      </c>
      <c r="J1045" s="50">
        <f t="shared" si="77"/>
        <v>153</v>
      </c>
      <c r="K1045" s="189">
        <f t="shared" si="78"/>
        <v>184</v>
      </c>
      <c r="L1045" s="51">
        <f t="shared" si="79"/>
        <v>1</v>
      </c>
      <c r="M1045" s="52" t="str">
        <f t="shared" si="80"/>
        <v>nie</v>
      </c>
      <c r="N1045" s="53">
        <f>IF($M1045="ano",LARGE((Q1045,T1045,W1045,Z1045,AC1045,AF1045,AI1045,AL1045,AO1045,AR1045,AU1045,AX1045,BA1045,BD1045,BG1045,BJ1045,BM1045),1)+LARGE((Q1045,T1045,W1045,Z1045,AC1045,AF1045,AI1045,AL1045,AO1045,AR1045,AU1045,AX1045,BA1045,BD1045,BG1045,BJ1045,BM1045),2)+LARGE((Q1045,T1045,W1045,Z1045,AC1045,AF1045,AI1045,AL1045,AO1045,AR1045,AU1045,AX1045,BA1045,BD1045,BG1045,BJ1045,BM1045),3)+LARGE((Q1045,T1045,W1045,Z1045,AC1045,AF1045,AI1045,AL1045,AO1045,AR1045,AU1045,AX1045,BA1045,BD1045,BG1045,BJ1045,BM1045),4)+LARGE((Q1045,T1045,W1045,Z1045,AC1045,AF1045,AI1045,AL1045,AO1045,AR1045,AU1045,AX1045,BA1045,BD1045,BG1045,BJ1045,BM1045),5),J1045)</f>
        <v>153</v>
      </c>
      <c r="O1045" s="190">
        <f>IF($M1045="ano",LARGE((R1045,U1045,X1045,AA1045,AD1045,AG1045,AJ1045,AM1045,AP1045,AS1045,AV1045,AY1045,BB1045,BE1045,BH1045,BK1045,BN1045),1)+LARGE((R1045,U1045,X1045,AA1045,AD1045,AG1045,AJ1045,AM1045,AP1045,AS1045,AV1045,AY1045,BB1045,BE1045,BH1045,BK1045,BN1045),2)+LARGE((R1045,U1045,X1045,AA1045,AD1045,AG1045,AJ1045,AM1045,AP1045,AS1045,AV1045,AY1045,BB1045,BE1045,BH1045,BK1045,BN1045),3)+LARGE((R1045,U1045,X1045,AA1045,AD1045,AG1045,AJ1045,AM1045,AP1045,AS1045,AV1045,AY1045,BB1045,BE1045,BH1045,BK1045,BN1045),4)+LARGE((R1045,U1045,X1045,AA1045,AD1045,AG1045,AJ1045,AM1045,AP1045,AS1045,AV1045,AY1045,BB1045,BE1045,BH1045,BK1045,BN1045),5),K1045)</f>
        <v>184</v>
      </c>
      <c r="P1045" s="54"/>
      <c r="Q1045" s="55"/>
      <c r="R1045" s="193"/>
      <c r="S1045" s="56"/>
      <c r="T1045" s="57"/>
      <c r="U1045" s="196"/>
      <c r="V1045" s="58"/>
      <c r="W1045" s="59"/>
      <c r="X1045" s="199"/>
      <c r="Y1045" s="77"/>
      <c r="Z1045" s="60"/>
      <c r="AA1045" s="202"/>
      <c r="AB1045" s="61"/>
      <c r="AC1045" s="61"/>
      <c r="AD1045" s="205"/>
      <c r="AE1045" s="200"/>
      <c r="AF1045" s="201"/>
      <c r="AG1045" s="202"/>
      <c r="AH1045" s="206">
        <v>3.6805555555555557E-2</v>
      </c>
      <c r="AI1045" s="207">
        <v>153</v>
      </c>
      <c r="AJ1045" s="208">
        <v>184</v>
      </c>
      <c r="AK1045" s="200"/>
      <c r="AL1045" s="201"/>
      <c r="AM1045" s="202"/>
      <c r="AN1045" s="78"/>
      <c r="AO1045" s="79"/>
      <c r="AP1045" s="209"/>
      <c r="AQ1045" s="64"/>
      <c r="AR1045" s="65"/>
      <c r="AS1045" s="208"/>
      <c r="AT1045" s="210"/>
      <c r="AU1045" s="211"/>
      <c r="AV1045" s="212"/>
      <c r="AW1045" s="213"/>
      <c r="AX1045" s="214"/>
      <c r="AY1045" s="215"/>
      <c r="AZ1045" s="112"/>
      <c r="BA1045" s="68"/>
      <c r="BB1045" s="68"/>
      <c r="BC1045" s="69"/>
      <c r="BD1045" s="69"/>
      <c r="BE1045" s="217"/>
      <c r="BF1045" s="218"/>
      <c r="BG1045" s="75"/>
      <c r="BH1045" s="75"/>
      <c r="BI1045" s="219"/>
      <c r="BJ1045" s="220"/>
      <c r="BK1045" s="220"/>
      <c r="BL1045" s="221"/>
      <c r="BM1045" s="222"/>
      <c r="BN1045" s="223"/>
      <c r="BO1045" s="149">
        <v>0</v>
      </c>
      <c r="BP1045" s="72">
        <v>10.664999999999999</v>
      </c>
      <c r="BQ1045" s="157">
        <v>3.6805555555555557E-2</v>
      </c>
      <c r="BR1045" s="158">
        <v>1</v>
      </c>
      <c r="BS1045" s="224"/>
    </row>
    <row r="1046" spans="1:71" s="62" customFormat="1" ht="15" customHeight="1">
      <c r="A1046" s="49"/>
      <c r="B1046" s="2">
        <v>1040</v>
      </c>
      <c r="C1046" s="2">
        <v>220</v>
      </c>
      <c r="D1046" s="49" t="s">
        <v>487</v>
      </c>
      <c r="E1046" s="49" t="s">
        <v>1543</v>
      </c>
      <c r="F1046" s="93" t="s">
        <v>378</v>
      </c>
      <c r="G1046" s="85" t="s">
        <v>260</v>
      </c>
      <c r="H1046" s="49" t="s">
        <v>31</v>
      </c>
      <c r="I1046" s="49" t="s">
        <v>32</v>
      </c>
      <c r="J1046" s="50">
        <f t="shared" si="77"/>
        <v>153</v>
      </c>
      <c r="K1046" s="189">
        <f t="shared" si="78"/>
        <v>169</v>
      </c>
      <c r="L1046" s="51">
        <f t="shared" si="79"/>
        <v>1</v>
      </c>
      <c r="M1046" s="52" t="str">
        <f t="shared" si="80"/>
        <v>nie</v>
      </c>
      <c r="N1046" s="53">
        <f>IF($M1046="ano",LARGE((Q1046,T1046,W1046,Z1046,AC1046,AF1046,AI1046,AL1046,AO1046,AR1046,AU1046,AX1046,BA1046,BD1046,BG1046,BJ1046,BM1046),1)+LARGE((Q1046,T1046,W1046,Z1046,AC1046,AF1046,AI1046,AL1046,AO1046,AR1046,AU1046,AX1046,BA1046,BD1046,BG1046,BJ1046,BM1046),2)+LARGE((Q1046,T1046,W1046,Z1046,AC1046,AF1046,AI1046,AL1046,AO1046,AR1046,AU1046,AX1046,BA1046,BD1046,BG1046,BJ1046,BM1046),3)+LARGE((Q1046,T1046,W1046,Z1046,AC1046,AF1046,AI1046,AL1046,AO1046,AR1046,AU1046,AX1046,BA1046,BD1046,BG1046,BJ1046,BM1046),4)+LARGE((Q1046,T1046,W1046,Z1046,AC1046,AF1046,AI1046,AL1046,AO1046,AR1046,AU1046,AX1046,BA1046,BD1046,BG1046,BJ1046,BM1046),5),J1046)</f>
        <v>153</v>
      </c>
      <c r="O1046" s="190">
        <f>IF($M1046="ano",LARGE((R1046,U1046,X1046,AA1046,AD1046,AG1046,AJ1046,AM1046,AP1046,AS1046,AV1046,AY1046,BB1046,BE1046,BH1046,BK1046,BN1046),1)+LARGE((R1046,U1046,X1046,AA1046,AD1046,AG1046,AJ1046,AM1046,AP1046,AS1046,AV1046,AY1046,BB1046,BE1046,BH1046,BK1046,BN1046),2)+LARGE((R1046,U1046,X1046,AA1046,AD1046,AG1046,AJ1046,AM1046,AP1046,AS1046,AV1046,AY1046,BB1046,BE1046,BH1046,BK1046,BN1046),3)+LARGE((R1046,U1046,X1046,AA1046,AD1046,AG1046,AJ1046,AM1046,AP1046,AS1046,AV1046,AY1046,BB1046,BE1046,BH1046,BK1046,BN1046),4)+LARGE((R1046,U1046,X1046,AA1046,AD1046,AG1046,AJ1046,AM1046,AP1046,AS1046,AV1046,AY1046,BB1046,BE1046,BH1046,BK1046,BN1046),5),K1046)</f>
        <v>169</v>
      </c>
      <c r="P1046" s="54"/>
      <c r="Q1046" s="55"/>
      <c r="R1046" s="193"/>
      <c r="S1046" s="56"/>
      <c r="T1046" s="57"/>
      <c r="U1046" s="196"/>
      <c r="V1046" s="58"/>
      <c r="W1046" s="59"/>
      <c r="X1046" s="199"/>
      <c r="Y1046" s="77"/>
      <c r="Z1046" s="60"/>
      <c r="AA1046" s="202"/>
      <c r="AB1046" s="61"/>
      <c r="AC1046" s="61"/>
      <c r="AD1046" s="205"/>
      <c r="AE1046" s="200"/>
      <c r="AF1046" s="201"/>
      <c r="AG1046" s="202"/>
      <c r="AH1046" s="206">
        <v>3.6898148148148145E-2</v>
      </c>
      <c r="AI1046" s="207">
        <v>153</v>
      </c>
      <c r="AJ1046" s="208">
        <v>169</v>
      </c>
      <c r="AK1046" s="200"/>
      <c r="AL1046" s="201"/>
      <c r="AM1046" s="202"/>
      <c r="AN1046" s="78"/>
      <c r="AO1046" s="79"/>
      <c r="AP1046" s="209"/>
      <c r="AQ1046" s="64"/>
      <c r="AR1046" s="65"/>
      <c r="AS1046" s="208"/>
      <c r="AT1046" s="210"/>
      <c r="AU1046" s="211"/>
      <c r="AV1046" s="212"/>
      <c r="AW1046" s="213"/>
      <c r="AX1046" s="214"/>
      <c r="AY1046" s="215"/>
      <c r="AZ1046" s="112"/>
      <c r="BA1046" s="68"/>
      <c r="BB1046" s="68"/>
      <c r="BC1046" s="69"/>
      <c r="BD1046" s="69"/>
      <c r="BE1046" s="217"/>
      <c r="BF1046" s="218"/>
      <c r="BG1046" s="75"/>
      <c r="BH1046" s="75"/>
      <c r="BI1046" s="219"/>
      <c r="BJ1046" s="220"/>
      <c r="BK1046" s="220"/>
      <c r="BL1046" s="221"/>
      <c r="BM1046" s="222"/>
      <c r="BN1046" s="223"/>
      <c r="BO1046" s="149">
        <v>0</v>
      </c>
      <c r="BP1046" s="72">
        <v>10.664999999999999</v>
      </c>
      <c r="BQ1046" s="157">
        <v>3.6898148148148145E-2</v>
      </c>
      <c r="BR1046" s="158">
        <v>1</v>
      </c>
      <c r="BS1046" s="224"/>
    </row>
    <row r="1047" spans="1:71" s="62" customFormat="1" ht="15" customHeight="1">
      <c r="A1047" s="49"/>
      <c r="B1047" s="2">
        <v>1041</v>
      </c>
      <c r="C1047" s="2">
        <v>34</v>
      </c>
      <c r="D1047" s="49" t="s">
        <v>492</v>
      </c>
      <c r="E1047" s="49" t="s">
        <v>1604</v>
      </c>
      <c r="F1047" s="93" t="s">
        <v>380</v>
      </c>
      <c r="G1047" s="85" t="s">
        <v>381</v>
      </c>
      <c r="H1047" s="49" t="s">
        <v>31</v>
      </c>
      <c r="I1047" s="49" t="s">
        <v>37</v>
      </c>
      <c r="J1047" s="50">
        <f t="shared" si="77"/>
        <v>153</v>
      </c>
      <c r="K1047" s="189">
        <f t="shared" si="78"/>
        <v>199</v>
      </c>
      <c r="L1047" s="51">
        <f t="shared" si="79"/>
        <v>1</v>
      </c>
      <c r="M1047" s="52" t="str">
        <f t="shared" si="80"/>
        <v>nie</v>
      </c>
      <c r="N1047" s="53">
        <f>IF($M1047="ano",LARGE((Q1047,T1047,W1047,Z1047,AC1047,AF1047,AI1047,AL1047,AO1047,AR1047,AU1047,AX1047,BA1047,BD1047,BG1047,BJ1047,BM1047),1)+LARGE((Q1047,T1047,W1047,Z1047,AC1047,AF1047,AI1047,AL1047,AO1047,AR1047,AU1047,AX1047,BA1047,BD1047,BG1047,BJ1047,BM1047),2)+LARGE((Q1047,T1047,W1047,Z1047,AC1047,AF1047,AI1047,AL1047,AO1047,AR1047,AU1047,AX1047,BA1047,BD1047,BG1047,BJ1047,BM1047),3)+LARGE((Q1047,T1047,W1047,Z1047,AC1047,AF1047,AI1047,AL1047,AO1047,AR1047,AU1047,AX1047,BA1047,BD1047,BG1047,BJ1047,BM1047),4)+LARGE((Q1047,T1047,W1047,Z1047,AC1047,AF1047,AI1047,AL1047,AO1047,AR1047,AU1047,AX1047,BA1047,BD1047,BG1047,BJ1047,BM1047),5),J1047)</f>
        <v>153</v>
      </c>
      <c r="O1047" s="190">
        <f>IF($M1047="ano",LARGE((R1047,U1047,X1047,AA1047,AD1047,AG1047,AJ1047,AM1047,AP1047,AS1047,AV1047,AY1047,BB1047,BE1047,BH1047,BK1047,BN1047),1)+LARGE((R1047,U1047,X1047,AA1047,AD1047,AG1047,AJ1047,AM1047,AP1047,AS1047,AV1047,AY1047,BB1047,BE1047,BH1047,BK1047,BN1047),2)+LARGE((R1047,U1047,X1047,AA1047,AD1047,AG1047,AJ1047,AM1047,AP1047,AS1047,AV1047,AY1047,BB1047,BE1047,BH1047,BK1047,BN1047),3)+LARGE((R1047,U1047,X1047,AA1047,AD1047,AG1047,AJ1047,AM1047,AP1047,AS1047,AV1047,AY1047,BB1047,BE1047,BH1047,BK1047,BN1047),4)+LARGE((R1047,U1047,X1047,AA1047,AD1047,AG1047,AJ1047,AM1047,AP1047,AS1047,AV1047,AY1047,BB1047,BE1047,BH1047,BK1047,BN1047),5),K1047)</f>
        <v>199</v>
      </c>
      <c r="P1047" s="54"/>
      <c r="Q1047" s="55"/>
      <c r="R1047" s="193"/>
      <c r="S1047" s="56"/>
      <c r="T1047" s="57"/>
      <c r="U1047" s="196"/>
      <c r="V1047" s="58"/>
      <c r="W1047" s="59"/>
      <c r="X1047" s="199"/>
      <c r="Y1047" s="77"/>
      <c r="Z1047" s="60"/>
      <c r="AA1047" s="202"/>
      <c r="AB1047" s="61"/>
      <c r="AC1047" s="61"/>
      <c r="AD1047" s="205"/>
      <c r="AE1047" s="200"/>
      <c r="AF1047" s="201"/>
      <c r="AG1047" s="202"/>
      <c r="AH1047" s="206">
        <v>3.7013888888888888E-2</v>
      </c>
      <c r="AI1047" s="207">
        <v>153</v>
      </c>
      <c r="AJ1047" s="208">
        <v>199</v>
      </c>
      <c r="AK1047" s="200"/>
      <c r="AL1047" s="201"/>
      <c r="AM1047" s="202"/>
      <c r="AN1047" s="78"/>
      <c r="AO1047" s="79"/>
      <c r="AP1047" s="209"/>
      <c r="AQ1047" s="64"/>
      <c r="AR1047" s="65"/>
      <c r="AS1047" s="208"/>
      <c r="AT1047" s="210"/>
      <c r="AU1047" s="211"/>
      <c r="AV1047" s="212"/>
      <c r="AW1047" s="213"/>
      <c r="AX1047" s="214"/>
      <c r="AY1047" s="215"/>
      <c r="AZ1047" s="112"/>
      <c r="BA1047" s="68"/>
      <c r="BB1047" s="68"/>
      <c r="BC1047" s="69"/>
      <c r="BD1047" s="69"/>
      <c r="BE1047" s="217"/>
      <c r="BF1047" s="218"/>
      <c r="BG1047" s="75"/>
      <c r="BH1047" s="75"/>
      <c r="BI1047" s="219"/>
      <c r="BJ1047" s="220"/>
      <c r="BK1047" s="220"/>
      <c r="BL1047" s="221"/>
      <c r="BM1047" s="222"/>
      <c r="BN1047" s="223"/>
      <c r="BO1047" s="149">
        <v>0</v>
      </c>
      <c r="BP1047" s="72">
        <v>10.664999999999999</v>
      </c>
      <c r="BQ1047" s="157">
        <v>3.7013888888888888E-2</v>
      </c>
      <c r="BR1047" s="158">
        <v>1</v>
      </c>
      <c r="BS1047" s="224"/>
    </row>
    <row r="1048" spans="1:71" s="62" customFormat="1" ht="15" customHeight="1">
      <c r="A1048" s="49"/>
      <c r="B1048" s="2">
        <v>1042</v>
      </c>
      <c r="C1048" s="2">
        <v>541</v>
      </c>
      <c r="D1048" s="49" t="s">
        <v>496</v>
      </c>
      <c r="E1048" s="49" t="s">
        <v>1492</v>
      </c>
      <c r="F1048" s="93" t="s">
        <v>384</v>
      </c>
      <c r="G1048" s="85" t="s">
        <v>344</v>
      </c>
      <c r="H1048" s="49" t="s">
        <v>31</v>
      </c>
      <c r="I1048" s="49" t="s">
        <v>31</v>
      </c>
      <c r="J1048" s="50">
        <f t="shared" si="77"/>
        <v>153</v>
      </c>
      <c r="K1048" s="189">
        <f t="shared" si="78"/>
        <v>153</v>
      </c>
      <c r="L1048" s="51">
        <f t="shared" si="79"/>
        <v>1</v>
      </c>
      <c r="M1048" s="52" t="str">
        <f t="shared" si="80"/>
        <v>nie</v>
      </c>
      <c r="N1048" s="53">
        <f>IF($M1048="ano",LARGE((Q1048,T1048,W1048,Z1048,AC1048,AF1048,AI1048,AL1048,AO1048,AR1048,AU1048,AX1048,BA1048,BD1048,BG1048,BJ1048,BM1048),1)+LARGE((Q1048,T1048,W1048,Z1048,AC1048,AF1048,AI1048,AL1048,AO1048,AR1048,AU1048,AX1048,BA1048,BD1048,BG1048,BJ1048,BM1048),2)+LARGE((Q1048,T1048,W1048,Z1048,AC1048,AF1048,AI1048,AL1048,AO1048,AR1048,AU1048,AX1048,BA1048,BD1048,BG1048,BJ1048,BM1048),3)+LARGE((Q1048,T1048,W1048,Z1048,AC1048,AF1048,AI1048,AL1048,AO1048,AR1048,AU1048,AX1048,BA1048,BD1048,BG1048,BJ1048,BM1048),4)+LARGE((Q1048,T1048,W1048,Z1048,AC1048,AF1048,AI1048,AL1048,AO1048,AR1048,AU1048,AX1048,BA1048,BD1048,BG1048,BJ1048,BM1048),5),J1048)</f>
        <v>153</v>
      </c>
      <c r="O1048" s="190">
        <f>IF($M1048="ano",LARGE((R1048,U1048,X1048,AA1048,AD1048,AG1048,AJ1048,AM1048,AP1048,AS1048,AV1048,AY1048,BB1048,BE1048,BH1048,BK1048,BN1048),1)+LARGE((R1048,U1048,X1048,AA1048,AD1048,AG1048,AJ1048,AM1048,AP1048,AS1048,AV1048,AY1048,BB1048,BE1048,BH1048,BK1048,BN1048),2)+LARGE((R1048,U1048,X1048,AA1048,AD1048,AG1048,AJ1048,AM1048,AP1048,AS1048,AV1048,AY1048,BB1048,BE1048,BH1048,BK1048,BN1048),3)+LARGE((R1048,U1048,X1048,AA1048,AD1048,AG1048,AJ1048,AM1048,AP1048,AS1048,AV1048,AY1048,BB1048,BE1048,BH1048,BK1048,BN1048),4)+LARGE((R1048,U1048,X1048,AA1048,AD1048,AG1048,AJ1048,AM1048,AP1048,AS1048,AV1048,AY1048,BB1048,BE1048,BH1048,BK1048,BN1048),5),K1048)</f>
        <v>153</v>
      </c>
      <c r="P1048" s="54"/>
      <c r="Q1048" s="55"/>
      <c r="R1048" s="193"/>
      <c r="S1048" s="56"/>
      <c r="T1048" s="57"/>
      <c r="U1048" s="196"/>
      <c r="V1048" s="58"/>
      <c r="W1048" s="59"/>
      <c r="X1048" s="199"/>
      <c r="Y1048" s="77"/>
      <c r="Z1048" s="60"/>
      <c r="AA1048" s="202"/>
      <c r="AB1048" s="61"/>
      <c r="AC1048" s="61"/>
      <c r="AD1048" s="205"/>
      <c r="AE1048" s="200"/>
      <c r="AF1048" s="201"/>
      <c r="AG1048" s="202"/>
      <c r="AH1048" s="206">
        <v>3.7175925925925925E-2</v>
      </c>
      <c r="AI1048" s="207">
        <v>153</v>
      </c>
      <c r="AJ1048" s="208">
        <v>153</v>
      </c>
      <c r="AK1048" s="200"/>
      <c r="AL1048" s="201"/>
      <c r="AM1048" s="202"/>
      <c r="AN1048" s="78"/>
      <c r="AO1048" s="79"/>
      <c r="AP1048" s="209"/>
      <c r="AQ1048" s="64"/>
      <c r="AR1048" s="65"/>
      <c r="AS1048" s="208"/>
      <c r="AT1048" s="210"/>
      <c r="AU1048" s="211"/>
      <c r="AV1048" s="212"/>
      <c r="AW1048" s="213"/>
      <c r="AX1048" s="214"/>
      <c r="AY1048" s="215"/>
      <c r="AZ1048" s="112"/>
      <c r="BA1048" s="68"/>
      <c r="BB1048" s="68"/>
      <c r="BC1048" s="69"/>
      <c r="BD1048" s="69"/>
      <c r="BE1048" s="217"/>
      <c r="BF1048" s="218"/>
      <c r="BG1048" s="75"/>
      <c r="BH1048" s="75"/>
      <c r="BI1048" s="219"/>
      <c r="BJ1048" s="220"/>
      <c r="BK1048" s="220"/>
      <c r="BL1048" s="221"/>
      <c r="BM1048" s="222"/>
      <c r="BN1048" s="223"/>
      <c r="BO1048" s="149">
        <v>0</v>
      </c>
      <c r="BP1048" s="72">
        <v>10.664999999999999</v>
      </c>
      <c r="BQ1048" s="157">
        <v>3.7175925925925925E-2</v>
      </c>
      <c r="BR1048" s="158">
        <v>1</v>
      </c>
      <c r="BS1048" s="224"/>
    </row>
    <row r="1049" spans="1:71" s="62" customFormat="1" ht="15" customHeight="1">
      <c r="A1049" s="49"/>
      <c r="B1049" s="2">
        <v>1043</v>
      </c>
      <c r="C1049" s="2">
        <v>542</v>
      </c>
      <c r="D1049" s="49" t="s">
        <v>1179</v>
      </c>
      <c r="E1049" s="49" t="s">
        <v>1505</v>
      </c>
      <c r="F1049" s="93" t="s">
        <v>1180</v>
      </c>
      <c r="G1049" s="85">
        <v>1978</v>
      </c>
      <c r="H1049" s="49" t="s">
        <v>31</v>
      </c>
      <c r="I1049" s="49" t="s">
        <v>31</v>
      </c>
      <c r="J1049" s="50">
        <f t="shared" si="77"/>
        <v>153</v>
      </c>
      <c r="K1049" s="189">
        <f t="shared" si="78"/>
        <v>153</v>
      </c>
      <c r="L1049" s="51">
        <f t="shared" si="79"/>
        <v>1</v>
      </c>
      <c r="M1049" s="52" t="str">
        <f t="shared" si="80"/>
        <v>nie</v>
      </c>
      <c r="N1049" s="53">
        <f>IF($M1049="ano",LARGE((Q1049,T1049,W1049,Z1049,AC1049,AF1049,AI1049,AL1049,AO1049,AR1049,AU1049,AX1049,BA1049,BD1049,BG1049,BJ1049,BM1049),1)+LARGE((Q1049,T1049,W1049,Z1049,AC1049,AF1049,AI1049,AL1049,AO1049,AR1049,AU1049,AX1049,BA1049,BD1049,BG1049,BJ1049,BM1049),2)+LARGE((Q1049,T1049,W1049,Z1049,AC1049,AF1049,AI1049,AL1049,AO1049,AR1049,AU1049,AX1049,BA1049,BD1049,BG1049,BJ1049,BM1049),3)+LARGE((Q1049,T1049,W1049,Z1049,AC1049,AF1049,AI1049,AL1049,AO1049,AR1049,AU1049,AX1049,BA1049,BD1049,BG1049,BJ1049,BM1049),4)+LARGE((Q1049,T1049,W1049,Z1049,AC1049,AF1049,AI1049,AL1049,AO1049,AR1049,AU1049,AX1049,BA1049,BD1049,BG1049,BJ1049,BM1049),5),J1049)</f>
        <v>153</v>
      </c>
      <c r="O1049" s="190">
        <f>IF($M1049="ano",LARGE((R1049,U1049,X1049,AA1049,AD1049,AG1049,AJ1049,AM1049,AP1049,AS1049,AV1049,AY1049,BB1049,BE1049,BH1049,BK1049,BN1049),1)+LARGE((R1049,U1049,X1049,AA1049,AD1049,AG1049,AJ1049,AM1049,AP1049,AS1049,AV1049,AY1049,BB1049,BE1049,BH1049,BK1049,BN1049),2)+LARGE((R1049,U1049,X1049,AA1049,AD1049,AG1049,AJ1049,AM1049,AP1049,AS1049,AV1049,AY1049,BB1049,BE1049,BH1049,BK1049,BN1049),3)+LARGE((R1049,U1049,X1049,AA1049,AD1049,AG1049,AJ1049,AM1049,AP1049,AS1049,AV1049,AY1049,BB1049,BE1049,BH1049,BK1049,BN1049),4)+LARGE((R1049,U1049,X1049,AA1049,AD1049,AG1049,AJ1049,AM1049,AP1049,AS1049,AV1049,AY1049,BB1049,BE1049,BH1049,BK1049,BN1049),5),K1049)</f>
        <v>153</v>
      </c>
      <c r="P1049" s="54"/>
      <c r="Q1049" s="55"/>
      <c r="R1049" s="55"/>
      <c r="S1049" s="56"/>
      <c r="T1049" s="57"/>
      <c r="U1049" s="57"/>
      <c r="V1049" s="58"/>
      <c r="W1049" s="59"/>
      <c r="X1049" s="59"/>
      <c r="Y1049" s="77"/>
      <c r="Z1049" s="60"/>
      <c r="AA1049" s="60"/>
      <c r="AB1049" s="61"/>
      <c r="AC1049" s="61"/>
      <c r="AD1049" s="61"/>
      <c r="AE1049" s="200"/>
      <c r="AF1049" s="201"/>
      <c r="AG1049" s="201"/>
      <c r="AI1049" s="63"/>
      <c r="AJ1049" s="63"/>
      <c r="AK1049" s="77"/>
      <c r="AL1049" s="60"/>
      <c r="AM1049" s="60"/>
      <c r="AN1049" s="78"/>
      <c r="AO1049" s="79"/>
      <c r="AP1049" s="79"/>
      <c r="AQ1049" s="64"/>
      <c r="AR1049" s="65"/>
      <c r="AS1049" s="65"/>
      <c r="AT1049" s="66"/>
      <c r="AU1049" s="67"/>
      <c r="AV1049" s="67"/>
      <c r="AW1049" s="73"/>
      <c r="AX1049" s="74"/>
      <c r="AY1049" s="74"/>
      <c r="AZ1049" s="112"/>
      <c r="BA1049" s="68"/>
      <c r="BB1049" s="68"/>
      <c r="BC1049" s="69"/>
      <c r="BD1049" s="69"/>
      <c r="BE1049" s="69"/>
      <c r="BF1049" s="218">
        <v>7.0601851851851846E-2</v>
      </c>
      <c r="BG1049" s="75">
        <v>153</v>
      </c>
      <c r="BH1049" s="75">
        <v>153</v>
      </c>
      <c r="BI1049" s="219"/>
      <c r="BJ1049" s="220"/>
      <c r="BK1049" s="220"/>
      <c r="BL1049" s="221"/>
      <c r="BM1049" s="222"/>
      <c r="BN1049" s="223"/>
      <c r="BO1049" s="149">
        <v>0</v>
      </c>
      <c r="BP1049" s="72">
        <v>15</v>
      </c>
      <c r="BQ1049" s="157">
        <v>7.0601851851851846E-2</v>
      </c>
      <c r="BR1049" s="158">
        <v>1</v>
      </c>
      <c r="BS1049" s="224"/>
    </row>
    <row r="1050" spans="1:71" s="62" customFormat="1" ht="15" customHeight="1">
      <c r="A1050" s="49"/>
      <c r="B1050" s="2">
        <v>1044</v>
      </c>
      <c r="C1050" s="2">
        <v>221</v>
      </c>
      <c r="D1050" s="49" t="s">
        <v>2284</v>
      </c>
      <c r="E1050" s="49" t="s">
        <v>2283</v>
      </c>
      <c r="F1050" s="93" t="s">
        <v>2285</v>
      </c>
      <c r="G1050" s="85">
        <v>1964</v>
      </c>
      <c r="H1050" s="49" t="s">
        <v>31</v>
      </c>
      <c r="I1050" s="2" t="str">
        <f>IF(G1050&lt;=1953,"M60",IF(G1050&lt;=1963,"M50",IF(G1050&lt;=1973,"M40","M")))</f>
        <v>M40</v>
      </c>
      <c r="J1050" s="50">
        <f t="shared" si="77"/>
        <v>153</v>
      </c>
      <c r="K1050" s="189">
        <f t="shared" si="78"/>
        <v>169</v>
      </c>
      <c r="L1050" s="51">
        <f t="shared" si="79"/>
        <v>1</v>
      </c>
      <c r="M1050" s="52" t="str">
        <f t="shared" si="80"/>
        <v>nie</v>
      </c>
      <c r="N1050" s="53">
        <f>IF($M1050="ano",LARGE((Q1050,T1050,W1050,Z1050,AC1050,AF1050,AI1050,AL1050,AO1050,AR1050,AU1050,AX1050,BA1050,BD1050,BG1050,BJ1050,BM1050),1)+LARGE((Q1050,T1050,W1050,Z1050,AC1050,AF1050,AI1050,AL1050,AO1050,AR1050,AU1050,AX1050,BA1050,BD1050,BG1050,BJ1050,BM1050),2)+LARGE((Q1050,T1050,W1050,Z1050,AC1050,AF1050,AI1050,AL1050,AO1050,AR1050,AU1050,AX1050,BA1050,BD1050,BG1050,BJ1050,BM1050),3)+LARGE((Q1050,T1050,W1050,Z1050,AC1050,AF1050,AI1050,AL1050,AO1050,AR1050,AU1050,AX1050,BA1050,BD1050,BG1050,BJ1050,BM1050),4)+LARGE((Q1050,T1050,W1050,Z1050,AC1050,AF1050,AI1050,AL1050,AO1050,AR1050,AU1050,AX1050,BA1050,BD1050,BG1050,BJ1050,BM1050),5),J1050)</f>
        <v>153</v>
      </c>
      <c r="O1050" s="190">
        <f>IF($M1050="ano",LARGE((R1050,U1050,X1050,AA1050,AD1050,AG1050,AJ1050,AM1050,AP1050,AS1050,AV1050,AY1050,BB1050,BE1050,BH1050,BK1050,BN1050),1)+LARGE((R1050,U1050,X1050,AA1050,AD1050,AG1050,AJ1050,AM1050,AP1050,AS1050,AV1050,AY1050,BB1050,BE1050,BH1050,BK1050,BN1050),2)+LARGE((R1050,U1050,X1050,AA1050,AD1050,AG1050,AJ1050,AM1050,AP1050,AS1050,AV1050,AY1050,BB1050,BE1050,BH1050,BK1050,BN1050),3)+LARGE((R1050,U1050,X1050,AA1050,AD1050,AG1050,AJ1050,AM1050,AP1050,AS1050,AV1050,AY1050,BB1050,BE1050,BH1050,BK1050,BN1050),4)+LARGE((R1050,U1050,X1050,AA1050,AD1050,AG1050,AJ1050,AM1050,AP1050,AS1050,AV1050,AY1050,BB1050,BE1050,BH1050,BK1050,BN1050),5),K1050)</f>
        <v>169</v>
      </c>
      <c r="P1050" s="191"/>
      <c r="Q1050" s="192"/>
      <c r="R1050" s="193"/>
      <c r="S1050" s="194">
        <v>0.12201388888888888</v>
      </c>
      <c r="T1050" s="195">
        <v>153</v>
      </c>
      <c r="U1050" s="196">
        <v>169</v>
      </c>
      <c r="V1050" s="197"/>
      <c r="W1050" s="198"/>
      <c r="X1050" s="199"/>
      <c r="Y1050" s="200"/>
      <c r="Z1050" s="201"/>
      <c r="AA1050" s="202"/>
      <c r="AB1050" s="203"/>
      <c r="AC1050" s="204"/>
      <c r="AD1050" s="205"/>
      <c r="AE1050" s="200"/>
      <c r="AF1050" s="201"/>
      <c r="AG1050" s="202"/>
      <c r="AH1050" s="206"/>
      <c r="AI1050" s="207"/>
      <c r="AJ1050" s="208"/>
      <c r="AK1050" s="200"/>
      <c r="AL1050" s="201"/>
      <c r="AM1050" s="202"/>
      <c r="AN1050" s="78"/>
      <c r="AO1050" s="79"/>
      <c r="AP1050" s="209"/>
      <c r="AQ1050" s="64"/>
      <c r="AR1050" s="65"/>
      <c r="AS1050" s="208"/>
      <c r="AT1050" s="210"/>
      <c r="AU1050" s="211"/>
      <c r="AV1050" s="212"/>
      <c r="AW1050" s="213"/>
      <c r="AX1050" s="214"/>
      <c r="AY1050" s="215"/>
      <c r="AZ1050" s="112"/>
      <c r="BA1050" s="68"/>
      <c r="BB1050" s="68"/>
      <c r="BC1050" s="225"/>
      <c r="BD1050" s="216"/>
      <c r="BE1050" s="217"/>
      <c r="BF1050" s="218"/>
      <c r="BG1050" s="75"/>
      <c r="BH1050" s="75"/>
      <c r="BI1050" s="219"/>
      <c r="BJ1050" s="220"/>
      <c r="BK1050" s="220"/>
      <c r="BL1050" s="221"/>
      <c r="BM1050" s="222"/>
      <c r="BN1050" s="223"/>
      <c r="BO1050" s="149">
        <v>0</v>
      </c>
      <c r="BP1050" s="72">
        <v>26</v>
      </c>
      <c r="BQ1050" s="157">
        <v>0.12201388888888888</v>
      </c>
      <c r="BR1050" s="158">
        <v>1</v>
      </c>
      <c r="BS1050" s="224"/>
    </row>
    <row r="1051" spans="1:71" s="62" customFormat="1" ht="15" customHeight="1">
      <c r="A1051" s="49"/>
      <c r="B1051" s="2">
        <v>1045</v>
      </c>
      <c r="C1051" s="2">
        <v>87</v>
      </c>
      <c r="D1051" s="49" t="s">
        <v>177</v>
      </c>
      <c r="E1051" s="49" t="s">
        <v>1855</v>
      </c>
      <c r="F1051" s="93"/>
      <c r="G1051" s="85">
        <v>1957</v>
      </c>
      <c r="H1051" s="49" t="s">
        <v>31</v>
      </c>
      <c r="I1051" s="2" t="str">
        <f>IF(G1051&lt;=1953,"M60",IF(G1051&lt;=1963,"M50",IF(G1051&lt;=1973,"M40","M")))</f>
        <v>M50</v>
      </c>
      <c r="J1051" s="50">
        <f t="shared" si="77"/>
        <v>153</v>
      </c>
      <c r="K1051" s="189">
        <f t="shared" si="78"/>
        <v>184</v>
      </c>
      <c r="L1051" s="51">
        <f t="shared" si="79"/>
        <v>1</v>
      </c>
      <c r="M1051" s="52" t="str">
        <f t="shared" si="80"/>
        <v>nie</v>
      </c>
      <c r="N1051" s="53">
        <f>IF($M1051="ano",LARGE((Q1051,T1051,W1051,Z1051,AC1051,AF1051,AI1051,AL1051,AO1051,AR1051,AU1051,AX1051,BA1051,BD1051,BG1051,BJ1051,BM1051),1)+LARGE((Q1051,T1051,W1051,Z1051,AC1051,AF1051,AI1051,AL1051,AO1051,AR1051,AU1051,AX1051,BA1051,BD1051,BG1051,BJ1051,BM1051),2)+LARGE((Q1051,T1051,W1051,Z1051,AC1051,AF1051,AI1051,AL1051,AO1051,AR1051,AU1051,AX1051,BA1051,BD1051,BG1051,BJ1051,BM1051),3)+LARGE((Q1051,T1051,W1051,Z1051,AC1051,AF1051,AI1051,AL1051,AO1051,AR1051,AU1051,AX1051,BA1051,BD1051,BG1051,BJ1051,BM1051),4)+LARGE((Q1051,T1051,W1051,Z1051,AC1051,AF1051,AI1051,AL1051,AO1051,AR1051,AU1051,AX1051,BA1051,BD1051,BG1051,BJ1051,BM1051),5),J1051)</f>
        <v>153</v>
      </c>
      <c r="O1051" s="190">
        <f>IF($M1051="ano",LARGE((R1051,U1051,X1051,AA1051,AD1051,AG1051,AJ1051,AM1051,AP1051,AS1051,AV1051,AY1051,BB1051,BE1051,BH1051,BK1051,BN1051),1)+LARGE((R1051,U1051,X1051,AA1051,AD1051,AG1051,AJ1051,AM1051,AP1051,AS1051,AV1051,AY1051,BB1051,BE1051,BH1051,BK1051,BN1051),2)+LARGE((R1051,U1051,X1051,AA1051,AD1051,AG1051,AJ1051,AM1051,AP1051,AS1051,AV1051,AY1051,BB1051,BE1051,BH1051,BK1051,BN1051),3)+LARGE((R1051,U1051,X1051,AA1051,AD1051,AG1051,AJ1051,AM1051,AP1051,AS1051,AV1051,AY1051,BB1051,BE1051,BH1051,BK1051,BN1051),4)+LARGE((R1051,U1051,X1051,AA1051,AD1051,AG1051,AJ1051,AM1051,AP1051,AS1051,AV1051,AY1051,BB1051,BE1051,BH1051,BK1051,BN1051),5),K1051)</f>
        <v>184</v>
      </c>
      <c r="P1051" s="54"/>
      <c r="Q1051" s="55"/>
      <c r="R1051" s="193"/>
      <c r="S1051" s="56"/>
      <c r="T1051" s="57"/>
      <c r="U1051" s="196"/>
      <c r="V1051" s="58"/>
      <c r="W1051" s="59"/>
      <c r="X1051" s="199"/>
      <c r="Y1051" s="200">
        <v>8.0856481481481488E-2</v>
      </c>
      <c r="Z1051" s="201">
        <v>153</v>
      </c>
      <c r="AA1051" s="202">
        <v>184</v>
      </c>
      <c r="AB1051" s="61"/>
      <c r="AC1051" s="61"/>
      <c r="AD1051" s="205"/>
      <c r="AE1051" s="200"/>
      <c r="AF1051" s="201"/>
      <c r="AG1051" s="202"/>
      <c r="AH1051" s="206"/>
      <c r="AI1051" s="207"/>
      <c r="AJ1051" s="208"/>
      <c r="AK1051" s="200"/>
      <c r="AL1051" s="201"/>
      <c r="AM1051" s="202"/>
      <c r="AN1051" s="78"/>
      <c r="AO1051" s="79"/>
      <c r="AP1051" s="209"/>
      <c r="AQ1051" s="64"/>
      <c r="AR1051" s="65"/>
      <c r="AS1051" s="208"/>
      <c r="AT1051" s="210"/>
      <c r="AU1051" s="211"/>
      <c r="AV1051" s="212"/>
      <c r="AW1051" s="213"/>
      <c r="AX1051" s="214"/>
      <c r="AY1051" s="215"/>
      <c r="AZ1051" s="112"/>
      <c r="BA1051" s="68"/>
      <c r="BB1051" s="68"/>
      <c r="BC1051" s="69"/>
      <c r="BD1051" s="69"/>
      <c r="BE1051" s="217"/>
      <c r="BF1051" s="218"/>
      <c r="BG1051" s="75"/>
      <c r="BH1051" s="75"/>
      <c r="BI1051" s="219"/>
      <c r="BJ1051" s="220"/>
      <c r="BK1051" s="220"/>
      <c r="BL1051" s="221"/>
      <c r="BM1051" s="222"/>
      <c r="BN1051" s="223"/>
      <c r="BO1051" s="149">
        <v>0</v>
      </c>
      <c r="BP1051" s="72">
        <v>17</v>
      </c>
      <c r="BQ1051" s="157">
        <v>8.0856481481481488E-2</v>
      </c>
      <c r="BR1051" s="158">
        <v>1</v>
      </c>
      <c r="BS1051" s="224"/>
    </row>
    <row r="1052" spans="1:71" s="62" customFormat="1" ht="15" customHeight="1">
      <c r="A1052" s="49"/>
      <c r="B1052" s="2">
        <v>1046</v>
      </c>
      <c r="C1052" s="2">
        <v>222</v>
      </c>
      <c r="D1052" s="49" t="s">
        <v>2511</v>
      </c>
      <c r="E1052" s="49" t="s">
        <v>1604</v>
      </c>
      <c r="F1052" s="93" t="s">
        <v>387</v>
      </c>
      <c r="G1052" s="85" t="s">
        <v>254</v>
      </c>
      <c r="H1052" s="49" t="s">
        <v>31</v>
      </c>
      <c r="I1052" s="49" t="s">
        <v>32</v>
      </c>
      <c r="J1052" s="50">
        <f t="shared" si="77"/>
        <v>153</v>
      </c>
      <c r="K1052" s="189">
        <f t="shared" si="78"/>
        <v>169</v>
      </c>
      <c r="L1052" s="51">
        <f t="shared" si="79"/>
        <v>1</v>
      </c>
      <c r="M1052" s="52" t="str">
        <f t="shared" si="80"/>
        <v>nie</v>
      </c>
      <c r="N1052" s="53">
        <f>IF($M1052="ano",LARGE((Q1052,T1052,W1052,Z1052,AC1052,AF1052,AI1052,AL1052,AO1052,AR1052,AU1052,AX1052,BA1052,BD1052,BG1052,BJ1052,BM1052),1)+LARGE((Q1052,T1052,W1052,Z1052,AC1052,AF1052,AI1052,AL1052,AO1052,AR1052,AU1052,AX1052,BA1052,BD1052,BG1052,BJ1052,BM1052),2)+LARGE((Q1052,T1052,W1052,Z1052,AC1052,AF1052,AI1052,AL1052,AO1052,AR1052,AU1052,AX1052,BA1052,BD1052,BG1052,BJ1052,BM1052),3)+LARGE((Q1052,T1052,W1052,Z1052,AC1052,AF1052,AI1052,AL1052,AO1052,AR1052,AU1052,AX1052,BA1052,BD1052,BG1052,BJ1052,BM1052),4)+LARGE((Q1052,T1052,W1052,Z1052,AC1052,AF1052,AI1052,AL1052,AO1052,AR1052,AU1052,AX1052,BA1052,BD1052,BG1052,BJ1052,BM1052),5),J1052)</f>
        <v>153</v>
      </c>
      <c r="O1052" s="190">
        <f>IF($M1052="ano",LARGE((R1052,U1052,X1052,AA1052,AD1052,AG1052,AJ1052,AM1052,AP1052,AS1052,AV1052,AY1052,BB1052,BE1052,BH1052,BK1052,BN1052),1)+LARGE((R1052,U1052,X1052,AA1052,AD1052,AG1052,AJ1052,AM1052,AP1052,AS1052,AV1052,AY1052,BB1052,BE1052,BH1052,BK1052,BN1052),2)+LARGE((R1052,U1052,X1052,AA1052,AD1052,AG1052,AJ1052,AM1052,AP1052,AS1052,AV1052,AY1052,BB1052,BE1052,BH1052,BK1052,BN1052),3)+LARGE((R1052,U1052,X1052,AA1052,AD1052,AG1052,AJ1052,AM1052,AP1052,AS1052,AV1052,AY1052,BB1052,BE1052,BH1052,BK1052,BN1052),4)+LARGE((R1052,U1052,X1052,AA1052,AD1052,AG1052,AJ1052,AM1052,AP1052,AS1052,AV1052,AY1052,BB1052,BE1052,BH1052,BK1052,BN1052),5),K1052)</f>
        <v>169</v>
      </c>
      <c r="P1052" s="54"/>
      <c r="Q1052" s="55"/>
      <c r="R1052" s="193"/>
      <c r="S1052" s="56"/>
      <c r="T1052" s="57"/>
      <c r="U1052" s="196"/>
      <c r="V1052" s="58"/>
      <c r="W1052" s="59"/>
      <c r="X1052" s="199"/>
      <c r="Y1052" s="77"/>
      <c r="Z1052" s="60"/>
      <c r="AA1052" s="202"/>
      <c r="AB1052" s="61"/>
      <c r="AC1052" s="61"/>
      <c r="AD1052" s="205"/>
      <c r="AE1052" s="200"/>
      <c r="AF1052" s="201"/>
      <c r="AG1052" s="202"/>
      <c r="AH1052" s="206">
        <v>3.7418981481481477E-2</v>
      </c>
      <c r="AI1052" s="207">
        <v>153</v>
      </c>
      <c r="AJ1052" s="208">
        <v>169</v>
      </c>
      <c r="AK1052" s="200"/>
      <c r="AL1052" s="201"/>
      <c r="AM1052" s="202"/>
      <c r="AN1052" s="78"/>
      <c r="AO1052" s="79"/>
      <c r="AP1052" s="209"/>
      <c r="AQ1052" s="64"/>
      <c r="AR1052" s="65"/>
      <c r="AS1052" s="208"/>
      <c r="AT1052" s="210"/>
      <c r="AU1052" s="211"/>
      <c r="AV1052" s="212"/>
      <c r="AW1052" s="213"/>
      <c r="AX1052" s="214"/>
      <c r="AY1052" s="215"/>
      <c r="AZ1052" s="112"/>
      <c r="BA1052" s="68"/>
      <c r="BB1052" s="68"/>
      <c r="BC1052" s="69"/>
      <c r="BD1052" s="69"/>
      <c r="BE1052" s="217"/>
      <c r="BF1052" s="218"/>
      <c r="BG1052" s="75"/>
      <c r="BH1052" s="75"/>
      <c r="BI1052" s="219"/>
      <c r="BJ1052" s="220"/>
      <c r="BK1052" s="220"/>
      <c r="BL1052" s="221"/>
      <c r="BM1052" s="222"/>
      <c r="BN1052" s="223"/>
      <c r="BO1052" s="149">
        <v>0</v>
      </c>
      <c r="BP1052" s="72">
        <v>10.664999999999999</v>
      </c>
      <c r="BQ1052" s="157">
        <v>3.7418981481481477E-2</v>
      </c>
      <c r="BR1052" s="158">
        <v>1</v>
      </c>
      <c r="BS1052" s="224"/>
    </row>
    <row r="1053" spans="1:71" s="62" customFormat="1" ht="15" customHeight="1">
      <c r="A1053" s="49"/>
      <c r="B1053" s="2">
        <v>1047</v>
      </c>
      <c r="C1053" s="2">
        <v>88</v>
      </c>
      <c r="D1053" s="49" t="s">
        <v>626</v>
      </c>
      <c r="E1053" s="49" t="s">
        <v>1543</v>
      </c>
      <c r="F1053" s="93" t="s">
        <v>385</v>
      </c>
      <c r="G1053" s="85" t="s">
        <v>323</v>
      </c>
      <c r="H1053" s="49" t="s">
        <v>31</v>
      </c>
      <c r="I1053" s="49" t="s">
        <v>33</v>
      </c>
      <c r="J1053" s="50">
        <f t="shared" si="77"/>
        <v>153</v>
      </c>
      <c r="K1053" s="189">
        <f t="shared" si="78"/>
        <v>184</v>
      </c>
      <c r="L1053" s="51">
        <f t="shared" si="79"/>
        <v>1</v>
      </c>
      <c r="M1053" s="52" t="str">
        <f t="shared" si="80"/>
        <v>nie</v>
      </c>
      <c r="N1053" s="53">
        <f>IF($M1053="ano",LARGE((Q1053,T1053,W1053,Z1053,AC1053,AF1053,AI1053,AL1053,AO1053,AR1053,AU1053,AX1053,BA1053,BD1053,BG1053,BJ1053,BM1053),1)+LARGE((Q1053,T1053,W1053,Z1053,AC1053,AF1053,AI1053,AL1053,AO1053,AR1053,AU1053,AX1053,BA1053,BD1053,BG1053,BJ1053,BM1053),2)+LARGE((Q1053,T1053,W1053,Z1053,AC1053,AF1053,AI1053,AL1053,AO1053,AR1053,AU1053,AX1053,BA1053,BD1053,BG1053,BJ1053,BM1053),3)+LARGE((Q1053,T1053,W1053,Z1053,AC1053,AF1053,AI1053,AL1053,AO1053,AR1053,AU1053,AX1053,BA1053,BD1053,BG1053,BJ1053,BM1053),4)+LARGE((Q1053,T1053,W1053,Z1053,AC1053,AF1053,AI1053,AL1053,AO1053,AR1053,AU1053,AX1053,BA1053,BD1053,BG1053,BJ1053,BM1053),5),J1053)</f>
        <v>153</v>
      </c>
      <c r="O1053" s="190">
        <f>IF($M1053="ano",LARGE((R1053,U1053,X1053,AA1053,AD1053,AG1053,AJ1053,AM1053,AP1053,AS1053,AV1053,AY1053,BB1053,BE1053,BH1053,BK1053,BN1053),1)+LARGE((R1053,U1053,X1053,AA1053,AD1053,AG1053,AJ1053,AM1053,AP1053,AS1053,AV1053,AY1053,BB1053,BE1053,BH1053,BK1053,BN1053),2)+LARGE((R1053,U1053,X1053,AA1053,AD1053,AG1053,AJ1053,AM1053,AP1053,AS1053,AV1053,AY1053,BB1053,BE1053,BH1053,BK1053,BN1053),3)+LARGE((R1053,U1053,X1053,AA1053,AD1053,AG1053,AJ1053,AM1053,AP1053,AS1053,AV1053,AY1053,BB1053,BE1053,BH1053,BK1053,BN1053),4)+LARGE((R1053,U1053,X1053,AA1053,AD1053,AG1053,AJ1053,AM1053,AP1053,AS1053,AV1053,AY1053,BB1053,BE1053,BH1053,BK1053,BN1053),5),K1053)</f>
        <v>184</v>
      </c>
      <c r="P1053" s="54"/>
      <c r="Q1053" s="55"/>
      <c r="R1053" s="193"/>
      <c r="S1053" s="56"/>
      <c r="T1053" s="57"/>
      <c r="U1053" s="196"/>
      <c r="V1053" s="58"/>
      <c r="W1053" s="59"/>
      <c r="X1053" s="199"/>
      <c r="Y1053" s="77"/>
      <c r="Z1053" s="60"/>
      <c r="AA1053" s="202"/>
      <c r="AB1053" s="61"/>
      <c r="AC1053" s="61"/>
      <c r="AD1053" s="205"/>
      <c r="AE1053" s="200"/>
      <c r="AF1053" s="201"/>
      <c r="AG1053" s="202"/>
      <c r="AH1053" s="206">
        <v>3.7199074074074072E-2</v>
      </c>
      <c r="AI1053" s="207">
        <v>153</v>
      </c>
      <c r="AJ1053" s="208">
        <v>184</v>
      </c>
      <c r="AK1053" s="200"/>
      <c r="AL1053" s="201"/>
      <c r="AM1053" s="202"/>
      <c r="AN1053" s="78"/>
      <c r="AO1053" s="79"/>
      <c r="AP1053" s="209"/>
      <c r="AQ1053" s="64"/>
      <c r="AR1053" s="65"/>
      <c r="AS1053" s="208"/>
      <c r="AT1053" s="210"/>
      <c r="AU1053" s="211"/>
      <c r="AV1053" s="212"/>
      <c r="AW1053" s="213"/>
      <c r="AX1053" s="214"/>
      <c r="AY1053" s="215"/>
      <c r="AZ1053" s="112"/>
      <c r="BA1053" s="68"/>
      <c r="BB1053" s="68"/>
      <c r="BC1053" s="69"/>
      <c r="BD1053" s="69"/>
      <c r="BE1053" s="217"/>
      <c r="BF1053" s="218"/>
      <c r="BG1053" s="75"/>
      <c r="BH1053" s="75"/>
      <c r="BI1053" s="219"/>
      <c r="BJ1053" s="220"/>
      <c r="BK1053" s="220"/>
      <c r="BL1053" s="221"/>
      <c r="BM1053" s="222"/>
      <c r="BN1053" s="223"/>
      <c r="BO1053" s="149">
        <v>0</v>
      </c>
      <c r="BP1053" s="72">
        <v>10.664999999999999</v>
      </c>
      <c r="BQ1053" s="157">
        <v>3.7199074074074072E-2</v>
      </c>
      <c r="BR1053" s="158">
        <v>1</v>
      </c>
      <c r="BS1053" s="224"/>
    </row>
    <row r="1054" spans="1:71" s="62" customFormat="1" ht="15" customHeight="1">
      <c r="A1054" s="49"/>
      <c r="B1054" s="2">
        <v>1048</v>
      </c>
      <c r="C1054" s="2">
        <v>35</v>
      </c>
      <c r="D1054" s="49" t="s">
        <v>1503</v>
      </c>
      <c r="E1054" s="49" t="s">
        <v>1687</v>
      </c>
      <c r="F1054" s="93" t="s">
        <v>78</v>
      </c>
      <c r="G1054" s="85" t="s">
        <v>379</v>
      </c>
      <c r="H1054" s="49" t="s">
        <v>31</v>
      </c>
      <c r="I1054" s="49" t="s">
        <v>37</v>
      </c>
      <c r="J1054" s="50">
        <f t="shared" si="77"/>
        <v>153</v>
      </c>
      <c r="K1054" s="189">
        <f t="shared" si="78"/>
        <v>199</v>
      </c>
      <c r="L1054" s="51">
        <f t="shared" si="79"/>
        <v>1</v>
      </c>
      <c r="M1054" s="52" t="str">
        <f t="shared" si="80"/>
        <v>nie</v>
      </c>
      <c r="N1054" s="53">
        <f>IF($M1054="ano",LARGE((Q1054,T1054,W1054,Z1054,AC1054,AF1054,AI1054,AL1054,AO1054,AR1054,AU1054,AX1054,BA1054,BD1054,BG1054,BJ1054,BM1054),1)+LARGE((Q1054,T1054,W1054,Z1054,AC1054,AF1054,AI1054,AL1054,AO1054,AR1054,AU1054,AX1054,BA1054,BD1054,BG1054,BJ1054,BM1054),2)+LARGE((Q1054,T1054,W1054,Z1054,AC1054,AF1054,AI1054,AL1054,AO1054,AR1054,AU1054,AX1054,BA1054,BD1054,BG1054,BJ1054,BM1054),3)+LARGE((Q1054,T1054,W1054,Z1054,AC1054,AF1054,AI1054,AL1054,AO1054,AR1054,AU1054,AX1054,BA1054,BD1054,BG1054,BJ1054,BM1054),4)+LARGE((Q1054,T1054,W1054,Z1054,AC1054,AF1054,AI1054,AL1054,AO1054,AR1054,AU1054,AX1054,BA1054,BD1054,BG1054,BJ1054,BM1054),5),J1054)</f>
        <v>153</v>
      </c>
      <c r="O1054" s="190">
        <f>IF($M1054="ano",LARGE((R1054,U1054,X1054,AA1054,AD1054,AG1054,AJ1054,AM1054,AP1054,AS1054,AV1054,AY1054,BB1054,BE1054,BH1054,BK1054,BN1054),1)+LARGE((R1054,U1054,X1054,AA1054,AD1054,AG1054,AJ1054,AM1054,AP1054,AS1054,AV1054,AY1054,BB1054,BE1054,BH1054,BK1054,BN1054),2)+LARGE((R1054,U1054,X1054,AA1054,AD1054,AG1054,AJ1054,AM1054,AP1054,AS1054,AV1054,AY1054,BB1054,BE1054,BH1054,BK1054,BN1054),3)+LARGE((R1054,U1054,X1054,AA1054,AD1054,AG1054,AJ1054,AM1054,AP1054,AS1054,AV1054,AY1054,BB1054,BE1054,BH1054,BK1054,BN1054),4)+LARGE((R1054,U1054,X1054,AA1054,AD1054,AG1054,AJ1054,AM1054,AP1054,AS1054,AV1054,AY1054,BB1054,BE1054,BH1054,BK1054,BN1054),5),K1054)</f>
        <v>199</v>
      </c>
      <c r="P1054" s="54"/>
      <c r="Q1054" s="55"/>
      <c r="R1054" s="193"/>
      <c r="S1054" s="56"/>
      <c r="T1054" s="57"/>
      <c r="U1054" s="196"/>
      <c r="V1054" s="58"/>
      <c r="W1054" s="59"/>
      <c r="X1054" s="199"/>
      <c r="Y1054" s="77"/>
      <c r="Z1054" s="60"/>
      <c r="AA1054" s="202"/>
      <c r="AB1054" s="61"/>
      <c r="AC1054" s="61"/>
      <c r="AD1054" s="205"/>
      <c r="AE1054" s="200"/>
      <c r="AF1054" s="201"/>
      <c r="AG1054" s="202"/>
      <c r="AH1054" s="206">
        <v>3.6967592592592594E-2</v>
      </c>
      <c r="AI1054" s="207">
        <v>153</v>
      </c>
      <c r="AJ1054" s="208">
        <v>199</v>
      </c>
      <c r="AK1054" s="200"/>
      <c r="AL1054" s="201"/>
      <c r="AM1054" s="202"/>
      <c r="AN1054" s="78"/>
      <c r="AO1054" s="79"/>
      <c r="AP1054" s="209"/>
      <c r="AQ1054" s="64"/>
      <c r="AR1054" s="65"/>
      <c r="AS1054" s="208"/>
      <c r="AT1054" s="210"/>
      <c r="AU1054" s="211"/>
      <c r="AV1054" s="212"/>
      <c r="AW1054" s="213"/>
      <c r="AX1054" s="214"/>
      <c r="AY1054" s="215"/>
      <c r="AZ1054" s="112"/>
      <c r="BA1054" s="68"/>
      <c r="BB1054" s="68"/>
      <c r="BC1054" s="69"/>
      <c r="BD1054" s="69"/>
      <c r="BE1054" s="217"/>
      <c r="BF1054" s="218"/>
      <c r="BG1054" s="75"/>
      <c r="BH1054" s="75"/>
      <c r="BI1054" s="219"/>
      <c r="BJ1054" s="220"/>
      <c r="BK1054" s="220"/>
      <c r="BL1054" s="221"/>
      <c r="BM1054" s="222"/>
      <c r="BN1054" s="223"/>
      <c r="BO1054" s="149">
        <v>0</v>
      </c>
      <c r="BP1054" s="72">
        <v>10.664999999999999</v>
      </c>
      <c r="BQ1054" s="157">
        <v>3.6967592592592594E-2</v>
      </c>
      <c r="BR1054" s="158">
        <v>1</v>
      </c>
      <c r="BS1054" s="224"/>
    </row>
    <row r="1055" spans="1:71" s="62" customFormat="1" ht="15" customHeight="1">
      <c r="A1055" s="49"/>
      <c r="B1055" s="2">
        <v>1049</v>
      </c>
      <c r="C1055" s="2">
        <v>89</v>
      </c>
      <c r="D1055" s="49" t="s">
        <v>634</v>
      </c>
      <c r="E1055" s="49" t="s">
        <v>1597</v>
      </c>
      <c r="F1055" s="93" t="s">
        <v>386</v>
      </c>
      <c r="G1055" s="85" t="s">
        <v>356</v>
      </c>
      <c r="H1055" s="49" t="s">
        <v>31</v>
      </c>
      <c r="I1055" s="49" t="s">
        <v>33</v>
      </c>
      <c r="J1055" s="50">
        <f t="shared" si="77"/>
        <v>153</v>
      </c>
      <c r="K1055" s="189">
        <f t="shared" si="78"/>
        <v>184</v>
      </c>
      <c r="L1055" s="51">
        <f t="shared" si="79"/>
        <v>1</v>
      </c>
      <c r="M1055" s="52" t="str">
        <f t="shared" si="80"/>
        <v>nie</v>
      </c>
      <c r="N1055" s="53">
        <f>IF($M1055="ano",LARGE((Q1055,T1055,W1055,Z1055,AC1055,AF1055,AI1055,AL1055,AO1055,AR1055,AU1055,AX1055,BA1055,BD1055,BG1055,BJ1055,BM1055),1)+LARGE((Q1055,T1055,W1055,Z1055,AC1055,AF1055,AI1055,AL1055,AO1055,AR1055,AU1055,AX1055,BA1055,BD1055,BG1055,BJ1055,BM1055),2)+LARGE((Q1055,T1055,W1055,Z1055,AC1055,AF1055,AI1055,AL1055,AO1055,AR1055,AU1055,AX1055,BA1055,BD1055,BG1055,BJ1055,BM1055),3)+LARGE((Q1055,T1055,W1055,Z1055,AC1055,AF1055,AI1055,AL1055,AO1055,AR1055,AU1055,AX1055,BA1055,BD1055,BG1055,BJ1055,BM1055),4)+LARGE((Q1055,T1055,W1055,Z1055,AC1055,AF1055,AI1055,AL1055,AO1055,AR1055,AU1055,AX1055,BA1055,BD1055,BG1055,BJ1055,BM1055),5),J1055)</f>
        <v>153</v>
      </c>
      <c r="O1055" s="190">
        <f>IF($M1055="ano",LARGE((R1055,U1055,X1055,AA1055,AD1055,AG1055,AJ1055,AM1055,AP1055,AS1055,AV1055,AY1055,BB1055,BE1055,BH1055,BK1055,BN1055),1)+LARGE((R1055,U1055,X1055,AA1055,AD1055,AG1055,AJ1055,AM1055,AP1055,AS1055,AV1055,AY1055,BB1055,BE1055,BH1055,BK1055,BN1055),2)+LARGE((R1055,U1055,X1055,AA1055,AD1055,AG1055,AJ1055,AM1055,AP1055,AS1055,AV1055,AY1055,BB1055,BE1055,BH1055,BK1055,BN1055),3)+LARGE((R1055,U1055,X1055,AA1055,AD1055,AG1055,AJ1055,AM1055,AP1055,AS1055,AV1055,AY1055,BB1055,BE1055,BH1055,BK1055,BN1055),4)+LARGE((R1055,U1055,X1055,AA1055,AD1055,AG1055,AJ1055,AM1055,AP1055,AS1055,AV1055,AY1055,BB1055,BE1055,BH1055,BK1055,BN1055),5),K1055)</f>
        <v>184</v>
      </c>
      <c r="P1055" s="54"/>
      <c r="Q1055" s="55"/>
      <c r="R1055" s="193"/>
      <c r="S1055" s="56"/>
      <c r="T1055" s="57"/>
      <c r="U1055" s="196"/>
      <c r="V1055" s="58"/>
      <c r="W1055" s="59"/>
      <c r="X1055" s="199"/>
      <c r="Y1055" s="77"/>
      <c r="Z1055" s="60"/>
      <c r="AA1055" s="202"/>
      <c r="AB1055" s="61"/>
      <c r="AC1055" s="61"/>
      <c r="AD1055" s="205"/>
      <c r="AE1055" s="200"/>
      <c r="AF1055" s="201"/>
      <c r="AG1055" s="202"/>
      <c r="AH1055" s="206">
        <v>3.7291666666666667E-2</v>
      </c>
      <c r="AI1055" s="207">
        <v>153</v>
      </c>
      <c r="AJ1055" s="208">
        <v>184</v>
      </c>
      <c r="AK1055" s="200"/>
      <c r="AL1055" s="201"/>
      <c r="AM1055" s="202"/>
      <c r="AN1055" s="78"/>
      <c r="AO1055" s="79"/>
      <c r="AP1055" s="209"/>
      <c r="AQ1055" s="64"/>
      <c r="AR1055" s="65"/>
      <c r="AS1055" s="208"/>
      <c r="AT1055" s="210"/>
      <c r="AU1055" s="211"/>
      <c r="AV1055" s="212"/>
      <c r="AW1055" s="213"/>
      <c r="AX1055" s="214"/>
      <c r="AY1055" s="215"/>
      <c r="AZ1055" s="112"/>
      <c r="BA1055" s="68"/>
      <c r="BB1055" s="68"/>
      <c r="BC1055" s="69"/>
      <c r="BD1055" s="69"/>
      <c r="BE1055" s="217"/>
      <c r="BF1055" s="218"/>
      <c r="BG1055" s="75"/>
      <c r="BH1055" s="75"/>
      <c r="BI1055" s="219"/>
      <c r="BJ1055" s="220"/>
      <c r="BK1055" s="220"/>
      <c r="BL1055" s="221"/>
      <c r="BM1055" s="222"/>
      <c r="BN1055" s="223"/>
      <c r="BO1055" s="149">
        <v>0</v>
      </c>
      <c r="BP1055" s="72">
        <v>10.664999999999999</v>
      </c>
      <c r="BQ1055" s="157">
        <v>3.7291666666666667E-2</v>
      </c>
      <c r="BR1055" s="158">
        <v>1</v>
      </c>
      <c r="BS1055" s="224"/>
    </row>
    <row r="1056" spans="1:71" s="62" customFormat="1" ht="15" customHeight="1">
      <c r="A1056" s="49"/>
      <c r="B1056" s="2">
        <v>1050</v>
      </c>
      <c r="C1056" s="2">
        <v>543</v>
      </c>
      <c r="D1056" s="49" t="s">
        <v>683</v>
      </c>
      <c r="E1056" s="49" t="s">
        <v>1582</v>
      </c>
      <c r="F1056" s="93" t="s">
        <v>377</v>
      </c>
      <c r="G1056" s="85" t="s">
        <v>283</v>
      </c>
      <c r="H1056" s="49" t="s">
        <v>31</v>
      </c>
      <c r="I1056" s="49" t="s">
        <v>31</v>
      </c>
      <c r="J1056" s="50">
        <f t="shared" si="77"/>
        <v>153</v>
      </c>
      <c r="K1056" s="189">
        <f t="shared" si="78"/>
        <v>153</v>
      </c>
      <c r="L1056" s="51">
        <f t="shared" si="79"/>
        <v>1</v>
      </c>
      <c r="M1056" s="52" t="str">
        <f t="shared" si="80"/>
        <v>nie</v>
      </c>
      <c r="N1056" s="53">
        <f>IF($M1056="ano",LARGE((Q1056,T1056,W1056,Z1056,AC1056,AF1056,AI1056,AL1056,AO1056,AR1056,AU1056,AX1056,BA1056,BD1056,BG1056,BJ1056,BM1056),1)+LARGE((Q1056,T1056,W1056,Z1056,AC1056,AF1056,AI1056,AL1056,AO1056,AR1056,AU1056,AX1056,BA1056,BD1056,BG1056,BJ1056,BM1056),2)+LARGE((Q1056,T1056,W1056,Z1056,AC1056,AF1056,AI1056,AL1056,AO1056,AR1056,AU1056,AX1056,BA1056,BD1056,BG1056,BJ1056,BM1056),3)+LARGE((Q1056,T1056,W1056,Z1056,AC1056,AF1056,AI1056,AL1056,AO1056,AR1056,AU1056,AX1056,BA1056,BD1056,BG1056,BJ1056,BM1056),4)+LARGE((Q1056,T1056,W1056,Z1056,AC1056,AF1056,AI1056,AL1056,AO1056,AR1056,AU1056,AX1056,BA1056,BD1056,BG1056,BJ1056,BM1056),5),J1056)</f>
        <v>153</v>
      </c>
      <c r="O1056" s="190">
        <f>IF($M1056="ano",LARGE((R1056,U1056,X1056,AA1056,AD1056,AG1056,AJ1056,AM1056,AP1056,AS1056,AV1056,AY1056,BB1056,BE1056,BH1056,BK1056,BN1056),1)+LARGE((R1056,U1056,X1056,AA1056,AD1056,AG1056,AJ1056,AM1056,AP1056,AS1056,AV1056,AY1056,BB1056,BE1056,BH1056,BK1056,BN1056),2)+LARGE((R1056,U1056,X1056,AA1056,AD1056,AG1056,AJ1056,AM1056,AP1056,AS1056,AV1056,AY1056,BB1056,BE1056,BH1056,BK1056,BN1056),3)+LARGE((R1056,U1056,X1056,AA1056,AD1056,AG1056,AJ1056,AM1056,AP1056,AS1056,AV1056,AY1056,BB1056,BE1056,BH1056,BK1056,BN1056),4)+LARGE((R1056,U1056,X1056,AA1056,AD1056,AG1056,AJ1056,AM1056,AP1056,AS1056,AV1056,AY1056,BB1056,BE1056,BH1056,BK1056,BN1056),5),K1056)</f>
        <v>153</v>
      </c>
      <c r="P1056" s="54"/>
      <c r="Q1056" s="55"/>
      <c r="R1056" s="193"/>
      <c r="S1056" s="56"/>
      <c r="T1056" s="57"/>
      <c r="U1056" s="196"/>
      <c r="V1056" s="58"/>
      <c r="W1056" s="59"/>
      <c r="X1056" s="199"/>
      <c r="Y1056" s="77"/>
      <c r="Z1056" s="60"/>
      <c r="AA1056" s="202"/>
      <c r="AB1056" s="61"/>
      <c r="AC1056" s="61"/>
      <c r="AD1056" s="205"/>
      <c r="AE1056" s="200"/>
      <c r="AF1056" s="201"/>
      <c r="AG1056" s="202"/>
      <c r="AH1056" s="206">
        <v>3.681712962962963E-2</v>
      </c>
      <c r="AI1056" s="207">
        <v>153</v>
      </c>
      <c r="AJ1056" s="208">
        <v>153</v>
      </c>
      <c r="AK1056" s="200"/>
      <c r="AL1056" s="201"/>
      <c r="AM1056" s="202"/>
      <c r="AN1056" s="78"/>
      <c r="AO1056" s="79"/>
      <c r="AP1056" s="209"/>
      <c r="AQ1056" s="64"/>
      <c r="AR1056" s="65"/>
      <c r="AS1056" s="208"/>
      <c r="AT1056" s="210"/>
      <c r="AU1056" s="211"/>
      <c r="AV1056" s="212"/>
      <c r="AW1056" s="213"/>
      <c r="AX1056" s="214"/>
      <c r="AY1056" s="215"/>
      <c r="AZ1056" s="112"/>
      <c r="BA1056" s="68"/>
      <c r="BB1056" s="68"/>
      <c r="BC1056" s="69"/>
      <c r="BD1056" s="69"/>
      <c r="BE1056" s="217"/>
      <c r="BF1056" s="218"/>
      <c r="BG1056" s="75"/>
      <c r="BH1056" s="75"/>
      <c r="BI1056" s="219"/>
      <c r="BJ1056" s="220"/>
      <c r="BK1056" s="220"/>
      <c r="BL1056" s="221"/>
      <c r="BM1056" s="222"/>
      <c r="BN1056" s="223"/>
      <c r="BO1056" s="149">
        <v>0</v>
      </c>
      <c r="BP1056" s="72">
        <v>10.664999999999999</v>
      </c>
      <c r="BQ1056" s="157">
        <v>3.681712962962963E-2</v>
      </c>
      <c r="BR1056" s="158">
        <v>1</v>
      </c>
      <c r="BS1056" s="224"/>
    </row>
    <row r="1057" spans="1:71" s="62" customFormat="1" ht="15" customHeight="1">
      <c r="A1057" s="49"/>
      <c r="B1057" s="2">
        <v>1051</v>
      </c>
      <c r="C1057" s="2">
        <v>544</v>
      </c>
      <c r="D1057" s="47" t="s">
        <v>2282</v>
      </c>
      <c r="E1057" s="47" t="s">
        <v>1492</v>
      </c>
      <c r="F1057" s="90" t="s">
        <v>2135</v>
      </c>
      <c r="G1057" s="81">
        <v>1975</v>
      </c>
      <c r="H1057" s="49" t="s">
        <v>31</v>
      </c>
      <c r="I1057" s="2" t="str">
        <f>IF(G1057&lt;=1953,"M60",IF(G1057&lt;=1963,"M50",IF(G1057&lt;=1973,"M40","M")))</f>
        <v>M</v>
      </c>
      <c r="J1057" s="50">
        <f t="shared" si="77"/>
        <v>153</v>
      </c>
      <c r="K1057" s="189">
        <f t="shared" si="78"/>
        <v>153</v>
      </c>
      <c r="L1057" s="51">
        <f t="shared" si="79"/>
        <v>1</v>
      </c>
      <c r="M1057" s="52" t="str">
        <f t="shared" si="80"/>
        <v>nie</v>
      </c>
      <c r="N1057" s="53">
        <f>IF($M1057="ano",LARGE((Q1057,T1057,W1057,Z1057,AC1057,AF1057,AI1057,AL1057,AO1057,AR1057,AU1057,AX1057,BA1057,BD1057,BG1057,BJ1057,BM1057),1)+LARGE((Q1057,T1057,W1057,Z1057,AC1057,AF1057,AI1057,AL1057,AO1057,AR1057,AU1057,AX1057,BA1057,BD1057,BG1057,BJ1057,BM1057),2)+LARGE((Q1057,T1057,W1057,Z1057,AC1057,AF1057,AI1057,AL1057,AO1057,AR1057,AU1057,AX1057,BA1057,BD1057,BG1057,BJ1057,BM1057),3)+LARGE((Q1057,T1057,W1057,Z1057,AC1057,AF1057,AI1057,AL1057,AO1057,AR1057,AU1057,AX1057,BA1057,BD1057,BG1057,BJ1057,BM1057),4)+LARGE((Q1057,T1057,W1057,Z1057,AC1057,AF1057,AI1057,AL1057,AO1057,AR1057,AU1057,AX1057,BA1057,BD1057,BG1057,BJ1057,BM1057),5),J1057)</f>
        <v>153</v>
      </c>
      <c r="O1057" s="190">
        <f>IF($M1057="ano",LARGE((R1057,U1057,X1057,AA1057,AD1057,AG1057,AJ1057,AM1057,AP1057,AS1057,AV1057,AY1057,BB1057,BE1057,BH1057,BK1057,BN1057),1)+LARGE((R1057,U1057,X1057,AA1057,AD1057,AG1057,AJ1057,AM1057,AP1057,AS1057,AV1057,AY1057,BB1057,BE1057,BH1057,BK1057,BN1057),2)+LARGE((R1057,U1057,X1057,AA1057,AD1057,AG1057,AJ1057,AM1057,AP1057,AS1057,AV1057,AY1057,BB1057,BE1057,BH1057,BK1057,BN1057),3)+LARGE((R1057,U1057,X1057,AA1057,AD1057,AG1057,AJ1057,AM1057,AP1057,AS1057,AV1057,AY1057,BB1057,BE1057,BH1057,BK1057,BN1057),4)+LARGE((R1057,U1057,X1057,AA1057,AD1057,AG1057,AJ1057,AM1057,AP1057,AS1057,AV1057,AY1057,BB1057,BE1057,BH1057,BK1057,BN1057),5),K1057)</f>
        <v>153</v>
      </c>
      <c r="P1057" s="191"/>
      <c r="Q1057" s="192"/>
      <c r="R1057" s="193"/>
      <c r="S1057" s="194">
        <v>0.12194444444444445</v>
      </c>
      <c r="T1057" s="195">
        <v>153</v>
      </c>
      <c r="U1057" s="196">
        <v>153</v>
      </c>
      <c r="V1057" s="197"/>
      <c r="W1057" s="198"/>
      <c r="X1057" s="199"/>
      <c r="Y1057" s="200"/>
      <c r="Z1057" s="201"/>
      <c r="AA1057" s="202"/>
      <c r="AB1057" s="203"/>
      <c r="AC1057" s="204"/>
      <c r="AD1057" s="205"/>
      <c r="AE1057" s="200"/>
      <c r="AF1057" s="201"/>
      <c r="AG1057" s="202"/>
      <c r="AH1057" s="206"/>
      <c r="AI1057" s="207"/>
      <c r="AJ1057" s="208"/>
      <c r="AK1057" s="200"/>
      <c r="AL1057" s="201"/>
      <c r="AM1057" s="202"/>
      <c r="AN1057" s="78"/>
      <c r="AO1057" s="79"/>
      <c r="AP1057" s="209"/>
      <c r="AQ1057" s="64"/>
      <c r="AR1057" s="65"/>
      <c r="AS1057" s="208"/>
      <c r="AT1057" s="210"/>
      <c r="AU1057" s="211"/>
      <c r="AV1057" s="212"/>
      <c r="AW1057" s="213"/>
      <c r="AX1057" s="214"/>
      <c r="AY1057" s="215"/>
      <c r="AZ1057" s="112"/>
      <c r="BA1057" s="68"/>
      <c r="BB1057" s="68"/>
      <c r="BC1057" s="216"/>
      <c r="BD1057" s="216"/>
      <c r="BE1057" s="217"/>
      <c r="BF1057" s="218"/>
      <c r="BG1057" s="75"/>
      <c r="BH1057" s="75"/>
      <c r="BI1057" s="219"/>
      <c r="BJ1057" s="220"/>
      <c r="BK1057" s="220"/>
      <c r="BL1057" s="221"/>
      <c r="BM1057" s="222"/>
      <c r="BN1057" s="223"/>
      <c r="BO1057" s="149">
        <v>0</v>
      </c>
      <c r="BP1057" s="72">
        <v>26</v>
      </c>
      <c r="BQ1057" s="157">
        <v>0.12194444444444445</v>
      </c>
      <c r="BR1057" s="158">
        <v>1</v>
      </c>
      <c r="BS1057" s="224"/>
    </row>
    <row r="1058" spans="1:71" s="62" customFormat="1" ht="15" customHeight="1">
      <c r="A1058" s="49"/>
      <c r="B1058" s="2">
        <v>1052</v>
      </c>
      <c r="C1058" s="2">
        <v>545</v>
      </c>
      <c r="D1058" s="49" t="s">
        <v>473</v>
      </c>
      <c r="E1058" s="49" t="s">
        <v>1479</v>
      </c>
      <c r="F1058" s="93" t="s">
        <v>277</v>
      </c>
      <c r="G1058" s="85" t="s">
        <v>262</v>
      </c>
      <c r="H1058" s="49" t="s">
        <v>31</v>
      </c>
      <c r="I1058" s="49" t="s">
        <v>31</v>
      </c>
      <c r="J1058" s="50">
        <f t="shared" si="77"/>
        <v>152</v>
      </c>
      <c r="K1058" s="189">
        <f t="shared" si="78"/>
        <v>152</v>
      </c>
      <c r="L1058" s="51">
        <f t="shared" si="79"/>
        <v>1</v>
      </c>
      <c r="M1058" s="52" t="str">
        <f t="shared" si="80"/>
        <v>nie</v>
      </c>
      <c r="N1058" s="53">
        <f>IF($M1058="ano",LARGE((Q1058,T1058,W1058,Z1058,AC1058,AF1058,AI1058,AL1058,AO1058,AR1058,AU1058,AX1058,BA1058,BD1058,BG1058,BJ1058,BM1058),1)+LARGE((Q1058,T1058,W1058,Z1058,AC1058,AF1058,AI1058,AL1058,AO1058,AR1058,AU1058,AX1058,BA1058,BD1058,BG1058,BJ1058,BM1058),2)+LARGE((Q1058,T1058,W1058,Z1058,AC1058,AF1058,AI1058,AL1058,AO1058,AR1058,AU1058,AX1058,BA1058,BD1058,BG1058,BJ1058,BM1058),3)+LARGE((Q1058,T1058,W1058,Z1058,AC1058,AF1058,AI1058,AL1058,AO1058,AR1058,AU1058,AX1058,BA1058,BD1058,BG1058,BJ1058,BM1058),4)+LARGE((Q1058,T1058,W1058,Z1058,AC1058,AF1058,AI1058,AL1058,AO1058,AR1058,AU1058,AX1058,BA1058,BD1058,BG1058,BJ1058,BM1058),5),J1058)</f>
        <v>152</v>
      </c>
      <c r="O1058" s="190">
        <f>IF($M1058="ano",LARGE((R1058,U1058,X1058,AA1058,AD1058,AG1058,AJ1058,AM1058,AP1058,AS1058,AV1058,AY1058,BB1058,BE1058,BH1058,BK1058,BN1058),1)+LARGE((R1058,U1058,X1058,AA1058,AD1058,AG1058,AJ1058,AM1058,AP1058,AS1058,AV1058,AY1058,BB1058,BE1058,BH1058,BK1058,BN1058),2)+LARGE((R1058,U1058,X1058,AA1058,AD1058,AG1058,AJ1058,AM1058,AP1058,AS1058,AV1058,AY1058,BB1058,BE1058,BH1058,BK1058,BN1058),3)+LARGE((R1058,U1058,X1058,AA1058,AD1058,AG1058,AJ1058,AM1058,AP1058,AS1058,AV1058,AY1058,BB1058,BE1058,BH1058,BK1058,BN1058),4)+LARGE((R1058,U1058,X1058,AA1058,AD1058,AG1058,AJ1058,AM1058,AP1058,AS1058,AV1058,AY1058,BB1058,BE1058,BH1058,BK1058,BN1058),5),K1058)</f>
        <v>152</v>
      </c>
      <c r="P1058" s="54"/>
      <c r="Q1058" s="55"/>
      <c r="R1058" s="193"/>
      <c r="S1058" s="56"/>
      <c r="T1058" s="57"/>
      <c r="U1058" s="196"/>
      <c r="V1058" s="58"/>
      <c r="W1058" s="59"/>
      <c r="X1058" s="199"/>
      <c r="Y1058" s="77"/>
      <c r="Z1058" s="60"/>
      <c r="AA1058" s="202"/>
      <c r="AB1058" s="61"/>
      <c r="AC1058" s="61"/>
      <c r="AD1058" s="205"/>
      <c r="AE1058" s="200"/>
      <c r="AF1058" s="201"/>
      <c r="AG1058" s="202"/>
      <c r="AH1058" s="206">
        <v>3.8171296296296293E-2</v>
      </c>
      <c r="AI1058" s="207">
        <v>152</v>
      </c>
      <c r="AJ1058" s="208">
        <v>152</v>
      </c>
      <c r="AK1058" s="200"/>
      <c r="AL1058" s="201"/>
      <c r="AM1058" s="202"/>
      <c r="AN1058" s="78"/>
      <c r="AO1058" s="79"/>
      <c r="AP1058" s="209"/>
      <c r="AQ1058" s="64"/>
      <c r="AR1058" s="65"/>
      <c r="AS1058" s="208"/>
      <c r="AT1058" s="210"/>
      <c r="AU1058" s="211"/>
      <c r="AV1058" s="212"/>
      <c r="AW1058" s="213"/>
      <c r="AX1058" s="214"/>
      <c r="AY1058" s="215"/>
      <c r="AZ1058" s="112"/>
      <c r="BA1058" s="68"/>
      <c r="BB1058" s="68"/>
      <c r="BC1058" s="69"/>
      <c r="BD1058" s="69"/>
      <c r="BE1058" s="217"/>
      <c r="BF1058" s="218"/>
      <c r="BG1058" s="75"/>
      <c r="BH1058" s="75"/>
      <c r="BI1058" s="219"/>
      <c r="BJ1058" s="220"/>
      <c r="BK1058" s="220"/>
      <c r="BL1058" s="221"/>
      <c r="BM1058" s="222"/>
      <c r="BN1058" s="223"/>
      <c r="BO1058" s="149">
        <v>0</v>
      </c>
      <c r="BP1058" s="72">
        <v>10.664999999999999</v>
      </c>
      <c r="BQ1058" s="157">
        <v>3.8171296296296293E-2</v>
      </c>
      <c r="BR1058" s="158">
        <v>1</v>
      </c>
      <c r="BS1058" s="224"/>
    </row>
    <row r="1059" spans="1:71" s="62" customFormat="1" ht="15" customHeight="1">
      <c r="A1059" s="49"/>
      <c r="B1059" s="2">
        <v>1053</v>
      </c>
      <c r="C1059" s="2">
        <v>546</v>
      </c>
      <c r="D1059" s="49" t="s">
        <v>479</v>
      </c>
      <c r="E1059" s="49" t="s">
        <v>1632</v>
      </c>
      <c r="F1059" s="93" t="s">
        <v>390</v>
      </c>
      <c r="G1059" s="85" t="s">
        <v>295</v>
      </c>
      <c r="H1059" s="49" t="s">
        <v>31</v>
      </c>
      <c r="I1059" s="49" t="s">
        <v>31</v>
      </c>
      <c r="J1059" s="50">
        <f t="shared" si="77"/>
        <v>152</v>
      </c>
      <c r="K1059" s="189">
        <f t="shared" si="78"/>
        <v>152</v>
      </c>
      <c r="L1059" s="51">
        <f t="shared" si="79"/>
        <v>1</v>
      </c>
      <c r="M1059" s="52" t="str">
        <f t="shared" si="80"/>
        <v>nie</v>
      </c>
      <c r="N1059" s="53">
        <f>IF($M1059="ano",LARGE((Q1059,T1059,W1059,Z1059,AC1059,AF1059,AI1059,AL1059,AO1059,AR1059,AU1059,AX1059,BA1059,BD1059,BG1059,BJ1059,BM1059),1)+LARGE((Q1059,T1059,W1059,Z1059,AC1059,AF1059,AI1059,AL1059,AO1059,AR1059,AU1059,AX1059,BA1059,BD1059,BG1059,BJ1059,BM1059),2)+LARGE((Q1059,T1059,W1059,Z1059,AC1059,AF1059,AI1059,AL1059,AO1059,AR1059,AU1059,AX1059,BA1059,BD1059,BG1059,BJ1059,BM1059),3)+LARGE((Q1059,T1059,W1059,Z1059,AC1059,AF1059,AI1059,AL1059,AO1059,AR1059,AU1059,AX1059,BA1059,BD1059,BG1059,BJ1059,BM1059),4)+LARGE((Q1059,T1059,W1059,Z1059,AC1059,AF1059,AI1059,AL1059,AO1059,AR1059,AU1059,AX1059,BA1059,BD1059,BG1059,BJ1059,BM1059),5),J1059)</f>
        <v>152</v>
      </c>
      <c r="O1059" s="190">
        <f>IF($M1059="ano",LARGE((R1059,U1059,X1059,AA1059,AD1059,AG1059,AJ1059,AM1059,AP1059,AS1059,AV1059,AY1059,BB1059,BE1059,BH1059,BK1059,BN1059),1)+LARGE((R1059,U1059,X1059,AA1059,AD1059,AG1059,AJ1059,AM1059,AP1059,AS1059,AV1059,AY1059,BB1059,BE1059,BH1059,BK1059,BN1059),2)+LARGE((R1059,U1059,X1059,AA1059,AD1059,AG1059,AJ1059,AM1059,AP1059,AS1059,AV1059,AY1059,BB1059,BE1059,BH1059,BK1059,BN1059),3)+LARGE((R1059,U1059,X1059,AA1059,AD1059,AG1059,AJ1059,AM1059,AP1059,AS1059,AV1059,AY1059,BB1059,BE1059,BH1059,BK1059,BN1059),4)+LARGE((R1059,U1059,X1059,AA1059,AD1059,AG1059,AJ1059,AM1059,AP1059,AS1059,AV1059,AY1059,BB1059,BE1059,BH1059,BK1059,BN1059),5),K1059)</f>
        <v>152</v>
      </c>
      <c r="P1059" s="54"/>
      <c r="Q1059" s="55"/>
      <c r="R1059" s="193"/>
      <c r="S1059" s="56"/>
      <c r="T1059" s="57"/>
      <c r="U1059" s="196"/>
      <c r="V1059" s="58"/>
      <c r="W1059" s="59"/>
      <c r="X1059" s="199"/>
      <c r="Y1059" s="77"/>
      <c r="Z1059" s="60"/>
      <c r="AA1059" s="202"/>
      <c r="AB1059" s="61"/>
      <c r="AC1059" s="61"/>
      <c r="AD1059" s="205"/>
      <c r="AE1059" s="200"/>
      <c r="AF1059" s="201"/>
      <c r="AG1059" s="202"/>
      <c r="AH1059" s="206">
        <v>3.7789351851851852E-2</v>
      </c>
      <c r="AI1059" s="207">
        <v>152</v>
      </c>
      <c r="AJ1059" s="208">
        <v>152</v>
      </c>
      <c r="AK1059" s="200"/>
      <c r="AL1059" s="201"/>
      <c r="AM1059" s="202"/>
      <c r="AN1059" s="78"/>
      <c r="AO1059" s="79"/>
      <c r="AP1059" s="209"/>
      <c r="AQ1059" s="64"/>
      <c r="AR1059" s="65"/>
      <c r="AS1059" s="208"/>
      <c r="AT1059" s="210"/>
      <c r="AU1059" s="211"/>
      <c r="AV1059" s="212"/>
      <c r="AW1059" s="213"/>
      <c r="AX1059" s="214"/>
      <c r="AY1059" s="215"/>
      <c r="AZ1059" s="112"/>
      <c r="BA1059" s="68"/>
      <c r="BB1059" s="68"/>
      <c r="BC1059" s="69"/>
      <c r="BD1059" s="69"/>
      <c r="BE1059" s="217"/>
      <c r="BF1059" s="218"/>
      <c r="BG1059" s="75"/>
      <c r="BH1059" s="75"/>
      <c r="BI1059" s="219"/>
      <c r="BJ1059" s="220"/>
      <c r="BK1059" s="220"/>
      <c r="BL1059" s="221"/>
      <c r="BM1059" s="222"/>
      <c r="BN1059" s="223"/>
      <c r="BO1059" s="149">
        <v>0</v>
      </c>
      <c r="BP1059" s="72">
        <v>10.664999999999999</v>
      </c>
      <c r="BQ1059" s="157">
        <v>3.7789351851851852E-2</v>
      </c>
      <c r="BR1059" s="158">
        <v>1</v>
      </c>
      <c r="BS1059" s="224"/>
    </row>
    <row r="1060" spans="1:71" s="62" customFormat="1" ht="15" customHeight="1">
      <c r="A1060" s="49"/>
      <c r="B1060" s="2">
        <v>1054</v>
      </c>
      <c r="C1060" s="2">
        <v>547</v>
      </c>
      <c r="D1060" s="49" t="s">
        <v>495</v>
      </c>
      <c r="E1060" s="49" t="s">
        <v>1632</v>
      </c>
      <c r="F1060" s="93" t="s">
        <v>388</v>
      </c>
      <c r="G1060" s="85" t="s">
        <v>279</v>
      </c>
      <c r="H1060" s="49" t="s">
        <v>31</v>
      </c>
      <c r="I1060" s="49" t="s">
        <v>31</v>
      </c>
      <c r="J1060" s="50">
        <f t="shared" si="77"/>
        <v>152</v>
      </c>
      <c r="K1060" s="189">
        <f t="shared" si="78"/>
        <v>152</v>
      </c>
      <c r="L1060" s="51">
        <f t="shared" si="79"/>
        <v>1</v>
      </c>
      <c r="M1060" s="52" t="str">
        <f t="shared" si="80"/>
        <v>nie</v>
      </c>
      <c r="N1060" s="53">
        <f>IF($M1060="ano",LARGE((Q1060,T1060,W1060,Z1060,AC1060,AF1060,AI1060,AL1060,AO1060,AR1060,AU1060,AX1060,BA1060,BD1060,BG1060,BJ1060,BM1060),1)+LARGE((Q1060,T1060,W1060,Z1060,AC1060,AF1060,AI1060,AL1060,AO1060,AR1060,AU1060,AX1060,BA1060,BD1060,BG1060,BJ1060,BM1060),2)+LARGE((Q1060,T1060,W1060,Z1060,AC1060,AF1060,AI1060,AL1060,AO1060,AR1060,AU1060,AX1060,BA1060,BD1060,BG1060,BJ1060,BM1060),3)+LARGE((Q1060,T1060,W1060,Z1060,AC1060,AF1060,AI1060,AL1060,AO1060,AR1060,AU1060,AX1060,BA1060,BD1060,BG1060,BJ1060,BM1060),4)+LARGE((Q1060,T1060,W1060,Z1060,AC1060,AF1060,AI1060,AL1060,AO1060,AR1060,AU1060,AX1060,BA1060,BD1060,BG1060,BJ1060,BM1060),5),J1060)</f>
        <v>152</v>
      </c>
      <c r="O1060" s="190">
        <f>IF($M1060="ano",LARGE((R1060,U1060,X1060,AA1060,AD1060,AG1060,AJ1060,AM1060,AP1060,AS1060,AV1060,AY1060,BB1060,BE1060,BH1060,BK1060,BN1060),1)+LARGE((R1060,U1060,X1060,AA1060,AD1060,AG1060,AJ1060,AM1060,AP1060,AS1060,AV1060,AY1060,BB1060,BE1060,BH1060,BK1060,BN1060),2)+LARGE((R1060,U1060,X1060,AA1060,AD1060,AG1060,AJ1060,AM1060,AP1060,AS1060,AV1060,AY1060,BB1060,BE1060,BH1060,BK1060,BN1060),3)+LARGE((R1060,U1060,X1060,AA1060,AD1060,AG1060,AJ1060,AM1060,AP1060,AS1060,AV1060,AY1060,BB1060,BE1060,BH1060,BK1060,BN1060),4)+LARGE((R1060,U1060,X1060,AA1060,AD1060,AG1060,AJ1060,AM1060,AP1060,AS1060,AV1060,AY1060,BB1060,BE1060,BH1060,BK1060,BN1060),5),K1060)</f>
        <v>152</v>
      </c>
      <c r="P1060" s="54"/>
      <c r="Q1060" s="55"/>
      <c r="R1060" s="193"/>
      <c r="S1060" s="56"/>
      <c r="T1060" s="57"/>
      <c r="U1060" s="196"/>
      <c r="V1060" s="58"/>
      <c r="W1060" s="59"/>
      <c r="X1060" s="199"/>
      <c r="Y1060" s="77"/>
      <c r="Z1060" s="60"/>
      <c r="AA1060" s="202"/>
      <c r="AB1060" s="61"/>
      <c r="AC1060" s="61"/>
      <c r="AD1060" s="205"/>
      <c r="AE1060" s="200"/>
      <c r="AF1060" s="201"/>
      <c r="AG1060" s="202"/>
      <c r="AH1060" s="206">
        <v>3.7627314814814815E-2</v>
      </c>
      <c r="AI1060" s="207">
        <v>152</v>
      </c>
      <c r="AJ1060" s="208">
        <v>152</v>
      </c>
      <c r="AK1060" s="200"/>
      <c r="AL1060" s="201"/>
      <c r="AM1060" s="202"/>
      <c r="AN1060" s="78"/>
      <c r="AO1060" s="79"/>
      <c r="AP1060" s="209"/>
      <c r="AQ1060" s="64"/>
      <c r="AR1060" s="65"/>
      <c r="AS1060" s="208"/>
      <c r="AT1060" s="210"/>
      <c r="AU1060" s="211"/>
      <c r="AV1060" s="212"/>
      <c r="AW1060" s="213"/>
      <c r="AX1060" s="214"/>
      <c r="AY1060" s="215"/>
      <c r="AZ1060" s="112"/>
      <c r="BA1060" s="68"/>
      <c r="BB1060" s="68"/>
      <c r="BC1060" s="69"/>
      <c r="BD1060" s="69"/>
      <c r="BE1060" s="217"/>
      <c r="BF1060" s="218"/>
      <c r="BG1060" s="75"/>
      <c r="BH1060" s="75"/>
      <c r="BI1060" s="219"/>
      <c r="BJ1060" s="220"/>
      <c r="BK1060" s="220"/>
      <c r="BL1060" s="221"/>
      <c r="BM1060" s="222"/>
      <c r="BN1060" s="223"/>
      <c r="BO1060" s="149">
        <v>0</v>
      </c>
      <c r="BP1060" s="72">
        <v>10.664999999999999</v>
      </c>
      <c r="BQ1060" s="157">
        <v>3.7627314814814815E-2</v>
      </c>
      <c r="BR1060" s="158">
        <v>1</v>
      </c>
      <c r="BS1060" s="224"/>
    </row>
    <row r="1061" spans="1:71" s="62" customFormat="1" ht="15" customHeight="1">
      <c r="A1061" s="49"/>
      <c r="B1061" s="2">
        <v>1055</v>
      </c>
      <c r="C1061" s="2">
        <v>36</v>
      </c>
      <c r="D1061" s="49" t="s">
        <v>516</v>
      </c>
      <c r="E1061" s="49" t="s">
        <v>517</v>
      </c>
      <c r="F1061" s="93" t="s">
        <v>277</v>
      </c>
      <c r="G1061" s="85" t="s">
        <v>332</v>
      </c>
      <c r="H1061" s="49" t="s">
        <v>31</v>
      </c>
      <c r="I1061" s="49" t="s">
        <v>37</v>
      </c>
      <c r="J1061" s="50">
        <f t="shared" si="77"/>
        <v>152</v>
      </c>
      <c r="K1061" s="189">
        <f t="shared" si="78"/>
        <v>198</v>
      </c>
      <c r="L1061" s="51">
        <f t="shared" si="79"/>
        <v>1</v>
      </c>
      <c r="M1061" s="52" t="str">
        <f t="shared" si="80"/>
        <v>nie</v>
      </c>
      <c r="N1061" s="53">
        <f>IF($M1061="ano",LARGE((Q1061,T1061,W1061,Z1061,AC1061,AF1061,AI1061,AL1061,AO1061,AR1061,AU1061,AX1061,BA1061,BD1061,BG1061,BJ1061,BM1061),1)+LARGE((Q1061,T1061,W1061,Z1061,AC1061,AF1061,AI1061,AL1061,AO1061,AR1061,AU1061,AX1061,BA1061,BD1061,BG1061,BJ1061,BM1061),2)+LARGE((Q1061,T1061,W1061,Z1061,AC1061,AF1061,AI1061,AL1061,AO1061,AR1061,AU1061,AX1061,BA1061,BD1061,BG1061,BJ1061,BM1061),3)+LARGE((Q1061,T1061,W1061,Z1061,AC1061,AF1061,AI1061,AL1061,AO1061,AR1061,AU1061,AX1061,BA1061,BD1061,BG1061,BJ1061,BM1061),4)+LARGE((Q1061,T1061,W1061,Z1061,AC1061,AF1061,AI1061,AL1061,AO1061,AR1061,AU1061,AX1061,BA1061,BD1061,BG1061,BJ1061,BM1061),5),J1061)</f>
        <v>152</v>
      </c>
      <c r="O1061" s="190">
        <f>IF($M1061="ano",LARGE((R1061,U1061,X1061,AA1061,AD1061,AG1061,AJ1061,AM1061,AP1061,AS1061,AV1061,AY1061,BB1061,BE1061,BH1061,BK1061,BN1061),1)+LARGE((R1061,U1061,X1061,AA1061,AD1061,AG1061,AJ1061,AM1061,AP1061,AS1061,AV1061,AY1061,BB1061,BE1061,BH1061,BK1061,BN1061),2)+LARGE((R1061,U1061,X1061,AA1061,AD1061,AG1061,AJ1061,AM1061,AP1061,AS1061,AV1061,AY1061,BB1061,BE1061,BH1061,BK1061,BN1061),3)+LARGE((R1061,U1061,X1061,AA1061,AD1061,AG1061,AJ1061,AM1061,AP1061,AS1061,AV1061,AY1061,BB1061,BE1061,BH1061,BK1061,BN1061),4)+LARGE((R1061,U1061,X1061,AA1061,AD1061,AG1061,AJ1061,AM1061,AP1061,AS1061,AV1061,AY1061,BB1061,BE1061,BH1061,BK1061,BN1061),5),K1061)</f>
        <v>198</v>
      </c>
      <c r="P1061" s="54"/>
      <c r="Q1061" s="55"/>
      <c r="R1061" s="193"/>
      <c r="S1061" s="56"/>
      <c r="T1061" s="57"/>
      <c r="U1061" s="196"/>
      <c r="V1061" s="58"/>
      <c r="W1061" s="59"/>
      <c r="X1061" s="199"/>
      <c r="Y1061" s="77"/>
      <c r="Z1061" s="60"/>
      <c r="AA1061" s="202"/>
      <c r="AB1061" s="61"/>
      <c r="AC1061" s="61"/>
      <c r="AD1061" s="205"/>
      <c r="AE1061" s="200"/>
      <c r="AF1061" s="201"/>
      <c r="AG1061" s="202"/>
      <c r="AH1061" s="206">
        <v>3.8159722222222227E-2</v>
      </c>
      <c r="AI1061" s="207">
        <v>152</v>
      </c>
      <c r="AJ1061" s="208">
        <v>198</v>
      </c>
      <c r="AK1061" s="200"/>
      <c r="AL1061" s="201"/>
      <c r="AM1061" s="202"/>
      <c r="AN1061" s="78"/>
      <c r="AO1061" s="79"/>
      <c r="AP1061" s="209"/>
      <c r="AQ1061" s="64"/>
      <c r="AR1061" s="65"/>
      <c r="AS1061" s="208"/>
      <c r="AT1061" s="210"/>
      <c r="AU1061" s="211"/>
      <c r="AV1061" s="212"/>
      <c r="AW1061" s="213"/>
      <c r="AX1061" s="214"/>
      <c r="AY1061" s="215"/>
      <c r="AZ1061" s="112"/>
      <c r="BA1061" s="68"/>
      <c r="BB1061" s="68"/>
      <c r="BC1061" s="69"/>
      <c r="BD1061" s="69"/>
      <c r="BE1061" s="217"/>
      <c r="BF1061" s="218"/>
      <c r="BG1061" s="75"/>
      <c r="BH1061" s="75"/>
      <c r="BI1061" s="219"/>
      <c r="BJ1061" s="220"/>
      <c r="BK1061" s="220"/>
      <c r="BL1061" s="221"/>
      <c r="BM1061" s="222"/>
      <c r="BN1061" s="223"/>
      <c r="BO1061" s="149">
        <v>0</v>
      </c>
      <c r="BP1061" s="72">
        <v>10.664999999999999</v>
      </c>
      <c r="BQ1061" s="157">
        <v>3.8159722222222227E-2</v>
      </c>
      <c r="BR1061" s="158">
        <v>1</v>
      </c>
      <c r="BS1061" s="224"/>
    </row>
    <row r="1062" spans="1:71" s="62" customFormat="1" ht="15" customHeight="1">
      <c r="A1062" s="49"/>
      <c r="B1062" s="2">
        <v>1056</v>
      </c>
      <c r="C1062" s="2">
        <v>548</v>
      </c>
      <c r="D1062" s="47" t="s">
        <v>2516</v>
      </c>
      <c r="E1062" s="47" t="s">
        <v>2515</v>
      </c>
      <c r="F1062" s="89" t="s">
        <v>2517</v>
      </c>
      <c r="G1062" s="48">
        <v>1980</v>
      </c>
      <c r="H1062" s="49" t="s">
        <v>31</v>
      </c>
      <c r="I1062" s="2" t="str">
        <f>IF(G1062&lt;=1953,"M60",IF(G1062&lt;=1963,"M50",IF(G1062&lt;=1973,"M40","M")))</f>
        <v>M</v>
      </c>
      <c r="J1062" s="50">
        <f t="shared" si="77"/>
        <v>152</v>
      </c>
      <c r="K1062" s="189">
        <f t="shared" si="78"/>
        <v>152</v>
      </c>
      <c r="L1062" s="51">
        <f t="shared" si="79"/>
        <v>1</v>
      </c>
      <c r="M1062" s="52" t="str">
        <f t="shared" si="80"/>
        <v>nie</v>
      </c>
      <c r="N1062" s="53">
        <f>IF($M1062="ano",LARGE((Q1062,T1062,W1062,Z1062,AC1062,AF1062,AI1062,AL1062,AO1062,AR1062,AU1062,AX1062,BA1062,BD1062,BG1062,BJ1062,BM1062),1)+LARGE((Q1062,T1062,W1062,Z1062,AC1062,AF1062,AI1062,AL1062,AO1062,AR1062,AU1062,AX1062,BA1062,BD1062,BG1062,BJ1062,BM1062),2)+LARGE((Q1062,T1062,W1062,Z1062,AC1062,AF1062,AI1062,AL1062,AO1062,AR1062,AU1062,AX1062,BA1062,BD1062,BG1062,BJ1062,BM1062),3)+LARGE((Q1062,T1062,W1062,Z1062,AC1062,AF1062,AI1062,AL1062,AO1062,AR1062,AU1062,AX1062,BA1062,BD1062,BG1062,BJ1062,BM1062),4)+LARGE((Q1062,T1062,W1062,Z1062,AC1062,AF1062,AI1062,AL1062,AO1062,AR1062,AU1062,AX1062,BA1062,BD1062,BG1062,BJ1062,BM1062),5),J1062)</f>
        <v>152</v>
      </c>
      <c r="O1062" s="190">
        <f>IF($M1062="ano",LARGE((R1062,U1062,X1062,AA1062,AD1062,AG1062,AJ1062,AM1062,AP1062,AS1062,AV1062,AY1062,BB1062,BE1062,BH1062,BK1062,BN1062),1)+LARGE((R1062,U1062,X1062,AA1062,AD1062,AG1062,AJ1062,AM1062,AP1062,AS1062,AV1062,AY1062,BB1062,BE1062,BH1062,BK1062,BN1062),2)+LARGE((R1062,U1062,X1062,AA1062,AD1062,AG1062,AJ1062,AM1062,AP1062,AS1062,AV1062,AY1062,BB1062,BE1062,BH1062,BK1062,BN1062),3)+LARGE((R1062,U1062,X1062,AA1062,AD1062,AG1062,AJ1062,AM1062,AP1062,AS1062,AV1062,AY1062,BB1062,BE1062,BH1062,BK1062,BN1062),4)+LARGE((R1062,U1062,X1062,AA1062,AD1062,AG1062,AJ1062,AM1062,AP1062,AS1062,AV1062,AY1062,BB1062,BE1062,BH1062,BK1062,BN1062),5),K1062)</f>
        <v>152</v>
      </c>
      <c r="P1062" s="191">
        <v>0.23376157407407408</v>
      </c>
      <c r="Q1062" s="192">
        <v>152</v>
      </c>
      <c r="R1062" s="193">
        <v>152</v>
      </c>
      <c r="S1062" s="194"/>
      <c r="T1062" s="195"/>
      <c r="U1062" s="196"/>
      <c r="V1062" s="197"/>
      <c r="W1062" s="198"/>
      <c r="X1062" s="199"/>
      <c r="Y1062" s="200"/>
      <c r="Z1062" s="201"/>
      <c r="AA1062" s="202"/>
      <c r="AB1062" s="203"/>
      <c r="AC1062" s="204"/>
      <c r="AD1062" s="205"/>
      <c r="AE1062" s="200"/>
      <c r="AF1062" s="201"/>
      <c r="AG1062" s="202"/>
      <c r="AH1062" s="206"/>
      <c r="AI1062" s="207"/>
      <c r="AJ1062" s="208"/>
      <c r="AK1062" s="200"/>
      <c r="AL1062" s="201"/>
      <c r="AM1062" s="202"/>
      <c r="AN1062" s="78"/>
      <c r="AO1062" s="79"/>
      <c r="AP1062" s="209"/>
      <c r="AQ1062" s="64"/>
      <c r="AR1062" s="65"/>
      <c r="AS1062" s="208"/>
      <c r="AT1062" s="210"/>
      <c r="AU1062" s="211"/>
      <c r="AV1062" s="212"/>
      <c r="AW1062" s="213"/>
      <c r="AX1062" s="214"/>
      <c r="AY1062" s="215"/>
      <c r="AZ1062" s="112"/>
      <c r="BA1062" s="68"/>
      <c r="BB1062" s="68"/>
      <c r="BC1062" s="216"/>
      <c r="BD1062" s="216"/>
      <c r="BE1062" s="217"/>
      <c r="BF1062" s="218"/>
      <c r="BG1062" s="75"/>
      <c r="BH1062" s="75"/>
      <c r="BI1062" s="219"/>
      <c r="BJ1062" s="220"/>
      <c r="BK1062" s="220"/>
      <c r="BL1062" s="221"/>
      <c r="BM1062" s="222"/>
      <c r="BN1062" s="223"/>
      <c r="BO1062" s="149">
        <v>0</v>
      </c>
      <c r="BP1062" s="72">
        <v>53</v>
      </c>
      <c r="BQ1062" s="157">
        <v>0.23376157407407408</v>
      </c>
      <c r="BR1062" s="158">
        <v>1</v>
      </c>
      <c r="BS1062" s="224"/>
    </row>
    <row r="1063" spans="1:71" s="62" customFormat="1" ht="15" customHeight="1">
      <c r="A1063" s="49"/>
      <c r="B1063" s="2">
        <v>1057</v>
      </c>
      <c r="C1063" s="2">
        <v>90</v>
      </c>
      <c r="D1063" s="47" t="s">
        <v>2288</v>
      </c>
      <c r="E1063" s="47" t="s">
        <v>1511</v>
      </c>
      <c r="F1063" s="89" t="s">
        <v>2289</v>
      </c>
      <c r="G1063" s="48">
        <v>1955</v>
      </c>
      <c r="H1063" s="49" t="s">
        <v>31</v>
      </c>
      <c r="I1063" s="2" t="str">
        <f>IF(G1063&lt;=1953,"M60",IF(G1063&lt;=1963,"M50",IF(G1063&lt;=1973,"M40","M")))</f>
        <v>M50</v>
      </c>
      <c r="J1063" s="50">
        <f t="shared" si="77"/>
        <v>152</v>
      </c>
      <c r="K1063" s="189">
        <f t="shared" si="78"/>
        <v>183</v>
      </c>
      <c r="L1063" s="51">
        <f t="shared" si="79"/>
        <v>1</v>
      </c>
      <c r="M1063" s="52" t="str">
        <f t="shared" si="80"/>
        <v>nie</v>
      </c>
      <c r="N1063" s="53">
        <f>IF($M1063="ano",LARGE((Q1063,T1063,W1063,Z1063,AC1063,AF1063,AI1063,AL1063,AO1063,AR1063,AU1063,AX1063,BA1063,BD1063,BG1063,BJ1063,BM1063),1)+LARGE((Q1063,T1063,W1063,Z1063,AC1063,AF1063,AI1063,AL1063,AO1063,AR1063,AU1063,AX1063,BA1063,BD1063,BG1063,BJ1063,BM1063),2)+LARGE((Q1063,T1063,W1063,Z1063,AC1063,AF1063,AI1063,AL1063,AO1063,AR1063,AU1063,AX1063,BA1063,BD1063,BG1063,BJ1063,BM1063),3)+LARGE((Q1063,T1063,W1063,Z1063,AC1063,AF1063,AI1063,AL1063,AO1063,AR1063,AU1063,AX1063,BA1063,BD1063,BG1063,BJ1063,BM1063),4)+LARGE((Q1063,T1063,W1063,Z1063,AC1063,AF1063,AI1063,AL1063,AO1063,AR1063,AU1063,AX1063,BA1063,BD1063,BG1063,BJ1063,BM1063),5),J1063)</f>
        <v>152</v>
      </c>
      <c r="O1063" s="190">
        <f>IF($M1063="ano",LARGE((R1063,U1063,X1063,AA1063,AD1063,AG1063,AJ1063,AM1063,AP1063,AS1063,AV1063,AY1063,BB1063,BE1063,BH1063,BK1063,BN1063),1)+LARGE((R1063,U1063,X1063,AA1063,AD1063,AG1063,AJ1063,AM1063,AP1063,AS1063,AV1063,AY1063,BB1063,BE1063,BH1063,BK1063,BN1063),2)+LARGE((R1063,U1063,X1063,AA1063,AD1063,AG1063,AJ1063,AM1063,AP1063,AS1063,AV1063,AY1063,BB1063,BE1063,BH1063,BK1063,BN1063),3)+LARGE((R1063,U1063,X1063,AA1063,AD1063,AG1063,AJ1063,AM1063,AP1063,AS1063,AV1063,AY1063,BB1063,BE1063,BH1063,BK1063,BN1063),4)+LARGE((R1063,U1063,X1063,AA1063,AD1063,AG1063,AJ1063,AM1063,AP1063,AS1063,AV1063,AY1063,BB1063,BE1063,BH1063,BK1063,BN1063),5),K1063)</f>
        <v>183</v>
      </c>
      <c r="P1063" s="191"/>
      <c r="Q1063" s="192"/>
      <c r="R1063" s="193"/>
      <c r="S1063" s="194">
        <v>0.12278935185185186</v>
      </c>
      <c r="T1063" s="195">
        <v>152</v>
      </c>
      <c r="U1063" s="196">
        <v>183</v>
      </c>
      <c r="V1063" s="197"/>
      <c r="W1063" s="198"/>
      <c r="X1063" s="199"/>
      <c r="Y1063" s="200"/>
      <c r="Z1063" s="201"/>
      <c r="AA1063" s="202"/>
      <c r="AB1063" s="203"/>
      <c r="AC1063" s="204"/>
      <c r="AD1063" s="205"/>
      <c r="AE1063" s="200"/>
      <c r="AF1063" s="201"/>
      <c r="AG1063" s="202"/>
      <c r="AH1063" s="206"/>
      <c r="AI1063" s="207"/>
      <c r="AJ1063" s="208"/>
      <c r="AK1063" s="200"/>
      <c r="AL1063" s="201"/>
      <c r="AM1063" s="202"/>
      <c r="AN1063" s="78"/>
      <c r="AO1063" s="79"/>
      <c r="AP1063" s="209"/>
      <c r="AQ1063" s="64"/>
      <c r="AR1063" s="65"/>
      <c r="AS1063" s="208"/>
      <c r="AT1063" s="210"/>
      <c r="AU1063" s="211"/>
      <c r="AV1063" s="212"/>
      <c r="AW1063" s="213"/>
      <c r="AX1063" s="214"/>
      <c r="AY1063" s="215"/>
      <c r="AZ1063" s="112"/>
      <c r="BA1063" s="68"/>
      <c r="BB1063" s="68"/>
      <c r="BC1063" s="216"/>
      <c r="BD1063" s="216"/>
      <c r="BE1063" s="217"/>
      <c r="BF1063" s="218"/>
      <c r="BG1063" s="75"/>
      <c r="BH1063" s="75"/>
      <c r="BI1063" s="219"/>
      <c r="BJ1063" s="220"/>
      <c r="BK1063" s="220"/>
      <c r="BL1063" s="221"/>
      <c r="BM1063" s="222"/>
      <c r="BN1063" s="223"/>
      <c r="BO1063" s="149">
        <v>0</v>
      </c>
      <c r="BP1063" s="72">
        <v>26</v>
      </c>
      <c r="BQ1063" s="157">
        <v>0.12278935185185186</v>
      </c>
      <c r="BR1063" s="158">
        <v>1</v>
      </c>
      <c r="BS1063" s="224"/>
    </row>
    <row r="1064" spans="1:71" s="62" customFormat="1" ht="15" customHeight="1">
      <c r="A1064" s="49"/>
      <c r="B1064" s="2">
        <v>1058</v>
      </c>
      <c r="C1064" s="2">
        <v>549</v>
      </c>
      <c r="D1064" s="49" t="s">
        <v>571</v>
      </c>
      <c r="E1064" s="49" t="s">
        <v>1948</v>
      </c>
      <c r="F1064" s="93" t="s">
        <v>392</v>
      </c>
      <c r="G1064" s="85" t="s">
        <v>308</v>
      </c>
      <c r="H1064" s="49" t="s">
        <v>31</v>
      </c>
      <c r="I1064" s="49" t="s">
        <v>31</v>
      </c>
      <c r="J1064" s="50">
        <f t="shared" si="77"/>
        <v>152</v>
      </c>
      <c r="K1064" s="189">
        <f t="shared" si="78"/>
        <v>152</v>
      </c>
      <c r="L1064" s="51">
        <f t="shared" si="79"/>
        <v>1</v>
      </c>
      <c r="M1064" s="52" t="str">
        <f t="shared" si="80"/>
        <v>nie</v>
      </c>
      <c r="N1064" s="53">
        <f>IF($M1064="ano",LARGE((Q1064,T1064,W1064,Z1064,AC1064,AF1064,AI1064,AL1064,AO1064,AR1064,AU1064,AX1064,BA1064,BD1064,BG1064,BJ1064,BM1064),1)+LARGE((Q1064,T1064,W1064,Z1064,AC1064,AF1064,AI1064,AL1064,AO1064,AR1064,AU1064,AX1064,BA1064,BD1064,BG1064,BJ1064,BM1064),2)+LARGE((Q1064,T1064,W1064,Z1064,AC1064,AF1064,AI1064,AL1064,AO1064,AR1064,AU1064,AX1064,BA1064,BD1064,BG1064,BJ1064,BM1064),3)+LARGE((Q1064,T1064,W1064,Z1064,AC1064,AF1064,AI1064,AL1064,AO1064,AR1064,AU1064,AX1064,BA1064,BD1064,BG1064,BJ1064,BM1064),4)+LARGE((Q1064,T1064,W1064,Z1064,AC1064,AF1064,AI1064,AL1064,AO1064,AR1064,AU1064,AX1064,BA1064,BD1064,BG1064,BJ1064,BM1064),5),J1064)</f>
        <v>152</v>
      </c>
      <c r="O1064" s="190">
        <f>IF($M1064="ano",LARGE((R1064,U1064,X1064,AA1064,AD1064,AG1064,AJ1064,AM1064,AP1064,AS1064,AV1064,AY1064,BB1064,BE1064,BH1064,BK1064,BN1064),1)+LARGE((R1064,U1064,X1064,AA1064,AD1064,AG1064,AJ1064,AM1064,AP1064,AS1064,AV1064,AY1064,BB1064,BE1064,BH1064,BK1064,BN1064),2)+LARGE((R1064,U1064,X1064,AA1064,AD1064,AG1064,AJ1064,AM1064,AP1064,AS1064,AV1064,AY1064,BB1064,BE1064,BH1064,BK1064,BN1064),3)+LARGE((R1064,U1064,X1064,AA1064,AD1064,AG1064,AJ1064,AM1064,AP1064,AS1064,AV1064,AY1064,BB1064,BE1064,BH1064,BK1064,BN1064),4)+LARGE((R1064,U1064,X1064,AA1064,AD1064,AG1064,AJ1064,AM1064,AP1064,AS1064,AV1064,AY1064,BB1064,BE1064,BH1064,BK1064,BN1064),5),K1064)</f>
        <v>152</v>
      </c>
      <c r="P1064" s="54"/>
      <c r="Q1064" s="55"/>
      <c r="R1064" s="193"/>
      <c r="S1064" s="56"/>
      <c r="T1064" s="57"/>
      <c r="U1064" s="196"/>
      <c r="V1064" s="58"/>
      <c r="W1064" s="59"/>
      <c r="X1064" s="199"/>
      <c r="Y1064" s="77"/>
      <c r="Z1064" s="60"/>
      <c r="AA1064" s="202"/>
      <c r="AB1064" s="61"/>
      <c r="AC1064" s="61"/>
      <c r="AD1064" s="205"/>
      <c r="AE1064" s="200"/>
      <c r="AF1064" s="201"/>
      <c r="AG1064" s="202"/>
      <c r="AH1064" s="206">
        <v>3.78587962962963E-2</v>
      </c>
      <c r="AI1064" s="207">
        <v>152</v>
      </c>
      <c r="AJ1064" s="208">
        <v>152</v>
      </c>
      <c r="AK1064" s="200"/>
      <c r="AL1064" s="201"/>
      <c r="AM1064" s="202"/>
      <c r="AN1064" s="78"/>
      <c r="AO1064" s="79"/>
      <c r="AP1064" s="209"/>
      <c r="AQ1064" s="64"/>
      <c r="AR1064" s="65"/>
      <c r="AS1064" s="208"/>
      <c r="AT1064" s="210"/>
      <c r="AU1064" s="211"/>
      <c r="AV1064" s="212"/>
      <c r="AW1064" s="213"/>
      <c r="AX1064" s="214"/>
      <c r="AY1064" s="215"/>
      <c r="AZ1064" s="112"/>
      <c r="BA1064" s="68"/>
      <c r="BB1064" s="68"/>
      <c r="BC1064" s="69"/>
      <c r="BD1064" s="69"/>
      <c r="BE1064" s="217"/>
      <c r="BF1064" s="218"/>
      <c r="BG1064" s="75"/>
      <c r="BH1064" s="75"/>
      <c r="BI1064" s="219"/>
      <c r="BJ1064" s="220"/>
      <c r="BK1064" s="220"/>
      <c r="BL1064" s="221"/>
      <c r="BM1064" s="222"/>
      <c r="BN1064" s="223"/>
      <c r="BO1064" s="149">
        <v>0</v>
      </c>
      <c r="BP1064" s="72">
        <v>10.664999999999999</v>
      </c>
      <c r="BQ1064" s="157">
        <v>3.78587962962963E-2</v>
      </c>
      <c r="BR1064" s="158">
        <v>1</v>
      </c>
      <c r="BS1064" s="224"/>
    </row>
    <row r="1065" spans="1:71" s="62" customFormat="1" ht="15" customHeight="1">
      <c r="A1065" s="49"/>
      <c r="B1065" s="2">
        <v>1059</v>
      </c>
      <c r="C1065" s="2">
        <v>550</v>
      </c>
      <c r="D1065" s="80" t="s">
        <v>1611</v>
      </c>
      <c r="E1065" s="80" t="s">
        <v>1610</v>
      </c>
      <c r="F1065" s="91" t="s">
        <v>1612</v>
      </c>
      <c r="G1065" s="84">
        <v>1989</v>
      </c>
      <c r="H1065" s="49" t="s">
        <v>31</v>
      </c>
      <c r="I1065" s="2" t="str">
        <f>IF(G1065&lt;=1953,"M60",IF(G1065&lt;=1963,"M50",IF(G1065&lt;=1973,"M40","M")))</f>
        <v>M</v>
      </c>
      <c r="J1065" s="50">
        <f t="shared" si="77"/>
        <v>152</v>
      </c>
      <c r="K1065" s="189">
        <f t="shared" si="78"/>
        <v>152</v>
      </c>
      <c r="L1065" s="51">
        <f t="shared" si="79"/>
        <v>1</v>
      </c>
      <c r="M1065" s="52" t="str">
        <f t="shared" si="80"/>
        <v>nie</v>
      </c>
      <c r="N1065" s="53">
        <f>IF($M1065="ano",LARGE((Q1065,T1065,W1065,Z1065,AC1065,AF1065,AI1065,AL1065,AO1065,AR1065,AU1065,AX1065,BA1065,BD1065,BG1065,BJ1065,BM1065),1)+LARGE((Q1065,T1065,W1065,Z1065,AC1065,AF1065,AI1065,AL1065,AO1065,AR1065,AU1065,AX1065,BA1065,BD1065,BG1065,BJ1065,BM1065),2)+LARGE((Q1065,T1065,W1065,Z1065,AC1065,AF1065,AI1065,AL1065,AO1065,AR1065,AU1065,AX1065,BA1065,BD1065,BG1065,BJ1065,BM1065),3)+LARGE((Q1065,T1065,W1065,Z1065,AC1065,AF1065,AI1065,AL1065,AO1065,AR1065,AU1065,AX1065,BA1065,BD1065,BG1065,BJ1065,BM1065),4)+LARGE((Q1065,T1065,W1065,Z1065,AC1065,AF1065,AI1065,AL1065,AO1065,AR1065,AU1065,AX1065,BA1065,BD1065,BG1065,BJ1065,BM1065),5),J1065)</f>
        <v>152</v>
      </c>
      <c r="O1065" s="190">
        <f>IF($M1065="ano",LARGE((R1065,U1065,X1065,AA1065,AD1065,AG1065,AJ1065,AM1065,AP1065,AS1065,AV1065,AY1065,BB1065,BE1065,BH1065,BK1065,BN1065),1)+LARGE((R1065,U1065,X1065,AA1065,AD1065,AG1065,AJ1065,AM1065,AP1065,AS1065,AV1065,AY1065,BB1065,BE1065,BH1065,BK1065,BN1065),2)+LARGE((R1065,U1065,X1065,AA1065,AD1065,AG1065,AJ1065,AM1065,AP1065,AS1065,AV1065,AY1065,BB1065,BE1065,BH1065,BK1065,BN1065),3)+LARGE((R1065,U1065,X1065,AA1065,AD1065,AG1065,AJ1065,AM1065,AP1065,AS1065,AV1065,AY1065,BB1065,BE1065,BH1065,BK1065,BN1065),4)+LARGE((R1065,U1065,X1065,AA1065,AD1065,AG1065,AJ1065,AM1065,AP1065,AS1065,AV1065,AY1065,BB1065,BE1065,BH1065,BK1065,BN1065),5),K1065)</f>
        <v>152</v>
      </c>
      <c r="P1065" s="191"/>
      <c r="Q1065" s="192"/>
      <c r="R1065" s="193"/>
      <c r="S1065" s="194"/>
      <c r="T1065" s="195"/>
      <c r="U1065" s="196"/>
      <c r="V1065" s="197">
        <v>8.2581018518518512E-2</v>
      </c>
      <c r="W1065" s="198">
        <v>152</v>
      </c>
      <c r="X1065" s="199">
        <v>152</v>
      </c>
      <c r="Y1065" s="200"/>
      <c r="Z1065" s="201"/>
      <c r="AA1065" s="202"/>
      <c r="AB1065" s="203"/>
      <c r="AC1065" s="204"/>
      <c r="AD1065" s="205"/>
      <c r="AE1065" s="200"/>
      <c r="AF1065" s="201"/>
      <c r="AG1065" s="202"/>
      <c r="AH1065" s="206"/>
      <c r="AI1065" s="207"/>
      <c r="AJ1065" s="208"/>
      <c r="AK1065" s="200"/>
      <c r="AL1065" s="201"/>
      <c r="AM1065" s="202"/>
      <c r="AN1065" s="78"/>
      <c r="AO1065" s="79"/>
      <c r="AP1065" s="209"/>
      <c r="AQ1065" s="64"/>
      <c r="AR1065" s="65"/>
      <c r="AS1065" s="208"/>
      <c r="AT1065" s="210"/>
      <c r="AU1065" s="211"/>
      <c r="AV1065" s="212"/>
      <c r="AW1065" s="213"/>
      <c r="AX1065" s="214"/>
      <c r="AY1065" s="215"/>
      <c r="AZ1065" s="112"/>
      <c r="BA1065" s="68"/>
      <c r="BB1065" s="68"/>
      <c r="BC1065" s="216"/>
      <c r="BD1065" s="216"/>
      <c r="BE1065" s="217"/>
      <c r="BF1065" s="218"/>
      <c r="BG1065" s="75"/>
      <c r="BH1065" s="75"/>
      <c r="BI1065" s="219"/>
      <c r="BJ1065" s="220"/>
      <c r="BK1065" s="220"/>
      <c r="BL1065" s="221"/>
      <c r="BM1065" s="222"/>
      <c r="BN1065" s="223"/>
      <c r="BO1065" s="149">
        <v>0</v>
      </c>
      <c r="BP1065" s="72">
        <v>16</v>
      </c>
      <c r="BQ1065" s="157">
        <v>8.2581018518518512E-2</v>
      </c>
      <c r="BR1065" s="158">
        <v>1</v>
      </c>
      <c r="BS1065" s="224"/>
    </row>
    <row r="1066" spans="1:71" s="62" customFormat="1" ht="15" customHeight="1">
      <c r="A1066" s="49"/>
      <c r="B1066" s="2">
        <v>1060</v>
      </c>
      <c r="C1066" s="2">
        <v>37</v>
      </c>
      <c r="D1066" s="49" t="s">
        <v>620</v>
      </c>
      <c r="E1066" s="49" t="s">
        <v>1571</v>
      </c>
      <c r="F1066" s="93" t="s">
        <v>395</v>
      </c>
      <c r="G1066" s="85" t="s">
        <v>297</v>
      </c>
      <c r="H1066" s="49" t="s">
        <v>31</v>
      </c>
      <c r="I1066" s="49" t="s">
        <v>37</v>
      </c>
      <c r="J1066" s="50">
        <f t="shared" si="77"/>
        <v>152</v>
      </c>
      <c r="K1066" s="189">
        <f t="shared" si="78"/>
        <v>198</v>
      </c>
      <c r="L1066" s="51">
        <f t="shared" si="79"/>
        <v>1</v>
      </c>
      <c r="M1066" s="52" t="str">
        <f t="shared" si="80"/>
        <v>nie</v>
      </c>
      <c r="N1066" s="53">
        <f>IF($M1066="ano",LARGE((Q1066,T1066,W1066,Z1066,AC1066,AF1066,AI1066,AL1066,AO1066,AR1066,AU1066,AX1066,BA1066,BD1066,BG1066,BJ1066,BM1066),1)+LARGE((Q1066,T1066,W1066,Z1066,AC1066,AF1066,AI1066,AL1066,AO1066,AR1066,AU1066,AX1066,BA1066,BD1066,BG1066,BJ1066,BM1066),2)+LARGE((Q1066,T1066,W1066,Z1066,AC1066,AF1066,AI1066,AL1066,AO1066,AR1066,AU1066,AX1066,BA1066,BD1066,BG1066,BJ1066,BM1066),3)+LARGE((Q1066,T1066,W1066,Z1066,AC1066,AF1066,AI1066,AL1066,AO1066,AR1066,AU1066,AX1066,BA1066,BD1066,BG1066,BJ1066,BM1066),4)+LARGE((Q1066,T1066,W1066,Z1066,AC1066,AF1066,AI1066,AL1066,AO1066,AR1066,AU1066,AX1066,BA1066,BD1066,BG1066,BJ1066,BM1066),5),J1066)</f>
        <v>152</v>
      </c>
      <c r="O1066" s="190">
        <f>IF($M1066="ano",LARGE((R1066,U1066,X1066,AA1066,AD1066,AG1066,AJ1066,AM1066,AP1066,AS1066,AV1066,AY1066,BB1066,BE1066,BH1066,BK1066,BN1066),1)+LARGE((R1066,U1066,X1066,AA1066,AD1066,AG1066,AJ1066,AM1066,AP1066,AS1066,AV1066,AY1066,BB1066,BE1066,BH1066,BK1066,BN1066),2)+LARGE((R1066,U1066,X1066,AA1066,AD1066,AG1066,AJ1066,AM1066,AP1066,AS1066,AV1066,AY1066,BB1066,BE1066,BH1066,BK1066,BN1066),3)+LARGE((R1066,U1066,X1066,AA1066,AD1066,AG1066,AJ1066,AM1066,AP1066,AS1066,AV1066,AY1066,BB1066,BE1066,BH1066,BK1066,BN1066),4)+LARGE((R1066,U1066,X1066,AA1066,AD1066,AG1066,AJ1066,AM1066,AP1066,AS1066,AV1066,AY1066,BB1066,BE1066,BH1066,BK1066,BN1066),5),K1066)</f>
        <v>198</v>
      </c>
      <c r="P1066" s="54"/>
      <c r="Q1066" s="55"/>
      <c r="R1066" s="193"/>
      <c r="S1066" s="56"/>
      <c r="T1066" s="57"/>
      <c r="U1066" s="196"/>
      <c r="V1066" s="58"/>
      <c r="W1066" s="59"/>
      <c r="X1066" s="199"/>
      <c r="Y1066" s="77"/>
      <c r="Z1066" s="60"/>
      <c r="AA1066" s="202"/>
      <c r="AB1066" s="61"/>
      <c r="AC1066" s="61"/>
      <c r="AD1066" s="205"/>
      <c r="AE1066" s="200"/>
      <c r="AF1066" s="201"/>
      <c r="AG1066" s="202"/>
      <c r="AH1066" s="206">
        <v>3.7939814814814815E-2</v>
      </c>
      <c r="AI1066" s="207">
        <v>152</v>
      </c>
      <c r="AJ1066" s="208">
        <v>198</v>
      </c>
      <c r="AK1066" s="200"/>
      <c r="AL1066" s="201"/>
      <c r="AM1066" s="202"/>
      <c r="AN1066" s="78"/>
      <c r="AO1066" s="79"/>
      <c r="AP1066" s="209"/>
      <c r="AQ1066" s="64"/>
      <c r="AR1066" s="65"/>
      <c r="AS1066" s="208"/>
      <c r="AT1066" s="210"/>
      <c r="AU1066" s="211"/>
      <c r="AV1066" s="212"/>
      <c r="AW1066" s="213"/>
      <c r="AX1066" s="214"/>
      <c r="AY1066" s="215"/>
      <c r="AZ1066" s="112"/>
      <c r="BA1066" s="68"/>
      <c r="BB1066" s="68"/>
      <c r="BC1066" s="69"/>
      <c r="BD1066" s="69"/>
      <c r="BE1066" s="217"/>
      <c r="BF1066" s="218"/>
      <c r="BG1066" s="75"/>
      <c r="BH1066" s="75"/>
      <c r="BI1066" s="219"/>
      <c r="BJ1066" s="220"/>
      <c r="BK1066" s="220"/>
      <c r="BL1066" s="221"/>
      <c r="BM1066" s="222"/>
      <c r="BN1066" s="223"/>
      <c r="BO1066" s="149">
        <v>0</v>
      </c>
      <c r="BP1066" s="72">
        <v>10.664999999999999</v>
      </c>
      <c r="BQ1066" s="157">
        <v>3.7939814814814815E-2</v>
      </c>
      <c r="BR1066" s="158">
        <v>1</v>
      </c>
      <c r="BS1066" s="224"/>
    </row>
    <row r="1067" spans="1:71" s="62" customFormat="1" ht="15" customHeight="1">
      <c r="A1067" s="49"/>
      <c r="B1067" s="2">
        <v>1061</v>
      </c>
      <c r="C1067" s="2">
        <v>104</v>
      </c>
      <c r="D1067" s="47" t="s">
        <v>1770</v>
      </c>
      <c r="E1067" s="47" t="s">
        <v>1769</v>
      </c>
      <c r="F1067" s="89" t="s">
        <v>1771</v>
      </c>
      <c r="G1067" s="48">
        <v>1978</v>
      </c>
      <c r="H1067" s="49" t="s">
        <v>36</v>
      </c>
      <c r="I1067" s="2" t="str">
        <f>IF(G1067&lt;=1953,"Z60",IF(G1067&lt;=1963,"Z50",IF(G1067&lt;=1973,"Z40","Z")))</f>
        <v>Z</v>
      </c>
      <c r="J1067" s="50">
        <f t="shared" si="77"/>
        <v>152</v>
      </c>
      <c r="K1067" s="189">
        <f t="shared" si="78"/>
        <v>152</v>
      </c>
      <c r="L1067" s="51">
        <f t="shared" si="79"/>
        <v>1</v>
      </c>
      <c r="M1067" s="52" t="str">
        <f t="shared" si="80"/>
        <v>nie</v>
      </c>
      <c r="N1067" s="53">
        <f>IF($M1067="ano",LARGE((Q1067,T1067,W1067,Z1067,AC1067,AF1067,AI1067,AL1067,AO1067,AR1067,AU1067,AX1067,BA1067,BD1067,BG1067,BJ1067,BM1067),1)+LARGE((Q1067,T1067,W1067,Z1067,AC1067,AF1067,AI1067,AL1067,AO1067,AR1067,AU1067,AX1067,BA1067,BD1067,BG1067,BJ1067,BM1067),2)+LARGE((Q1067,T1067,W1067,Z1067,AC1067,AF1067,AI1067,AL1067,AO1067,AR1067,AU1067,AX1067,BA1067,BD1067,BG1067,BJ1067,BM1067),3)+LARGE((Q1067,T1067,W1067,Z1067,AC1067,AF1067,AI1067,AL1067,AO1067,AR1067,AU1067,AX1067,BA1067,BD1067,BG1067,BJ1067,BM1067),4)+LARGE((Q1067,T1067,W1067,Z1067,AC1067,AF1067,AI1067,AL1067,AO1067,AR1067,AU1067,AX1067,BA1067,BD1067,BG1067,BJ1067,BM1067),5),J1067)</f>
        <v>152</v>
      </c>
      <c r="O1067" s="190">
        <f>IF($M1067="ano",LARGE((R1067,U1067,X1067,AA1067,AD1067,AG1067,AJ1067,AM1067,AP1067,AS1067,AV1067,AY1067,BB1067,BE1067,BH1067,BK1067,BN1067),1)+LARGE((R1067,U1067,X1067,AA1067,AD1067,AG1067,AJ1067,AM1067,AP1067,AS1067,AV1067,AY1067,BB1067,BE1067,BH1067,BK1067,BN1067),2)+LARGE((R1067,U1067,X1067,AA1067,AD1067,AG1067,AJ1067,AM1067,AP1067,AS1067,AV1067,AY1067,BB1067,BE1067,BH1067,BK1067,BN1067),3)+LARGE((R1067,U1067,X1067,AA1067,AD1067,AG1067,AJ1067,AM1067,AP1067,AS1067,AV1067,AY1067,BB1067,BE1067,BH1067,BK1067,BN1067),4)+LARGE((R1067,U1067,X1067,AA1067,AD1067,AG1067,AJ1067,AM1067,AP1067,AS1067,AV1067,AY1067,BB1067,BE1067,BH1067,BK1067,BN1067),5),K1067)</f>
        <v>152</v>
      </c>
      <c r="P1067" s="191"/>
      <c r="Q1067" s="192"/>
      <c r="R1067" s="193"/>
      <c r="S1067" s="194"/>
      <c r="T1067" s="195"/>
      <c r="U1067" s="196"/>
      <c r="V1067" s="197">
        <v>8.222222222222221E-2</v>
      </c>
      <c r="W1067" s="198">
        <v>152</v>
      </c>
      <c r="X1067" s="199">
        <v>152</v>
      </c>
      <c r="Y1067" s="200"/>
      <c r="Z1067" s="201"/>
      <c r="AA1067" s="202"/>
      <c r="AB1067" s="203"/>
      <c r="AC1067" s="204"/>
      <c r="AD1067" s="205"/>
      <c r="AE1067" s="200"/>
      <c r="AF1067" s="201"/>
      <c r="AG1067" s="202"/>
      <c r="AH1067" s="206"/>
      <c r="AI1067" s="207"/>
      <c r="AJ1067" s="208"/>
      <c r="AK1067" s="200"/>
      <c r="AL1067" s="201"/>
      <c r="AM1067" s="202"/>
      <c r="AN1067" s="78"/>
      <c r="AO1067" s="79"/>
      <c r="AP1067" s="209"/>
      <c r="AQ1067" s="64"/>
      <c r="AR1067" s="65"/>
      <c r="AS1067" s="208"/>
      <c r="AT1067" s="210"/>
      <c r="AU1067" s="211"/>
      <c r="AV1067" s="212"/>
      <c r="AW1067" s="213"/>
      <c r="AX1067" s="214"/>
      <c r="AY1067" s="215"/>
      <c r="AZ1067" s="112"/>
      <c r="BA1067" s="68"/>
      <c r="BB1067" s="68"/>
      <c r="BC1067" s="216"/>
      <c r="BD1067" s="216"/>
      <c r="BE1067" s="217"/>
      <c r="BF1067" s="218"/>
      <c r="BG1067" s="75"/>
      <c r="BH1067" s="75"/>
      <c r="BI1067" s="219"/>
      <c r="BJ1067" s="220"/>
      <c r="BK1067" s="220"/>
      <c r="BL1067" s="221"/>
      <c r="BM1067" s="222"/>
      <c r="BN1067" s="223"/>
      <c r="BO1067" s="149">
        <v>0</v>
      </c>
      <c r="BP1067" s="72">
        <v>16</v>
      </c>
      <c r="BQ1067" s="157">
        <v>8.222222222222221E-2</v>
      </c>
      <c r="BR1067" s="158">
        <v>1</v>
      </c>
      <c r="BS1067" s="224"/>
    </row>
    <row r="1068" spans="1:71" s="62" customFormat="1" ht="15" customHeight="1">
      <c r="A1068" s="49"/>
      <c r="B1068" s="2">
        <v>1062</v>
      </c>
      <c r="C1068" s="2">
        <v>551</v>
      </c>
      <c r="D1068" s="49" t="s">
        <v>1894</v>
      </c>
      <c r="E1068" s="49" t="s">
        <v>1505</v>
      </c>
      <c r="F1068" s="93" t="s">
        <v>397</v>
      </c>
      <c r="G1068" s="85" t="s">
        <v>275</v>
      </c>
      <c r="H1068" s="49" t="s">
        <v>31</v>
      </c>
      <c r="I1068" s="49" t="s">
        <v>31</v>
      </c>
      <c r="J1068" s="50">
        <f t="shared" si="77"/>
        <v>152</v>
      </c>
      <c r="K1068" s="189">
        <f t="shared" si="78"/>
        <v>152</v>
      </c>
      <c r="L1068" s="51">
        <f t="shared" si="79"/>
        <v>1</v>
      </c>
      <c r="M1068" s="52" t="str">
        <f t="shared" si="80"/>
        <v>nie</v>
      </c>
      <c r="N1068" s="53">
        <f>IF($M1068="ano",LARGE((Q1068,T1068,W1068,Z1068,AC1068,AF1068,AI1068,AL1068,AO1068,AR1068,AU1068,AX1068,BA1068,BD1068,BG1068,BJ1068,BM1068),1)+LARGE((Q1068,T1068,W1068,Z1068,AC1068,AF1068,AI1068,AL1068,AO1068,AR1068,AU1068,AX1068,BA1068,BD1068,BG1068,BJ1068,BM1068),2)+LARGE((Q1068,T1068,W1068,Z1068,AC1068,AF1068,AI1068,AL1068,AO1068,AR1068,AU1068,AX1068,BA1068,BD1068,BG1068,BJ1068,BM1068),3)+LARGE((Q1068,T1068,W1068,Z1068,AC1068,AF1068,AI1068,AL1068,AO1068,AR1068,AU1068,AX1068,BA1068,BD1068,BG1068,BJ1068,BM1068),4)+LARGE((Q1068,T1068,W1068,Z1068,AC1068,AF1068,AI1068,AL1068,AO1068,AR1068,AU1068,AX1068,BA1068,BD1068,BG1068,BJ1068,BM1068),5),J1068)</f>
        <v>152</v>
      </c>
      <c r="O1068" s="190">
        <f>IF($M1068="ano",LARGE((R1068,U1068,X1068,AA1068,AD1068,AG1068,AJ1068,AM1068,AP1068,AS1068,AV1068,AY1068,BB1068,BE1068,BH1068,BK1068,BN1068),1)+LARGE((R1068,U1068,X1068,AA1068,AD1068,AG1068,AJ1068,AM1068,AP1068,AS1068,AV1068,AY1068,BB1068,BE1068,BH1068,BK1068,BN1068),2)+LARGE((R1068,U1068,X1068,AA1068,AD1068,AG1068,AJ1068,AM1068,AP1068,AS1068,AV1068,AY1068,BB1068,BE1068,BH1068,BK1068,BN1068),3)+LARGE((R1068,U1068,X1068,AA1068,AD1068,AG1068,AJ1068,AM1068,AP1068,AS1068,AV1068,AY1068,BB1068,BE1068,BH1068,BK1068,BN1068),4)+LARGE((R1068,U1068,X1068,AA1068,AD1068,AG1068,AJ1068,AM1068,AP1068,AS1068,AV1068,AY1068,BB1068,BE1068,BH1068,BK1068,BN1068),5),K1068)</f>
        <v>152</v>
      </c>
      <c r="P1068" s="54"/>
      <c r="Q1068" s="55"/>
      <c r="R1068" s="193"/>
      <c r="S1068" s="56"/>
      <c r="T1068" s="57"/>
      <c r="U1068" s="196"/>
      <c r="V1068" s="58"/>
      <c r="W1068" s="59"/>
      <c r="X1068" s="199"/>
      <c r="Y1068" s="77"/>
      <c r="Z1068" s="60"/>
      <c r="AA1068" s="202"/>
      <c r="AB1068" s="61"/>
      <c r="AC1068" s="61"/>
      <c r="AD1068" s="205"/>
      <c r="AE1068" s="200"/>
      <c r="AF1068" s="201"/>
      <c r="AG1068" s="202"/>
      <c r="AH1068" s="206">
        <v>3.8113425925925926E-2</v>
      </c>
      <c r="AI1068" s="207">
        <v>152</v>
      </c>
      <c r="AJ1068" s="208">
        <v>152</v>
      </c>
      <c r="AK1068" s="200"/>
      <c r="AL1068" s="201"/>
      <c r="AM1068" s="202"/>
      <c r="AN1068" s="78"/>
      <c r="AO1068" s="79"/>
      <c r="AP1068" s="209"/>
      <c r="AQ1068" s="64"/>
      <c r="AR1068" s="65"/>
      <c r="AS1068" s="208"/>
      <c r="AT1068" s="210"/>
      <c r="AU1068" s="211"/>
      <c r="AV1068" s="212"/>
      <c r="AW1068" s="213"/>
      <c r="AX1068" s="214"/>
      <c r="AY1068" s="215"/>
      <c r="AZ1068" s="112"/>
      <c r="BA1068" s="68"/>
      <c r="BB1068" s="68"/>
      <c r="BC1068" s="69"/>
      <c r="BD1068" s="69"/>
      <c r="BE1068" s="217"/>
      <c r="BF1068" s="218"/>
      <c r="BG1068" s="75"/>
      <c r="BH1068" s="75"/>
      <c r="BI1068" s="219"/>
      <c r="BJ1068" s="220"/>
      <c r="BK1068" s="220"/>
      <c r="BL1068" s="221"/>
      <c r="BM1068" s="222"/>
      <c r="BN1068" s="223"/>
      <c r="BO1068" s="149">
        <v>0</v>
      </c>
      <c r="BP1068" s="72">
        <v>10.664999999999999</v>
      </c>
      <c r="BQ1068" s="157">
        <v>3.8113425925925926E-2</v>
      </c>
      <c r="BR1068" s="158">
        <v>1</v>
      </c>
      <c r="BS1068" s="224"/>
    </row>
    <row r="1069" spans="1:71" s="62" customFormat="1" ht="15" customHeight="1">
      <c r="A1069" s="49"/>
      <c r="B1069" s="2">
        <v>1063</v>
      </c>
      <c r="C1069" s="2">
        <v>38</v>
      </c>
      <c r="D1069" s="49" t="s">
        <v>633</v>
      </c>
      <c r="E1069" s="49" t="s">
        <v>1877</v>
      </c>
      <c r="F1069" s="93" t="s">
        <v>328</v>
      </c>
      <c r="G1069" s="85" t="s">
        <v>389</v>
      </c>
      <c r="H1069" s="49" t="s">
        <v>31</v>
      </c>
      <c r="I1069" s="49" t="s">
        <v>37</v>
      </c>
      <c r="J1069" s="50">
        <f t="shared" si="77"/>
        <v>152</v>
      </c>
      <c r="K1069" s="189">
        <f t="shared" si="78"/>
        <v>198</v>
      </c>
      <c r="L1069" s="51">
        <f t="shared" si="79"/>
        <v>1</v>
      </c>
      <c r="M1069" s="52" t="str">
        <f t="shared" si="80"/>
        <v>nie</v>
      </c>
      <c r="N1069" s="53">
        <f>IF($M1069="ano",LARGE((Q1069,T1069,W1069,Z1069,AC1069,AF1069,AI1069,AL1069,AO1069,AR1069,AU1069,AX1069,BA1069,BD1069,BG1069,BJ1069,BM1069),1)+LARGE((Q1069,T1069,W1069,Z1069,AC1069,AF1069,AI1069,AL1069,AO1069,AR1069,AU1069,AX1069,BA1069,BD1069,BG1069,BJ1069,BM1069),2)+LARGE((Q1069,T1069,W1069,Z1069,AC1069,AF1069,AI1069,AL1069,AO1069,AR1069,AU1069,AX1069,BA1069,BD1069,BG1069,BJ1069,BM1069),3)+LARGE((Q1069,T1069,W1069,Z1069,AC1069,AF1069,AI1069,AL1069,AO1069,AR1069,AU1069,AX1069,BA1069,BD1069,BG1069,BJ1069,BM1069),4)+LARGE((Q1069,T1069,W1069,Z1069,AC1069,AF1069,AI1069,AL1069,AO1069,AR1069,AU1069,AX1069,BA1069,BD1069,BG1069,BJ1069,BM1069),5),J1069)</f>
        <v>152</v>
      </c>
      <c r="O1069" s="190">
        <f>IF($M1069="ano",LARGE((R1069,U1069,X1069,AA1069,AD1069,AG1069,AJ1069,AM1069,AP1069,AS1069,AV1069,AY1069,BB1069,BE1069,BH1069,BK1069,BN1069),1)+LARGE((R1069,U1069,X1069,AA1069,AD1069,AG1069,AJ1069,AM1069,AP1069,AS1069,AV1069,AY1069,BB1069,BE1069,BH1069,BK1069,BN1069),2)+LARGE((R1069,U1069,X1069,AA1069,AD1069,AG1069,AJ1069,AM1069,AP1069,AS1069,AV1069,AY1069,BB1069,BE1069,BH1069,BK1069,BN1069),3)+LARGE((R1069,U1069,X1069,AA1069,AD1069,AG1069,AJ1069,AM1069,AP1069,AS1069,AV1069,AY1069,BB1069,BE1069,BH1069,BK1069,BN1069),4)+LARGE((R1069,U1069,X1069,AA1069,AD1069,AG1069,AJ1069,AM1069,AP1069,AS1069,AV1069,AY1069,BB1069,BE1069,BH1069,BK1069,BN1069),5),K1069)</f>
        <v>198</v>
      </c>
      <c r="P1069" s="54"/>
      <c r="Q1069" s="55"/>
      <c r="R1069" s="193"/>
      <c r="S1069" s="56"/>
      <c r="T1069" s="57"/>
      <c r="U1069" s="196"/>
      <c r="V1069" s="58"/>
      <c r="W1069" s="59"/>
      <c r="X1069" s="199"/>
      <c r="Y1069" s="77"/>
      <c r="Z1069" s="60"/>
      <c r="AA1069" s="202"/>
      <c r="AB1069" s="61"/>
      <c r="AC1069" s="61"/>
      <c r="AD1069" s="205"/>
      <c r="AE1069" s="200"/>
      <c r="AF1069" s="201"/>
      <c r="AG1069" s="202"/>
      <c r="AH1069" s="206">
        <v>3.7754629629629631E-2</v>
      </c>
      <c r="AI1069" s="207">
        <v>152</v>
      </c>
      <c r="AJ1069" s="208">
        <v>198</v>
      </c>
      <c r="AK1069" s="200"/>
      <c r="AL1069" s="201"/>
      <c r="AM1069" s="202"/>
      <c r="AN1069" s="78"/>
      <c r="AO1069" s="79"/>
      <c r="AP1069" s="209"/>
      <c r="AQ1069" s="64"/>
      <c r="AR1069" s="65"/>
      <c r="AS1069" s="208"/>
      <c r="AT1069" s="210"/>
      <c r="AU1069" s="211"/>
      <c r="AV1069" s="212"/>
      <c r="AW1069" s="213"/>
      <c r="AX1069" s="214"/>
      <c r="AY1069" s="215"/>
      <c r="AZ1069" s="112"/>
      <c r="BA1069" s="68"/>
      <c r="BB1069" s="68"/>
      <c r="BC1069" s="69"/>
      <c r="BD1069" s="69"/>
      <c r="BE1069" s="217"/>
      <c r="BF1069" s="218"/>
      <c r="BG1069" s="75"/>
      <c r="BH1069" s="75"/>
      <c r="BI1069" s="219"/>
      <c r="BJ1069" s="220"/>
      <c r="BK1069" s="220"/>
      <c r="BL1069" s="221"/>
      <c r="BM1069" s="222"/>
      <c r="BN1069" s="223"/>
      <c r="BO1069" s="149">
        <v>0</v>
      </c>
      <c r="BP1069" s="72">
        <v>10.664999999999999</v>
      </c>
      <c r="BQ1069" s="157">
        <v>3.7754629629629631E-2</v>
      </c>
      <c r="BR1069" s="158">
        <v>1</v>
      </c>
      <c r="BS1069" s="224"/>
    </row>
    <row r="1070" spans="1:71" s="62" customFormat="1" ht="15" customHeight="1">
      <c r="A1070" s="49"/>
      <c r="B1070" s="2">
        <v>1064</v>
      </c>
      <c r="C1070" s="2">
        <v>91</v>
      </c>
      <c r="D1070" s="49" t="s">
        <v>635</v>
      </c>
      <c r="E1070" s="49" t="s">
        <v>1554</v>
      </c>
      <c r="F1070" s="93" t="s">
        <v>391</v>
      </c>
      <c r="G1070" s="85" t="s">
        <v>345</v>
      </c>
      <c r="H1070" s="49" t="s">
        <v>31</v>
      </c>
      <c r="I1070" s="49" t="s">
        <v>33</v>
      </c>
      <c r="J1070" s="50">
        <f t="shared" si="77"/>
        <v>152</v>
      </c>
      <c r="K1070" s="189">
        <f t="shared" si="78"/>
        <v>183</v>
      </c>
      <c r="L1070" s="51">
        <f t="shared" si="79"/>
        <v>1</v>
      </c>
      <c r="M1070" s="52" t="str">
        <f t="shared" si="80"/>
        <v>nie</v>
      </c>
      <c r="N1070" s="53">
        <f>IF($M1070="ano",LARGE((Q1070,T1070,W1070,Z1070,AC1070,AF1070,AI1070,AL1070,AO1070,AR1070,AU1070,AX1070,BA1070,BD1070,BG1070,BJ1070,BM1070),1)+LARGE((Q1070,T1070,W1070,Z1070,AC1070,AF1070,AI1070,AL1070,AO1070,AR1070,AU1070,AX1070,BA1070,BD1070,BG1070,BJ1070,BM1070),2)+LARGE((Q1070,T1070,W1070,Z1070,AC1070,AF1070,AI1070,AL1070,AO1070,AR1070,AU1070,AX1070,BA1070,BD1070,BG1070,BJ1070,BM1070),3)+LARGE((Q1070,T1070,W1070,Z1070,AC1070,AF1070,AI1070,AL1070,AO1070,AR1070,AU1070,AX1070,BA1070,BD1070,BG1070,BJ1070,BM1070),4)+LARGE((Q1070,T1070,W1070,Z1070,AC1070,AF1070,AI1070,AL1070,AO1070,AR1070,AU1070,AX1070,BA1070,BD1070,BG1070,BJ1070,BM1070),5),J1070)</f>
        <v>152</v>
      </c>
      <c r="O1070" s="190">
        <f>IF($M1070="ano",LARGE((R1070,U1070,X1070,AA1070,AD1070,AG1070,AJ1070,AM1070,AP1070,AS1070,AV1070,AY1070,BB1070,BE1070,BH1070,BK1070,BN1070),1)+LARGE((R1070,U1070,X1070,AA1070,AD1070,AG1070,AJ1070,AM1070,AP1070,AS1070,AV1070,AY1070,BB1070,BE1070,BH1070,BK1070,BN1070),2)+LARGE((R1070,U1070,X1070,AA1070,AD1070,AG1070,AJ1070,AM1070,AP1070,AS1070,AV1070,AY1070,BB1070,BE1070,BH1070,BK1070,BN1070),3)+LARGE((R1070,U1070,X1070,AA1070,AD1070,AG1070,AJ1070,AM1070,AP1070,AS1070,AV1070,AY1070,BB1070,BE1070,BH1070,BK1070,BN1070),4)+LARGE((R1070,U1070,X1070,AA1070,AD1070,AG1070,AJ1070,AM1070,AP1070,AS1070,AV1070,AY1070,BB1070,BE1070,BH1070,BK1070,BN1070),5),K1070)</f>
        <v>183</v>
      </c>
      <c r="P1070" s="54"/>
      <c r="Q1070" s="55"/>
      <c r="R1070" s="193"/>
      <c r="S1070" s="56"/>
      <c r="T1070" s="57"/>
      <c r="U1070" s="196"/>
      <c r="V1070" s="58"/>
      <c r="W1070" s="59"/>
      <c r="X1070" s="199"/>
      <c r="Y1070" s="77"/>
      <c r="Z1070" s="60"/>
      <c r="AA1070" s="202"/>
      <c r="AB1070" s="61"/>
      <c r="AC1070" s="61"/>
      <c r="AD1070" s="205"/>
      <c r="AE1070" s="200"/>
      <c r="AF1070" s="201"/>
      <c r="AG1070" s="202"/>
      <c r="AH1070" s="206">
        <v>3.78587962962963E-2</v>
      </c>
      <c r="AI1070" s="207">
        <v>152</v>
      </c>
      <c r="AJ1070" s="208">
        <v>183</v>
      </c>
      <c r="AK1070" s="200"/>
      <c r="AL1070" s="201"/>
      <c r="AM1070" s="202"/>
      <c r="AN1070" s="78"/>
      <c r="AO1070" s="79"/>
      <c r="AP1070" s="209"/>
      <c r="AQ1070" s="64"/>
      <c r="AR1070" s="65"/>
      <c r="AS1070" s="208"/>
      <c r="AT1070" s="210"/>
      <c r="AU1070" s="211"/>
      <c r="AV1070" s="212"/>
      <c r="AW1070" s="213"/>
      <c r="AX1070" s="214"/>
      <c r="AY1070" s="215"/>
      <c r="AZ1070" s="112"/>
      <c r="BA1070" s="68"/>
      <c r="BB1070" s="68"/>
      <c r="BC1070" s="69"/>
      <c r="BD1070" s="69"/>
      <c r="BE1070" s="217"/>
      <c r="BF1070" s="218"/>
      <c r="BG1070" s="75"/>
      <c r="BH1070" s="75"/>
      <c r="BI1070" s="219"/>
      <c r="BJ1070" s="220"/>
      <c r="BK1070" s="220"/>
      <c r="BL1070" s="221"/>
      <c r="BM1070" s="222"/>
      <c r="BN1070" s="223"/>
      <c r="BO1070" s="149">
        <v>0</v>
      </c>
      <c r="BP1070" s="72">
        <v>10.664999999999999</v>
      </c>
      <c r="BQ1070" s="157">
        <v>3.78587962962963E-2</v>
      </c>
      <c r="BR1070" s="158">
        <v>1</v>
      </c>
      <c r="BS1070" s="224"/>
    </row>
    <row r="1071" spans="1:71" s="62" customFormat="1" ht="15" customHeight="1">
      <c r="A1071" s="49"/>
      <c r="B1071" s="2">
        <v>1065</v>
      </c>
      <c r="C1071" s="2">
        <v>223</v>
      </c>
      <c r="D1071" s="49" t="s">
        <v>658</v>
      </c>
      <c r="E1071" s="49" t="s">
        <v>1958</v>
      </c>
      <c r="F1071" s="93" t="s">
        <v>396</v>
      </c>
      <c r="G1071" s="85" t="s">
        <v>311</v>
      </c>
      <c r="H1071" s="49" t="s">
        <v>31</v>
      </c>
      <c r="I1071" s="49" t="s">
        <v>32</v>
      </c>
      <c r="J1071" s="50">
        <f t="shared" si="77"/>
        <v>152</v>
      </c>
      <c r="K1071" s="189">
        <f t="shared" si="78"/>
        <v>168</v>
      </c>
      <c r="L1071" s="51">
        <f t="shared" si="79"/>
        <v>1</v>
      </c>
      <c r="M1071" s="52" t="str">
        <f t="shared" si="80"/>
        <v>nie</v>
      </c>
      <c r="N1071" s="53">
        <f>IF($M1071="ano",LARGE((Q1071,T1071,W1071,Z1071,AC1071,AF1071,AI1071,AL1071,AO1071,AR1071,AU1071,AX1071,BA1071,BD1071,BG1071,BJ1071,BM1071),1)+LARGE((Q1071,T1071,W1071,Z1071,AC1071,AF1071,AI1071,AL1071,AO1071,AR1071,AU1071,AX1071,BA1071,BD1071,BG1071,BJ1071,BM1071),2)+LARGE((Q1071,T1071,W1071,Z1071,AC1071,AF1071,AI1071,AL1071,AO1071,AR1071,AU1071,AX1071,BA1071,BD1071,BG1071,BJ1071,BM1071),3)+LARGE((Q1071,T1071,W1071,Z1071,AC1071,AF1071,AI1071,AL1071,AO1071,AR1071,AU1071,AX1071,BA1071,BD1071,BG1071,BJ1071,BM1071),4)+LARGE((Q1071,T1071,W1071,Z1071,AC1071,AF1071,AI1071,AL1071,AO1071,AR1071,AU1071,AX1071,BA1071,BD1071,BG1071,BJ1071,BM1071),5),J1071)</f>
        <v>152</v>
      </c>
      <c r="O1071" s="190">
        <f>IF($M1071="ano",LARGE((R1071,U1071,X1071,AA1071,AD1071,AG1071,AJ1071,AM1071,AP1071,AS1071,AV1071,AY1071,BB1071,BE1071,BH1071,BK1071,BN1071),1)+LARGE((R1071,U1071,X1071,AA1071,AD1071,AG1071,AJ1071,AM1071,AP1071,AS1071,AV1071,AY1071,BB1071,BE1071,BH1071,BK1071,BN1071),2)+LARGE((R1071,U1071,X1071,AA1071,AD1071,AG1071,AJ1071,AM1071,AP1071,AS1071,AV1071,AY1071,BB1071,BE1071,BH1071,BK1071,BN1071),3)+LARGE((R1071,U1071,X1071,AA1071,AD1071,AG1071,AJ1071,AM1071,AP1071,AS1071,AV1071,AY1071,BB1071,BE1071,BH1071,BK1071,BN1071),4)+LARGE((R1071,U1071,X1071,AA1071,AD1071,AG1071,AJ1071,AM1071,AP1071,AS1071,AV1071,AY1071,BB1071,BE1071,BH1071,BK1071,BN1071),5),K1071)</f>
        <v>168</v>
      </c>
      <c r="P1071" s="54"/>
      <c r="Q1071" s="55"/>
      <c r="R1071" s="193"/>
      <c r="S1071" s="56"/>
      <c r="T1071" s="57"/>
      <c r="U1071" s="196"/>
      <c r="V1071" s="58"/>
      <c r="W1071" s="59"/>
      <c r="X1071" s="199"/>
      <c r="Y1071" s="77"/>
      <c r="Z1071" s="60"/>
      <c r="AA1071" s="202"/>
      <c r="AB1071" s="61"/>
      <c r="AC1071" s="61"/>
      <c r="AD1071" s="205"/>
      <c r="AE1071" s="200"/>
      <c r="AF1071" s="201"/>
      <c r="AG1071" s="202"/>
      <c r="AH1071" s="206">
        <v>3.7974537037037036E-2</v>
      </c>
      <c r="AI1071" s="207">
        <v>152</v>
      </c>
      <c r="AJ1071" s="208">
        <v>168</v>
      </c>
      <c r="AK1071" s="200"/>
      <c r="AL1071" s="201"/>
      <c r="AM1071" s="202"/>
      <c r="AN1071" s="78"/>
      <c r="AO1071" s="79"/>
      <c r="AP1071" s="209"/>
      <c r="AQ1071" s="64"/>
      <c r="AR1071" s="65"/>
      <c r="AS1071" s="208"/>
      <c r="AT1071" s="210"/>
      <c r="AU1071" s="211"/>
      <c r="AV1071" s="212"/>
      <c r="AW1071" s="213"/>
      <c r="AX1071" s="214"/>
      <c r="AY1071" s="215"/>
      <c r="AZ1071" s="112"/>
      <c r="BA1071" s="68"/>
      <c r="BB1071" s="68"/>
      <c r="BC1071" s="69"/>
      <c r="BD1071" s="69"/>
      <c r="BE1071" s="217"/>
      <c r="BF1071" s="218"/>
      <c r="BG1071" s="75"/>
      <c r="BH1071" s="75"/>
      <c r="BI1071" s="219"/>
      <c r="BJ1071" s="220"/>
      <c r="BK1071" s="220"/>
      <c r="BL1071" s="221"/>
      <c r="BM1071" s="222"/>
      <c r="BN1071" s="223"/>
      <c r="BO1071" s="149">
        <v>0</v>
      </c>
      <c r="BP1071" s="72">
        <v>10.664999999999999</v>
      </c>
      <c r="BQ1071" s="157">
        <v>3.7974537037037036E-2</v>
      </c>
      <c r="BR1071" s="158">
        <v>1</v>
      </c>
      <c r="BS1071" s="224"/>
    </row>
    <row r="1072" spans="1:71" s="62" customFormat="1" ht="15" customHeight="1">
      <c r="A1072" s="49"/>
      <c r="B1072" s="2">
        <v>1066</v>
      </c>
      <c r="C1072" s="2">
        <v>552</v>
      </c>
      <c r="D1072" s="49" t="s">
        <v>675</v>
      </c>
      <c r="E1072" s="49" t="s">
        <v>1655</v>
      </c>
      <c r="F1072" s="93" t="s">
        <v>78</v>
      </c>
      <c r="G1072" s="85" t="s">
        <v>258</v>
      </c>
      <c r="H1072" s="49" t="s">
        <v>31</v>
      </c>
      <c r="I1072" s="49" t="s">
        <v>31</v>
      </c>
      <c r="J1072" s="50">
        <f t="shared" si="77"/>
        <v>152</v>
      </c>
      <c r="K1072" s="189">
        <f t="shared" si="78"/>
        <v>152</v>
      </c>
      <c r="L1072" s="51">
        <f t="shared" si="79"/>
        <v>1</v>
      </c>
      <c r="M1072" s="52" t="str">
        <f t="shared" si="80"/>
        <v>nie</v>
      </c>
      <c r="N1072" s="53">
        <f>IF($M1072="ano",LARGE((Q1072,T1072,W1072,Z1072,AC1072,AF1072,AI1072,AL1072,AO1072,AR1072,AU1072,AX1072,BA1072,BD1072,BG1072,BJ1072,BM1072),1)+LARGE((Q1072,T1072,W1072,Z1072,AC1072,AF1072,AI1072,AL1072,AO1072,AR1072,AU1072,AX1072,BA1072,BD1072,BG1072,BJ1072,BM1072),2)+LARGE((Q1072,T1072,W1072,Z1072,AC1072,AF1072,AI1072,AL1072,AO1072,AR1072,AU1072,AX1072,BA1072,BD1072,BG1072,BJ1072,BM1072),3)+LARGE((Q1072,T1072,W1072,Z1072,AC1072,AF1072,AI1072,AL1072,AO1072,AR1072,AU1072,AX1072,BA1072,BD1072,BG1072,BJ1072,BM1072),4)+LARGE((Q1072,T1072,W1072,Z1072,AC1072,AF1072,AI1072,AL1072,AO1072,AR1072,AU1072,AX1072,BA1072,BD1072,BG1072,BJ1072,BM1072),5),J1072)</f>
        <v>152</v>
      </c>
      <c r="O1072" s="190">
        <f>IF($M1072="ano",LARGE((R1072,U1072,X1072,AA1072,AD1072,AG1072,AJ1072,AM1072,AP1072,AS1072,AV1072,AY1072,BB1072,BE1072,BH1072,BK1072,BN1072),1)+LARGE((R1072,U1072,X1072,AA1072,AD1072,AG1072,AJ1072,AM1072,AP1072,AS1072,AV1072,AY1072,BB1072,BE1072,BH1072,BK1072,BN1072),2)+LARGE((R1072,U1072,X1072,AA1072,AD1072,AG1072,AJ1072,AM1072,AP1072,AS1072,AV1072,AY1072,BB1072,BE1072,BH1072,BK1072,BN1072),3)+LARGE((R1072,U1072,X1072,AA1072,AD1072,AG1072,AJ1072,AM1072,AP1072,AS1072,AV1072,AY1072,BB1072,BE1072,BH1072,BK1072,BN1072),4)+LARGE((R1072,U1072,X1072,AA1072,AD1072,AG1072,AJ1072,AM1072,AP1072,AS1072,AV1072,AY1072,BB1072,BE1072,BH1072,BK1072,BN1072),5),K1072)</f>
        <v>152</v>
      </c>
      <c r="P1072" s="54"/>
      <c r="Q1072" s="55"/>
      <c r="R1072" s="193"/>
      <c r="S1072" s="56"/>
      <c r="T1072" s="57"/>
      <c r="U1072" s="196"/>
      <c r="V1072" s="58"/>
      <c r="W1072" s="59"/>
      <c r="X1072" s="199"/>
      <c r="Y1072" s="77"/>
      <c r="Z1072" s="60"/>
      <c r="AA1072" s="202"/>
      <c r="AB1072" s="61"/>
      <c r="AC1072" s="61"/>
      <c r="AD1072" s="205"/>
      <c r="AE1072" s="200"/>
      <c r="AF1072" s="201"/>
      <c r="AG1072" s="202"/>
      <c r="AH1072" s="206">
        <v>3.7569444444444447E-2</v>
      </c>
      <c r="AI1072" s="207">
        <v>152</v>
      </c>
      <c r="AJ1072" s="208">
        <v>152</v>
      </c>
      <c r="AK1072" s="200"/>
      <c r="AL1072" s="201"/>
      <c r="AM1072" s="202"/>
      <c r="AN1072" s="78"/>
      <c r="AO1072" s="79"/>
      <c r="AP1072" s="209"/>
      <c r="AQ1072" s="64"/>
      <c r="AR1072" s="65"/>
      <c r="AS1072" s="208"/>
      <c r="AT1072" s="210"/>
      <c r="AU1072" s="211"/>
      <c r="AV1072" s="212"/>
      <c r="AW1072" s="213"/>
      <c r="AX1072" s="214"/>
      <c r="AY1072" s="215"/>
      <c r="AZ1072" s="112"/>
      <c r="BA1072" s="68"/>
      <c r="BB1072" s="68"/>
      <c r="BC1072" s="69"/>
      <c r="BD1072" s="69"/>
      <c r="BE1072" s="217"/>
      <c r="BF1072" s="218"/>
      <c r="BG1072" s="75"/>
      <c r="BH1072" s="75"/>
      <c r="BI1072" s="219"/>
      <c r="BJ1072" s="220"/>
      <c r="BK1072" s="220"/>
      <c r="BL1072" s="221"/>
      <c r="BM1072" s="222"/>
      <c r="BN1072" s="223"/>
      <c r="BO1072" s="149">
        <v>0</v>
      </c>
      <c r="BP1072" s="72">
        <v>10.664999999999999</v>
      </c>
      <c r="BQ1072" s="157">
        <v>3.7569444444444447E-2</v>
      </c>
      <c r="BR1072" s="158">
        <v>1</v>
      </c>
      <c r="BS1072" s="224"/>
    </row>
    <row r="1073" spans="1:71" s="62" customFormat="1" ht="15" customHeight="1">
      <c r="A1073" s="49"/>
      <c r="B1073" s="2">
        <v>1067</v>
      </c>
      <c r="C1073" s="2">
        <v>553</v>
      </c>
      <c r="D1073" s="49" t="s">
        <v>1402</v>
      </c>
      <c r="E1073" s="49" t="s">
        <v>1554</v>
      </c>
      <c r="F1073" s="93" t="s">
        <v>1542</v>
      </c>
      <c r="G1073" s="85">
        <v>1984</v>
      </c>
      <c r="H1073" s="49" t="s">
        <v>31</v>
      </c>
      <c r="I1073" s="49" t="s">
        <v>31</v>
      </c>
      <c r="J1073" s="50">
        <f t="shared" si="77"/>
        <v>152</v>
      </c>
      <c r="K1073" s="189">
        <f t="shared" si="78"/>
        <v>152</v>
      </c>
      <c r="L1073" s="51">
        <f t="shared" si="79"/>
        <v>1</v>
      </c>
      <c r="M1073" s="52" t="str">
        <f t="shared" si="80"/>
        <v>nie</v>
      </c>
      <c r="N1073" s="53">
        <f>IF($M1073="ano",LARGE((Q1073,T1073,W1073,Z1073,AC1073,AF1073,AI1073,AL1073,AO1073,AR1073,AU1073,AX1073,BA1073,BD1073,BG1073,BJ1073,BM1073),1)+LARGE((Q1073,T1073,W1073,Z1073,AC1073,AF1073,AI1073,AL1073,AO1073,AR1073,AU1073,AX1073,BA1073,BD1073,BG1073,BJ1073,BM1073),2)+LARGE((Q1073,T1073,W1073,Z1073,AC1073,AF1073,AI1073,AL1073,AO1073,AR1073,AU1073,AX1073,BA1073,BD1073,BG1073,BJ1073,BM1073),3)+LARGE((Q1073,T1073,W1073,Z1073,AC1073,AF1073,AI1073,AL1073,AO1073,AR1073,AU1073,AX1073,BA1073,BD1073,BG1073,BJ1073,BM1073),4)+LARGE((Q1073,T1073,W1073,Z1073,AC1073,AF1073,AI1073,AL1073,AO1073,AR1073,AU1073,AX1073,BA1073,BD1073,BG1073,BJ1073,BM1073),5),J1073)</f>
        <v>152</v>
      </c>
      <c r="O1073" s="190">
        <f>IF($M1073="ano",LARGE((R1073,U1073,X1073,AA1073,AD1073,AG1073,AJ1073,AM1073,AP1073,AS1073,AV1073,AY1073,BB1073,BE1073,BH1073,BK1073,BN1073),1)+LARGE((R1073,U1073,X1073,AA1073,AD1073,AG1073,AJ1073,AM1073,AP1073,AS1073,AV1073,AY1073,BB1073,BE1073,BH1073,BK1073,BN1073),2)+LARGE((R1073,U1073,X1073,AA1073,AD1073,AG1073,AJ1073,AM1073,AP1073,AS1073,AV1073,AY1073,BB1073,BE1073,BH1073,BK1073,BN1073),3)+LARGE((R1073,U1073,X1073,AA1073,AD1073,AG1073,AJ1073,AM1073,AP1073,AS1073,AV1073,AY1073,BB1073,BE1073,BH1073,BK1073,BN1073),4)+LARGE((R1073,U1073,X1073,AA1073,AD1073,AG1073,AJ1073,AM1073,AP1073,AS1073,AV1073,AY1073,BB1073,BE1073,BH1073,BK1073,BN1073),5),K1073)</f>
        <v>152</v>
      </c>
      <c r="P1073" s="54"/>
      <c r="Q1073" s="55"/>
      <c r="R1073" s="55"/>
      <c r="S1073" s="56"/>
      <c r="T1073" s="57"/>
      <c r="U1073" s="57"/>
      <c r="V1073" s="58"/>
      <c r="W1073" s="59"/>
      <c r="X1073" s="59"/>
      <c r="Y1073" s="77"/>
      <c r="Z1073" s="60"/>
      <c r="AA1073" s="60"/>
      <c r="AB1073" s="61"/>
      <c r="AC1073" s="61"/>
      <c r="AD1073" s="61"/>
      <c r="AE1073" s="200"/>
      <c r="AF1073" s="201"/>
      <c r="AG1073" s="201"/>
      <c r="AI1073" s="63"/>
      <c r="AJ1073" s="63"/>
      <c r="AK1073" s="77"/>
      <c r="AL1073" s="60"/>
      <c r="AM1073" s="60"/>
      <c r="AN1073" s="78"/>
      <c r="AO1073" s="79"/>
      <c r="AP1073" s="79"/>
      <c r="AQ1073" s="64"/>
      <c r="AR1073" s="65"/>
      <c r="AS1073" s="65"/>
      <c r="AT1073" s="66"/>
      <c r="AU1073" s="67"/>
      <c r="AV1073" s="67"/>
      <c r="AW1073" s="73"/>
      <c r="AX1073" s="74"/>
      <c r="AY1073" s="74"/>
      <c r="AZ1073" s="112"/>
      <c r="BA1073" s="68"/>
      <c r="BB1073" s="68"/>
      <c r="BC1073" s="69"/>
      <c r="BD1073" s="69"/>
      <c r="BE1073" s="69"/>
      <c r="BF1073" s="75"/>
      <c r="BG1073" s="75"/>
      <c r="BH1073" s="75"/>
      <c r="BI1073" s="219"/>
      <c r="BJ1073" s="220"/>
      <c r="BK1073" s="220"/>
      <c r="BL1073" s="221">
        <v>8.0648148148148149E-2</v>
      </c>
      <c r="BM1073" s="222">
        <v>152</v>
      </c>
      <c r="BN1073" s="223">
        <v>152</v>
      </c>
      <c r="BO1073" s="149">
        <v>0</v>
      </c>
      <c r="BP1073" s="72">
        <v>17.5</v>
      </c>
      <c r="BQ1073" s="157">
        <v>8.0648148148148149E-2</v>
      </c>
      <c r="BR1073" s="158">
        <v>1</v>
      </c>
      <c r="BS1073" s="224"/>
    </row>
    <row r="1074" spans="1:71" s="62" customFormat="1" ht="15" customHeight="1">
      <c r="A1074" s="49"/>
      <c r="B1074" s="2">
        <v>1068</v>
      </c>
      <c r="C1074" s="2">
        <v>554</v>
      </c>
      <c r="D1074" s="49" t="s">
        <v>2160</v>
      </c>
      <c r="E1074" s="49" t="s">
        <v>1403</v>
      </c>
      <c r="F1074" s="93" t="s">
        <v>2139</v>
      </c>
      <c r="G1074" s="85">
        <v>1981</v>
      </c>
      <c r="H1074" s="49" t="s">
        <v>31</v>
      </c>
      <c r="I1074" s="49" t="s">
        <v>31</v>
      </c>
      <c r="J1074" s="50">
        <f t="shared" si="77"/>
        <v>152</v>
      </c>
      <c r="K1074" s="189">
        <f t="shared" si="78"/>
        <v>152</v>
      </c>
      <c r="L1074" s="51">
        <f t="shared" si="79"/>
        <v>1</v>
      </c>
      <c r="M1074" s="52" t="str">
        <f t="shared" si="80"/>
        <v>nie</v>
      </c>
      <c r="N1074" s="53">
        <f>IF($M1074="ano",LARGE((Q1074,T1074,W1074,Z1074,AC1074,AF1074,AI1074,AL1074,AO1074,AR1074,AU1074,AX1074,BA1074,BD1074,BG1074,BJ1074,BM1074),1)+LARGE((Q1074,T1074,W1074,Z1074,AC1074,AF1074,AI1074,AL1074,AO1074,AR1074,AU1074,AX1074,BA1074,BD1074,BG1074,BJ1074,BM1074),2)+LARGE((Q1074,T1074,W1074,Z1074,AC1074,AF1074,AI1074,AL1074,AO1074,AR1074,AU1074,AX1074,BA1074,BD1074,BG1074,BJ1074,BM1074),3)+LARGE((Q1074,T1074,W1074,Z1074,AC1074,AF1074,AI1074,AL1074,AO1074,AR1074,AU1074,AX1074,BA1074,BD1074,BG1074,BJ1074,BM1074),4)+LARGE((Q1074,T1074,W1074,Z1074,AC1074,AF1074,AI1074,AL1074,AO1074,AR1074,AU1074,AX1074,BA1074,BD1074,BG1074,BJ1074,BM1074),5),J1074)</f>
        <v>152</v>
      </c>
      <c r="O1074" s="190">
        <f>IF($M1074="ano",LARGE((R1074,U1074,X1074,AA1074,AD1074,AG1074,AJ1074,AM1074,AP1074,AS1074,AV1074,AY1074,BB1074,BE1074,BH1074,BK1074,BN1074),1)+LARGE((R1074,U1074,X1074,AA1074,AD1074,AG1074,AJ1074,AM1074,AP1074,AS1074,AV1074,AY1074,BB1074,BE1074,BH1074,BK1074,BN1074),2)+LARGE((R1074,U1074,X1074,AA1074,AD1074,AG1074,AJ1074,AM1074,AP1074,AS1074,AV1074,AY1074,BB1074,BE1074,BH1074,BK1074,BN1074),3)+LARGE((R1074,U1074,X1074,AA1074,AD1074,AG1074,AJ1074,AM1074,AP1074,AS1074,AV1074,AY1074,BB1074,BE1074,BH1074,BK1074,BN1074),4)+LARGE((R1074,U1074,X1074,AA1074,AD1074,AG1074,AJ1074,AM1074,AP1074,AS1074,AV1074,AY1074,BB1074,BE1074,BH1074,BK1074,BN1074),5),K1074)</f>
        <v>152</v>
      </c>
      <c r="P1074" s="54"/>
      <c r="Q1074" s="55"/>
      <c r="R1074" s="55"/>
      <c r="S1074" s="56"/>
      <c r="T1074" s="57"/>
      <c r="U1074" s="57"/>
      <c r="V1074" s="58"/>
      <c r="W1074" s="59"/>
      <c r="X1074" s="59"/>
      <c r="Y1074" s="77"/>
      <c r="Z1074" s="60"/>
      <c r="AA1074" s="60"/>
      <c r="AB1074" s="61"/>
      <c r="AC1074" s="61"/>
      <c r="AD1074" s="61"/>
      <c r="AE1074" s="200"/>
      <c r="AF1074" s="201"/>
      <c r="AG1074" s="201"/>
      <c r="AI1074" s="63"/>
      <c r="AJ1074" s="63"/>
      <c r="AK1074" s="77"/>
      <c r="AL1074" s="60"/>
      <c r="AM1074" s="60"/>
      <c r="AN1074" s="78"/>
      <c r="AO1074" s="79"/>
      <c r="AP1074" s="79"/>
      <c r="AQ1074" s="64"/>
      <c r="AR1074" s="65"/>
      <c r="AS1074" s="65"/>
      <c r="AT1074" s="66"/>
      <c r="AU1074" s="67"/>
      <c r="AV1074" s="67"/>
      <c r="AW1074" s="73"/>
      <c r="AX1074" s="74"/>
      <c r="AY1074" s="74"/>
      <c r="AZ1074" s="112"/>
      <c r="BA1074" s="68"/>
      <c r="BB1074" s="68"/>
      <c r="BC1074" s="69"/>
      <c r="BD1074" s="69"/>
      <c r="BE1074" s="69"/>
      <c r="BF1074" s="75"/>
      <c r="BG1074" s="75"/>
      <c r="BH1074" s="75"/>
      <c r="BI1074" s="219"/>
      <c r="BJ1074" s="220"/>
      <c r="BK1074" s="220"/>
      <c r="BL1074" s="221">
        <v>8.0763888888888885E-2</v>
      </c>
      <c r="BM1074" s="222">
        <v>152</v>
      </c>
      <c r="BN1074" s="223">
        <v>152</v>
      </c>
      <c r="BO1074" s="149">
        <v>0</v>
      </c>
      <c r="BP1074" s="72">
        <v>17.5</v>
      </c>
      <c r="BQ1074" s="157">
        <v>8.0763888888888885E-2</v>
      </c>
      <c r="BR1074" s="158">
        <v>1</v>
      </c>
      <c r="BS1074" s="224"/>
    </row>
    <row r="1075" spans="1:71" s="62" customFormat="1" ht="15" customHeight="1">
      <c r="A1075" s="49"/>
      <c r="B1075" s="2">
        <v>1069</v>
      </c>
      <c r="C1075" s="2">
        <v>39</v>
      </c>
      <c r="D1075" s="49" t="s">
        <v>689</v>
      </c>
      <c r="E1075" s="49" t="s">
        <v>2352</v>
      </c>
      <c r="F1075" s="93" t="s">
        <v>394</v>
      </c>
      <c r="G1075" s="85" t="s">
        <v>379</v>
      </c>
      <c r="H1075" s="49" t="s">
        <v>31</v>
      </c>
      <c r="I1075" s="49" t="s">
        <v>37</v>
      </c>
      <c r="J1075" s="50">
        <f t="shared" si="77"/>
        <v>152</v>
      </c>
      <c r="K1075" s="189">
        <f t="shared" si="78"/>
        <v>198</v>
      </c>
      <c r="L1075" s="51">
        <f t="shared" si="79"/>
        <v>1</v>
      </c>
      <c r="M1075" s="52" t="str">
        <f t="shared" si="80"/>
        <v>nie</v>
      </c>
      <c r="N1075" s="53">
        <f>IF($M1075="ano",LARGE((Q1075,T1075,W1075,Z1075,AC1075,AF1075,AI1075,AL1075,AO1075,AR1075,AU1075,AX1075,BA1075,BD1075,BG1075,BJ1075,BM1075),1)+LARGE((Q1075,T1075,W1075,Z1075,AC1075,AF1075,AI1075,AL1075,AO1075,AR1075,AU1075,AX1075,BA1075,BD1075,BG1075,BJ1075,BM1075),2)+LARGE((Q1075,T1075,W1075,Z1075,AC1075,AF1075,AI1075,AL1075,AO1075,AR1075,AU1075,AX1075,BA1075,BD1075,BG1075,BJ1075,BM1075),3)+LARGE((Q1075,T1075,W1075,Z1075,AC1075,AF1075,AI1075,AL1075,AO1075,AR1075,AU1075,AX1075,BA1075,BD1075,BG1075,BJ1075,BM1075),4)+LARGE((Q1075,T1075,W1075,Z1075,AC1075,AF1075,AI1075,AL1075,AO1075,AR1075,AU1075,AX1075,BA1075,BD1075,BG1075,BJ1075,BM1075),5),J1075)</f>
        <v>152</v>
      </c>
      <c r="O1075" s="190">
        <f>IF($M1075="ano",LARGE((R1075,U1075,X1075,AA1075,AD1075,AG1075,AJ1075,AM1075,AP1075,AS1075,AV1075,AY1075,BB1075,BE1075,BH1075,BK1075,BN1075),1)+LARGE((R1075,U1075,X1075,AA1075,AD1075,AG1075,AJ1075,AM1075,AP1075,AS1075,AV1075,AY1075,BB1075,BE1075,BH1075,BK1075,BN1075),2)+LARGE((R1075,U1075,X1075,AA1075,AD1075,AG1075,AJ1075,AM1075,AP1075,AS1075,AV1075,AY1075,BB1075,BE1075,BH1075,BK1075,BN1075),3)+LARGE((R1075,U1075,X1075,AA1075,AD1075,AG1075,AJ1075,AM1075,AP1075,AS1075,AV1075,AY1075,BB1075,BE1075,BH1075,BK1075,BN1075),4)+LARGE((R1075,U1075,X1075,AA1075,AD1075,AG1075,AJ1075,AM1075,AP1075,AS1075,AV1075,AY1075,BB1075,BE1075,BH1075,BK1075,BN1075),5),K1075)</f>
        <v>198</v>
      </c>
      <c r="P1075" s="54"/>
      <c r="Q1075" s="55"/>
      <c r="R1075" s="193"/>
      <c r="S1075" s="56"/>
      <c r="T1075" s="57"/>
      <c r="U1075" s="196"/>
      <c r="V1075" s="58"/>
      <c r="W1075" s="59"/>
      <c r="X1075" s="199"/>
      <c r="Y1075" s="77"/>
      <c r="Z1075" s="60"/>
      <c r="AA1075" s="202"/>
      <c r="AB1075" s="61"/>
      <c r="AC1075" s="61"/>
      <c r="AD1075" s="205"/>
      <c r="AE1075" s="200"/>
      <c r="AF1075" s="201"/>
      <c r="AG1075" s="202"/>
      <c r="AH1075" s="206">
        <v>3.7939814814814815E-2</v>
      </c>
      <c r="AI1075" s="207">
        <v>152</v>
      </c>
      <c r="AJ1075" s="208">
        <v>198</v>
      </c>
      <c r="AK1075" s="200"/>
      <c r="AL1075" s="201"/>
      <c r="AM1075" s="202"/>
      <c r="AN1075" s="78"/>
      <c r="AO1075" s="79"/>
      <c r="AP1075" s="209"/>
      <c r="AQ1075" s="64"/>
      <c r="AR1075" s="65"/>
      <c r="AS1075" s="208"/>
      <c r="AT1075" s="210"/>
      <c r="AU1075" s="211"/>
      <c r="AV1075" s="212"/>
      <c r="AW1075" s="213"/>
      <c r="AX1075" s="214"/>
      <c r="AY1075" s="215"/>
      <c r="AZ1075" s="112"/>
      <c r="BA1075" s="68"/>
      <c r="BB1075" s="68"/>
      <c r="BC1075" s="69"/>
      <c r="BD1075" s="69"/>
      <c r="BE1075" s="217"/>
      <c r="BF1075" s="218"/>
      <c r="BG1075" s="75"/>
      <c r="BH1075" s="75"/>
      <c r="BI1075" s="219"/>
      <c r="BJ1075" s="220"/>
      <c r="BK1075" s="220"/>
      <c r="BL1075" s="221"/>
      <c r="BM1075" s="222"/>
      <c r="BN1075" s="223"/>
      <c r="BO1075" s="149">
        <v>0</v>
      </c>
      <c r="BP1075" s="72">
        <v>10.664999999999999</v>
      </c>
      <c r="BQ1075" s="157">
        <v>3.7939814814814815E-2</v>
      </c>
      <c r="BR1075" s="158">
        <v>1</v>
      </c>
      <c r="BS1075" s="224"/>
    </row>
    <row r="1076" spans="1:71" s="62" customFormat="1" ht="15" customHeight="1">
      <c r="A1076" s="49"/>
      <c r="B1076" s="2">
        <v>1070</v>
      </c>
      <c r="C1076" s="2">
        <v>224</v>
      </c>
      <c r="D1076" s="47" t="s">
        <v>2300</v>
      </c>
      <c r="E1076" s="47" t="s">
        <v>2299</v>
      </c>
      <c r="F1076" s="89" t="s">
        <v>1542</v>
      </c>
      <c r="G1076" s="48">
        <v>1971</v>
      </c>
      <c r="H1076" s="49" t="s">
        <v>31</v>
      </c>
      <c r="I1076" s="2" t="str">
        <f>IF(G1076&lt;=1953,"M60",IF(G1076&lt;=1963,"M50",IF(G1076&lt;=1973,"M40","M")))</f>
        <v>M40</v>
      </c>
      <c r="J1076" s="50">
        <f t="shared" si="77"/>
        <v>151</v>
      </c>
      <c r="K1076" s="189">
        <f t="shared" si="78"/>
        <v>167</v>
      </c>
      <c r="L1076" s="51">
        <f t="shared" si="79"/>
        <v>1</v>
      </c>
      <c r="M1076" s="52" t="str">
        <f t="shared" si="80"/>
        <v>nie</v>
      </c>
      <c r="N1076" s="53">
        <f>IF($M1076="ano",LARGE((Q1076,T1076,W1076,Z1076,AC1076,AF1076,AI1076,AL1076,AO1076,AR1076,AU1076,AX1076,BA1076,BD1076,BG1076,BJ1076,BM1076),1)+LARGE((Q1076,T1076,W1076,Z1076,AC1076,AF1076,AI1076,AL1076,AO1076,AR1076,AU1076,AX1076,BA1076,BD1076,BG1076,BJ1076,BM1076),2)+LARGE((Q1076,T1076,W1076,Z1076,AC1076,AF1076,AI1076,AL1076,AO1076,AR1076,AU1076,AX1076,BA1076,BD1076,BG1076,BJ1076,BM1076),3)+LARGE((Q1076,T1076,W1076,Z1076,AC1076,AF1076,AI1076,AL1076,AO1076,AR1076,AU1076,AX1076,BA1076,BD1076,BG1076,BJ1076,BM1076),4)+LARGE((Q1076,T1076,W1076,Z1076,AC1076,AF1076,AI1076,AL1076,AO1076,AR1076,AU1076,AX1076,BA1076,BD1076,BG1076,BJ1076,BM1076),5),J1076)</f>
        <v>151</v>
      </c>
      <c r="O1076" s="190">
        <f>IF($M1076="ano",LARGE((R1076,U1076,X1076,AA1076,AD1076,AG1076,AJ1076,AM1076,AP1076,AS1076,AV1076,AY1076,BB1076,BE1076,BH1076,BK1076,BN1076),1)+LARGE((R1076,U1076,X1076,AA1076,AD1076,AG1076,AJ1076,AM1076,AP1076,AS1076,AV1076,AY1076,BB1076,BE1076,BH1076,BK1076,BN1076),2)+LARGE((R1076,U1076,X1076,AA1076,AD1076,AG1076,AJ1076,AM1076,AP1076,AS1076,AV1076,AY1076,BB1076,BE1076,BH1076,BK1076,BN1076),3)+LARGE((R1076,U1076,X1076,AA1076,AD1076,AG1076,AJ1076,AM1076,AP1076,AS1076,AV1076,AY1076,BB1076,BE1076,BH1076,BK1076,BN1076),4)+LARGE((R1076,U1076,X1076,AA1076,AD1076,AG1076,AJ1076,AM1076,AP1076,AS1076,AV1076,AY1076,BB1076,BE1076,BH1076,BK1076,BN1076),5),K1076)</f>
        <v>167</v>
      </c>
      <c r="P1076" s="191"/>
      <c r="Q1076" s="192"/>
      <c r="R1076" s="193"/>
      <c r="S1076" s="194">
        <v>0.12324074074074075</v>
      </c>
      <c r="T1076" s="195">
        <v>151</v>
      </c>
      <c r="U1076" s="196">
        <v>167</v>
      </c>
      <c r="V1076" s="197"/>
      <c r="W1076" s="198"/>
      <c r="X1076" s="199"/>
      <c r="Y1076" s="200"/>
      <c r="Z1076" s="201"/>
      <c r="AA1076" s="202"/>
      <c r="AB1076" s="203"/>
      <c r="AC1076" s="204"/>
      <c r="AD1076" s="205"/>
      <c r="AE1076" s="200"/>
      <c r="AF1076" s="201"/>
      <c r="AG1076" s="202"/>
      <c r="AH1076" s="206"/>
      <c r="AI1076" s="207"/>
      <c r="AJ1076" s="208"/>
      <c r="AK1076" s="200"/>
      <c r="AL1076" s="201"/>
      <c r="AM1076" s="202"/>
      <c r="AN1076" s="78"/>
      <c r="AO1076" s="79"/>
      <c r="AP1076" s="209"/>
      <c r="AQ1076" s="64"/>
      <c r="AR1076" s="65"/>
      <c r="AS1076" s="208"/>
      <c r="AT1076" s="210"/>
      <c r="AU1076" s="211"/>
      <c r="AV1076" s="212"/>
      <c r="AW1076" s="213"/>
      <c r="AX1076" s="214"/>
      <c r="AY1076" s="215"/>
      <c r="AZ1076" s="112"/>
      <c r="BA1076" s="68"/>
      <c r="BB1076" s="68"/>
      <c r="BC1076" s="216"/>
      <c r="BD1076" s="216"/>
      <c r="BE1076" s="217"/>
      <c r="BF1076" s="218"/>
      <c r="BG1076" s="75"/>
      <c r="BH1076" s="75"/>
      <c r="BI1076" s="219"/>
      <c r="BJ1076" s="220"/>
      <c r="BK1076" s="220"/>
      <c r="BL1076" s="221"/>
      <c r="BM1076" s="222"/>
      <c r="BN1076" s="223"/>
      <c r="BO1076" s="149">
        <v>0</v>
      </c>
      <c r="BP1076" s="72">
        <v>26</v>
      </c>
      <c r="BQ1076" s="157">
        <v>0.12324074074074075</v>
      </c>
      <c r="BR1076" s="158">
        <v>1</v>
      </c>
      <c r="BS1076" s="224"/>
    </row>
    <row r="1077" spans="1:71" s="62" customFormat="1" ht="15" customHeight="1">
      <c r="A1077" s="49"/>
      <c r="B1077" s="2">
        <v>1071</v>
      </c>
      <c r="C1077" s="2">
        <v>40</v>
      </c>
      <c r="D1077" s="49" t="s">
        <v>469</v>
      </c>
      <c r="E1077" s="49" t="s">
        <v>1855</v>
      </c>
      <c r="F1077" s="93" t="s">
        <v>399</v>
      </c>
      <c r="G1077" s="85" t="s">
        <v>400</v>
      </c>
      <c r="H1077" s="49" t="s">
        <v>31</v>
      </c>
      <c r="I1077" s="49" t="s">
        <v>37</v>
      </c>
      <c r="J1077" s="50">
        <f t="shared" si="77"/>
        <v>151</v>
      </c>
      <c r="K1077" s="189">
        <f t="shared" si="78"/>
        <v>197</v>
      </c>
      <c r="L1077" s="51">
        <f t="shared" si="79"/>
        <v>1</v>
      </c>
      <c r="M1077" s="52" t="str">
        <f t="shared" si="80"/>
        <v>nie</v>
      </c>
      <c r="N1077" s="53">
        <f>IF($M1077="ano",LARGE((Q1077,T1077,W1077,Z1077,AC1077,AF1077,AI1077,AL1077,AO1077,AR1077,AU1077,AX1077,BA1077,BD1077,BG1077,BJ1077,BM1077),1)+LARGE((Q1077,T1077,W1077,Z1077,AC1077,AF1077,AI1077,AL1077,AO1077,AR1077,AU1077,AX1077,BA1077,BD1077,BG1077,BJ1077,BM1077),2)+LARGE((Q1077,T1077,W1077,Z1077,AC1077,AF1077,AI1077,AL1077,AO1077,AR1077,AU1077,AX1077,BA1077,BD1077,BG1077,BJ1077,BM1077),3)+LARGE((Q1077,T1077,W1077,Z1077,AC1077,AF1077,AI1077,AL1077,AO1077,AR1077,AU1077,AX1077,BA1077,BD1077,BG1077,BJ1077,BM1077),4)+LARGE((Q1077,T1077,W1077,Z1077,AC1077,AF1077,AI1077,AL1077,AO1077,AR1077,AU1077,AX1077,BA1077,BD1077,BG1077,BJ1077,BM1077),5),J1077)</f>
        <v>151</v>
      </c>
      <c r="O1077" s="190">
        <f>IF($M1077="ano",LARGE((R1077,U1077,X1077,AA1077,AD1077,AG1077,AJ1077,AM1077,AP1077,AS1077,AV1077,AY1077,BB1077,BE1077,BH1077,BK1077,BN1077),1)+LARGE((R1077,U1077,X1077,AA1077,AD1077,AG1077,AJ1077,AM1077,AP1077,AS1077,AV1077,AY1077,BB1077,BE1077,BH1077,BK1077,BN1077),2)+LARGE((R1077,U1077,X1077,AA1077,AD1077,AG1077,AJ1077,AM1077,AP1077,AS1077,AV1077,AY1077,BB1077,BE1077,BH1077,BK1077,BN1077),3)+LARGE((R1077,U1077,X1077,AA1077,AD1077,AG1077,AJ1077,AM1077,AP1077,AS1077,AV1077,AY1077,BB1077,BE1077,BH1077,BK1077,BN1077),4)+LARGE((R1077,U1077,X1077,AA1077,AD1077,AG1077,AJ1077,AM1077,AP1077,AS1077,AV1077,AY1077,BB1077,BE1077,BH1077,BK1077,BN1077),5),K1077)</f>
        <v>197</v>
      </c>
      <c r="P1077" s="54"/>
      <c r="Q1077" s="55"/>
      <c r="R1077" s="193"/>
      <c r="S1077" s="56"/>
      <c r="T1077" s="57"/>
      <c r="U1077" s="196"/>
      <c r="V1077" s="58"/>
      <c r="W1077" s="59"/>
      <c r="X1077" s="199"/>
      <c r="Y1077" s="77"/>
      <c r="Z1077" s="60"/>
      <c r="AA1077" s="202"/>
      <c r="AB1077" s="61"/>
      <c r="AC1077" s="61"/>
      <c r="AD1077" s="205"/>
      <c r="AE1077" s="200"/>
      <c r="AF1077" s="201"/>
      <c r="AG1077" s="202"/>
      <c r="AH1077" s="206">
        <v>3.8414351851851852E-2</v>
      </c>
      <c r="AI1077" s="207">
        <v>151</v>
      </c>
      <c r="AJ1077" s="208">
        <v>197</v>
      </c>
      <c r="AK1077" s="200"/>
      <c r="AL1077" s="201"/>
      <c r="AM1077" s="202"/>
      <c r="AN1077" s="78"/>
      <c r="AO1077" s="79"/>
      <c r="AP1077" s="209"/>
      <c r="AQ1077" s="64"/>
      <c r="AR1077" s="65"/>
      <c r="AS1077" s="208"/>
      <c r="AT1077" s="210"/>
      <c r="AU1077" s="211"/>
      <c r="AV1077" s="212"/>
      <c r="AW1077" s="213"/>
      <c r="AX1077" s="214"/>
      <c r="AY1077" s="215"/>
      <c r="AZ1077" s="112"/>
      <c r="BA1077" s="68"/>
      <c r="BB1077" s="68"/>
      <c r="BC1077" s="69"/>
      <c r="BD1077" s="69"/>
      <c r="BE1077" s="217"/>
      <c r="BF1077" s="218"/>
      <c r="BG1077" s="75"/>
      <c r="BH1077" s="75"/>
      <c r="BI1077" s="219"/>
      <c r="BJ1077" s="220"/>
      <c r="BK1077" s="220"/>
      <c r="BL1077" s="221"/>
      <c r="BM1077" s="222"/>
      <c r="BN1077" s="223"/>
      <c r="BO1077" s="149">
        <v>0</v>
      </c>
      <c r="BP1077" s="72">
        <v>10.664999999999999</v>
      </c>
      <c r="BQ1077" s="157">
        <v>3.8414351851851852E-2</v>
      </c>
      <c r="BR1077" s="158">
        <v>1</v>
      </c>
      <c r="BS1077" s="224"/>
    </row>
    <row r="1078" spans="1:71" s="62" customFormat="1" ht="15" customHeight="1">
      <c r="A1078" s="49"/>
      <c r="B1078" s="2">
        <v>1072</v>
      </c>
      <c r="C1078" s="2">
        <v>92</v>
      </c>
      <c r="D1078" s="49" t="s">
        <v>2293</v>
      </c>
      <c r="E1078" s="49" t="s">
        <v>1674</v>
      </c>
      <c r="F1078" s="93"/>
      <c r="G1078" s="85">
        <v>1961</v>
      </c>
      <c r="H1078" s="49" t="s">
        <v>31</v>
      </c>
      <c r="I1078" s="2" t="str">
        <f>IF(G1078&lt;=1953,"M60",IF(G1078&lt;=1963,"M50",IF(G1078&lt;=1973,"M40","M")))</f>
        <v>M50</v>
      </c>
      <c r="J1078" s="50">
        <f t="shared" si="77"/>
        <v>151</v>
      </c>
      <c r="K1078" s="189">
        <f t="shared" si="78"/>
        <v>182</v>
      </c>
      <c r="L1078" s="51">
        <f t="shared" si="79"/>
        <v>1</v>
      </c>
      <c r="M1078" s="52" t="str">
        <f t="shared" si="80"/>
        <v>nie</v>
      </c>
      <c r="N1078" s="53">
        <f>IF($M1078="ano",LARGE((Q1078,T1078,W1078,Z1078,AC1078,AF1078,AI1078,AL1078,AO1078,AR1078,AU1078,AX1078,BA1078,BD1078,BG1078,BJ1078,BM1078),1)+LARGE((Q1078,T1078,W1078,Z1078,AC1078,AF1078,AI1078,AL1078,AO1078,AR1078,AU1078,AX1078,BA1078,BD1078,BG1078,BJ1078,BM1078),2)+LARGE((Q1078,T1078,W1078,Z1078,AC1078,AF1078,AI1078,AL1078,AO1078,AR1078,AU1078,AX1078,BA1078,BD1078,BG1078,BJ1078,BM1078),3)+LARGE((Q1078,T1078,W1078,Z1078,AC1078,AF1078,AI1078,AL1078,AO1078,AR1078,AU1078,AX1078,BA1078,BD1078,BG1078,BJ1078,BM1078),4)+LARGE((Q1078,T1078,W1078,Z1078,AC1078,AF1078,AI1078,AL1078,AO1078,AR1078,AU1078,AX1078,BA1078,BD1078,BG1078,BJ1078,BM1078),5),J1078)</f>
        <v>151</v>
      </c>
      <c r="O1078" s="190">
        <f>IF($M1078="ano",LARGE((R1078,U1078,X1078,AA1078,AD1078,AG1078,AJ1078,AM1078,AP1078,AS1078,AV1078,AY1078,BB1078,BE1078,BH1078,BK1078,BN1078),1)+LARGE((R1078,U1078,X1078,AA1078,AD1078,AG1078,AJ1078,AM1078,AP1078,AS1078,AV1078,AY1078,BB1078,BE1078,BH1078,BK1078,BN1078),2)+LARGE((R1078,U1078,X1078,AA1078,AD1078,AG1078,AJ1078,AM1078,AP1078,AS1078,AV1078,AY1078,BB1078,BE1078,BH1078,BK1078,BN1078),3)+LARGE((R1078,U1078,X1078,AA1078,AD1078,AG1078,AJ1078,AM1078,AP1078,AS1078,AV1078,AY1078,BB1078,BE1078,BH1078,BK1078,BN1078),4)+LARGE((R1078,U1078,X1078,AA1078,AD1078,AG1078,AJ1078,AM1078,AP1078,AS1078,AV1078,AY1078,BB1078,BE1078,BH1078,BK1078,BN1078),5),K1078)</f>
        <v>182</v>
      </c>
      <c r="P1078" s="191"/>
      <c r="Q1078" s="192"/>
      <c r="R1078" s="193"/>
      <c r="S1078" s="194">
        <v>0.12310185185185185</v>
      </c>
      <c r="T1078" s="195">
        <v>151</v>
      </c>
      <c r="U1078" s="196">
        <v>182</v>
      </c>
      <c r="V1078" s="197"/>
      <c r="W1078" s="198"/>
      <c r="X1078" s="199"/>
      <c r="Y1078" s="200"/>
      <c r="Z1078" s="201"/>
      <c r="AA1078" s="202"/>
      <c r="AB1078" s="203"/>
      <c r="AC1078" s="204"/>
      <c r="AD1078" s="205"/>
      <c r="AE1078" s="200"/>
      <c r="AF1078" s="201"/>
      <c r="AG1078" s="202"/>
      <c r="AH1078" s="206"/>
      <c r="AI1078" s="207"/>
      <c r="AJ1078" s="208"/>
      <c r="AK1078" s="200"/>
      <c r="AL1078" s="201"/>
      <c r="AM1078" s="202"/>
      <c r="AN1078" s="78"/>
      <c r="AO1078" s="79"/>
      <c r="AP1078" s="209"/>
      <c r="AQ1078" s="64"/>
      <c r="AR1078" s="65"/>
      <c r="AS1078" s="208"/>
      <c r="AT1078" s="210"/>
      <c r="AU1078" s="211"/>
      <c r="AV1078" s="212"/>
      <c r="AW1078" s="213"/>
      <c r="AX1078" s="214"/>
      <c r="AY1078" s="215"/>
      <c r="AZ1078" s="112"/>
      <c r="BA1078" s="68"/>
      <c r="BB1078" s="68"/>
      <c r="BC1078" s="216"/>
      <c r="BD1078" s="216"/>
      <c r="BE1078" s="217"/>
      <c r="BF1078" s="218"/>
      <c r="BG1078" s="75"/>
      <c r="BH1078" s="75"/>
      <c r="BI1078" s="219"/>
      <c r="BJ1078" s="220"/>
      <c r="BK1078" s="220"/>
      <c r="BL1078" s="221"/>
      <c r="BM1078" s="222"/>
      <c r="BN1078" s="223"/>
      <c r="BO1078" s="149">
        <v>0</v>
      </c>
      <c r="BP1078" s="72">
        <v>26</v>
      </c>
      <c r="BQ1078" s="157">
        <v>0.12310185185185185</v>
      </c>
      <c r="BR1078" s="158">
        <v>1</v>
      </c>
      <c r="BS1078" s="224"/>
    </row>
    <row r="1079" spans="1:71" s="62" customFormat="1" ht="15" customHeight="1">
      <c r="A1079" s="49"/>
      <c r="B1079" s="2">
        <v>1073</v>
      </c>
      <c r="C1079" s="2">
        <v>225</v>
      </c>
      <c r="D1079" s="49" t="s">
        <v>1918</v>
      </c>
      <c r="E1079" s="49" t="s">
        <v>1632</v>
      </c>
      <c r="F1079" s="93" t="s">
        <v>343</v>
      </c>
      <c r="G1079" s="85" t="s">
        <v>249</v>
      </c>
      <c r="H1079" s="49" t="s">
        <v>31</v>
      </c>
      <c r="I1079" s="49" t="s">
        <v>32</v>
      </c>
      <c r="J1079" s="50">
        <f t="shared" si="77"/>
        <v>151</v>
      </c>
      <c r="K1079" s="189">
        <f t="shared" si="78"/>
        <v>167</v>
      </c>
      <c r="L1079" s="51">
        <f t="shared" si="79"/>
        <v>1</v>
      </c>
      <c r="M1079" s="52" t="str">
        <f t="shared" si="80"/>
        <v>nie</v>
      </c>
      <c r="N1079" s="53">
        <f>IF($M1079="ano",LARGE((Q1079,T1079,W1079,Z1079,AC1079,AF1079,AI1079,AL1079,AO1079,AR1079,AU1079,AX1079,BA1079,BD1079,BG1079,BJ1079,BM1079),1)+LARGE((Q1079,T1079,W1079,Z1079,AC1079,AF1079,AI1079,AL1079,AO1079,AR1079,AU1079,AX1079,BA1079,BD1079,BG1079,BJ1079,BM1079),2)+LARGE((Q1079,T1079,W1079,Z1079,AC1079,AF1079,AI1079,AL1079,AO1079,AR1079,AU1079,AX1079,BA1079,BD1079,BG1079,BJ1079,BM1079),3)+LARGE((Q1079,T1079,W1079,Z1079,AC1079,AF1079,AI1079,AL1079,AO1079,AR1079,AU1079,AX1079,BA1079,BD1079,BG1079,BJ1079,BM1079),4)+LARGE((Q1079,T1079,W1079,Z1079,AC1079,AF1079,AI1079,AL1079,AO1079,AR1079,AU1079,AX1079,BA1079,BD1079,BG1079,BJ1079,BM1079),5),J1079)</f>
        <v>151</v>
      </c>
      <c r="O1079" s="190">
        <f>IF($M1079="ano",LARGE((R1079,U1079,X1079,AA1079,AD1079,AG1079,AJ1079,AM1079,AP1079,AS1079,AV1079,AY1079,BB1079,BE1079,BH1079,BK1079,BN1079),1)+LARGE((R1079,U1079,X1079,AA1079,AD1079,AG1079,AJ1079,AM1079,AP1079,AS1079,AV1079,AY1079,BB1079,BE1079,BH1079,BK1079,BN1079),2)+LARGE((R1079,U1079,X1079,AA1079,AD1079,AG1079,AJ1079,AM1079,AP1079,AS1079,AV1079,AY1079,BB1079,BE1079,BH1079,BK1079,BN1079),3)+LARGE((R1079,U1079,X1079,AA1079,AD1079,AG1079,AJ1079,AM1079,AP1079,AS1079,AV1079,AY1079,BB1079,BE1079,BH1079,BK1079,BN1079),4)+LARGE((R1079,U1079,X1079,AA1079,AD1079,AG1079,AJ1079,AM1079,AP1079,AS1079,AV1079,AY1079,BB1079,BE1079,BH1079,BK1079,BN1079),5),K1079)</f>
        <v>167</v>
      </c>
      <c r="P1079" s="54"/>
      <c r="Q1079" s="55"/>
      <c r="R1079" s="193"/>
      <c r="S1079" s="56"/>
      <c r="T1079" s="57"/>
      <c r="U1079" s="196"/>
      <c r="V1079" s="58"/>
      <c r="W1079" s="59"/>
      <c r="X1079" s="199"/>
      <c r="Y1079" s="77"/>
      <c r="Z1079" s="60"/>
      <c r="AA1079" s="202"/>
      <c r="AB1079" s="61"/>
      <c r="AC1079" s="61"/>
      <c r="AD1079" s="205"/>
      <c r="AE1079" s="200"/>
      <c r="AF1079" s="201"/>
      <c r="AG1079" s="202"/>
      <c r="AH1079" s="206">
        <v>3.8877314814814816E-2</v>
      </c>
      <c r="AI1079" s="207">
        <v>151</v>
      </c>
      <c r="AJ1079" s="208">
        <v>167</v>
      </c>
      <c r="AK1079" s="200"/>
      <c r="AL1079" s="201"/>
      <c r="AM1079" s="202"/>
      <c r="AN1079" s="78"/>
      <c r="AO1079" s="79"/>
      <c r="AP1079" s="209"/>
      <c r="AQ1079" s="64"/>
      <c r="AR1079" s="65"/>
      <c r="AS1079" s="208"/>
      <c r="AT1079" s="210"/>
      <c r="AU1079" s="211"/>
      <c r="AV1079" s="212"/>
      <c r="AW1079" s="213"/>
      <c r="AX1079" s="214"/>
      <c r="AY1079" s="215"/>
      <c r="AZ1079" s="112"/>
      <c r="BA1079" s="68"/>
      <c r="BB1079" s="68"/>
      <c r="BC1079" s="69"/>
      <c r="BD1079" s="69"/>
      <c r="BE1079" s="217"/>
      <c r="BF1079" s="218"/>
      <c r="BG1079" s="75"/>
      <c r="BH1079" s="75"/>
      <c r="BI1079" s="219"/>
      <c r="BJ1079" s="220"/>
      <c r="BK1079" s="220"/>
      <c r="BL1079" s="221"/>
      <c r="BM1079" s="222"/>
      <c r="BN1079" s="223"/>
      <c r="BO1079" s="149">
        <v>0</v>
      </c>
      <c r="BP1079" s="72">
        <v>10.664999999999999</v>
      </c>
      <c r="BQ1079" s="157">
        <v>3.8877314814814816E-2</v>
      </c>
      <c r="BR1079" s="158">
        <v>1</v>
      </c>
      <c r="BS1079" s="224"/>
    </row>
    <row r="1080" spans="1:71" s="62" customFormat="1" ht="15" customHeight="1">
      <c r="A1080" s="49"/>
      <c r="B1080" s="2">
        <v>1074</v>
      </c>
      <c r="C1080" s="2">
        <v>226</v>
      </c>
      <c r="D1080" s="80" t="s">
        <v>2302</v>
      </c>
      <c r="E1080" s="80" t="s">
        <v>2301</v>
      </c>
      <c r="F1080" s="90" t="s">
        <v>2303</v>
      </c>
      <c r="G1080" s="84">
        <v>1970</v>
      </c>
      <c r="H1080" s="49" t="s">
        <v>31</v>
      </c>
      <c r="I1080" s="2" t="str">
        <f>IF(G1080&lt;=1953,"M60",IF(G1080&lt;=1963,"M50",IF(G1080&lt;=1973,"M40","M")))</f>
        <v>M40</v>
      </c>
      <c r="J1080" s="50">
        <f t="shared" si="77"/>
        <v>151</v>
      </c>
      <c r="K1080" s="189">
        <f t="shared" si="78"/>
        <v>167</v>
      </c>
      <c r="L1080" s="51">
        <f t="shared" si="79"/>
        <v>1</v>
      </c>
      <c r="M1080" s="52" t="str">
        <f t="shared" si="80"/>
        <v>nie</v>
      </c>
      <c r="N1080" s="53">
        <f>IF($M1080="ano",LARGE((Q1080,T1080,W1080,Z1080,AC1080,AF1080,AI1080,AL1080,AO1080,AR1080,AU1080,AX1080,BA1080,BD1080,BG1080,BJ1080,BM1080),1)+LARGE((Q1080,T1080,W1080,Z1080,AC1080,AF1080,AI1080,AL1080,AO1080,AR1080,AU1080,AX1080,BA1080,BD1080,BG1080,BJ1080,BM1080),2)+LARGE((Q1080,T1080,W1080,Z1080,AC1080,AF1080,AI1080,AL1080,AO1080,AR1080,AU1080,AX1080,BA1080,BD1080,BG1080,BJ1080,BM1080),3)+LARGE((Q1080,T1080,W1080,Z1080,AC1080,AF1080,AI1080,AL1080,AO1080,AR1080,AU1080,AX1080,BA1080,BD1080,BG1080,BJ1080,BM1080),4)+LARGE((Q1080,T1080,W1080,Z1080,AC1080,AF1080,AI1080,AL1080,AO1080,AR1080,AU1080,AX1080,BA1080,BD1080,BG1080,BJ1080,BM1080),5),J1080)</f>
        <v>151</v>
      </c>
      <c r="O1080" s="190">
        <f>IF($M1080="ano",LARGE((R1080,U1080,X1080,AA1080,AD1080,AG1080,AJ1080,AM1080,AP1080,AS1080,AV1080,AY1080,BB1080,BE1080,BH1080,BK1080,BN1080),1)+LARGE((R1080,U1080,X1080,AA1080,AD1080,AG1080,AJ1080,AM1080,AP1080,AS1080,AV1080,AY1080,BB1080,BE1080,BH1080,BK1080,BN1080),2)+LARGE((R1080,U1080,X1080,AA1080,AD1080,AG1080,AJ1080,AM1080,AP1080,AS1080,AV1080,AY1080,BB1080,BE1080,BH1080,BK1080,BN1080),3)+LARGE((R1080,U1080,X1080,AA1080,AD1080,AG1080,AJ1080,AM1080,AP1080,AS1080,AV1080,AY1080,BB1080,BE1080,BH1080,BK1080,BN1080),4)+LARGE((R1080,U1080,X1080,AA1080,AD1080,AG1080,AJ1080,AM1080,AP1080,AS1080,AV1080,AY1080,BB1080,BE1080,BH1080,BK1080,BN1080),5),K1080)</f>
        <v>167</v>
      </c>
      <c r="P1080" s="191"/>
      <c r="Q1080" s="192"/>
      <c r="R1080" s="193"/>
      <c r="S1080" s="194">
        <v>0.12324074074074075</v>
      </c>
      <c r="T1080" s="195">
        <v>151</v>
      </c>
      <c r="U1080" s="196">
        <v>167</v>
      </c>
      <c r="V1080" s="197"/>
      <c r="W1080" s="198"/>
      <c r="X1080" s="199"/>
      <c r="Y1080" s="200"/>
      <c r="Z1080" s="201"/>
      <c r="AA1080" s="202"/>
      <c r="AB1080" s="203"/>
      <c r="AC1080" s="204"/>
      <c r="AD1080" s="205"/>
      <c r="AE1080" s="200"/>
      <c r="AF1080" s="201"/>
      <c r="AG1080" s="202"/>
      <c r="AH1080" s="206"/>
      <c r="AI1080" s="207"/>
      <c r="AJ1080" s="208"/>
      <c r="AK1080" s="200"/>
      <c r="AL1080" s="201"/>
      <c r="AM1080" s="202"/>
      <c r="AN1080" s="78"/>
      <c r="AO1080" s="79"/>
      <c r="AP1080" s="209"/>
      <c r="AQ1080" s="64"/>
      <c r="AR1080" s="65"/>
      <c r="AS1080" s="208"/>
      <c r="AT1080" s="210"/>
      <c r="AU1080" s="211"/>
      <c r="AV1080" s="212"/>
      <c r="AW1080" s="213"/>
      <c r="AX1080" s="214"/>
      <c r="AY1080" s="215"/>
      <c r="AZ1080" s="112"/>
      <c r="BA1080" s="68"/>
      <c r="BB1080" s="68"/>
      <c r="BC1080" s="216"/>
      <c r="BD1080" s="216"/>
      <c r="BE1080" s="217"/>
      <c r="BF1080" s="218"/>
      <c r="BG1080" s="75"/>
      <c r="BH1080" s="75"/>
      <c r="BI1080" s="219"/>
      <c r="BJ1080" s="220"/>
      <c r="BK1080" s="220"/>
      <c r="BL1080" s="221"/>
      <c r="BM1080" s="222"/>
      <c r="BN1080" s="223"/>
      <c r="BO1080" s="149">
        <v>0</v>
      </c>
      <c r="BP1080" s="72">
        <v>26</v>
      </c>
      <c r="BQ1080" s="157">
        <v>0.12324074074074075</v>
      </c>
      <c r="BR1080" s="158">
        <v>1</v>
      </c>
      <c r="BS1080" s="224"/>
    </row>
    <row r="1081" spans="1:71" s="62" customFormat="1" ht="15" customHeight="1">
      <c r="A1081" s="49"/>
      <c r="B1081" s="2">
        <v>1075</v>
      </c>
      <c r="C1081" s="2">
        <v>26</v>
      </c>
      <c r="D1081" s="47" t="s">
        <v>1776</v>
      </c>
      <c r="E1081" s="47" t="s">
        <v>1775</v>
      </c>
      <c r="F1081" s="89" t="s">
        <v>1777</v>
      </c>
      <c r="G1081" s="48">
        <v>1973</v>
      </c>
      <c r="H1081" s="49" t="s">
        <v>36</v>
      </c>
      <c r="I1081" s="2" t="str">
        <f>IF(G1081&lt;=1953,"Z60",IF(G1081&lt;=1963,"Z50",IF(G1081&lt;=1973,"Z40","Z")))</f>
        <v>Z40</v>
      </c>
      <c r="J1081" s="50">
        <f t="shared" si="77"/>
        <v>151</v>
      </c>
      <c r="K1081" s="189">
        <f t="shared" si="78"/>
        <v>167</v>
      </c>
      <c r="L1081" s="51">
        <f t="shared" si="79"/>
        <v>1</v>
      </c>
      <c r="M1081" s="52" t="str">
        <f t="shared" si="80"/>
        <v>nie</v>
      </c>
      <c r="N1081" s="53">
        <f>IF($M1081="ano",LARGE((Q1081,T1081,W1081,Z1081,AC1081,AF1081,AI1081,AL1081,AO1081,AR1081,AU1081,AX1081,BA1081,BD1081,BG1081,BJ1081,BM1081),1)+LARGE((Q1081,T1081,W1081,Z1081,AC1081,AF1081,AI1081,AL1081,AO1081,AR1081,AU1081,AX1081,BA1081,BD1081,BG1081,BJ1081,BM1081),2)+LARGE((Q1081,T1081,W1081,Z1081,AC1081,AF1081,AI1081,AL1081,AO1081,AR1081,AU1081,AX1081,BA1081,BD1081,BG1081,BJ1081,BM1081),3)+LARGE((Q1081,T1081,W1081,Z1081,AC1081,AF1081,AI1081,AL1081,AO1081,AR1081,AU1081,AX1081,BA1081,BD1081,BG1081,BJ1081,BM1081),4)+LARGE((Q1081,T1081,W1081,Z1081,AC1081,AF1081,AI1081,AL1081,AO1081,AR1081,AU1081,AX1081,BA1081,BD1081,BG1081,BJ1081,BM1081),5),J1081)</f>
        <v>151</v>
      </c>
      <c r="O1081" s="190">
        <f>IF($M1081="ano",LARGE((R1081,U1081,X1081,AA1081,AD1081,AG1081,AJ1081,AM1081,AP1081,AS1081,AV1081,AY1081,BB1081,BE1081,BH1081,BK1081,BN1081),1)+LARGE((R1081,U1081,X1081,AA1081,AD1081,AG1081,AJ1081,AM1081,AP1081,AS1081,AV1081,AY1081,BB1081,BE1081,BH1081,BK1081,BN1081),2)+LARGE((R1081,U1081,X1081,AA1081,AD1081,AG1081,AJ1081,AM1081,AP1081,AS1081,AV1081,AY1081,BB1081,BE1081,BH1081,BK1081,BN1081),3)+LARGE((R1081,U1081,X1081,AA1081,AD1081,AG1081,AJ1081,AM1081,AP1081,AS1081,AV1081,AY1081,BB1081,BE1081,BH1081,BK1081,BN1081),4)+LARGE((R1081,U1081,X1081,AA1081,AD1081,AG1081,AJ1081,AM1081,AP1081,AS1081,AV1081,AY1081,BB1081,BE1081,BH1081,BK1081,BN1081),5),K1081)</f>
        <v>167</v>
      </c>
      <c r="P1081" s="191"/>
      <c r="Q1081" s="192"/>
      <c r="R1081" s="193"/>
      <c r="S1081" s="194"/>
      <c r="T1081" s="195"/>
      <c r="U1081" s="196"/>
      <c r="V1081" s="197">
        <v>8.2638888888888887E-2</v>
      </c>
      <c r="W1081" s="198">
        <v>151</v>
      </c>
      <c r="X1081" s="199">
        <v>167</v>
      </c>
      <c r="Y1081" s="200"/>
      <c r="Z1081" s="201"/>
      <c r="AA1081" s="202"/>
      <c r="AB1081" s="203"/>
      <c r="AC1081" s="204"/>
      <c r="AD1081" s="205"/>
      <c r="AE1081" s="200"/>
      <c r="AF1081" s="201"/>
      <c r="AG1081" s="202"/>
      <c r="AH1081" s="206"/>
      <c r="AI1081" s="207"/>
      <c r="AJ1081" s="208"/>
      <c r="AK1081" s="200"/>
      <c r="AL1081" s="201"/>
      <c r="AM1081" s="202"/>
      <c r="AN1081" s="78"/>
      <c r="AO1081" s="79"/>
      <c r="AP1081" s="209"/>
      <c r="AQ1081" s="64"/>
      <c r="AR1081" s="65"/>
      <c r="AS1081" s="208"/>
      <c r="AT1081" s="210"/>
      <c r="AU1081" s="211"/>
      <c r="AV1081" s="212"/>
      <c r="AW1081" s="213"/>
      <c r="AX1081" s="214"/>
      <c r="AY1081" s="215"/>
      <c r="AZ1081" s="112"/>
      <c r="BA1081" s="68"/>
      <c r="BB1081" s="68"/>
      <c r="BC1081" s="216"/>
      <c r="BD1081" s="216"/>
      <c r="BE1081" s="217"/>
      <c r="BF1081" s="218"/>
      <c r="BG1081" s="75"/>
      <c r="BH1081" s="75"/>
      <c r="BI1081" s="219"/>
      <c r="BJ1081" s="220"/>
      <c r="BK1081" s="220"/>
      <c r="BL1081" s="221"/>
      <c r="BM1081" s="222"/>
      <c r="BN1081" s="223"/>
      <c r="BO1081" s="149">
        <v>0</v>
      </c>
      <c r="BP1081" s="72">
        <v>16</v>
      </c>
      <c r="BQ1081" s="157">
        <v>8.2638888888888887E-2</v>
      </c>
      <c r="BR1081" s="158">
        <v>1</v>
      </c>
      <c r="BS1081" s="224"/>
    </row>
    <row r="1082" spans="1:71" s="62" customFormat="1" ht="15" customHeight="1">
      <c r="A1082" s="49"/>
      <c r="B1082" s="2">
        <v>1076</v>
      </c>
      <c r="C1082" s="2">
        <v>93</v>
      </c>
      <c r="D1082" s="49" t="s">
        <v>524</v>
      </c>
      <c r="E1082" s="49" t="s">
        <v>1564</v>
      </c>
      <c r="F1082" s="93" t="s">
        <v>78</v>
      </c>
      <c r="G1082" s="85" t="s">
        <v>355</v>
      </c>
      <c r="H1082" s="49" t="s">
        <v>31</v>
      </c>
      <c r="I1082" s="49" t="s">
        <v>33</v>
      </c>
      <c r="J1082" s="50">
        <f t="shared" si="77"/>
        <v>151</v>
      </c>
      <c r="K1082" s="189">
        <f t="shared" si="78"/>
        <v>182</v>
      </c>
      <c r="L1082" s="51">
        <f t="shared" si="79"/>
        <v>1</v>
      </c>
      <c r="M1082" s="52" t="str">
        <f t="shared" si="80"/>
        <v>nie</v>
      </c>
      <c r="N1082" s="53">
        <f>IF($M1082="ano",LARGE((Q1082,T1082,W1082,Z1082,AC1082,AF1082,AI1082,AL1082,AO1082,AR1082,AU1082,AX1082,BA1082,BD1082,BG1082,BJ1082,BM1082),1)+LARGE((Q1082,T1082,W1082,Z1082,AC1082,AF1082,AI1082,AL1082,AO1082,AR1082,AU1082,AX1082,BA1082,BD1082,BG1082,BJ1082,BM1082),2)+LARGE((Q1082,T1082,W1082,Z1082,AC1082,AF1082,AI1082,AL1082,AO1082,AR1082,AU1082,AX1082,BA1082,BD1082,BG1082,BJ1082,BM1082),3)+LARGE((Q1082,T1082,W1082,Z1082,AC1082,AF1082,AI1082,AL1082,AO1082,AR1082,AU1082,AX1082,BA1082,BD1082,BG1082,BJ1082,BM1082),4)+LARGE((Q1082,T1082,W1082,Z1082,AC1082,AF1082,AI1082,AL1082,AO1082,AR1082,AU1082,AX1082,BA1082,BD1082,BG1082,BJ1082,BM1082),5),J1082)</f>
        <v>151</v>
      </c>
      <c r="O1082" s="190">
        <f>IF($M1082="ano",LARGE((R1082,U1082,X1082,AA1082,AD1082,AG1082,AJ1082,AM1082,AP1082,AS1082,AV1082,AY1082,BB1082,BE1082,BH1082,BK1082,BN1082),1)+LARGE((R1082,U1082,X1082,AA1082,AD1082,AG1082,AJ1082,AM1082,AP1082,AS1082,AV1082,AY1082,BB1082,BE1082,BH1082,BK1082,BN1082),2)+LARGE((R1082,U1082,X1082,AA1082,AD1082,AG1082,AJ1082,AM1082,AP1082,AS1082,AV1082,AY1082,BB1082,BE1082,BH1082,BK1082,BN1082),3)+LARGE((R1082,U1082,X1082,AA1082,AD1082,AG1082,AJ1082,AM1082,AP1082,AS1082,AV1082,AY1082,BB1082,BE1082,BH1082,BK1082,BN1082),4)+LARGE((R1082,U1082,X1082,AA1082,AD1082,AG1082,AJ1082,AM1082,AP1082,AS1082,AV1082,AY1082,BB1082,BE1082,BH1082,BK1082,BN1082),5),K1082)</f>
        <v>182</v>
      </c>
      <c r="P1082" s="54"/>
      <c r="Q1082" s="55"/>
      <c r="R1082" s="193"/>
      <c r="S1082" s="56"/>
      <c r="T1082" s="57"/>
      <c r="U1082" s="196"/>
      <c r="V1082" s="58"/>
      <c r="W1082" s="59"/>
      <c r="X1082" s="199"/>
      <c r="Y1082" s="77"/>
      <c r="Z1082" s="60"/>
      <c r="AA1082" s="202"/>
      <c r="AB1082" s="61"/>
      <c r="AC1082" s="61"/>
      <c r="AD1082" s="205"/>
      <c r="AE1082" s="200"/>
      <c r="AF1082" s="201"/>
      <c r="AG1082" s="202"/>
      <c r="AH1082" s="206">
        <v>3.8217592592592588E-2</v>
      </c>
      <c r="AI1082" s="207">
        <v>151</v>
      </c>
      <c r="AJ1082" s="208">
        <v>182</v>
      </c>
      <c r="AK1082" s="200"/>
      <c r="AL1082" s="201"/>
      <c r="AM1082" s="202"/>
      <c r="AN1082" s="78"/>
      <c r="AO1082" s="79"/>
      <c r="AP1082" s="209"/>
      <c r="AQ1082" s="64"/>
      <c r="AR1082" s="65"/>
      <c r="AS1082" s="208"/>
      <c r="AT1082" s="210"/>
      <c r="AU1082" s="211"/>
      <c r="AV1082" s="212"/>
      <c r="AW1082" s="213"/>
      <c r="AX1082" s="214"/>
      <c r="AY1082" s="215"/>
      <c r="AZ1082" s="112"/>
      <c r="BA1082" s="68"/>
      <c r="BB1082" s="68"/>
      <c r="BC1082" s="69"/>
      <c r="BD1082" s="69"/>
      <c r="BE1082" s="217"/>
      <c r="BF1082" s="218"/>
      <c r="BG1082" s="75"/>
      <c r="BH1082" s="75"/>
      <c r="BI1082" s="219"/>
      <c r="BJ1082" s="220"/>
      <c r="BK1082" s="220"/>
      <c r="BL1082" s="221"/>
      <c r="BM1082" s="222"/>
      <c r="BN1082" s="223"/>
      <c r="BO1082" s="149">
        <v>0</v>
      </c>
      <c r="BP1082" s="72">
        <v>10.664999999999999</v>
      </c>
      <c r="BQ1082" s="157">
        <v>3.8217592592592588E-2</v>
      </c>
      <c r="BR1082" s="158">
        <v>1</v>
      </c>
      <c r="BS1082" s="224"/>
    </row>
    <row r="1083" spans="1:71" s="62" customFormat="1" ht="15" customHeight="1">
      <c r="A1083" s="49"/>
      <c r="B1083" s="2">
        <v>1077</v>
      </c>
      <c r="C1083" s="2">
        <v>555</v>
      </c>
      <c r="D1083" s="49" t="s">
        <v>2297</v>
      </c>
      <c r="E1083" s="49" t="s">
        <v>1567</v>
      </c>
      <c r="F1083" s="93" t="s">
        <v>2298</v>
      </c>
      <c r="G1083" s="85">
        <v>1987</v>
      </c>
      <c r="H1083" s="49" t="s">
        <v>31</v>
      </c>
      <c r="I1083" s="2" t="str">
        <f>IF(G1083&lt;=1953,"M60",IF(G1083&lt;=1963,"M50",IF(G1083&lt;=1973,"M40","M")))</f>
        <v>M</v>
      </c>
      <c r="J1083" s="50">
        <f t="shared" si="77"/>
        <v>151</v>
      </c>
      <c r="K1083" s="189">
        <f t="shared" si="78"/>
        <v>151</v>
      </c>
      <c r="L1083" s="51">
        <f t="shared" si="79"/>
        <v>1</v>
      </c>
      <c r="M1083" s="52" t="str">
        <f t="shared" si="80"/>
        <v>nie</v>
      </c>
      <c r="N1083" s="53">
        <f>IF($M1083="ano",LARGE((Q1083,T1083,W1083,Z1083,AC1083,AF1083,AI1083,AL1083,AO1083,AR1083,AU1083,AX1083,BA1083,BD1083,BG1083,BJ1083,BM1083),1)+LARGE((Q1083,T1083,W1083,Z1083,AC1083,AF1083,AI1083,AL1083,AO1083,AR1083,AU1083,AX1083,BA1083,BD1083,BG1083,BJ1083,BM1083),2)+LARGE((Q1083,T1083,W1083,Z1083,AC1083,AF1083,AI1083,AL1083,AO1083,AR1083,AU1083,AX1083,BA1083,BD1083,BG1083,BJ1083,BM1083),3)+LARGE((Q1083,T1083,W1083,Z1083,AC1083,AF1083,AI1083,AL1083,AO1083,AR1083,AU1083,AX1083,BA1083,BD1083,BG1083,BJ1083,BM1083),4)+LARGE((Q1083,T1083,W1083,Z1083,AC1083,AF1083,AI1083,AL1083,AO1083,AR1083,AU1083,AX1083,BA1083,BD1083,BG1083,BJ1083,BM1083),5),J1083)</f>
        <v>151</v>
      </c>
      <c r="O1083" s="190">
        <f>IF($M1083="ano",LARGE((R1083,U1083,X1083,AA1083,AD1083,AG1083,AJ1083,AM1083,AP1083,AS1083,AV1083,AY1083,BB1083,BE1083,BH1083,BK1083,BN1083),1)+LARGE((R1083,U1083,X1083,AA1083,AD1083,AG1083,AJ1083,AM1083,AP1083,AS1083,AV1083,AY1083,BB1083,BE1083,BH1083,BK1083,BN1083),2)+LARGE((R1083,U1083,X1083,AA1083,AD1083,AG1083,AJ1083,AM1083,AP1083,AS1083,AV1083,AY1083,BB1083,BE1083,BH1083,BK1083,BN1083),3)+LARGE((R1083,U1083,X1083,AA1083,AD1083,AG1083,AJ1083,AM1083,AP1083,AS1083,AV1083,AY1083,BB1083,BE1083,BH1083,BK1083,BN1083),4)+LARGE((R1083,U1083,X1083,AA1083,AD1083,AG1083,AJ1083,AM1083,AP1083,AS1083,AV1083,AY1083,BB1083,BE1083,BH1083,BK1083,BN1083),5),K1083)</f>
        <v>151</v>
      </c>
      <c r="P1083" s="191"/>
      <c r="Q1083" s="192"/>
      <c r="R1083" s="193"/>
      <c r="S1083" s="194">
        <v>0.12322916666666667</v>
      </c>
      <c r="T1083" s="195">
        <v>151</v>
      </c>
      <c r="U1083" s="196">
        <v>151</v>
      </c>
      <c r="V1083" s="197"/>
      <c r="W1083" s="198"/>
      <c r="X1083" s="199"/>
      <c r="Y1083" s="200"/>
      <c r="Z1083" s="201"/>
      <c r="AA1083" s="202"/>
      <c r="AB1083" s="203"/>
      <c r="AC1083" s="204"/>
      <c r="AD1083" s="205"/>
      <c r="AE1083" s="200"/>
      <c r="AF1083" s="201"/>
      <c r="AG1083" s="202"/>
      <c r="AH1083" s="206"/>
      <c r="AI1083" s="207"/>
      <c r="AJ1083" s="208"/>
      <c r="AK1083" s="200"/>
      <c r="AL1083" s="201"/>
      <c r="AM1083" s="202"/>
      <c r="AN1083" s="78"/>
      <c r="AO1083" s="79"/>
      <c r="AP1083" s="209"/>
      <c r="AQ1083" s="64"/>
      <c r="AR1083" s="65"/>
      <c r="AS1083" s="208"/>
      <c r="AT1083" s="210"/>
      <c r="AU1083" s="211"/>
      <c r="AV1083" s="212"/>
      <c r="AW1083" s="213"/>
      <c r="AX1083" s="214"/>
      <c r="AY1083" s="215"/>
      <c r="AZ1083" s="112"/>
      <c r="BA1083" s="68"/>
      <c r="BB1083" s="68"/>
      <c r="BC1083" s="216"/>
      <c r="BD1083" s="216"/>
      <c r="BE1083" s="217"/>
      <c r="BF1083" s="218"/>
      <c r="BG1083" s="75"/>
      <c r="BH1083" s="75"/>
      <c r="BI1083" s="219"/>
      <c r="BJ1083" s="220"/>
      <c r="BK1083" s="220"/>
      <c r="BL1083" s="221"/>
      <c r="BM1083" s="222"/>
      <c r="BN1083" s="223"/>
      <c r="BO1083" s="149">
        <v>0</v>
      </c>
      <c r="BP1083" s="72">
        <v>26</v>
      </c>
      <c r="BQ1083" s="157">
        <v>0.12322916666666667</v>
      </c>
      <c r="BR1083" s="158">
        <v>1</v>
      </c>
      <c r="BS1083" s="224"/>
    </row>
    <row r="1084" spans="1:71" s="62" customFormat="1" ht="15" customHeight="1">
      <c r="A1084" s="49"/>
      <c r="B1084" s="2">
        <v>1078</v>
      </c>
      <c r="C1084" s="2">
        <v>41</v>
      </c>
      <c r="D1084" s="49" t="s">
        <v>2395</v>
      </c>
      <c r="E1084" s="49" t="s">
        <v>1988</v>
      </c>
      <c r="F1084" s="93" t="s">
        <v>401</v>
      </c>
      <c r="G1084" s="85" t="s">
        <v>402</v>
      </c>
      <c r="H1084" s="49" t="s">
        <v>31</v>
      </c>
      <c r="I1084" s="49" t="s">
        <v>37</v>
      </c>
      <c r="J1084" s="50">
        <f t="shared" si="77"/>
        <v>151</v>
      </c>
      <c r="K1084" s="189">
        <f t="shared" si="78"/>
        <v>197</v>
      </c>
      <c r="L1084" s="51">
        <f t="shared" si="79"/>
        <v>1</v>
      </c>
      <c r="M1084" s="52" t="str">
        <f t="shared" si="80"/>
        <v>nie</v>
      </c>
      <c r="N1084" s="53">
        <f>IF($M1084="ano",LARGE((Q1084,T1084,W1084,Z1084,AC1084,AF1084,AI1084,AL1084,AO1084,AR1084,AU1084,AX1084,BA1084,BD1084,BG1084,BJ1084,BM1084),1)+LARGE((Q1084,T1084,W1084,Z1084,AC1084,AF1084,AI1084,AL1084,AO1084,AR1084,AU1084,AX1084,BA1084,BD1084,BG1084,BJ1084,BM1084),2)+LARGE((Q1084,T1084,W1084,Z1084,AC1084,AF1084,AI1084,AL1084,AO1084,AR1084,AU1084,AX1084,BA1084,BD1084,BG1084,BJ1084,BM1084),3)+LARGE((Q1084,T1084,W1084,Z1084,AC1084,AF1084,AI1084,AL1084,AO1084,AR1084,AU1084,AX1084,BA1084,BD1084,BG1084,BJ1084,BM1084),4)+LARGE((Q1084,T1084,W1084,Z1084,AC1084,AF1084,AI1084,AL1084,AO1084,AR1084,AU1084,AX1084,BA1084,BD1084,BG1084,BJ1084,BM1084),5),J1084)</f>
        <v>151</v>
      </c>
      <c r="O1084" s="190">
        <f>IF($M1084="ano",LARGE((R1084,U1084,X1084,AA1084,AD1084,AG1084,AJ1084,AM1084,AP1084,AS1084,AV1084,AY1084,BB1084,BE1084,BH1084,BK1084,BN1084),1)+LARGE((R1084,U1084,X1084,AA1084,AD1084,AG1084,AJ1084,AM1084,AP1084,AS1084,AV1084,AY1084,BB1084,BE1084,BH1084,BK1084,BN1084),2)+LARGE((R1084,U1084,X1084,AA1084,AD1084,AG1084,AJ1084,AM1084,AP1084,AS1084,AV1084,AY1084,BB1084,BE1084,BH1084,BK1084,BN1084),3)+LARGE((R1084,U1084,X1084,AA1084,AD1084,AG1084,AJ1084,AM1084,AP1084,AS1084,AV1084,AY1084,BB1084,BE1084,BH1084,BK1084,BN1084),4)+LARGE((R1084,U1084,X1084,AA1084,AD1084,AG1084,AJ1084,AM1084,AP1084,AS1084,AV1084,AY1084,BB1084,BE1084,BH1084,BK1084,BN1084),5),K1084)</f>
        <v>197</v>
      </c>
      <c r="P1084" s="54"/>
      <c r="Q1084" s="55"/>
      <c r="R1084" s="193"/>
      <c r="S1084" s="56"/>
      <c r="T1084" s="57"/>
      <c r="U1084" s="196"/>
      <c r="V1084" s="58"/>
      <c r="W1084" s="59"/>
      <c r="X1084" s="199"/>
      <c r="Y1084" s="77"/>
      <c r="Z1084" s="60"/>
      <c r="AA1084" s="202"/>
      <c r="AB1084" s="61"/>
      <c r="AC1084" s="61"/>
      <c r="AD1084" s="205"/>
      <c r="AE1084" s="200"/>
      <c r="AF1084" s="201"/>
      <c r="AG1084" s="202"/>
      <c r="AH1084" s="206">
        <v>3.8657407407407404E-2</v>
      </c>
      <c r="AI1084" s="207">
        <v>151</v>
      </c>
      <c r="AJ1084" s="208">
        <v>197</v>
      </c>
      <c r="AK1084" s="200"/>
      <c r="AL1084" s="201"/>
      <c r="AM1084" s="202"/>
      <c r="AN1084" s="78"/>
      <c r="AO1084" s="79"/>
      <c r="AP1084" s="209"/>
      <c r="AQ1084" s="64"/>
      <c r="AR1084" s="65"/>
      <c r="AS1084" s="208"/>
      <c r="AT1084" s="210"/>
      <c r="AU1084" s="211"/>
      <c r="AV1084" s="212"/>
      <c r="AW1084" s="213"/>
      <c r="AX1084" s="214"/>
      <c r="AY1084" s="215"/>
      <c r="AZ1084" s="112"/>
      <c r="BA1084" s="68"/>
      <c r="BB1084" s="68"/>
      <c r="BC1084" s="69"/>
      <c r="BD1084" s="69"/>
      <c r="BE1084" s="217"/>
      <c r="BF1084" s="218"/>
      <c r="BG1084" s="75"/>
      <c r="BH1084" s="75"/>
      <c r="BI1084" s="219"/>
      <c r="BJ1084" s="220"/>
      <c r="BK1084" s="220"/>
      <c r="BL1084" s="221"/>
      <c r="BM1084" s="222"/>
      <c r="BN1084" s="223"/>
      <c r="BO1084" s="149">
        <v>0</v>
      </c>
      <c r="BP1084" s="72">
        <v>10.664999999999999</v>
      </c>
      <c r="BQ1084" s="157">
        <v>3.8657407407407404E-2</v>
      </c>
      <c r="BR1084" s="158">
        <v>1</v>
      </c>
      <c r="BS1084" s="224"/>
    </row>
    <row r="1085" spans="1:71" s="62" customFormat="1" ht="15" customHeight="1">
      <c r="A1085" s="49"/>
      <c r="B1085" s="2">
        <v>1079</v>
      </c>
      <c r="C1085" s="2">
        <v>5</v>
      </c>
      <c r="D1085" s="49" t="s">
        <v>557</v>
      </c>
      <c r="E1085" s="49" t="s">
        <v>558</v>
      </c>
      <c r="F1085" s="93" t="s">
        <v>403</v>
      </c>
      <c r="G1085" s="85">
        <v>1963</v>
      </c>
      <c r="H1085" s="49" t="s">
        <v>36</v>
      </c>
      <c r="I1085" s="49" t="s">
        <v>40</v>
      </c>
      <c r="J1085" s="50">
        <f t="shared" si="77"/>
        <v>151</v>
      </c>
      <c r="K1085" s="189">
        <f t="shared" si="78"/>
        <v>182</v>
      </c>
      <c r="L1085" s="51">
        <f t="shared" si="79"/>
        <v>1</v>
      </c>
      <c r="M1085" s="52" t="str">
        <f t="shared" si="80"/>
        <v>nie</v>
      </c>
      <c r="N1085" s="53">
        <f>IF($M1085="ano",LARGE((Q1085,T1085,W1085,Z1085,AC1085,AF1085,AI1085,AL1085,AO1085,AR1085,AU1085,AX1085,BA1085,BD1085,BG1085,BJ1085,BM1085),1)+LARGE((Q1085,T1085,W1085,Z1085,AC1085,AF1085,AI1085,AL1085,AO1085,AR1085,AU1085,AX1085,BA1085,BD1085,BG1085,BJ1085,BM1085),2)+LARGE((Q1085,T1085,W1085,Z1085,AC1085,AF1085,AI1085,AL1085,AO1085,AR1085,AU1085,AX1085,BA1085,BD1085,BG1085,BJ1085,BM1085),3)+LARGE((Q1085,T1085,W1085,Z1085,AC1085,AF1085,AI1085,AL1085,AO1085,AR1085,AU1085,AX1085,BA1085,BD1085,BG1085,BJ1085,BM1085),4)+LARGE((Q1085,T1085,W1085,Z1085,AC1085,AF1085,AI1085,AL1085,AO1085,AR1085,AU1085,AX1085,BA1085,BD1085,BG1085,BJ1085,BM1085),5),J1085)</f>
        <v>151</v>
      </c>
      <c r="O1085" s="190">
        <f>IF($M1085="ano",LARGE((R1085,U1085,X1085,AA1085,AD1085,AG1085,AJ1085,AM1085,AP1085,AS1085,AV1085,AY1085,BB1085,BE1085,BH1085,BK1085,BN1085),1)+LARGE((R1085,U1085,X1085,AA1085,AD1085,AG1085,AJ1085,AM1085,AP1085,AS1085,AV1085,AY1085,BB1085,BE1085,BH1085,BK1085,BN1085),2)+LARGE((R1085,U1085,X1085,AA1085,AD1085,AG1085,AJ1085,AM1085,AP1085,AS1085,AV1085,AY1085,BB1085,BE1085,BH1085,BK1085,BN1085),3)+LARGE((R1085,U1085,X1085,AA1085,AD1085,AG1085,AJ1085,AM1085,AP1085,AS1085,AV1085,AY1085,BB1085,BE1085,BH1085,BK1085,BN1085),4)+LARGE((R1085,U1085,X1085,AA1085,AD1085,AG1085,AJ1085,AM1085,AP1085,AS1085,AV1085,AY1085,BB1085,BE1085,BH1085,BK1085,BN1085),5),K1085)</f>
        <v>182</v>
      </c>
      <c r="P1085" s="54"/>
      <c r="Q1085" s="55"/>
      <c r="R1085" s="193"/>
      <c r="S1085" s="56"/>
      <c r="T1085" s="57"/>
      <c r="U1085" s="196"/>
      <c r="V1085" s="58"/>
      <c r="W1085" s="59"/>
      <c r="X1085" s="199"/>
      <c r="Y1085" s="77"/>
      <c r="Z1085" s="60"/>
      <c r="AA1085" s="202"/>
      <c r="AB1085" s="61"/>
      <c r="AC1085" s="61"/>
      <c r="AD1085" s="205"/>
      <c r="AE1085" s="200"/>
      <c r="AF1085" s="201"/>
      <c r="AG1085" s="202"/>
      <c r="AH1085" s="206">
        <v>3.8738425925925926E-2</v>
      </c>
      <c r="AI1085" s="207">
        <v>151</v>
      </c>
      <c r="AJ1085" s="208">
        <v>182</v>
      </c>
      <c r="AK1085" s="200"/>
      <c r="AL1085" s="201"/>
      <c r="AM1085" s="202"/>
      <c r="AN1085" s="78"/>
      <c r="AO1085" s="79"/>
      <c r="AP1085" s="209"/>
      <c r="AQ1085" s="64"/>
      <c r="AR1085" s="65"/>
      <c r="AS1085" s="208"/>
      <c r="AT1085" s="210"/>
      <c r="AU1085" s="211"/>
      <c r="AV1085" s="212"/>
      <c r="AW1085" s="213"/>
      <c r="AX1085" s="214"/>
      <c r="AY1085" s="215"/>
      <c r="AZ1085" s="112"/>
      <c r="BA1085" s="68"/>
      <c r="BB1085" s="68"/>
      <c r="BC1085" s="69"/>
      <c r="BD1085" s="69"/>
      <c r="BE1085" s="217"/>
      <c r="BF1085" s="218"/>
      <c r="BG1085" s="75"/>
      <c r="BH1085" s="75"/>
      <c r="BI1085" s="219"/>
      <c r="BJ1085" s="220"/>
      <c r="BK1085" s="220"/>
      <c r="BL1085" s="221"/>
      <c r="BM1085" s="222"/>
      <c r="BN1085" s="223"/>
      <c r="BO1085" s="149">
        <v>0</v>
      </c>
      <c r="BP1085" s="72">
        <v>10.664999999999999</v>
      </c>
      <c r="BQ1085" s="157">
        <v>3.8738425925925926E-2</v>
      </c>
      <c r="BR1085" s="158">
        <v>1</v>
      </c>
      <c r="BS1085" s="224"/>
    </row>
    <row r="1086" spans="1:71" s="62" customFormat="1" ht="15" customHeight="1">
      <c r="A1086" s="49"/>
      <c r="B1086" s="2">
        <v>1080</v>
      </c>
      <c r="C1086" s="2">
        <v>227</v>
      </c>
      <c r="D1086" s="47" t="s">
        <v>2295</v>
      </c>
      <c r="E1086" s="47" t="s">
        <v>1732</v>
      </c>
      <c r="F1086" s="89" t="s">
        <v>2296</v>
      </c>
      <c r="G1086" s="48">
        <v>1971</v>
      </c>
      <c r="H1086" s="49" t="s">
        <v>31</v>
      </c>
      <c r="I1086" s="2" t="str">
        <f>IF(G1086&lt;=1953,"M60",IF(G1086&lt;=1963,"M50",IF(G1086&lt;=1973,"M40","M")))</f>
        <v>M40</v>
      </c>
      <c r="J1086" s="50">
        <f t="shared" si="77"/>
        <v>151</v>
      </c>
      <c r="K1086" s="189">
        <f t="shared" si="78"/>
        <v>167</v>
      </c>
      <c r="L1086" s="51">
        <f t="shared" si="79"/>
        <v>1</v>
      </c>
      <c r="M1086" s="52" t="str">
        <f t="shared" si="80"/>
        <v>nie</v>
      </c>
      <c r="N1086" s="53">
        <f>IF($M1086="ano",LARGE((Q1086,T1086,W1086,Z1086,AC1086,AF1086,AI1086,AL1086,AO1086,AR1086,AU1086,AX1086,BA1086,BD1086,BG1086,BJ1086,BM1086),1)+LARGE((Q1086,T1086,W1086,Z1086,AC1086,AF1086,AI1086,AL1086,AO1086,AR1086,AU1086,AX1086,BA1086,BD1086,BG1086,BJ1086,BM1086),2)+LARGE((Q1086,T1086,W1086,Z1086,AC1086,AF1086,AI1086,AL1086,AO1086,AR1086,AU1086,AX1086,BA1086,BD1086,BG1086,BJ1086,BM1086),3)+LARGE((Q1086,T1086,W1086,Z1086,AC1086,AF1086,AI1086,AL1086,AO1086,AR1086,AU1086,AX1086,BA1086,BD1086,BG1086,BJ1086,BM1086),4)+LARGE((Q1086,T1086,W1086,Z1086,AC1086,AF1086,AI1086,AL1086,AO1086,AR1086,AU1086,AX1086,BA1086,BD1086,BG1086,BJ1086,BM1086),5),J1086)</f>
        <v>151</v>
      </c>
      <c r="O1086" s="190">
        <f>IF($M1086="ano",LARGE((R1086,U1086,X1086,AA1086,AD1086,AG1086,AJ1086,AM1086,AP1086,AS1086,AV1086,AY1086,BB1086,BE1086,BH1086,BK1086,BN1086),1)+LARGE((R1086,U1086,X1086,AA1086,AD1086,AG1086,AJ1086,AM1086,AP1086,AS1086,AV1086,AY1086,BB1086,BE1086,BH1086,BK1086,BN1086),2)+LARGE((R1086,U1086,X1086,AA1086,AD1086,AG1086,AJ1086,AM1086,AP1086,AS1086,AV1086,AY1086,BB1086,BE1086,BH1086,BK1086,BN1086),3)+LARGE((R1086,U1086,X1086,AA1086,AD1086,AG1086,AJ1086,AM1086,AP1086,AS1086,AV1086,AY1086,BB1086,BE1086,BH1086,BK1086,BN1086),4)+LARGE((R1086,U1086,X1086,AA1086,AD1086,AG1086,AJ1086,AM1086,AP1086,AS1086,AV1086,AY1086,BB1086,BE1086,BH1086,BK1086,BN1086),5),K1086)</f>
        <v>167</v>
      </c>
      <c r="P1086" s="191"/>
      <c r="Q1086" s="192"/>
      <c r="R1086" s="193"/>
      <c r="S1086" s="194">
        <v>0.12313657407407408</v>
      </c>
      <c r="T1086" s="195">
        <v>151</v>
      </c>
      <c r="U1086" s="196">
        <v>167</v>
      </c>
      <c r="V1086" s="197"/>
      <c r="W1086" s="198"/>
      <c r="X1086" s="199"/>
      <c r="Y1086" s="200"/>
      <c r="Z1086" s="201"/>
      <c r="AA1086" s="202"/>
      <c r="AB1086" s="203"/>
      <c r="AC1086" s="204"/>
      <c r="AD1086" s="205"/>
      <c r="AE1086" s="200"/>
      <c r="AF1086" s="201"/>
      <c r="AG1086" s="202"/>
      <c r="AH1086" s="206"/>
      <c r="AI1086" s="207"/>
      <c r="AJ1086" s="208"/>
      <c r="AK1086" s="200"/>
      <c r="AL1086" s="201"/>
      <c r="AM1086" s="202"/>
      <c r="AN1086" s="78"/>
      <c r="AO1086" s="79"/>
      <c r="AP1086" s="209"/>
      <c r="AQ1086" s="64"/>
      <c r="AR1086" s="65"/>
      <c r="AS1086" s="208"/>
      <c r="AT1086" s="210"/>
      <c r="AU1086" s="211"/>
      <c r="AV1086" s="212"/>
      <c r="AW1086" s="213"/>
      <c r="AX1086" s="214"/>
      <c r="AY1086" s="215"/>
      <c r="AZ1086" s="112"/>
      <c r="BA1086" s="68"/>
      <c r="BB1086" s="68"/>
      <c r="BC1086" s="216"/>
      <c r="BD1086" s="216"/>
      <c r="BE1086" s="217"/>
      <c r="BF1086" s="218"/>
      <c r="BG1086" s="75"/>
      <c r="BH1086" s="75"/>
      <c r="BI1086" s="219"/>
      <c r="BJ1086" s="220"/>
      <c r="BK1086" s="220"/>
      <c r="BL1086" s="221"/>
      <c r="BM1086" s="222"/>
      <c r="BN1086" s="223"/>
      <c r="BO1086" s="149">
        <v>0</v>
      </c>
      <c r="BP1086" s="72">
        <v>26</v>
      </c>
      <c r="BQ1086" s="157">
        <v>0.12313657407407408</v>
      </c>
      <c r="BR1086" s="158">
        <v>1</v>
      </c>
      <c r="BS1086" s="224"/>
    </row>
    <row r="1087" spans="1:71" s="62" customFormat="1" ht="15" customHeight="1">
      <c r="A1087" s="49"/>
      <c r="B1087" s="2">
        <v>1081</v>
      </c>
      <c r="C1087" s="2">
        <v>27</v>
      </c>
      <c r="D1087" s="49" t="s">
        <v>2331</v>
      </c>
      <c r="E1087" s="49" t="s">
        <v>70</v>
      </c>
      <c r="F1087" s="93" t="s">
        <v>1355</v>
      </c>
      <c r="G1087" s="85">
        <v>1971</v>
      </c>
      <c r="H1087" s="49" t="s">
        <v>36</v>
      </c>
      <c r="I1087" s="49" t="s">
        <v>130</v>
      </c>
      <c r="J1087" s="50">
        <f t="shared" si="77"/>
        <v>151</v>
      </c>
      <c r="K1087" s="189">
        <f t="shared" si="78"/>
        <v>167</v>
      </c>
      <c r="L1087" s="51">
        <f t="shared" si="79"/>
        <v>1</v>
      </c>
      <c r="M1087" s="52" t="str">
        <f t="shared" si="80"/>
        <v>nie</v>
      </c>
      <c r="N1087" s="53">
        <f>IF($M1087="ano",LARGE((Q1087,T1087,W1087,Z1087,AC1087,AF1087,AI1087,AL1087,AO1087,AR1087,AU1087,AX1087,BA1087,BD1087,BG1087,BJ1087,BM1087),1)+LARGE((Q1087,T1087,W1087,Z1087,AC1087,AF1087,AI1087,AL1087,AO1087,AR1087,AU1087,AX1087,BA1087,BD1087,BG1087,BJ1087,BM1087),2)+LARGE((Q1087,T1087,W1087,Z1087,AC1087,AF1087,AI1087,AL1087,AO1087,AR1087,AU1087,AX1087,BA1087,BD1087,BG1087,BJ1087,BM1087),3)+LARGE((Q1087,T1087,W1087,Z1087,AC1087,AF1087,AI1087,AL1087,AO1087,AR1087,AU1087,AX1087,BA1087,BD1087,BG1087,BJ1087,BM1087),4)+LARGE((Q1087,T1087,W1087,Z1087,AC1087,AF1087,AI1087,AL1087,AO1087,AR1087,AU1087,AX1087,BA1087,BD1087,BG1087,BJ1087,BM1087),5),J1087)</f>
        <v>151</v>
      </c>
      <c r="O1087" s="190">
        <f>IF($M1087="ano",LARGE((R1087,U1087,X1087,AA1087,AD1087,AG1087,AJ1087,AM1087,AP1087,AS1087,AV1087,AY1087,BB1087,BE1087,BH1087,BK1087,BN1087),1)+LARGE((R1087,U1087,X1087,AA1087,AD1087,AG1087,AJ1087,AM1087,AP1087,AS1087,AV1087,AY1087,BB1087,BE1087,BH1087,BK1087,BN1087),2)+LARGE((R1087,U1087,X1087,AA1087,AD1087,AG1087,AJ1087,AM1087,AP1087,AS1087,AV1087,AY1087,BB1087,BE1087,BH1087,BK1087,BN1087),3)+LARGE((R1087,U1087,X1087,AA1087,AD1087,AG1087,AJ1087,AM1087,AP1087,AS1087,AV1087,AY1087,BB1087,BE1087,BH1087,BK1087,BN1087),4)+LARGE((R1087,U1087,X1087,AA1087,AD1087,AG1087,AJ1087,AM1087,AP1087,AS1087,AV1087,AY1087,BB1087,BE1087,BH1087,BK1087,BN1087),5),K1087)</f>
        <v>167</v>
      </c>
      <c r="P1087" s="54"/>
      <c r="Q1087" s="55"/>
      <c r="R1087" s="55"/>
      <c r="S1087" s="56"/>
      <c r="T1087" s="57"/>
      <c r="U1087" s="57"/>
      <c r="V1087" s="58"/>
      <c r="W1087" s="59"/>
      <c r="X1087" s="59"/>
      <c r="Y1087" s="77"/>
      <c r="Z1087" s="60"/>
      <c r="AA1087" s="60"/>
      <c r="AB1087" s="61"/>
      <c r="AC1087" s="61"/>
      <c r="AD1087" s="61"/>
      <c r="AE1087" s="200"/>
      <c r="AF1087" s="201"/>
      <c r="AG1087" s="201"/>
      <c r="AI1087" s="63"/>
      <c r="AJ1087" s="63"/>
      <c r="AK1087" s="77"/>
      <c r="AL1087" s="60"/>
      <c r="AM1087" s="60"/>
      <c r="AN1087" s="78"/>
      <c r="AO1087" s="79"/>
      <c r="AP1087" s="79"/>
      <c r="AQ1087" s="64"/>
      <c r="AR1087" s="65"/>
      <c r="AS1087" s="65"/>
      <c r="AT1087" s="66"/>
      <c r="AU1087" s="67"/>
      <c r="AV1087" s="67"/>
      <c r="AW1087" s="73"/>
      <c r="AX1087" s="74"/>
      <c r="AY1087" s="74"/>
      <c r="AZ1087" s="112"/>
      <c r="BA1087" s="68"/>
      <c r="BB1087" s="68"/>
      <c r="BC1087" s="69"/>
      <c r="BD1087" s="69"/>
      <c r="BE1087" s="69"/>
      <c r="BF1087" s="75"/>
      <c r="BG1087" s="75"/>
      <c r="BH1087" s="75"/>
      <c r="BI1087" s="219"/>
      <c r="BJ1087" s="220"/>
      <c r="BK1087" s="220"/>
      <c r="BL1087" s="221">
        <v>8.1365740740740738E-2</v>
      </c>
      <c r="BM1087" s="222">
        <v>151</v>
      </c>
      <c r="BN1087" s="223">
        <v>167</v>
      </c>
      <c r="BO1087" s="149">
        <v>0</v>
      </c>
      <c r="BP1087" s="72">
        <v>17.5</v>
      </c>
      <c r="BQ1087" s="157">
        <v>8.1365740740740738E-2</v>
      </c>
      <c r="BR1087" s="158">
        <v>1</v>
      </c>
      <c r="BS1087" s="224"/>
    </row>
    <row r="1088" spans="1:71" s="62" customFormat="1" ht="15" customHeight="1">
      <c r="A1088" s="49"/>
      <c r="B1088" s="2">
        <v>1082</v>
      </c>
      <c r="C1088" s="2">
        <v>556</v>
      </c>
      <c r="D1088" s="80" t="s">
        <v>1894</v>
      </c>
      <c r="E1088" s="80" t="s">
        <v>1567</v>
      </c>
      <c r="F1088" s="90" t="s">
        <v>2304</v>
      </c>
      <c r="G1088" s="84">
        <v>1983</v>
      </c>
      <c r="H1088" s="49" t="s">
        <v>31</v>
      </c>
      <c r="I1088" s="2" t="str">
        <f>IF(G1088&lt;=1953,"M60",IF(G1088&lt;=1963,"M50",IF(G1088&lt;=1973,"M40","M")))</f>
        <v>M</v>
      </c>
      <c r="J1088" s="50">
        <f t="shared" si="77"/>
        <v>151</v>
      </c>
      <c r="K1088" s="189">
        <f t="shared" si="78"/>
        <v>151</v>
      </c>
      <c r="L1088" s="51">
        <f t="shared" si="79"/>
        <v>1</v>
      </c>
      <c r="M1088" s="52" t="str">
        <f t="shared" si="80"/>
        <v>nie</v>
      </c>
      <c r="N1088" s="53">
        <f>IF($M1088="ano",LARGE((Q1088,T1088,W1088,Z1088,AC1088,AF1088,AI1088,AL1088,AO1088,AR1088,AU1088,AX1088,BA1088,BD1088,BG1088,BJ1088,BM1088),1)+LARGE((Q1088,T1088,W1088,Z1088,AC1088,AF1088,AI1088,AL1088,AO1088,AR1088,AU1088,AX1088,BA1088,BD1088,BG1088,BJ1088,BM1088),2)+LARGE((Q1088,T1088,W1088,Z1088,AC1088,AF1088,AI1088,AL1088,AO1088,AR1088,AU1088,AX1088,BA1088,BD1088,BG1088,BJ1088,BM1088),3)+LARGE((Q1088,T1088,W1088,Z1088,AC1088,AF1088,AI1088,AL1088,AO1088,AR1088,AU1088,AX1088,BA1088,BD1088,BG1088,BJ1088,BM1088),4)+LARGE((Q1088,T1088,W1088,Z1088,AC1088,AF1088,AI1088,AL1088,AO1088,AR1088,AU1088,AX1088,BA1088,BD1088,BG1088,BJ1088,BM1088),5),J1088)</f>
        <v>151</v>
      </c>
      <c r="O1088" s="190">
        <f>IF($M1088="ano",LARGE((R1088,U1088,X1088,AA1088,AD1088,AG1088,AJ1088,AM1088,AP1088,AS1088,AV1088,AY1088,BB1088,BE1088,BH1088,BK1088,BN1088),1)+LARGE((R1088,U1088,X1088,AA1088,AD1088,AG1088,AJ1088,AM1088,AP1088,AS1088,AV1088,AY1088,BB1088,BE1088,BH1088,BK1088,BN1088),2)+LARGE((R1088,U1088,X1088,AA1088,AD1088,AG1088,AJ1088,AM1088,AP1088,AS1088,AV1088,AY1088,BB1088,BE1088,BH1088,BK1088,BN1088),3)+LARGE((R1088,U1088,X1088,AA1088,AD1088,AG1088,AJ1088,AM1088,AP1088,AS1088,AV1088,AY1088,BB1088,BE1088,BH1088,BK1088,BN1088),4)+LARGE((R1088,U1088,X1088,AA1088,AD1088,AG1088,AJ1088,AM1088,AP1088,AS1088,AV1088,AY1088,BB1088,BE1088,BH1088,BK1088,BN1088),5),K1088)</f>
        <v>151</v>
      </c>
      <c r="P1088" s="191"/>
      <c r="Q1088" s="192"/>
      <c r="R1088" s="193"/>
      <c r="S1088" s="194">
        <v>0.12336805555555556</v>
      </c>
      <c r="T1088" s="195">
        <v>151</v>
      </c>
      <c r="U1088" s="196">
        <v>151</v>
      </c>
      <c r="V1088" s="197"/>
      <c r="W1088" s="198"/>
      <c r="X1088" s="199"/>
      <c r="Y1088" s="200"/>
      <c r="Z1088" s="201"/>
      <c r="AA1088" s="202"/>
      <c r="AB1088" s="203"/>
      <c r="AC1088" s="204"/>
      <c r="AD1088" s="205"/>
      <c r="AE1088" s="200"/>
      <c r="AF1088" s="201"/>
      <c r="AG1088" s="202"/>
      <c r="AH1088" s="206"/>
      <c r="AI1088" s="207"/>
      <c r="AJ1088" s="208"/>
      <c r="AK1088" s="200"/>
      <c r="AL1088" s="201"/>
      <c r="AM1088" s="202"/>
      <c r="AN1088" s="78"/>
      <c r="AO1088" s="79"/>
      <c r="AP1088" s="209"/>
      <c r="AQ1088" s="64"/>
      <c r="AR1088" s="65"/>
      <c r="AS1088" s="208"/>
      <c r="AT1088" s="210"/>
      <c r="AU1088" s="211"/>
      <c r="AV1088" s="212"/>
      <c r="AW1088" s="213"/>
      <c r="AX1088" s="214"/>
      <c r="AY1088" s="215"/>
      <c r="AZ1088" s="112"/>
      <c r="BA1088" s="68"/>
      <c r="BB1088" s="68"/>
      <c r="BC1088" s="216"/>
      <c r="BD1088" s="216"/>
      <c r="BE1088" s="217"/>
      <c r="BF1088" s="218"/>
      <c r="BG1088" s="75"/>
      <c r="BH1088" s="75"/>
      <c r="BI1088" s="219"/>
      <c r="BJ1088" s="220"/>
      <c r="BK1088" s="220"/>
      <c r="BL1088" s="221"/>
      <c r="BM1088" s="222"/>
      <c r="BN1088" s="223"/>
      <c r="BO1088" s="149">
        <v>0</v>
      </c>
      <c r="BP1088" s="72">
        <v>26</v>
      </c>
      <c r="BQ1088" s="157">
        <v>0.12336805555555556</v>
      </c>
      <c r="BR1088" s="158">
        <v>1</v>
      </c>
      <c r="BS1088" s="224"/>
    </row>
    <row r="1089" spans="1:71" s="62" customFormat="1" ht="15" customHeight="1">
      <c r="A1089" s="49"/>
      <c r="B1089" s="2">
        <v>1083</v>
      </c>
      <c r="C1089" s="2">
        <v>105</v>
      </c>
      <c r="D1089" s="49" t="s">
        <v>1181</v>
      </c>
      <c r="E1089" s="49" t="s">
        <v>1827</v>
      </c>
      <c r="F1089" s="93" t="s">
        <v>1182</v>
      </c>
      <c r="G1089" s="85">
        <v>1979</v>
      </c>
      <c r="H1089" s="49" t="s">
        <v>36</v>
      </c>
      <c r="I1089" s="49" t="s">
        <v>36</v>
      </c>
      <c r="J1089" s="50">
        <f t="shared" si="77"/>
        <v>151</v>
      </c>
      <c r="K1089" s="189">
        <f t="shared" si="78"/>
        <v>151</v>
      </c>
      <c r="L1089" s="51">
        <f t="shared" si="79"/>
        <v>1</v>
      </c>
      <c r="M1089" s="52" t="str">
        <f t="shared" si="80"/>
        <v>nie</v>
      </c>
      <c r="N1089" s="53">
        <f>IF($M1089="ano",LARGE((Q1089,T1089,W1089,Z1089,AC1089,AF1089,AI1089,AL1089,AO1089,AR1089,AU1089,AX1089,BA1089,BD1089,BG1089,BJ1089,BM1089),1)+LARGE((Q1089,T1089,W1089,Z1089,AC1089,AF1089,AI1089,AL1089,AO1089,AR1089,AU1089,AX1089,BA1089,BD1089,BG1089,BJ1089,BM1089),2)+LARGE((Q1089,T1089,W1089,Z1089,AC1089,AF1089,AI1089,AL1089,AO1089,AR1089,AU1089,AX1089,BA1089,BD1089,BG1089,BJ1089,BM1089),3)+LARGE((Q1089,T1089,W1089,Z1089,AC1089,AF1089,AI1089,AL1089,AO1089,AR1089,AU1089,AX1089,BA1089,BD1089,BG1089,BJ1089,BM1089),4)+LARGE((Q1089,T1089,W1089,Z1089,AC1089,AF1089,AI1089,AL1089,AO1089,AR1089,AU1089,AX1089,BA1089,BD1089,BG1089,BJ1089,BM1089),5),J1089)</f>
        <v>151</v>
      </c>
      <c r="O1089" s="190">
        <f>IF($M1089="ano",LARGE((R1089,U1089,X1089,AA1089,AD1089,AG1089,AJ1089,AM1089,AP1089,AS1089,AV1089,AY1089,BB1089,BE1089,BH1089,BK1089,BN1089),1)+LARGE((R1089,U1089,X1089,AA1089,AD1089,AG1089,AJ1089,AM1089,AP1089,AS1089,AV1089,AY1089,BB1089,BE1089,BH1089,BK1089,BN1089),2)+LARGE((R1089,U1089,X1089,AA1089,AD1089,AG1089,AJ1089,AM1089,AP1089,AS1089,AV1089,AY1089,BB1089,BE1089,BH1089,BK1089,BN1089),3)+LARGE((R1089,U1089,X1089,AA1089,AD1089,AG1089,AJ1089,AM1089,AP1089,AS1089,AV1089,AY1089,BB1089,BE1089,BH1089,BK1089,BN1089),4)+LARGE((R1089,U1089,X1089,AA1089,AD1089,AG1089,AJ1089,AM1089,AP1089,AS1089,AV1089,AY1089,BB1089,BE1089,BH1089,BK1089,BN1089),5),K1089)</f>
        <v>151</v>
      </c>
      <c r="P1089" s="54"/>
      <c r="Q1089" s="55"/>
      <c r="R1089" s="55"/>
      <c r="S1089" s="56"/>
      <c r="T1089" s="57"/>
      <c r="U1089" s="57"/>
      <c r="V1089" s="58"/>
      <c r="W1089" s="59"/>
      <c r="X1089" s="59"/>
      <c r="Y1089" s="77"/>
      <c r="Z1089" s="60"/>
      <c r="AA1089" s="60"/>
      <c r="AB1089" s="61"/>
      <c r="AC1089" s="61"/>
      <c r="AD1089" s="61"/>
      <c r="AE1089" s="200"/>
      <c r="AF1089" s="201"/>
      <c r="AG1089" s="201"/>
      <c r="AI1089" s="63"/>
      <c r="AJ1089" s="63"/>
      <c r="AK1089" s="77"/>
      <c r="AL1089" s="60"/>
      <c r="AM1089" s="60"/>
      <c r="AN1089" s="78"/>
      <c r="AO1089" s="79"/>
      <c r="AP1089" s="79"/>
      <c r="AQ1089" s="64"/>
      <c r="AR1089" s="65"/>
      <c r="AS1089" s="65"/>
      <c r="AT1089" s="66"/>
      <c r="AU1089" s="67"/>
      <c r="AV1089" s="67"/>
      <c r="AW1089" s="73"/>
      <c r="AX1089" s="74"/>
      <c r="AY1089" s="74"/>
      <c r="AZ1089" s="112"/>
      <c r="BA1089" s="68"/>
      <c r="BB1089" s="68"/>
      <c r="BC1089" s="69"/>
      <c r="BD1089" s="69"/>
      <c r="BE1089" s="69"/>
      <c r="BF1089" s="218">
        <v>7.1643518518518523E-2</v>
      </c>
      <c r="BG1089" s="75">
        <v>151</v>
      </c>
      <c r="BH1089" s="75">
        <v>151</v>
      </c>
      <c r="BI1089" s="219"/>
      <c r="BJ1089" s="220"/>
      <c r="BK1089" s="220"/>
      <c r="BL1089" s="221"/>
      <c r="BM1089" s="222"/>
      <c r="BN1089" s="223"/>
      <c r="BO1089" s="149">
        <v>0</v>
      </c>
      <c r="BP1089" s="72">
        <v>15</v>
      </c>
      <c r="BQ1089" s="157">
        <v>7.1643518518518523E-2</v>
      </c>
      <c r="BR1089" s="158">
        <v>1</v>
      </c>
      <c r="BS1089" s="224"/>
    </row>
    <row r="1090" spans="1:71" s="62" customFormat="1" ht="15" customHeight="1">
      <c r="A1090" s="49"/>
      <c r="B1090" s="2">
        <v>1084</v>
      </c>
      <c r="C1090" s="2">
        <v>557</v>
      </c>
      <c r="D1090" s="49" t="s">
        <v>662</v>
      </c>
      <c r="E1090" s="49" t="s">
        <v>1526</v>
      </c>
      <c r="F1090" s="93" t="s">
        <v>398</v>
      </c>
      <c r="G1090" s="85" t="s">
        <v>278</v>
      </c>
      <c r="H1090" s="49" t="s">
        <v>31</v>
      </c>
      <c r="I1090" s="49" t="s">
        <v>31</v>
      </c>
      <c r="J1090" s="50">
        <f t="shared" si="77"/>
        <v>151</v>
      </c>
      <c r="K1090" s="189">
        <f t="shared" si="78"/>
        <v>151</v>
      </c>
      <c r="L1090" s="51">
        <f t="shared" si="79"/>
        <v>1</v>
      </c>
      <c r="M1090" s="52" t="str">
        <f t="shared" si="80"/>
        <v>nie</v>
      </c>
      <c r="N1090" s="53">
        <f>IF($M1090="ano",LARGE((Q1090,T1090,W1090,Z1090,AC1090,AF1090,AI1090,AL1090,AO1090,AR1090,AU1090,AX1090,BA1090,BD1090,BG1090,BJ1090,BM1090),1)+LARGE((Q1090,T1090,W1090,Z1090,AC1090,AF1090,AI1090,AL1090,AO1090,AR1090,AU1090,AX1090,BA1090,BD1090,BG1090,BJ1090,BM1090),2)+LARGE((Q1090,T1090,W1090,Z1090,AC1090,AF1090,AI1090,AL1090,AO1090,AR1090,AU1090,AX1090,BA1090,BD1090,BG1090,BJ1090,BM1090),3)+LARGE((Q1090,T1090,W1090,Z1090,AC1090,AF1090,AI1090,AL1090,AO1090,AR1090,AU1090,AX1090,BA1090,BD1090,BG1090,BJ1090,BM1090),4)+LARGE((Q1090,T1090,W1090,Z1090,AC1090,AF1090,AI1090,AL1090,AO1090,AR1090,AU1090,AX1090,BA1090,BD1090,BG1090,BJ1090,BM1090),5),J1090)</f>
        <v>151</v>
      </c>
      <c r="O1090" s="190">
        <f>IF($M1090="ano",LARGE((R1090,U1090,X1090,AA1090,AD1090,AG1090,AJ1090,AM1090,AP1090,AS1090,AV1090,AY1090,BB1090,BE1090,BH1090,BK1090,BN1090),1)+LARGE((R1090,U1090,X1090,AA1090,AD1090,AG1090,AJ1090,AM1090,AP1090,AS1090,AV1090,AY1090,BB1090,BE1090,BH1090,BK1090,BN1090),2)+LARGE((R1090,U1090,X1090,AA1090,AD1090,AG1090,AJ1090,AM1090,AP1090,AS1090,AV1090,AY1090,BB1090,BE1090,BH1090,BK1090,BN1090),3)+LARGE((R1090,U1090,X1090,AA1090,AD1090,AG1090,AJ1090,AM1090,AP1090,AS1090,AV1090,AY1090,BB1090,BE1090,BH1090,BK1090,BN1090),4)+LARGE((R1090,U1090,X1090,AA1090,AD1090,AG1090,AJ1090,AM1090,AP1090,AS1090,AV1090,AY1090,BB1090,BE1090,BH1090,BK1090,BN1090),5),K1090)</f>
        <v>151</v>
      </c>
      <c r="P1090" s="54"/>
      <c r="Q1090" s="55"/>
      <c r="R1090" s="193"/>
      <c r="S1090" s="56"/>
      <c r="T1090" s="57"/>
      <c r="U1090" s="196"/>
      <c r="V1090" s="58"/>
      <c r="W1090" s="59"/>
      <c r="X1090" s="199"/>
      <c r="Y1090" s="77"/>
      <c r="Z1090" s="60"/>
      <c r="AA1090" s="202"/>
      <c r="AB1090" s="61"/>
      <c r="AC1090" s="61"/>
      <c r="AD1090" s="205"/>
      <c r="AE1090" s="200"/>
      <c r="AF1090" s="201"/>
      <c r="AG1090" s="202"/>
      <c r="AH1090" s="206">
        <v>3.8321759259259257E-2</v>
      </c>
      <c r="AI1090" s="207">
        <v>151</v>
      </c>
      <c r="AJ1090" s="208">
        <v>151</v>
      </c>
      <c r="AK1090" s="200"/>
      <c r="AL1090" s="201"/>
      <c r="AM1090" s="202"/>
      <c r="AN1090" s="78"/>
      <c r="AO1090" s="79"/>
      <c r="AP1090" s="209"/>
      <c r="AQ1090" s="64"/>
      <c r="AR1090" s="65"/>
      <c r="AS1090" s="208"/>
      <c r="AT1090" s="210"/>
      <c r="AU1090" s="211"/>
      <c r="AV1090" s="212"/>
      <c r="AW1090" s="213"/>
      <c r="AX1090" s="214"/>
      <c r="AY1090" s="215"/>
      <c r="AZ1090" s="112"/>
      <c r="BA1090" s="68"/>
      <c r="BB1090" s="68"/>
      <c r="BC1090" s="69"/>
      <c r="BD1090" s="69"/>
      <c r="BE1090" s="217"/>
      <c r="BF1090" s="218"/>
      <c r="BG1090" s="75"/>
      <c r="BH1090" s="75"/>
      <c r="BI1090" s="219"/>
      <c r="BJ1090" s="220"/>
      <c r="BK1090" s="220"/>
      <c r="BL1090" s="221"/>
      <c r="BM1090" s="222"/>
      <c r="BN1090" s="223"/>
      <c r="BO1090" s="149">
        <v>0</v>
      </c>
      <c r="BP1090" s="72">
        <v>10.664999999999999</v>
      </c>
      <c r="BQ1090" s="157">
        <v>3.8321759259259257E-2</v>
      </c>
      <c r="BR1090" s="158">
        <v>1</v>
      </c>
      <c r="BS1090" s="224"/>
    </row>
    <row r="1091" spans="1:71" s="62" customFormat="1" ht="15" customHeight="1">
      <c r="A1091" s="49"/>
      <c r="B1091" s="2">
        <v>1085</v>
      </c>
      <c r="C1091" s="2">
        <v>228</v>
      </c>
      <c r="D1091" s="49" t="s">
        <v>165</v>
      </c>
      <c r="E1091" s="49" t="s">
        <v>1183</v>
      </c>
      <c r="F1091" s="93" t="s">
        <v>1542</v>
      </c>
      <c r="G1091" s="85">
        <v>1967</v>
      </c>
      <c r="H1091" s="49" t="s">
        <v>31</v>
      </c>
      <c r="I1091" s="49" t="s">
        <v>32</v>
      </c>
      <c r="J1091" s="50">
        <f t="shared" si="77"/>
        <v>151</v>
      </c>
      <c r="K1091" s="189">
        <f t="shared" si="78"/>
        <v>167</v>
      </c>
      <c r="L1091" s="51">
        <f t="shared" si="79"/>
        <v>1</v>
      </c>
      <c r="M1091" s="52" t="str">
        <f t="shared" si="80"/>
        <v>nie</v>
      </c>
      <c r="N1091" s="53">
        <f>IF($M1091="ano",LARGE((Q1091,T1091,W1091,Z1091,AC1091,AF1091,AI1091,AL1091,AO1091,AR1091,AU1091,AX1091,BA1091,BD1091,BG1091,BJ1091,BM1091),1)+LARGE((Q1091,T1091,W1091,Z1091,AC1091,AF1091,AI1091,AL1091,AO1091,AR1091,AU1091,AX1091,BA1091,BD1091,BG1091,BJ1091,BM1091),2)+LARGE((Q1091,T1091,W1091,Z1091,AC1091,AF1091,AI1091,AL1091,AO1091,AR1091,AU1091,AX1091,BA1091,BD1091,BG1091,BJ1091,BM1091),3)+LARGE((Q1091,T1091,W1091,Z1091,AC1091,AF1091,AI1091,AL1091,AO1091,AR1091,AU1091,AX1091,BA1091,BD1091,BG1091,BJ1091,BM1091),4)+LARGE((Q1091,T1091,W1091,Z1091,AC1091,AF1091,AI1091,AL1091,AO1091,AR1091,AU1091,AX1091,BA1091,BD1091,BG1091,BJ1091,BM1091),5),J1091)</f>
        <v>151</v>
      </c>
      <c r="O1091" s="190">
        <f>IF($M1091="ano",LARGE((R1091,U1091,X1091,AA1091,AD1091,AG1091,AJ1091,AM1091,AP1091,AS1091,AV1091,AY1091,BB1091,BE1091,BH1091,BK1091,BN1091),1)+LARGE((R1091,U1091,X1091,AA1091,AD1091,AG1091,AJ1091,AM1091,AP1091,AS1091,AV1091,AY1091,BB1091,BE1091,BH1091,BK1091,BN1091),2)+LARGE((R1091,U1091,X1091,AA1091,AD1091,AG1091,AJ1091,AM1091,AP1091,AS1091,AV1091,AY1091,BB1091,BE1091,BH1091,BK1091,BN1091),3)+LARGE((R1091,U1091,X1091,AA1091,AD1091,AG1091,AJ1091,AM1091,AP1091,AS1091,AV1091,AY1091,BB1091,BE1091,BH1091,BK1091,BN1091),4)+LARGE((R1091,U1091,X1091,AA1091,AD1091,AG1091,AJ1091,AM1091,AP1091,AS1091,AV1091,AY1091,BB1091,BE1091,BH1091,BK1091,BN1091),5),K1091)</f>
        <v>167</v>
      </c>
      <c r="P1091" s="54"/>
      <c r="Q1091" s="55"/>
      <c r="R1091" s="55"/>
      <c r="S1091" s="56"/>
      <c r="T1091" s="57"/>
      <c r="U1091" s="57"/>
      <c r="V1091" s="58"/>
      <c r="W1091" s="59"/>
      <c r="X1091" s="59"/>
      <c r="Y1091" s="77"/>
      <c r="Z1091" s="60"/>
      <c r="AA1091" s="60"/>
      <c r="AB1091" s="61"/>
      <c r="AC1091" s="61"/>
      <c r="AD1091" s="61"/>
      <c r="AE1091" s="200"/>
      <c r="AF1091" s="201"/>
      <c r="AG1091" s="201"/>
      <c r="AI1091" s="63"/>
      <c r="AJ1091" s="63"/>
      <c r="AK1091" s="77"/>
      <c r="AL1091" s="60"/>
      <c r="AM1091" s="60"/>
      <c r="AN1091" s="78"/>
      <c r="AO1091" s="79"/>
      <c r="AP1091" s="79"/>
      <c r="AQ1091" s="64"/>
      <c r="AR1091" s="65"/>
      <c r="AS1091" s="65"/>
      <c r="AT1091" s="66"/>
      <c r="AU1091" s="67"/>
      <c r="AV1091" s="67"/>
      <c r="AW1091" s="73"/>
      <c r="AX1091" s="74"/>
      <c r="AY1091" s="74"/>
      <c r="AZ1091" s="112"/>
      <c r="BA1091" s="68"/>
      <c r="BB1091" s="68"/>
      <c r="BC1091" s="69"/>
      <c r="BD1091" s="69"/>
      <c r="BE1091" s="69"/>
      <c r="BF1091" s="218">
        <v>7.1840277777777781E-2</v>
      </c>
      <c r="BG1091" s="75">
        <v>151</v>
      </c>
      <c r="BH1091" s="75">
        <v>167</v>
      </c>
      <c r="BI1091" s="219"/>
      <c r="BJ1091" s="220"/>
      <c r="BK1091" s="220"/>
      <c r="BL1091" s="221"/>
      <c r="BM1091" s="222"/>
      <c r="BN1091" s="223"/>
      <c r="BO1091" s="149">
        <v>0</v>
      </c>
      <c r="BP1091" s="72">
        <v>15</v>
      </c>
      <c r="BQ1091" s="157">
        <v>7.1840277777777781E-2</v>
      </c>
      <c r="BR1091" s="158">
        <v>1</v>
      </c>
      <c r="BS1091" s="224"/>
    </row>
    <row r="1092" spans="1:71" s="62" customFormat="1" ht="15" customHeight="1">
      <c r="A1092" s="49"/>
      <c r="B1092" s="2">
        <v>1086</v>
      </c>
      <c r="C1092" s="2">
        <v>558</v>
      </c>
      <c r="D1092" s="49" t="s">
        <v>1404</v>
      </c>
      <c r="E1092" s="49" t="s">
        <v>1505</v>
      </c>
      <c r="F1092" s="93" t="s">
        <v>1355</v>
      </c>
      <c r="G1092" s="85">
        <v>1975</v>
      </c>
      <c r="H1092" s="49" t="s">
        <v>31</v>
      </c>
      <c r="I1092" s="49" t="s">
        <v>31</v>
      </c>
      <c r="J1092" s="50">
        <f t="shared" si="77"/>
        <v>151</v>
      </c>
      <c r="K1092" s="189">
        <f t="shared" si="78"/>
        <v>151</v>
      </c>
      <c r="L1092" s="51">
        <f t="shared" si="79"/>
        <v>1</v>
      </c>
      <c r="M1092" s="52" t="str">
        <f t="shared" si="80"/>
        <v>nie</v>
      </c>
      <c r="N1092" s="53">
        <f>IF($M1092="ano",LARGE((Q1092,T1092,W1092,Z1092,AC1092,AF1092,AI1092,AL1092,AO1092,AR1092,AU1092,AX1092,BA1092,BD1092,BG1092,BJ1092,BM1092),1)+LARGE((Q1092,T1092,W1092,Z1092,AC1092,AF1092,AI1092,AL1092,AO1092,AR1092,AU1092,AX1092,BA1092,BD1092,BG1092,BJ1092,BM1092),2)+LARGE((Q1092,T1092,W1092,Z1092,AC1092,AF1092,AI1092,AL1092,AO1092,AR1092,AU1092,AX1092,BA1092,BD1092,BG1092,BJ1092,BM1092),3)+LARGE((Q1092,T1092,W1092,Z1092,AC1092,AF1092,AI1092,AL1092,AO1092,AR1092,AU1092,AX1092,BA1092,BD1092,BG1092,BJ1092,BM1092),4)+LARGE((Q1092,T1092,W1092,Z1092,AC1092,AF1092,AI1092,AL1092,AO1092,AR1092,AU1092,AX1092,BA1092,BD1092,BG1092,BJ1092,BM1092),5),J1092)</f>
        <v>151</v>
      </c>
      <c r="O1092" s="190">
        <f>IF($M1092="ano",LARGE((R1092,U1092,X1092,AA1092,AD1092,AG1092,AJ1092,AM1092,AP1092,AS1092,AV1092,AY1092,BB1092,BE1092,BH1092,BK1092,BN1092),1)+LARGE((R1092,U1092,X1092,AA1092,AD1092,AG1092,AJ1092,AM1092,AP1092,AS1092,AV1092,AY1092,BB1092,BE1092,BH1092,BK1092,BN1092),2)+LARGE((R1092,U1092,X1092,AA1092,AD1092,AG1092,AJ1092,AM1092,AP1092,AS1092,AV1092,AY1092,BB1092,BE1092,BH1092,BK1092,BN1092),3)+LARGE((R1092,U1092,X1092,AA1092,AD1092,AG1092,AJ1092,AM1092,AP1092,AS1092,AV1092,AY1092,BB1092,BE1092,BH1092,BK1092,BN1092),4)+LARGE((R1092,U1092,X1092,AA1092,AD1092,AG1092,AJ1092,AM1092,AP1092,AS1092,AV1092,AY1092,BB1092,BE1092,BH1092,BK1092,BN1092),5),K1092)</f>
        <v>151</v>
      </c>
      <c r="P1092" s="54"/>
      <c r="Q1092" s="55"/>
      <c r="R1092" s="55"/>
      <c r="S1092" s="56"/>
      <c r="T1092" s="57"/>
      <c r="U1092" s="57"/>
      <c r="V1092" s="58"/>
      <c r="W1092" s="59"/>
      <c r="X1092" s="59"/>
      <c r="Y1092" s="77"/>
      <c r="Z1092" s="60"/>
      <c r="AA1092" s="60"/>
      <c r="AB1092" s="61"/>
      <c r="AC1092" s="61"/>
      <c r="AD1092" s="61"/>
      <c r="AE1092" s="200"/>
      <c r="AF1092" s="201"/>
      <c r="AG1092" s="201"/>
      <c r="AI1092" s="63"/>
      <c r="AJ1092" s="63"/>
      <c r="AK1092" s="77"/>
      <c r="AL1092" s="60"/>
      <c r="AM1092" s="60"/>
      <c r="AN1092" s="78"/>
      <c r="AO1092" s="79"/>
      <c r="AP1092" s="79"/>
      <c r="AQ1092" s="64"/>
      <c r="AR1092" s="65"/>
      <c r="AS1092" s="65"/>
      <c r="AT1092" s="66"/>
      <c r="AU1092" s="67"/>
      <c r="AV1092" s="67"/>
      <c r="AW1092" s="73"/>
      <c r="AX1092" s="74"/>
      <c r="AY1092" s="74"/>
      <c r="AZ1092" s="112"/>
      <c r="BA1092" s="68"/>
      <c r="BB1092" s="68"/>
      <c r="BC1092" s="69"/>
      <c r="BD1092" s="69"/>
      <c r="BE1092" s="69"/>
      <c r="BF1092" s="75"/>
      <c r="BG1092" s="75"/>
      <c r="BH1092" s="75"/>
      <c r="BI1092" s="219"/>
      <c r="BJ1092" s="220"/>
      <c r="BK1092" s="220"/>
      <c r="BL1092" s="221">
        <v>8.1365740740740738E-2</v>
      </c>
      <c r="BM1092" s="222">
        <v>151</v>
      </c>
      <c r="BN1092" s="223">
        <v>151</v>
      </c>
      <c r="BO1092" s="149">
        <v>0</v>
      </c>
      <c r="BP1092" s="72">
        <v>17.5</v>
      </c>
      <c r="BQ1092" s="157">
        <v>8.1365740740740738E-2</v>
      </c>
      <c r="BR1092" s="158">
        <v>1</v>
      </c>
      <c r="BS1092" s="224"/>
    </row>
    <row r="1093" spans="1:71" s="62" customFormat="1" ht="15" customHeight="1">
      <c r="A1093" s="49"/>
      <c r="B1093" s="2">
        <v>1087</v>
      </c>
      <c r="C1093" s="2">
        <v>106</v>
      </c>
      <c r="D1093" s="47" t="s">
        <v>41</v>
      </c>
      <c r="E1093" s="47" t="s">
        <v>1729</v>
      </c>
      <c r="F1093" s="89" t="s">
        <v>1653</v>
      </c>
      <c r="G1093" s="48">
        <v>1985</v>
      </c>
      <c r="H1093" s="49" t="s">
        <v>36</v>
      </c>
      <c r="I1093" s="2" t="str">
        <f>IF(G1093&lt;=1953,"Z60",IF(G1093&lt;=1963,"Z50",IF(G1093&lt;=1973,"Z40","Z")))</f>
        <v>Z</v>
      </c>
      <c r="J1093" s="50">
        <f t="shared" si="77"/>
        <v>150</v>
      </c>
      <c r="K1093" s="189">
        <f t="shared" si="78"/>
        <v>150</v>
      </c>
      <c r="L1093" s="51">
        <f t="shared" si="79"/>
        <v>1</v>
      </c>
      <c r="M1093" s="52" t="str">
        <f t="shared" si="80"/>
        <v>nie</v>
      </c>
      <c r="N1093" s="53">
        <f>IF($M1093="ano",LARGE((Q1093,T1093,W1093,Z1093,AC1093,AF1093,AI1093,AL1093,AO1093,AR1093,AU1093,AX1093,BA1093,BD1093,BG1093,BJ1093,BM1093),1)+LARGE((Q1093,T1093,W1093,Z1093,AC1093,AF1093,AI1093,AL1093,AO1093,AR1093,AU1093,AX1093,BA1093,BD1093,BG1093,BJ1093,BM1093),2)+LARGE((Q1093,T1093,W1093,Z1093,AC1093,AF1093,AI1093,AL1093,AO1093,AR1093,AU1093,AX1093,BA1093,BD1093,BG1093,BJ1093,BM1093),3)+LARGE((Q1093,T1093,W1093,Z1093,AC1093,AF1093,AI1093,AL1093,AO1093,AR1093,AU1093,AX1093,BA1093,BD1093,BG1093,BJ1093,BM1093),4)+LARGE((Q1093,T1093,W1093,Z1093,AC1093,AF1093,AI1093,AL1093,AO1093,AR1093,AU1093,AX1093,BA1093,BD1093,BG1093,BJ1093,BM1093),5),J1093)</f>
        <v>150</v>
      </c>
      <c r="O1093" s="190">
        <f>IF($M1093="ano",LARGE((R1093,U1093,X1093,AA1093,AD1093,AG1093,AJ1093,AM1093,AP1093,AS1093,AV1093,AY1093,BB1093,BE1093,BH1093,BK1093,BN1093),1)+LARGE((R1093,U1093,X1093,AA1093,AD1093,AG1093,AJ1093,AM1093,AP1093,AS1093,AV1093,AY1093,BB1093,BE1093,BH1093,BK1093,BN1093),2)+LARGE((R1093,U1093,X1093,AA1093,AD1093,AG1093,AJ1093,AM1093,AP1093,AS1093,AV1093,AY1093,BB1093,BE1093,BH1093,BK1093,BN1093),3)+LARGE((R1093,U1093,X1093,AA1093,AD1093,AG1093,AJ1093,AM1093,AP1093,AS1093,AV1093,AY1093,BB1093,BE1093,BH1093,BK1093,BN1093),4)+LARGE((R1093,U1093,X1093,AA1093,AD1093,AG1093,AJ1093,AM1093,AP1093,AS1093,AV1093,AY1093,BB1093,BE1093,BH1093,BK1093,BN1093),5),K1093)</f>
        <v>150</v>
      </c>
      <c r="P1093" s="191"/>
      <c r="Q1093" s="192"/>
      <c r="R1093" s="193"/>
      <c r="S1093" s="194"/>
      <c r="T1093" s="195"/>
      <c r="U1093" s="196"/>
      <c r="V1093" s="197">
        <v>8.3819444444444446E-2</v>
      </c>
      <c r="W1093" s="198">
        <v>150</v>
      </c>
      <c r="X1093" s="199">
        <v>150</v>
      </c>
      <c r="Y1093" s="200"/>
      <c r="Z1093" s="201"/>
      <c r="AA1093" s="202"/>
      <c r="AB1093" s="203"/>
      <c r="AC1093" s="204"/>
      <c r="AD1093" s="205"/>
      <c r="AE1093" s="200"/>
      <c r="AF1093" s="201"/>
      <c r="AG1093" s="202"/>
      <c r="AH1093" s="206"/>
      <c r="AI1093" s="207"/>
      <c r="AJ1093" s="208"/>
      <c r="AK1093" s="200"/>
      <c r="AL1093" s="201"/>
      <c r="AM1093" s="202"/>
      <c r="AN1093" s="78"/>
      <c r="AO1093" s="79"/>
      <c r="AP1093" s="209"/>
      <c r="AQ1093" s="64"/>
      <c r="AR1093" s="65"/>
      <c r="AS1093" s="208"/>
      <c r="AT1093" s="210"/>
      <c r="AU1093" s="211"/>
      <c r="AV1093" s="212"/>
      <c r="AW1093" s="213"/>
      <c r="AX1093" s="214"/>
      <c r="AY1093" s="215"/>
      <c r="AZ1093" s="112"/>
      <c r="BA1093" s="68"/>
      <c r="BB1093" s="68"/>
      <c r="BC1093" s="216"/>
      <c r="BD1093" s="216"/>
      <c r="BE1093" s="217"/>
      <c r="BF1093" s="218"/>
      <c r="BG1093" s="75"/>
      <c r="BH1093" s="75"/>
      <c r="BI1093" s="219"/>
      <c r="BJ1093" s="220"/>
      <c r="BK1093" s="220"/>
      <c r="BL1093" s="221"/>
      <c r="BM1093" s="222"/>
      <c r="BN1093" s="223"/>
      <c r="BO1093" s="149">
        <v>0</v>
      </c>
      <c r="BP1093" s="72">
        <v>16</v>
      </c>
      <c r="BQ1093" s="157">
        <v>8.3819444444444446E-2</v>
      </c>
      <c r="BR1093" s="158">
        <v>1</v>
      </c>
      <c r="BS1093" s="224"/>
    </row>
    <row r="1094" spans="1:71" s="62" customFormat="1" ht="15" customHeight="1">
      <c r="A1094" s="49"/>
      <c r="B1094" s="2">
        <v>1088</v>
      </c>
      <c r="C1094" s="2">
        <v>107</v>
      </c>
      <c r="D1094" s="49" t="s">
        <v>500</v>
      </c>
      <c r="E1094" s="49" t="s">
        <v>1680</v>
      </c>
      <c r="F1094" s="93" t="s">
        <v>405</v>
      </c>
      <c r="G1094" s="85" t="s">
        <v>264</v>
      </c>
      <c r="H1094" s="49" t="s">
        <v>36</v>
      </c>
      <c r="I1094" s="49" t="s">
        <v>36</v>
      </c>
      <c r="J1094" s="50">
        <f t="shared" ref="J1094:J1157" si="81">SUMIF($P$5:$BR$5,"Body",P1094:BR1094)</f>
        <v>150</v>
      </c>
      <c r="K1094" s="189">
        <f t="shared" ref="K1094:K1157" si="82">SUMIF($P$5:$BR$5,"Body koef-vek",P1094:BR1094)</f>
        <v>150</v>
      </c>
      <c r="L1094" s="51">
        <f t="shared" ref="L1094:L1157" si="83">COUNT(Q1094,T1094,W1094,Z1094,AC1094,AF1094,AI1094,AL1094,AO1094,AR1094,AU1094,AX1094,BA1094,BD1094,BG1094,BJ1094,BM1094)</f>
        <v>1</v>
      </c>
      <c r="M1094" s="52" t="str">
        <f t="shared" ref="M1094:M1157" si="84">IF(L1094&lt;=5,"nie","ano")</f>
        <v>nie</v>
      </c>
      <c r="N1094" s="53">
        <f>IF($M1094="ano",LARGE((Q1094,T1094,W1094,Z1094,AC1094,AF1094,AI1094,AL1094,AO1094,AR1094,AU1094,AX1094,BA1094,BD1094,BG1094,BJ1094,BM1094),1)+LARGE((Q1094,T1094,W1094,Z1094,AC1094,AF1094,AI1094,AL1094,AO1094,AR1094,AU1094,AX1094,BA1094,BD1094,BG1094,BJ1094,BM1094),2)+LARGE((Q1094,T1094,W1094,Z1094,AC1094,AF1094,AI1094,AL1094,AO1094,AR1094,AU1094,AX1094,BA1094,BD1094,BG1094,BJ1094,BM1094),3)+LARGE((Q1094,T1094,W1094,Z1094,AC1094,AF1094,AI1094,AL1094,AO1094,AR1094,AU1094,AX1094,BA1094,BD1094,BG1094,BJ1094,BM1094),4)+LARGE((Q1094,T1094,W1094,Z1094,AC1094,AF1094,AI1094,AL1094,AO1094,AR1094,AU1094,AX1094,BA1094,BD1094,BG1094,BJ1094,BM1094),5),J1094)</f>
        <v>150</v>
      </c>
      <c r="O1094" s="190">
        <f>IF($M1094="ano",LARGE((R1094,U1094,X1094,AA1094,AD1094,AG1094,AJ1094,AM1094,AP1094,AS1094,AV1094,AY1094,BB1094,BE1094,BH1094,BK1094,BN1094),1)+LARGE((R1094,U1094,X1094,AA1094,AD1094,AG1094,AJ1094,AM1094,AP1094,AS1094,AV1094,AY1094,BB1094,BE1094,BH1094,BK1094,BN1094),2)+LARGE((R1094,U1094,X1094,AA1094,AD1094,AG1094,AJ1094,AM1094,AP1094,AS1094,AV1094,AY1094,BB1094,BE1094,BH1094,BK1094,BN1094),3)+LARGE((R1094,U1094,X1094,AA1094,AD1094,AG1094,AJ1094,AM1094,AP1094,AS1094,AV1094,AY1094,BB1094,BE1094,BH1094,BK1094,BN1094),4)+LARGE((R1094,U1094,X1094,AA1094,AD1094,AG1094,AJ1094,AM1094,AP1094,AS1094,AV1094,AY1094,BB1094,BE1094,BH1094,BK1094,BN1094),5),K1094)</f>
        <v>150</v>
      </c>
      <c r="P1094" s="54"/>
      <c r="Q1094" s="55"/>
      <c r="R1094" s="193"/>
      <c r="S1094" s="56"/>
      <c r="T1094" s="57"/>
      <c r="U1094" s="196"/>
      <c r="V1094" s="58"/>
      <c r="W1094" s="59"/>
      <c r="X1094" s="199"/>
      <c r="Y1094" s="77"/>
      <c r="Z1094" s="60"/>
      <c r="AA1094" s="202"/>
      <c r="AB1094" s="61"/>
      <c r="AC1094" s="61"/>
      <c r="AD1094" s="205"/>
      <c r="AE1094" s="200"/>
      <c r="AF1094" s="201"/>
      <c r="AG1094" s="202"/>
      <c r="AH1094" s="206">
        <v>3.936342592592592E-2</v>
      </c>
      <c r="AI1094" s="207">
        <v>150</v>
      </c>
      <c r="AJ1094" s="208">
        <v>150</v>
      </c>
      <c r="AK1094" s="200"/>
      <c r="AL1094" s="201"/>
      <c r="AM1094" s="202"/>
      <c r="AN1094" s="78"/>
      <c r="AO1094" s="79"/>
      <c r="AP1094" s="209"/>
      <c r="AQ1094" s="64"/>
      <c r="AR1094" s="65"/>
      <c r="AS1094" s="208"/>
      <c r="AT1094" s="210"/>
      <c r="AU1094" s="211"/>
      <c r="AV1094" s="212"/>
      <c r="AW1094" s="213"/>
      <c r="AX1094" s="214"/>
      <c r="AY1094" s="215"/>
      <c r="AZ1094" s="112"/>
      <c r="BA1094" s="68"/>
      <c r="BB1094" s="68"/>
      <c r="BC1094" s="69"/>
      <c r="BD1094" s="69"/>
      <c r="BE1094" s="217"/>
      <c r="BF1094" s="218"/>
      <c r="BG1094" s="75"/>
      <c r="BH1094" s="75"/>
      <c r="BI1094" s="219"/>
      <c r="BJ1094" s="220"/>
      <c r="BK1094" s="220"/>
      <c r="BL1094" s="221"/>
      <c r="BM1094" s="222"/>
      <c r="BN1094" s="223"/>
      <c r="BO1094" s="149">
        <v>0</v>
      </c>
      <c r="BP1094" s="72">
        <v>10.664999999999999</v>
      </c>
      <c r="BQ1094" s="157">
        <v>3.936342592592592E-2</v>
      </c>
      <c r="BR1094" s="158">
        <v>1</v>
      </c>
      <c r="BS1094" s="224"/>
    </row>
    <row r="1095" spans="1:71" s="62" customFormat="1" ht="15" customHeight="1">
      <c r="A1095" s="49"/>
      <c r="B1095" s="2">
        <v>1089</v>
      </c>
      <c r="C1095" s="2">
        <v>559</v>
      </c>
      <c r="D1095" s="49" t="s">
        <v>916</v>
      </c>
      <c r="E1095" s="49" t="s">
        <v>1948</v>
      </c>
      <c r="F1095" s="49" t="s">
        <v>857</v>
      </c>
      <c r="G1095" s="85">
        <v>1985</v>
      </c>
      <c r="H1095" s="49" t="s">
        <v>31</v>
      </c>
      <c r="I1095" s="49" t="s">
        <v>31</v>
      </c>
      <c r="J1095" s="50">
        <f t="shared" si="81"/>
        <v>150</v>
      </c>
      <c r="K1095" s="189">
        <f t="shared" si="82"/>
        <v>150</v>
      </c>
      <c r="L1095" s="51">
        <f t="shared" si="83"/>
        <v>1</v>
      </c>
      <c r="M1095" s="52" t="str">
        <f t="shared" si="84"/>
        <v>nie</v>
      </c>
      <c r="N1095" s="53">
        <f>IF($M1095="ano",LARGE((Q1095,T1095,W1095,Z1095,AC1095,AF1095,AI1095,AL1095,AO1095,AR1095,AU1095,AX1095,BA1095,BD1095,BG1095,BJ1095,BM1095),1)+LARGE((Q1095,T1095,W1095,Z1095,AC1095,AF1095,AI1095,AL1095,AO1095,AR1095,AU1095,AX1095,BA1095,BD1095,BG1095,BJ1095,BM1095),2)+LARGE((Q1095,T1095,W1095,Z1095,AC1095,AF1095,AI1095,AL1095,AO1095,AR1095,AU1095,AX1095,BA1095,BD1095,BG1095,BJ1095,BM1095),3)+LARGE((Q1095,T1095,W1095,Z1095,AC1095,AF1095,AI1095,AL1095,AO1095,AR1095,AU1095,AX1095,BA1095,BD1095,BG1095,BJ1095,BM1095),4)+LARGE((Q1095,T1095,W1095,Z1095,AC1095,AF1095,AI1095,AL1095,AO1095,AR1095,AU1095,AX1095,BA1095,BD1095,BG1095,BJ1095,BM1095),5),J1095)</f>
        <v>150</v>
      </c>
      <c r="O1095" s="190">
        <f>IF($M1095="ano",LARGE((R1095,U1095,X1095,AA1095,AD1095,AG1095,AJ1095,AM1095,AP1095,AS1095,AV1095,AY1095,BB1095,BE1095,BH1095,BK1095,BN1095),1)+LARGE((R1095,U1095,X1095,AA1095,AD1095,AG1095,AJ1095,AM1095,AP1095,AS1095,AV1095,AY1095,BB1095,BE1095,BH1095,BK1095,BN1095),2)+LARGE((R1095,U1095,X1095,AA1095,AD1095,AG1095,AJ1095,AM1095,AP1095,AS1095,AV1095,AY1095,BB1095,BE1095,BH1095,BK1095,BN1095),3)+LARGE((R1095,U1095,X1095,AA1095,AD1095,AG1095,AJ1095,AM1095,AP1095,AS1095,AV1095,AY1095,BB1095,BE1095,BH1095,BK1095,BN1095),4)+LARGE((R1095,U1095,X1095,AA1095,AD1095,AG1095,AJ1095,AM1095,AP1095,AS1095,AV1095,AY1095,BB1095,BE1095,BH1095,BK1095,BN1095),5),K1095)</f>
        <v>150</v>
      </c>
      <c r="P1095" s="54"/>
      <c r="Q1095" s="55"/>
      <c r="R1095" s="55"/>
      <c r="S1095" s="56"/>
      <c r="T1095" s="57"/>
      <c r="U1095" s="57"/>
      <c r="V1095" s="58"/>
      <c r="W1095" s="59"/>
      <c r="X1095" s="59"/>
      <c r="Y1095" s="77"/>
      <c r="Z1095" s="60"/>
      <c r="AA1095" s="60"/>
      <c r="AB1095" s="61"/>
      <c r="AC1095" s="61"/>
      <c r="AD1095" s="61"/>
      <c r="AE1095" s="200"/>
      <c r="AF1095" s="201"/>
      <c r="AG1095" s="201"/>
      <c r="AI1095" s="63"/>
      <c r="AJ1095" s="63"/>
      <c r="AK1095" s="77"/>
      <c r="AL1095" s="60"/>
      <c r="AM1095" s="60"/>
      <c r="AN1095" s="78"/>
      <c r="AO1095" s="79"/>
      <c r="AP1095" s="79"/>
      <c r="AQ1095" s="64"/>
      <c r="AR1095" s="65"/>
      <c r="AS1095" s="65"/>
      <c r="AT1095" s="210">
        <v>8.3738425925925924E-2</v>
      </c>
      <c r="AU1095" s="211">
        <v>150</v>
      </c>
      <c r="AV1095" s="212">
        <v>150</v>
      </c>
      <c r="AW1095" s="213"/>
      <c r="AX1095" s="214"/>
      <c r="AY1095" s="215"/>
      <c r="AZ1095" s="112"/>
      <c r="BA1095" s="68"/>
      <c r="BB1095" s="68"/>
      <c r="BC1095" s="69"/>
      <c r="BD1095" s="69"/>
      <c r="BE1095" s="69"/>
      <c r="BF1095" s="218"/>
      <c r="BG1095" s="75"/>
      <c r="BH1095" s="75"/>
      <c r="BI1095" s="219"/>
      <c r="BJ1095" s="220"/>
      <c r="BK1095" s="220"/>
      <c r="BL1095" s="221"/>
      <c r="BM1095" s="222"/>
      <c r="BN1095" s="223"/>
      <c r="BO1095" s="149">
        <v>0</v>
      </c>
      <c r="BP1095" s="72">
        <v>17</v>
      </c>
      <c r="BQ1095" s="157">
        <v>8.3738425925925924E-2</v>
      </c>
      <c r="BR1095" s="158">
        <v>1</v>
      </c>
      <c r="BS1095" s="224"/>
    </row>
    <row r="1096" spans="1:71" s="62" customFormat="1" ht="15" customHeight="1">
      <c r="A1096" s="49"/>
      <c r="B1096" s="2">
        <v>1090</v>
      </c>
      <c r="C1096" s="2">
        <v>560</v>
      </c>
      <c r="D1096" s="47" t="s">
        <v>1785</v>
      </c>
      <c r="E1096" s="47" t="s">
        <v>1784</v>
      </c>
      <c r="F1096" s="89" t="s">
        <v>1665</v>
      </c>
      <c r="G1096" s="48">
        <v>1987</v>
      </c>
      <c r="H1096" s="49" t="s">
        <v>31</v>
      </c>
      <c r="I1096" s="2" t="str">
        <f>IF(G1096&lt;=1953,"M60",IF(G1096&lt;=1963,"M50",IF(G1096&lt;=1973,"M40","M")))</f>
        <v>M</v>
      </c>
      <c r="J1096" s="50">
        <f t="shared" si="81"/>
        <v>150</v>
      </c>
      <c r="K1096" s="189">
        <f t="shared" si="82"/>
        <v>150</v>
      </c>
      <c r="L1096" s="51">
        <f t="shared" si="83"/>
        <v>1</v>
      </c>
      <c r="M1096" s="52" t="str">
        <f t="shared" si="84"/>
        <v>nie</v>
      </c>
      <c r="N1096" s="53">
        <f>IF($M1096="ano",LARGE((Q1096,T1096,W1096,Z1096,AC1096,AF1096,AI1096,AL1096,AO1096,AR1096,AU1096,AX1096,BA1096,BD1096,BG1096,BJ1096,BM1096),1)+LARGE((Q1096,T1096,W1096,Z1096,AC1096,AF1096,AI1096,AL1096,AO1096,AR1096,AU1096,AX1096,BA1096,BD1096,BG1096,BJ1096,BM1096),2)+LARGE((Q1096,T1096,W1096,Z1096,AC1096,AF1096,AI1096,AL1096,AO1096,AR1096,AU1096,AX1096,BA1096,BD1096,BG1096,BJ1096,BM1096),3)+LARGE((Q1096,T1096,W1096,Z1096,AC1096,AF1096,AI1096,AL1096,AO1096,AR1096,AU1096,AX1096,BA1096,BD1096,BG1096,BJ1096,BM1096),4)+LARGE((Q1096,T1096,W1096,Z1096,AC1096,AF1096,AI1096,AL1096,AO1096,AR1096,AU1096,AX1096,BA1096,BD1096,BG1096,BJ1096,BM1096),5),J1096)</f>
        <v>150</v>
      </c>
      <c r="O1096" s="190">
        <f>IF($M1096="ano",LARGE((R1096,U1096,X1096,AA1096,AD1096,AG1096,AJ1096,AM1096,AP1096,AS1096,AV1096,AY1096,BB1096,BE1096,BH1096,BK1096,BN1096),1)+LARGE((R1096,U1096,X1096,AA1096,AD1096,AG1096,AJ1096,AM1096,AP1096,AS1096,AV1096,AY1096,BB1096,BE1096,BH1096,BK1096,BN1096),2)+LARGE((R1096,U1096,X1096,AA1096,AD1096,AG1096,AJ1096,AM1096,AP1096,AS1096,AV1096,AY1096,BB1096,BE1096,BH1096,BK1096,BN1096),3)+LARGE((R1096,U1096,X1096,AA1096,AD1096,AG1096,AJ1096,AM1096,AP1096,AS1096,AV1096,AY1096,BB1096,BE1096,BH1096,BK1096,BN1096),4)+LARGE((R1096,U1096,X1096,AA1096,AD1096,AG1096,AJ1096,AM1096,AP1096,AS1096,AV1096,AY1096,BB1096,BE1096,BH1096,BK1096,BN1096),5),K1096)</f>
        <v>150</v>
      </c>
      <c r="P1096" s="191"/>
      <c r="Q1096" s="192"/>
      <c r="R1096" s="193"/>
      <c r="S1096" s="194"/>
      <c r="T1096" s="195"/>
      <c r="U1096" s="196"/>
      <c r="V1096" s="197">
        <v>8.3622685185185189E-2</v>
      </c>
      <c r="W1096" s="198">
        <v>150</v>
      </c>
      <c r="X1096" s="199">
        <v>150</v>
      </c>
      <c r="Y1096" s="200"/>
      <c r="Z1096" s="201"/>
      <c r="AA1096" s="202"/>
      <c r="AB1096" s="203"/>
      <c r="AC1096" s="204"/>
      <c r="AD1096" s="205"/>
      <c r="AE1096" s="200"/>
      <c r="AF1096" s="201"/>
      <c r="AG1096" s="202"/>
      <c r="AH1096" s="206"/>
      <c r="AI1096" s="207"/>
      <c r="AJ1096" s="208"/>
      <c r="AK1096" s="200"/>
      <c r="AL1096" s="201"/>
      <c r="AM1096" s="202"/>
      <c r="AN1096" s="78"/>
      <c r="AO1096" s="79"/>
      <c r="AP1096" s="209"/>
      <c r="AQ1096" s="64"/>
      <c r="AR1096" s="65"/>
      <c r="AS1096" s="208"/>
      <c r="AT1096" s="210"/>
      <c r="AU1096" s="211"/>
      <c r="AV1096" s="212"/>
      <c r="AW1096" s="213"/>
      <c r="AX1096" s="214"/>
      <c r="AY1096" s="215"/>
      <c r="AZ1096" s="112"/>
      <c r="BA1096" s="68"/>
      <c r="BB1096" s="68"/>
      <c r="BC1096" s="216"/>
      <c r="BD1096" s="216"/>
      <c r="BE1096" s="217"/>
      <c r="BF1096" s="218"/>
      <c r="BG1096" s="75"/>
      <c r="BH1096" s="75"/>
      <c r="BI1096" s="219"/>
      <c r="BJ1096" s="220"/>
      <c r="BK1096" s="220"/>
      <c r="BL1096" s="221"/>
      <c r="BM1096" s="222"/>
      <c r="BN1096" s="223"/>
      <c r="BO1096" s="149">
        <v>0</v>
      </c>
      <c r="BP1096" s="72">
        <v>16</v>
      </c>
      <c r="BQ1096" s="157">
        <v>8.3622685185185189E-2</v>
      </c>
      <c r="BR1096" s="158">
        <v>1</v>
      </c>
      <c r="BS1096" s="224"/>
    </row>
    <row r="1097" spans="1:71" s="62" customFormat="1" ht="15" customHeight="1">
      <c r="A1097" s="49"/>
      <c r="B1097" s="2">
        <v>1091</v>
      </c>
      <c r="C1097" s="2">
        <v>28</v>
      </c>
      <c r="D1097" s="49" t="s">
        <v>574</v>
      </c>
      <c r="E1097" s="49" t="s">
        <v>70</v>
      </c>
      <c r="F1097" s="93" t="s">
        <v>714</v>
      </c>
      <c r="G1097" s="85">
        <v>1973</v>
      </c>
      <c r="H1097" s="49" t="s">
        <v>36</v>
      </c>
      <c r="I1097" s="49" t="s">
        <v>130</v>
      </c>
      <c r="J1097" s="50">
        <f t="shared" si="81"/>
        <v>150</v>
      </c>
      <c r="K1097" s="189">
        <f t="shared" si="82"/>
        <v>165</v>
      </c>
      <c r="L1097" s="51">
        <f t="shared" si="83"/>
        <v>1</v>
      </c>
      <c r="M1097" s="52" t="str">
        <f t="shared" si="84"/>
        <v>nie</v>
      </c>
      <c r="N1097" s="53">
        <f>IF($M1097="ano",LARGE((Q1097,T1097,W1097,Z1097,AC1097,AF1097,AI1097,AL1097,AO1097,AR1097,AU1097,AX1097,BA1097,BD1097,BG1097,BJ1097,BM1097),1)+LARGE((Q1097,T1097,W1097,Z1097,AC1097,AF1097,AI1097,AL1097,AO1097,AR1097,AU1097,AX1097,BA1097,BD1097,BG1097,BJ1097,BM1097),2)+LARGE((Q1097,T1097,W1097,Z1097,AC1097,AF1097,AI1097,AL1097,AO1097,AR1097,AU1097,AX1097,BA1097,BD1097,BG1097,BJ1097,BM1097),3)+LARGE((Q1097,T1097,W1097,Z1097,AC1097,AF1097,AI1097,AL1097,AO1097,AR1097,AU1097,AX1097,BA1097,BD1097,BG1097,BJ1097,BM1097),4)+LARGE((Q1097,T1097,W1097,Z1097,AC1097,AF1097,AI1097,AL1097,AO1097,AR1097,AU1097,AX1097,BA1097,BD1097,BG1097,BJ1097,BM1097),5),J1097)</f>
        <v>150</v>
      </c>
      <c r="O1097" s="190">
        <f>IF($M1097="ano",LARGE((R1097,U1097,X1097,AA1097,AD1097,AG1097,AJ1097,AM1097,AP1097,AS1097,AV1097,AY1097,BB1097,BE1097,BH1097,BK1097,BN1097),1)+LARGE((R1097,U1097,X1097,AA1097,AD1097,AG1097,AJ1097,AM1097,AP1097,AS1097,AV1097,AY1097,BB1097,BE1097,BH1097,BK1097,BN1097),2)+LARGE((R1097,U1097,X1097,AA1097,AD1097,AG1097,AJ1097,AM1097,AP1097,AS1097,AV1097,AY1097,BB1097,BE1097,BH1097,BK1097,BN1097),3)+LARGE((R1097,U1097,X1097,AA1097,AD1097,AG1097,AJ1097,AM1097,AP1097,AS1097,AV1097,AY1097,BB1097,BE1097,BH1097,BK1097,BN1097),4)+LARGE((R1097,U1097,X1097,AA1097,AD1097,AG1097,AJ1097,AM1097,AP1097,AS1097,AV1097,AY1097,BB1097,BE1097,BH1097,BK1097,BN1097),5),K1097)</f>
        <v>165</v>
      </c>
      <c r="P1097" s="54"/>
      <c r="Q1097" s="55"/>
      <c r="R1097" s="55"/>
      <c r="S1097" s="56"/>
      <c r="T1097" s="57"/>
      <c r="U1097" s="57"/>
      <c r="V1097" s="58"/>
      <c r="W1097" s="59"/>
      <c r="X1097" s="59"/>
      <c r="Y1097" s="77"/>
      <c r="Z1097" s="60"/>
      <c r="AA1097" s="60"/>
      <c r="AB1097" s="61"/>
      <c r="AC1097" s="61"/>
      <c r="AD1097" s="61"/>
      <c r="AE1097" s="200"/>
      <c r="AF1097" s="201"/>
      <c r="AG1097" s="201"/>
      <c r="AI1097" s="63"/>
      <c r="AJ1097" s="63"/>
      <c r="AK1097" s="200">
        <v>6.2141203703703705E-2</v>
      </c>
      <c r="AL1097" s="201">
        <v>150</v>
      </c>
      <c r="AM1097" s="202">
        <v>165</v>
      </c>
      <c r="AN1097" s="78"/>
      <c r="AO1097" s="79"/>
      <c r="AP1097" s="209"/>
      <c r="AQ1097" s="64"/>
      <c r="AR1097" s="65"/>
      <c r="AS1097" s="208"/>
      <c r="AT1097" s="210"/>
      <c r="AU1097" s="211"/>
      <c r="AV1097" s="212"/>
      <c r="AW1097" s="213"/>
      <c r="AX1097" s="214"/>
      <c r="AY1097" s="215"/>
      <c r="AZ1097" s="112"/>
      <c r="BA1097" s="68"/>
      <c r="BB1097" s="68"/>
      <c r="BC1097" s="69"/>
      <c r="BD1097" s="69"/>
      <c r="BE1097" s="69"/>
      <c r="BF1097" s="218"/>
      <c r="BG1097" s="75"/>
      <c r="BH1097" s="75"/>
      <c r="BI1097" s="219"/>
      <c r="BJ1097" s="220"/>
      <c r="BK1097" s="220"/>
      <c r="BL1097" s="221"/>
      <c r="BM1097" s="222"/>
      <c r="BN1097" s="223"/>
      <c r="BO1097" s="149">
        <v>0</v>
      </c>
      <c r="BP1097" s="72">
        <v>11</v>
      </c>
      <c r="BQ1097" s="157">
        <v>6.2141203703703705E-2</v>
      </c>
      <c r="BR1097" s="158">
        <v>1</v>
      </c>
      <c r="BS1097" s="224"/>
    </row>
    <row r="1098" spans="1:71" s="62" customFormat="1" ht="15" customHeight="1">
      <c r="A1098" s="49"/>
      <c r="B1098" s="2">
        <v>1092</v>
      </c>
      <c r="C1098" s="2">
        <v>561</v>
      </c>
      <c r="D1098" s="49" t="s">
        <v>603</v>
      </c>
      <c r="E1098" s="49" t="s">
        <v>1484</v>
      </c>
      <c r="F1098" s="93" t="s">
        <v>404</v>
      </c>
      <c r="G1098" s="85" t="s">
        <v>251</v>
      </c>
      <c r="H1098" s="49" t="s">
        <v>31</v>
      </c>
      <c r="I1098" s="49" t="s">
        <v>31</v>
      </c>
      <c r="J1098" s="50">
        <f t="shared" si="81"/>
        <v>150</v>
      </c>
      <c r="K1098" s="189">
        <f t="shared" si="82"/>
        <v>150</v>
      </c>
      <c r="L1098" s="51">
        <f t="shared" si="83"/>
        <v>1</v>
      </c>
      <c r="M1098" s="52" t="str">
        <f t="shared" si="84"/>
        <v>nie</v>
      </c>
      <c r="N1098" s="53">
        <f>IF($M1098="ano",LARGE((Q1098,T1098,W1098,Z1098,AC1098,AF1098,AI1098,AL1098,AO1098,AR1098,AU1098,AX1098,BA1098,BD1098,BG1098,BJ1098,BM1098),1)+LARGE((Q1098,T1098,W1098,Z1098,AC1098,AF1098,AI1098,AL1098,AO1098,AR1098,AU1098,AX1098,BA1098,BD1098,BG1098,BJ1098,BM1098),2)+LARGE((Q1098,T1098,W1098,Z1098,AC1098,AF1098,AI1098,AL1098,AO1098,AR1098,AU1098,AX1098,BA1098,BD1098,BG1098,BJ1098,BM1098),3)+LARGE((Q1098,T1098,W1098,Z1098,AC1098,AF1098,AI1098,AL1098,AO1098,AR1098,AU1098,AX1098,BA1098,BD1098,BG1098,BJ1098,BM1098),4)+LARGE((Q1098,T1098,W1098,Z1098,AC1098,AF1098,AI1098,AL1098,AO1098,AR1098,AU1098,AX1098,BA1098,BD1098,BG1098,BJ1098,BM1098),5),J1098)</f>
        <v>150</v>
      </c>
      <c r="O1098" s="190">
        <f>IF($M1098="ano",LARGE((R1098,U1098,X1098,AA1098,AD1098,AG1098,AJ1098,AM1098,AP1098,AS1098,AV1098,AY1098,BB1098,BE1098,BH1098,BK1098,BN1098),1)+LARGE((R1098,U1098,X1098,AA1098,AD1098,AG1098,AJ1098,AM1098,AP1098,AS1098,AV1098,AY1098,BB1098,BE1098,BH1098,BK1098,BN1098),2)+LARGE((R1098,U1098,X1098,AA1098,AD1098,AG1098,AJ1098,AM1098,AP1098,AS1098,AV1098,AY1098,BB1098,BE1098,BH1098,BK1098,BN1098),3)+LARGE((R1098,U1098,X1098,AA1098,AD1098,AG1098,AJ1098,AM1098,AP1098,AS1098,AV1098,AY1098,BB1098,BE1098,BH1098,BK1098,BN1098),4)+LARGE((R1098,U1098,X1098,AA1098,AD1098,AG1098,AJ1098,AM1098,AP1098,AS1098,AV1098,AY1098,BB1098,BE1098,BH1098,BK1098,BN1098),5),K1098)</f>
        <v>150</v>
      </c>
      <c r="P1098" s="54"/>
      <c r="Q1098" s="55"/>
      <c r="R1098" s="193"/>
      <c r="S1098" s="56"/>
      <c r="T1098" s="57"/>
      <c r="U1098" s="196"/>
      <c r="V1098" s="58"/>
      <c r="W1098" s="59"/>
      <c r="X1098" s="199"/>
      <c r="Y1098" s="77"/>
      <c r="Z1098" s="60"/>
      <c r="AA1098" s="202"/>
      <c r="AB1098" s="61"/>
      <c r="AC1098" s="61"/>
      <c r="AD1098" s="205"/>
      <c r="AE1098" s="200"/>
      <c r="AF1098" s="201"/>
      <c r="AG1098" s="202"/>
      <c r="AH1098" s="206">
        <v>3.9178240740740743E-2</v>
      </c>
      <c r="AI1098" s="207">
        <v>150</v>
      </c>
      <c r="AJ1098" s="208">
        <v>150</v>
      </c>
      <c r="AK1098" s="200"/>
      <c r="AL1098" s="201"/>
      <c r="AM1098" s="202"/>
      <c r="AN1098" s="78"/>
      <c r="AO1098" s="79"/>
      <c r="AP1098" s="209"/>
      <c r="AQ1098" s="64"/>
      <c r="AR1098" s="65"/>
      <c r="AS1098" s="208"/>
      <c r="AT1098" s="210"/>
      <c r="AU1098" s="211"/>
      <c r="AV1098" s="212"/>
      <c r="AW1098" s="213"/>
      <c r="AX1098" s="214"/>
      <c r="AY1098" s="215"/>
      <c r="AZ1098" s="112"/>
      <c r="BA1098" s="68"/>
      <c r="BB1098" s="68"/>
      <c r="BC1098" s="69"/>
      <c r="BD1098" s="69"/>
      <c r="BE1098" s="217"/>
      <c r="BF1098" s="218"/>
      <c r="BG1098" s="75"/>
      <c r="BH1098" s="75"/>
      <c r="BI1098" s="219"/>
      <c r="BJ1098" s="220"/>
      <c r="BK1098" s="220"/>
      <c r="BL1098" s="221"/>
      <c r="BM1098" s="222"/>
      <c r="BN1098" s="223"/>
      <c r="BO1098" s="149">
        <v>0</v>
      </c>
      <c r="BP1098" s="72">
        <v>10.664999999999999</v>
      </c>
      <c r="BQ1098" s="157">
        <v>3.9178240740740743E-2</v>
      </c>
      <c r="BR1098" s="158">
        <v>1</v>
      </c>
      <c r="BS1098" s="224"/>
    </row>
    <row r="1099" spans="1:71" s="62" customFormat="1" ht="15" customHeight="1">
      <c r="A1099" s="49"/>
      <c r="B1099" s="2">
        <v>1093</v>
      </c>
      <c r="C1099" s="2">
        <v>562</v>
      </c>
      <c r="D1099" s="47" t="s">
        <v>2308</v>
      </c>
      <c r="E1099" s="47" t="s">
        <v>1502</v>
      </c>
      <c r="F1099" s="89" t="s">
        <v>2047</v>
      </c>
      <c r="G1099" s="48">
        <v>1985</v>
      </c>
      <c r="H1099" s="49" t="s">
        <v>31</v>
      </c>
      <c r="I1099" s="2" t="str">
        <f>IF(G1099&lt;=1953,"M60",IF(G1099&lt;=1963,"M50",IF(G1099&lt;=1973,"M40","M")))</f>
        <v>M</v>
      </c>
      <c r="J1099" s="50">
        <f t="shared" si="81"/>
        <v>150</v>
      </c>
      <c r="K1099" s="189">
        <f t="shared" si="82"/>
        <v>150</v>
      </c>
      <c r="L1099" s="51">
        <f t="shared" si="83"/>
        <v>1</v>
      </c>
      <c r="M1099" s="52" t="str">
        <f t="shared" si="84"/>
        <v>nie</v>
      </c>
      <c r="N1099" s="53">
        <f>IF($M1099="ano",LARGE((Q1099,T1099,W1099,Z1099,AC1099,AF1099,AI1099,AL1099,AO1099,AR1099,AU1099,AX1099,BA1099,BD1099,BG1099,BJ1099,BM1099),1)+LARGE((Q1099,T1099,W1099,Z1099,AC1099,AF1099,AI1099,AL1099,AO1099,AR1099,AU1099,AX1099,BA1099,BD1099,BG1099,BJ1099,BM1099),2)+LARGE((Q1099,T1099,W1099,Z1099,AC1099,AF1099,AI1099,AL1099,AO1099,AR1099,AU1099,AX1099,BA1099,BD1099,BG1099,BJ1099,BM1099),3)+LARGE((Q1099,T1099,W1099,Z1099,AC1099,AF1099,AI1099,AL1099,AO1099,AR1099,AU1099,AX1099,BA1099,BD1099,BG1099,BJ1099,BM1099),4)+LARGE((Q1099,T1099,W1099,Z1099,AC1099,AF1099,AI1099,AL1099,AO1099,AR1099,AU1099,AX1099,BA1099,BD1099,BG1099,BJ1099,BM1099),5),J1099)</f>
        <v>150</v>
      </c>
      <c r="O1099" s="190">
        <f>IF($M1099="ano",LARGE((R1099,U1099,X1099,AA1099,AD1099,AG1099,AJ1099,AM1099,AP1099,AS1099,AV1099,AY1099,BB1099,BE1099,BH1099,BK1099,BN1099),1)+LARGE((R1099,U1099,X1099,AA1099,AD1099,AG1099,AJ1099,AM1099,AP1099,AS1099,AV1099,AY1099,BB1099,BE1099,BH1099,BK1099,BN1099),2)+LARGE((R1099,U1099,X1099,AA1099,AD1099,AG1099,AJ1099,AM1099,AP1099,AS1099,AV1099,AY1099,BB1099,BE1099,BH1099,BK1099,BN1099),3)+LARGE((R1099,U1099,X1099,AA1099,AD1099,AG1099,AJ1099,AM1099,AP1099,AS1099,AV1099,AY1099,BB1099,BE1099,BH1099,BK1099,BN1099),4)+LARGE((R1099,U1099,X1099,AA1099,AD1099,AG1099,AJ1099,AM1099,AP1099,AS1099,AV1099,AY1099,BB1099,BE1099,BH1099,BK1099,BN1099),5),K1099)</f>
        <v>150</v>
      </c>
      <c r="P1099" s="191"/>
      <c r="Q1099" s="192"/>
      <c r="R1099" s="193"/>
      <c r="S1099" s="194">
        <v>0.1240162037037037</v>
      </c>
      <c r="T1099" s="195">
        <v>150</v>
      </c>
      <c r="U1099" s="196">
        <v>150</v>
      </c>
      <c r="V1099" s="197"/>
      <c r="W1099" s="198"/>
      <c r="X1099" s="199"/>
      <c r="Y1099" s="200"/>
      <c r="Z1099" s="201"/>
      <c r="AA1099" s="202"/>
      <c r="AB1099" s="203"/>
      <c r="AC1099" s="204"/>
      <c r="AD1099" s="205"/>
      <c r="AE1099" s="200"/>
      <c r="AF1099" s="201"/>
      <c r="AG1099" s="202"/>
      <c r="AH1099" s="206"/>
      <c r="AI1099" s="207"/>
      <c r="AJ1099" s="208"/>
      <c r="AK1099" s="200"/>
      <c r="AL1099" s="201"/>
      <c r="AM1099" s="202"/>
      <c r="AN1099" s="78"/>
      <c r="AO1099" s="79"/>
      <c r="AP1099" s="209"/>
      <c r="AQ1099" s="64"/>
      <c r="AR1099" s="65"/>
      <c r="AS1099" s="208"/>
      <c r="AT1099" s="210"/>
      <c r="AU1099" s="211"/>
      <c r="AV1099" s="212"/>
      <c r="AW1099" s="213"/>
      <c r="AX1099" s="214"/>
      <c r="AY1099" s="215"/>
      <c r="AZ1099" s="112"/>
      <c r="BA1099" s="68"/>
      <c r="BB1099" s="68"/>
      <c r="BC1099" s="216"/>
      <c r="BD1099" s="216"/>
      <c r="BE1099" s="217"/>
      <c r="BF1099" s="218"/>
      <c r="BG1099" s="75"/>
      <c r="BH1099" s="75"/>
      <c r="BI1099" s="219"/>
      <c r="BJ1099" s="220"/>
      <c r="BK1099" s="220"/>
      <c r="BL1099" s="221"/>
      <c r="BM1099" s="222"/>
      <c r="BN1099" s="223"/>
      <c r="BO1099" s="149">
        <v>0</v>
      </c>
      <c r="BP1099" s="72">
        <v>26</v>
      </c>
      <c r="BQ1099" s="157">
        <v>0.1240162037037037</v>
      </c>
      <c r="BR1099" s="158">
        <v>1</v>
      </c>
      <c r="BS1099" s="224"/>
    </row>
    <row r="1100" spans="1:71" s="62" customFormat="1" ht="15" customHeight="1">
      <c r="A1100" s="49"/>
      <c r="B1100" s="2">
        <v>1094</v>
      </c>
      <c r="C1100" s="2">
        <v>563</v>
      </c>
      <c r="D1100" s="47" t="s">
        <v>2309</v>
      </c>
      <c r="E1100" s="47" t="s">
        <v>1502</v>
      </c>
      <c r="F1100" s="89"/>
      <c r="G1100" s="48">
        <v>1982</v>
      </c>
      <c r="H1100" s="49" t="s">
        <v>31</v>
      </c>
      <c r="I1100" s="2" t="str">
        <f>IF(G1100&lt;=1953,"M60",IF(G1100&lt;=1963,"M50",IF(G1100&lt;=1973,"M40","M")))</f>
        <v>M</v>
      </c>
      <c r="J1100" s="50">
        <f t="shared" si="81"/>
        <v>150</v>
      </c>
      <c r="K1100" s="189">
        <f t="shared" si="82"/>
        <v>150</v>
      </c>
      <c r="L1100" s="51">
        <f t="shared" si="83"/>
        <v>1</v>
      </c>
      <c r="M1100" s="52" t="str">
        <f t="shared" si="84"/>
        <v>nie</v>
      </c>
      <c r="N1100" s="53">
        <f>IF($M1100="ano",LARGE((Q1100,T1100,W1100,Z1100,AC1100,AF1100,AI1100,AL1100,AO1100,AR1100,AU1100,AX1100,BA1100,BD1100,BG1100,BJ1100,BM1100),1)+LARGE((Q1100,T1100,W1100,Z1100,AC1100,AF1100,AI1100,AL1100,AO1100,AR1100,AU1100,AX1100,BA1100,BD1100,BG1100,BJ1100,BM1100),2)+LARGE((Q1100,T1100,W1100,Z1100,AC1100,AF1100,AI1100,AL1100,AO1100,AR1100,AU1100,AX1100,BA1100,BD1100,BG1100,BJ1100,BM1100),3)+LARGE((Q1100,T1100,W1100,Z1100,AC1100,AF1100,AI1100,AL1100,AO1100,AR1100,AU1100,AX1100,BA1100,BD1100,BG1100,BJ1100,BM1100),4)+LARGE((Q1100,T1100,W1100,Z1100,AC1100,AF1100,AI1100,AL1100,AO1100,AR1100,AU1100,AX1100,BA1100,BD1100,BG1100,BJ1100,BM1100),5),J1100)</f>
        <v>150</v>
      </c>
      <c r="O1100" s="190">
        <f>IF($M1100="ano",LARGE((R1100,U1100,X1100,AA1100,AD1100,AG1100,AJ1100,AM1100,AP1100,AS1100,AV1100,AY1100,BB1100,BE1100,BH1100,BK1100,BN1100),1)+LARGE((R1100,U1100,X1100,AA1100,AD1100,AG1100,AJ1100,AM1100,AP1100,AS1100,AV1100,AY1100,BB1100,BE1100,BH1100,BK1100,BN1100),2)+LARGE((R1100,U1100,X1100,AA1100,AD1100,AG1100,AJ1100,AM1100,AP1100,AS1100,AV1100,AY1100,BB1100,BE1100,BH1100,BK1100,BN1100),3)+LARGE((R1100,U1100,X1100,AA1100,AD1100,AG1100,AJ1100,AM1100,AP1100,AS1100,AV1100,AY1100,BB1100,BE1100,BH1100,BK1100,BN1100),4)+LARGE((R1100,U1100,X1100,AA1100,AD1100,AG1100,AJ1100,AM1100,AP1100,AS1100,AV1100,AY1100,BB1100,BE1100,BH1100,BK1100,BN1100),5),K1100)</f>
        <v>150</v>
      </c>
      <c r="P1100" s="191"/>
      <c r="Q1100" s="192"/>
      <c r="R1100" s="193"/>
      <c r="S1100" s="194">
        <v>0.12412037037037038</v>
      </c>
      <c r="T1100" s="195">
        <v>150</v>
      </c>
      <c r="U1100" s="196">
        <v>150</v>
      </c>
      <c r="V1100" s="197"/>
      <c r="W1100" s="198"/>
      <c r="X1100" s="199"/>
      <c r="Y1100" s="200"/>
      <c r="Z1100" s="201"/>
      <c r="AA1100" s="202"/>
      <c r="AB1100" s="203"/>
      <c r="AC1100" s="204"/>
      <c r="AD1100" s="205"/>
      <c r="AE1100" s="200"/>
      <c r="AF1100" s="201"/>
      <c r="AG1100" s="202"/>
      <c r="AH1100" s="206"/>
      <c r="AI1100" s="207"/>
      <c r="AJ1100" s="208"/>
      <c r="AK1100" s="200"/>
      <c r="AL1100" s="201"/>
      <c r="AM1100" s="202"/>
      <c r="AN1100" s="78"/>
      <c r="AO1100" s="79"/>
      <c r="AP1100" s="209"/>
      <c r="AQ1100" s="64"/>
      <c r="AR1100" s="65"/>
      <c r="AS1100" s="208"/>
      <c r="AT1100" s="210"/>
      <c r="AU1100" s="211"/>
      <c r="AV1100" s="212"/>
      <c r="AW1100" s="213"/>
      <c r="AX1100" s="214"/>
      <c r="AY1100" s="215"/>
      <c r="AZ1100" s="112"/>
      <c r="BA1100" s="68"/>
      <c r="BB1100" s="68"/>
      <c r="BC1100" s="216"/>
      <c r="BD1100" s="216"/>
      <c r="BE1100" s="217"/>
      <c r="BF1100" s="218"/>
      <c r="BG1100" s="75"/>
      <c r="BH1100" s="75"/>
      <c r="BI1100" s="219"/>
      <c r="BJ1100" s="220"/>
      <c r="BK1100" s="220"/>
      <c r="BL1100" s="221"/>
      <c r="BM1100" s="222"/>
      <c r="BN1100" s="223"/>
      <c r="BO1100" s="149">
        <v>0</v>
      </c>
      <c r="BP1100" s="72">
        <v>26</v>
      </c>
      <c r="BQ1100" s="157">
        <v>0.12412037037037038</v>
      </c>
      <c r="BR1100" s="158">
        <v>1</v>
      </c>
      <c r="BS1100" s="224"/>
    </row>
    <row r="1101" spans="1:71" s="62" customFormat="1" ht="15" customHeight="1">
      <c r="A1101" s="49"/>
      <c r="B1101" s="2">
        <v>1095</v>
      </c>
      <c r="C1101" s="2">
        <v>564</v>
      </c>
      <c r="D1101" s="49" t="s">
        <v>622</v>
      </c>
      <c r="E1101" s="49" t="s">
        <v>1726</v>
      </c>
      <c r="F1101" s="93" t="s">
        <v>277</v>
      </c>
      <c r="G1101" s="85" t="s">
        <v>279</v>
      </c>
      <c r="H1101" s="49" t="s">
        <v>31</v>
      </c>
      <c r="I1101" s="49" t="s">
        <v>31</v>
      </c>
      <c r="J1101" s="50">
        <f t="shared" si="81"/>
        <v>150</v>
      </c>
      <c r="K1101" s="189">
        <f t="shared" si="82"/>
        <v>150</v>
      </c>
      <c r="L1101" s="51">
        <f t="shared" si="83"/>
        <v>1</v>
      </c>
      <c r="M1101" s="52" t="str">
        <f t="shared" si="84"/>
        <v>nie</v>
      </c>
      <c r="N1101" s="53">
        <f>IF($M1101="ano",LARGE((Q1101,T1101,W1101,Z1101,AC1101,AF1101,AI1101,AL1101,AO1101,AR1101,AU1101,AX1101,BA1101,BD1101,BG1101,BJ1101,BM1101),1)+LARGE((Q1101,T1101,W1101,Z1101,AC1101,AF1101,AI1101,AL1101,AO1101,AR1101,AU1101,AX1101,BA1101,BD1101,BG1101,BJ1101,BM1101),2)+LARGE((Q1101,T1101,W1101,Z1101,AC1101,AF1101,AI1101,AL1101,AO1101,AR1101,AU1101,AX1101,BA1101,BD1101,BG1101,BJ1101,BM1101),3)+LARGE((Q1101,T1101,W1101,Z1101,AC1101,AF1101,AI1101,AL1101,AO1101,AR1101,AU1101,AX1101,BA1101,BD1101,BG1101,BJ1101,BM1101),4)+LARGE((Q1101,T1101,W1101,Z1101,AC1101,AF1101,AI1101,AL1101,AO1101,AR1101,AU1101,AX1101,BA1101,BD1101,BG1101,BJ1101,BM1101),5),J1101)</f>
        <v>150</v>
      </c>
      <c r="O1101" s="190">
        <f>IF($M1101="ano",LARGE((R1101,U1101,X1101,AA1101,AD1101,AG1101,AJ1101,AM1101,AP1101,AS1101,AV1101,AY1101,BB1101,BE1101,BH1101,BK1101,BN1101),1)+LARGE((R1101,U1101,X1101,AA1101,AD1101,AG1101,AJ1101,AM1101,AP1101,AS1101,AV1101,AY1101,BB1101,BE1101,BH1101,BK1101,BN1101),2)+LARGE((R1101,U1101,X1101,AA1101,AD1101,AG1101,AJ1101,AM1101,AP1101,AS1101,AV1101,AY1101,BB1101,BE1101,BH1101,BK1101,BN1101),3)+LARGE((R1101,U1101,X1101,AA1101,AD1101,AG1101,AJ1101,AM1101,AP1101,AS1101,AV1101,AY1101,BB1101,BE1101,BH1101,BK1101,BN1101),4)+LARGE((R1101,U1101,X1101,AA1101,AD1101,AG1101,AJ1101,AM1101,AP1101,AS1101,AV1101,AY1101,BB1101,BE1101,BH1101,BK1101,BN1101),5),K1101)</f>
        <v>150</v>
      </c>
      <c r="P1101" s="54"/>
      <c r="Q1101" s="55"/>
      <c r="R1101" s="193"/>
      <c r="S1101" s="56"/>
      <c r="T1101" s="57"/>
      <c r="U1101" s="196"/>
      <c r="V1101" s="58"/>
      <c r="W1101" s="59"/>
      <c r="X1101" s="199"/>
      <c r="Y1101" s="77"/>
      <c r="Z1101" s="60"/>
      <c r="AA1101" s="202"/>
      <c r="AB1101" s="61"/>
      <c r="AC1101" s="61"/>
      <c r="AD1101" s="205"/>
      <c r="AE1101" s="200"/>
      <c r="AF1101" s="201"/>
      <c r="AG1101" s="202"/>
      <c r="AH1101" s="206">
        <v>3.9155092592592596E-2</v>
      </c>
      <c r="AI1101" s="207">
        <v>150</v>
      </c>
      <c r="AJ1101" s="208">
        <v>150</v>
      </c>
      <c r="AK1101" s="200"/>
      <c r="AL1101" s="201"/>
      <c r="AM1101" s="202"/>
      <c r="AN1101" s="78"/>
      <c r="AO1101" s="79"/>
      <c r="AP1101" s="209"/>
      <c r="AQ1101" s="64"/>
      <c r="AR1101" s="65"/>
      <c r="AS1101" s="208"/>
      <c r="AT1101" s="210"/>
      <c r="AU1101" s="211"/>
      <c r="AV1101" s="212"/>
      <c r="AW1101" s="213"/>
      <c r="AX1101" s="214"/>
      <c r="AY1101" s="215"/>
      <c r="AZ1101" s="112"/>
      <c r="BA1101" s="68"/>
      <c r="BB1101" s="68"/>
      <c r="BC1101" s="69"/>
      <c r="BD1101" s="69"/>
      <c r="BE1101" s="217"/>
      <c r="BF1101" s="218"/>
      <c r="BG1101" s="75"/>
      <c r="BH1101" s="75"/>
      <c r="BI1101" s="219"/>
      <c r="BJ1101" s="220"/>
      <c r="BK1101" s="220"/>
      <c r="BL1101" s="221"/>
      <c r="BM1101" s="222"/>
      <c r="BN1101" s="223"/>
      <c r="BO1101" s="149">
        <v>0</v>
      </c>
      <c r="BP1101" s="72">
        <v>10.664999999999999</v>
      </c>
      <c r="BQ1101" s="157">
        <v>3.9155092592592596E-2</v>
      </c>
      <c r="BR1101" s="158">
        <v>1</v>
      </c>
      <c r="BS1101" s="224"/>
    </row>
    <row r="1102" spans="1:71" s="62" customFormat="1" ht="15" customHeight="1">
      <c r="A1102" s="49"/>
      <c r="B1102" s="2">
        <v>1096</v>
      </c>
      <c r="C1102" s="2">
        <v>565</v>
      </c>
      <c r="D1102" s="49" t="s">
        <v>628</v>
      </c>
      <c r="E1102" s="49" t="s">
        <v>1804</v>
      </c>
      <c r="F1102" s="93" t="s">
        <v>78</v>
      </c>
      <c r="G1102" s="85" t="s">
        <v>295</v>
      </c>
      <c r="H1102" s="49" t="s">
        <v>31</v>
      </c>
      <c r="I1102" s="49" t="s">
        <v>31</v>
      </c>
      <c r="J1102" s="50">
        <f t="shared" si="81"/>
        <v>150</v>
      </c>
      <c r="K1102" s="189">
        <f t="shared" si="82"/>
        <v>150</v>
      </c>
      <c r="L1102" s="51">
        <f t="shared" si="83"/>
        <v>1</v>
      </c>
      <c r="M1102" s="52" t="str">
        <f t="shared" si="84"/>
        <v>nie</v>
      </c>
      <c r="N1102" s="53">
        <f>IF($M1102="ano",LARGE((Q1102,T1102,W1102,Z1102,AC1102,AF1102,AI1102,AL1102,AO1102,AR1102,AU1102,AX1102,BA1102,BD1102,BG1102,BJ1102,BM1102),1)+LARGE((Q1102,T1102,W1102,Z1102,AC1102,AF1102,AI1102,AL1102,AO1102,AR1102,AU1102,AX1102,BA1102,BD1102,BG1102,BJ1102,BM1102),2)+LARGE((Q1102,T1102,W1102,Z1102,AC1102,AF1102,AI1102,AL1102,AO1102,AR1102,AU1102,AX1102,BA1102,BD1102,BG1102,BJ1102,BM1102),3)+LARGE((Q1102,T1102,W1102,Z1102,AC1102,AF1102,AI1102,AL1102,AO1102,AR1102,AU1102,AX1102,BA1102,BD1102,BG1102,BJ1102,BM1102),4)+LARGE((Q1102,T1102,W1102,Z1102,AC1102,AF1102,AI1102,AL1102,AO1102,AR1102,AU1102,AX1102,BA1102,BD1102,BG1102,BJ1102,BM1102),5),J1102)</f>
        <v>150</v>
      </c>
      <c r="O1102" s="190">
        <f>IF($M1102="ano",LARGE((R1102,U1102,X1102,AA1102,AD1102,AG1102,AJ1102,AM1102,AP1102,AS1102,AV1102,AY1102,BB1102,BE1102,BH1102,BK1102,BN1102),1)+LARGE((R1102,U1102,X1102,AA1102,AD1102,AG1102,AJ1102,AM1102,AP1102,AS1102,AV1102,AY1102,BB1102,BE1102,BH1102,BK1102,BN1102),2)+LARGE((R1102,U1102,X1102,AA1102,AD1102,AG1102,AJ1102,AM1102,AP1102,AS1102,AV1102,AY1102,BB1102,BE1102,BH1102,BK1102,BN1102),3)+LARGE((R1102,U1102,X1102,AA1102,AD1102,AG1102,AJ1102,AM1102,AP1102,AS1102,AV1102,AY1102,BB1102,BE1102,BH1102,BK1102,BN1102),4)+LARGE((R1102,U1102,X1102,AA1102,AD1102,AG1102,AJ1102,AM1102,AP1102,AS1102,AV1102,AY1102,BB1102,BE1102,BH1102,BK1102,BN1102),5),K1102)</f>
        <v>150</v>
      </c>
      <c r="P1102" s="54"/>
      <c r="Q1102" s="55"/>
      <c r="R1102" s="193"/>
      <c r="S1102" s="56"/>
      <c r="T1102" s="57"/>
      <c r="U1102" s="196"/>
      <c r="V1102" s="58"/>
      <c r="W1102" s="59"/>
      <c r="X1102" s="199"/>
      <c r="Y1102" s="77"/>
      <c r="Z1102" s="60"/>
      <c r="AA1102" s="202"/>
      <c r="AB1102" s="61"/>
      <c r="AC1102" s="61"/>
      <c r="AD1102" s="205"/>
      <c r="AE1102" s="200"/>
      <c r="AF1102" s="201"/>
      <c r="AG1102" s="202"/>
      <c r="AH1102" s="206">
        <v>3.9456018518518522E-2</v>
      </c>
      <c r="AI1102" s="207">
        <v>150</v>
      </c>
      <c r="AJ1102" s="208">
        <v>150</v>
      </c>
      <c r="AK1102" s="200"/>
      <c r="AL1102" s="201"/>
      <c r="AM1102" s="202"/>
      <c r="AN1102" s="78"/>
      <c r="AO1102" s="79"/>
      <c r="AP1102" s="209"/>
      <c r="AQ1102" s="64"/>
      <c r="AR1102" s="65"/>
      <c r="AS1102" s="208"/>
      <c r="AT1102" s="210"/>
      <c r="AU1102" s="211"/>
      <c r="AV1102" s="212"/>
      <c r="AW1102" s="213"/>
      <c r="AX1102" s="214"/>
      <c r="AY1102" s="215"/>
      <c r="AZ1102" s="112"/>
      <c r="BA1102" s="68"/>
      <c r="BB1102" s="68"/>
      <c r="BC1102" s="69"/>
      <c r="BD1102" s="69"/>
      <c r="BE1102" s="217"/>
      <c r="BF1102" s="218"/>
      <c r="BG1102" s="75"/>
      <c r="BH1102" s="75"/>
      <c r="BI1102" s="219"/>
      <c r="BJ1102" s="220"/>
      <c r="BK1102" s="220"/>
      <c r="BL1102" s="221"/>
      <c r="BM1102" s="222"/>
      <c r="BN1102" s="223"/>
      <c r="BO1102" s="149">
        <v>0</v>
      </c>
      <c r="BP1102" s="72">
        <v>10.664999999999999</v>
      </c>
      <c r="BQ1102" s="157">
        <v>3.9456018518518522E-2</v>
      </c>
      <c r="BR1102" s="158">
        <v>1</v>
      </c>
      <c r="BS1102" s="224"/>
    </row>
    <row r="1103" spans="1:71" s="62" customFormat="1" ht="15" customHeight="1">
      <c r="A1103" s="49"/>
      <c r="B1103" s="2">
        <v>1097</v>
      </c>
      <c r="C1103" s="2">
        <v>566</v>
      </c>
      <c r="D1103" s="47" t="s">
        <v>2310</v>
      </c>
      <c r="E1103" s="47" t="s">
        <v>1582</v>
      </c>
      <c r="F1103" s="89" t="s">
        <v>2311</v>
      </c>
      <c r="G1103" s="48">
        <v>1985</v>
      </c>
      <c r="H1103" s="49" t="s">
        <v>31</v>
      </c>
      <c r="I1103" s="2" t="str">
        <f>IF(G1103&lt;=1953,"M60",IF(G1103&lt;=1963,"M50",IF(G1103&lt;=1973,"M40","M")))</f>
        <v>M</v>
      </c>
      <c r="J1103" s="50">
        <f t="shared" si="81"/>
        <v>150</v>
      </c>
      <c r="K1103" s="189">
        <f t="shared" si="82"/>
        <v>150</v>
      </c>
      <c r="L1103" s="51">
        <f t="shared" si="83"/>
        <v>1</v>
      </c>
      <c r="M1103" s="52" t="str">
        <f t="shared" si="84"/>
        <v>nie</v>
      </c>
      <c r="N1103" s="53">
        <f>IF($M1103="ano",LARGE((Q1103,T1103,W1103,Z1103,AC1103,AF1103,AI1103,AL1103,AO1103,AR1103,AU1103,AX1103,BA1103,BD1103,BG1103,BJ1103,BM1103),1)+LARGE((Q1103,T1103,W1103,Z1103,AC1103,AF1103,AI1103,AL1103,AO1103,AR1103,AU1103,AX1103,BA1103,BD1103,BG1103,BJ1103,BM1103),2)+LARGE((Q1103,T1103,W1103,Z1103,AC1103,AF1103,AI1103,AL1103,AO1103,AR1103,AU1103,AX1103,BA1103,BD1103,BG1103,BJ1103,BM1103),3)+LARGE((Q1103,T1103,W1103,Z1103,AC1103,AF1103,AI1103,AL1103,AO1103,AR1103,AU1103,AX1103,BA1103,BD1103,BG1103,BJ1103,BM1103),4)+LARGE((Q1103,T1103,W1103,Z1103,AC1103,AF1103,AI1103,AL1103,AO1103,AR1103,AU1103,AX1103,BA1103,BD1103,BG1103,BJ1103,BM1103),5),J1103)</f>
        <v>150</v>
      </c>
      <c r="O1103" s="190">
        <f>IF($M1103="ano",LARGE((R1103,U1103,X1103,AA1103,AD1103,AG1103,AJ1103,AM1103,AP1103,AS1103,AV1103,AY1103,BB1103,BE1103,BH1103,BK1103,BN1103),1)+LARGE((R1103,U1103,X1103,AA1103,AD1103,AG1103,AJ1103,AM1103,AP1103,AS1103,AV1103,AY1103,BB1103,BE1103,BH1103,BK1103,BN1103),2)+LARGE((R1103,U1103,X1103,AA1103,AD1103,AG1103,AJ1103,AM1103,AP1103,AS1103,AV1103,AY1103,BB1103,BE1103,BH1103,BK1103,BN1103),3)+LARGE((R1103,U1103,X1103,AA1103,AD1103,AG1103,AJ1103,AM1103,AP1103,AS1103,AV1103,AY1103,BB1103,BE1103,BH1103,BK1103,BN1103),4)+LARGE((R1103,U1103,X1103,AA1103,AD1103,AG1103,AJ1103,AM1103,AP1103,AS1103,AV1103,AY1103,BB1103,BE1103,BH1103,BK1103,BN1103),5),K1103)</f>
        <v>150</v>
      </c>
      <c r="P1103" s="191"/>
      <c r="Q1103" s="192"/>
      <c r="R1103" s="193"/>
      <c r="S1103" s="194">
        <v>0.12429398148148148</v>
      </c>
      <c r="T1103" s="195">
        <v>150</v>
      </c>
      <c r="U1103" s="196">
        <v>150</v>
      </c>
      <c r="V1103" s="197"/>
      <c r="W1103" s="198"/>
      <c r="X1103" s="199"/>
      <c r="Y1103" s="200"/>
      <c r="Z1103" s="201"/>
      <c r="AA1103" s="202"/>
      <c r="AB1103" s="203"/>
      <c r="AC1103" s="204"/>
      <c r="AD1103" s="205"/>
      <c r="AE1103" s="200"/>
      <c r="AF1103" s="201"/>
      <c r="AG1103" s="202"/>
      <c r="AH1103" s="206"/>
      <c r="AI1103" s="207"/>
      <c r="AJ1103" s="208"/>
      <c r="AK1103" s="200"/>
      <c r="AL1103" s="201"/>
      <c r="AM1103" s="202"/>
      <c r="AN1103" s="78"/>
      <c r="AO1103" s="79"/>
      <c r="AP1103" s="209"/>
      <c r="AQ1103" s="64"/>
      <c r="AR1103" s="65"/>
      <c r="AS1103" s="208"/>
      <c r="AT1103" s="210"/>
      <c r="AU1103" s="211"/>
      <c r="AV1103" s="212"/>
      <c r="AW1103" s="213"/>
      <c r="AX1103" s="214"/>
      <c r="AY1103" s="215"/>
      <c r="AZ1103" s="112"/>
      <c r="BA1103" s="68"/>
      <c r="BB1103" s="68"/>
      <c r="BC1103" s="216"/>
      <c r="BD1103" s="216"/>
      <c r="BE1103" s="217"/>
      <c r="BF1103" s="218"/>
      <c r="BG1103" s="75"/>
      <c r="BH1103" s="75"/>
      <c r="BI1103" s="219"/>
      <c r="BJ1103" s="220"/>
      <c r="BK1103" s="220"/>
      <c r="BL1103" s="221"/>
      <c r="BM1103" s="222"/>
      <c r="BN1103" s="223"/>
      <c r="BO1103" s="149">
        <v>0</v>
      </c>
      <c r="BP1103" s="72">
        <v>26</v>
      </c>
      <c r="BQ1103" s="157">
        <v>0.12429398148148148</v>
      </c>
      <c r="BR1103" s="158">
        <v>1</v>
      </c>
      <c r="BS1103" s="224"/>
    </row>
    <row r="1104" spans="1:71" s="62" customFormat="1" ht="15" customHeight="1">
      <c r="A1104" s="49"/>
      <c r="B1104" s="2">
        <v>1098</v>
      </c>
      <c r="C1104" s="2">
        <v>229</v>
      </c>
      <c r="D1104" s="49" t="s">
        <v>673</v>
      </c>
      <c r="E1104" s="49" t="s">
        <v>1655</v>
      </c>
      <c r="F1104" s="93" t="s">
        <v>406</v>
      </c>
      <c r="G1104" s="85" t="s">
        <v>311</v>
      </c>
      <c r="H1104" s="49" t="s">
        <v>31</v>
      </c>
      <c r="I1104" s="49" t="s">
        <v>32</v>
      </c>
      <c r="J1104" s="50">
        <f t="shared" si="81"/>
        <v>150</v>
      </c>
      <c r="K1104" s="189">
        <f t="shared" si="82"/>
        <v>165</v>
      </c>
      <c r="L1104" s="51">
        <f t="shared" si="83"/>
        <v>1</v>
      </c>
      <c r="M1104" s="52" t="str">
        <f t="shared" si="84"/>
        <v>nie</v>
      </c>
      <c r="N1104" s="53">
        <f>IF($M1104="ano",LARGE((Q1104,T1104,W1104,Z1104,AC1104,AF1104,AI1104,AL1104,AO1104,AR1104,AU1104,AX1104,BA1104,BD1104,BG1104,BJ1104,BM1104),1)+LARGE((Q1104,T1104,W1104,Z1104,AC1104,AF1104,AI1104,AL1104,AO1104,AR1104,AU1104,AX1104,BA1104,BD1104,BG1104,BJ1104,BM1104),2)+LARGE((Q1104,T1104,W1104,Z1104,AC1104,AF1104,AI1104,AL1104,AO1104,AR1104,AU1104,AX1104,BA1104,BD1104,BG1104,BJ1104,BM1104),3)+LARGE((Q1104,T1104,W1104,Z1104,AC1104,AF1104,AI1104,AL1104,AO1104,AR1104,AU1104,AX1104,BA1104,BD1104,BG1104,BJ1104,BM1104),4)+LARGE((Q1104,T1104,W1104,Z1104,AC1104,AF1104,AI1104,AL1104,AO1104,AR1104,AU1104,AX1104,BA1104,BD1104,BG1104,BJ1104,BM1104),5),J1104)</f>
        <v>150</v>
      </c>
      <c r="O1104" s="190">
        <f>IF($M1104="ano",LARGE((R1104,U1104,X1104,AA1104,AD1104,AG1104,AJ1104,AM1104,AP1104,AS1104,AV1104,AY1104,BB1104,BE1104,BH1104,BK1104,BN1104),1)+LARGE((R1104,U1104,X1104,AA1104,AD1104,AG1104,AJ1104,AM1104,AP1104,AS1104,AV1104,AY1104,BB1104,BE1104,BH1104,BK1104,BN1104),2)+LARGE((R1104,U1104,X1104,AA1104,AD1104,AG1104,AJ1104,AM1104,AP1104,AS1104,AV1104,AY1104,BB1104,BE1104,BH1104,BK1104,BN1104),3)+LARGE((R1104,U1104,X1104,AA1104,AD1104,AG1104,AJ1104,AM1104,AP1104,AS1104,AV1104,AY1104,BB1104,BE1104,BH1104,BK1104,BN1104),4)+LARGE((R1104,U1104,X1104,AA1104,AD1104,AG1104,AJ1104,AM1104,AP1104,AS1104,AV1104,AY1104,BB1104,BE1104,BH1104,BK1104,BN1104),5),K1104)</f>
        <v>165</v>
      </c>
      <c r="P1104" s="54"/>
      <c r="Q1104" s="55"/>
      <c r="R1104" s="193"/>
      <c r="S1104" s="56"/>
      <c r="T1104" s="57"/>
      <c r="U1104" s="196"/>
      <c r="V1104" s="58"/>
      <c r="W1104" s="59"/>
      <c r="X1104" s="199"/>
      <c r="Y1104" s="77"/>
      <c r="Z1104" s="60"/>
      <c r="AA1104" s="202"/>
      <c r="AB1104" s="61"/>
      <c r="AC1104" s="61"/>
      <c r="AD1104" s="205"/>
      <c r="AE1104" s="200"/>
      <c r="AF1104" s="201"/>
      <c r="AG1104" s="202"/>
      <c r="AH1104" s="206">
        <v>3.951388888888889E-2</v>
      </c>
      <c r="AI1104" s="207">
        <v>150</v>
      </c>
      <c r="AJ1104" s="208">
        <v>165</v>
      </c>
      <c r="AK1104" s="200"/>
      <c r="AL1104" s="201"/>
      <c r="AM1104" s="202"/>
      <c r="AN1104" s="78"/>
      <c r="AO1104" s="79"/>
      <c r="AP1104" s="209"/>
      <c r="AQ1104" s="64"/>
      <c r="AR1104" s="65"/>
      <c r="AS1104" s="208"/>
      <c r="AT1104" s="210"/>
      <c r="AU1104" s="211"/>
      <c r="AV1104" s="212"/>
      <c r="AW1104" s="213"/>
      <c r="AX1104" s="214"/>
      <c r="AY1104" s="215"/>
      <c r="AZ1104" s="112"/>
      <c r="BA1104" s="68"/>
      <c r="BB1104" s="68"/>
      <c r="BC1104" s="69"/>
      <c r="BD1104" s="69"/>
      <c r="BE1104" s="217"/>
      <c r="BF1104" s="218"/>
      <c r="BG1104" s="75"/>
      <c r="BH1104" s="75"/>
      <c r="BI1104" s="219"/>
      <c r="BJ1104" s="220"/>
      <c r="BK1104" s="220"/>
      <c r="BL1104" s="221"/>
      <c r="BM1104" s="222"/>
      <c r="BN1104" s="223"/>
      <c r="BO1104" s="149">
        <v>0</v>
      </c>
      <c r="BP1104" s="72">
        <v>10.664999999999999</v>
      </c>
      <c r="BQ1104" s="157">
        <v>3.951388888888889E-2</v>
      </c>
      <c r="BR1104" s="158">
        <v>1</v>
      </c>
      <c r="BS1104" s="224"/>
    </row>
    <row r="1105" spans="1:71" s="62" customFormat="1" ht="15" customHeight="1">
      <c r="A1105" s="49"/>
      <c r="B1105" s="2">
        <v>1099</v>
      </c>
      <c r="C1105" s="2">
        <v>29</v>
      </c>
      <c r="D1105" s="49" t="s">
        <v>2307</v>
      </c>
      <c r="E1105" s="49" t="s">
        <v>2306</v>
      </c>
      <c r="F1105" s="93" t="s">
        <v>1952</v>
      </c>
      <c r="G1105" s="85">
        <v>1973</v>
      </c>
      <c r="H1105" s="49" t="s">
        <v>36</v>
      </c>
      <c r="I1105" s="2" t="str">
        <f>IF(G1105&lt;=1953,"Z60",IF(G1105&lt;=1963,"Z50",IF(G1105&lt;=1973,"Z40","Z")))</f>
        <v>Z40</v>
      </c>
      <c r="J1105" s="50">
        <f t="shared" si="81"/>
        <v>150</v>
      </c>
      <c r="K1105" s="189">
        <f t="shared" si="82"/>
        <v>165</v>
      </c>
      <c r="L1105" s="51">
        <f t="shared" si="83"/>
        <v>1</v>
      </c>
      <c r="M1105" s="52" t="str">
        <f t="shared" si="84"/>
        <v>nie</v>
      </c>
      <c r="N1105" s="53">
        <f>IF($M1105="ano",LARGE((Q1105,T1105,W1105,Z1105,AC1105,AF1105,AI1105,AL1105,AO1105,AR1105,AU1105,AX1105,BA1105,BD1105,BG1105,BJ1105,BM1105),1)+LARGE((Q1105,T1105,W1105,Z1105,AC1105,AF1105,AI1105,AL1105,AO1105,AR1105,AU1105,AX1105,BA1105,BD1105,BG1105,BJ1105,BM1105),2)+LARGE((Q1105,T1105,W1105,Z1105,AC1105,AF1105,AI1105,AL1105,AO1105,AR1105,AU1105,AX1105,BA1105,BD1105,BG1105,BJ1105,BM1105),3)+LARGE((Q1105,T1105,W1105,Z1105,AC1105,AF1105,AI1105,AL1105,AO1105,AR1105,AU1105,AX1105,BA1105,BD1105,BG1105,BJ1105,BM1105),4)+LARGE((Q1105,T1105,W1105,Z1105,AC1105,AF1105,AI1105,AL1105,AO1105,AR1105,AU1105,AX1105,BA1105,BD1105,BG1105,BJ1105,BM1105),5),J1105)</f>
        <v>150</v>
      </c>
      <c r="O1105" s="190">
        <f>IF($M1105="ano",LARGE((R1105,U1105,X1105,AA1105,AD1105,AG1105,AJ1105,AM1105,AP1105,AS1105,AV1105,AY1105,BB1105,BE1105,BH1105,BK1105,BN1105),1)+LARGE((R1105,U1105,X1105,AA1105,AD1105,AG1105,AJ1105,AM1105,AP1105,AS1105,AV1105,AY1105,BB1105,BE1105,BH1105,BK1105,BN1105),2)+LARGE((R1105,U1105,X1105,AA1105,AD1105,AG1105,AJ1105,AM1105,AP1105,AS1105,AV1105,AY1105,BB1105,BE1105,BH1105,BK1105,BN1105),3)+LARGE((R1105,U1105,X1105,AA1105,AD1105,AG1105,AJ1105,AM1105,AP1105,AS1105,AV1105,AY1105,BB1105,BE1105,BH1105,BK1105,BN1105),4)+LARGE((R1105,U1105,X1105,AA1105,AD1105,AG1105,AJ1105,AM1105,AP1105,AS1105,AV1105,AY1105,BB1105,BE1105,BH1105,BK1105,BN1105),5),K1105)</f>
        <v>165</v>
      </c>
      <c r="P1105" s="191"/>
      <c r="Q1105" s="192"/>
      <c r="R1105" s="193"/>
      <c r="S1105" s="194">
        <v>0.12363425925925926</v>
      </c>
      <c r="T1105" s="195">
        <v>150</v>
      </c>
      <c r="U1105" s="196">
        <v>165</v>
      </c>
      <c r="V1105" s="197"/>
      <c r="W1105" s="198"/>
      <c r="X1105" s="199"/>
      <c r="Y1105" s="200"/>
      <c r="Z1105" s="201"/>
      <c r="AA1105" s="202"/>
      <c r="AB1105" s="203"/>
      <c r="AC1105" s="204"/>
      <c r="AD1105" s="205"/>
      <c r="AE1105" s="200"/>
      <c r="AF1105" s="201"/>
      <c r="AG1105" s="202"/>
      <c r="AH1105" s="206"/>
      <c r="AI1105" s="207"/>
      <c r="AJ1105" s="208"/>
      <c r="AK1105" s="200"/>
      <c r="AL1105" s="201"/>
      <c r="AM1105" s="202"/>
      <c r="AN1105" s="78"/>
      <c r="AO1105" s="79"/>
      <c r="AP1105" s="209"/>
      <c r="AQ1105" s="64"/>
      <c r="AR1105" s="65"/>
      <c r="AS1105" s="208"/>
      <c r="AT1105" s="210"/>
      <c r="AU1105" s="211"/>
      <c r="AV1105" s="212"/>
      <c r="AW1105" s="213"/>
      <c r="AX1105" s="214"/>
      <c r="AY1105" s="215"/>
      <c r="AZ1105" s="112"/>
      <c r="BA1105" s="68"/>
      <c r="BB1105" s="68"/>
      <c r="BC1105" s="225"/>
      <c r="BD1105" s="216"/>
      <c r="BE1105" s="217"/>
      <c r="BF1105" s="218"/>
      <c r="BG1105" s="75"/>
      <c r="BH1105" s="75"/>
      <c r="BI1105" s="219"/>
      <c r="BJ1105" s="220"/>
      <c r="BK1105" s="220"/>
      <c r="BL1105" s="221"/>
      <c r="BM1105" s="222"/>
      <c r="BN1105" s="223"/>
      <c r="BO1105" s="149">
        <v>0</v>
      </c>
      <c r="BP1105" s="72">
        <v>26</v>
      </c>
      <c r="BQ1105" s="157">
        <v>0.12363425925925926</v>
      </c>
      <c r="BR1105" s="158">
        <v>1</v>
      </c>
      <c r="BS1105" s="224"/>
    </row>
    <row r="1106" spans="1:71" s="62" customFormat="1" ht="15" customHeight="1">
      <c r="A1106" s="49"/>
      <c r="B1106" s="2">
        <v>1100</v>
      </c>
      <c r="C1106" s="2">
        <v>94</v>
      </c>
      <c r="D1106" s="49" t="s">
        <v>830</v>
      </c>
      <c r="E1106" s="49" t="s">
        <v>1523</v>
      </c>
      <c r="F1106" s="93" t="s">
        <v>782</v>
      </c>
      <c r="G1106" s="85">
        <v>1957</v>
      </c>
      <c r="H1106" s="49" t="s">
        <v>31</v>
      </c>
      <c r="I1106" s="49" t="s">
        <v>33</v>
      </c>
      <c r="J1106" s="50">
        <f t="shared" si="81"/>
        <v>150</v>
      </c>
      <c r="K1106" s="189">
        <f t="shared" si="82"/>
        <v>180</v>
      </c>
      <c r="L1106" s="51">
        <f t="shared" si="83"/>
        <v>1</v>
      </c>
      <c r="M1106" s="52" t="str">
        <f t="shared" si="84"/>
        <v>nie</v>
      </c>
      <c r="N1106" s="53">
        <f>IF($M1106="ano",LARGE((Q1106,T1106,W1106,Z1106,AC1106,AF1106,AI1106,AL1106,AO1106,AR1106,AU1106,AX1106,BA1106,BD1106,BG1106,BJ1106,BM1106),1)+LARGE((Q1106,T1106,W1106,Z1106,AC1106,AF1106,AI1106,AL1106,AO1106,AR1106,AU1106,AX1106,BA1106,BD1106,BG1106,BJ1106,BM1106),2)+LARGE((Q1106,T1106,W1106,Z1106,AC1106,AF1106,AI1106,AL1106,AO1106,AR1106,AU1106,AX1106,BA1106,BD1106,BG1106,BJ1106,BM1106),3)+LARGE((Q1106,T1106,W1106,Z1106,AC1106,AF1106,AI1106,AL1106,AO1106,AR1106,AU1106,AX1106,BA1106,BD1106,BG1106,BJ1106,BM1106),4)+LARGE((Q1106,T1106,W1106,Z1106,AC1106,AF1106,AI1106,AL1106,AO1106,AR1106,AU1106,AX1106,BA1106,BD1106,BG1106,BJ1106,BM1106),5),J1106)</f>
        <v>150</v>
      </c>
      <c r="O1106" s="190">
        <f>IF($M1106="ano",LARGE((R1106,U1106,X1106,AA1106,AD1106,AG1106,AJ1106,AM1106,AP1106,AS1106,AV1106,AY1106,BB1106,BE1106,BH1106,BK1106,BN1106),1)+LARGE((R1106,U1106,X1106,AA1106,AD1106,AG1106,AJ1106,AM1106,AP1106,AS1106,AV1106,AY1106,BB1106,BE1106,BH1106,BK1106,BN1106),2)+LARGE((R1106,U1106,X1106,AA1106,AD1106,AG1106,AJ1106,AM1106,AP1106,AS1106,AV1106,AY1106,BB1106,BE1106,BH1106,BK1106,BN1106),3)+LARGE((R1106,U1106,X1106,AA1106,AD1106,AG1106,AJ1106,AM1106,AP1106,AS1106,AV1106,AY1106,BB1106,BE1106,BH1106,BK1106,BN1106),4)+LARGE((R1106,U1106,X1106,AA1106,AD1106,AG1106,AJ1106,AM1106,AP1106,AS1106,AV1106,AY1106,BB1106,BE1106,BH1106,BK1106,BN1106),5),K1106)</f>
        <v>180</v>
      </c>
      <c r="P1106" s="54"/>
      <c r="Q1106" s="55"/>
      <c r="R1106" s="55"/>
      <c r="S1106" s="56"/>
      <c r="T1106" s="57"/>
      <c r="U1106" s="57"/>
      <c r="V1106" s="58"/>
      <c r="W1106" s="59"/>
      <c r="X1106" s="59"/>
      <c r="Y1106" s="77"/>
      <c r="Z1106" s="60"/>
      <c r="AA1106" s="60"/>
      <c r="AB1106" s="61"/>
      <c r="AC1106" s="61"/>
      <c r="AD1106" s="61"/>
      <c r="AE1106" s="200"/>
      <c r="AF1106" s="201"/>
      <c r="AG1106" s="201"/>
      <c r="AI1106" s="63"/>
      <c r="AJ1106" s="63"/>
      <c r="AK1106" s="77"/>
      <c r="AL1106" s="60"/>
      <c r="AM1106" s="60"/>
      <c r="AN1106" s="78">
        <v>9.6747685185185187E-2</v>
      </c>
      <c r="AO1106" s="79">
        <v>150</v>
      </c>
      <c r="AP1106" s="209">
        <v>180</v>
      </c>
      <c r="AQ1106" s="64"/>
      <c r="AR1106" s="65"/>
      <c r="AS1106" s="208"/>
      <c r="AT1106" s="210"/>
      <c r="AU1106" s="211"/>
      <c r="AV1106" s="212"/>
      <c r="AW1106" s="213"/>
      <c r="AX1106" s="214"/>
      <c r="AY1106" s="215"/>
      <c r="AZ1106" s="112"/>
      <c r="BA1106" s="68"/>
      <c r="BB1106" s="68"/>
      <c r="BC1106" s="69"/>
      <c r="BD1106" s="69"/>
      <c r="BE1106" s="69"/>
      <c r="BF1106" s="218"/>
      <c r="BG1106" s="75"/>
      <c r="BH1106" s="75"/>
      <c r="BI1106" s="219"/>
      <c r="BJ1106" s="220"/>
      <c r="BK1106" s="220"/>
      <c r="BL1106" s="221"/>
      <c r="BM1106" s="222"/>
      <c r="BN1106" s="223"/>
      <c r="BO1106" s="149">
        <v>0</v>
      </c>
      <c r="BP1106" s="72">
        <v>21</v>
      </c>
      <c r="BQ1106" s="157">
        <v>9.6747685185185187E-2</v>
      </c>
      <c r="BR1106" s="158">
        <v>1</v>
      </c>
      <c r="BS1106" s="224"/>
    </row>
    <row r="1107" spans="1:71" s="62" customFormat="1" ht="15" customHeight="1">
      <c r="A1107" s="49"/>
      <c r="B1107" s="2">
        <v>1101</v>
      </c>
      <c r="C1107" s="2">
        <v>567</v>
      </c>
      <c r="D1107" s="49" t="s">
        <v>555</v>
      </c>
      <c r="E1107" s="49" t="s">
        <v>1529</v>
      </c>
      <c r="F1107" s="93" t="s">
        <v>407</v>
      </c>
      <c r="G1107" s="85" t="s">
        <v>283</v>
      </c>
      <c r="H1107" s="49" t="s">
        <v>31</v>
      </c>
      <c r="I1107" s="49" t="s">
        <v>31</v>
      </c>
      <c r="J1107" s="50">
        <f t="shared" si="81"/>
        <v>149</v>
      </c>
      <c r="K1107" s="189">
        <f t="shared" si="82"/>
        <v>149</v>
      </c>
      <c r="L1107" s="51">
        <f t="shared" si="83"/>
        <v>1</v>
      </c>
      <c r="M1107" s="52" t="str">
        <f t="shared" si="84"/>
        <v>nie</v>
      </c>
      <c r="N1107" s="53">
        <f>IF($M1107="ano",LARGE((Q1107,T1107,W1107,Z1107,AC1107,AF1107,AI1107,AL1107,AO1107,AR1107,AU1107,AX1107,BA1107,BD1107,BG1107,BJ1107,BM1107),1)+LARGE((Q1107,T1107,W1107,Z1107,AC1107,AF1107,AI1107,AL1107,AO1107,AR1107,AU1107,AX1107,BA1107,BD1107,BG1107,BJ1107,BM1107),2)+LARGE((Q1107,T1107,W1107,Z1107,AC1107,AF1107,AI1107,AL1107,AO1107,AR1107,AU1107,AX1107,BA1107,BD1107,BG1107,BJ1107,BM1107),3)+LARGE((Q1107,T1107,W1107,Z1107,AC1107,AF1107,AI1107,AL1107,AO1107,AR1107,AU1107,AX1107,BA1107,BD1107,BG1107,BJ1107,BM1107),4)+LARGE((Q1107,T1107,W1107,Z1107,AC1107,AF1107,AI1107,AL1107,AO1107,AR1107,AU1107,AX1107,BA1107,BD1107,BG1107,BJ1107,BM1107),5),J1107)</f>
        <v>149</v>
      </c>
      <c r="O1107" s="190">
        <f>IF($M1107="ano",LARGE((R1107,U1107,X1107,AA1107,AD1107,AG1107,AJ1107,AM1107,AP1107,AS1107,AV1107,AY1107,BB1107,BE1107,BH1107,BK1107,BN1107),1)+LARGE((R1107,U1107,X1107,AA1107,AD1107,AG1107,AJ1107,AM1107,AP1107,AS1107,AV1107,AY1107,BB1107,BE1107,BH1107,BK1107,BN1107),2)+LARGE((R1107,U1107,X1107,AA1107,AD1107,AG1107,AJ1107,AM1107,AP1107,AS1107,AV1107,AY1107,BB1107,BE1107,BH1107,BK1107,BN1107),3)+LARGE((R1107,U1107,X1107,AA1107,AD1107,AG1107,AJ1107,AM1107,AP1107,AS1107,AV1107,AY1107,BB1107,BE1107,BH1107,BK1107,BN1107),4)+LARGE((R1107,U1107,X1107,AA1107,AD1107,AG1107,AJ1107,AM1107,AP1107,AS1107,AV1107,AY1107,BB1107,BE1107,BH1107,BK1107,BN1107),5),K1107)</f>
        <v>149</v>
      </c>
      <c r="P1107" s="54"/>
      <c r="Q1107" s="55"/>
      <c r="R1107" s="193"/>
      <c r="S1107" s="56"/>
      <c r="T1107" s="57"/>
      <c r="U1107" s="196"/>
      <c r="V1107" s="58"/>
      <c r="W1107" s="59"/>
      <c r="X1107" s="199"/>
      <c r="Y1107" s="77"/>
      <c r="Z1107" s="60"/>
      <c r="AA1107" s="202"/>
      <c r="AB1107" s="61"/>
      <c r="AC1107" s="61"/>
      <c r="AD1107" s="205"/>
      <c r="AE1107" s="200"/>
      <c r="AF1107" s="201"/>
      <c r="AG1107" s="202"/>
      <c r="AH1107" s="206">
        <v>3.9687500000000001E-2</v>
      </c>
      <c r="AI1107" s="207">
        <v>149</v>
      </c>
      <c r="AJ1107" s="208">
        <v>149</v>
      </c>
      <c r="AK1107" s="200"/>
      <c r="AL1107" s="201"/>
      <c r="AM1107" s="202"/>
      <c r="AN1107" s="78"/>
      <c r="AO1107" s="79"/>
      <c r="AP1107" s="209"/>
      <c r="AQ1107" s="64"/>
      <c r="AR1107" s="65"/>
      <c r="AS1107" s="208"/>
      <c r="AT1107" s="210"/>
      <c r="AU1107" s="211"/>
      <c r="AV1107" s="212"/>
      <c r="AW1107" s="213"/>
      <c r="AX1107" s="214"/>
      <c r="AY1107" s="215"/>
      <c r="AZ1107" s="112"/>
      <c r="BA1107" s="68"/>
      <c r="BB1107" s="68"/>
      <c r="BC1107" s="69"/>
      <c r="BD1107" s="69"/>
      <c r="BE1107" s="217"/>
      <c r="BF1107" s="218"/>
      <c r="BG1107" s="75"/>
      <c r="BH1107" s="75"/>
      <c r="BI1107" s="219"/>
      <c r="BJ1107" s="220"/>
      <c r="BK1107" s="220"/>
      <c r="BL1107" s="221"/>
      <c r="BM1107" s="222"/>
      <c r="BN1107" s="223"/>
      <c r="BO1107" s="149">
        <v>0</v>
      </c>
      <c r="BP1107" s="72">
        <v>10.664999999999999</v>
      </c>
      <c r="BQ1107" s="157">
        <v>3.9687500000000001E-2</v>
      </c>
      <c r="BR1107" s="158">
        <v>1</v>
      </c>
      <c r="BS1107" s="224"/>
    </row>
    <row r="1108" spans="1:71" s="62" customFormat="1" ht="15" customHeight="1">
      <c r="A1108" s="49"/>
      <c r="B1108" s="2">
        <v>1102</v>
      </c>
      <c r="C1108" s="2">
        <v>30</v>
      </c>
      <c r="D1108" s="49" t="s">
        <v>1305</v>
      </c>
      <c r="E1108" s="49" t="s">
        <v>2267</v>
      </c>
      <c r="F1108" s="93" t="s">
        <v>1309</v>
      </c>
      <c r="G1108" s="85">
        <v>1970</v>
      </c>
      <c r="H1108" s="49" t="s">
        <v>36</v>
      </c>
      <c r="I1108" s="49" t="s">
        <v>130</v>
      </c>
      <c r="J1108" s="50">
        <f t="shared" si="81"/>
        <v>149</v>
      </c>
      <c r="K1108" s="189">
        <f t="shared" si="82"/>
        <v>164</v>
      </c>
      <c r="L1108" s="51">
        <f t="shared" si="83"/>
        <v>1</v>
      </c>
      <c r="M1108" s="52" t="str">
        <f t="shared" si="84"/>
        <v>nie</v>
      </c>
      <c r="N1108" s="53">
        <f>IF($M1108="ano",LARGE((Q1108,T1108,W1108,Z1108,AC1108,AF1108,AI1108,AL1108,AO1108,AR1108,AU1108,AX1108,BA1108,BD1108,BG1108,BJ1108,BM1108),1)+LARGE((Q1108,T1108,W1108,Z1108,AC1108,AF1108,AI1108,AL1108,AO1108,AR1108,AU1108,AX1108,BA1108,BD1108,BG1108,BJ1108,BM1108),2)+LARGE((Q1108,T1108,W1108,Z1108,AC1108,AF1108,AI1108,AL1108,AO1108,AR1108,AU1108,AX1108,BA1108,BD1108,BG1108,BJ1108,BM1108),3)+LARGE((Q1108,T1108,W1108,Z1108,AC1108,AF1108,AI1108,AL1108,AO1108,AR1108,AU1108,AX1108,BA1108,BD1108,BG1108,BJ1108,BM1108),4)+LARGE((Q1108,T1108,W1108,Z1108,AC1108,AF1108,AI1108,AL1108,AO1108,AR1108,AU1108,AX1108,BA1108,BD1108,BG1108,BJ1108,BM1108),5),J1108)</f>
        <v>149</v>
      </c>
      <c r="O1108" s="190">
        <f>IF($M1108="ano",LARGE((R1108,U1108,X1108,AA1108,AD1108,AG1108,AJ1108,AM1108,AP1108,AS1108,AV1108,AY1108,BB1108,BE1108,BH1108,BK1108,BN1108),1)+LARGE((R1108,U1108,X1108,AA1108,AD1108,AG1108,AJ1108,AM1108,AP1108,AS1108,AV1108,AY1108,BB1108,BE1108,BH1108,BK1108,BN1108),2)+LARGE((R1108,U1108,X1108,AA1108,AD1108,AG1108,AJ1108,AM1108,AP1108,AS1108,AV1108,AY1108,BB1108,BE1108,BH1108,BK1108,BN1108),3)+LARGE((R1108,U1108,X1108,AA1108,AD1108,AG1108,AJ1108,AM1108,AP1108,AS1108,AV1108,AY1108,BB1108,BE1108,BH1108,BK1108,BN1108),4)+LARGE((R1108,U1108,X1108,AA1108,AD1108,AG1108,AJ1108,AM1108,AP1108,AS1108,AV1108,AY1108,BB1108,BE1108,BH1108,BK1108,BN1108),5),K1108)</f>
        <v>164</v>
      </c>
      <c r="P1108" s="54"/>
      <c r="Q1108" s="55"/>
      <c r="R1108" s="55"/>
      <c r="S1108" s="56"/>
      <c r="T1108" s="57"/>
      <c r="U1108" s="57"/>
      <c r="V1108" s="58"/>
      <c r="W1108" s="59"/>
      <c r="X1108" s="59"/>
      <c r="Y1108" s="77"/>
      <c r="Z1108" s="60"/>
      <c r="AA1108" s="60"/>
      <c r="AB1108" s="61"/>
      <c r="AC1108" s="61"/>
      <c r="AD1108" s="61"/>
      <c r="AE1108" s="200"/>
      <c r="AF1108" s="201"/>
      <c r="AG1108" s="201"/>
      <c r="AI1108" s="63"/>
      <c r="AJ1108" s="63"/>
      <c r="AK1108" s="77"/>
      <c r="AL1108" s="60"/>
      <c r="AM1108" s="60"/>
      <c r="AN1108" s="78"/>
      <c r="AO1108" s="79"/>
      <c r="AP1108" s="79"/>
      <c r="AQ1108" s="64"/>
      <c r="AR1108" s="65"/>
      <c r="AS1108" s="65"/>
      <c r="AT1108" s="66"/>
      <c r="AU1108" s="67"/>
      <c r="AV1108" s="67"/>
      <c r="AW1108" s="73"/>
      <c r="AX1108" s="74"/>
      <c r="AY1108" s="74"/>
      <c r="AZ1108" s="112"/>
      <c r="BA1108" s="68"/>
      <c r="BB1108" s="68"/>
      <c r="BC1108" s="69"/>
      <c r="BD1108" s="69"/>
      <c r="BE1108" s="69"/>
      <c r="BF1108" s="75"/>
      <c r="BG1108" s="75"/>
      <c r="BH1108" s="75"/>
      <c r="BI1108" s="219">
        <v>7.7731481481481471E-2</v>
      </c>
      <c r="BJ1108" s="220"/>
      <c r="BK1108" s="220"/>
      <c r="BL1108" s="221">
        <v>8.3182870370370365E-2</v>
      </c>
      <c r="BM1108" s="222">
        <v>149</v>
      </c>
      <c r="BN1108" s="223">
        <v>164</v>
      </c>
      <c r="BO1108" s="149">
        <v>0</v>
      </c>
      <c r="BP1108" s="72">
        <v>17.5</v>
      </c>
      <c r="BQ1108" s="157">
        <v>0.16091435185185182</v>
      </c>
      <c r="BR1108" s="158">
        <v>1</v>
      </c>
      <c r="BS1108" s="224"/>
    </row>
    <row r="1109" spans="1:71" s="62" customFormat="1" ht="15" customHeight="1">
      <c r="A1109" s="49"/>
      <c r="B1109" s="2">
        <v>1103</v>
      </c>
      <c r="C1109" s="2">
        <v>108</v>
      </c>
      <c r="D1109" s="49" t="s">
        <v>1405</v>
      </c>
      <c r="E1109" s="49" t="s">
        <v>1517</v>
      </c>
      <c r="F1109" s="93" t="s">
        <v>1406</v>
      </c>
      <c r="G1109" s="85">
        <v>1979</v>
      </c>
      <c r="H1109" s="49" t="s">
        <v>36</v>
      </c>
      <c r="I1109" s="49" t="s">
        <v>36</v>
      </c>
      <c r="J1109" s="50">
        <f t="shared" si="81"/>
        <v>149</v>
      </c>
      <c r="K1109" s="189">
        <f t="shared" si="82"/>
        <v>149</v>
      </c>
      <c r="L1109" s="51">
        <f t="shared" si="83"/>
        <v>1</v>
      </c>
      <c r="M1109" s="52" t="str">
        <f t="shared" si="84"/>
        <v>nie</v>
      </c>
      <c r="N1109" s="53">
        <f>IF($M1109="ano",LARGE((Q1109,T1109,W1109,Z1109,AC1109,AF1109,AI1109,AL1109,AO1109,AR1109,AU1109,AX1109,BA1109,BD1109,BG1109,BJ1109,BM1109),1)+LARGE((Q1109,T1109,W1109,Z1109,AC1109,AF1109,AI1109,AL1109,AO1109,AR1109,AU1109,AX1109,BA1109,BD1109,BG1109,BJ1109,BM1109),2)+LARGE((Q1109,T1109,W1109,Z1109,AC1109,AF1109,AI1109,AL1109,AO1109,AR1109,AU1109,AX1109,BA1109,BD1109,BG1109,BJ1109,BM1109),3)+LARGE((Q1109,T1109,W1109,Z1109,AC1109,AF1109,AI1109,AL1109,AO1109,AR1109,AU1109,AX1109,BA1109,BD1109,BG1109,BJ1109,BM1109),4)+LARGE((Q1109,T1109,W1109,Z1109,AC1109,AF1109,AI1109,AL1109,AO1109,AR1109,AU1109,AX1109,BA1109,BD1109,BG1109,BJ1109,BM1109),5),J1109)</f>
        <v>149</v>
      </c>
      <c r="O1109" s="190">
        <f>IF($M1109="ano",LARGE((R1109,U1109,X1109,AA1109,AD1109,AG1109,AJ1109,AM1109,AP1109,AS1109,AV1109,AY1109,BB1109,BE1109,BH1109,BK1109,BN1109),1)+LARGE((R1109,U1109,X1109,AA1109,AD1109,AG1109,AJ1109,AM1109,AP1109,AS1109,AV1109,AY1109,BB1109,BE1109,BH1109,BK1109,BN1109),2)+LARGE((R1109,U1109,X1109,AA1109,AD1109,AG1109,AJ1109,AM1109,AP1109,AS1109,AV1109,AY1109,BB1109,BE1109,BH1109,BK1109,BN1109),3)+LARGE((R1109,U1109,X1109,AA1109,AD1109,AG1109,AJ1109,AM1109,AP1109,AS1109,AV1109,AY1109,BB1109,BE1109,BH1109,BK1109,BN1109),4)+LARGE((R1109,U1109,X1109,AA1109,AD1109,AG1109,AJ1109,AM1109,AP1109,AS1109,AV1109,AY1109,BB1109,BE1109,BH1109,BK1109,BN1109),5),K1109)</f>
        <v>149</v>
      </c>
      <c r="P1109" s="54"/>
      <c r="Q1109" s="55"/>
      <c r="R1109" s="55"/>
      <c r="S1109" s="56"/>
      <c r="T1109" s="57"/>
      <c r="U1109" s="57"/>
      <c r="V1109" s="58"/>
      <c r="W1109" s="59"/>
      <c r="X1109" s="59"/>
      <c r="Y1109" s="77"/>
      <c r="Z1109" s="60"/>
      <c r="AA1109" s="60"/>
      <c r="AB1109" s="61"/>
      <c r="AC1109" s="61"/>
      <c r="AD1109" s="61"/>
      <c r="AE1109" s="200"/>
      <c r="AF1109" s="201"/>
      <c r="AG1109" s="201"/>
      <c r="AI1109" s="63"/>
      <c r="AJ1109" s="63"/>
      <c r="AK1109" s="77"/>
      <c r="AL1109" s="60"/>
      <c r="AM1109" s="60"/>
      <c r="AN1109" s="78"/>
      <c r="AO1109" s="79"/>
      <c r="AP1109" s="79"/>
      <c r="AQ1109" s="64"/>
      <c r="AR1109" s="65"/>
      <c r="AS1109" s="65"/>
      <c r="AT1109" s="66"/>
      <c r="AU1109" s="67"/>
      <c r="AV1109" s="67"/>
      <c r="AW1109" s="73"/>
      <c r="AX1109" s="74"/>
      <c r="AY1109" s="74"/>
      <c r="AZ1109" s="112"/>
      <c r="BA1109" s="68"/>
      <c r="BB1109" s="68"/>
      <c r="BC1109" s="69"/>
      <c r="BD1109" s="69"/>
      <c r="BE1109" s="69"/>
      <c r="BF1109" s="75"/>
      <c r="BG1109" s="75"/>
      <c r="BH1109" s="75"/>
      <c r="BI1109" s="219"/>
      <c r="BJ1109" s="220"/>
      <c r="BK1109" s="220"/>
      <c r="BL1109" s="221">
        <v>8.2893518518518519E-2</v>
      </c>
      <c r="BM1109" s="222">
        <v>149</v>
      </c>
      <c r="BN1109" s="223">
        <v>149</v>
      </c>
      <c r="BO1109" s="149">
        <v>0</v>
      </c>
      <c r="BP1109" s="72">
        <v>17.5</v>
      </c>
      <c r="BQ1109" s="157">
        <v>8.2893518518518519E-2</v>
      </c>
      <c r="BR1109" s="158">
        <v>1</v>
      </c>
      <c r="BS1109" s="224"/>
    </row>
    <row r="1110" spans="1:71" s="62" customFormat="1" ht="15" customHeight="1">
      <c r="A1110" s="49"/>
      <c r="B1110" s="2">
        <v>1104</v>
      </c>
      <c r="C1110" s="2">
        <v>568</v>
      </c>
      <c r="D1110" s="49" t="s">
        <v>632</v>
      </c>
      <c r="E1110" s="49" t="s">
        <v>1526</v>
      </c>
      <c r="F1110" s="93" t="s">
        <v>410</v>
      </c>
      <c r="G1110" s="85" t="s">
        <v>295</v>
      </c>
      <c r="H1110" s="49" t="s">
        <v>31</v>
      </c>
      <c r="I1110" s="49" t="s">
        <v>31</v>
      </c>
      <c r="J1110" s="50">
        <f t="shared" si="81"/>
        <v>149</v>
      </c>
      <c r="K1110" s="189">
        <f t="shared" si="82"/>
        <v>149</v>
      </c>
      <c r="L1110" s="51">
        <f t="shared" si="83"/>
        <v>1</v>
      </c>
      <c r="M1110" s="52" t="str">
        <f t="shared" si="84"/>
        <v>nie</v>
      </c>
      <c r="N1110" s="53">
        <f>IF($M1110="ano",LARGE((Q1110,T1110,W1110,Z1110,AC1110,AF1110,AI1110,AL1110,AO1110,AR1110,AU1110,AX1110,BA1110,BD1110,BG1110,BJ1110,BM1110),1)+LARGE((Q1110,T1110,W1110,Z1110,AC1110,AF1110,AI1110,AL1110,AO1110,AR1110,AU1110,AX1110,BA1110,BD1110,BG1110,BJ1110,BM1110),2)+LARGE((Q1110,T1110,W1110,Z1110,AC1110,AF1110,AI1110,AL1110,AO1110,AR1110,AU1110,AX1110,BA1110,BD1110,BG1110,BJ1110,BM1110),3)+LARGE((Q1110,T1110,W1110,Z1110,AC1110,AF1110,AI1110,AL1110,AO1110,AR1110,AU1110,AX1110,BA1110,BD1110,BG1110,BJ1110,BM1110),4)+LARGE((Q1110,T1110,W1110,Z1110,AC1110,AF1110,AI1110,AL1110,AO1110,AR1110,AU1110,AX1110,BA1110,BD1110,BG1110,BJ1110,BM1110),5),J1110)</f>
        <v>149</v>
      </c>
      <c r="O1110" s="190">
        <f>IF($M1110="ano",LARGE((R1110,U1110,X1110,AA1110,AD1110,AG1110,AJ1110,AM1110,AP1110,AS1110,AV1110,AY1110,BB1110,BE1110,BH1110,BK1110,BN1110),1)+LARGE((R1110,U1110,X1110,AA1110,AD1110,AG1110,AJ1110,AM1110,AP1110,AS1110,AV1110,AY1110,BB1110,BE1110,BH1110,BK1110,BN1110),2)+LARGE((R1110,U1110,X1110,AA1110,AD1110,AG1110,AJ1110,AM1110,AP1110,AS1110,AV1110,AY1110,BB1110,BE1110,BH1110,BK1110,BN1110),3)+LARGE((R1110,U1110,X1110,AA1110,AD1110,AG1110,AJ1110,AM1110,AP1110,AS1110,AV1110,AY1110,BB1110,BE1110,BH1110,BK1110,BN1110),4)+LARGE((R1110,U1110,X1110,AA1110,AD1110,AG1110,AJ1110,AM1110,AP1110,AS1110,AV1110,AY1110,BB1110,BE1110,BH1110,BK1110,BN1110),5),K1110)</f>
        <v>149</v>
      </c>
      <c r="P1110" s="54"/>
      <c r="Q1110" s="55"/>
      <c r="R1110" s="193"/>
      <c r="S1110" s="56"/>
      <c r="T1110" s="57"/>
      <c r="U1110" s="196"/>
      <c r="V1110" s="58"/>
      <c r="W1110" s="59"/>
      <c r="X1110" s="199"/>
      <c r="Y1110" s="77"/>
      <c r="Z1110" s="60"/>
      <c r="AA1110" s="202"/>
      <c r="AB1110" s="61"/>
      <c r="AC1110" s="61"/>
      <c r="AD1110" s="205"/>
      <c r="AE1110" s="200"/>
      <c r="AF1110" s="201"/>
      <c r="AG1110" s="202"/>
      <c r="AH1110" s="206">
        <v>4.0115740740740737E-2</v>
      </c>
      <c r="AI1110" s="207">
        <v>149</v>
      </c>
      <c r="AJ1110" s="208">
        <v>149</v>
      </c>
      <c r="AK1110" s="200"/>
      <c r="AL1110" s="201"/>
      <c r="AM1110" s="202"/>
      <c r="AN1110" s="78"/>
      <c r="AO1110" s="79"/>
      <c r="AP1110" s="209"/>
      <c r="AQ1110" s="64"/>
      <c r="AR1110" s="65"/>
      <c r="AS1110" s="208"/>
      <c r="AT1110" s="210"/>
      <c r="AU1110" s="211"/>
      <c r="AV1110" s="212"/>
      <c r="AW1110" s="213"/>
      <c r="AX1110" s="214"/>
      <c r="AY1110" s="215"/>
      <c r="AZ1110" s="112"/>
      <c r="BA1110" s="68"/>
      <c r="BB1110" s="68"/>
      <c r="BC1110" s="69"/>
      <c r="BD1110" s="69"/>
      <c r="BE1110" s="217"/>
      <c r="BF1110" s="218"/>
      <c r="BG1110" s="75"/>
      <c r="BH1110" s="75"/>
      <c r="BI1110" s="219"/>
      <c r="BJ1110" s="220"/>
      <c r="BK1110" s="220"/>
      <c r="BL1110" s="221"/>
      <c r="BM1110" s="222"/>
      <c r="BN1110" s="223"/>
      <c r="BO1110" s="149">
        <v>0</v>
      </c>
      <c r="BP1110" s="72">
        <v>10.664999999999999</v>
      </c>
      <c r="BQ1110" s="157">
        <v>4.0115740740740737E-2</v>
      </c>
      <c r="BR1110" s="158">
        <v>1</v>
      </c>
      <c r="BS1110" s="224"/>
    </row>
    <row r="1111" spans="1:71" s="62" customFormat="1" ht="15" customHeight="1">
      <c r="A1111" s="49"/>
      <c r="B1111" s="2">
        <v>1105</v>
      </c>
      <c r="C1111" s="2">
        <v>230</v>
      </c>
      <c r="D1111" s="49" t="s">
        <v>637</v>
      </c>
      <c r="E1111" s="49" t="s">
        <v>1564</v>
      </c>
      <c r="F1111" s="93" t="s">
        <v>409</v>
      </c>
      <c r="G1111" s="85" t="s">
        <v>302</v>
      </c>
      <c r="H1111" s="49" t="s">
        <v>31</v>
      </c>
      <c r="I1111" s="49" t="s">
        <v>32</v>
      </c>
      <c r="J1111" s="50">
        <f t="shared" si="81"/>
        <v>149</v>
      </c>
      <c r="K1111" s="189">
        <f t="shared" si="82"/>
        <v>164</v>
      </c>
      <c r="L1111" s="51">
        <f t="shared" si="83"/>
        <v>1</v>
      </c>
      <c r="M1111" s="52" t="str">
        <f t="shared" si="84"/>
        <v>nie</v>
      </c>
      <c r="N1111" s="53">
        <f>IF($M1111="ano",LARGE((Q1111,T1111,W1111,Z1111,AC1111,AF1111,AI1111,AL1111,AO1111,AR1111,AU1111,AX1111,BA1111,BD1111,BG1111,BJ1111,BM1111),1)+LARGE((Q1111,T1111,W1111,Z1111,AC1111,AF1111,AI1111,AL1111,AO1111,AR1111,AU1111,AX1111,BA1111,BD1111,BG1111,BJ1111,BM1111),2)+LARGE((Q1111,T1111,W1111,Z1111,AC1111,AF1111,AI1111,AL1111,AO1111,AR1111,AU1111,AX1111,BA1111,BD1111,BG1111,BJ1111,BM1111),3)+LARGE((Q1111,T1111,W1111,Z1111,AC1111,AF1111,AI1111,AL1111,AO1111,AR1111,AU1111,AX1111,BA1111,BD1111,BG1111,BJ1111,BM1111),4)+LARGE((Q1111,T1111,W1111,Z1111,AC1111,AF1111,AI1111,AL1111,AO1111,AR1111,AU1111,AX1111,BA1111,BD1111,BG1111,BJ1111,BM1111),5),J1111)</f>
        <v>149</v>
      </c>
      <c r="O1111" s="190">
        <f>IF($M1111="ano",LARGE((R1111,U1111,X1111,AA1111,AD1111,AG1111,AJ1111,AM1111,AP1111,AS1111,AV1111,AY1111,BB1111,BE1111,BH1111,BK1111,BN1111),1)+LARGE((R1111,U1111,X1111,AA1111,AD1111,AG1111,AJ1111,AM1111,AP1111,AS1111,AV1111,AY1111,BB1111,BE1111,BH1111,BK1111,BN1111),2)+LARGE((R1111,U1111,X1111,AA1111,AD1111,AG1111,AJ1111,AM1111,AP1111,AS1111,AV1111,AY1111,BB1111,BE1111,BH1111,BK1111,BN1111),3)+LARGE((R1111,U1111,X1111,AA1111,AD1111,AG1111,AJ1111,AM1111,AP1111,AS1111,AV1111,AY1111,BB1111,BE1111,BH1111,BK1111,BN1111),4)+LARGE((R1111,U1111,X1111,AA1111,AD1111,AG1111,AJ1111,AM1111,AP1111,AS1111,AV1111,AY1111,BB1111,BE1111,BH1111,BK1111,BN1111),5),K1111)</f>
        <v>164</v>
      </c>
      <c r="P1111" s="54"/>
      <c r="Q1111" s="55"/>
      <c r="R1111" s="193"/>
      <c r="S1111" s="56"/>
      <c r="T1111" s="57"/>
      <c r="U1111" s="196"/>
      <c r="V1111" s="58"/>
      <c r="W1111" s="59"/>
      <c r="X1111" s="199"/>
      <c r="Y1111" s="77"/>
      <c r="Z1111" s="60"/>
      <c r="AA1111" s="202"/>
      <c r="AB1111" s="61"/>
      <c r="AC1111" s="61"/>
      <c r="AD1111" s="205"/>
      <c r="AE1111" s="200"/>
      <c r="AF1111" s="201"/>
      <c r="AG1111" s="202"/>
      <c r="AH1111" s="206">
        <v>3.9942129629629626E-2</v>
      </c>
      <c r="AI1111" s="207">
        <v>149</v>
      </c>
      <c r="AJ1111" s="208">
        <v>164</v>
      </c>
      <c r="AK1111" s="200"/>
      <c r="AL1111" s="201"/>
      <c r="AM1111" s="202"/>
      <c r="AN1111" s="78"/>
      <c r="AO1111" s="79"/>
      <c r="AP1111" s="209"/>
      <c r="AQ1111" s="64"/>
      <c r="AR1111" s="65"/>
      <c r="AS1111" s="208"/>
      <c r="AT1111" s="210"/>
      <c r="AU1111" s="211"/>
      <c r="AV1111" s="212"/>
      <c r="AW1111" s="213"/>
      <c r="AX1111" s="214"/>
      <c r="AY1111" s="215"/>
      <c r="AZ1111" s="112"/>
      <c r="BA1111" s="68"/>
      <c r="BB1111" s="68"/>
      <c r="BC1111" s="69"/>
      <c r="BD1111" s="69"/>
      <c r="BE1111" s="217"/>
      <c r="BF1111" s="218"/>
      <c r="BG1111" s="75"/>
      <c r="BH1111" s="75"/>
      <c r="BI1111" s="219"/>
      <c r="BJ1111" s="220"/>
      <c r="BK1111" s="220"/>
      <c r="BL1111" s="221"/>
      <c r="BM1111" s="222"/>
      <c r="BN1111" s="223"/>
      <c r="BO1111" s="149">
        <v>0</v>
      </c>
      <c r="BP1111" s="72">
        <v>10.664999999999999</v>
      </c>
      <c r="BQ1111" s="157">
        <v>3.9942129629629626E-2</v>
      </c>
      <c r="BR1111" s="158">
        <v>1</v>
      </c>
      <c r="BS1111" s="224"/>
    </row>
    <row r="1112" spans="1:71" s="62" customFormat="1" ht="15" customHeight="1">
      <c r="A1112" s="49"/>
      <c r="B1112" s="2">
        <v>1106</v>
      </c>
      <c r="C1112" s="2">
        <v>569</v>
      </c>
      <c r="D1112" s="49" t="s">
        <v>646</v>
      </c>
      <c r="E1112" s="49" t="s">
        <v>1642</v>
      </c>
      <c r="F1112" s="93" t="s">
        <v>411</v>
      </c>
      <c r="G1112" s="85" t="s">
        <v>309</v>
      </c>
      <c r="H1112" s="49" t="s">
        <v>31</v>
      </c>
      <c r="I1112" s="49" t="s">
        <v>31</v>
      </c>
      <c r="J1112" s="50">
        <f t="shared" si="81"/>
        <v>149</v>
      </c>
      <c r="K1112" s="189">
        <f t="shared" si="82"/>
        <v>149</v>
      </c>
      <c r="L1112" s="51">
        <f t="shared" si="83"/>
        <v>1</v>
      </c>
      <c r="M1112" s="52" t="str">
        <f t="shared" si="84"/>
        <v>nie</v>
      </c>
      <c r="N1112" s="53">
        <f>IF($M1112="ano",LARGE((Q1112,T1112,W1112,Z1112,AC1112,AF1112,AI1112,AL1112,AO1112,AR1112,AU1112,AX1112,BA1112,BD1112,BG1112,BJ1112,BM1112),1)+LARGE((Q1112,T1112,W1112,Z1112,AC1112,AF1112,AI1112,AL1112,AO1112,AR1112,AU1112,AX1112,BA1112,BD1112,BG1112,BJ1112,BM1112),2)+LARGE((Q1112,T1112,W1112,Z1112,AC1112,AF1112,AI1112,AL1112,AO1112,AR1112,AU1112,AX1112,BA1112,BD1112,BG1112,BJ1112,BM1112),3)+LARGE((Q1112,T1112,W1112,Z1112,AC1112,AF1112,AI1112,AL1112,AO1112,AR1112,AU1112,AX1112,BA1112,BD1112,BG1112,BJ1112,BM1112),4)+LARGE((Q1112,T1112,W1112,Z1112,AC1112,AF1112,AI1112,AL1112,AO1112,AR1112,AU1112,AX1112,BA1112,BD1112,BG1112,BJ1112,BM1112),5),J1112)</f>
        <v>149</v>
      </c>
      <c r="O1112" s="190">
        <f>IF($M1112="ano",LARGE((R1112,U1112,X1112,AA1112,AD1112,AG1112,AJ1112,AM1112,AP1112,AS1112,AV1112,AY1112,BB1112,BE1112,BH1112,BK1112,BN1112),1)+LARGE((R1112,U1112,X1112,AA1112,AD1112,AG1112,AJ1112,AM1112,AP1112,AS1112,AV1112,AY1112,BB1112,BE1112,BH1112,BK1112,BN1112),2)+LARGE((R1112,U1112,X1112,AA1112,AD1112,AG1112,AJ1112,AM1112,AP1112,AS1112,AV1112,AY1112,BB1112,BE1112,BH1112,BK1112,BN1112),3)+LARGE((R1112,U1112,X1112,AA1112,AD1112,AG1112,AJ1112,AM1112,AP1112,AS1112,AV1112,AY1112,BB1112,BE1112,BH1112,BK1112,BN1112),4)+LARGE((R1112,U1112,X1112,AA1112,AD1112,AG1112,AJ1112,AM1112,AP1112,AS1112,AV1112,AY1112,BB1112,BE1112,BH1112,BK1112,BN1112),5),K1112)</f>
        <v>149</v>
      </c>
      <c r="P1112" s="54"/>
      <c r="Q1112" s="55"/>
      <c r="R1112" s="193"/>
      <c r="S1112" s="56"/>
      <c r="T1112" s="57"/>
      <c r="U1112" s="196"/>
      <c r="V1112" s="58"/>
      <c r="W1112" s="59"/>
      <c r="X1112" s="199"/>
      <c r="Y1112" s="77"/>
      <c r="Z1112" s="60"/>
      <c r="AA1112" s="202"/>
      <c r="AB1112" s="61"/>
      <c r="AC1112" s="61"/>
      <c r="AD1112" s="205"/>
      <c r="AE1112" s="200"/>
      <c r="AF1112" s="201"/>
      <c r="AG1112" s="202"/>
      <c r="AH1112" s="206">
        <v>4.0254629629629633E-2</v>
      </c>
      <c r="AI1112" s="207">
        <v>149</v>
      </c>
      <c r="AJ1112" s="208">
        <v>149</v>
      </c>
      <c r="AK1112" s="200"/>
      <c r="AL1112" s="201"/>
      <c r="AM1112" s="202"/>
      <c r="AN1112" s="78"/>
      <c r="AO1112" s="79"/>
      <c r="AP1112" s="209"/>
      <c r="AQ1112" s="64"/>
      <c r="AR1112" s="65"/>
      <c r="AS1112" s="208"/>
      <c r="AT1112" s="210"/>
      <c r="AU1112" s="211"/>
      <c r="AV1112" s="212"/>
      <c r="AW1112" s="213"/>
      <c r="AX1112" s="214"/>
      <c r="AY1112" s="215"/>
      <c r="AZ1112" s="112"/>
      <c r="BA1112" s="68"/>
      <c r="BB1112" s="68"/>
      <c r="BC1112" s="69"/>
      <c r="BD1112" s="69"/>
      <c r="BE1112" s="217"/>
      <c r="BF1112" s="218"/>
      <c r="BG1112" s="75"/>
      <c r="BH1112" s="75"/>
      <c r="BI1112" s="219"/>
      <c r="BJ1112" s="220"/>
      <c r="BK1112" s="220"/>
      <c r="BL1112" s="221"/>
      <c r="BM1112" s="222"/>
      <c r="BN1112" s="223"/>
      <c r="BO1112" s="149">
        <v>0</v>
      </c>
      <c r="BP1112" s="72">
        <v>10.664999999999999</v>
      </c>
      <c r="BQ1112" s="157">
        <v>4.0254629629629633E-2</v>
      </c>
      <c r="BR1112" s="158">
        <v>1</v>
      </c>
      <c r="BS1112" s="224"/>
    </row>
    <row r="1113" spans="1:71" s="62" customFormat="1" ht="15" customHeight="1">
      <c r="A1113" s="49"/>
      <c r="B1113" s="2">
        <v>1107</v>
      </c>
      <c r="C1113" s="2">
        <v>95</v>
      </c>
      <c r="D1113" s="47" t="s">
        <v>2314</v>
      </c>
      <c r="E1113" s="47" t="s">
        <v>1855</v>
      </c>
      <c r="F1113" s="89" t="s">
        <v>2315</v>
      </c>
      <c r="G1113" s="48">
        <v>1960</v>
      </c>
      <c r="H1113" s="49" t="s">
        <v>31</v>
      </c>
      <c r="I1113" s="2" t="str">
        <f>IF(G1113&lt;=1953,"M60",IF(G1113&lt;=1963,"M50",IF(G1113&lt;=1973,"M40","M")))</f>
        <v>M50</v>
      </c>
      <c r="J1113" s="50">
        <f t="shared" si="81"/>
        <v>149</v>
      </c>
      <c r="K1113" s="189">
        <f t="shared" si="82"/>
        <v>179</v>
      </c>
      <c r="L1113" s="51">
        <f t="shared" si="83"/>
        <v>1</v>
      </c>
      <c r="M1113" s="52" t="str">
        <f t="shared" si="84"/>
        <v>nie</v>
      </c>
      <c r="N1113" s="53">
        <f>IF($M1113="ano",LARGE((Q1113,T1113,W1113,Z1113,AC1113,AF1113,AI1113,AL1113,AO1113,AR1113,AU1113,AX1113,BA1113,BD1113,BG1113,BJ1113,BM1113),1)+LARGE((Q1113,T1113,W1113,Z1113,AC1113,AF1113,AI1113,AL1113,AO1113,AR1113,AU1113,AX1113,BA1113,BD1113,BG1113,BJ1113,BM1113),2)+LARGE((Q1113,T1113,W1113,Z1113,AC1113,AF1113,AI1113,AL1113,AO1113,AR1113,AU1113,AX1113,BA1113,BD1113,BG1113,BJ1113,BM1113),3)+LARGE((Q1113,T1113,W1113,Z1113,AC1113,AF1113,AI1113,AL1113,AO1113,AR1113,AU1113,AX1113,BA1113,BD1113,BG1113,BJ1113,BM1113),4)+LARGE((Q1113,T1113,W1113,Z1113,AC1113,AF1113,AI1113,AL1113,AO1113,AR1113,AU1113,AX1113,BA1113,BD1113,BG1113,BJ1113,BM1113),5),J1113)</f>
        <v>149</v>
      </c>
      <c r="O1113" s="190">
        <f>IF($M1113="ano",LARGE((R1113,U1113,X1113,AA1113,AD1113,AG1113,AJ1113,AM1113,AP1113,AS1113,AV1113,AY1113,BB1113,BE1113,BH1113,BK1113,BN1113),1)+LARGE((R1113,U1113,X1113,AA1113,AD1113,AG1113,AJ1113,AM1113,AP1113,AS1113,AV1113,AY1113,BB1113,BE1113,BH1113,BK1113,BN1113),2)+LARGE((R1113,U1113,X1113,AA1113,AD1113,AG1113,AJ1113,AM1113,AP1113,AS1113,AV1113,AY1113,BB1113,BE1113,BH1113,BK1113,BN1113),3)+LARGE((R1113,U1113,X1113,AA1113,AD1113,AG1113,AJ1113,AM1113,AP1113,AS1113,AV1113,AY1113,BB1113,BE1113,BH1113,BK1113,BN1113),4)+LARGE((R1113,U1113,X1113,AA1113,AD1113,AG1113,AJ1113,AM1113,AP1113,AS1113,AV1113,AY1113,BB1113,BE1113,BH1113,BK1113,BN1113),5),K1113)</f>
        <v>179</v>
      </c>
      <c r="P1113" s="191"/>
      <c r="Q1113" s="192"/>
      <c r="R1113" s="193"/>
      <c r="S1113" s="194">
        <v>0.12472222222222222</v>
      </c>
      <c r="T1113" s="195">
        <v>149</v>
      </c>
      <c r="U1113" s="196">
        <v>179</v>
      </c>
      <c r="V1113" s="197"/>
      <c r="W1113" s="198"/>
      <c r="X1113" s="199"/>
      <c r="Y1113" s="200"/>
      <c r="Z1113" s="201"/>
      <c r="AA1113" s="202"/>
      <c r="AB1113" s="203"/>
      <c r="AC1113" s="204"/>
      <c r="AD1113" s="205"/>
      <c r="AE1113" s="200"/>
      <c r="AF1113" s="201"/>
      <c r="AG1113" s="202"/>
      <c r="AH1113" s="206"/>
      <c r="AI1113" s="207"/>
      <c r="AJ1113" s="208"/>
      <c r="AK1113" s="200"/>
      <c r="AL1113" s="201"/>
      <c r="AM1113" s="202"/>
      <c r="AN1113" s="78"/>
      <c r="AO1113" s="79"/>
      <c r="AP1113" s="209"/>
      <c r="AQ1113" s="64"/>
      <c r="AR1113" s="65"/>
      <c r="AS1113" s="208"/>
      <c r="AT1113" s="210"/>
      <c r="AU1113" s="211"/>
      <c r="AV1113" s="212"/>
      <c r="AW1113" s="213"/>
      <c r="AX1113" s="214"/>
      <c r="AY1113" s="215"/>
      <c r="AZ1113" s="112"/>
      <c r="BA1113" s="68"/>
      <c r="BB1113" s="68"/>
      <c r="BC1113" s="216"/>
      <c r="BD1113" s="216"/>
      <c r="BE1113" s="217"/>
      <c r="BF1113" s="218"/>
      <c r="BG1113" s="75"/>
      <c r="BH1113" s="75"/>
      <c r="BI1113" s="219"/>
      <c r="BJ1113" s="220"/>
      <c r="BK1113" s="220"/>
      <c r="BL1113" s="221"/>
      <c r="BM1113" s="222"/>
      <c r="BN1113" s="223"/>
      <c r="BO1113" s="149">
        <v>0</v>
      </c>
      <c r="BP1113" s="72">
        <v>26</v>
      </c>
      <c r="BQ1113" s="157">
        <v>0.12472222222222222</v>
      </c>
      <c r="BR1113" s="158">
        <v>1</v>
      </c>
      <c r="BS1113" s="224"/>
    </row>
    <row r="1114" spans="1:71" s="62" customFormat="1" ht="15" customHeight="1">
      <c r="A1114" s="49"/>
      <c r="B1114" s="2">
        <v>1108</v>
      </c>
      <c r="C1114" s="2">
        <v>31</v>
      </c>
      <c r="D1114" s="49" t="s">
        <v>679</v>
      </c>
      <c r="E1114" s="49" t="s">
        <v>2428</v>
      </c>
      <c r="F1114" s="93" t="s">
        <v>347</v>
      </c>
      <c r="G1114" s="85" t="s">
        <v>299</v>
      </c>
      <c r="H1114" s="49" t="s">
        <v>36</v>
      </c>
      <c r="I1114" s="49" t="s">
        <v>130</v>
      </c>
      <c r="J1114" s="50">
        <f t="shared" si="81"/>
        <v>149</v>
      </c>
      <c r="K1114" s="189">
        <f t="shared" si="82"/>
        <v>164</v>
      </c>
      <c r="L1114" s="51">
        <f t="shared" si="83"/>
        <v>1</v>
      </c>
      <c r="M1114" s="52" t="str">
        <f t="shared" si="84"/>
        <v>nie</v>
      </c>
      <c r="N1114" s="53">
        <f>IF($M1114="ano",LARGE((Q1114,T1114,W1114,Z1114,AC1114,AF1114,AI1114,AL1114,AO1114,AR1114,AU1114,AX1114,BA1114,BD1114,BG1114,BJ1114,BM1114),1)+LARGE((Q1114,T1114,W1114,Z1114,AC1114,AF1114,AI1114,AL1114,AO1114,AR1114,AU1114,AX1114,BA1114,BD1114,BG1114,BJ1114,BM1114),2)+LARGE((Q1114,T1114,W1114,Z1114,AC1114,AF1114,AI1114,AL1114,AO1114,AR1114,AU1114,AX1114,BA1114,BD1114,BG1114,BJ1114,BM1114),3)+LARGE((Q1114,T1114,W1114,Z1114,AC1114,AF1114,AI1114,AL1114,AO1114,AR1114,AU1114,AX1114,BA1114,BD1114,BG1114,BJ1114,BM1114),4)+LARGE((Q1114,T1114,W1114,Z1114,AC1114,AF1114,AI1114,AL1114,AO1114,AR1114,AU1114,AX1114,BA1114,BD1114,BG1114,BJ1114,BM1114),5),J1114)</f>
        <v>149</v>
      </c>
      <c r="O1114" s="190">
        <f>IF($M1114="ano",LARGE((R1114,U1114,X1114,AA1114,AD1114,AG1114,AJ1114,AM1114,AP1114,AS1114,AV1114,AY1114,BB1114,BE1114,BH1114,BK1114,BN1114),1)+LARGE((R1114,U1114,X1114,AA1114,AD1114,AG1114,AJ1114,AM1114,AP1114,AS1114,AV1114,AY1114,BB1114,BE1114,BH1114,BK1114,BN1114),2)+LARGE((R1114,U1114,X1114,AA1114,AD1114,AG1114,AJ1114,AM1114,AP1114,AS1114,AV1114,AY1114,BB1114,BE1114,BH1114,BK1114,BN1114),3)+LARGE((R1114,U1114,X1114,AA1114,AD1114,AG1114,AJ1114,AM1114,AP1114,AS1114,AV1114,AY1114,BB1114,BE1114,BH1114,BK1114,BN1114),4)+LARGE((R1114,U1114,X1114,AA1114,AD1114,AG1114,AJ1114,AM1114,AP1114,AS1114,AV1114,AY1114,BB1114,BE1114,BH1114,BK1114,BN1114),5),K1114)</f>
        <v>164</v>
      </c>
      <c r="P1114" s="54"/>
      <c r="Q1114" s="55"/>
      <c r="R1114" s="193"/>
      <c r="S1114" s="56"/>
      <c r="T1114" s="57"/>
      <c r="U1114" s="196"/>
      <c r="V1114" s="58"/>
      <c r="W1114" s="59"/>
      <c r="X1114" s="199"/>
      <c r="Y1114" s="77"/>
      <c r="Z1114" s="60"/>
      <c r="AA1114" s="202"/>
      <c r="AB1114" s="61"/>
      <c r="AC1114" s="61"/>
      <c r="AD1114" s="205"/>
      <c r="AE1114" s="200"/>
      <c r="AF1114" s="201"/>
      <c r="AG1114" s="202"/>
      <c r="AH1114" s="206">
        <v>3.9699074074074074E-2</v>
      </c>
      <c r="AI1114" s="207">
        <v>149</v>
      </c>
      <c r="AJ1114" s="208">
        <v>164</v>
      </c>
      <c r="AK1114" s="200"/>
      <c r="AL1114" s="201"/>
      <c r="AM1114" s="202"/>
      <c r="AN1114" s="78"/>
      <c r="AO1114" s="79"/>
      <c r="AP1114" s="209"/>
      <c r="AQ1114" s="64"/>
      <c r="AR1114" s="65"/>
      <c r="AS1114" s="208"/>
      <c r="AT1114" s="210"/>
      <c r="AU1114" s="211"/>
      <c r="AV1114" s="212"/>
      <c r="AW1114" s="213"/>
      <c r="AX1114" s="214"/>
      <c r="AY1114" s="215"/>
      <c r="AZ1114" s="112"/>
      <c r="BA1114" s="68"/>
      <c r="BB1114" s="68"/>
      <c r="BC1114" s="69"/>
      <c r="BD1114" s="69"/>
      <c r="BE1114" s="217"/>
      <c r="BF1114" s="218"/>
      <c r="BG1114" s="75"/>
      <c r="BH1114" s="75"/>
      <c r="BI1114" s="219"/>
      <c r="BJ1114" s="220"/>
      <c r="BK1114" s="220"/>
      <c r="BL1114" s="221"/>
      <c r="BM1114" s="222"/>
      <c r="BN1114" s="223"/>
      <c r="BO1114" s="149">
        <v>0</v>
      </c>
      <c r="BP1114" s="72">
        <v>10.664999999999999</v>
      </c>
      <c r="BQ1114" s="157">
        <v>3.9699074074074074E-2</v>
      </c>
      <c r="BR1114" s="158">
        <v>1</v>
      </c>
      <c r="BS1114" s="224"/>
    </row>
    <row r="1115" spans="1:71" s="62" customFormat="1" ht="15" customHeight="1">
      <c r="A1115" s="49"/>
      <c r="B1115" s="2">
        <v>1109</v>
      </c>
      <c r="C1115" s="2">
        <v>570</v>
      </c>
      <c r="D1115" s="49" t="s">
        <v>1407</v>
      </c>
      <c r="E1115" s="49" t="s">
        <v>1567</v>
      </c>
      <c r="F1115" s="93" t="s">
        <v>1408</v>
      </c>
      <c r="G1115" s="85">
        <v>1976</v>
      </c>
      <c r="H1115" s="49" t="s">
        <v>31</v>
      </c>
      <c r="I1115" s="49" t="s">
        <v>31</v>
      </c>
      <c r="J1115" s="50">
        <f t="shared" si="81"/>
        <v>149</v>
      </c>
      <c r="K1115" s="189">
        <f t="shared" si="82"/>
        <v>149</v>
      </c>
      <c r="L1115" s="51">
        <f t="shared" si="83"/>
        <v>1</v>
      </c>
      <c r="M1115" s="52" t="str">
        <f t="shared" si="84"/>
        <v>nie</v>
      </c>
      <c r="N1115" s="53">
        <f>IF($M1115="ano",LARGE((Q1115,T1115,W1115,Z1115,AC1115,AF1115,AI1115,AL1115,AO1115,AR1115,AU1115,AX1115,BA1115,BD1115,BG1115,BJ1115,BM1115),1)+LARGE((Q1115,T1115,W1115,Z1115,AC1115,AF1115,AI1115,AL1115,AO1115,AR1115,AU1115,AX1115,BA1115,BD1115,BG1115,BJ1115,BM1115),2)+LARGE((Q1115,T1115,W1115,Z1115,AC1115,AF1115,AI1115,AL1115,AO1115,AR1115,AU1115,AX1115,BA1115,BD1115,BG1115,BJ1115,BM1115),3)+LARGE((Q1115,T1115,W1115,Z1115,AC1115,AF1115,AI1115,AL1115,AO1115,AR1115,AU1115,AX1115,BA1115,BD1115,BG1115,BJ1115,BM1115),4)+LARGE((Q1115,T1115,W1115,Z1115,AC1115,AF1115,AI1115,AL1115,AO1115,AR1115,AU1115,AX1115,BA1115,BD1115,BG1115,BJ1115,BM1115),5),J1115)</f>
        <v>149</v>
      </c>
      <c r="O1115" s="190">
        <f>IF($M1115="ano",LARGE((R1115,U1115,X1115,AA1115,AD1115,AG1115,AJ1115,AM1115,AP1115,AS1115,AV1115,AY1115,BB1115,BE1115,BH1115,BK1115,BN1115),1)+LARGE((R1115,U1115,X1115,AA1115,AD1115,AG1115,AJ1115,AM1115,AP1115,AS1115,AV1115,AY1115,BB1115,BE1115,BH1115,BK1115,BN1115),2)+LARGE((R1115,U1115,X1115,AA1115,AD1115,AG1115,AJ1115,AM1115,AP1115,AS1115,AV1115,AY1115,BB1115,BE1115,BH1115,BK1115,BN1115),3)+LARGE((R1115,U1115,X1115,AA1115,AD1115,AG1115,AJ1115,AM1115,AP1115,AS1115,AV1115,AY1115,BB1115,BE1115,BH1115,BK1115,BN1115),4)+LARGE((R1115,U1115,X1115,AA1115,AD1115,AG1115,AJ1115,AM1115,AP1115,AS1115,AV1115,AY1115,BB1115,BE1115,BH1115,BK1115,BN1115),5),K1115)</f>
        <v>149</v>
      </c>
      <c r="P1115" s="54"/>
      <c r="Q1115" s="55"/>
      <c r="R1115" s="55"/>
      <c r="S1115" s="56"/>
      <c r="T1115" s="57"/>
      <c r="U1115" s="57"/>
      <c r="V1115" s="58"/>
      <c r="W1115" s="59"/>
      <c r="X1115" s="59"/>
      <c r="Y1115" s="77"/>
      <c r="Z1115" s="60"/>
      <c r="AA1115" s="60"/>
      <c r="AB1115" s="61"/>
      <c r="AC1115" s="61"/>
      <c r="AD1115" s="61"/>
      <c r="AE1115" s="200"/>
      <c r="AF1115" s="201"/>
      <c r="AG1115" s="201"/>
      <c r="AI1115" s="63"/>
      <c r="AJ1115" s="63"/>
      <c r="AK1115" s="77"/>
      <c r="AL1115" s="60"/>
      <c r="AM1115" s="60"/>
      <c r="AN1115" s="78"/>
      <c r="AO1115" s="79"/>
      <c r="AP1115" s="79"/>
      <c r="AQ1115" s="64"/>
      <c r="AR1115" s="65"/>
      <c r="AS1115" s="65"/>
      <c r="AT1115" s="66"/>
      <c r="AU1115" s="67"/>
      <c r="AV1115" s="67"/>
      <c r="AW1115" s="73"/>
      <c r="AX1115" s="74"/>
      <c r="AY1115" s="74"/>
      <c r="AZ1115" s="112"/>
      <c r="BA1115" s="68"/>
      <c r="BB1115" s="68"/>
      <c r="BC1115" s="69"/>
      <c r="BD1115" s="69"/>
      <c r="BE1115" s="69"/>
      <c r="BF1115" s="75"/>
      <c r="BG1115" s="75"/>
      <c r="BH1115" s="75"/>
      <c r="BI1115" s="219"/>
      <c r="BJ1115" s="220"/>
      <c r="BK1115" s="220"/>
      <c r="BL1115" s="221">
        <v>8.2928240740740747E-2</v>
      </c>
      <c r="BM1115" s="222">
        <v>149</v>
      </c>
      <c r="BN1115" s="223">
        <v>149</v>
      </c>
      <c r="BO1115" s="149">
        <v>0</v>
      </c>
      <c r="BP1115" s="72">
        <v>17.5</v>
      </c>
      <c r="BQ1115" s="157">
        <v>8.2928240740740747E-2</v>
      </c>
      <c r="BR1115" s="158">
        <v>1</v>
      </c>
      <c r="BS1115" s="224"/>
    </row>
    <row r="1116" spans="1:71" s="62" customFormat="1" ht="15" customHeight="1">
      <c r="A1116" s="49"/>
      <c r="B1116" s="2">
        <v>1110</v>
      </c>
      <c r="C1116" s="2">
        <v>109</v>
      </c>
      <c r="D1116" s="49" t="s">
        <v>686</v>
      </c>
      <c r="E1116" s="49" t="s">
        <v>1827</v>
      </c>
      <c r="F1116" s="93" t="s">
        <v>408</v>
      </c>
      <c r="G1116" s="85" t="s">
        <v>258</v>
      </c>
      <c r="H1116" s="49" t="s">
        <v>36</v>
      </c>
      <c r="I1116" s="49" t="s">
        <v>36</v>
      </c>
      <c r="J1116" s="50">
        <f t="shared" si="81"/>
        <v>149</v>
      </c>
      <c r="K1116" s="189">
        <f t="shared" si="82"/>
        <v>149</v>
      </c>
      <c r="L1116" s="51">
        <f t="shared" si="83"/>
        <v>1</v>
      </c>
      <c r="M1116" s="52" t="str">
        <f t="shared" si="84"/>
        <v>nie</v>
      </c>
      <c r="N1116" s="53">
        <f>IF($M1116="ano",LARGE((Q1116,T1116,W1116,Z1116,AC1116,AF1116,AI1116,AL1116,AO1116,AR1116,AU1116,AX1116,BA1116,BD1116,BG1116,BJ1116,BM1116),1)+LARGE((Q1116,T1116,W1116,Z1116,AC1116,AF1116,AI1116,AL1116,AO1116,AR1116,AU1116,AX1116,BA1116,BD1116,BG1116,BJ1116,BM1116),2)+LARGE((Q1116,T1116,W1116,Z1116,AC1116,AF1116,AI1116,AL1116,AO1116,AR1116,AU1116,AX1116,BA1116,BD1116,BG1116,BJ1116,BM1116),3)+LARGE((Q1116,T1116,W1116,Z1116,AC1116,AF1116,AI1116,AL1116,AO1116,AR1116,AU1116,AX1116,BA1116,BD1116,BG1116,BJ1116,BM1116),4)+LARGE((Q1116,T1116,W1116,Z1116,AC1116,AF1116,AI1116,AL1116,AO1116,AR1116,AU1116,AX1116,BA1116,BD1116,BG1116,BJ1116,BM1116),5),J1116)</f>
        <v>149</v>
      </c>
      <c r="O1116" s="190">
        <f>IF($M1116="ano",LARGE((R1116,U1116,X1116,AA1116,AD1116,AG1116,AJ1116,AM1116,AP1116,AS1116,AV1116,AY1116,BB1116,BE1116,BH1116,BK1116,BN1116),1)+LARGE((R1116,U1116,X1116,AA1116,AD1116,AG1116,AJ1116,AM1116,AP1116,AS1116,AV1116,AY1116,BB1116,BE1116,BH1116,BK1116,BN1116),2)+LARGE((R1116,U1116,X1116,AA1116,AD1116,AG1116,AJ1116,AM1116,AP1116,AS1116,AV1116,AY1116,BB1116,BE1116,BH1116,BK1116,BN1116),3)+LARGE((R1116,U1116,X1116,AA1116,AD1116,AG1116,AJ1116,AM1116,AP1116,AS1116,AV1116,AY1116,BB1116,BE1116,BH1116,BK1116,BN1116),4)+LARGE((R1116,U1116,X1116,AA1116,AD1116,AG1116,AJ1116,AM1116,AP1116,AS1116,AV1116,AY1116,BB1116,BE1116,BH1116,BK1116,BN1116),5),K1116)</f>
        <v>149</v>
      </c>
      <c r="P1116" s="54"/>
      <c r="Q1116" s="55"/>
      <c r="R1116" s="193"/>
      <c r="S1116" s="56"/>
      <c r="T1116" s="57"/>
      <c r="U1116" s="196"/>
      <c r="V1116" s="58"/>
      <c r="W1116" s="59"/>
      <c r="X1116" s="199"/>
      <c r="Y1116" s="77"/>
      <c r="Z1116" s="60"/>
      <c r="AA1116" s="202"/>
      <c r="AB1116" s="61"/>
      <c r="AC1116" s="61"/>
      <c r="AD1116" s="205"/>
      <c r="AE1116" s="200"/>
      <c r="AF1116" s="201"/>
      <c r="AG1116" s="202"/>
      <c r="AH1116" s="206">
        <v>3.9930555555555559E-2</v>
      </c>
      <c r="AI1116" s="207">
        <v>149</v>
      </c>
      <c r="AJ1116" s="208">
        <v>149</v>
      </c>
      <c r="AK1116" s="200"/>
      <c r="AL1116" s="201"/>
      <c r="AM1116" s="202"/>
      <c r="AN1116" s="78"/>
      <c r="AO1116" s="79"/>
      <c r="AP1116" s="209"/>
      <c r="AQ1116" s="64"/>
      <c r="AR1116" s="65"/>
      <c r="AS1116" s="208"/>
      <c r="AT1116" s="210"/>
      <c r="AU1116" s="211"/>
      <c r="AV1116" s="212"/>
      <c r="AW1116" s="213"/>
      <c r="AX1116" s="214"/>
      <c r="AY1116" s="215"/>
      <c r="AZ1116" s="112"/>
      <c r="BA1116" s="68"/>
      <c r="BB1116" s="68"/>
      <c r="BC1116" s="69"/>
      <c r="BD1116" s="69"/>
      <c r="BE1116" s="217"/>
      <c r="BF1116" s="218"/>
      <c r="BG1116" s="75"/>
      <c r="BH1116" s="75"/>
      <c r="BI1116" s="219"/>
      <c r="BJ1116" s="220"/>
      <c r="BK1116" s="220"/>
      <c r="BL1116" s="221"/>
      <c r="BM1116" s="222"/>
      <c r="BN1116" s="223"/>
      <c r="BO1116" s="149">
        <v>0</v>
      </c>
      <c r="BP1116" s="72">
        <v>10.664999999999999</v>
      </c>
      <c r="BQ1116" s="157">
        <v>3.9930555555555559E-2</v>
      </c>
      <c r="BR1116" s="158">
        <v>1</v>
      </c>
      <c r="BS1116" s="224"/>
    </row>
    <row r="1117" spans="1:71" s="62" customFormat="1" ht="15" customHeight="1">
      <c r="A1117" s="49"/>
      <c r="B1117" s="2">
        <v>1111</v>
      </c>
      <c r="C1117" s="2">
        <v>4</v>
      </c>
      <c r="D1117" s="49" t="s">
        <v>515</v>
      </c>
      <c r="E1117" s="49" t="s">
        <v>2267</v>
      </c>
      <c r="F1117" s="93" t="s">
        <v>263</v>
      </c>
      <c r="G1117" s="85" t="s">
        <v>412</v>
      </c>
      <c r="H1117" s="49" t="s">
        <v>36</v>
      </c>
      <c r="I1117" s="49" t="s">
        <v>34</v>
      </c>
      <c r="J1117" s="50">
        <f t="shared" si="81"/>
        <v>148</v>
      </c>
      <c r="K1117" s="189">
        <f t="shared" si="82"/>
        <v>163</v>
      </c>
      <c r="L1117" s="51">
        <f t="shared" si="83"/>
        <v>1</v>
      </c>
      <c r="M1117" s="52" t="str">
        <f t="shared" si="84"/>
        <v>nie</v>
      </c>
      <c r="N1117" s="53">
        <f>IF($M1117="ano",LARGE((Q1117,T1117,W1117,Z1117,AC1117,AF1117,AI1117,AL1117,AO1117,AR1117,AU1117,AX1117,BA1117,BD1117,BG1117,BJ1117,BM1117),1)+LARGE((Q1117,T1117,W1117,Z1117,AC1117,AF1117,AI1117,AL1117,AO1117,AR1117,AU1117,AX1117,BA1117,BD1117,BG1117,BJ1117,BM1117),2)+LARGE((Q1117,T1117,W1117,Z1117,AC1117,AF1117,AI1117,AL1117,AO1117,AR1117,AU1117,AX1117,BA1117,BD1117,BG1117,BJ1117,BM1117),3)+LARGE((Q1117,T1117,W1117,Z1117,AC1117,AF1117,AI1117,AL1117,AO1117,AR1117,AU1117,AX1117,BA1117,BD1117,BG1117,BJ1117,BM1117),4)+LARGE((Q1117,T1117,W1117,Z1117,AC1117,AF1117,AI1117,AL1117,AO1117,AR1117,AU1117,AX1117,BA1117,BD1117,BG1117,BJ1117,BM1117),5),J1117)</f>
        <v>148</v>
      </c>
      <c r="O1117" s="190">
        <f>IF($M1117="ano",LARGE((R1117,U1117,X1117,AA1117,AD1117,AG1117,AJ1117,AM1117,AP1117,AS1117,AV1117,AY1117,BB1117,BE1117,BH1117,BK1117,BN1117),1)+LARGE((R1117,U1117,X1117,AA1117,AD1117,AG1117,AJ1117,AM1117,AP1117,AS1117,AV1117,AY1117,BB1117,BE1117,BH1117,BK1117,BN1117),2)+LARGE((R1117,U1117,X1117,AA1117,AD1117,AG1117,AJ1117,AM1117,AP1117,AS1117,AV1117,AY1117,BB1117,BE1117,BH1117,BK1117,BN1117),3)+LARGE((R1117,U1117,X1117,AA1117,AD1117,AG1117,AJ1117,AM1117,AP1117,AS1117,AV1117,AY1117,BB1117,BE1117,BH1117,BK1117,BN1117),4)+LARGE((R1117,U1117,X1117,AA1117,AD1117,AG1117,AJ1117,AM1117,AP1117,AS1117,AV1117,AY1117,BB1117,BE1117,BH1117,BK1117,BN1117),5),K1117)</f>
        <v>163</v>
      </c>
      <c r="P1117" s="54"/>
      <c r="Q1117" s="55"/>
      <c r="R1117" s="193"/>
      <c r="S1117" s="56"/>
      <c r="T1117" s="57"/>
      <c r="U1117" s="196"/>
      <c r="V1117" s="58"/>
      <c r="W1117" s="59"/>
      <c r="X1117" s="199"/>
      <c r="Y1117" s="77"/>
      <c r="Z1117" s="60"/>
      <c r="AA1117" s="202"/>
      <c r="AB1117" s="61"/>
      <c r="AC1117" s="61"/>
      <c r="AD1117" s="205"/>
      <c r="AE1117" s="200"/>
      <c r="AF1117" s="201"/>
      <c r="AG1117" s="202"/>
      <c r="AH1117" s="206">
        <v>4.027777777777778E-2</v>
      </c>
      <c r="AI1117" s="207">
        <v>148</v>
      </c>
      <c r="AJ1117" s="208">
        <v>163</v>
      </c>
      <c r="AK1117" s="200"/>
      <c r="AL1117" s="201"/>
      <c r="AM1117" s="202"/>
      <c r="AN1117" s="78"/>
      <c r="AO1117" s="79"/>
      <c r="AP1117" s="209"/>
      <c r="AQ1117" s="64"/>
      <c r="AR1117" s="65"/>
      <c r="AS1117" s="208"/>
      <c r="AT1117" s="210"/>
      <c r="AU1117" s="211"/>
      <c r="AV1117" s="212"/>
      <c r="AW1117" s="213"/>
      <c r="AX1117" s="214"/>
      <c r="AY1117" s="215"/>
      <c r="AZ1117" s="112"/>
      <c r="BA1117" s="68"/>
      <c r="BB1117" s="68"/>
      <c r="BC1117" s="69"/>
      <c r="BD1117" s="69"/>
      <c r="BE1117" s="217"/>
      <c r="BF1117" s="218"/>
      <c r="BG1117" s="75"/>
      <c r="BH1117" s="75"/>
      <c r="BI1117" s="219"/>
      <c r="BJ1117" s="220"/>
      <c r="BK1117" s="220"/>
      <c r="BL1117" s="221"/>
      <c r="BM1117" s="222"/>
      <c r="BN1117" s="223"/>
      <c r="BO1117" s="149">
        <v>0</v>
      </c>
      <c r="BP1117" s="72">
        <v>10.664999999999999</v>
      </c>
      <c r="BQ1117" s="157">
        <v>4.027777777777778E-2</v>
      </c>
      <c r="BR1117" s="158">
        <v>1</v>
      </c>
      <c r="BS1117" s="224"/>
    </row>
    <row r="1118" spans="1:71" s="62" customFormat="1" ht="15" customHeight="1">
      <c r="A1118" s="49"/>
      <c r="B1118" s="2">
        <v>1112</v>
      </c>
      <c r="C1118" s="2">
        <v>42</v>
      </c>
      <c r="D1118" s="49" t="s">
        <v>520</v>
      </c>
      <c r="E1118" s="49" t="s">
        <v>1855</v>
      </c>
      <c r="F1118" s="93" t="s">
        <v>414</v>
      </c>
      <c r="G1118" s="85" t="s">
        <v>379</v>
      </c>
      <c r="H1118" s="49" t="s">
        <v>31</v>
      </c>
      <c r="I1118" s="49" t="s">
        <v>37</v>
      </c>
      <c r="J1118" s="50">
        <f t="shared" si="81"/>
        <v>148</v>
      </c>
      <c r="K1118" s="189">
        <f t="shared" si="82"/>
        <v>193</v>
      </c>
      <c r="L1118" s="51">
        <f t="shared" si="83"/>
        <v>1</v>
      </c>
      <c r="M1118" s="52" t="str">
        <f t="shared" si="84"/>
        <v>nie</v>
      </c>
      <c r="N1118" s="53">
        <f>IF($M1118="ano",LARGE((Q1118,T1118,W1118,Z1118,AC1118,AF1118,AI1118,AL1118,AO1118,AR1118,AU1118,AX1118,BA1118,BD1118,BG1118,BJ1118,BM1118),1)+LARGE((Q1118,T1118,W1118,Z1118,AC1118,AF1118,AI1118,AL1118,AO1118,AR1118,AU1118,AX1118,BA1118,BD1118,BG1118,BJ1118,BM1118),2)+LARGE((Q1118,T1118,W1118,Z1118,AC1118,AF1118,AI1118,AL1118,AO1118,AR1118,AU1118,AX1118,BA1118,BD1118,BG1118,BJ1118,BM1118),3)+LARGE((Q1118,T1118,W1118,Z1118,AC1118,AF1118,AI1118,AL1118,AO1118,AR1118,AU1118,AX1118,BA1118,BD1118,BG1118,BJ1118,BM1118),4)+LARGE((Q1118,T1118,W1118,Z1118,AC1118,AF1118,AI1118,AL1118,AO1118,AR1118,AU1118,AX1118,BA1118,BD1118,BG1118,BJ1118,BM1118),5),J1118)</f>
        <v>148</v>
      </c>
      <c r="O1118" s="190">
        <f>IF($M1118="ano",LARGE((R1118,U1118,X1118,AA1118,AD1118,AG1118,AJ1118,AM1118,AP1118,AS1118,AV1118,AY1118,BB1118,BE1118,BH1118,BK1118,BN1118),1)+LARGE((R1118,U1118,X1118,AA1118,AD1118,AG1118,AJ1118,AM1118,AP1118,AS1118,AV1118,AY1118,BB1118,BE1118,BH1118,BK1118,BN1118),2)+LARGE((R1118,U1118,X1118,AA1118,AD1118,AG1118,AJ1118,AM1118,AP1118,AS1118,AV1118,AY1118,BB1118,BE1118,BH1118,BK1118,BN1118),3)+LARGE((R1118,U1118,X1118,AA1118,AD1118,AG1118,AJ1118,AM1118,AP1118,AS1118,AV1118,AY1118,BB1118,BE1118,BH1118,BK1118,BN1118),4)+LARGE((R1118,U1118,X1118,AA1118,AD1118,AG1118,AJ1118,AM1118,AP1118,AS1118,AV1118,AY1118,BB1118,BE1118,BH1118,BK1118,BN1118),5),K1118)</f>
        <v>193</v>
      </c>
      <c r="P1118" s="54"/>
      <c r="Q1118" s="55"/>
      <c r="R1118" s="193"/>
      <c r="S1118" s="56"/>
      <c r="T1118" s="57"/>
      <c r="U1118" s="196"/>
      <c r="V1118" s="58"/>
      <c r="W1118" s="59"/>
      <c r="X1118" s="199"/>
      <c r="Y1118" s="77"/>
      <c r="Z1118" s="60"/>
      <c r="AA1118" s="202"/>
      <c r="AB1118" s="61"/>
      <c r="AC1118" s="61"/>
      <c r="AD1118" s="205"/>
      <c r="AE1118" s="200"/>
      <c r="AF1118" s="201"/>
      <c r="AG1118" s="202"/>
      <c r="AH1118" s="206">
        <v>4.0740740740740737E-2</v>
      </c>
      <c r="AI1118" s="207">
        <v>148</v>
      </c>
      <c r="AJ1118" s="208">
        <v>193</v>
      </c>
      <c r="AK1118" s="200"/>
      <c r="AL1118" s="201"/>
      <c r="AM1118" s="202"/>
      <c r="AN1118" s="78"/>
      <c r="AO1118" s="79"/>
      <c r="AP1118" s="209"/>
      <c r="AQ1118" s="64"/>
      <c r="AR1118" s="65"/>
      <c r="AS1118" s="208"/>
      <c r="AT1118" s="210"/>
      <c r="AU1118" s="211"/>
      <c r="AV1118" s="212"/>
      <c r="AW1118" s="213"/>
      <c r="AX1118" s="214"/>
      <c r="AY1118" s="215"/>
      <c r="AZ1118" s="112"/>
      <c r="BA1118" s="68"/>
      <c r="BB1118" s="68"/>
      <c r="BC1118" s="69"/>
      <c r="BD1118" s="69"/>
      <c r="BE1118" s="217"/>
      <c r="BF1118" s="218"/>
      <c r="BG1118" s="75"/>
      <c r="BH1118" s="75"/>
      <c r="BI1118" s="219"/>
      <c r="BJ1118" s="220"/>
      <c r="BK1118" s="220"/>
      <c r="BL1118" s="221"/>
      <c r="BM1118" s="222"/>
      <c r="BN1118" s="223"/>
      <c r="BO1118" s="149">
        <v>0</v>
      </c>
      <c r="BP1118" s="72">
        <v>10.664999999999999</v>
      </c>
      <c r="BQ1118" s="157">
        <v>4.0740740740740737E-2</v>
      </c>
      <c r="BR1118" s="158">
        <v>1</v>
      </c>
      <c r="BS1118" s="224"/>
    </row>
    <row r="1119" spans="1:71" s="62" customFormat="1" ht="15" customHeight="1">
      <c r="A1119" s="49"/>
      <c r="B1119" s="2">
        <v>1113</v>
      </c>
      <c r="C1119" s="2">
        <v>571</v>
      </c>
      <c r="D1119" s="49" t="s">
        <v>785</v>
      </c>
      <c r="E1119" s="49" t="s">
        <v>1484</v>
      </c>
      <c r="F1119" s="93" t="s">
        <v>787</v>
      </c>
      <c r="G1119" s="85">
        <v>1981</v>
      </c>
      <c r="H1119" s="49" t="s">
        <v>31</v>
      </c>
      <c r="I1119" s="49" t="s">
        <v>31</v>
      </c>
      <c r="J1119" s="50">
        <f t="shared" si="81"/>
        <v>148</v>
      </c>
      <c r="K1119" s="189">
        <f t="shared" si="82"/>
        <v>148</v>
      </c>
      <c r="L1119" s="51">
        <f t="shared" si="83"/>
        <v>1</v>
      </c>
      <c r="M1119" s="52" t="str">
        <f t="shared" si="84"/>
        <v>nie</v>
      </c>
      <c r="N1119" s="53">
        <f>IF($M1119="ano",LARGE((Q1119,T1119,W1119,Z1119,AC1119,AF1119,AI1119,AL1119,AO1119,AR1119,AU1119,AX1119,BA1119,BD1119,BG1119,BJ1119,BM1119),1)+LARGE((Q1119,T1119,W1119,Z1119,AC1119,AF1119,AI1119,AL1119,AO1119,AR1119,AU1119,AX1119,BA1119,BD1119,BG1119,BJ1119,BM1119),2)+LARGE((Q1119,T1119,W1119,Z1119,AC1119,AF1119,AI1119,AL1119,AO1119,AR1119,AU1119,AX1119,BA1119,BD1119,BG1119,BJ1119,BM1119),3)+LARGE((Q1119,T1119,W1119,Z1119,AC1119,AF1119,AI1119,AL1119,AO1119,AR1119,AU1119,AX1119,BA1119,BD1119,BG1119,BJ1119,BM1119),4)+LARGE((Q1119,T1119,W1119,Z1119,AC1119,AF1119,AI1119,AL1119,AO1119,AR1119,AU1119,AX1119,BA1119,BD1119,BG1119,BJ1119,BM1119),5),J1119)</f>
        <v>148</v>
      </c>
      <c r="O1119" s="190">
        <f>IF($M1119="ano",LARGE((R1119,U1119,X1119,AA1119,AD1119,AG1119,AJ1119,AM1119,AP1119,AS1119,AV1119,AY1119,BB1119,BE1119,BH1119,BK1119,BN1119),1)+LARGE((R1119,U1119,X1119,AA1119,AD1119,AG1119,AJ1119,AM1119,AP1119,AS1119,AV1119,AY1119,BB1119,BE1119,BH1119,BK1119,BN1119),2)+LARGE((R1119,U1119,X1119,AA1119,AD1119,AG1119,AJ1119,AM1119,AP1119,AS1119,AV1119,AY1119,BB1119,BE1119,BH1119,BK1119,BN1119),3)+LARGE((R1119,U1119,X1119,AA1119,AD1119,AG1119,AJ1119,AM1119,AP1119,AS1119,AV1119,AY1119,BB1119,BE1119,BH1119,BK1119,BN1119),4)+LARGE((R1119,U1119,X1119,AA1119,AD1119,AG1119,AJ1119,AM1119,AP1119,AS1119,AV1119,AY1119,BB1119,BE1119,BH1119,BK1119,BN1119),5),K1119)</f>
        <v>148</v>
      </c>
      <c r="P1119" s="54"/>
      <c r="Q1119" s="55"/>
      <c r="R1119" s="55"/>
      <c r="S1119" s="56"/>
      <c r="T1119" s="57"/>
      <c r="U1119" s="57"/>
      <c r="V1119" s="58"/>
      <c r="W1119" s="59"/>
      <c r="X1119" s="59"/>
      <c r="Y1119" s="77"/>
      <c r="Z1119" s="60"/>
      <c r="AA1119" s="60"/>
      <c r="AB1119" s="61"/>
      <c r="AC1119" s="61"/>
      <c r="AD1119" s="61"/>
      <c r="AE1119" s="200"/>
      <c r="AF1119" s="201"/>
      <c r="AG1119" s="201"/>
      <c r="AI1119" s="63"/>
      <c r="AJ1119" s="63"/>
      <c r="AK1119" s="77"/>
      <c r="AL1119" s="60"/>
      <c r="AM1119" s="60"/>
      <c r="AN1119" s="78">
        <v>9.824074074074074E-2</v>
      </c>
      <c r="AO1119" s="79">
        <v>148</v>
      </c>
      <c r="AP1119" s="209">
        <v>148</v>
      </c>
      <c r="AQ1119" s="64"/>
      <c r="AR1119" s="65"/>
      <c r="AS1119" s="208"/>
      <c r="AT1119" s="210"/>
      <c r="AU1119" s="211"/>
      <c r="AV1119" s="212"/>
      <c r="AW1119" s="213"/>
      <c r="AX1119" s="214"/>
      <c r="AY1119" s="215"/>
      <c r="AZ1119" s="112"/>
      <c r="BA1119" s="68"/>
      <c r="BB1119" s="68"/>
      <c r="BC1119" s="69"/>
      <c r="BD1119" s="69"/>
      <c r="BE1119" s="69"/>
      <c r="BF1119" s="218"/>
      <c r="BG1119" s="75"/>
      <c r="BH1119" s="75"/>
      <c r="BI1119" s="219"/>
      <c r="BJ1119" s="220"/>
      <c r="BK1119" s="220"/>
      <c r="BL1119" s="221"/>
      <c r="BM1119" s="222"/>
      <c r="BN1119" s="223"/>
      <c r="BO1119" s="149">
        <v>0</v>
      </c>
      <c r="BP1119" s="72">
        <v>21</v>
      </c>
      <c r="BQ1119" s="157">
        <v>9.824074074074074E-2</v>
      </c>
      <c r="BR1119" s="158">
        <v>1</v>
      </c>
      <c r="BS1119" s="224"/>
    </row>
    <row r="1120" spans="1:71" s="62" customFormat="1" ht="15" customHeight="1">
      <c r="A1120" s="49"/>
      <c r="B1120" s="2">
        <v>1114</v>
      </c>
      <c r="C1120" s="2">
        <v>110</v>
      </c>
      <c r="D1120" s="49" t="s">
        <v>542</v>
      </c>
      <c r="E1120" s="49" t="s">
        <v>543</v>
      </c>
      <c r="F1120" s="93" t="s">
        <v>391</v>
      </c>
      <c r="G1120" s="85" t="s">
        <v>283</v>
      </c>
      <c r="H1120" s="49" t="s">
        <v>36</v>
      </c>
      <c r="I1120" s="49" t="s">
        <v>36</v>
      </c>
      <c r="J1120" s="50">
        <f t="shared" si="81"/>
        <v>148</v>
      </c>
      <c r="K1120" s="189">
        <f t="shared" si="82"/>
        <v>148</v>
      </c>
      <c r="L1120" s="51">
        <f t="shared" si="83"/>
        <v>1</v>
      </c>
      <c r="M1120" s="52" t="str">
        <f t="shared" si="84"/>
        <v>nie</v>
      </c>
      <c r="N1120" s="53">
        <f>IF($M1120="ano",LARGE((Q1120,T1120,W1120,Z1120,AC1120,AF1120,AI1120,AL1120,AO1120,AR1120,AU1120,AX1120,BA1120,BD1120,BG1120,BJ1120,BM1120),1)+LARGE((Q1120,T1120,W1120,Z1120,AC1120,AF1120,AI1120,AL1120,AO1120,AR1120,AU1120,AX1120,BA1120,BD1120,BG1120,BJ1120,BM1120),2)+LARGE((Q1120,T1120,W1120,Z1120,AC1120,AF1120,AI1120,AL1120,AO1120,AR1120,AU1120,AX1120,BA1120,BD1120,BG1120,BJ1120,BM1120),3)+LARGE((Q1120,T1120,W1120,Z1120,AC1120,AF1120,AI1120,AL1120,AO1120,AR1120,AU1120,AX1120,BA1120,BD1120,BG1120,BJ1120,BM1120),4)+LARGE((Q1120,T1120,W1120,Z1120,AC1120,AF1120,AI1120,AL1120,AO1120,AR1120,AU1120,AX1120,BA1120,BD1120,BG1120,BJ1120,BM1120),5),J1120)</f>
        <v>148</v>
      </c>
      <c r="O1120" s="190">
        <f>IF($M1120="ano",LARGE((R1120,U1120,X1120,AA1120,AD1120,AG1120,AJ1120,AM1120,AP1120,AS1120,AV1120,AY1120,BB1120,BE1120,BH1120,BK1120,BN1120),1)+LARGE((R1120,U1120,X1120,AA1120,AD1120,AG1120,AJ1120,AM1120,AP1120,AS1120,AV1120,AY1120,BB1120,BE1120,BH1120,BK1120,BN1120),2)+LARGE((R1120,U1120,X1120,AA1120,AD1120,AG1120,AJ1120,AM1120,AP1120,AS1120,AV1120,AY1120,BB1120,BE1120,BH1120,BK1120,BN1120),3)+LARGE((R1120,U1120,X1120,AA1120,AD1120,AG1120,AJ1120,AM1120,AP1120,AS1120,AV1120,AY1120,BB1120,BE1120,BH1120,BK1120,BN1120),4)+LARGE((R1120,U1120,X1120,AA1120,AD1120,AG1120,AJ1120,AM1120,AP1120,AS1120,AV1120,AY1120,BB1120,BE1120,BH1120,BK1120,BN1120),5),K1120)</f>
        <v>148</v>
      </c>
      <c r="P1120" s="54"/>
      <c r="Q1120" s="55"/>
      <c r="R1120" s="193"/>
      <c r="S1120" s="56"/>
      <c r="T1120" s="57"/>
      <c r="U1120" s="196"/>
      <c r="V1120" s="58"/>
      <c r="W1120" s="59"/>
      <c r="X1120" s="199"/>
      <c r="Y1120" s="77"/>
      <c r="Z1120" s="60"/>
      <c r="AA1120" s="202"/>
      <c r="AB1120" s="61"/>
      <c r="AC1120" s="61"/>
      <c r="AD1120" s="205"/>
      <c r="AE1120" s="200"/>
      <c r="AF1120" s="201"/>
      <c r="AG1120" s="202"/>
      <c r="AH1120" s="206">
        <v>4.0648148148148149E-2</v>
      </c>
      <c r="AI1120" s="207">
        <v>148</v>
      </c>
      <c r="AJ1120" s="208">
        <v>148</v>
      </c>
      <c r="AK1120" s="200"/>
      <c r="AL1120" s="201"/>
      <c r="AM1120" s="202"/>
      <c r="AN1120" s="78"/>
      <c r="AO1120" s="79"/>
      <c r="AP1120" s="209"/>
      <c r="AQ1120" s="64"/>
      <c r="AR1120" s="65"/>
      <c r="AS1120" s="208"/>
      <c r="AT1120" s="210"/>
      <c r="AU1120" s="211"/>
      <c r="AV1120" s="212"/>
      <c r="AW1120" s="213"/>
      <c r="AX1120" s="214"/>
      <c r="AY1120" s="215"/>
      <c r="AZ1120" s="112"/>
      <c r="BA1120" s="68"/>
      <c r="BB1120" s="68"/>
      <c r="BC1120" s="69"/>
      <c r="BD1120" s="69"/>
      <c r="BE1120" s="217"/>
      <c r="BF1120" s="218"/>
      <c r="BG1120" s="75"/>
      <c r="BH1120" s="75"/>
      <c r="BI1120" s="219"/>
      <c r="BJ1120" s="220"/>
      <c r="BK1120" s="220"/>
      <c r="BL1120" s="221"/>
      <c r="BM1120" s="222"/>
      <c r="BN1120" s="223"/>
      <c r="BO1120" s="149">
        <v>0</v>
      </c>
      <c r="BP1120" s="72">
        <v>10.664999999999999</v>
      </c>
      <c r="BQ1120" s="157">
        <v>4.0648148148148149E-2</v>
      </c>
      <c r="BR1120" s="158">
        <v>1</v>
      </c>
      <c r="BS1120" s="224"/>
    </row>
    <row r="1121" spans="1:71" s="62" customFormat="1" ht="15" customHeight="1">
      <c r="A1121" s="49"/>
      <c r="B1121" s="2">
        <v>1115</v>
      </c>
      <c r="C1121" s="2">
        <v>572</v>
      </c>
      <c r="D1121" s="49" t="s">
        <v>544</v>
      </c>
      <c r="E1121" s="49" t="s">
        <v>1505</v>
      </c>
      <c r="F1121" s="93" t="s">
        <v>416</v>
      </c>
      <c r="G1121" s="85" t="s">
        <v>309</v>
      </c>
      <c r="H1121" s="49" t="s">
        <v>31</v>
      </c>
      <c r="I1121" s="49" t="s">
        <v>31</v>
      </c>
      <c r="J1121" s="50">
        <f t="shared" si="81"/>
        <v>148</v>
      </c>
      <c r="K1121" s="189">
        <f t="shared" si="82"/>
        <v>148</v>
      </c>
      <c r="L1121" s="51">
        <f t="shared" si="83"/>
        <v>1</v>
      </c>
      <c r="M1121" s="52" t="str">
        <f t="shared" si="84"/>
        <v>nie</v>
      </c>
      <c r="N1121" s="53">
        <f>IF($M1121="ano",LARGE((Q1121,T1121,W1121,Z1121,AC1121,AF1121,AI1121,AL1121,AO1121,AR1121,AU1121,AX1121,BA1121,BD1121,BG1121,BJ1121,BM1121),1)+LARGE((Q1121,T1121,W1121,Z1121,AC1121,AF1121,AI1121,AL1121,AO1121,AR1121,AU1121,AX1121,BA1121,BD1121,BG1121,BJ1121,BM1121),2)+LARGE((Q1121,T1121,W1121,Z1121,AC1121,AF1121,AI1121,AL1121,AO1121,AR1121,AU1121,AX1121,BA1121,BD1121,BG1121,BJ1121,BM1121),3)+LARGE((Q1121,T1121,W1121,Z1121,AC1121,AF1121,AI1121,AL1121,AO1121,AR1121,AU1121,AX1121,BA1121,BD1121,BG1121,BJ1121,BM1121),4)+LARGE((Q1121,T1121,W1121,Z1121,AC1121,AF1121,AI1121,AL1121,AO1121,AR1121,AU1121,AX1121,BA1121,BD1121,BG1121,BJ1121,BM1121),5),J1121)</f>
        <v>148</v>
      </c>
      <c r="O1121" s="190">
        <f>IF($M1121="ano",LARGE((R1121,U1121,X1121,AA1121,AD1121,AG1121,AJ1121,AM1121,AP1121,AS1121,AV1121,AY1121,BB1121,BE1121,BH1121,BK1121,BN1121),1)+LARGE((R1121,U1121,X1121,AA1121,AD1121,AG1121,AJ1121,AM1121,AP1121,AS1121,AV1121,AY1121,BB1121,BE1121,BH1121,BK1121,BN1121),2)+LARGE((R1121,U1121,X1121,AA1121,AD1121,AG1121,AJ1121,AM1121,AP1121,AS1121,AV1121,AY1121,BB1121,BE1121,BH1121,BK1121,BN1121),3)+LARGE((R1121,U1121,X1121,AA1121,AD1121,AG1121,AJ1121,AM1121,AP1121,AS1121,AV1121,AY1121,BB1121,BE1121,BH1121,BK1121,BN1121),4)+LARGE((R1121,U1121,X1121,AA1121,AD1121,AG1121,AJ1121,AM1121,AP1121,AS1121,AV1121,AY1121,BB1121,BE1121,BH1121,BK1121,BN1121),5),K1121)</f>
        <v>148</v>
      </c>
      <c r="P1121" s="54"/>
      <c r="Q1121" s="55"/>
      <c r="R1121" s="193"/>
      <c r="S1121" s="56"/>
      <c r="T1121" s="57"/>
      <c r="U1121" s="196"/>
      <c r="V1121" s="58"/>
      <c r="W1121" s="59"/>
      <c r="X1121" s="199"/>
      <c r="Y1121" s="77"/>
      <c r="Z1121" s="60"/>
      <c r="AA1121" s="202"/>
      <c r="AB1121" s="61"/>
      <c r="AC1121" s="61"/>
      <c r="AD1121" s="205"/>
      <c r="AE1121" s="200"/>
      <c r="AF1121" s="201"/>
      <c r="AG1121" s="202"/>
      <c r="AH1121" s="206">
        <v>4.0775462962962965E-2</v>
      </c>
      <c r="AI1121" s="207">
        <v>148</v>
      </c>
      <c r="AJ1121" s="208">
        <v>148</v>
      </c>
      <c r="AK1121" s="200"/>
      <c r="AL1121" s="201"/>
      <c r="AM1121" s="202"/>
      <c r="AN1121" s="78"/>
      <c r="AO1121" s="79"/>
      <c r="AP1121" s="209"/>
      <c r="AQ1121" s="64"/>
      <c r="AR1121" s="65"/>
      <c r="AS1121" s="208"/>
      <c r="AT1121" s="210"/>
      <c r="AU1121" s="211"/>
      <c r="AV1121" s="212"/>
      <c r="AW1121" s="213"/>
      <c r="AX1121" s="214"/>
      <c r="AY1121" s="215"/>
      <c r="AZ1121" s="112"/>
      <c r="BA1121" s="68"/>
      <c r="BB1121" s="68"/>
      <c r="BC1121" s="69"/>
      <c r="BD1121" s="69"/>
      <c r="BE1121" s="217"/>
      <c r="BF1121" s="218"/>
      <c r="BG1121" s="75"/>
      <c r="BH1121" s="75"/>
      <c r="BI1121" s="219"/>
      <c r="BJ1121" s="220"/>
      <c r="BK1121" s="220"/>
      <c r="BL1121" s="221"/>
      <c r="BM1121" s="222"/>
      <c r="BN1121" s="223"/>
      <c r="BO1121" s="149">
        <v>0</v>
      </c>
      <c r="BP1121" s="72">
        <v>10.664999999999999</v>
      </c>
      <c r="BQ1121" s="157">
        <v>4.0775462962962965E-2</v>
      </c>
      <c r="BR1121" s="158">
        <v>1</v>
      </c>
      <c r="BS1121" s="224"/>
    </row>
    <row r="1122" spans="1:71" s="62" customFormat="1" ht="15" customHeight="1">
      <c r="A1122" s="49"/>
      <c r="B1122" s="2">
        <v>1116</v>
      </c>
      <c r="C1122" s="2">
        <v>231</v>
      </c>
      <c r="D1122" s="49" t="s">
        <v>548</v>
      </c>
      <c r="E1122" s="49" t="s">
        <v>549</v>
      </c>
      <c r="F1122" s="93" t="s">
        <v>415</v>
      </c>
      <c r="G1122" s="85" t="s">
        <v>260</v>
      </c>
      <c r="H1122" s="49" t="s">
        <v>31</v>
      </c>
      <c r="I1122" s="49" t="s">
        <v>32</v>
      </c>
      <c r="J1122" s="50">
        <f t="shared" si="81"/>
        <v>148</v>
      </c>
      <c r="K1122" s="189">
        <f t="shared" si="82"/>
        <v>163</v>
      </c>
      <c r="L1122" s="51">
        <f t="shared" si="83"/>
        <v>1</v>
      </c>
      <c r="M1122" s="52" t="str">
        <f t="shared" si="84"/>
        <v>nie</v>
      </c>
      <c r="N1122" s="53">
        <f>IF($M1122="ano",LARGE((Q1122,T1122,W1122,Z1122,AC1122,AF1122,AI1122,AL1122,AO1122,AR1122,AU1122,AX1122,BA1122,BD1122,BG1122,BJ1122,BM1122),1)+LARGE((Q1122,T1122,W1122,Z1122,AC1122,AF1122,AI1122,AL1122,AO1122,AR1122,AU1122,AX1122,BA1122,BD1122,BG1122,BJ1122,BM1122),2)+LARGE((Q1122,T1122,W1122,Z1122,AC1122,AF1122,AI1122,AL1122,AO1122,AR1122,AU1122,AX1122,BA1122,BD1122,BG1122,BJ1122,BM1122),3)+LARGE((Q1122,T1122,W1122,Z1122,AC1122,AF1122,AI1122,AL1122,AO1122,AR1122,AU1122,AX1122,BA1122,BD1122,BG1122,BJ1122,BM1122),4)+LARGE((Q1122,T1122,W1122,Z1122,AC1122,AF1122,AI1122,AL1122,AO1122,AR1122,AU1122,AX1122,BA1122,BD1122,BG1122,BJ1122,BM1122),5),J1122)</f>
        <v>148</v>
      </c>
      <c r="O1122" s="190">
        <f>IF($M1122="ano",LARGE((R1122,U1122,X1122,AA1122,AD1122,AG1122,AJ1122,AM1122,AP1122,AS1122,AV1122,AY1122,BB1122,BE1122,BH1122,BK1122,BN1122),1)+LARGE((R1122,U1122,X1122,AA1122,AD1122,AG1122,AJ1122,AM1122,AP1122,AS1122,AV1122,AY1122,BB1122,BE1122,BH1122,BK1122,BN1122),2)+LARGE((R1122,U1122,X1122,AA1122,AD1122,AG1122,AJ1122,AM1122,AP1122,AS1122,AV1122,AY1122,BB1122,BE1122,BH1122,BK1122,BN1122),3)+LARGE((R1122,U1122,X1122,AA1122,AD1122,AG1122,AJ1122,AM1122,AP1122,AS1122,AV1122,AY1122,BB1122,BE1122,BH1122,BK1122,BN1122),4)+LARGE((R1122,U1122,X1122,AA1122,AD1122,AG1122,AJ1122,AM1122,AP1122,AS1122,AV1122,AY1122,BB1122,BE1122,BH1122,BK1122,BN1122),5),K1122)</f>
        <v>163</v>
      </c>
      <c r="P1122" s="54"/>
      <c r="Q1122" s="55"/>
      <c r="R1122" s="193"/>
      <c r="S1122" s="56"/>
      <c r="T1122" s="57"/>
      <c r="U1122" s="196"/>
      <c r="V1122" s="58"/>
      <c r="W1122" s="59"/>
      <c r="X1122" s="199"/>
      <c r="Y1122" s="77"/>
      <c r="Z1122" s="60"/>
      <c r="AA1122" s="202"/>
      <c r="AB1122" s="61"/>
      <c r="AC1122" s="61"/>
      <c r="AD1122" s="205"/>
      <c r="AE1122" s="200"/>
      <c r="AF1122" s="201"/>
      <c r="AG1122" s="202"/>
      <c r="AH1122" s="206">
        <v>4.0775462962962965E-2</v>
      </c>
      <c r="AI1122" s="207">
        <v>148</v>
      </c>
      <c r="AJ1122" s="208">
        <v>163</v>
      </c>
      <c r="AK1122" s="200"/>
      <c r="AL1122" s="201"/>
      <c r="AM1122" s="202"/>
      <c r="AN1122" s="78"/>
      <c r="AO1122" s="79"/>
      <c r="AP1122" s="209"/>
      <c r="AQ1122" s="64"/>
      <c r="AR1122" s="65"/>
      <c r="AS1122" s="208"/>
      <c r="AT1122" s="210"/>
      <c r="AU1122" s="211"/>
      <c r="AV1122" s="212"/>
      <c r="AW1122" s="213"/>
      <c r="AX1122" s="214"/>
      <c r="AY1122" s="215"/>
      <c r="AZ1122" s="112"/>
      <c r="BA1122" s="68"/>
      <c r="BB1122" s="68"/>
      <c r="BC1122" s="69"/>
      <c r="BD1122" s="69"/>
      <c r="BE1122" s="217"/>
      <c r="BF1122" s="218"/>
      <c r="BG1122" s="75"/>
      <c r="BH1122" s="75"/>
      <c r="BI1122" s="219">
        <v>6.880787037037038E-2</v>
      </c>
      <c r="BJ1122" s="220"/>
      <c r="BK1122" s="220"/>
      <c r="BL1122" s="221"/>
      <c r="BM1122" s="222"/>
      <c r="BN1122" s="223"/>
      <c r="BO1122" s="149">
        <v>0</v>
      </c>
      <c r="BP1122" s="72">
        <v>10.664999999999999</v>
      </c>
      <c r="BQ1122" s="157">
        <v>0.10958333333333334</v>
      </c>
      <c r="BR1122" s="158">
        <v>1</v>
      </c>
      <c r="BS1122" s="224"/>
    </row>
    <row r="1123" spans="1:71" s="62" customFormat="1" ht="15" customHeight="1">
      <c r="A1123" s="49"/>
      <c r="B1123" s="2">
        <v>1117</v>
      </c>
      <c r="C1123" s="2">
        <v>111</v>
      </c>
      <c r="D1123" s="49" t="s">
        <v>590</v>
      </c>
      <c r="E1123" s="49" t="s">
        <v>1688</v>
      </c>
      <c r="F1123" s="93" t="s">
        <v>413</v>
      </c>
      <c r="G1123" s="85" t="s">
        <v>251</v>
      </c>
      <c r="H1123" s="49" t="s">
        <v>36</v>
      </c>
      <c r="I1123" s="49" t="s">
        <v>36</v>
      </c>
      <c r="J1123" s="50">
        <f t="shared" si="81"/>
        <v>148</v>
      </c>
      <c r="K1123" s="189">
        <f t="shared" si="82"/>
        <v>148</v>
      </c>
      <c r="L1123" s="51">
        <f t="shared" si="83"/>
        <v>1</v>
      </c>
      <c r="M1123" s="52" t="str">
        <f t="shared" si="84"/>
        <v>nie</v>
      </c>
      <c r="N1123" s="53">
        <f>IF($M1123="ano",LARGE((Q1123,T1123,W1123,Z1123,AC1123,AF1123,AI1123,AL1123,AO1123,AR1123,AU1123,AX1123,BA1123,BD1123,BG1123,BJ1123,BM1123),1)+LARGE((Q1123,T1123,W1123,Z1123,AC1123,AF1123,AI1123,AL1123,AO1123,AR1123,AU1123,AX1123,BA1123,BD1123,BG1123,BJ1123,BM1123),2)+LARGE((Q1123,T1123,W1123,Z1123,AC1123,AF1123,AI1123,AL1123,AO1123,AR1123,AU1123,AX1123,BA1123,BD1123,BG1123,BJ1123,BM1123),3)+LARGE((Q1123,T1123,W1123,Z1123,AC1123,AF1123,AI1123,AL1123,AO1123,AR1123,AU1123,AX1123,BA1123,BD1123,BG1123,BJ1123,BM1123),4)+LARGE((Q1123,T1123,W1123,Z1123,AC1123,AF1123,AI1123,AL1123,AO1123,AR1123,AU1123,AX1123,BA1123,BD1123,BG1123,BJ1123,BM1123),5),J1123)</f>
        <v>148</v>
      </c>
      <c r="O1123" s="190">
        <f>IF($M1123="ano",LARGE((R1123,U1123,X1123,AA1123,AD1123,AG1123,AJ1123,AM1123,AP1123,AS1123,AV1123,AY1123,BB1123,BE1123,BH1123,BK1123,BN1123),1)+LARGE((R1123,U1123,X1123,AA1123,AD1123,AG1123,AJ1123,AM1123,AP1123,AS1123,AV1123,AY1123,BB1123,BE1123,BH1123,BK1123,BN1123),2)+LARGE((R1123,U1123,X1123,AA1123,AD1123,AG1123,AJ1123,AM1123,AP1123,AS1123,AV1123,AY1123,BB1123,BE1123,BH1123,BK1123,BN1123),3)+LARGE((R1123,U1123,X1123,AA1123,AD1123,AG1123,AJ1123,AM1123,AP1123,AS1123,AV1123,AY1123,BB1123,BE1123,BH1123,BK1123,BN1123),4)+LARGE((R1123,U1123,X1123,AA1123,AD1123,AG1123,AJ1123,AM1123,AP1123,AS1123,AV1123,AY1123,BB1123,BE1123,BH1123,BK1123,BN1123),5),K1123)</f>
        <v>148</v>
      </c>
      <c r="P1123" s="54"/>
      <c r="Q1123" s="55"/>
      <c r="R1123" s="193"/>
      <c r="S1123" s="56"/>
      <c r="T1123" s="57"/>
      <c r="U1123" s="196"/>
      <c r="V1123" s="58"/>
      <c r="W1123" s="59"/>
      <c r="X1123" s="199"/>
      <c r="Y1123" s="77"/>
      <c r="Z1123" s="60"/>
      <c r="AA1123" s="202"/>
      <c r="AB1123" s="61"/>
      <c r="AC1123" s="61"/>
      <c r="AD1123" s="205"/>
      <c r="AE1123" s="200"/>
      <c r="AF1123" s="201"/>
      <c r="AG1123" s="202"/>
      <c r="AH1123" s="206">
        <v>4.0567129629629627E-2</v>
      </c>
      <c r="AI1123" s="207">
        <v>148</v>
      </c>
      <c r="AJ1123" s="208">
        <v>148</v>
      </c>
      <c r="AK1123" s="200"/>
      <c r="AL1123" s="201"/>
      <c r="AM1123" s="202"/>
      <c r="AN1123" s="78"/>
      <c r="AO1123" s="79"/>
      <c r="AP1123" s="209"/>
      <c r="AQ1123" s="64"/>
      <c r="AR1123" s="65"/>
      <c r="AS1123" s="208"/>
      <c r="AT1123" s="210"/>
      <c r="AU1123" s="211"/>
      <c r="AV1123" s="212"/>
      <c r="AW1123" s="213"/>
      <c r="AX1123" s="214"/>
      <c r="AY1123" s="215"/>
      <c r="AZ1123" s="112"/>
      <c r="BA1123" s="68"/>
      <c r="BB1123" s="68"/>
      <c r="BC1123" s="69"/>
      <c r="BD1123" s="69"/>
      <c r="BE1123" s="217"/>
      <c r="BF1123" s="218"/>
      <c r="BG1123" s="75"/>
      <c r="BH1123" s="75"/>
      <c r="BI1123" s="219"/>
      <c r="BJ1123" s="220"/>
      <c r="BK1123" s="220"/>
      <c r="BL1123" s="221"/>
      <c r="BM1123" s="222"/>
      <c r="BN1123" s="223"/>
      <c r="BO1123" s="149">
        <v>0</v>
      </c>
      <c r="BP1123" s="72">
        <v>10.664999999999999</v>
      </c>
      <c r="BQ1123" s="157">
        <v>4.0567129629629627E-2</v>
      </c>
      <c r="BR1123" s="158">
        <v>1</v>
      </c>
      <c r="BS1123" s="224"/>
    </row>
    <row r="1124" spans="1:71" s="62" customFormat="1" ht="15" customHeight="1">
      <c r="A1124" s="49"/>
      <c r="B1124" s="2">
        <v>1118</v>
      </c>
      <c r="C1124" s="2">
        <v>232</v>
      </c>
      <c r="D1124" s="49" t="s">
        <v>2411</v>
      </c>
      <c r="E1124" s="49" t="s">
        <v>1674</v>
      </c>
      <c r="F1124" s="93" t="s">
        <v>349</v>
      </c>
      <c r="G1124" s="85" t="s">
        <v>260</v>
      </c>
      <c r="H1124" s="49" t="s">
        <v>31</v>
      </c>
      <c r="I1124" s="49" t="s">
        <v>32</v>
      </c>
      <c r="J1124" s="50">
        <f t="shared" si="81"/>
        <v>148</v>
      </c>
      <c r="K1124" s="189">
        <f t="shared" si="82"/>
        <v>163</v>
      </c>
      <c r="L1124" s="51">
        <f t="shared" si="83"/>
        <v>1</v>
      </c>
      <c r="M1124" s="52" t="str">
        <f t="shared" si="84"/>
        <v>nie</v>
      </c>
      <c r="N1124" s="53">
        <f>IF($M1124="ano",LARGE((Q1124,T1124,W1124,Z1124,AC1124,AF1124,AI1124,AL1124,AO1124,AR1124,AU1124,AX1124,BA1124,BD1124,BG1124,BJ1124,BM1124),1)+LARGE((Q1124,T1124,W1124,Z1124,AC1124,AF1124,AI1124,AL1124,AO1124,AR1124,AU1124,AX1124,BA1124,BD1124,BG1124,BJ1124,BM1124),2)+LARGE((Q1124,T1124,W1124,Z1124,AC1124,AF1124,AI1124,AL1124,AO1124,AR1124,AU1124,AX1124,BA1124,BD1124,BG1124,BJ1124,BM1124),3)+LARGE((Q1124,T1124,W1124,Z1124,AC1124,AF1124,AI1124,AL1124,AO1124,AR1124,AU1124,AX1124,BA1124,BD1124,BG1124,BJ1124,BM1124),4)+LARGE((Q1124,T1124,W1124,Z1124,AC1124,AF1124,AI1124,AL1124,AO1124,AR1124,AU1124,AX1124,BA1124,BD1124,BG1124,BJ1124,BM1124),5),J1124)</f>
        <v>148</v>
      </c>
      <c r="O1124" s="190">
        <f>IF($M1124="ano",LARGE((R1124,U1124,X1124,AA1124,AD1124,AG1124,AJ1124,AM1124,AP1124,AS1124,AV1124,AY1124,BB1124,BE1124,BH1124,BK1124,BN1124),1)+LARGE((R1124,U1124,X1124,AA1124,AD1124,AG1124,AJ1124,AM1124,AP1124,AS1124,AV1124,AY1124,BB1124,BE1124,BH1124,BK1124,BN1124),2)+LARGE((R1124,U1124,X1124,AA1124,AD1124,AG1124,AJ1124,AM1124,AP1124,AS1124,AV1124,AY1124,BB1124,BE1124,BH1124,BK1124,BN1124),3)+LARGE((R1124,U1124,X1124,AA1124,AD1124,AG1124,AJ1124,AM1124,AP1124,AS1124,AV1124,AY1124,BB1124,BE1124,BH1124,BK1124,BN1124),4)+LARGE((R1124,U1124,X1124,AA1124,AD1124,AG1124,AJ1124,AM1124,AP1124,AS1124,AV1124,AY1124,BB1124,BE1124,BH1124,BK1124,BN1124),5),K1124)</f>
        <v>163</v>
      </c>
      <c r="P1124" s="54"/>
      <c r="Q1124" s="55"/>
      <c r="R1124" s="193"/>
      <c r="S1124" s="56"/>
      <c r="T1124" s="57"/>
      <c r="U1124" s="196"/>
      <c r="V1124" s="58"/>
      <c r="W1124" s="59"/>
      <c r="X1124" s="199"/>
      <c r="Y1124" s="77"/>
      <c r="Z1124" s="60"/>
      <c r="AA1124" s="202"/>
      <c r="AB1124" s="61"/>
      <c r="AC1124" s="61"/>
      <c r="AD1124" s="205"/>
      <c r="AE1124" s="200"/>
      <c r="AF1124" s="201"/>
      <c r="AG1124" s="202"/>
      <c r="AH1124" s="206">
        <v>4.0902777777777781E-2</v>
      </c>
      <c r="AI1124" s="207">
        <v>148</v>
      </c>
      <c r="AJ1124" s="208">
        <v>163</v>
      </c>
      <c r="AK1124" s="200"/>
      <c r="AL1124" s="201"/>
      <c r="AM1124" s="202"/>
      <c r="AN1124" s="78"/>
      <c r="AO1124" s="79"/>
      <c r="AP1124" s="209"/>
      <c r="AQ1124" s="64"/>
      <c r="AR1124" s="65"/>
      <c r="AS1124" s="208"/>
      <c r="AT1124" s="210"/>
      <c r="AU1124" s="211"/>
      <c r="AV1124" s="212"/>
      <c r="AW1124" s="213"/>
      <c r="AX1124" s="214"/>
      <c r="AY1124" s="215"/>
      <c r="AZ1124" s="112"/>
      <c r="BA1124" s="68"/>
      <c r="BB1124" s="68"/>
      <c r="BC1124" s="69"/>
      <c r="BD1124" s="69"/>
      <c r="BE1124" s="217"/>
      <c r="BF1124" s="218"/>
      <c r="BG1124" s="75"/>
      <c r="BH1124" s="75"/>
      <c r="BI1124" s="219"/>
      <c r="BJ1124" s="220"/>
      <c r="BK1124" s="220"/>
      <c r="BL1124" s="221"/>
      <c r="BM1124" s="222"/>
      <c r="BN1124" s="223"/>
      <c r="BO1124" s="149">
        <v>0</v>
      </c>
      <c r="BP1124" s="72">
        <v>10.664999999999999</v>
      </c>
      <c r="BQ1124" s="157">
        <v>4.0902777777777781E-2</v>
      </c>
      <c r="BR1124" s="158">
        <v>1</v>
      </c>
      <c r="BS1124" s="224"/>
    </row>
    <row r="1125" spans="1:71" s="62" customFormat="1" ht="15" customHeight="1">
      <c r="A1125" s="49"/>
      <c r="B1125" s="2">
        <v>1119</v>
      </c>
      <c r="C1125" s="2">
        <v>13</v>
      </c>
      <c r="D1125" s="49" t="s">
        <v>605</v>
      </c>
      <c r="E1125" s="49" t="s">
        <v>1932</v>
      </c>
      <c r="F1125" s="93" t="s">
        <v>351</v>
      </c>
      <c r="G1125" s="85" t="s">
        <v>352</v>
      </c>
      <c r="H1125" s="49" t="s">
        <v>31</v>
      </c>
      <c r="I1125" s="49" t="s">
        <v>35</v>
      </c>
      <c r="J1125" s="50">
        <f t="shared" si="81"/>
        <v>148</v>
      </c>
      <c r="K1125" s="189">
        <f t="shared" si="82"/>
        <v>163</v>
      </c>
      <c r="L1125" s="51">
        <f t="shared" si="83"/>
        <v>1</v>
      </c>
      <c r="M1125" s="52" t="str">
        <f t="shared" si="84"/>
        <v>nie</v>
      </c>
      <c r="N1125" s="53">
        <f>IF($M1125="ano",LARGE((Q1125,T1125,W1125,Z1125,AC1125,AF1125,AI1125,AL1125,AO1125,AR1125,AU1125,AX1125,BA1125,BD1125,BG1125,BJ1125,BM1125),1)+LARGE((Q1125,T1125,W1125,Z1125,AC1125,AF1125,AI1125,AL1125,AO1125,AR1125,AU1125,AX1125,BA1125,BD1125,BG1125,BJ1125,BM1125),2)+LARGE((Q1125,T1125,W1125,Z1125,AC1125,AF1125,AI1125,AL1125,AO1125,AR1125,AU1125,AX1125,BA1125,BD1125,BG1125,BJ1125,BM1125),3)+LARGE((Q1125,T1125,W1125,Z1125,AC1125,AF1125,AI1125,AL1125,AO1125,AR1125,AU1125,AX1125,BA1125,BD1125,BG1125,BJ1125,BM1125),4)+LARGE((Q1125,T1125,W1125,Z1125,AC1125,AF1125,AI1125,AL1125,AO1125,AR1125,AU1125,AX1125,BA1125,BD1125,BG1125,BJ1125,BM1125),5),J1125)</f>
        <v>148</v>
      </c>
      <c r="O1125" s="190">
        <f>IF($M1125="ano",LARGE((R1125,U1125,X1125,AA1125,AD1125,AG1125,AJ1125,AM1125,AP1125,AS1125,AV1125,AY1125,BB1125,BE1125,BH1125,BK1125,BN1125),1)+LARGE((R1125,U1125,X1125,AA1125,AD1125,AG1125,AJ1125,AM1125,AP1125,AS1125,AV1125,AY1125,BB1125,BE1125,BH1125,BK1125,BN1125),2)+LARGE((R1125,U1125,X1125,AA1125,AD1125,AG1125,AJ1125,AM1125,AP1125,AS1125,AV1125,AY1125,BB1125,BE1125,BH1125,BK1125,BN1125),3)+LARGE((R1125,U1125,X1125,AA1125,AD1125,AG1125,AJ1125,AM1125,AP1125,AS1125,AV1125,AY1125,BB1125,BE1125,BH1125,BK1125,BN1125),4)+LARGE((R1125,U1125,X1125,AA1125,AD1125,AG1125,AJ1125,AM1125,AP1125,AS1125,AV1125,AY1125,BB1125,BE1125,BH1125,BK1125,BN1125),5),K1125)</f>
        <v>163</v>
      </c>
      <c r="P1125" s="54"/>
      <c r="Q1125" s="55"/>
      <c r="R1125" s="193"/>
      <c r="S1125" s="56"/>
      <c r="T1125" s="57"/>
      <c r="U1125" s="196"/>
      <c r="V1125" s="58"/>
      <c r="W1125" s="59"/>
      <c r="X1125" s="199"/>
      <c r="Y1125" s="77"/>
      <c r="Z1125" s="60"/>
      <c r="AA1125" s="202"/>
      <c r="AB1125" s="61"/>
      <c r="AC1125" s="61"/>
      <c r="AD1125" s="205"/>
      <c r="AE1125" s="200"/>
      <c r="AF1125" s="201"/>
      <c r="AG1125" s="202"/>
      <c r="AH1125" s="206">
        <v>4.027777777777778E-2</v>
      </c>
      <c r="AI1125" s="207">
        <v>148</v>
      </c>
      <c r="AJ1125" s="208">
        <v>163</v>
      </c>
      <c r="AK1125" s="200"/>
      <c r="AL1125" s="201"/>
      <c r="AM1125" s="202"/>
      <c r="AN1125" s="78"/>
      <c r="AO1125" s="79"/>
      <c r="AP1125" s="209"/>
      <c r="AQ1125" s="64"/>
      <c r="AR1125" s="65"/>
      <c r="AS1125" s="208"/>
      <c r="AT1125" s="210"/>
      <c r="AU1125" s="211"/>
      <c r="AV1125" s="212"/>
      <c r="AW1125" s="213"/>
      <c r="AX1125" s="214"/>
      <c r="AY1125" s="215"/>
      <c r="AZ1125" s="112"/>
      <c r="BA1125" s="68"/>
      <c r="BB1125" s="68"/>
      <c r="BC1125" s="69"/>
      <c r="BD1125" s="69"/>
      <c r="BE1125" s="217"/>
      <c r="BF1125" s="218"/>
      <c r="BG1125" s="75"/>
      <c r="BH1125" s="75"/>
      <c r="BI1125" s="219"/>
      <c r="BJ1125" s="220"/>
      <c r="BK1125" s="220"/>
      <c r="BL1125" s="221"/>
      <c r="BM1125" s="222"/>
      <c r="BN1125" s="223"/>
      <c r="BO1125" s="149">
        <v>0</v>
      </c>
      <c r="BP1125" s="72">
        <v>10.664999999999999</v>
      </c>
      <c r="BQ1125" s="157">
        <v>4.027777777777778E-2</v>
      </c>
      <c r="BR1125" s="158">
        <v>1</v>
      </c>
      <c r="BS1125" s="224"/>
    </row>
    <row r="1126" spans="1:71" s="62" customFormat="1" ht="15" customHeight="1">
      <c r="A1126" s="49"/>
      <c r="B1126" s="2">
        <v>1120</v>
      </c>
      <c r="C1126" s="2">
        <v>96</v>
      </c>
      <c r="D1126" s="49" t="s">
        <v>1185</v>
      </c>
      <c r="E1126" s="49" t="s">
        <v>1184</v>
      </c>
      <c r="F1126" s="93" t="s">
        <v>1186</v>
      </c>
      <c r="G1126" s="85">
        <v>1962</v>
      </c>
      <c r="H1126" s="49" t="s">
        <v>31</v>
      </c>
      <c r="I1126" s="49" t="s">
        <v>33</v>
      </c>
      <c r="J1126" s="50">
        <f t="shared" si="81"/>
        <v>148</v>
      </c>
      <c r="K1126" s="189">
        <f t="shared" si="82"/>
        <v>178</v>
      </c>
      <c r="L1126" s="51">
        <f t="shared" si="83"/>
        <v>1</v>
      </c>
      <c r="M1126" s="52" t="str">
        <f t="shared" si="84"/>
        <v>nie</v>
      </c>
      <c r="N1126" s="53">
        <f>IF($M1126="ano",LARGE((Q1126,T1126,W1126,Z1126,AC1126,AF1126,AI1126,AL1126,AO1126,AR1126,AU1126,AX1126,BA1126,BD1126,BG1126,BJ1126,BM1126),1)+LARGE((Q1126,T1126,W1126,Z1126,AC1126,AF1126,AI1126,AL1126,AO1126,AR1126,AU1126,AX1126,BA1126,BD1126,BG1126,BJ1126,BM1126),2)+LARGE((Q1126,T1126,W1126,Z1126,AC1126,AF1126,AI1126,AL1126,AO1126,AR1126,AU1126,AX1126,BA1126,BD1126,BG1126,BJ1126,BM1126),3)+LARGE((Q1126,T1126,W1126,Z1126,AC1126,AF1126,AI1126,AL1126,AO1126,AR1126,AU1126,AX1126,BA1126,BD1126,BG1126,BJ1126,BM1126),4)+LARGE((Q1126,T1126,W1126,Z1126,AC1126,AF1126,AI1126,AL1126,AO1126,AR1126,AU1126,AX1126,BA1126,BD1126,BG1126,BJ1126,BM1126),5),J1126)</f>
        <v>148</v>
      </c>
      <c r="O1126" s="190">
        <f>IF($M1126="ano",LARGE((R1126,U1126,X1126,AA1126,AD1126,AG1126,AJ1126,AM1126,AP1126,AS1126,AV1126,AY1126,BB1126,BE1126,BH1126,BK1126,BN1126),1)+LARGE((R1126,U1126,X1126,AA1126,AD1126,AG1126,AJ1126,AM1126,AP1126,AS1126,AV1126,AY1126,BB1126,BE1126,BH1126,BK1126,BN1126),2)+LARGE((R1126,U1126,X1126,AA1126,AD1126,AG1126,AJ1126,AM1126,AP1126,AS1126,AV1126,AY1126,BB1126,BE1126,BH1126,BK1126,BN1126),3)+LARGE((R1126,U1126,X1126,AA1126,AD1126,AG1126,AJ1126,AM1126,AP1126,AS1126,AV1126,AY1126,BB1126,BE1126,BH1126,BK1126,BN1126),4)+LARGE((R1126,U1126,X1126,AA1126,AD1126,AG1126,AJ1126,AM1126,AP1126,AS1126,AV1126,AY1126,BB1126,BE1126,BH1126,BK1126,BN1126),5),K1126)</f>
        <v>178</v>
      </c>
      <c r="P1126" s="54"/>
      <c r="Q1126" s="55"/>
      <c r="R1126" s="55"/>
      <c r="S1126" s="56"/>
      <c r="T1126" s="57"/>
      <c r="U1126" s="57"/>
      <c r="V1126" s="58"/>
      <c r="W1126" s="59"/>
      <c r="X1126" s="59"/>
      <c r="Y1126" s="77"/>
      <c r="Z1126" s="60"/>
      <c r="AA1126" s="60"/>
      <c r="AB1126" s="61"/>
      <c r="AC1126" s="61"/>
      <c r="AD1126" s="61"/>
      <c r="AE1126" s="200"/>
      <c r="AF1126" s="201"/>
      <c r="AG1126" s="201"/>
      <c r="AI1126" s="63"/>
      <c r="AJ1126" s="63"/>
      <c r="AK1126" s="77"/>
      <c r="AL1126" s="60"/>
      <c r="AM1126" s="60"/>
      <c r="AN1126" s="78"/>
      <c r="AO1126" s="79"/>
      <c r="AP1126" s="79"/>
      <c r="AQ1126" s="64"/>
      <c r="AR1126" s="65"/>
      <c r="AS1126" s="65"/>
      <c r="AT1126" s="66"/>
      <c r="AU1126" s="67"/>
      <c r="AV1126" s="67"/>
      <c r="AW1126" s="73"/>
      <c r="AX1126" s="74"/>
      <c r="AY1126" s="74"/>
      <c r="AZ1126" s="112"/>
      <c r="BA1126" s="68"/>
      <c r="BB1126" s="68"/>
      <c r="BC1126" s="69"/>
      <c r="BD1126" s="69"/>
      <c r="BE1126" s="69"/>
      <c r="BF1126" s="218">
        <v>7.3715277777777782E-2</v>
      </c>
      <c r="BG1126" s="75">
        <v>148</v>
      </c>
      <c r="BH1126" s="75">
        <v>178</v>
      </c>
      <c r="BI1126" s="219"/>
      <c r="BJ1126" s="220"/>
      <c r="BK1126" s="220"/>
      <c r="BL1126" s="221"/>
      <c r="BM1126" s="222"/>
      <c r="BN1126" s="223"/>
      <c r="BO1126" s="149">
        <v>0</v>
      </c>
      <c r="BP1126" s="72">
        <v>15</v>
      </c>
      <c r="BQ1126" s="157">
        <v>7.3715277777777782E-2</v>
      </c>
      <c r="BR1126" s="158">
        <v>1</v>
      </c>
      <c r="BS1126" s="224"/>
    </row>
    <row r="1127" spans="1:71" s="62" customFormat="1" ht="15" customHeight="1">
      <c r="A1127" s="49"/>
      <c r="B1127" s="2">
        <v>1121</v>
      </c>
      <c r="C1127" s="2">
        <v>233</v>
      </c>
      <c r="D1127" s="49" t="s">
        <v>1196</v>
      </c>
      <c r="E1127" s="49" t="s">
        <v>1187</v>
      </c>
      <c r="F1127" s="93" t="s">
        <v>1188</v>
      </c>
      <c r="G1127" s="85">
        <v>1969</v>
      </c>
      <c r="H1127" s="49" t="s">
        <v>31</v>
      </c>
      <c r="I1127" s="49" t="s">
        <v>32</v>
      </c>
      <c r="J1127" s="50">
        <f t="shared" si="81"/>
        <v>148</v>
      </c>
      <c r="K1127" s="189">
        <f t="shared" si="82"/>
        <v>163</v>
      </c>
      <c r="L1127" s="51">
        <f t="shared" si="83"/>
        <v>1</v>
      </c>
      <c r="M1127" s="52" t="str">
        <f t="shared" si="84"/>
        <v>nie</v>
      </c>
      <c r="N1127" s="53">
        <f>IF($M1127="ano",LARGE((Q1127,T1127,W1127,Z1127,AC1127,AF1127,AI1127,AL1127,AO1127,AR1127,AU1127,AX1127,BA1127,BD1127,BG1127,BJ1127,BM1127),1)+LARGE((Q1127,T1127,W1127,Z1127,AC1127,AF1127,AI1127,AL1127,AO1127,AR1127,AU1127,AX1127,BA1127,BD1127,BG1127,BJ1127,BM1127),2)+LARGE((Q1127,T1127,W1127,Z1127,AC1127,AF1127,AI1127,AL1127,AO1127,AR1127,AU1127,AX1127,BA1127,BD1127,BG1127,BJ1127,BM1127),3)+LARGE((Q1127,T1127,W1127,Z1127,AC1127,AF1127,AI1127,AL1127,AO1127,AR1127,AU1127,AX1127,BA1127,BD1127,BG1127,BJ1127,BM1127),4)+LARGE((Q1127,T1127,W1127,Z1127,AC1127,AF1127,AI1127,AL1127,AO1127,AR1127,AU1127,AX1127,BA1127,BD1127,BG1127,BJ1127,BM1127),5),J1127)</f>
        <v>148</v>
      </c>
      <c r="O1127" s="190">
        <f>IF($M1127="ano",LARGE((R1127,U1127,X1127,AA1127,AD1127,AG1127,AJ1127,AM1127,AP1127,AS1127,AV1127,AY1127,BB1127,BE1127,BH1127,BK1127,BN1127),1)+LARGE((R1127,U1127,X1127,AA1127,AD1127,AG1127,AJ1127,AM1127,AP1127,AS1127,AV1127,AY1127,BB1127,BE1127,BH1127,BK1127,BN1127),2)+LARGE((R1127,U1127,X1127,AA1127,AD1127,AG1127,AJ1127,AM1127,AP1127,AS1127,AV1127,AY1127,BB1127,BE1127,BH1127,BK1127,BN1127),3)+LARGE((R1127,U1127,X1127,AA1127,AD1127,AG1127,AJ1127,AM1127,AP1127,AS1127,AV1127,AY1127,BB1127,BE1127,BH1127,BK1127,BN1127),4)+LARGE((R1127,U1127,X1127,AA1127,AD1127,AG1127,AJ1127,AM1127,AP1127,AS1127,AV1127,AY1127,BB1127,BE1127,BH1127,BK1127,BN1127),5),K1127)</f>
        <v>163</v>
      </c>
      <c r="P1127" s="54"/>
      <c r="Q1127" s="55"/>
      <c r="R1127" s="55"/>
      <c r="S1127" s="56"/>
      <c r="T1127" s="57"/>
      <c r="U1127" s="57"/>
      <c r="V1127" s="58"/>
      <c r="W1127" s="59"/>
      <c r="X1127" s="59"/>
      <c r="Y1127" s="77"/>
      <c r="Z1127" s="60"/>
      <c r="AA1127" s="60"/>
      <c r="AB1127" s="61"/>
      <c r="AC1127" s="61"/>
      <c r="AD1127" s="61"/>
      <c r="AE1127" s="200"/>
      <c r="AF1127" s="201"/>
      <c r="AG1127" s="201"/>
      <c r="AI1127" s="63"/>
      <c r="AJ1127" s="63"/>
      <c r="AK1127" s="77"/>
      <c r="AL1127" s="60"/>
      <c r="AM1127" s="60"/>
      <c r="AN1127" s="78"/>
      <c r="AO1127" s="79"/>
      <c r="AP1127" s="79"/>
      <c r="AQ1127" s="64"/>
      <c r="AR1127" s="65"/>
      <c r="AS1127" s="65"/>
      <c r="AT1127" s="66"/>
      <c r="AU1127" s="67"/>
      <c r="AV1127" s="67"/>
      <c r="AW1127" s="73"/>
      <c r="AX1127" s="74"/>
      <c r="AY1127" s="74"/>
      <c r="AZ1127" s="112"/>
      <c r="BA1127" s="68"/>
      <c r="BB1127" s="68"/>
      <c r="BC1127" s="69"/>
      <c r="BD1127" s="69"/>
      <c r="BE1127" s="69"/>
      <c r="BF1127" s="218">
        <v>7.408564814814815E-2</v>
      </c>
      <c r="BG1127" s="75">
        <v>148</v>
      </c>
      <c r="BH1127" s="75">
        <v>163</v>
      </c>
      <c r="BI1127" s="219"/>
      <c r="BJ1127" s="220"/>
      <c r="BK1127" s="220"/>
      <c r="BL1127" s="221"/>
      <c r="BM1127" s="222"/>
      <c r="BN1127" s="223"/>
      <c r="BO1127" s="149">
        <v>0</v>
      </c>
      <c r="BP1127" s="72">
        <v>15</v>
      </c>
      <c r="BQ1127" s="157">
        <v>7.408564814814815E-2</v>
      </c>
      <c r="BR1127" s="158">
        <v>1</v>
      </c>
      <c r="BS1127" s="224"/>
    </row>
    <row r="1128" spans="1:71" s="62" customFormat="1" ht="15" customHeight="1">
      <c r="A1128" s="49"/>
      <c r="B1128" s="2">
        <v>1122</v>
      </c>
      <c r="C1128" s="2">
        <v>43</v>
      </c>
      <c r="D1128" s="49" t="s">
        <v>643</v>
      </c>
      <c r="E1128" s="49" t="s">
        <v>1514</v>
      </c>
      <c r="F1128" s="93" t="s">
        <v>414</v>
      </c>
      <c r="G1128" s="85" t="s">
        <v>393</v>
      </c>
      <c r="H1128" s="49" t="s">
        <v>31</v>
      </c>
      <c r="I1128" s="49" t="s">
        <v>37</v>
      </c>
      <c r="J1128" s="50">
        <f t="shared" si="81"/>
        <v>148</v>
      </c>
      <c r="K1128" s="189">
        <f t="shared" si="82"/>
        <v>193</v>
      </c>
      <c r="L1128" s="51">
        <f t="shared" si="83"/>
        <v>1</v>
      </c>
      <c r="M1128" s="52" t="str">
        <f t="shared" si="84"/>
        <v>nie</v>
      </c>
      <c r="N1128" s="53">
        <f>IF($M1128="ano",LARGE((Q1128,T1128,W1128,Z1128,AC1128,AF1128,AI1128,AL1128,AO1128,AR1128,AU1128,AX1128,BA1128,BD1128,BG1128,BJ1128,BM1128),1)+LARGE((Q1128,T1128,W1128,Z1128,AC1128,AF1128,AI1128,AL1128,AO1128,AR1128,AU1128,AX1128,BA1128,BD1128,BG1128,BJ1128,BM1128),2)+LARGE((Q1128,T1128,W1128,Z1128,AC1128,AF1128,AI1128,AL1128,AO1128,AR1128,AU1128,AX1128,BA1128,BD1128,BG1128,BJ1128,BM1128),3)+LARGE((Q1128,T1128,W1128,Z1128,AC1128,AF1128,AI1128,AL1128,AO1128,AR1128,AU1128,AX1128,BA1128,BD1128,BG1128,BJ1128,BM1128),4)+LARGE((Q1128,T1128,W1128,Z1128,AC1128,AF1128,AI1128,AL1128,AO1128,AR1128,AU1128,AX1128,BA1128,BD1128,BG1128,BJ1128,BM1128),5),J1128)</f>
        <v>148</v>
      </c>
      <c r="O1128" s="190">
        <f>IF($M1128="ano",LARGE((R1128,U1128,X1128,AA1128,AD1128,AG1128,AJ1128,AM1128,AP1128,AS1128,AV1128,AY1128,BB1128,BE1128,BH1128,BK1128,BN1128),1)+LARGE((R1128,U1128,X1128,AA1128,AD1128,AG1128,AJ1128,AM1128,AP1128,AS1128,AV1128,AY1128,BB1128,BE1128,BH1128,BK1128,BN1128),2)+LARGE((R1128,U1128,X1128,AA1128,AD1128,AG1128,AJ1128,AM1128,AP1128,AS1128,AV1128,AY1128,BB1128,BE1128,BH1128,BK1128,BN1128),3)+LARGE((R1128,U1128,X1128,AA1128,AD1128,AG1128,AJ1128,AM1128,AP1128,AS1128,AV1128,AY1128,BB1128,BE1128,BH1128,BK1128,BN1128),4)+LARGE((R1128,U1128,X1128,AA1128,AD1128,AG1128,AJ1128,AM1128,AP1128,AS1128,AV1128,AY1128,BB1128,BE1128,BH1128,BK1128,BN1128),5),K1128)</f>
        <v>193</v>
      </c>
      <c r="P1128" s="54"/>
      <c r="Q1128" s="55"/>
      <c r="R1128" s="193"/>
      <c r="S1128" s="56"/>
      <c r="T1128" s="57"/>
      <c r="U1128" s="196"/>
      <c r="V1128" s="58"/>
      <c r="W1128" s="59"/>
      <c r="X1128" s="199"/>
      <c r="Y1128" s="77"/>
      <c r="Z1128" s="60"/>
      <c r="AA1128" s="202"/>
      <c r="AB1128" s="61"/>
      <c r="AC1128" s="61"/>
      <c r="AD1128" s="205"/>
      <c r="AE1128" s="200"/>
      <c r="AF1128" s="201"/>
      <c r="AG1128" s="202"/>
      <c r="AH1128" s="206">
        <v>4.05787037037037E-2</v>
      </c>
      <c r="AI1128" s="207">
        <v>148</v>
      </c>
      <c r="AJ1128" s="208">
        <v>193</v>
      </c>
      <c r="AK1128" s="200"/>
      <c r="AL1128" s="201"/>
      <c r="AM1128" s="202"/>
      <c r="AN1128" s="78"/>
      <c r="AO1128" s="79"/>
      <c r="AP1128" s="209"/>
      <c r="AQ1128" s="64"/>
      <c r="AR1128" s="65"/>
      <c r="AS1128" s="208"/>
      <c r="AT1128" s="210"/>
      <c r="AU1128" s="211"/>
      <c r="AV1128" s="212"/>
      <c r="AW1128" s="213"/>
      <c r="AX1128" s="214"/>
      <c r="AY1128" s="215"/>
      <c r="AZ1128" s="112"/>
      <c r="BA1128" s="68"/>
      <c r="BB1128" s="68"/>
      <c r="BC1128" s="69"/>
      <c r="BD1128" s="69"/>
      <c r="BE1128" s="217"/>
      <c r="BF1128" s="218"/>
      <c r="BG1128" s="75"/>
      <c r="BH1128" s="75"/>
      <c r="BI1128" s="219"/>
      <c r="BJ1128" s="220"/>
      <c r="BK1128" s="220"/>
      <c r="BL1128" s="221"/>
      <c r="BM1128" s="222"/>
      <c r="BN1128" s="223"/>
      <c r="BO1128" s="149">
        <v>0</v>
      </c>
      <c r="BP1128" s="72">
        <v>10.664999999999999</v>
      </c>
      <c r="BQ1128" s="157">
        <v>4.05787037037037E-2</v>
      </c>
      <c r="BR1128" s="158">
        <v>1</v>
      </c>
      <c r="BS1128" s="224"/>
    </row>
    <row r="1129" spans="1:71" s="62" customFormat="1" ht="15" customHeight="1">
      <c r="A1129" s="49"/>
      <c r="B1129" s="2">
        <v>1123</v>
      </c>
      <c r="C1129" s="2">
        <v>234</v>
      </c>
      <c r="D1129" s="49" t="s">
        <v>1410</v>
      </c>
      <c r="E1129" s="49" t="s">
        <v>1409</v>
      </c>
      <c r="F1129" s="93" t="s">
        <v>247</v>
      </c>
      <c r="G1129" s="85">
        <v>1966</v>
      </c>
      <c r="H1129" s="49" t="s">
        <v>31</v>
      </c>
      <c r="I1129" s="49" t="s">
        <v>32</v>
      </c>
      <c r="J1129" s="50">
        <f t="shared" si="81"/>
        <v>148</v>
      </c>
      <c r="K1129" s="189">
        <f t="shared" si="82"/>
        <v>163</v>
      </c>
      <c r="L1129" s="51">
        <f t="shared" si="83"/>
        <v>1</v>
      </c>
      <c r="M1129" s="52" t="str">
        <f t="shared" si="84"/>
        <v>nie</v>
      </c>
      <c r="N1129" s="53">
        <f>IF($M1129="ano",LARGE((Q1129,T1129,W1129,Z1129,AC1129,AF1129,AI1129,AL1129,AO1129,AR1129,AU1129,AX1129,BA1129,BD1129,BG1129,BJ1129,BM1129),1)+LARGE((Q1129,T1129,W1129,Z1129,AC1129,AF1129,AI1129,AL1129,AO1129,AR1129,AU1129,AX1129,BA1129,BD1129,BG1129,BJ1129,BM1129),2)+LARGE((Q1129,T1129,W1129,Z1129,AC1129,AF1129,AI1129,AL1129,AO1129,AR1129,AU1129,AX1129,BA1129,BD1129,BG1129,BJ1129,BM1129),3)+LARGE((Q1129,T1129,W1129,Z1129,AC1129,AF1129,AI1129,AL1129,AO1129,AR1129,AU1129,AX1129,BA1129,BD1129,BG1129,BJ1129,BM1129),4)+LARGE((Q1129,T1129,W1129,Z1129,AC1129,AF1129,AI1129,AL1129,AO1129,AR1129,AU1129,AX1129,BA1129,BD1129,BG1129,BJ1129,BM1129),5),J1129)</f>
        <v>148</v>
      </c>
      <c r="O1129" s="190">
        <f>IF($M1129="ano",LARGE((R1129,U1129,X1129,AA1129,AD1129,AG1129,AJ1129,AM1129,AP1129,AS1129,AV1129,AY1129,BB1129,BE1129,BH1129,BK1129,BN1129),1)+LARGE((R1129,U1129,X1129,AA1129,AD1129,AG1129,AJ1129,AM1129,AP1129,AS1129,AV1129,AY1129,BB1129,BE1129,BH1129,BK1129,BN1129),2)+LARGE((R1129,U1129,X1129,AA1129,AD1129,AG1129,AJ1129,AM1129,AP1129,AS1129,AV1129,AY1129,BB1129,BE1129,BH1129,BK1129,BN1129),3)+LARGE((R1129,U1129,X1129,AA1129,AD1129,AG1129,AJ1129,AM1129,AP1129,AS1129,AV1129,AY1129,BB1129,BE1129,BH1129,BK1129,BN1129),4)+LARGE((R1129,U1129,X1129,AA1129,AD1129,AG1129,AJ1129,AM1129,AP1129,AS1129,AV1129,AY1129,BB1129,BE1129,BH1129,BK1129,BN1129),5),K1129)</f>
        <v>163</v>
      </c>
      <c r="P1129" s="54"/>
      <c r="Q1129" s="55"/>
      <c r="R1129" s="55"/>
      <c r="S1129" s="56"/>
      <c r="T1129" s="57"/>
      <c r="U1129" s="57"/>
      <c r="V1129" s="58"/>
      <c r="W1129" s="59"/>
      <c r="X1129" s="59"/>
      <c r="Y1129" s="77"/>
      <c r="Z1129" s="60"/>
      <c r="AA1129" s="60"/>
      <c r="AB1129" s="61"/>
      <c r="AC1129" s="61"/>
      <c r="AD1129" s="61"/>
      <c r="AE1129" s="200"/>
      <c r="AF1129" s="201"/>
      <c r="AG1129" s="201"/>
      <c r="AI1129" s="63"/>
      <c r="AJ1129" s="63"/>
      <c r="AK1129" s="77"/>
      <c r="AL1129" s="60"/>
      <c r="AM1129" s="60"/>
      <c r="AN1129" s="78"/>
      <c r="AO1129" s="79"/>
      <c r="AP1129" s="79"/>
      <c r="AQ1129" s="64"/>
      <c r="AR1129" s="65"/>
      <c r="AS1129" s="65"/>
      <c r="AT1129" s="66"/>
      <c r="AU1129" s="67"/>
      <c r="AV1129" s="67"/>
      <c r="AW1129" s="73"/>
      <c r="AX1129" s="74"/>
      <c r="AY1129" s="74"/>
      <c r="AZ1129" s="112"/>
      <c r="BA1129" s="68"/>
      <c r="BB1129" s="68"/>
      <c r="BC1129" s="69"/>
      <c r="BD1129" s="69"/>
      <c r="BE1129" s="69"/>
      <c r="BF1129" s="75"/>
      <c r="BG1129" s="75"/>
      <c r="BH1129" s="75"/>
      <c r="BI1129" s="219"/>
      <c r="BJ1129" s="220"/>
      <c r="BK1129" s="220"/>
      <c r="BL1129" s="221">
        <v>8.3726851851851858E-2</v>
      </c>
      <c r="BM1129" s="222">
        <v>148</v>
      </c>
      <c r="BN1129" s="223">
        <v>163</v>
      </c>
      <c r="BO1129" s="149">
        <v>0</v>
      </c>
      <c r="BP1129" s="72">
        <v>17.5</v>
      </c>
      <c r="BQ1129" s="157">
        <v>8.3726851851851858E-2</v>
      </c>
      <c r="BR1129" s="158">
        <v>1</v>
      </c>
      <c r="BS1129" s="224"/>
    </row>
    <row r="1130" spans="1:71" s="62" customFormat="1" ht="15" customHeight="1">
      <c r="A1130" s="49"/>
      <c r="B1130" s="2">
        <v>1124</v>
      </c>
      <c r="C1130" s="2">
        <v>1</v>
      </c>
      <c r="D1130" s="49" t="s">
        <v>458</v>
      </c>
      <c r="E1130" s="49" t="s">
        <v>459</v>
      </c>
      <c r="F1130" s="93" t="s">
        <v>320</v>
      </c>
      <c r="G1130" s="85" t="s">
        <v>393</v>
      </c>
      <c r="H1130" s="49" t="s">
        <v>36</v>
      </c>
      <c r="I1130" s="49" t="s">
        <v>698</v>
      </c>
      <c r="J1130" s="50">
        <f t="shared" si="81"/>
        <v>147</v>
      </c>
      <c r="K1130" s="189">
        <f t="shared" si="82"/>
        <v>192</v>
      </c>
      <c r="L1130" s="51">
        <f t="shared" si="83"/>
        <v>1</v>
      </c>
      <c r="M1130" s="52" t="str">
        <f t="shared" si="84"/>
        <v>nie</v>
      </c>
      <c r="N1130" s="53">
        <f>IF($M1130="ano",LARGE((Q1130,T1130,W1130,Z1130,AC1130,AF1130,AI1130,AL1130,AO1130,AR1130,AU1130,AX1130,BA1130,BD1130,BG1130,BJ1130,BM1130),1)+LARGE((Q1130,T1130,W1130,Z1130,AC1130,AF1130,AI1130,AL1130,AO1130,AR1130,AU1130,AX1130,BA1130,BD1130,BG1130,BJ1130,BM1130),2)+LARGE((Q1130,T1130,W1130,Z1130,AC1130,AF1130,AI1130,AL1130,AO1130,AR1130,AU1130,AX1130,BA1130,BD1130,BG1130,BJ1130,BM1130),3)+LARGE((Q1130,T1130,W1130,Z1130,AC1130,AF1130,AI1130,AL1130,AO1130,AR1130,AU1130,AX1130,BA1130,BD1130,BG1130,BJ1130,BM1130),4)+LARGE((Q1130,T1130,W1130,Z1130,AC1130,AF1130,AI1130,AL1130,AO1130,AR1130,AU1130,AX1130,BA1130,BD1130,BG1130,BJ1130,BM1130),5),J1130)</f>
        <v>147</v>
      </c>
      <c r="O1130" s="190">
        <f>IF($M1130="ano",LARGE((R1130,U1130,X1130,AA1130,AD1130,AG1130,AJ1130,AM1130,AP1130,AS1130,AV1130,AY1130,BB1130,BE1130,BH1130,BK1130,BN1130),1)+LARGE((R1130,U1130,X1130,AA1130,AD1130,AG1130,AJ1130,AM1130,AP1130,AS1130,AV1130,AY1130,BB1130,BE1130,BH1130,BK1130,BN1130),2)+LARGE((R1130,U1130,X1130,AA1130,AD1130,AG1130,AJ1130,AM1130,AP1130,AS1130,AV1130,AY1130,BB1130,BE1130,BH1130,BK1130,BN1130),3)+LARGE((R1130,U1130,X1130,AA1130,AD1130,AG1130,AJ1130,AM1130,AP1130,AS1130,AV1130,AY1130,BB1130,BE1130,BH1130,BK1130,BN1130),4)+LARGE((R1130,U1130,X1130,AA1130,AD1130,AG1130,AJ1130,AM1130,AP1130,AS1130,AV1130,AY1130,BB1130,BE1130,BH1130,BK1130,BN1130),5),K1130)</f>
        <v>192</v>
      </c>
      <c r="P1130" s="54"/>
      <c r="Q1130" s="55"/>
      <c r="R1130" s="193"/>
      <c r="S1130" s="56"/>
      <c r="T1130" s="57"/>
      <c r="U1130" s="196"/>
      <c r="V1130" s="58"/>
      <c r="W1130" s="59"/>
      <c r="X1130" s="199"/>
      <c r="Y1130" s="77"/>
      <c r="Z1130" s="60"/>
      <c r="AA1130" s="202"/>
      <c r="AB1130" s="61"/>
      <c r="AC1130" s="61"/>
      <c r="AD1130" s="205"/>
      <c r="AE1130" s="200"/>
      <c r="AF1130" s="201"/>
      <c r="AG1130" s="202"/>
      <c r="AH1130" s="206">
        <v>4.1331018518518517E-2</v>
      </c>
      <c r="AI1130" s="207">
        <v>147</v>
      </c>
      <c r="AJ1130" s="208">
        <v>192</v>
      </c>
      <c r="AK1130" s="200"/>
      <c r="AL1130" s="201"/>
      <c r="AM1130" s="202"/>
      <c r="AN1130" s="78"/>
      <c r="AO1130" s="79"/>
      <c r="AP1130" s="209"/>
      <c r="AQ1130" s="64"/>
      <c r="AR1130" s="65"/>
      <c r="AS1130" s="208"/>
      <c r="AT1130" s="210"/>
      <c r="AU1130" s="211"/>
      <c r="AV1130" s="212"/>
      <c r="AW1130" s="213"/>
      <c r="AX1130" s="214"/>
      <c r="AY1130" s="215"/>
      <c r="AZ1130" s="112"/>
      <c r="BA1130" s="68"/>
      <c r="BB1130" s="68"/>
      <c r="BC1130" s="69"/>
      <c r="BD1130" s="69"/>
      <c r="BE1130" s="217"/>
      <c r="BF1130" s="218"/>
      <c r="BG1130" s="75"/>
      <c r="BH1130" s="75"/>
      <c r="BI1130" s="219"/>
      <c r="BJ1130" s="220"/>
      <c r="BK1130" s="220"/>
      <c r="BL1130" s="221"/>
      <c r="BM1130" s="222"/>
      <c r="BN1130" s="223"/>
      <c r="BO1130" s="149">
        <v>0</v>
      </c>
      <c r="BP1130" s="72">
        <v>10.664999999999999</v>
      </c>
      <c r="BQ1130" s="157">
        <v>4.1331018518518517E-2</v>
      </c>
      <c r="BR1130" s="158">
        <v>1</v>
      </c>
      <c r="BS1130" s="224"/>
    </row>
    <row r="1131" spans="1:71" s="62" customFormat="1" ht="15" customHeight="1">
      <c r="A1131" s="49"/>
      <c r="B1131" s="2">
        <v>1125</v>
      </c>
      <c r="C1131" s="2">
        <v>32</v>
      </c>
      <c r="D1131" s="49" t="s">
        <v>460</v>
      </c>
      <c r="E1131" s="49" t="s">
        <v>1517</v>
      </c>
      <c r="F1131" s="93" t="s">
        <v>367</v>
      </c>
      <c r="G1131" s="85">
        <v>1970</v>
      </c>
      <c r="H1131" s="49" t="s">
        <v>36</v>
      </c>
      <c r="I1131" s="49" t="s">
        <v>130</v>
      </c>
      <c r="J1131" s="50">
        <f t="shared" si="81"/>
        <v>147</v>
      </c>
      <c r="K1131" s="189">
        <f t="shared" si="82"/>
        <v>162</v>
      </c>
      <c r="L1131" s="51">
        <f t="shared" si="83"/>
        <v>1</v>
      </c>
      <c r="M1131" s="52" t="str">
        <f t="shared" si="84"/>
        <v>nie</v>
      </c>
      <c r="N1131" s="53">
        <f>IF($M1131="ano",LARGE((Q1131,T1131,W1131,Z1131,AC1131,AF1131,AI1131,AL1131,AO1131,AR1131,AU1131,AX1131,BA1131,BD1131,BG1131,BJ1131,BM1131),1)+LARGE((Q1131,T1131,W1131,Z1131,AC1131,AF1131,AI1131,AL1131,AO1131,AR1131,AU1131,AX1131,BA1131,BD1131,BG1131,BJ1131,BM1131),2)+LARGE((Q1131,T1131,W1131,Z1131,AC1131,AF1131,AI1131,AL1131,AO1131,AR1131,AU1131,AX1131,BA1131,BD1131,BG1131,BJ1131,BM1131),3)+LARGE((Q1131,T1131,W1131,Z1131,AC1131,AF1131,AI1131,AL1131,AO1131,AR1131,AU1131,AX1131,BA1131,BD1131,BG1131,BJ1131,BM1131),4)+LARGE((Q1131,T1131,W1131,Z1131,AC1131,AF1131,AI1131,AL1131,AO1131,AR1131,AU1131,AX1131,BA1131,BD1131,BG1131,BJ1131,BM1131),5),J1131)</f>
        <v>147</v>
      </c>
      <c r="O1131" s="190">
        <f>IF($M1131="ano",LARGE((R1131,U1131,X1131,AA1131,AD1131,AG1131,AJ1131,AM1131,AP1131,AS1131,AV1131,AY1131,BB1131,BE1131,BH1131,BK1131,BN1131),1)+LARGE((R1131,U1131,X1131,AA1131,AD1131,AG1131,AJ1131,AM1131,AP1131,AS1131,AV1131,AY1131,BB1131,BE1131,BH1131,BK1131,BN1131),2)+LARGE((R1131,U1131,X1131,AA1131,AD1131,AG1131,AJ1131,AM1131,AP1131,AS1131,AV1131,AY1131,BB1131,BE1131,BH1131,BK1131,BN1131),3)+LARGE((R1131,U1131,X1131,AA1131,AD1131,AG1131,AJ1131,AM1131,AP1131,AS1131,AV1131,AY1131,BB1131,BE1131,BH1131,BK1131,BN1131),4)+LARGE((R1131,U1131,X1131,AA1131,AD1131,AG1131,AJ1131,AM1131,AP1131,AS1131,AV1131,AY1131,BB1131,BE1131,BH1131,BK1131,BN1131),5),K1131)</f>
        <v>162</v>
      </c>
      <c r="P1131" s="54"/>
      <c r="Q1131" s="55"/>
      <c r="R1131" s="193"/>
      <c r="S1131" s="56"/>
      <c r="T1131" s="57"/>
      <c r="U1131" s="196"/>
      <c r="V1131" s="58"/>
      <c r="W1131" s="59"/>
      <c r="X1131" s="199"/>
      <c r="Y1131" s="77"/>
      <c r="Z1131" s="60"/>
      <c r="AA1131" s="202"/>
      <c r="AB1131" s="61"/>
      <c r="AC1131" s="61"/>
      <c r="AD1131" s="205"/>
      <c r="AE1131" s="200"/>
      <c r="AF1131" s="201"/>
      <c r="AG1131" s="202"/>
      <c r="AH1131" s="206">
        <v>4.1643518518518517E-2</v>
      </c>
      <c r="AI1131" s="207">
        <v>147</v>
      </c>
      <c r="AJ1131" s="208">
        <v>162</v>
      </c>
      <c r="AK1131" s="200"/>
      <c r="AL1131" s="201"/>
      <c r="AM1131" s="202"/>
      <c r="AN1131" s="78"/>
      <c r="AO1131" s="79"/>
      <c r="AP1131" s="209"/>
      <c r="AQ1131" s="64"/>
      <c r="AR1131" s="65"/>
      <c r="AS1131" s="208"/>
      <c r="AT1131" s="210"/>
      <c r="AU1131" s="211"/>
      <c r="AV1131" s="212"/>
      <c r="AW1131" s="213"/>
      <c r="AX1131" s="214"/>
      <c r="AY1131" s="215"/>
      <c r="AZ1131" s="112"/>
      <c r="BA1131" s="68"/>
      <c r="BB1131" s="68"/>
      <c r="BC1131" s="69"/>
      <c r="BD1131" s="69"/>
      <c r="BE1131" s="217"/>
      <c r="BF1131" s="218"/>
      <c r="BG1131" s="75"/>
      <c r="BH1131" s="75"/>
      <c r="BI1131" s="219"/>
      <c r="BJ1131" s="220"/>
      <c r="BK1131" s="220"/>
      <c r="BL1131" s="221"/>
      <c r="BM1131" s="222"/>
      <c r="BN1131" s="223"/>
      <c r="BO1131" s="149">
        <v>0</v>
      </c>
      <c r="BP1131" s="72">
        <v>10.664999999999999</v>
      </c>
      <c r="BQ1131" s="157">
        <v>4.1643518518518517E-2</v>
      </c>
      <c r="BR1131" s="158">
        <v>1</v>
      </c>
      <c r="BS1131" s="224"/>
    </row>
    <row r="1132" spans="1:71" s="62" customFormat="1" ht="15" customHeight="1">
      <c r="A1132" s="49"/>
      <c r="B1132" s="2">
        <v>1126</v>
      </c>
      <c r="C1132" s="2">
        <v>573</v>
      </c>
      <c r="D1132" s="47" t="s">
        <v>2519</v>
      </c>
      <c r="E1132" s="47" t="s">
        <v>1604</v>
      </c>
      <c r="F1132" s="89" t="s">
        <v>2520</v>
      </c>
      <c r="G1132" s="48">
        <v>1982</v>
      </c>
      <c r="H1132" s="49" t="s">
        <v>31</v>
      </c>
      <c r="I1132" s="2" t="str">
        <f>IF(G1132&lt;=1953,"M60",IF(G1132&lt;=1963,"M50",IF(G1132&lt;=1973,"M40","M")))</f>
        <v>M</v>
      </c>
      <c r="J1132" s="50">
        <f t="shared" si="81"/>
        <v>147</v>
      </c>
      <c r="K1132" s="189">
        <f t="shared" si="82"/>
        <v>147</v>
      </c>
      <c r="L1132" s="51">
        <f t="shared" si="83"/>
        <v>1</v>
      </c>
      <c r="M1132" s="52" t="str">
        <f t="shared" si="84"/>
        <v>nie</v>
      </c>
      <c r="N1132" s="53">
        <f>IF($M1132="ano",LARGE((Q1132,T1132,W1132,Z1132,AC1132,AF1132,AI1132,AL1132,AO1132,AR1132,AU1132,AX1132,BA1132,BD1132,BG1132,BJ1132,BM1132),1)+LARGE((Q1132,T1132,W1132,Z1132,AC1132,AF1132,AI1132,AL1132,AO1132,AR1132,AU1132,AX1132,BA1132,BD1132,BG1132,BJ1132,BM1132),2)+LARGE((Q1132,T1132,W1132,Z1132,AC1132,AF1132,AI1132,AL1132,AO1132,AR1132,AU1132,AX1132,BA1132,BD1132,BG1132,BJ1132,BM1132),3)+LARGE((Q1132,T1132,W1132,Z1132,AC1132,AF1132,AI1132,AL1132,AO1132,AR1132,AU1132,AX1132,BA1132,BD1132,BG1132,BJ1132,BM1132),4)+LARGE((Q1132,T1132,W1132,Z1132,AC1132,AF1132,AI1132,AL1132,AO1132,AR1132,AU1132,AX1132,BA1132,BD1132,BG1132,BJ1132,BM1132),5),J1132)</f>
        <v>147</v>
      </c>
      <c r="O1132" s="190">
        <f>IF($M1132="ano",LARGE((R1132,U1132,X1132,AA1132,AD1132,AG1132,AJ1132,AM1132,AP1132,AS1132,AV1132,AY1132,BB1132,BE1132,BH1132,BK1132,BN1132),1)+LARGE((R1132,U1132,X1132,AA1132,AD1132,AG1132,AJ1132,AM1132,AP1132,AS1132,AV1132,AY1132,BB1132,BE1132,BH1132,BK1132,BN1132),2)+LARGE((R1132,U1132,X1132,AA1132,AD1132,AG1132,AJ1132,AM1132,AP1132,AS1132,AV1132,AY1132,BB1132,BE1132,BH1132,BK1132,BN1132),3)+LARGE((R1132,U1132,X1132,AA1132,AD1132,AG1132,AJ1132,AM1132,AP1132,AS1132,AV1132,AY1132,BB1132,BE1132,BH1132,BK1132,BN1132),4)+LARGE((R1132,U1132,X1132,AA1132,AD1132,AG1132,AJ1132,AM1132,AP1132,AS1132,AV1132,AY1132,BB1132,BE1132,BH1132,BK1132,BN1132),5),K1132)</f>
        <v>147</v>
      </c>
      <c r="P1132" s="191">
        <v>0.23702546296296298</v>
      </c>
      <c r="Q1132" s="192">
        <v>147</v>
      </c>
      <c r="R1132" s="193">
        <v>147</v>
      </c>
      <c r="S1132" s="194"/>
      <c r="T1132" s="195"/>
      <c r="U1132" s="196"/>
      <c r="V1132" s="197"/>
      <c r="W1132" s="198"/>
      <c r="X1132" s="199"/>
      <c r="Y1132" s="200"/>
      <c r="Z1132" s="201"/>
      <c r="AA1132" s="202"/>
      <c r="AB1132" s="203"/>
      <c r="AC1132" s="204"/>
      <c r="AD1132" s="205"/>
      <c r="AE1132" s="200"/>
      <c r="AF1132" s="201"/>
      <c r="AG1132" s="202"/>
      <c r="AH1132" s="206"/>
      <c r="AI1132" s="207"/>
      <c r="AJ1132" s="208"/>
      <c r="AK1132" s="200"/>
      <c r="AL1132" s="201"/>
      <c r="AM1132" s="202"/>
      <c r="AN1132" s="78"/>
      <c r="AO1132" s="79"/>
      <c r="AP1132" s="209"/>
      <c r="AQ1132" s="64"/>
      <c r="AR1132" s="65"/>
      <c r="AS1132" s="208"/>
      <c r="AT1132" s="210"/>
      <c r="AU1132" s="211"/>
      <c r="AV1132" s="212"/>
      <c r="AW1132" s="213"/>
      <c r="AX1132" s="214"/>
      <c r="AY1132" s="215"/>
      <c r="AZ1132" s="112"/>
      <c r="BA1132" s="68"/>
      <c r="BB1132" s="68"/>
      <c r="BC1132" s="216"/>
      <c r="BD1132" s="216"/>
      <c r="BE1132" s="217"/>
      <c r="BF1132" s="218"/>
      <c r="BG1132" s="75"/>
      <c r="BH1132" s="75"/>
      <c r="BI1132" s="219"/>
      <c r="BJ1132" s="220"/>
      <c r="BK1132" s="220"/>
      <c r="BL1132" s="221"/>
      <c r="BM1132" s="222"/>
      <c r="BN1132" s="223"/>
      <c r="BO1132" s="149">
        <v>0</v>
      </c>
      <c r="BP1132" s="72">
        <v>53</v>
      </c>
      <c r="BQ1132" s="157">
        <v>0.23702546296296298</v>
      </c>
      <c r="BR1132" s="158">
        <v>1</v>
      </c>
      <c r="BS1132" s="224"/>
    </row>
    <row r="1133" spans="1:71" s="62" customFormat="1" ht="15" customHeight="1">
      <c r="A1133" s="49"/>
      <c r="B1133" s="2">
        <v>1127</v>
      </c>
      <c r="C1133" s="2">
        <v>574</v>
      </c>
      <c r="D1133" s="49" t="s">
        <v>501</v>
      </c>
      <c r="E1133" s="49" t="s">
        <v>1567</v>
      </c>
      <c r="F1133" s="93" t="s">
        <v>418</v>
      </c>
      <c r="G1133" s="85" t="s">
        <v>283</v>
      </c>
      <c r="H1133" s="49" t="s">
        <v>31</v>
      </c>
      <c r="I1133" s="49" t="s">
        <v>31</v>
      </c>
      <c r="J1133" s="50">
        <f t="shared" si="81"/>
        <v>147</v>
      </c>
      <c r="K1133" s="189">
        <f t="shared" si="82"/>
        <v>147</v>
      </c>
      <c r="L1133" s="51">
        <f t="shared" si="83"/>
        <v>1</v>
      </c>
      <c r="M1133" s="52" t="str">
        <f t="shared" si="84"/>
        <v>nie</v>
      </c>
      <c r="N1133" s="53">
        <f>IF($M1133="ano",LARGE((Q1133,T1133,W1133,Z1133,AC1133,AF1133,AI1133,AL1133,AO1133,AR1133,AU1133,AX1133,BA1133,BD1133,BG1133,BJ1133,BM1133),1)+LARGE((Q1133,T1133,W1133,Z1133,AC1133,AF1133,AI1133,AL1133,AO1133,AR1133,AU1133,AX1133,BA1133,BD1133,BG1133,BJ1133,BM1133),2)+LARGE((Q1133,T1133,W1133,Z1133,AC1133,AF1133,AI1133,AL1133,AO1133,AR1133,AU1133,AX1133,BA1133,BD1133,BG1133,BJ1133,BM1133),3)+LARGE((Q1133,T1133,W1133,Z1133,AC1133,AF1133,AI1133,AL1133,AO1133,AR1133,AU1133,AX1133,BA1133,BD1133,BG1133,BJ1133,BM1133),4)+LARGE((Q1133,T1133,W1133,Z1133,AC1133,AF1133,AI1133,AL1133,AO1133,AR1133,AU1133,AX1133,BA1133,BD1133,BG1133,BJ1133,BM1133),5),J1133)</f>
        <v>147</v>
      </c>
      <c r="O1133" s="190">
        <f>IF($M1133="ano",LARGE((R1133,U1133,X1133,AA1133,AD1133,AG1133,AJ1133,AM1133,AP1133,AS1133,AV1133,AY1133,BB1133,BE1133,BH1133,BK1133,BN1133),1)+LARGE((R1133,U1133,X1133,AA1133,AD1133,AG1133,AJ1133,AM1133,AP1133,AS1133,AV1133,AY1133,BB1133,BE1133,BH1133,BK1133,BN1133),2)+LARGE((R1133,U1133,X1133,AA1133,AD1133,AG1133,AJ1133,AM1133,AP1133,AS1133,AV1133,AY1133,BB1133,BE1133,BH1133,BK1133,BN1133),3)+LARGE((R1133,U1133,X1133,AA1133,AD1133,AG1133,AJ1133,AM1133,AP1133,AS1133,AV1133,AY1133,BB1133,BE1133,BH1133,BK1133,BN1133),4)+LARGE((R1133,U1133,X1133,AA1133,AD1133,AG1133,AJ1133,AM1133,AP1133,AS1133,AV1133,AY1133,BB1133,BE1133,BH1133,BK1133,BN1133),5),K1133)</f>
        <v>147</v>
      </c>
      <c r="P1133" s="54"/>
      <c r="Q1133" s="55"/>
      <c r="R1133" s="193"/>
      <c r="S1133" s="56"/>
      <c r="T1133" s="57"/>
      <c r="U1133" s="196"/>
      <c r="V1133" s="58"/>
      <c r="W1133" s="59"/>
      <c r="X1133" s="199"/>
      <c r="Y1133" s="77"/>
      <c r="Z1133" s="60"/>
      <c r="AA1133" s="202"/>
      <c r="AB1133" s="61"/>
      <c r="AC1133" s="61"/>
      <c r="AD1133" s="205"/>
      <c r="AE1133" s="200"/>
      <c r="AF1133" s="201"/>
      <c r="AG1133" s="202"/>
      <c r="AH1133" s="206">
        <v>4.1111111111111112E-2</v>
      </c>
      <c r="AI1133" s="207">
        <v>147</v>
      </c>
      <c r="AJ1133" s="208">
        <v>147</v>
      </c>
      <c r="AK1133" s="200"/>
      <c r="AL1133" s="201"/>
      <c r="AM1133" s="202"/>
      <c r="AN1133" s="78"/>
      <c r="AO1133" s="79"/>
      <c r="AP1133" s="209"/>
      <c r="AQ1133" s="64"/>
      <c r="AR1133" s="65"/>
      <c r="AS1133" s="208"/>
      <c r="AT1133" s="210"/>
      <c r="AU1133" s="211"/>
      <c r="AV1133" s="212"/>
      <c r="AW1133" s="213"/>
      <c r="AX1133" s="214"/>
      <c r="AY1133" s="215"/>
      <c r="AZ1133" s="112"/>
      <c r="BA1133" s="68"/>
      <c r="BB1133" s="68"/>
      <c r="BC1133" s="69"/>
      <c r="BD1133" s="69"/>
      <c r="BE1133" s="217"/>
      <c r="BF1133" s="218"/>
      <c r="BG1133" s="75"/>
      <c r="BH1133" s="75"/>
      <c r="BI1133" s="219"/>
      <c r="BJ1133" s="220"/>
      <c r="BK1133" s="220"/>
      <c r="BL1133" s="221"/>
      <c r="BM1133" s="222"/>
      <c r="BN1133" s="223"/>
      <c r="BO1133" s="149">
        <v>0</v>
      </c>
      <c r="BP1133" s="72">
        <v>10.664999999999999</v>
      </c>
      <c r="BQ1133" s="157">
        <v>4.1111111111111112E-2</v>
      </c>
      <c r="BR1133" s="158">
        <v>1</v>
      </c>
      <c r="BS1133" s="224"/>
    </row>
    <row r="1134" spans="1:71" s="62" customFormat="1" ht="15" customHeight="1">
      <c r="A1134" s="49"/>
      <c r="B1134" s="2">
        <v>1128</v>
      </c>
      <c r="C1134" s="2">
        <v>575</v>
      </c>
      <c r="D1134" s="47" t="s">
        <v>2328</v>
      </c>
      <c r="E1134" s="47" t="s">
        <v>1814</v>
      </c>
      <c r="F1134" s="89" t="s">
        <v>2329</v>
      </c>
      <c r="G1134" s="48">
        <v>1977</v>
      </c>
      <c r="H1134" s="49" t="s">
        <v>31</v>
      </c>
      <c r="I1134" s="2" t="str">
        <f>IF(G1134&lt;=1953,"M60",IF(G1134&lt;=1963,"M50",IF(G1134&lt;=1973,"M40","M")))</f>
        <v>M</v>
      </c>
      <c r="J1134" s="50">
        <f t="shared" si="81"/>
        <v>147</v>
      </c>
      <c r="K1134" s="189">
        <f t="shared" si="82"/>
        <v>147</v>
      </c>
      <c r="L1134" s="51">
        <f t="shared" si="83"/>
        <v>1</v>
      </c>
      <c r="M1134" s="52" t="str">
        <f t="shared" si="84"/>
        <v>nie</v>
      </c>
      <c r="N1134" s="53">
        <f>IF($M1134="ano",LARGE((Q1134,T1134,W1134,Z1134,AC1134,AF1134,AI1134,AL1134,AO1134,AR1134,AU1134,AX1134,BA1134,BD1134,BG1134,BJ1134,BM1134),1)+LARGE((Q1134,T1134,W1134,Z1134,AC1134,AF1134,AI1134,AL1134,AO1134,AR1134,AU1134,AX1134,BA1134,BD1134,BG1134,BJ1134,BM1134),2)+LARGE((Q1134,T1134,W1134,Z1134,AC1134,AF1134,AI1134,AL1134,AO1134,AR1134,AU1134,AX1134,BA1134,BD1134,BG1134,BJ1134,BM1134),3)+LARGE((Q1134,T1134,W1134,Z1134,AC1134,AF1134,AI1134,AL1134,AO1134,AR1134,AU1134,AX1134,BA1134,BD1134,BG1134,BJ1134,BM1134),4)+LARGE((Q1134,T1134,W1134,Z1134,AC1134,AF1134,AI1134,AL1134,AO1134,AR1134,AU1134,AX1134,BA1134,BD1134,BG1134,BJ1134,BM1134),5),J1134)</f>
        <v>147</v>
      </c>
      <c r="O1134" s="190">
        <f>IF($M1134="ano",LARGE((R1134,U1134,X1134,AA1134,AD1134,AG1134,AJ1134,AM1134,AP1134,AS1134,AV1134,AY1134,BB1134,BE1134,BH1134,BK1134,BN1134),1)+LARGE((R1134,U1134,X1134,AA1134,AD1134,AG1134,AJ1134,AM1134,AP1134,AS1134,AV1134,AY1134,BB1134,BE1134,BH1134,BK1134,BN1134),2)+LARGE((R1134,U1134,X1134,AA1134,AD1134,AG1134,AJ1134,AM1134,AP1134,AS1134,AV1134,AY1134,BB1134,BE1134,BH1134,BK1134,BN1134),3)+LARGE((R1134,U1134,X1134,AA1134,AD1134,AG1134,AJ1134,AM1134,AP1134,AS1134,AV1134,AY1134,BB1134,BE1134,BH1134,BK1134,BN1134),4)+LARGE((R1134,U1134,X1134,AA1134,AD1134,AG1134,AJ1134,AM1134,AP1134,AS1134,AV1134,AY1134,BB1134,BE1134,BH1134,BK1134,BN1134),5),K1134)</f>
        <v>147</v>
      </c>
      <c r="P1134" s="191"/>
      <c r="Q1134" s="192"/>
      <c r="R1134" s="193"/>
      <c r="S1134" s="194">
        <v>0.12615740740740741</v>
      </c>
      <c r="T1134" s="195">
        <v>147</v>
      </c>
      <c r="U1134" s="196">
        <v>147</v>
      </c>
      <c r="V1134" s="197"/>
      <c r="W1134" s="198"/>
      <c r="X1134" s="199"/>
      <c r="Y1134" s="200"/>
      <c r="Z1134" s="201"/>
      <c r="AA1134" s="202"/>
      <c r="AB1134" s="203"/>
      <c r="AC1134" s="204"/>
      <c r="AD1134" s="205"/>
      <c r="AE1134" s="200"/>
      <c r="AF1134" s="201"/>
      <c r="AG1134" s="202"/>
      <c r="AH1134" s="206"/>
      <c r="AI1134" s="207"/>
      <c r="AJ1134" s="208"/>
      <c r="AK1134" s="200"/>
      <c r="AL1134" s="201"/>
      <c r="AM1134" s="202"/>
      <c r="AN1134" s="78"/>
      <c r="AO1134" s="79"/>
      <c r="AP1134" s="209"/>
      <c r="AQ1134" s="64"/>
      <c r="AR1134" s="65"/>
      <c r="AS1134" s="208"/>
      <c r="AT1134" s="210"/>
      <c r="AU1134" s="211"/>
      <c r="AV1134" s="212"/>
      <c r="AW1134" s="213"/>
      <c r="AX1134" s="214"/>
      <c r="AY1134" s="215"/>
      <c r="AZ1134" s="112"/>
      <c r="BA1134" s="68"/>
      <c r="BB1134" s="68"/>
      <c r="BC1134" s="216"/>
      <c r="BD1134" s="216"/>
      <c r="BE1134" s="217"/>
      <c r="BF1134" s="218"/>
      <c r="BG1134" s="75"/>
      <c r="BH1134" s="75"/>
      <c r="BI1134" s="219"/>
      <c r="BJ1134" s="220"/>
      <c r="BK1134" s="220"/>
      <c r="BL1134" s="221"/>
      <c r="BM1134" s="222"/>
      <c r="BN1134" s="223"/>
      <c r="BO1134" s="149">
        <v>0</v>
      </c>
      <c r="BP1134" s="72">
        <v>26</v>
      </c>
      <c r="BQ1134" s="157">
        <v>0.12615740740740741</v>
      </c>
      <c r="BR1134" s="158">
        <v>1</v>
      </c>
      <c r="BS1134" s="224"/>
    </row>
    <row r="1135" spans="1:71" s="62" customFormat="1" ht="15" customHeight="1">
      <c r="A1135" s="49"/>
      <c r="B1135" s="2">
        <v>1129</v>
      </c>
      <c r="C1135" s="2">
        <v>97</v>
      </c>
      <c r="D1135" s="49" t="s">
        <v>1142</v>
      </c>
      <c r="E1135" s="49" t="s">
        <v>2565</v>
      </c>
      <c r="F1135" s="93" t="s">
        <v>1542</v>
      </c>
      <c r="G1135" s="85">
        <v>1963</v>
      </c>
      <c r="H1135" s="49" t="s">
        <v>31</v>
      </c>
      <c r="I1135" s="49" t="s">
        <v>33</v>
      </c>
      <c r="J1135" s="50">
        <f t="shared" si="81"/>
        <v>147</v>
      </c>
      <c r="K1135" s="189">
        <f t="shared" si="82"/>
        <v>177</v>
      </c>
      <c r="L1135" s="51">
        <f t="shared" si="83"/>
        <v>1</v>
      </c>
      <c r="M1135" s="52" t="str">
        <f t="shared" si="84"/>
        <v>nie</v>
      </c>
      <c r="N1135" s="53">
        <f>IF($M1135="ano",LARGE((Q1135,T1135,W1135,Z1135,AC1135,AF1135,AI1135,AL1135,AO1135,AR1135,AU1135,AX1135,BA1135,BD1135,BG1135,BJ1135,BM1135),1)+LARGE((Q1135,T1135,W1135,Z1135,AC1135,AF1135,AI1135,AL1135,AO1135,AR1135,AU1135,AX1135,BA1135,BD1135,BG1135,BJ1135,BM1135),2)+LARGE((Q1135,T1135,W1135,Z1135,AC1135,AF1135,AI1135,AL1135,AO1135,AR1135,AU1135,AX1135,BA1135,BD1135,BG1135,BJ1135,BM1135),3)+LARGE((Q1135,T1135,W1135,Z1135,AC1135,AF1135,AI1135,AL1135,AO1135,AR1135,AU1135,AX1135,BA1135,BD1135,BG1135,BJ1135,BM1135),4)+LARGE((Q1135,T1135,W1135,Z1135,AC1135,AF1135,AI1135,AL1135,AO1135,AR1135,AU1135,AX1135,BA1135,BD1135,BG1135,BJ1135,BM1135),5),J1135)</f>
        <v>147</v>
      </c>
      <c r="O1135" s="190">
        <f>IF($M1135="ano",LARGE((R1135,U1135,X1135,AA1135,AD1135,AG1135,AJ1135,AM1135,AP1135,AS1135,AV1135,AY1135,BB1135,BE1135,BH1135,BK1135,BN1135),1)+LARGE((R1135,U1135,X1135,AA1135,AD1135,AG1135,AJ1135,AM1135,AP1135,AS1135,AV1135,AY1135,BB1135,BE1135,BH1135,BK1135,BN1135),2)+LARGE((R1135,U1135,X1135,AA1135,AD1135,AG1135,AJ1135,AM1135,AP1135,AS1135,AV1135,AY1135,BB1135,BE1135,BH1135,BK1135,BN1135),3)+LARGE((R1135,U1135,X1135,AA1135,AD1135,AG1135,AJ1135,AM1135,AP1135,AS1135,AV1135,AY1135,BB1135,BE1135,BH1135,BK1135,BN1135),4)+LARGE((R1135,U1135,X1135,AA1135,AD1135,AG1135,AJ1135,AM1135,AP1135,AS1135,AV1135,AY1135,BB1135,BE1135,BH1135,BK1135,BN1135),5),K1135)</f>
        <v>177</v>
      </c>
      <c r="P1135" s="54"/>
      <c r="Q1135" s="55"/>
      <c r="R1135" s="55"/>
      <c r="S1135" s="56"/>
      <c r="T1135" s="57"/>
      <c r="U1135" s="57"/>
      <c r="V1135" s="58"/>
      <c r="W1135" s="59"/>
      <c r="X1135" s="59"/>
      <c r="Y1135" s="77"/>
      <c r="Z1135" s="60"/>
      <c r="AA1135" s="60"/>
      <c r="AB1135" s="61"/>
      <c r="AC1135" s="61"/>
      <c r="AD1135" s="61"/>
      <c r="AE1135" s="200"/>
      <c r="AF1135" s="201"/>
      <c r="AG1135" s="201"/>
      <c r="AI1135" s="63"/>
      <c r="AJ1135" s="63"/>
      <c r="AK1135" s="77"/>
      <c r="AL1135" s="60"/>
      <c r="AM1135" s="60"/>
      <c r="AN1135" s="78"/>
      <c r="AO1135" s="79"/>
      <c r="AP1135" s="79"/>
      <c r="AQ1135" s="64"/>
      <c r="AR1135" s="65"/>
      <c r="AS1135" s="65"/>
      <c r="AT1135" s="66"/>
      <c r="AU1135" s="67"/>
      <c r="AV1135" s="67"/>
      <c r="AW1135" s="73"/>
      <c r="AX1135" s="74"/>
      <c r="AY1135" s="74"/>
      <c r="AZ1135" s="112"/>
      <c r="BA1135" s="68"/>
      <c r="BB1135" s="68"/>
      <c r="BC1135" s="69"/>
      <c r="BD1135" s="69"/>
      <c r="BE1135" s="69"/>
      <c r="BF1135" s="75"/>
      <c r="BG1135" s="75"/>
      <c r="BH1135" s="75"/>
      <c r="BI1135" s="219"/>
      <c r="BJ1135" s="220"/>
      <c r="BK1135" s="220"/>
      <c r="BL1135" s="221">
        <v>8.4166666666666667E-2</v>
      </c>
      <c r="BM1135" s="222">
        <v>147</v>
      </c>
      <c r="BN1135" s="223">
        <v>177</v>
      </c>
      <c r="BO1135" s="149">
        <v>0</v>
      </c>
      <c r="BP1135" s="72">
        <v>17.5</v>
      </c>
      <c r="BQ1135" s="157">
        <v>8.4166666666666667E-2</v>
      </c>
      <c r="BR1135" s="158">
        <v>1</v>
      </c>
      <c r="BS1135" s="224"/>
    </row>
    <row r="1136" spans="1:71" s="62" customFormat="1" ht="15" customHeight="1">
      <c r="A1136" s="49"/>
      <c r="B1136" s="2">
        <v>1130</v>
      </c>
      <c r="C1136" s="2">
        <v>44</v>
      </c>
      <c r="D1136" s="49" t="s">
        <v>580</v>
      </c>
      <c r="E1136" s="49" t="s">
        <v>1604</v>
      </c>
      <c r="F1136" s="93" t="s">
        <v>378</v>
      </c>
      <c r="G1136" s="85" t="s">
        <v>421</v>
      </c>
      <c r="H1136" s="49" t="s">
        <v>31</v>
      </c>
      <c r="I1136" s="49" t="s">
        <v>37</v>
      </c>
      <c r="J1136" s="50">
        <f t="shared" si="81"/>
        <v>147</v>
      </c>
      <c r="K1136" s="189">
        <f t="shared" si="82"/>
        <v>192</v>
      </c>
      <c r="L1136" s="51">
        <f t="shared" si="83"/>
        <v>1</v>
      </c>
      <c r="M1136" s="52" t="str">
        <f t="shared" si="84"/>
        <v>nie</v>
      </c>
      <c r="N1136" s="53">
        <f>IF($M1136="ano",LARGE((Q1136,T1136,W1136,Z1136,AC1136,AF1136,AI1136,AL1136,AO1136,AR1136,AU1136,AX1136,BA1136,BD1136,BG1136,BJ1136,BM1136),1)+LARGE((Q1136,T1136,W1136,Z1136,AC1136,AF1136,AI1136,AL1136,AO1136,AR1136,AU1136,AX1136,BA1136,BD1136,BG1136,BJ1136,BM1136),2)+LARGE((Q1136,T1136,W1136,Z1136,AC1136,AF1136,AI1136,AL1136,AO1136,AR1136,AU1136,AX1136,BA1136,BD1136,BG1136,BJ1136,BM1136),3)+LARGE((Q1136,T1136,W1136,Z1136,AC1136,AF1136,AI1136,AL1136,AO1136,AR1136,AU1136,AX1136,BA1136,BD1136,BG1136,BJ1136,BM1136),4)+LARGE((Q1136,T1136,W1136,Z1136,AC1136,AF1136,AI1136,AL1136,AO1136,AR1136,AU1136,AX1136,BA1136,BD1136,BG1136,BJ1136,BM1136),5),J1136)</f>
        <v>147</v>
      </c>
      <c r="O1136" s="190">
        <f>IF($M1136="ano",LARGE((R1136,U1136,X1136,AA1136,AD1136,AG1136,AJ1136,AM1136,AP1136,AS1136,AV1136,AY1136,BB1136,BE1136,BH1136,BK1136,BN1136),1)+LARGE((R1136,U1136,X1136,AA1136,AD1136,AG1136,AJ1136,AM1136,AP1136,AS1136,AV1136,AY1136,BB1136,BE1136,BH1136,BK1136,BN1136),2)+LARGE((R1136,U1136,X1136,AA1136,AD1136,AG1136,AJ1136,AM1136,AP1136,AS1136,AV1136,AY1136,BB1136,BE1136,BH1136,BK1136,BN1136),3)+LARGE((R1136,U1136,X1136,AA1136,AD1136,AG1136,AJ1136,AM1136,AP1136,AS1136,AV1136,AY1136,BB1136,BE1136,BH1136,BK1136,BN1136),4)+LARGE((R1136,U1136,X1136,AA1136,AD1136,AG1136,AJ1136,AM1136,AP1136,AS1136,AV1136,AY1136,BB1136,BE1136,BH1136,BK1136,BN1136),5),K1136)</f>
        <v>192</v>
      </c>
      <c r="P1136" s="54"/>
      <c r="Q1136" s="55"/>
      <c r="R1136" s="193"/>
      <c r="S1136" s="56"/>
      <c r="T1136" s="57"/>
      <c r="U1136" s="196"/>
      <c r="V1136" s="58"/>
      <c r="W1136" s="59"/>
      <c r="X1136" s="199"/>
      <c r="Y1136" s="77"/>
      <c r="Z1136" s="60"/>
      <c r="AA1136" s="202"/>
      <c r="AB1136" s="61"/>
      <c r="AC1136" s="61"/>
      <c r="AD1136" s="205"/>
      <c r="AE1136" s="200"/>
      <c r="AF1136" s="201"/>
      <c r="AG1136" s="202"/>
      <c r="AH1136" s="206">
        <v>4.1493055555555554E-2</v>
      </c>
      <c r="AI1136" s="207">
        <v>147</v>
      </c>
      <c r="AJ1136" s="208">
        <v>192</v>
      </c>
      <c r="AK1136" s="200"/>
      <c r="AL1136" s="201"/>
      <c r="AM1136" s="202"/>
      <c r="AN1136" s="78"/>
      <c r="AO1136" s="79"/>
      <c r="AP1136" s="209"/>
      <c r="AQ1136" s="64"/>
      <c r="AR1136" s="65"/>
      <c r="AS1136" s="208"/>
      <c r="AT1136" s="210"/>
      <c r="AU1136" s="211"/>
      <c r="AV1136" s="212"/>
      <c r="AW1136" s="213"/>
      <c r="AX1136" s="214"/>
      <c r="AY1136" s="215"/>
      <c r="AZ1136" s="112"/>
      <c r="BA1136" s="68"/>
      <c r="BB1136" s="68"/>
      <c r="BC1136" s="69"/>
      <c r="BD1136" s="69"/>
      <c r="BE1136" s="217"/>
      <c r="BF1136" s="218"/>
      <c r="BG1136" s="75"/>
      <c r="BH1136" s="75"/>
      <c r="BI1136" s="219"/>
      <c r="BJ1136" s="220"/>
      <c r="BK1136" s="220"/>
      <c r="BL1136" s="221"/>
      <c r="BM1136" s="222"/>
      <c r="BN1136" s="223"/>
      <c r="BO1136" s="149">
        <v>0</v>
      </c>
      <c r="BP1136" s="72">
        <v>10.664999999999999</v>
      </c>
      <c r="BQ1136" s="157">
        <v>4.1493055555555554E-2</v>
      </c>
      <c r="BR1136" s="158">
        <v>1</v>
      </c>
      <c r="BS1136" s="224"/>
    </row>
    <row r="1137" spans="1:71" s="62" customFormat="1" ht="15" customHeight="1">
      <c r="A1137" s="49"/>
      <c r="B1137" s="2">
        <v>1131</v>
      </c>
      <c r="C1137" s="2">
        <v>235</v>
      </c>
      <c r="D1137" s="47" t="s">
        <v>2324</v>
      </c>
      <c r="E1137" s="47" t="s">
        <v>1505</v>
      </c>
      <c r="F1137" s="89" t="s">
        <v>2325</v>
      </c>
      <c r="G1137" s="48">
        <v>1968</v>
      </c>
      <c r="H1137" s="49" t="s">
        <v>31</v>
      </c>
      <c r="I1137" s="2" t="str">
        <f>IF(G1137&lt;=1953,"M60",IF(G1137&lt;=1963,"M50",IF(G1137&lt;=1973,"M40","M")))</f>
        <v>M40</v>
      </c>
      <c r="J1137" s="50">
        <f t="shared" si="81"/>
        <v>147</v>
      </c>
      <c r="K1137" s="189">
        <f t="shared" si="82"/>
        <v>162</v>
      </c>
      <c r="L1137" s="51">
        <f t="shared" si="83"/>
        <v>1</v>
      </c>
      <c r="M1137" s="52" t="str">
        <f t="shared" si="84"/>
        <v>nie</v>
      </c>
      <c r="N1137" s="53">
        <f>IF($M1137="ano",LARGE((Q1137,T1137,W1137,Z1137,AC1137,AF1137,AI1137,AL1137,AO1137,AR1137,AU1137,AX1137,BA1137,BD1137,BG1137,BJ1137,BM1137),1)+LARGE((Q1137,T1137,W1137,Z1137,AC1137,AF1137,AI1137,AL1137,AO1137,AR1137,AU1137,AX1137,BA1137,BD1137,BG1137,BJ1137,BM1137),2)+LARGE((Q1137,T1137,W1137,Z1137,AC1137,AF1137,AI1137,AL1137,AO1137,AR1137,AU1137,AX1137,BA1137,BD1137,BG1137,BJ1137,BM1137),3)+LARGE((Q1137,T1137,W1137,Z1137,AC1137,AF1137,AI1137,AL1137,AO1137,AR1137,AU1137,AX1137,BA1137,BD1137,BG1137,BJ1137,BM1137),4)+LARGE((Q1137,T1137,W1137,Z1137,AC1137,AF1137,AI1137,AL1137,AO1137,AR1137,AU1137,AX1137,BA1137,BD1137,BG1137,BJ1137,BM1137),5),J1137)</f>
        <v>147</v>
      </c>
      <c r="O1137" s="190">
        <f>IF($M1137="ano",LARGE((R1137,U1137,X1137,AA1137,AD1137,AG1137,AJ1137,AM1137,AP1137,AS1137,AV1137,AY1137,BB1137,BE1137,BH1137,BK1137,BN1137),1)+LARGE((R1137,U1137,X1137,AA1137,AD1137,AG1137,AJ1137,AM1137,AP1137,AS1137,AV1137,AY1137,BB1137,BE1137,BH1137,BK1137,BN1137),2)+LARGE((R1137,U1137,X1137,AA1137,AD1137,AG1137,AJ1137,AM1137,AP1137,AS1137,AV1137,AY1137,BB1137,BE1137,BH1137,BK1137,BN1137),3)+LARGE((R1137,U1137,X1137,AA1137,AD1137,AG1137,AJ1137,AM1137,AP1137,AS1137,AV1137,AY1137,BB1137,BE1137,BH1137,BK1137,BN1137),4)+LARGE((R1137,U1137,X1137,AA1137,AD1137,AG1137,AJ1137,AM1137,AP1137,AS1137,AV1137,AY1137,BB1137,BE1137,BH1137,BK1137,BN1137),5),K1137)</f>
        <v>162</v>
      </c>
      <c r="P1137" s="191"/>
      <c r="Q1137" s="192"/>
      <c r="R1137" s="193"/>
      <c r="S1137" s="194">
        <v>0.12600694444444444</v>
      </c>
      <c r="T1137" s="195">
        <v>147</v>
      </c>
      <c r="U1137" s="196">
        <v>162</v>
      </c>
      <c r="V1137" s="197"/>
      <c r="W1137" s="198"/>
      <c r="X1137" s="199"/>
      <c r="Y1137" s="200"/>
      <c r="Z1137" s="201"/>
      <c r="AA1137" s="202"/>
      <c r="AB1137" s="203"/>
      <c r="AC1137" s="204"/>
      <c r="AD1137" s="205"/>
      <c r="AE1137" s="200"/>
      <c r="AF1137" s="201"/>
      <c r="AG1137" s="202"/>
      <c r="AH1137" s="206"/>
      <c r="AI1137" s="207"/>
      <c r="AJ1137" s="208"/>
      <c r="AK1137" s="200"/>
      <c r="AL1137" s="201"/>
      <c r="AM1137" s="202"/>
      <c r="AN1137" s="78"/>
      <c r="AO1137" s="79"/>
      <c r="AP1137" s="209"/>
      <c r="AQ1137" s="64"/>
      <c r="AR1137" s="65"/>
      <c r="AS1137" s="208"/>
      <c r="AT1137" s="210"/>
      <c r="AU1137" s="211"/>
      <c r="AV1137" s="212"/>
      <c r="AW1137" s="213"/>
      <c r="AX1137" s="214"/>
      <c r="AY1137" s="215"/>
      <c r="AZ1137" s="112"/>
      <c r="BA1137" s="68"/>
      <c r="BB1137" s="68"/>
      <c r="BC1137" s="216"/>
      <c r="BD1137" s="216"/>
      <c r="BE1137" s="217"/>
      <c r="BF1137" s="218"/>
      <c r="BG1137" s="75"/>
      <c r="BH1137" s="75"/>
      <c r="BI1137" s="219"/>
      <c r="BJ1137" s="220"/>
      <c r="BK1137" s="220"/>
      <c r="BL1137" s="221"/>
      <c r="BM1137" s="222"/>
      <c r="BN1137" s="223"/>
      <c r="BO1137" s="149">
        <v>0</v>
      </c>
      <c r="BP1137" s="72">
        <v>26</v>
      </c>
      <c r="BQ1137" s="157">
        <v>0.12600694444444444</v>
      </c>
      <c r="BR1137" s="158">
        <v>1</v>
      </c>
      <c r="BS1137" s="224"/>
    </row>
    <row r="1138" spans="1:71" s="62" customFormat="1" ht="15" customHeight="1">
      <c r="A1138" s="49"/>
      <c r="B1138" s="2">
        <v>1132</v>
      </c>
      <c r="C1138" s="2">
        <v>576</v>
      </c>
      <c r="D1138" s="49" t="s">
        <v>2182</v>
      </c>
      <c r="E1138" s="49" t="s">
        <v>602</v>
      </c>
      <c r="F1138" s="93" t="s">
        <v>157</v>
      </c>
      <c r="G1138" s="85" t="s">
        <v>309</v>
      </c>
      <c r="H1138" s="49" t="s">
        <v>31</v>
      </c>
      <c r="I1138" s="49" t="s">
        <v>31</v>
      </c>
      <c r="J1138" s="50">
        <f t="shared" si="81"/>
        <v>147</v>
      </c>
      <c r="K1138" s="189">
        <f t="shared" si="82"/>
        <v>147</v>
      </c>
      <c r="L1138" s="51">
        <f t="shared" si="83"/>
        <v>1</v>
      </c>
      <c r="M1138" s="52" t="str">
        <f t="shared" si="84"/>
        <v>nie</v>
      </c>
      <c r="N1138" s="53">
        <f>IF($M1138="ano",LARGE((Q1138,T1138,W1138,Z1138,AC1138,AF1138,AI1138,AL1138,AO1138,AR1138,AU1138,AX1138,BA1138,BD1138,BG1138,BJ1138,BM1138),1)+LARGE((Q1138,T1138,W1138,Z1138,AC1138,AF1138,AI1138,AL1138,AO1138,AR1138,AU1138,AX1138,BA1138,BD1138,BG1138,BJ1138,BM1138),2)+LARGE((Q1138,T1138,W1138,Z1138,AC1138,AF1138,AI1138,AL1138,AO1138,AR1138,AU1138,AX1138,BA1138,BD1138,BG1138,BJ1138,BM1138),3)+LARGE((Q1138,T1138,W1138,Z1138,AC1138,AF1138,AI1138,AL1138,AO1138,AR1138,AU1138,AX1138,BA1138,BD1138,BG1138,BJ1138,BM1138),4)+LARGE((Q1138,T1138,W1138,Z1138,AC1138,AF1138,AI1138,AL1138,AO1138,AR1138,AU1138,AX1138,BA1138,BD1138,BG1138,BJ1138,BM1138),5),J1138)</f>
        <v>147</v>
      </c>
      <c r="O1138" s="190">
        <f>IF($M1138="ano",LARGE((R1138,U1138,X1138,AA1138,AD1138,AG1138,AJ1138,AM1138,AP1138,AS1138,AV1138,AY1138,BB1138,BE1138,BH1138,BK1138,BN1138),1)+LARGE((R1138,U1138,X1138,AA1138,AD1138,AG1138,AJ1138,AM1138,AP1138,AS1138,AV1138,AY1138,BB1138,BE1138,BH1138,BK1138,BN1138),2)+LARGE((R1138,U1138,X1138,AA1138,AD1138,AG1138,AJ1138,AM1138,AP1138,AS1138,AV1138,AY1138,BB1138,BE1138,BH1138,BK1138,BN1138),3)+LARGE((R1138,U1138,X1138,AA1138,AD1138,AG1138,AJ1138,AM1138,AP1138,AS1138,AV1138,AY1138,BB1138,BE1138,BH1138,BK1138,BN1138),4)+LARGE((R1138,U1138,X1138,AA1138,AD1138,AG1138,AJ1138,AM1138,AP1138,AS1138,AV1138,AY1138,BB1138,BE1138,BH1138,BK1138,BN1138),5),K1138)</f>
        <v>147</v>
      </c>
      <c r="P1138" s="54"/>
      <c r="Q1138" s="55"/>
      <c r="R1138" s="193"/>
      <c r="S1138" s="56"/>
      <c r="T1138" s="57"/>
      <c r="U1138" s="196"/>
      <c r="V1138" s="58"/>
      <c r="W1138" s="59"/>
      <c r="X1138" s="199"/>
      <c r="Y1138" s="77"/>
      <c r="Z1138" s="60"/>
      <c r="AA1138" s="202"/>
      <c r="AB1138" s="61"/>
      <c r="AC1138" s="61"/>
      <c r="AD1138" s="205"/>
      <c r="AE1138" s="200"/>
      <c r="AF1138" s="201"/>
      <c r="AG1138" s="202"/>
      <c r="AH1138" s="206">
        <v>4.1388888888888892E-2</v>
      </c>
      <c r="AI1138" s="207">
        <v>147</v>
      </c>
      <c r="AJ1138" s="208">
        <v>147</v>
      </c>
      <c r="AK1138" s="200"/>
      <c r="AL1138" s="201"/>
      <c r="AM1138" s="202"/>
      <c r="AN1138" s="78"/>
      <c r="AO1138" s="79"/>
      <c r="AP1138" s="209"/>
      <c r="AQ1138" s="64"/>
      <c r="AR1138" s="65"/>
      <c r="AS1138" s="208"/>
      <c r="AT1138" s="210"/>
      <c r="AU1138" s="211"/>
      <c r="AV1138" s="212"/>
      <c r="AW1138" s="213"/>
      <c r="AX1138" s="214"/>
      <c r="AY1138" s="215"/>
      <c r="AZ1138" s="112"/>
      <c r="BA1138" s="68"/>
      <c r="BB1138" s="68"/>
      <c r="BC1138" s="69"/>
      <c r="BD1138" s="69"/>
      <c r="BE1138" s="217"/>
      <c r="BF1138" s="218"/>
      <c r="BG1138" s="75"/>
      <c r="BH1138" s="75"/>
      <c r="BI1138" s="219"/>
      <c r="BJ1138" s="220"/>
      <c r="BK1138" s="220"/>
      <c r="BL1138" s="221"/>
      <c r="BM1138" s="222"/>
      <c r="BN1138" s="223"/>
      <c r="BO1138" s="149">
        <v>0</v>
      </c>
      <c r="BP1138" s="72">
        <v>10.664999999999999</v>
      </c>
      <c r="BQ1138" s="157">
        <v>4.1388888888888892E-2</v>
      </c>
      <c r="BR1138" s="158">
        <v>1</v>
      </c>
      <c r="BS1138" s="224"/>
    </row>
    <row r="1139" spans="1:71" s="62" customFormat="1" ht="15" customHeight="1">
      <c r="A1139" s="49"/>
      <c r="B1139" s="2">
        <v>1133</v>
      </c>
      <c r="C1139" s="2">
        <v>112</v>
      </c>
      <c r="D1139" s="49" t="s">
        <v>611</v>
      </c>
      <c r="E1139" s="49" t="s">
        <v>2220</v>
      </c>
      <c r="F1139" s="93" t="s">
        <v>417</v>
      </c>
      <c r="G1139" s="85" t="s">
        <v>279</v>
      </c>
      <c r="H1139" s="49" t="s">
        <v>36</v>
      </c>
      <c r="I1139" s="49" t="s">
        <v>36</v>
      </c>
      <c r="J1139" s="50">
        <f t="shared" si="81"/>
        <v>147</v>
      </c>
      <c r="K1139" s="189">
        <f t="shared" si="82"/>
        <v>147</v>
      </c>
      <c r="L1139" s="51">
        <f t="shared" si="83"/>
        <v>1</v>
      </c>
      <c r="M1139" s="52" t="str">
        <f t="shared" si="84"/>
        <v>nie</v>
      </c>
      <c r="N1139" s="53">
        <f>IF($M1139="ano",LARGE((Q1139,T1139,W1139,Z1139,AC1139,AF1139,AI1139,AL1139,AO1139,AR1139,AU1139,AX1139,BA1139,BD1139,BG1139,BJ1139,BM1139),1)+LARGE((Q1139,T1139,W1139,Z1139,AC1139,AF1139,AI1139,AL1139,AO1139,AR1139,AU1139,AX1139,BA1139,BD1139,BG1139,BJ1139,BM1139),2)+LARGE((Q1139,T1139,W1139,Z1139,AC1139,AF1139,AI1139,AL1139,AO1139,AR1139,AU1139,AX1139,BA1139,BD1139,BG1139,BJ1139,BM1139),3)+LARGE((Q1139,T1139,W1139,Z1139,AC1139,AF1139,AI1139,AL1139,AO1139,AR1139,AU1139,AX1139,BA1139,BD1139,BG1139,BJ1139,BM1139),4)+LARGE((Q1139,T1139,W1139,Z1139,AC1139,AF1139,AI1139,AL1139,AO1139,AR1139,AU1139,AX1139,BA1139,BD1139,BG1139,BJ1139,BM1139),5),J1139)</f>
        <v>147</v>
      </c>
      <c r="O1139" s="190">
        <f>IF($M1139="ano",LARGE((R1139,U1139,X1139,AA1139,AD1139,AG1139,AJ1139,AM1139,AP1139,AS1139,AV1139,AY1139,BB1139,BE1139,BH1139,BK1139,BN1139),1)+LARGE((R1139,U1139,X1139,AA1139,AD1139,AG1139,AJ1139,AM1139,AP1139,AS1139,AV1139,AY1139,BB1139,BE1139,BH1139,BK1139,BN1139),2)+LARGE((R1139,U1139,X1139,AA1139,AD1139,AG1139,AJ1139,AM1139,AP1139,AS1139,AV1139,AY1139,BB1139,BE1139,BH1139,BK1139,BN1139),3)+LARGE((R1139,U1139,X1139,AA1139,AD1139,AG1139,AJ1139,AM1139,AP1139,AS1139,AV1139,AY1139,BB1139,BE1139,BH1139,BK1139,BN1139),4)+LARGE((R1139,U1139,X1139,AA1139,AD1139,AG1139,AJ1139,AM1139,AP1139,AS1139,AV1139,AY1139,BB1139,BE1139,BH1139,BK1139,BN1139),5),K1139)</f>
        <v>147</v>
      </c>
      <c r="P1139" s="54"/>
      <c r="Q1139" s="55"/>
      <c r="R1139" s="193"/>
      <c r="S1139" s="56"/>
      <c r="T1139" s="57"/>
      <c r="U1139" s="196"/>
      <c r="V1139" s="58"/>
      <c r="W1139" s="59"/>
      <c r="X1139" s="199"/>
      <c r="Y1139" s="77"/>
      <c r="Z1139" s="60"/>
      <c r="AA1139" s="202"/>
      <c r="AB1139" s="61"/>
      <c r="AC1139" s="61"/>
      <c r="AD1139" s="205"/>
      <c r="AE1139" s="200"/>
      <c r="AF1139" s="201"/>
      <c r="AG1139" s="202"/>
      <c r="AH1139" s="206">
        <v>4.1076388888888891E-2</v>
      </c>
      <c r="AI1139" s="207">
        <v>147</v>
      </c>
      <c r="AJ1139" s="208">
        <v>147</v>
      </c>
      <c r="AK1139" s="200"/>
      <c r="AL1139" s="201"/>
      <c r="AM1139" s="202"/>
      <c r="AN1139" s="78"/>
      <c r="AO1139" s="79"/>
      <c r="AP1139" s="209"/>
      <c r="AQ1139" s="64"/>
      <c r="AR1139" s="65"/>
      <c r="AS1139" s="208"/>
      <c r="AT1139" s="210"/>
      <c r="AU1139" s="211"/>
      <c r="AV1139" s="212"/>
      <c r="AW1139" s="213"/>
      <c r="AX1139" s="214"/>
      <c r="AY1139" s="215"/>
      <c r="AZ1139" s="112"/>
      <c r="BA1139" s="68"/>
      <c r="BB1139" s="68"/>
      <c r="BC1139" s="69"/>
      <c r="BD1139" s="69"/>
      <c r="BE1139" s="217"/>
      <c r="BF1139" s="218"/>
      <c r="BG1139" s="75"/>
      <c r="BH1139" s="75"/>
      <c r="BI1139" s="219"/>
      <c r="BJ1139" s="220"/>
      <c r="BK1139" s="220"/>
      <c r="BL1139" s="221"/>
      <c r="BM1139" s="222"/>
      <c r="BN1139" s="223"/>
      <c r="BO1139" s="149">
        <v>0</v>
      </c>
      <c r="BP1139" s="72">
        <v>10.664999999999999</v>
      </c>
      <c r="BQ1139" s="157">
        <v>4.1076388888888891E-2</v>
      </c>
      <c r="BR1139" s="158">
        <v>1</v>
      </c>
      <c r="BS1139" s="224"/>
    </row>
    <row r="1140" spans="1:71" s="62" customFormat="1" ht="15" customHeight="1">
      <c r="A1140" s="49"/>
      <c r="B1140" s="2">
        <v>1134</v>
      </c>
      <c r="C1140" s="2">
        <v>113</v>
      </c>
      <c r="D1140" s="49" t="s">
        <v>638</v>
      </c>
      <c r="E1140" s="49" t="s">
        <v>639</v>
      </c>
      <c r="F1140" s="93" t="s">
        <v>420</v>
      </c>
      <c r="G1140" s="85" t="s">
        <v>258</v>
      </c>
      <c r="H1140" s="49" t="s">
        <v>36</v>
      </c>
      <c r="I1140" s="49" t="s">
        <v>36</v>
      </c>
      <c r="J1140" s="50">
        <f t="shared" si="81"/>
        <v>147</v>
      </c>
      <c r="K1140" s="189">
        <f t="shared" si="82"/>
        <v>147</v>
      </c>
      <c r="L1140" s="51">
        <f t="shared" si="83"/>
        <v>1</v>
      </c>
      <c r="M1140" s="52" t="str">
        <f t="shared" si="84"/>
        <v>nie</v>
      </c>
      <c r="N1140" s="53">
        <f>IF($M1140="ano",LARGE((Q1140,T1140,W1140,Z1140,AC1140,AF1140,AI1140,AL1140,AO1140,AR1140,AU1140,AX1140,BA1140,BD1140,BG1140,BJ1140,BM1140),1)+LARGE((Q1140,T1140,W1140,Z1140,AC1140,AF1140,AI1140,AL1140,AO1140,AR1140,AU1140,AX1140,BA1140,BD1140,BG1140,BJ1140,BM1140),2)+LARGE((Q1140,T1140,W1140,Z1140,AC1140,AF1140,AI1140,AL1140,AO1140,AR1140,AU1140,AX1140,BA1140,BD1140,BG1140,BJ1140,BM1140),3)+LARGE((Q1140,T1140,W1140,Z1140,AC1140,AF1140,AI1140,AL1140,AO1140,AR1140,AU1140,AX1140,BA1140,BD1140,BG1140,BJ1140,BM1140),4)+LARGE((Q1140,T1140,W1140,Z1140,AC1140,AF1140,AI1140,AL1140,AO1140,AR1140,AU1140,AX1140,BA1140,BD1140,BG1140,BJ1140,BM1140),5),J1140)</f>
        <v>147</v>
      </c>
      <c r="O1140" s="190">
        <f>IF($M1140="ano",LARGE((R1140,U1140,X1140,AA1140,AD1140,AG1140,AJ1140,AM1140,AP1140,AS1140,AV1140,AY1140,BB1140,BE1140,BH1140,BK1140,BN1140),1)+LARGE((R1140,U1140,X1140,AA1140,AD1140,AG1140,AJ1140,AM1140,AP1140,AS1140,AV1140,AY1140,BB1140,BE1140,BH1140,BK1140,BN1140),2)+LARGE((R1140,U1140,X1140,AA1140,AD1140,AG1140,AJ1140,AM1140,AP1140,AS1140,AV1140,AY1140,BB1140,BE1140,BH1140,BK1140,BN1140),3)+LARGE((R1140,U1140,X1140,AA1140,AD1140,AG1140,AJ1140,AM1140,AP1140,AS1140,AV1140,AY1140,BB1140,BE1140,BH1140,BK1140,BN1140),4)+LARGE((R1140,U1140,X1140,AA1140,AD1140,AG1140,AJ1140,AM1140,AP1140,AS1140,AV1140,AY1140,BB1140,BE1140,BH1140,BK1140,BN1140),5),K1140)</f>
        <v>147</v>
      </c>
      <c r="P1140" s="54"/>
      <c r="Q1140" s="55"/>
      <c r="R1140" s="193"/>
      <c r="S1140" s="56"/>
      <c r="T1140" s="57"/>
      <c r="U1140" s="196"/>
      <c r="V1140" s="58"/>
      <c r="W1140" s="59"/>
      <c r="X1140" s="199"/>
      <c r="Y1140" s="77"/>
      <c r="Z1140" s="60"/>
      <c r="AA1140" s="202"/>
      <c r="AB1140" s="61"/>
      <c r="AC1140" s="61"/>
      <c r="AD1140" s="205"/>
      <c r="AE1140" s="200"/>
      <c r="AF1140" s="201"/>
      <c r="AG1140" s="202"/>
      <c r="AH1140" s="206">
        <v>4.1435185185185179E-2</v>
      </c>
      <c r="AI1140" s="207">
        <v>147</v>
      </c>
      <c r="AJ1140" s="208">
        <v>147</v>
      </c>
      <c r="AK1140" s="200"/>
      <c r="AL1140" s="201"/>
      <c r="AM1140" s="202"/>
      <c r="AN1140" s="78"/>
      <c r="AO1140" s="79"/>
      <c r="AP1140" s="209"/>
      <c r="AQ1140" s="64"/>
      <c r="AR1140" s="65"/>
      <c r="AS1140" s="208"/>
      <c r="AT1140" s="210"/>
      <c r="AU1140" s="211"/>
      <c r="AV1140" s="212"/>
      <c r="AW1140" s="213"/>
      <c r="AX1140" s="214"/>
      <c r="AY1140" s="215"/>
      <c r="AZ1140" s="112"/>
      <c r="BA1140" s="68"/>
      <c r="BB1140" s="68"/>
      <c r="BC1140" s="69"/>
      <c r="BD1140" s="69"/>
      <c r="BE1140" s="217"/>
      <c r="BF1140" s="218"/>
      <c r="BG1140" s="75"/>
      <c r="BH1140" s="75"/>
      <c r="BI1140" s="219"/>
      <c r="BJ1140" s="220"/>
      <c r="BK1140" s="220"/>
      <c r="BL1140" s="221"/>
      <c r="BM1140" s="222"/>
      <c r="BN1140" s="223"/>
      <c r="BO1140" s="149">
        <v>0</v>
      </c>
      <c r="BP1140" s="72">
        <v>10.664999999999999</v>
      </c>
      <c r="BQ1140" s="157">
        <v>4.1435185185185179E-2</v>
      </c>
      <c r="BR1140" s="158">
        <v>1</v>
      </c>
      <c r="BS1140" s="224"/>
    </row>
    <row r="1141" spans="1:71" s="62" customFormat="1" ht="15" customHeight="1">
      <c r="A1141" s="49"/>
      <c r="B1141" s="2">
        <v>1135</v>
      </c>
      <c r="C1141" s="2">
        <v>114</v>
      </c>
      <c r="D1141" s="49" t="s">
        <v>657</v>
      </c>
      <c r="E1141" s="49" t="s">
        <v>546</v>
      </c>
      <c r="F1141" s="93" t="s">
        <v>360</v>
      </c>
      <c r="G1141" s="85" t="s">
        <v>283</v>
      </c>
      <c r="H1141" s="49" t="s">
        <v>36</v>
      </c>
      <c r="I1141" s="49" t="s">
        <v>36</v>
      </c>
      <c r="J1141" s="50">
        <f t="shared" si="81"/>
        <v>147</v>
      </c>
      <c r="K1141" s="189">
        <f t="shared" si="82"/>
        <v>147</v>
      </c>
      <c r="L1141" s="51">
        <f t="shared" si="83"/>
        <v>1</v>
      </c>
      <c r="M1141" s="52" t="str">
        <f t="shared" si="84"/>
        <v>nie</v>
      </c>
      <c r="N1141" s="53">
        <f>IF($M1141="ano",LARGE((Q1141,T1141,W1141,Z1141,AC1141,AF1141,AI1141,AL1141,AO1141,AR1141,AU1141,AX1141,BA1141,BD1141,BG1141,BJ1141,BM1141),1)+LARGE((Q1141,T1141,W1141,Z1141,AC1141,AF1141,AI1141,AL1141,AO1141,AR1141,AU1141,AX1141,BA1141,BD1141,BG1141,BJ1141,BM1141),2)+LARGE((Q1141,T1141,W1141,Z1141,AC1141,AF1141,AI1141,AL1141,AO1141,AR1141,AU1141,AX1141,BA1141,BD1141,BG1141,BJ1141,BM1141),3)+LARGE((Q1141,T1141,W1141,Z1141,AC1141,AF1141,AI1141,AL1141,AO1141,AR1141,AU1141,AX1141,BA1141,BD1141,BG1141,BJ1141,BM1141),4)+LARGE((Q1141,T1141,W1141,Z1141,AC1141,AF1141,AI1141,AL1141,AO1141,AR1141,AU1141,AX1141,BA1141,BD1141,BG1141,BJ1141,BM1141),5),J1141)</f>
        <v>147</v>
      </c>
      <c r="O1141" s="190">
        <f>IF($M1141="ano",LARGE((R1141,U1141,X1141,AA1141,AD1141,AG1141,AJ1141,AM1141,AP1141,AS1141,AV1141,AY1141,BB1141,BE1141,BH1141,BK1141,BN1141),1)+LARGE((R1141,U1141,X1141,AA1141,AD1141,AG1141,AJ1141,AM1141,AP1141,AS1141,AV1141,AY1141,BB1141,BE1141,BH1141,BK1141,BN1141),2)+LARGE((R1141,U1141,X1141,AA1141,AD1141,AG1141,AJ1141,AM1141,AP1141,AS1141,AV1141,AY1141,BB1141,BE1141,BH1141,BK1141,BN1141),3)+LARGE((R1141,U1141,X1141,AA1141,AD1141,AG1141,AJ1141,AM1141,AP1141,AS1141,AV1141,AY1141,BB1141,BE1141,BH1141,BK1141,BN1141),4)+LARGE((R1141,U1141,X1141,AA1141,AD1141,AG1141,AJ1141,AM1141,AP1141,AS1141,AV1141,AY1141,BB1141,BE1141,BH1141,BK1141,BN1141),5),K1141)</f>
        <v>147</v>
      </c>
      <c r="P1141" s="54"/>
      <c r="Q1141" s="55"/>
      <c r="R1141" s="193"/>
      <c r="S1141" s="56"/>
      <c r="T1141" s="57"/>
      <c r="U1141" s="196"/>
      <c r="V1141" s="58"/>
      <c r="W1141" s="59"/>
      <c r="X1141" s="199"/>
      <c r="Y1141" s="77"/>
      <c r="Z1141" s="60"/>
      <c r="AA1141" s="202"/>
      <c r="AB1141" s="61"/>
      <c r="AC1141" s="61"/>
      <c r="AD1141" s="205"/>
      <c r="AE1141" s="200"/>
      <c r="AF1141" s="201"/>
      <c r="AG1141" s="202"/>
      <c r="AH1141" s="206">
        <v>4.1412037037037039E-2</v>
      </c>
      <c r="AI1141" s="207">
        <v>147</v>
      </c>
      <c r="AJ1141" s="208">
        <v>147</v>
      </c>
      <c r="AK1141" s="200"/>
      <c r="AL1141" s="201"/>
      <c r="AM1141" s="202"/>
      <c r="AN1141" s="78"/>
      <c r="AO1141" s="79"/>
      <c r="AP1141" s="209"/>
      <c r="AQ1141" s="64"/>
      <c r="AR1141" s="65"/>
      <c r="AS1141" s="208"/>
      <c r="AT1141" s="210"/>
      <c r="AU1141" s="211"/>
      <c r="AV1141" s="212"/>
      <c r="AW1141" s="213"/>
      <c r="AX1141" s="214"/>
      <c r="AY1141" s="215"/>
      <c r="AZ1141" s="112"/>
      <c r="BA1141" s="68"/>
      <c r="BB1141" s="68"/>
      <c r="BC1141" s="69"/>
      <c r="BD1141" s="69"/>
      <c r="BE1141" s="217"/>
      <c r="BF1141" s="218"/>
      <c r="BG1141" s="75"/>
      <c r="BH1141" s="75"/>
      <c r="BI1141" s="219"/>
      <c r="BJ1141" s="220"/>
      <c r="BK1141" s="220"/>
      <c r="BL1141" s="221"/>
      <c r="BM1141" s="222"/>
      <c r="BN1141" s="223"/>
      <c r="BO1141" s="149">
        <v>0</v>
      </c>
      <c r="BP1141" s="72">
        <v>10.664999999999999</v>
      </c>
      <c r="BQ1141" s="157">
        <v>4.1412037037037039E-2</v>
      </c>
      <c r="BR1141" s="158">
        <v>1</v>
      </c>
      <c r="BS1141" s="224"/>
    </row>
    <row r="1142" spans="1:71" s="62" customFormat="1" ht="15" customHeight="1">
      <c r="A1142" s="49"/>
      <c r="B1142" s="2">
        <v>1136</v>
      </c>
      <c r="C1142" s="2">
        <v>577</v>
      </c>
      <c r="D1142" s="49" t="s">
        <v>666</v>
      </c>
      <c r="E1142" s="49" t="s">
        <v>1505</v>
      </c>
      <c r="F1142" s="93" t="s">
        <v>419</v>
      </c>
      <c r="G1142" s="85" t="s">
        <v>308</v>
      </c>
      <c r="H1142" s="49" t="s">
        <v>31</v>
      </c>
      <c r="I1142" s="49" t="s">
        <v>31</v>
      </c>
      <c r="J1142" s="50">
        <f t="shared" si="81"/>
        <v>147</v>
      </c>
      <c r="K1142" s="189">
        <f t="shared" si="82"/>
        <v>147</v>
      </c>
      <c r="L1142" s="51">
        <f t="shared" si="83"/>
        <v>1</v>
      </c>
      <c r="M1142" s="52" t="str">
        <f t="shared" si="84"/>
        <v>nie</v>
      </c>
      <c r="N1142" s="53">
        <f>IF($M1142="ano",LARGE((Q1142,T1142,W1142,Z1142,AC1142,AF1142,AI1142,AL1142,AO1142,AR1142,AU1142,AX1142,BA1142,BD1142,BG1142,BJ1142,BM1142),1)+LARGE((Q1142,T1142,W1142,Z1142,AC1142,AF1142,AI1142,AL1142,AO1142,AR1142,AU1142,AX1142,BA1142,BD1142,BG1142,BJ1142,BM1142),2)+LARGE((Q1142,T1142,W1142,Z1142,AC1142,AF1142,AI1142,AL1142,AO1142,AR1142,AU1142,AX1142,BA1142,BD1142,BG1142,BJ1142,BM1142),3)+LARGE((Q1142,T1142,W1142,Z1142,AC1142,AF1142,AI1142,AL1142,AO1142,AR1142,AU1142,AX1142,BA1142,BD1142,BG1142,BJ1142,BM1142),4)+LARGE((Q1142,T1142,W1142,Z1142,AC1142,AF1142,AI1142,AL1142,AO1142,AR1142,AU1142,AX1142,BA1142,BD1142,BG1142,BJ1142,BM1142),5),J1142)</f>
        <v>147</v>
      </c>
      <c r="O1142" s="190">
        <f>IF($M1142="ano",LARGE((R1142,U1142,X1142,AA1142,AD1142,AG1142,AJ1142,AM1142,AP1142,AS1142,AV1142,AY1142,BB1142,BE1142,BH1142,BK1142,BN1142),1)+LARGE((R1142,U1142,X1142,AA1142,AD1142,AG1142,AJ1142,AM1142,AP1142,AS1142,AV1142,AY1142,BB1142,BE1142,BH1142,BK1142,BN1142),2)+LARGE((R1142,U1142,X1142,AA1142,AD1142,AG1142,AJ1142,AM1142,AP1142,AS1142,AV1142,AY1142,BB1142,BE1142,BH1142,BK1142,BN1142),3)+LARGE((R1142,U1142,X1142,AA1142,AD1142,AG1142,AJ1142,AM1142,AP1142,AS1142,AV1142,AY1142,BB1142,BE1142,BH1142,BK1142,BN1142),4)+LARGE((R1142,U1142,X1142,AA1142,AD1142,AG1142,AJ1142,AM1142,AP1142,AS1142,AV1142,AY1142,BB1142,BE1142,BH1142,BK1142,BN1142),5),K1142)</f>
        <v>147</v>
      </c>
      <c r="P1142" s="54"/>
      <c r="Q1142" s="55"/>
      <c r="R1142" s="193"/>
      <c r="S1142" s="56"/>
      <c r="T1142" s="57"/>
      <c r="U1142" s="196"/>
      <c r="V1142" s="58"/>
      <c r="W1142" s="59"/>
      <c r="X1142" s="199"/>
      <c r="Y1142" s="77"/>
      <c r="Z1142" s="60"/>
      <c r="AA1142" s="202"/>
      <c r="AB1142" s="61"/>
      <c r="AC1142" s="61"/>
      <c r="AD1142" s="205"/>
      <c r="AE1142" s="200"/>
      <c r="AF1142" s="201"/>
      <c r="AG1142" s="202"/>
      <c r="AH1142" s="206">
        <v>4.130787037037037E-2</v>
      </c>
      <c r="AI1142" s="207">
        <v>147</v>
      </c>
      <c r="AJ1142" s="208">
        <v>147</v>
      </c>
      <c r="AK1142" s="200"/>
      <c r="AL1142" s="201"/>
      <c r="AM1142" s="202"/>
      <c r="AN1142" s="78"/>
      <c r="AO1142" s="79"/>
      <c r="AP1142" s="209"/>
      <c r="AQ1142" s="64"/>
      <c r="AR1142" s="65"/>
      <c r="AS1142" s="208"/>
      <c r="AT1142" s="210"/>
      <c r="AU1142" s="211"/>
      <c r="AV1142" s="212"/>
      <c r="AW1142" s="213"/>
      <c r="AX1142" s="214"/>
      <c r="AY1142" s="215"/>
      <c r="AZ1142" s="112"/>
      <c r="BA1142" s="68"/>
      <c r="BB1142" s="68"/>
      <c r="BC1142" s="69"/>
      <c r="BD1142" s="69"/>
      <c r="BE1142" s="217"/>
      <c r="BF1142" s="218"/>
      <c r="BG1142" s="75"/>
      <c r="BH1142" s="75"/>
      <c r="BI1142" s="219"/>
      <c r="BJ1142" s="220"/>
      <c r="BK1142" s="220"/>
      <c r="BL1142" s="221"/>
      <c r="BM1142" s="222"/>
      <c r="BN1142" s="223"/>
      <c r="BO1142" s="149">
        <v>0</v>
      </c>
      <c r="BP1142" s="72">
        <v>10.664999999999999</v>
      </c>
      <c r="BQ1142" s="157">
        <v>4.130787037037037E-2</v>
      </c>
      <c r="BR1142" s="158">
        <v>1</v>
      </c>
      <c r="BS1142" s="224"/>
    </row>
    <row r="1143" spans="1:71" s="62" customFormat="1" ht="15" customHeight="1">
      <c r="A1143" s="49"/>
      <c r="B1143" s="2">
        <v>1137</v>
      </c>
      <c r="C1143" s="2">
        <v>578</v>
      </c>
      <c r="D1143" s="49" t="s">
        <v>678</v>
      </c>
      <c r="E1143" s="49" t="s">
        <v>1804</v>
      </c>
      <c r="F1143" s="93" t="s">
        <v>420</v>
      </c>
      <c r="G1143" s="85" t="s">
        <v>283</v>
      </c>
      <c r="H1143" s="49" t="s">
        <v>31</v>
      </c>
      <c r="I1143" s="49" t="s">
        <v>31</v>
      </c>
      <c r="J1143" s="50">
        <f t="shared" si="81"/>
        <v>147</v>
      </c>
      <c r="K1143" s="189">
        <f t="shared" si="82"/>
        <v>147</v>
      </c>
      <c r="L1143" s="51">
        <f t="shared" si="83"/>
        <v>1</v>
      </c>
      <c r="M1143" s="52" t="str">
        <f t="shared" si="84"/>
        <v>nie</v>
      </c>
      <c r="N1143" s="53">
        <f>IF($M1143="ano",LARGE((Q1143,T1143,W1143,Z1143,AC1143,AF1143,AI1143,AL1143,AO1143,AR1143,AU1143,AX1143,BA1143,BD1143,BG1143,BJ1143,BM1143),1)+LARGE((Q1143,T1143,W1143,Z1143,AC1143,AF1143,AI1143,AL1143,AO1143,AR1143,AU1143,AX1143,BA1143,BD1143,BG1143,BJ1143,BM1143),2)+LARGE((Q1143,T1143,W1143,Z1143,AC1143,AF1143,AI1143,AL1143,AO1143,AR1143,AU1143,AX1143,BA1143,BD1143,BG1143,BJ1143,BM1143),3)+LARGE((Q1143,T1143,W1143,Z1143,AC1143,AF1143,AI1143,AL1143,AO1143,AR1143,AU1143,AX1143,BA1143,BD1143,BG1143,BJ1143,BM1143),4)+LARGE((Q1143,T1143,W1143,Z1143,AC1143,AF1143,AI1143,AL1143,AO1143,AR1143,AU1143,AX1143,BA1143,BD1143,BG1143,BJ1143,BM1143),5),J1143)</f>
        <v>147</v>
      </c>
      <c r="O1143" s="190">
        <f>IF($M1143="ano",LARGE((R1143,U1143,X1143,AA1143,AD1143,AG1143,AJ1143,AM1143,AP1143,AS1143,AV1143,AY1143,BB1143,BE1143,BH1143,BK1143,BN1143),1)+LARGE((R1143,U1143,X1143,AA1143,AD1143,AG1143,AJ1143,AM1143,AP1143,AS1143,AV1143,AY1143,BB1143,BE1143,BH1143,BK1143,BN1143),2)+LARGE((R1143,U1143,X1143,AA1143,AD1143,AG1143,AJ1143,AM1143,AP1143,AS1143,AV1143,AY1143,BB1143,BE1143,BH1143,BK1143,BN1143),3)+LARGE((R1143,U1143,X1143,AA1143,AD1143,AG1143,AJ1143,AM1143,AP1143,AS1143,AV1143,AY1143,BB1143,BE1143,BH1143,BK1143,BN1143),4)+LARGE((R1143,U1143,X1143,AA1143,AD1143,AG1143,AJ1143,AM1143,AP1143,AS1143,AV1143,AY1143,BB1143,BE1143,BH1143,BK1143,BN1143),5),K1143)</f>
        <v>147</v>
      </c>
      <c r="P1143" s="54"/>
      <c r="Q1143" s="55"/>
      <c r="R1143" s="193"/>
      <c r="S1143" s="56"/>
      <c r="T1143" s="57"/>
      <c r="U1143" s="196"/>
      <c r="V1143" s="58"/>
      <c r="W1143" s="59"/>
      <c r="X1143" s="199"/>
      <c r="Y1143" s="77"/>
      <c r="Z1143" s="60"/>
      <c r="AA1143" s="202"/>
      <c r="AB1143" s="61"/>
      <c r="AC1143" s="61"/>
      <c r="AD1143" s="205"/>
      <c r="AE1143" s="200"/>
      <c r="AF1143" s="201"/>
      <c r="AG1143" s="202"/>
      <c r="AH1143" s="206">
        <v>4.1423611111111112E-2</v>
      </c>
      <c r="AI1143" s="207">
        <v>147</v>
      </c>
      <c r="AJ1143" s="208">
        <v>147</v>
      </c>
      <c r="AK1143" s="200"/>
      <c r="AL1143" s="201"/>
      <c r="AM1143" s="202"/>
      <c r="AN1143" s="78"/>
      <c r="AO1143" s="79"/>
      <c r="AP1143" s="209"/>
      <c r="AQ1143" s="64"/>
      <c r="AR1143" s="65"/>
      <c r="AS1143" s="208"/>
      <c r="AT1143" s="210"/>
      <c r="AU1143" s="211"/>
      <c r="AV1143" s="212"/>
      <c r="AW1143" s="213"/>
      <c r="AX1143" s="214"/>
      <c r="AY1143" s="215"/>
      <c r="AZ1143" s="112"/>
      <c r="BA1143" s="68"/>
      <c r="BB1143" s="68"/>
      <c r="BC1143" s="69"/>
      <c r="BD1143" s="69"/>
      <c r="BE1143" s="217"/>
      <c r="BF1143" s="218"/>
      <c r="BG1143" s="75"/>
      <c r="BH1143" s="75"/>
      <c r="BI1143" s="219"/>
      <c r="BJ1143" s="220"/>
      <c r="BK1143" s="220"/>
      <c r="BL1143" s="221"/>
      <c r="BM1143" s="222"/>
      <c r="BN1143" s="223"/>
      <c r="BO1143" s="149">
        <v>0</v>
      </c>
      <c r="BP1143" s="72">
        <v>10.664999999999999</v>
      </c>
      <c r="BQ1143" s="157">
        <v>4.1423611111111112E-2</v>
      </c>
      <c r="BR1143" s="158">
        <v>1</v>
      </c>
      <c r="BS1143" s="224"/>
    </row>
    <row r="1144" spans="1:71" s="62" customFormat="1" ht="15" customHeight="1">
      <c r="A1144" s="49"/>
      <c r="B1144" s="2">
        <v>1138</v>
      </c>
      <c r="C1144" s="2">
        <v>115</v>
      </c>
      <c r="D1144" s="49" t="s">
        <v>917</v>
      </c>
      <c r="E1144" s="49" t="s">
        <v>1680</v>
      </c>
      <c r="F1144" s="49" t="s">
        <v>2213</v>
      </c>
      <c r="G1144" s="85">
        <v>1975</v>
      </c>
      <c r="H1144" s="49" t="s">
        <v>36</v>
      </c>
      <c r="I1144" s="49" t="s">
        <v>36</v>
      </c>
      <c r="J1144" s="50">
        <f t="shared" si="81"/>
        <v>147</v>
      </c>
      <c r="K1144" s="189">
        <f t="shared" si="82"/>
        <v>147</v>
      </c>
      <c r="L1144" s="51">
        <f t="shared" si="83"/>
        <v>1</v>
      </c>
      <c r="M1144" s="52" t="str">
        <f t="shared" si="84"/>
        <v>nie</v>
      </c>
      <c r="N1144" s="53">
        <f>IF($M1144="ano",LARGE((Q1144,T1144,W1144,Z1144,AC1144,AF1144,AI1144,AL1144,AO1144,AR1144,AU1144,AX1144,BA1144,BD1144,BG1144,BJ1144,BM1144),1)+LARGE((Q1144,T1144,W1144,Z1144,AC1144,AF1144,AI1144,AL1144,AO1144,AR1144,AU1144,AX1144,BA1144,BD1144,BG1144,BJ1144,BM1144),2)+LARGE((Q1144,T1144,W1144,Z1144,AC1144,AF1144,AI1144,AL1144,AO1144,AR1144,AU1144,AX1144,BA1144,BD1144,BG1144,BJ1144,BM1144),3)+LARGE((Q1144,T1144,W1144,Z1144,AC1144,AF1144,AI1144,AL1144,AO1144,AR1144,AU1144,AX1144,BA1144,BD1144,BG1144,BJ1144,BM1144),4)+LARGE((Q1144,T1144,W1144,Z1144,AC1144,AF1144,AI1144,AL1144,AO1144,AR1144,AU1144,AX1144,BA1144,BD1144,BG1144,BJ1144,BM1144),5),J1144)</f>
        <v>147</v>
      </c>
      <c r="O1144" s="190">
        <f>IF($M1144="ano",LARGE((R1144,U1144,X1144,AA1144,AD1144,AG1144,AJ1144,AM1144,AP1144,AS1144,AV1144,AY1144,BB1144,BE1144,BH1144,BK1144,BN1144),1)+LARGE((R1144,U1144,X1144,AA1144,AD1144,AG1144,AJ1144,AM1144,AP1144,AS1144,AV1144,AY1144,BB1144,BE1144,BH1144,BK1144,BN1144),2)+LARGE((R1144,U1144,X1144,AA1144,AD1144,AG1144,AJ1144,AM1144,AP1144,AS1144,AV1144,AY1144,BB1144,BE1144,BH1144,BK1144,BN1144),3)+LARGE((R1144,U1144,X1144,AA1144,AD1144,AG1144,AJ1144,AM1144,AP1144,AS1144,AV1144,AY1144,BB1144,BE1144,BH1144,BK1144,BN1144),4)+LARGE((R1144,U1144,X1144,AA1144,AD1144,AG1144,AJ1144,AM1144,AP1144,AS1144,AV1144,AY1144,BB1144,BE1144,BH1144,BK1144,BN1144),5),K1144)</f>
        <v>147</v>
      </c>
      <c r="P1144" s="54"/>
      <c r="Q1144" s="55"/>
      <c r="R1144" s="55"/>
      <c r="S1144" s="56"/>
      <c r="T1144" s="57"/>
      <c r="U1144" s="57"/>
      <c r="V1144" s="58"/>
      <c r="W1144" s="59"/>
      <c r="X1144" s="59"/>
      <c r="Y1144" s="77"/>
      <c r="Z1144" s="60"/>
      <c r="AA1144" s="60"/>
      <c r="AB1144" s="61"/>
      <c r="AC1144" s="61"/>
      <c r="AD1144" s="61"/>
      <c r="AE1144" s="200"/>
      <c r="AF1144" s="201"/>
      <c r="AG1144" s="201"/>
      <c r="AI1144" s="63"/>
      <c r="AJ1144" s="63"/>
      <c r="AK1144" s="77"/>
      <c r="AL1144" s="60"/>
      <c r="AM1144" s="60"/>
      <c r="AN1144" s="78"/>
      <c r="AO1144" s="79"/>
      <c r="AP1144" s="79"/>
      <c r="AQ1144" s="64"/>
      <c r="AR1144" s="65"/>
      <c r="AS1144" s="65"/>
      <c r="AT1144" s="210">
        <v>8.5671296296296287E-2</v>
      </c>
      <c r="AU1144" s="211">
        <v>147</v>
      </c>
      <c r="AV1144" s="212">
        <v>147</v>
      </c>
      <c r="AW1144" s="213"/>
      <c r="AX1144" s="214"/>
      <c r="AY1144" s="215"/>
      <c r="AZ1144" s="112"/>
      <c r="BA1144" s="68"/>
      <c r="BB1144" s="68"/>
      <c r="BC1144" s="69"/>
      <c r="BD1144" s="69"/>
      <c r="BE1144" s="69"/>
      <c r="BF1144" s="218"/>
      <c r="BG1144" s="75"/>
      <c r="BH1144" s="75"/>
      <c r="BI1144" s="219"/>
      <c r="BJ1144" s="220"/>
      <c r="BK1144" s="220"/>
      <c r="BL1144" s="221"/>
      <c r="BM1144" s="222"/>
      <c r="BN1144" s="223"/>
      <c r="BO1144" s="149">
        <v>0</v>
      </c>
      <c r="BP1144" s="72">
        <v>17</v>
      </c>
      <c r="BQ1144" s="157">
        <v>8.5671296296296287E-2</v>
      </c>
      <c r="BR1144" s="158">
        <v>1</v>
      </c>
      <c r="BS1144" s="224"/>
    </row>
    <row r="1145" spans="1:71" s="62" customFormat="1" ht="15" customHeight="1">
      <c r="A1145" s="49"/>
      <c r="B1145" s="2">
        <v>1139</v>
      </c>
      <c r="C1145" s="2">
        <v>579</v>
      </c>
      <c r="D1145" s="49" t="s">
        <v>685</v>
      </c>
      <c r="E1145" s="49" t="s">
        <v>1564</v>
      </c>
      <c r="F1145" s="93" t="s">
        <v>422</v>
      </c>
      <c r="G1145" s="85" t="s">
        <v>267</v>
      </c>
      <c r="H1145" s="49" t="s">
        <v>31</v>
      </c>
      <c r="I1145" s="49" t="s">
        <v>31</v>
      </c>
      <c r="J1145" s="50">
        <f t="shared" si="81"/>
        <v>147</v>
      </c>
      <c r="K1145" s="189">
        <f t="shared" si="82"/>
        <v>147</v>
      </c>
      <c r="L1145" s="51">
        <f t="shared" si="83"/>
        <v>1</v>
      </c>
      <c r="M1145" s="52" t="str">
        <f t="shared" si="84"/>
        <v>nie</v>
      </c>
      <c r="N1145" s="53">
        <f>IF($M1145="ano",LARGE((Q1145,T1145,W1145,Z1145,AC1145,AF1145,AI1145,AL1145,AO1145,AR1145,AU1145,AX1145,BA1145,BD1145,BG1145,BJ1145,BM1145),1)+LARGE((Q1145,T1145,W1145,Z1145,AC1145,AF1145,AI1145,AL1145,AO1145,AR1145,AU1145,AX1145,BA1145,BD1145,BG1145,BJ1145,BM1145),2)+LARGE((Q1145,T1145,W1145,Z1145,AC1145,AF1145,AI1145,AL1145,AO1145,AR1145,AU1145,AX1145,BA1145,BD1145,BG1145,BJ1145,BM1145),3)+LARGE((Q1145,T1145,W1145,Z1145,AC1145,AF1145,AI1145,AL1145,AO1145,AR1145,AU1145,AX1145,BA1145,BD1145,BG1145,BJ1145,BM1145),4)+LARGE((Q1145,T1145,W1145,Z1145,AC1145,AF1145,AI1145,AL1145,AO1145,AR1145,AU1145,AX1145,BA1145,BD1145,BG1145,BJ1145,BM1145),5),J1145)</f>
        <v>147</v>
      </c>
      <c r="O1145" s="190">
        <f>IF($M1145="ano",LARGE((R1145,U1145,X1145,AA1145,AD1145,AG1145,AJ1145,AM1145,AP1145,AS1145,AV1145,AY1145,BB1145,BE1145,BH1145,BK1145,BN1145),1)+LARGE((R1145,U1145,X1145,AA1145,AD1145,AG1145,AJ1145,AM1145,AP1145,AS1145,AV1145,AY1145,BB1145,BE1145,BH1145,BK1145,BN1145),2)+LARGE((R1145,U1145,X1145,AA1145,AD1145,AG1145,AJ1145,AM1145,AP1145,AS1145,AV1145,AY1145,BB1145,BE1145,BH1145,BK1145,BN1145),3)+LARGE((R1145,U1145,X1145,AA1145,AD1145,AG1145,AJ1145,AM1145,AP1145,AS1145,AV1145,AY1145,BB1145,BE1145,BH1145,BK1145,BN1145),4)+LARGE((R1145,U1145,X1145,AA1145,AD1145,AG1145,AJ1145,AM1145,AP1145,AS1145,AV1145,AY1145,BB1145,BE1145,BH1145,BK1145,BN1145),5),K1145)</f>
        <v>147</v>
      </c>
      <c r="P1145" s="54"/>
      <c r="Q1145" s="55"/>
      <c r="R1145" s="193"/>
      <c r="S1145" s="56"/>
      <c r="T1145" s="57"/>
      <c r="U1145" s="196"/>
      <c r="V1145" s="58"/>
      <c r="W1145" s="59"/>
      <c r="X1145" s="199"/>
      <c r="Y1145" s="77"/>
      <c r="Z1145" s="60"/>
      <c r="AA1145" s="202"/>
      <c r="AB1145" s="61"/>
      <c r="AC1145" s="61"/>
      <c r="AD1145" s="205"/>
      <c r="AE1145" s="200"/>
      <c r="AF1145" s="201"/>
      <c r="AG1145" s="202"/>
      <c r="AH1145" s="206">
        <v>4.1516203703703701E-2</v>
      </c>
      <c r="AI1145" s="207">
        <v>147</v>
      </c>
      <c r="AJ1145" s="208">
        <v>147</v>
      </c>
      <c r="AK1145" s="200"/>
      <c r="AL1145" s="201"/>
      <c r="AM1145" s="202"/>
      <c r="AN1145" s="78"/>
      <c r="AO1145" s="79"/>
      <c r="AP1145" s="209"/>
      <c r="AQ1145" s="64"/>
      <c r="AR1145" s="65"/>
      <c r="AS1145" s="208"/>
      <c r="AT1145" s="210"/>
      <c r="AU1145" s="211"/>
      <c r="AV1145" s="212"/>
      <c r="AW1145" s="213"/>
      <c r="AX1145" s="214"/>
      <c r="AY1145" s="215"/>
      <c r="AZ1145" s="112"/>
      <c r="BA1145" s="68"/>
      <c r="BB1145" s="68"/>
      <c r="BC1145" s="69"/>
      <c r="BD1145" s="69"/>
      <c r="BE1145" s="217"/>
      <c r="BF1145" s="218"/>
      <c r="BG1145" s="75"/>
      <c r="BH1145" s="75"/>
      <c r="BI1145" s="219"/>
      <c r="BJ1145" s="220"/>
      <c r="BK1145" s="220"/>
      <c r="BL1145" s="221"/>
      <c r="BM1145" s="222"/>
      <c r="BN1145" s="223"/>
      <c r="BO1145" s="149">
        <v>0</v>
      </c>
      <c r="BP1145" s="72">
        <v>10.664999999999999</v>
      </c>
      <c r="BQ1145" s="157">
        <v>4.1516203703703701E-2</v>
      </c>
      <c r="BR1145" s="158">
        <v>1</v>
      </c>
      <c r="BS1145" s="224"/>
    </row>
    <row r="1146" spans="1:71" s="62" customFormat="1" ht="15" customHeight="1">
      <c r="A1146" s="49"/>
      <c r="B1146" s="2">
        <v>1140</v>
      </c>
      <c r="C1146" s="2">
        <v>116</v>
      </c>
      <c r="D1146" s="49" t="s">
        <v>766</v>
      </c>
      <c r="E1146" s="49" t="s">
        <v>1729</v>
      </c>
      <c r="F1146" s="93" t="s">
        <v>1542</v>
      </c>
      <c r="G1146" s="85">
        <v>1985</v>
      </c>
      <c r="H1146" s="49" t="s">
        <v>36</v>
      </c>
      <c r="I1146" s="49" t="s">
        <v>36</v>
      </c>
      <c r="J1146" s="50">
        <f t="shared" si="81"/>
        <v>146</v>
      </c>
      <c r="K1146" s="189">
        <f t="shared" si="82"/>
        <v>146</v>
      </c>
      <c r="L1146" s="51">
        <f t="shared" si="83"/>
        <v>1</v>
      </c>
      <c r="M1146" s="52" t="str">
        <f t="shared" si="84"/>
        <v>nie</v>
      </c>
      <c r="N1146" s="53">
        <f>IF($M1146="ano",LARGE((Q1146,T1146,W1146,Z1146,AC1146,AF1146,AI1146,AL1146,AO1146,AR1146,AU1146,AX1146,BA1146,BD1146,BG1146,BJ1146,BM1146),1)+LARGE((Q1146,T1146,W1146,Z1146,AC1146,AF1146,AI1146,AL1146,AO1146,AR1146,AU1146,AX1146,BA1146,BD1146,BG1146,BJ1146,BM1146),2)+LARGE((Q1146,T1146,W1146,Z1146,AC1146,AF1146,AI1146,AL1146,AO1146,AR1146,AU1146,AX1146,BA1146,BD1146,BG1146,BJ1146,BM1146),3)+LARGE((Q1146,T1146,W1146,Z1146,AC1146,AF1146,AI1146,AL1146,AO1146,AR1146,AU1146,AX1146,BA1146,BD1146,BG1146,BJ1146,BM1146),4)+LARGE((Q1146,T1146,W1146,Z1146,AC1146,AF1146,AI1146,AL1146,AO1146,AR1146,AU1146,AX1146,BA1146,BD1146,BG1146,BJ1146,BM1146),5),J1146)</f>
        <v>146</v>
      </c>
      <c r="O1146" s="190">
        <f>IF($M1146="ano",LARGE((R1146,U1146,X1146,AA1146,AD1146,AG1146,AJ1146,AM1146,AP1146,AS1146,AV1146,AY1146,BB1146,BE1146,BH1146,BK1146,BN1146),1)+LARGE((R1146,U1146,X1146,AA1146,AD1146,AG1146,AJ1146,AM1146,AP1146,AS1146,AV1146,AY1146,BB1146,BE1146,BH1146,BK1146,BN1146),2)+LARGE((R1146,U1146,X1146,AA1146,AD1146,AG1146,AJ1146,AM1146,AP1146,AS1146,AV1146,AY1146,BB1146,BE1146,BH1146,BK1146,BN1146),3)+LARGE((R1146,U1146,X1146,AA1146,AD1146,AG1146,AJ1146,AM1146,AP1146,AS1146,AV1146,AY1146,BB1146,BE1146,BH1146,BK1146,BN1146),4)+LARGE((R1146,U1146,X1146,AA1146,AD1146,AG1146,AJ1146,AM1146,AP1146,AS1146,AV1146,AY1146,BB1146,BE1146,BH1146,BK1146,BN1146),5),K1146)</f>
        <v>146</v>
      </c>
      <c r="P1146" s="54"/>
      <c r="Q1146" s="55"/>
      <c r="R1146" s="55"/>
      <c r="S1146" s="56"/>
      <c r="T1146" s="57"/>
      <c r="U1146" s="57"/>
      <c r="V1146" s="58"/>
      <c r="W1146" s="59"/>
      <c r="X1146" s="59"/>
      <c r="Y1146" s="77"/>
      <c r="Z1146" s="60"/>
      <c r="AA1146" s="60"/>
      <c r="AB1146" s="61"/>
      <c r="AC1146" s="61"/>
      <c r="AD1146" s="61"/>
      <c r="AE1146" s="200"/>
      <c r="AF1146" s="201"/>
      <c r="AG1146" s="201"/>
      <c r="AI1146" s="63"/>
      <c r="AJ1146" s="63"/>
      <c r="AK1146" s="77"/>
      <c r="AL1146" s="60"/>
      <c r="AM1146" s="60"/>
      <c r="AN1146" s="78">
        <v>9.9733796296296306E-2</v>
      </c>
      <c r="AO1146" s="79">
        <v>146</v>
      </c>
      <c r="AP1146" s="209">
        <v>146</v>
      </c>
      <c r="AQ1146" s="64"/>
      <c r="AR1146" s="65"/>
      <c r="AS1146" s="208"/>
      <c r="AT1146" s="210"/>
      <c r="AU1146" s="211"/>
      <c r="AV1146" s="212"/>
      <c r="AW1146" s="213"/>
      <c r="AX1146" s="214"/>
      <c r="AY1146" s="215"/>
      <c r="AZ1146" s="112"/>
      <c r="BA1146" s="68"/>
      <c r="BB1146" s="68"/>
      <c r="BC1146" s="69"/>
      <c r="BD1146" s="69"/>
      <c r="BE1146" s="69"/>
      <c r="BF1146" s="218"/>
      <c r="BG1146" s="75"/>
      <c r="BH1146" s="75"/>
      <c r="BI1146" s="219"/>
      <c r="BJ1146" s="220"/>
      <c r="BK1146" s="220"/>
      <c r="BL1146" s="221"/>
      <c r="BM1146" s="222"/>
      <c r="BN1146" s="223"/>
      <c r="BO1146" s="149">
        <v>0</v>
      </c>
      <c r="BP1146" s="72">
        <v>21</v>
      </c>
      <c r="BQ1146" s="157">
        <v>9.9733796296296306E-2</v>
      </c>
      <c r="BR1146" s="158">
        <v>1</v>
      </c>
      <c r="BS1146" s="224"/>
    </row>
    <row r="1147" spans="1:71" s="62" customFormat="1" ht="15" customHeight="1">
      <c r="A1147" s="49"/>
      <c r="B1147" s="2">
        <v>1141</v>
      </c>
      <c r="C1147" s="2">
        <v>2</v>
      </c>
      <c r="D1147" s="49" t="s">
        <v>465</v>
      </c>
      <c r="E1147" s="49" t="s">
        <v>466</v>
      </c>
      <c r="F1147" s="93" t="s">
        <v>424</v>
      </c>
      <c r="G1147" s="85" t="s">
        <v>379</v>
      </c>
      <c r="H1147" s="49" t="s">
        <v>36</v>
      </c>
      <c r="I1147" s="49" t="s">
        <v>698</v>
      </c>
      <c r="J1147" s="50">
        <f t="shared" si="81"/>
        <v>146</v>
      </c>
      <c r="K1147" s="189">
        <f t="shared" si="82"/>
        <v>190</v>
      </c>
      <c r="L1147" s="51">
        <f t="shared" si="83"/>
        <v>1</v>
      </c>
      <c r="M1147" s="52" t="str">
        <f t="shared" si="84"/>
        <v>nie</v>
      </c>
      <c r="N1147" s="53">
        <f>IF($M1147="ano",LARGE((Q1147,T1147,W1147,Z1147,AC1147,AF1147,AI1147,AL1147,AO1147,AR1147,AU1147,AX1147,BA1147,BD1147,BG1147,BJ1147,BM1147),1)+LARGE((Q1147,T1147,W1147,Z1147,AC1147,AF1147,AI1147,AL1147,AO1147,AR1147,AU1147,AX1147,BA1147,BD1147,BG1147,BJ1147,BM1147),2)+LARGE((Q1147,T1147,W1147,Z1147,AC1147,AF1147,AI1147,AL1147,AO1147,AR1147,AU1147,AX1147,BA1147,BD1147,BG1147,BJ1147,BM1147),3)+LARGE((Q1147,T1147,W1147,Z1147,AC1147,AF1147,AI1147,AL1147,AO1147,AR1147,AU1147,AX1147,BA1147,BD1147,BG1147,BJ1147,BM1147),4)+LARGE((Q1147,T1147,W1147,Z1147,AC1147,AF1147,AI1147,AL1147,AO1147,AR1147,AU1147,AX1147,BA1147,BD1147,BG1147,BJ1147,BM1147),5),J1147)</f>
        <v>146</v>
      </c>
      <c r="O1147" s="190">
        <f>IF($M1147="ano",LARGE((R1147,U1147,X1147,AA1147,AD1147,AG1147,AJ1147,AM1147,AP1147,AS1147,AV1147,AY1147,BB1147,BE1147,BH1147,BK1147,BN1147),1)+LARGE((R1147,U1147,X1147,AA1147,AD1147,AG1147,AJ1147,AM1147,AP1147,AS1147,AV1147,AY1147,BB1147,BE1147,BH1147,BK1147,BN1147),2)+LARGE((R1147,U1147,X1147,AA1147,AD1147,AG1147,AJ1147,AM1147,AP1147,AS1147,AV1147,AY1147,BB1147,BE1147,BH1147,BK1147,BN1147),3)+LARGE((R1147,U1147,X1147,AA1147,AD1147,AG1147,AJ1147,AM1147,AP1147,AS1147,AV1147,AY1147,BB1147,BE1147,BH1147,BK1147,BN1147),4)+LARGE((R1147,U1147,X1147,AA1147,AD1147,AG1147,AJ1147,AM1147,AP1147,AS1147,AV1147,AY1147,BB1147,BE1147,BH1147,BK1147,BN1147),5),K1147)</f>
        <v>190</v>
      </c>
      <c r="P1147" s="54"/>
      <c r="Q1147" s="55"/>
      <c r="R1147" s="193"/>
      <c r="S1147" s="56"/>
      <c r="T1147" s="57"/>
      <c r="U1147" s="196"/>
      <c r="V1147" s="58"/>
      <c r="W1147" s="59"/>
      <c r="X1147" s="199"/>
      <c r="Y1147" s="77"/>
      <c r="Z1147" s="60"/>
      <c r="AA1147" s="202"/>
      <c r="AB1147" s="61"/>
      <c r="AC1147" s="61"/>
      <c r="AD1147" s="205"/>
      <c r="AE1147" s="200"/>
      <c r="AF1147" s="201"/>
      <c r="AG1147" s="202"/>
      <c r="AH1147" s="206">
        <v>4.1921296296296297E-2</v>
      </c>
      <c r="AI1147" s="207">
        <v>146</v>
      </c>
      <c r="AJ1147" s="208">
        <v>190</v>
      </c>
      <c r="AK1147" s="200"/>
      <c r="AL1147" s="201"/>
      <c r="AM1147" s="202"/>
      <c r="AN1147" s="78"/>
      <c r="AO1147" s="79"/>
      <c r="AP1147" s="209"/>
      <c r="AQ1147" s="64"/>
      <c r="AR1147" s="65"/>
      <c r="AS1147" s="208"/>
      <c r="AT1147" s="210"/>
      <c r="AU1147" s="211"/>
      <c r="AV1147" s="212"/>
      <c r="AW1147" s="213"/>
      <c r="AX1147" s="214"/>
      <c r="AY1147" s="215"/>
      <c r="AZ1147" s="112"/>
      <c r="BA1147" s="68"/>
      <c r="BB1147" s="68"/>
      <c r="BC1147" s="69"/>
      <c r="BD1147" s="69"/>
      <c r="BE1147" s="217"/>
      <c r="BF1147" s="218"/>
      <c r="BG1147" s="75"/>
      <c r="BH1147" s="75"/>
      <c r="BI1147" s="219"/>
      <c r="BJ1147" s="220"/>
      <c r="BK1147" s="220"/>
      <c r="BL1147" s="221"/>
      <c r="BM1147" s="222"/>
      <c r="BN1147" s="223"/>
      <c r="BO1147" s="149">
        <v>0</v>
      </c>
      <c r="BP1147" s="72">
        <v>10.664999999999999</v>
      </c>
      <c r="BQ1147" s="157">
        <v>4.1921296296296297E-2</v>
      </c>
      <c r="BR1147" s="158">
        <v>1</v>
      </c>
      <c r="BS1147" s="224"/>
    </row>
    <row r="1148" spans="1:71" s="62" customFormat="1" ht="15" customHeight="1">
      <c r="A1148" s="49"/>
      <c r="B1148" s="2">
        <v>1142</v>
      </c>
      <c r="C1148" s="2">
        <v>98</v>
      </c>
      <c r="D1148" s="49" t="s">
        <v>504</v>
      </c>
      <c r="E1148" s="49" t="s">
        <v>1597</v>
      </c>
      <c r="F1148" s="93" t="s">
        <v>405</v>
      </c>
      <c r="G1148" s="85" t="s">
        <v>355</v>
      </c>
      <c r="H1148" s="49" t="s">
        <v>31</v>
      </c>
      <c r="I1148" s="49" t="s">
        <v>33</v>
      </c>
      <c r="J1148" s="50">
        <f t="shared" si="81"/>
        <v>146</v>
      </c>
      <c r="K1148" s="189">
        <f t="shared" si="82"/>
        <v>176</v>
      </c>
      <c r="L1148" s="51">
        <f t="shared" si="83"/>
        <v>1</v>
      </c>
      <c r="M1148" s="52" t="str">
        <f t="shared" si="84"/>
        <v>nie</v>
      </c>
      <c r="N1148" s="53">
        <f>IF($M1148="ano",LARGE((Q1148,T1148,W1148,Z1148,AC1148,AF1148,AI1148,AL1148,AO1148,AR1148,AU1148,AX1148,BA1148,BD1148,BG1148,BJ1148,BM1148),1)+LARGE((Q1148,T1148,W1148,Z1148,AC1148,AF1148,AI1148,AL1148,AO1148,AR1148,AU1148,AX1148,BA1148,BD1148,BG1148,BJ1148,BM1148),2)+LARGE((Q1148,T1148,W1148,Z1148,AC1148,AF1148,AI1148,AL1148,AO1148,AR1148,AU1148,AX1148,BA1148,BD1148,BG1148,BJ1148,BM1148),3)+LARGE((Q1148,T1148,W1148,Z1148,AC1148,AF1148,AI1148,AL1148,AO1148,AR1148,AU1148,AX1148,BA1148,BD1148,BG1148,BJ1148,BM1148),4)+LARGE((Q1148,T1148,W1148,Z1148,AC1148,AF1148,AI1148,AL1148,AO1148,AR1148,AU1148,AX1148,BA1148,BD1148,BG1148,BJ1148,BM1148),5),J1148)</f>
        <v>146</v>
      </c>
      <c r="O1148" s="190">
        <f>IF($M1148="ano",LARGE((R1148,U1148,X1148,AA1148,AD1148,AG1148,AJ1148,AM1148,AP1148,AS1148,AV1148,AY1148,BB1148,BE1148,BH1148,BK1148,BN1148),1)+LARGE((R1148,U1148,X1148,AA1148,AD1148,AG1148,AJ1148,AM1148,AP1148,AS1148,AV1148,AY1148,BB1148,BE1148,BH1148,BK1148,BN1148),2)+LARGE((R1148,U1148,X1148,AA1148,AD1148,AG1148,AJ1148,AM1148,AP1148,AS1148,AV1148,AY1148,BB1148,BE1148,BH1148,BK1148,BN1148),3)+LARGE((R1148,U1148,X1148,AA1148,AD1148,AG1148,AJ1148,AM1148,AP1148,AS1148,AV1148,AY1148,BB1148,BE1148,BH1148,BK1148,BN1148),4)+LARGE((R1148,U1148,X1148,AA1148,AD1148,AG1148,AJ1148,AM1148,AP1148,AS1148,AV1148,AY1148,BB1148,BE1148,BH1148,BK1148,BN1148),5),K1148)</f>
        <v>176</v>
      </c>
      <c r="P1148" s="54"/>
      <c r="Q1148" s="55"/>
      <c r="R1148" s="193"/>
      <c r="S1148" s="56"/>
      <c r="T1148" s="57"/>
      <c r="U1148" s="196"/>
      <c r="V1148" s="58"/>
      <c r="W1148" s="59"/>
      <c r="X1148" s="199"/>
      <c r="Y1148" s="77"/>
      <c r="Z1148" s="60"/>
      <c r="AA1148" s="202"/>
      <c r="AB1148" s="61"/>
      <c r="AC1148" s="61"/>
      <c r="AD1148" s="205"/>
      <c r="AE1148" s="200"/>
      <c r="AF1148" s="201"/>
      <c r="AG1148" s="202"/>
      <c r="AH1148" s="206">
        <v>4.1678240740740745E-2</v>
      </c>
      <c r="AI1148" s="207">
        <v>146</v>
      </c>
      <c r="AJ1148" s="208">
        <v>176</v>
      </c>
      <c r="AK1148" s="200"/>
      <c r="AL1148" s="201"/>
      <c r="AM1148" s="202"/>
      <c r="AN1148" s="78"/>
      <c r="AO1148" s="79"/>
      <c r="AP1148" s="209"/>
      <c r="AQ1148" s="64"/>
      <c r="AR1148" s="65"/>
      <c r="AS1148" s="208"/>
      <c r="AT1148" s="210"/>
      <c r="AU1148" s="211"/>
      <c r="AV1148" s="212"/>
      <c r="AW1148" s="213"/>
      <c r="AX1148" s="214"/>
      <c r="AY1148" s="215"/>
      <c r="AZ1148" s="112"/>
      <c r="BA1148" s="68"/>
      <c r="BB1148" s="68"/>
      <c r="BC1148" s="69"/>
      <c r="BD1148" s="69"/>
      <c r="BE1148" s="217"/>
      <c r="BF1148" s="218"/>
      <c r="BG1148" s="75"/>
      <c r="BH1148" s="75"/>
      <c r="BI1148" s="219"/>
      <c r="BJ1148" s="220"/>
      <c r="BK1148" s="220"/>
      <c r="BL1148" s="221"/>
      <c r="BM1148" s="222"/>
      <c r="BN1148" s="223"/>
      <c r="BO1148" s="149">
        <v>0</v>
      </c>
      <c r="BP1148" s="72">
        <v>10.664999999999999</v>
      </c>
      <c r="BQ1148" s="157">
        <v>4.1678240740740745E-2</v>
      </c>
      <c r="BR1148" s="158">
        <v>1</v>
      </c>
      <c r="BS1148" s="224"/>
    </row>
    <row r="1149" spans="1:71" s="62" customFormat="1" ht="15" customHeight="1">
      <c r="A1149" s="49"/>
      <c r="B1149" s="2">
        <v>1143</v>
      </c>
      <c r="C1149" s="2">
        <v>580</v>
      </c>
      <c r="D1149" s="49" t="s">
        <v>918</v>
      </c>
      <c r="E1149" s="49" t="s">
        <v>1632</v>
      </c>
      <c r="F1149" s="49" t="s">
        <v>247</v>
      </c>
      <c r="G1149" s="85">
        <v>1985</v>
      </c>
      <c r="H1149" s="49" t="s">
        <v>31</v>
      </c>
      <c r="I1149" s="49" t="s">
        <v>31</v>
      </c>
      <c r="J1149" s="50">
        <f t="shared" si="81"/>
        <v>146</v>
      </c>
      <c r="K1149" s="189">
        <f t="shared" si="82"/>
        <v>146</v>
      </c>
      <c r="L1149" s="51">
        <f t="shared" si="83"/>
        <v>1</v>
      </c>
      <c r="M1149" s="52" t="str">
        <f t="shared" si="84"/>
        <v>nie</v>
      </c>
      <c r="N1149" s="53">
        <f>IF($M1149="ano",LARGE((Q1149,T1149,W1149,Z1149,AC1149,AF1149,AI1149,AL1149,AO1149,AR1149,AU1149,AX1149,BA1149,BD1149,BG1149,BJ1149,BM1149),1)+LARGE((Q1149,T1149,W1149,Z1149,AC1149,AF1149,AI1149,AL1149,AO1149,AR1149,AU1149,AX1149,BA1149,BD1149,BG1149,BJ1149,BM1149),2)+LARGE((Q1149,T1149,W1149,Z1149,AC1149,AF1149,AI1149,AL1149,AO1149,AR1149,AU1149,AX1149,BA1149,BD1149,BG1149,BJ1149,BM1149),3)+LARGE((Q1149,T1149,W1149,Z1149,AC1149,AF1149,AI1149,AL1149,AO1149,AR1149,AU1149,AX1149,BA1149,BD1149,BG1149,BJ1149,BM1149),4)+LARGE((Q1149,T1149,W1149,Z1149,AC1149,AF1149,AI1149,AL1149,AO1149,AR1149,AU1149,AX1149,BA1149,BD1149,BG1149,BJ1149,BM1149),5),J1149)</f>
        <v>146</v>
      </c>
      <c r="O1149" s="190">
        <f>IF($M1149="ano",LARGE((R1149,U1149,X1149,AA1149,AD1149,AG1149,AJ1149,AM1149,AP1149,AS1149,AV1149,AY1149,BB1149,BE1149,BH1149,BK1149,BN1149),1)+LARGE((R1149,U1149,X1149,AA1149,AD1149,AG1149,AJ1149,AM1149,AP1149,AS1149,AV1149,AY1149,BB1149,BE1149,BH1149,BK1149,BN1149),2)+LARGE((R1149,U1149,X1149,AA1149,AD1149,AG1149,AJ1149,AM1149,AP1149,AS1149,AV1149,AY1149,BB1149,BE1149,BH1149,BK1149,BN1149),3)+LARGE((R1149,U1149,X1149,AA1149,AD1149,AG1149,AJ1149,AM1149,AP1149,AS1149,AV1149,AY1149,BB1149,BE1149,BH1149,BK1149,BN1149),4)+LARGE((R1149,U1149,X1149,AA1149,AD1149,AG1149,AJ1149,AM1149,AP1149,AS1149,AV1149,AY1149,BB1149,BE1149,BH1149,BK1149,BN1149),5),K1149)</f>
        <v>146</v>
      </c>
      <c r="P1149" s="54"/>
      <c r="Q1149" s="55"/>
      <c r="R1149" s="55"/>
      <c r="S1149" s="56"/>
      <c r="T1149" s="57"/>
      <c r="U1149" s="57"/>
      <c r="V1149" s="58"/>
      <c r="W1149" s="59"/>
      <c r="X1149" s="59"/>
      <c r="Y1149" s="77"/>
      <c r="Z1149" s="60"/>
      <c r="AA1149" s="60"/>
      <c r="AB1149" s="61"/>
      <c r="AC1149" s="61"/>
      <c r="AD1149" s="61"/>
      <c r="AE1149" s="200"/>
      <c r="AF1149" s="201"/>
      <c r="AG1149" s="201"/>
      <c r="AI1149" s="63"/>
      <c r="AJ1149" s="63"/>
      <c r="AK1149" s="77"/>
      <c r="AL1149" s="60"/>
      <c r="AM1149" s="60"/>
      <c r="AN1149" s="78"/>
      <c r="AO1149" s="79"/>
      <c r="AP1149" s="79"/>
      <c r="AQ1149" s="64"/>
      <c r="AR1149" s="65"/>
      <c r="AS1149" s="65"/>
      <c r="AT1149" s="210">
        <v>8.6504629629629626E-2</v>
      </c>
      <c r="AU1149" s="211">
        <v>146</v>
      </c>
      <c r="AV1149" s="212">
        <v>146</v>
      </c>
      <c r="AW1149" s="213"/>
      <c r="AX1149" s="214"/>
      <c r="AY1149" s="215"/>
      <c r="AZ1149" s="112"/>
      <c r="BA1149" s="68"/>
      <c r="BB1149" s="68"/>
      <c r="BC1149" s="69"/>
      <c r="BD1149" s="69"/>
      <c r="BE1149" s="69"/>
      <c r="BF1149" s="218"/>
      <c r="BG1149" s="75"/>
      <c r="BH1149" s="75"/>
      <c r="BI1149" s="219"/>
      <c r="BJ1149" s="220"/>
      <c r="BK1149" s="220"/>
      <c r="BL1149" s="221"/>
      <c r="BM1149" s="222"/>
      <c r="BN1149" s="223"/>
      <c r="BO1149" s="149">
        <v>0</v>
      </c>
      <c r="BP1149" s="72">
        <v>17</v>
      </c>
      <c r="BQ1149" s="157">
        <v>8.6504629629629626E-2</v>
      </c>
      <c r="BR1149" s="158">
        <v>1</v>
      </c>
      <c r="BS1149" s="224"/>
    </row>
    <row r="1150" spans="1:71" s="62" customFormat="1" ht="15" customHeight="1">
      <c r="A1150" s="49"/>
      <c r="B1150" s="2">
        <v>1144</v>
      </c>
      <c r="C1150" s="2">
        <v>45</v>
      </c>
      <c r="D1150" s="49" t="s">
        <v>521</v>
      </c>
      <c r="E1150" s="49" t="s">
        <v>1855</v>
      </c>
      <c r="F1150" s="93" t="s">
        <v>423</v>
      </c>
      <c r="G1150" s="85" t="s">
        <v>293</v>
      </c>
      <c r="H1150" s="49" t="s">
        <v>31</v>
      </c>
      <c r="I1150" s="49" t="s">
        <v>37</v>
      </c>
      <c r="J1150" s="50">
        <f t="shared" si="81"/>
        <v>146</v>
      </c>
      <c r="K1150" s="189">
        <f t="shared" si="82"/>
        <v>190</v>
      </c>
      <c r="L1150" s="51">
        <f t="shared" si="83"/>
        <v>1</v>
      </c>
      <c r="M1150" s="52" t="str">
        <f t="shared" si="84"/>
        <v>nie</v>
      </c>
      <c r="N1150" s="53">
        <f>IF($M1150="ano",LARGE((Q1150,T1150,W1150,Z1150,AC1150,AF1150,AI1150,AL1150,AO1150,AR1150,AU1150,AX1150,BA1150,BD1150,BG1150,BJ1150,BM1150),1)+LARGE((Q1150,T1150,W1150,Z1150,AC1150,AF1150,AI1150,AL1150,AO1150,AR1150,AU1150,AX1150,BA1150,BD1150,BG1150,BJ1150,BM1150),2)+LARGE((Q1150,T1150,W1150,Z1150,AC1150,AF1150,AI1150,AL1150,AO1150,AR1150,AU1150,AX1150,BA1150,BD1150,BG1150,BJ1150,BM1150),3)+LARGE((Q1150,T1150,W1150,Z1150,AC1150,AF1150,AI1150,AL1150,AO1150,AR1150,AU1150,AX1150,BA1150,BD1150,BG1150,BJ1150,BM1150),4)+LARGE((Q1150,T1150,W1150,Z1150,AC1150,AF1150,AI1150,AL1150,AO1150,AR1150,AU1150,AX1150,BA1150,BD1150,BG1150,BJ1150,BM1150),5),J1150)</f>
        <v>146</v>
      </c>
      <c r="O1150" s="190">
        <f>IF($M1150="ano",LARGE((R1150,U1150,X1150,AA1150,AD1150,AG1150,AJ1150,AM1150,AP1150,AS1150,AV1150,AY1150,BB1150,BE1150,BH1150,BK1150,BN1150),1)+LARGE((R1150,U1150,X1150,AA1150,AD1150,AG1150,AJ1150,AM1150,AP1150,AS1150,AV1150,AY1150,BB1150,BE1150,BH1150,BK1150,BN1150),2)+LARGE((R1150,U1150,X1150,AA1150,AD1150,AG1150,AJ1150,AM1150,AP1150,AS1150,AV1150,AY1150,BB1150,BE1150,BH1150,BK1150,BN1150),3)+LARGE((R1150,U1150,X1150,AA1150,AD1150,AG1150,AJ1150,AM1150,AP1150,AS1150,AV1150,AY1150,BB1150,BE1150,BH1150,BK1150,BN1150),4)+LARGE((R1150,U1150,X1150,AA1150,AD1150,AG1150,AJ1150,AM1150,AP1150,AS1150,AV1150,AY1150,BB1150,BE1150,BH1150,BK1150,BN1150),5),K1150)</f>
        <v>190</v>
      </c>
      <c r="P1150" s="54"/>
      <c r="Q1150" s="55"/>
      <c r="R1150" s="193"/>
      <c r="S1150" s="56"/>
      <c r="T1150" s="57"/>
      <c r="U1150" s="196"/>
      <c r="V1150" s="58"/>
      <c r="W1150" s="59"/>
      <c r="X1150" s="199"/>
      <c r="Y1150" s="77"/>
      <c r="Z1150" s="60"/>
      <c r="AA1150" s="202"/>
      <c r="AB1150" s="61"/>
      <c r="AC1150" s="61"/>
      <c r="AD1150" s="205"/>
      <c r="AE1150" s="200"/>
      <c r="AF1150" s="201"/>
      <c r="AG1150" s="202"/>
      <c r="AH1150" s="206">
        <v>4.1874999999999996E-2</v>
      </c>
      <c r="AI1150" s="207">
        <v>146</v>
      </c>
      <c r="AJ1150" s="208">
        <v>190</v>
      </c>
      <c r="AK1150" s="200"/>
      <c r="AL1150" s="201"/>
      <c r="AM1150" s="202"/>
      <c r="AN1150" s="78"/>
      <c r="AO1150" s="79"/>
      <c r="AP1150" s="209"/>
      <c r="AQ1150" s="64"/>
      <c r="AR1150" s="65"/>
      <c r="AS1150" s="208"/>
      <c r="AT1150" s="210"/>
      <c r="AU1150" s="211"/>
      <c r="AV1150" s="212"/>
      <c r="AW1150" s="213"/>
      <c r="AX1150" s="214"/>
      <c r="AY1150" s="215"/>
      <c r="AZ1150" s="112"/>
      <c r="BA1150" s="68"/>
      <c r="BB1150" s="68"/>
      <c r="BC1150" s="69"/>
      <c r="BD1150" s="69"/>
      <c r="BE1150" s="217"/>
      <c r="BF1150" s="218"/>
      <c r="BG1150" s="75"/>
      <c r="BH1150" s="75"/>
      <c r="BI1150" s="219"/>
      <c r="BJ1150" s="220"/>
      <c r="BK1150" s="220"/>
      <c r="BL1150" s="221"/>
      <c r="BM1150" s="222"/>
      <c r="BN1150" s="223"/>
      <c r="BO1150" s="149">
        <v>0</v>
      </c>
      <c r="BP1150" s="72">
        <v>10.664999999999999</v>
      </c>
      <c r="BQ1150" s="157">
        <v>4.1874999999999996E-2</v>
      </c>
      <c r="BR1150" s="158">
        <v>1</v>
      </c>
      <c r="BS1150" s="224"/>
    </row>
    <row r="1151" spans="1:71" s="62" customFormat="1" ht="15" customHeight="1">
      <c r="A1151" s="49"/>
      <c r="B1151" s="2">
        <v>1145</v>
      </c>
      <c r="C1151" s="2">
        <v>117</v>
      </c>
      <c r="D1151" s="49" t="s">
        <v>530</v>
      </c>
      <c r="E1151" s="49" t="s">
        <v>1688</v>
      </c>
      <c r="F1151" s="93" t="s">
        <v>425</v>
      </c>
      <c r="G1151" s="85" t="s">
        <v>344</v>
      </c>
      <c r="H1151" s="49" t="s">
        <v>36</v>
      </c>
      <c r="I1151" s="49" t="s">
        <v>36</v>
      </c>
      <c r="J1151" s="50">
        <f t="shared" si="81"/>
        <v>146</v>
      </c>
      <c r="K1151" s="189">
        <f t="shared" si="82"/>
        <v>146</v>
      </c>
      <c r="L1151" s="51">
        <f t="shared" si="83"/>
        <v>1</v>
      </c>
      <c r="M1151" s="52" t="str">
        <f t="shared" si="84"/>
        <v>nie</v>
      </c>
      <c r="N1151" s="53">
        <f>IF($M1151="ano",LARGE((Q1151,T1151,W1151,Z1151,AC1151,AF1151,AI1151,AL1151,AO1151,AR1151,AU1151,AX1151,BA1151,BD1151,BG1151,BJ1151,BM1151),1)+LARGE((Q1151,T1151,W1151,Z1151,AC1151,AF1151,AI1151,AL1151,AO1151,AR1151,AU1151,AX1151,BA1151,BD1151,BG1151,BJ1151,BM1151),2)+LARGE((Q1151,T1151,W1151,Z1151,AC1151,AF1151,AI1151,AL1151,AO1151,AR1151,AU1151,AX1151,BA1151,BD1151,BG1151,BJ1151,BM1151),3)+LARGE((Q1151,T1151,W1151,Z1151,AC1151,AF1151,AI1151,AL1151,AO1151,AR1151,AU1151,AX1151,BA1151,BD1151,BG1151,BJ1151,BM1151),4)+LARGE((Q1151,T1151,W1151,Z1151,AC1151,AF1151,AI1151,AL1151,AO1151,AR1151,AU1151,AX1151,BA1151,BD1151,BG1151,BJ1151,BM1151),5),J1151)</f>
        <v>146</v>
      </c>
      <c r="O1151" s="190">
        <f>IF($M1151="ano",LARGE((R1151,U1151,X1151,AA1151,AD1151,AG1151,AJ1151,AM1151,AP1151,AS1151,AV1151,AY1151,BB1151,BE1151,BH1151,BK1151,BN1151),1)+LARGE((R1151,U1151,X1151,AA1151,AD1151,AG1151,AJ1151,AM1151,AP1151,AS1151,AV1151,AY1151,BB1151,BE1151,BH1151,BK1151,BN1151),2)+LARGE((R1151,U1151,X1151,AA1151,AD1151,AG1151,AJ1151,AM1151,AP1151,AS1151,AV1151,AY1151,BB1151,BE1151,BH1151,BK1151,BN1151),3)+LARGE((R1151,U1151,X1151,AA1151,AD1151,AG1151,AJ1151,AM1151,AP1151,AS1151,AV1151,AY1151,BB1151,BE1151,BH1151,BK1151,BN1151),4)+LARGE((R1151,U1151,X1151,AA1151,AD1151,AG1151,AJ1151,AM1151,AP1151,AS1151,AV1151,AY1151,BB1151,BE1151,BH1151,BK1151,BN1151),5),K1151)</f>
        <v>146</v>
      </c>
      <c r="P1151" s="54"/>
      <c r="Q1151" s="55"/>
      <c r="R1151" s="193"/>
      <c r="S1151" s="56"/>
      <c r="T1151" s="57"/>
      <c r="U1151" s="196"/>
      <c r="V1151" s="58"/>
      <c r="W1151" s="59"/>
      <c r="X1151" s="199"/>
      <c r="Y1151" s="77"/>
      <c r="Z1151" s="60"/>
      <c r="AA1151" s="202"/>
      <c r="AB1151" s="61"/>
      <c r="AC1151" s="61"/>
      <c r="AD1151" s="205"/>
      <c r="AE1151" s="200"/>
      <c r="AF1151" s="201"/>
      <c r="AG1151" s="202"/>
      <c r="AH1151" s="206">
        <v>4.206018518518518E-2</v>
      </c>
      <c r="AI1151" s="207">
        <v>146</v>
      </c>
      <c r="AJ1151" s="208">
        <v>146</v>
      </c>
      <c r="AK1151" s="200"/>
      <c r="AL1151" s="201"/>
      <c r="AM1151" s="202"/>
      <c r="AN1151" s="78"/>
      <c r="AO1151" s="79"/>
      <c r="AP1151" s="209"/>
      <c r="AQ1151" s="64"/>
      <c r="AR1151" s="65"/>
      <c r="AS1151" s="208"/>
      <c r="AT1151" s="210"/>
      <c r="AU1151" s="211"/>
      <c r="AV1151" s="212"/>
      <c r="AW1151" s="213"/>
      <c r="AX1151" s="214"/>
      <c r="AY1151" s="215"/>
      <c r="AZ1151" s="112"/>
      <c r="BA1151" s="68"/>
      <c r="BB1151" s="68"/>
      <c r="BC1151" s="69"/>
      <c r="BD1151" s="69"/>
      <c r="BE1151" s="217"/>
      <c r="BF1151" s="218"/>
      <c r="BG1151" s="75"/>
      <c r="BH1151" s="75"/>
      <c r="BI1151" s="219"/>
      <c r="BJ1151" s="220"/>
      <c r="BK1151" s="220"/>
      <c r="BL1151" s="221"/>
      <c r="BM1151" s="222"/>
      <c r="BN1151" s="223"/>
      <c r="BO1151" s="149">
        <v>0</v>
      </c>
      <c r="BP1151" s="72">
        <v>10.664999999999999</v>
      </c>
      <c r="BQ1151" s="157">
        <v>4.206018518518518E-2</v>
      </c>
      <c r="BR1151" s="158">
        <v>1</v>
      </c>
      <c r="BS1151" s="224"/>
    </row>
    <row r="1152" spans="1:71" s="62" customFormat="1" ht="15" customHeight="1">
      <c r="A1152" s="49"/>
      <c r="B1152" s="2">
        <v>1146</v>
      </c>
      <c r="C1152" s="2">
        <v>99</v>
      </c>
      <c r="D1152" s="49" t="s">
        <v>2252</v>
      </c>
      <c r="E1152" s="49" t="s">
        <v>233</v>
      </c>
      <c r="F1152" s="93" t="s">
        <v>1542</v>
      </c>
      <c r="G1152" s="85">
        <v>1957</v>
      </c>
      <c r="H1152" s="49" t="s">
        <v>31</v>
      </c>
      <c r="I1152" s="2" t="str">
        <f>IF(G1152&lt;=1953,"M60",IF(G1152&lt;=1963,"M50",IF(G1152&lt;=1973,"M40","M")))</f>
        <v>M50</v>
      </c>
      <c r="J1152" s="50">
        <f t="shared" si="81"/>
        <v>146</v>
      </c>
      <c r="K1152" s="189">
        <f t="shared" si="82"/>
        <v>176</v>
      </c>
      <c r="L1152" s="51">
        <f t="shared" si="83"/>
        <v>1</v>
      </c>
      <c r="M1152" s="52" t="str">
        <f t="shared" si="84"/>
        <v>nie</v>
      </c>
      <c r="N1152" s="53">
        <f>IF($M1152="ano",LARGE((Q1152,T1152,W1152,Z1152,AC1152,AF1152,AI1152,AL1152,AO1152,AR1152,AU1152,AX1152,BA1152,BD1152,BG1152,BJ1152,BM1152),1)+LARGE((Q1152,T1152,W1152,Z1152,AC1152,AF1152,AI1152,AL1152,AO1152,AR1152,AU1152,AX1152,BA1152,BD1152,BG1152,BJ1152,BM1152),2)+LARGE((Q1152,T1152,W1152,Z1152,AC1152,AF1152,AI1152,AL1152,AO1152,AR1152,AU1152,AX1152,BA1152,BD1152,BG1152,BJ1152,BM1152),3)+LARGE((Q1152,T1152,W1152,Z1152,AC1152,AF1152,AI1152,AL1152,AO1152,AR1152,AU1152,AX1152,BA1152,BD1152,BG1152,BJ1152,BM1152),4)+LARGE((Q1152,T1152,W1152,Z1152,AC1152,AF1152,AI1152,AL1152,AO1152,AR1152,AU1152,AX1152,BA1152,BD1152,BG1152,BJ1152,BM1152),5),J1152)</f>
        <v>146</v>
      </c>
      <c r="O1152" s="190">
        <f>IF($M1152="ano",LARGE((R1152,U1152,X1152,AA1152,AD1152,AG1152,AJ1152,AM1152,AP1152,AS1152,AV1152,AY1152,BB1152,BE1152,BH1152,BK1152,BN1152),1)+LARGE((R1152,U1152,X1152,AA1152,AD1152,AG1152,AJ1152,AM1152,AP1152,AS1152,AV1152,AY1152,BB1152,BE1152,BH1152,BK1152,BN1152),2)+LARGE((R1152,U1152,X1152,AA1152,AD1152,AG1152,AJ1152,AM1152,AP1152,AS1152,AV1152,AY1152,BB1152,BE1152,BH1152,BK1152,BN1152),3)+LARGE((R1152,U1152,X1152,AA1152,AD1152,AG1152,AJ1152,AM1152,AP1152,AS1152,AV1152,AY1152,BB1152,BE1152,BH1152,BK1152,BN1152),4)+LARGE((R1152,U1152,X1152,AA1152,AD1152,AG1152,AJ1152,AM1152,AP1152,AS1152,AV1152,AY1152,BB1152,BE1152,BH1152,BK1152,BN1152),5),K1152)</f>
        <v>176</v>
      </c>
      <c r="P1152" s="54"/>
      <c r="Q1152" s="55"/>
      <c r="R1152" s="193"/>
      <c r="S1152" s="56"/>
      <c r="T1152" s="57"/>
      <c r="U1152" s="196"/>
      <c r="V1152" s="58"/>
      <c r="W1152" s="59"/>
      <c r="X1152" s="199"/>
      <c r="Y1152" s="200"/>
      <c r="Z1152" s="201"/>
      <c r="AA1152" s="202"/>
      <c r="AB1152" s="203">
        <v>0.19494212962962965</v>
      </c>
      <c r="AC1152" s="204">
        <v>146</v>
      </c>
      <c r="AD1152" s="205">
        <v>176</v>
      </c>
      <c r="AE1152" s="200"/>
      <c r="AF1152" s="201"/>
      <c r="AG1152" s="202"/>
      <c r="AH1152" s="206"/>
      <c r="AI1152" s="207"/>
      <c r="AJ1152" s="208"/>
      <c r="AK1152" s="200"/>
      <c r="AL1152" s="201"/>
      <c r="AM1152" s="202"/>
      <c r="AN1152" s="78"/>
      <c r="AO1152" s="79"/>
      <c r="AP1152" s="209"/>
      <c r="AQ1152" s="64"/>
      <c r="AR1152" s="65"/>
      <c r="AS1152" s="208"/>
      <c r="AT1152" s="210"/>
      <c r="AU1152" s="211"/>
      <c r="AV1152" s="212"/>
      <c r="AW1152" s="213"/>
      <c r="AX1152" s="214"/>
      <c r="AY1152" s="215"/>
      <c r="AZ1152" s="112"/>
      <c r="BA1152" s="68"/>
      <c r="BB1152" s="68"/>
      <c r="BC1152" s="69"/>
      <c r="BD1152" s="69"/>
      <c r="BE1152" s="217"/>
      <c r="BF1152" s="218"/>
      <c r="BG1152" s="75"/>
      <c r="BH1152" s="75"/>
      <c r="BI1152" s="219"/>
      <c r="BJ1152" s="220"/>
      <c r="BK1152" s="220"/>
      <c r="BL1152" s="221"/>
      <c r="BM1152" s="222"/>
      <c r="BN1152" s="223"/>
      <c r="BO1152" s="149">
        <v>0</v>
      </c>
      <c r="BP1152" s="72">
        <v>42.2</v>
      </c>
      <c r="BQ1152" s="157">
        <v>0.19494212962962965</v>
      </c>
      <c r="BR1152" s="158">
        <v>1</v>
      </c>
      <c r="BS1152" s="224"/>
    </row>
    <row r="1153" spans="1:71" s="62" customFormat="1" ht="15" customHeight="1">
      <c r="A1153" s="49"/>
      <c r="B1153" s="2">
        <v>1147</v>
      </c>
      <c r="C1153" s="2">
        <v>33</v>
      </c>
      <c r="D1153" s="47" t="s">
        <v>2331</v>
      </c>
      <c r="E1153" s="47" t="s">
        <v>2330</v>
      </c>
      <c r="F1153" s="89" t="s">
        <v>1954</v>
      </c>
      <c r="G1153" s="48">
        <v>1971</v>
      </c>
      <c r="H1153" s="49" t="s">
        <v>36</v>
      </c>
      <c r="I1153" s="2" t="str">
        <f>IF(G1153&lt;=1953,"Z60",IF(G1153&lt;=1963,"Z50",IF(G1153&lt;=1973,"Z40","Z")))</f>
        <v>Z40</v>
      </c>
      <c r="J1153" s="50">
        <f t="shared" si="81"/>
        <v>146</v>
      </c>
      <c r="K1153" s="189">
        <f t="shared" si="82"/>
        <v>161</v>
      </c>
      <c r="L1153" s="51">
        <f t="shared" si="83"/>
        <v>1</v>
      </c>
      <c r="M1153" s="52" t="str">
        <f t="shared" si="84"/>
        <v>nie</v>
      </c>
      <c r="N1153" s="53">
        <f>IF($M1153="ano",LARGE((Q1153,T1153,W1153,Z1153,AC1153,AF1153,AI1153,AL1153,AO1153,AR1153,AU1153,AX1153,BA1153,BD1153,BG1153,BJ1153,BM1153),1)+LARGE((Q1153,T1153,W1153,Z1153,AC1153,AF1153,AI1153,AL1153,AO1153,AR1153,AU1153,AX1153,BA1153,BD1153,BG1153,BJ1153,BM1153),2)+LARGE((Q1153,T1153,W1153,Z1153,AC1153,AF1153,AI1153,AL1153,AO1153,AR1153,AU1153,AX1153,BA1153,BD1153,BG1153,BJ1153,BM1153),3)+LARGE((Q1153,T1153,W1153,Z1153,AC1153,AF1153,AI1153,AL1153,AO1153,AR1153,AU1153,AX1153,BA1153,BD1153,BG1153,BJ1153,BM1153),4)+LARGE((Q1153,T1153,W1153,Z1153,AC1153,AF1153,AI1153,AL1153,AO1153,AR1153,AU1153,AX1153,BA1153,BD1153,BG1153,BJ1153,BM1153),5),J1153)</f>
        <v>146</v>
      </c>
      <c r="O1153" s="190">
        <f>IF($M1153="ano",LARGE((R1153,U1153,X1153,AA1153,AD1153,AG1153,AJ1153,AM1153,AP1153,AS1153,AV1153,AY1153,BB1153,BE1153,BH1153,BK1153,BN1153),1)+LARGE((R1153,U1153,X1153,AA1153,AD1153,AG1153,AJ1153,AM1153,AP1153,AS1153,AV1153,AY1153,BB1153,BE1153,BH1153,BK1153,BN1153),2)+LARGE((R1153,U1153,X1153,AA1153,AD1153,AG1153,AJ1153,AM1153,AP1153,AS1153,AV1153,AY1153,BB1153,BE1153,BH1153,BK1153,BN1153),3)+LARGE((R1153,U1153,X1153,AA1153,AD1153,AG1153,AJ1153,AM1153,AP1153,AS1153,AV1153,AY1153,BB1153,BE1153,BH1153,BK1153,BN1153),4)+LARGE((R1153,U1153,X1153,AA1153,AD1153,AG1153,AJ1153,AM1153,AP1153,AS1153,AV1153,AY1153,BB1153,BE1153,BH1153,BK1153,BN1153),5),K1153)</f>
        <v>161</v>
      </c>
      <c r="P1153" s="191"/>
      <c r="Q1153" s="192"/>
      <c r="R1153" s="193"/>
      <c r="S1153" s="194">
        <v>0.12638888888888888</v>
      </c>
      <c r="T1153" s="195">
        <v>146</v>
      </c>
      <c r="U1153" s="196">
        <v>161</v>
      </c>
      <c r="V1153" s="197"/>
      <c r="W1153" s="198"/>
      <c r="X1153" s="199"/>
      <c r="Y1153" s="200"/>
      <c r="Z1153" s="201"/>
      <c r="AA1153" s="202"/>
      <c r="AB1153" s="203"/>
      <c r="AC1153" s="204"/>
      <c r="AD1153" s="205"/>
      <c r="AE1153" s="200"/>
      <c r="AF1153" s="201"/>
      <c r="AG1153" s="202"/>
      <c r="AH1153" s="206"/>
      <c r="AI1153" s="207"/>
      <c r="AJ1153" s="208"/>
      <c r="AK1153" s="200"/>
      <c r="AL1153" s="201"/>
      <c r="AM1153" s="202"/>
      <c r="AN1153" s="78"/>
      <c r="AO1153" s="79"/>
      <c r="AP1153" s="209"/>
      <c r="AQ1153" s="64"/>
      <c r="AR1153" s="65"/>
      <c r="AS1153" s="208"/>
      <c r="AT1153" s="210"/>
      <c r="AU1153" s="211"/>
      <c r="AV1153" s="212"/>
      <c r="AW1153" s="213"/>
      <c r="AX1153" s="214"/>
      <c r="AY1153" s="215"/>
      <c r="AZ1153" s="112"/>
      <c r="BA1153" s="68"/>
      <c r="BB1153" s="68"/>
      <c r="BC1153" s="216"/>
      <c r="BD1153" s="216"/>
      <c r="BE1153" s="217"/>
      <c r="BF1153" s="218"/>
      <c r="BG1153" s="75"/>
      <c r="BH1153" s="75"/>
      <c r="BI1153" s="219"/>
      <c r="BJ1153" s="220"/>
      <c r="BK1153" s="220"/>
      <c r="BL1153" s="221"/>
      <c r="BM1153" s="222"/>
      <c r="BN1153" s="223"/>
      <c r="BO1153" s="149">
        <v>0</v>
      </c>
      <c r="BP1153" s="72">
        <v>26</v>
      </c>
      <c r="BQ1153" s="157">
        <v>0.12638888888888888</v>
      </c>
      <c r="BR1153" s="158">
        <v>1</v>
      </c>
      <c r="BS1153" s="224"/>
    </row>
    <row r="1154" spans="1:71" s="62" customFormat="1" ht="15" customHeight="1">
      <c r="A1154" s="49"/>
      <c r="B1154" s="2">
        <v>1148</v>
      </c>
      <c r="C1154" s="2">
        <v>581</v>
      </c>
      <c r="D1154" s="49" t="s">
        <v>1670</v>
      </c>
      <c r="E1154" s="49" t="s">
        <v>1582</v>
      </c>
      <c r="F1154" s="93" t="s">
        <v>1690</v>
      </c>
      <c r="G1154" s="85">
        <v>1981</v>
      </c>
      <c r="H1154" s="49" t="s">
        <v>31</v>
      </c>
      <c r="I1154" s="49" t="s">
        <v>31</v>
      </c>
      <c r="J1154" s="50">
        <f t="shared" si="81"/>
        <v>146</v>
      </c>
      <c r="K1154" s="189">
        <f t="shared" si="82"/>
        <v>146</v>
      </c>
      <c r="L1154" s="51">
        <f t="shared" si="83"/>
        <v>1</v>
      </c>
      <c r="M1154" s="52" t="str">
        <f t="shared" si="84"/>
        <v>nie</v>
      </c>
      <c r="N1154" s="53">
        <f>IF($M1154="ano",LARGE((Q1154,T1154,W1154,Z1154,AC1154,AF1154,AI1154,AL1154,AO1154,AR1154,AU1154,AX1154,BA1154,BD1154,BG1154,BJ1154,BM1154),1)+LARGE((Q1154,T1154,W1154,Z1154,AC1154,AF1154,AI1154,AL1154,AO1154,AR1154,AU1154,AX1154,BA1154,BD1154,BG1154,BJ1154,BM1154),2)+LARGE((Q1154,T1154,W1154,Z1154,AC1154,AF1154,AI1154,AL1154,AO1154,AR1154,AU1154,AX1154,BA1154,BD1154,BG1154,BJ1154,BM1154),3)+LARGE((Q1154,T1154,W1154,Z1154,AC1154,AF1154,AI1154,AL1154,AO1154,AR1154,AU1154,AX1154,BA1154,BD1154,BG1154,BJ1154,BM1154),4)+LARGE((Q1154,T1154,W1154,Z1154,AC1154,AF1154,AI1154,AL1154,AO1154,AR1154,AU1154,AX1154,BA1154,BD1154,BG1154,BJ1154,BM1154),5),J1154)</f>
        <v>146</v>
      </c>
      <c r="O1154" s="190">
        <f>IF($M1154="ano",LARGE((R1154,U1154,X1154,AA1154,AD1154,AG1154,AJ1154,AM1154,AP1154,AS1154,AV1154,AY1154,BB1154,BE1154,BH1154,BK1154,BN1154),1)+LARGE((R1154,U1154,X1154,AA1154,AD1154,AG1154,AJ1154,AM1154,AP1154,AS1154,AV1154,AY1154,BB1154,BE1154,BH1154,BK1154,BN1154),2)+LARGE((R1154,U1154,X1154,AA1154,AD1154,AG1154,AJ1154,AM1154,AP1154,AS1154,AV1154,AY1154,BB1154,BE1154,BH1154,BK1154,BN1154),3)+LARGE((R1154,U1154,X1154,AA1154,AD1154,AG1154,AJ1154,AM1154,AP1154,AS1154,AV1154,AY1154,BB1154,BE1154,BH1154,BK1154,BN1154),4)+LARGE((R1154,U1154,X1154,AA1154,AD1154,AG1154,AJ1154,AM1154,AP1154,AS1154,AV1154,AY1154,BB1154,BE1154,BH1154,BK1154,BN1154),5),K1154)</f>
        <v>146</v>
      </c>
      <c r="P1154" s="54"/>
      <c r="Q1154" s="55"/>
      <c r="R1154" s="55"/>
      <c r="S1154" s="56"/>
      <c r="T1154" s="57"/>
      <c r="U1154" s="57"/>
      <c r="V1154" s="58"/>
      <c r="W1154" s="59"/>
      <c r="X1154" s="59"/>
      <c r="Y1154" s="77"/>
      <c r="Z1154" s="60"/>
      <c r="AA1154" s="60"/>
      <c r="AB1154" s="61"/>
      <c r="AC1154" s="61"/>
      <c r="AD1154" s="61"/>
      <c r="AE1154" s="200"/>
      <c r="AF1154" s="201"/>
      <c r="AG1154" s="201"/>
      <c r="AI1154" s="63"/>
      <c r="AJ1154" s="63"/>
      <c r="AK1154" s="77"/>
      <c r="AL1154" s="60"/>
      <c r="AM1154" s="60"/>
      <c r="AN1154" s="78"/>
      <c r="AO1154" s="79"/>
      <c r="AP1154" s="79"/>
      <c r="AQ1154" s="64"/>
      <c r="AR1154" s="65"/>
      <c r="AS1154" s="65"/>
      <c r="AT1154" s="66"/>
      <c r="AU1154" s="67"/>
      <c r="AV1154" s="67"/>
      <c r="AW1154" s="73"/>
      <c r="AX1154" s="74"/>
      <c r="AY1154" s="74"/>
      <c r="AZ1154" s="112"/>
      <c r="BA1154" s="68"/>
      <c r="BB1154" s="68"/>
      <c r="BC1154" s="69"/>
      <c r="BD1154" s="69"/>
      <c r="BE1154" s="69"/>
      <c r="BF1154" s="218">
        <v>7.5439814814814821E-2</v>
      </c>
      <c r="BG1154" s="75">
        <v>146</v>
      </c>
      <c r="BH1154" s="75">
        <v>146</v>
      </c>
      <c r="BI1154" s="219"/>
      <c r="BJ1154" s="220"/>
      <c r="BK1154" s="220"/>
      <c r="BL1154" s="221"/>
      <c r="BM1154" s="222"/>
      <c r="BN1154" s="223"/>
      <c r="BO1154" s="149">
        <v>0</v>
      </c>
      <c r="BP1154" s="72">
        <v>15</v>
      </c>
      <c r="BQ1154" s="157">
        <v>7.5439814814814821E-2</v>
      </c>
      <c r="BR1154" s="158">
        <v>1</v>
      </c>
      <c r="BS1154" s="224"/>
    </row>
    <row r="1155" spans="1:71" s="62" customFormat="1" ht="15" customHeight="1">
      <c r="A1155" s="49"/>
      <c r="B1155" s="2">
        <v>1149</v>
      </c>
      <c r="C1155" s="2">
        <v>582</v>
      </c>
      <c r="D1155" s="49" t="s">
        <v>674</v>
      </c>
      <c r="E1155" s="49" t="s">
        <v>1554</v>
      </c>
      <c r="F1155" s="93" t="s">
        <v>405</v>
      </c>
      <c r="G1155" s="85" t="s">
        <v>295</v>
      </c>
      <c r="H1155" s="49" t="s">
        <v>31</v>
      </c>
      <c r="I1155" s="49" t="s">
        <v>31</v>
      </c>
      <c r="J1155" s="50">
        <f t="shared" si="81"/>
        <v>146</v>
      </c>
      <c r="K1155" s="189">
        <f t="shared" si="82"/>
        <v>146</v>
      </c>
      <c r="L1155" s="51">
        <f t="shared" si="83"/>
        <v>1</v>
      </c>
      <c r="M1155" s="52" t="str">
        <f t="shared" si="84"/>
        <v>nie</v>
      </c>
      <c r="N1155" s="53">
        <f>IF($M1155="ano",LARGE((Q1155,T1155,W1155,Z1155,AC1155,AF1155,AI1155,AL1155,AO1155,AR1155,AU1155,AX1155,BA1155,BD1155,BG1155,BJ1155,BM1155),1)+LARGE((Q1155,T1155,W1155,Z1155,AC1155,AF1155,AI1155,AL1155,AO1155,AR1155,AU1155,AX1155,BA1155,BD1155,BG1155,BJ1155,BM1155),2)+LARGE((Q1155,T1155,W1155,Z1155,AC1155,AF1155,AI1155,AL1155,AO1155,AR1155,AU1155,AX1155,BA1155,BD1155,BG1155,BJ1155,BM1155),3)+LARGE((Q1155,T1155,W1155,Z1155,AC1155,AF1155,AI1155,AL1155,AO1155,AR1155,AU1155,AX1155,BA1155,BD1155,BG1155,BJ1155,BM1155),4)+LARGE((Q1155,T1155,W1155,Z1155,AC1155,AF1155,AI1155,AL1155,AO1155,AR1155,AU1155,AX1155,BA1155,BD1155,BG1155,BJ1155,BM1155),5),J1155)</f>
        <v>146</v>
      </c>
      <c r="O1155" s="190">
        <f>IF($M1155="ano",LARGE((R1155,U1155,X1155,AA1155,AD1155,AG1155,AJ1155,AM1155,AP1155,AS1155,AV1155,AY1155,BB1155,BE1155,BH1155,BK1155,BN1155),1)+LARGE((R1155,U1155,X1155,AA1155,AD1155,AG1155,AJ1155,AM1155,AP1155,AS1155,AV1155,AY1155,BB1155,BE1155,BH1155,BK1155,BN1155),2)+LARGE((R1155,U1155,X1155,AA1155,AD1155,AG1155,AJ1155,AM1155,AP1155,AS1155,AV1155,AY1155,BB1155,BE1155,BH1155,BK1155,BN1155),3)+LARGE((R1155,U1155,X1155,AA1155,AD1155,AG1155,AJ1155,AM1155,AP1155,AS1155,AV1155,AY1155,BB1155,BE1155,BH1155,BK1155,BN1155),4)+LARGE((R1155,U1155,X1155,AA1155,AD1155,AG1155,AJ1155,AM1155,AP1155,AS1155,AV1155,AY1155,BB1155,BE1155,BH1155,BK1155,BN1155),5),K1155)</f>
        <v>146</v>
      </c>
      <c r="P1155" s="54"/>
      <c r="Q1155" s="55"/>
      <c r="R1155" s="193"/>
      <c r="S1155" s="56"/>
      <c r="T1155" s="57"/>
      <c r="U1155" s="196"/>
      <c r="V1155" s="58"/>
      <c r="W1155" s="59"/>
      <c r="X1155" s="199"/>
      <c r="Y1155" s="77"/>
      <c r="Z1155" s="60"/>
      <c r="AA1155" s="202"/>
      <c r="AB1155" s="61"/>
      <c r="AC1155" s="61"/>
      <c r="AD1155" s="205"/>
      <c r="AE1155" s="200"/>
      <c r="AF1155" s="201"/>
      <c r="AG1155" s="202"/>
      <c r="AH1155" s="206">
        <v>4.1944444444444444E-2</v>
      </c>
      <c r="AI1155" s="207">
        <v>146</v>
      </c>
      <c r="AJ1155" s="208">
        <v>146</v>
      </c>
      <c r="AK1155" s="200"/>
      <c r="AL1155" s="201"/>
      <c r="AM1155" s="202"/>
      <c r="AN1155" s="78"/>
      <c r="AO1155" s="79"/>
      <c r="AP1155" s="209"/>
      <c r="AQ1155" s="64"/>
      <c r="AR1155" s="65"/>
      <c r="AS1155" s="208"/>
      <c r="AT1155" s="210"/>
      <c r="AU1155" s="211"/>
      <c r="AV1155" s="212"/>
      <c r="AW1155" s="213"/>
      <c r="AX1155" s="214"/>
      <c r="AY1155" s="215"/>
      <c r="AZ1155" s="112"/>
      <c r="BA1155" s="68"/>
      <c r="BB1155" s="68"/>
      <c r="BC1155" s="69"/>
      <c r="BD1155" s="69"/>
      <c r="BE1155" s="217"/>
      <c r="BF1155" s="218"/>
      <c r="BG1155" s="75"/>
      <c r="BH1155" s="75"/>
      <c r="BI1155" s="219"/>
      <c r="BJ1155" s="220"/>
      <c r="BK1155" s="220"/>
      <c r="BL1155" s="221"/>
      <c r="BM1155" s="222"/>
      <c r="BN1155" s="223"/>
      <c r="BO1155" s="149">
        <v>0</v>
      </c>
      <c r="BP1155" s="72">
        <v>10.664999999999999</v>
      </c>
      <c r="BQ1155" s="157">
        <v>4.1944444444444444E-2</v>
      </c>
      <c r="BR1155" s="158">
        <v>1</v>
      </c>
      <c r="BS1155" s="224"/>
    </row>
    <row r="1156" spans="1:71" s="62" customFormat="1" ht="15" customHeight="1">
      <c r="A1156" s="49"/>
      <c r="B1156" s="2">
        <v>1150</v>
      </c>
      <c r="C1156" s="2">
        <v>583</v>
      </c>
      <c r="D1156" s="49" t="s">
        <v>1412</v>
      </c>
      <c r="E1156" s="49" t="s">
        <v>1411</v>
      </c>
      <c r="F1156" s="93" t="s">
        <v>1159</v>
      </c>
      <c r="G1156" s="85">
        <v>1991</v>
      </c>
      <c r="H1156" s="49" t="s">
        <v>31</v>
      </c>
      <c r="I1156" s="49" t="s">
        <v>31</v>
      </c>
      <c r="J1156" s="50">
        <f t="shared" si="81"/>
        <v>146</v>
      </c>
      <c r="K1156" s="189">
        <f t="shared" si="82"/>
        <v>146</v>
      </c>
      <c r="L1156" s="51">
        <f t="shared" si="83"/>
        <v>1</v>
      </c>
      <c r="M1156" s="52" t="str">
        <f t="shared" si="84"/>
        <v>nie</v>
      </c>
      <c r="N1156" s="53">
        <f>IF($M1156="ano",LARGE((Q1156,T1156,W1156,Z1156,AC1156,AF1156,AI1156,AL1156,AO1156,AR1156,AU1156,AX1156,BA1156,BD1156,BG1156,BJ1156,BM1156),1)+LARGE((Q1156,T1156,W1156,Z1156,AC1156,AF1156,AI1156,AL1156,AO1156,AR1156,AU1156,AX1156,BA1156,BD1156,BG1156,BJ1156,BM1156),2)+LARGE((Q1156,T1156,W1156,Z1156,AC1156,AF1156,AI1156,AL1156,AO1156,AR1156,AU1156,AX1156,BA1156,BD1156,BG1156,BJ1156,BM1156),3)+LARGE((Q1156,T1156,W1156,Z1156,AC1156,AF1156,AI1156,AL1156,AO1156,AR1156,AU1156,AX1156,BA1156,BD1156,BG1156,BJ1156,BM1156),4)+LARGE((Q1156,T1156,W1156,Z1156,AC1156,AF1156,AI1156,AL1156,AO1156,AR1156,AU1156,AX1156,BA1156,BD1156,BG1156,BJ1156,BM1156),5),J1156)</f>
        <v>146</v>
      </c>
      <c r="O1156" s="190">
        <f>IF($M1156="ano",LARGE((R1156,U1156,X1156,AA1156,AD1156,AG1156,AJ1156,AM1156,AP1156,AS1156,AV1156,AY1156,BB1156,BE1156,BH1156,BK1156,BN1156),1)+LARGE((R1156,U1156,X1156,AA1156,AD1156,AG1156,AJ1156,AM1156,AP1156,AS1156,AV1156,AY1156,BB1156,BE1156,BH1156,BK1156,BN1156),2)+LARGE((R1156,U1156,X1156,AA1156,AD1156,AG1156,AJ1156,AM1156,AP1156,AS1156,AV1156,AY1156,BB1156,BE1156,BH1156,BK1156,BN1156),3)+LARGE((R1156,U1156,X1156,AA1156,AD1156,AG1156,AJ1156,AM1156,AP1156,AS1156,AV1156,AY1156,BB1156,BE1156,BH1156,BK1156,BN1156),4)+LARGE((R1156,U1156,X1156,AA1156,AD1156,AG1156,AJ1156,AM1156,AP1156,AS1156,AV1156,AY1156,BB1156,BE1156,BH1156,BK1156,BN1156),5),K1156)</f>
        <v>146</v>
      </c>
      <c r="P1156" s="54"/>
      <c r="Q1156" s="55"/>
      <c r="R1156" s="55"/>
      <c r="S1156" s="56"/>
      <c r="T1156" s="57"/>
      <c r="U1156" s="57"/>
      <c r="V1156" s="58"/>
      <c r="W1156" s="59"/>
      <c r="X1156" s="59"/>
      <c r="Y1156" s="77"/>
      <c r="Z1156" s="60"/>
      <c r="AA1156" s="60"/>
      <c r="AB1156" s="61"/>
      <c r="AC1156" s="61"/>
      <c r="AD1156" s="61"/>
      <c r="AE1156" s="200"/>
      <c r="AF1156" s="201"/>
      <c r="AG1156" s="201"/>
      <c r="AI1156" s="63"/>
      <c r="AJ1156" s="63"/>
      <c r="AK1156" s="77"/>
      <c r="AL1156" s="60"/>
      <c r="AM1156" s="60"/>
      <c r="AN1156" s="78"/>
      <c r="AO1156" s="79"/>
      <c r="AP1156" s="79"/>
      <c r="AQ1156" s="64"/>
      <c r="AR1156" s="65"/>
      <c r="AS1156" s="65"/>
      <c r="AT1156" s="66"/>
      <c r="AU1156" s="67"/>
      <c r="AV1156" s="67"/>
      <c r="AW1156" s="73"/>
      <c r="AX1156" s="74"/>
      <c r="AY1156" s="74"/>
      <c r="AZ1156" s="112"/>
      <c r="BA1156" s="68"/>
      <c r="BB1156" s="68"/>
      <c r="BC1156" s="69"/>
      <c r="BD1156" s="69"/>
      <c r="BE1156" s="69"/>
      <c r="BF1156" s="75"/>
      <c r="BG1156" s="75"/>
      <c r="BH1156" s="75"/>
      <c r="BI1156" s="219"/>
      <c r="BJ1156" s="220"/>
      <c r="BK1156" s="220"/>
      <c r="BL1156" s="221">
        <v>8.5081018518518514E-2</v>
      </c>
      <c r="BM1156" s="222">
        <v>146</v>
      </c>
      <c r="BN1156" s="223">
        <v>146</v>
      </c>
      <c r="BO1156" s="149">
        <v>0</v>
      </c>
      <c r="BP1156" s="72">
        <v>17.5</v>
      </c>
      <c r="BQ1156" s="157">
        <v>8.5081018518518514E-2</v>
      </c>
      <c r="BR1156" s="158">
        <v>1</v>
      </c>
      <c r="BS1156" s="224"/>
    </row>
    <row r="1157" spans="1:71" s="62" customFormat="1" ht="15" customHeight="1">
      <c r="A1157" s="49"/>
      <c r="B1157" s="2">
        <v>1151</v>
      </c>
      <c r="C1157" s="2">
        <v>118</v>
      </c>
      <c r="D1157" s="49" t="s">
        <v>1190</v>
      </c>
      <c r="E1157" s="49" t="s">
        <v>1189</v>
      </c>
      <c r="F1157" s="93" t="s">
        <v>1542</v>
      </c>
      <c r="G1157" s="85">
        <v>1975</v>
      </c>
      <c r="H1157" s="49" t="s">
        <v>36</v>
      </c>
      <c r="I1157" s="49" t="s">
        <v>36</v>
      </c>
      <c r="J1157" s="50">
        <f t="shared" si="81"/>
        <v>145</v>
      </c>
      <c r="K1157" s="189">
        <f t="shared" si="82"/>
        <v>145</v>
      </c>
      <c r="L1157" s="51">
        <f t="shared" si="83"/>
        <v>1</v>
      </c>
      <c r="M1157" s="52" t="str">
        <f t="shared" si="84"/>
        <v>nie</v>
      </c>
      <c r="N1157" s="53">
        <f>IF($M1157="ano",LARGE((Q1157,T1157,W1157,Z1157,AC1157,AF1157,AI1157,AL1157,AO1157,AR1157,AU1157,AX1157,BA1157,BD1157,BG1157,BJ1157,BM1157),1)+LARGE((Q1157,T1157,W1157,Z1157,AC1157,AF1157,AI1157,AL1157,AO1157,AR1157,AU1157,AX1157,BA1157,BD1157,BG1157,BJ1157,BM1157),2)+LARGE((Q1157,T1157,W1157,Z1157,AC1157,AF1157,AI1157,AL1157,AO1157,AR1157,AU1157,AX1157,BA1157,BD1157,BG1157,BJ1157,BM1157),3)+LARGE((Q1157,T1157,W1157,Z1157,AC1157,AF1157,AI1157,AL1157,AO1157,AR1157,AU1157,AX1157,BA1157,BD1157,BG1157,BJ1157,BM1157),4)+LARGE((Q1157,T1157,W1157,Z1157,AC1157,AF1157,AI1157,AL1157,AO1157,AR1157,AU1157,AX1157,BA1157,BD1157,BG1157,BJ1157,BM1157),5),J1157)</f>
        <v>145</v>
      </c>
      <c r="O1157" s="190">
        <f>IF($M1157="ano",LARGE((R1157,U1157,X1157,AA1157,AD1157,AG1157,AJ1157,AM1157,AP1157,AS1157,AV1157,AY1157,BB1157,BE1157,BH1157,BK1157,BN1157),1)+LARGE((R1157,U1157,X1157,AA1157,AD1157,AG1157,AJ1157,AM1157,AP1157,AS1157,AV1157,AY1157,BB1157,BE1157,BH1157,BK1157,BN1157),2)+LARGE((R1157,U1157,X1157,AA1157,AD1157,AG1157,AJ1157,AM1157,AP1157,AS1157,AV1157,AY1157,BB1157,BE1157,BH1157,BK1157,BN1157),3)+LARGE((R1157,U1157,X1157,AA1157,AD1157,AG1157,AJ1157,AM1157,AP1157,AS1157,AV1157,AY1157,BB1157,BE1157,BH1157,BK1157,BN1157),4)+LARGE((R1157,U1157,X1157,AA1157,AD1157,AG1157,AJ1157,AM1157,AP1157,AS1157,AV1157,AY1157,BB1157,BE1157,BH1157,BK1157,BN1157),5),K1157)</f>
        <v>145</v>
      </c>
      <c r="P1157" s="54"/>
      <c r="Q1157" s="55"/>
      <c r="R1157" s="55"/>
      <c r="S1157" s="56"/>
      <c r="T1157" s="57"/>
      <c r="U1157" s="57"/>
      <c r="V1157" s="58"/>
      <c r="W1157" s="59"/>
      <c r="X1157" s="59"/>
      <c r="Y1157" s="77"/>
      <c r="Z1157" s="60"/>
      <c r="AA1157" s="60"/>
      <c r="AB1157" s="61"/>
      <c r="AC1157" s="61"/>
      <c r="AD1157" s="61"/>
      <c r="AE1157" s="200"/>
      <c r="AF1157" s="201"/>
      <c r="AG1157" s="201"/>
      <c r="AI1157" s="63"/>
      <c r="AJ1157" s="63"/>
      <c r="AK1157" s="77"/>
      <c r="AL1157" s="60"/>
      <c r="AM1157" s="60"/>
      <c r="AN1157" s="78"/>
      <c r="AO1157" s="79"/>
      <c r="AP1157" s="79"/>
      <c r="AQ1157" s="64"/>
      <c r="AR1157" s="65"/>
      <c r="AS1157" s="65"/>
      <c r="AT1157" s="66"/>
      <c r="AU1157" s="67"/>
      <c r="AV1157" s="67"/>
      <c r="AW1157" s="73"/>
      <c r="AX1157" s="74"/>
      <c r="AY1157" s="74"/>
      <c r="AZ1157" s="112"/>
      <c r="BA1157" s="68"/>
      <c r="BB1157" s="68"/>
      <c r="BC1157" s="69"/>
      <c r="BD1157" s="69"/>
      <c r="BE1157" s="69"/>
      <c r="BF1157" s="218">
        <v>7.5844907407407403E-2</v>
      </c>
      <c r="BG1157" s="75">
        <v>145</v>
      </c>
      <c r="BH1157" s="75">
        <v>145</v>
      </c>
      <c r="BI1157" s="219"/>
      <c r="BJ1157" s="220"/>
      <c r="BK1157" s="220"/>
      <c r="BL1157" s="221"/>
      <c r="BM1157" s="222"/>
      <c r="BN1157" s="223"/>
      <c r="BO1157" s="149">
        <v>0</v>
      </c>
      <c r="BP1157" s="72">
        <v>15</v>
      </c>
      <c r="BQ1157" s="157">
        <v>7.5844907407407403E-2</v>
      </c>
      <c r="BR1157" s="158">
        <v>1</v>
      </c>
      <c r="BS1157" s="224"/>
    </row>
    <row r="1158" spans="1:71" s="62" customFormat="1" ht="15" customHeight="1">
      <c r="A1158" s="49"/>
      <c r="B1158" s="2">
        <v>1152</v>
      </c>
      <c r="C1158" s="2">
        <v>236</v>
      </c>
      <c r="D1158" s="49" t="s">
        <v>578</v>
      </c>
      <c r="E1158" s="49" t="s">
        <v>1505</v>
      </c>
      <c r="F1158" s="93" t="s">
        <v>428</v>
      </c>
      <c r="G1158" s="85" t="s">
        <v>311</v>
      </c>
      <c r="H1158" s="49" t="s">
        <v>31</v>
      </c>
      <c r="I1158" s="49" t="s">
        <v>32</v>
      </c>
      <c r="J1158" s="50">
        <f t="shared" ref="J1158:J1221" si="85">SUMIF($P$5:$BR$5,"Body",P1158:BR1158)</f>
        <v>145</v>
      </c>
      <c r="K1158" s="189">
        <f t="shared" ref="K1158:K1221" si="86">SUMIF($P$5:$BR$5,"Body koef-vek",P1158:BR1158)</f>
        <v>160</v>
      </c>
      <c r="L1158" s="51">
        <f t="shared" ref="L1158:L1221" si="87">COUNT(Q1158,T1158,W1158,Z1158,AC1158,AF1158,AI1158,AL1158,AO1158,AR1158,AU1158,AX1158,BA1158,BD1158,BG1158,BJ1158,BM1158)</f>
        <v>1</v>
      </c>
      <c r="M1158" s="52" t="str">
        <f t="shared" ref="M1158:M1221" si="88">IF(L1158&lt;=5,"nie","ano")</f>
        <v>nie</v>
      </c>
      <c r="N1158" s="53">
        <f>IF($M1158="ano",LARGE((Q1158,T1158,W1158,Z1158,AC1158,AF1158,AI1158,AL1158,AO1158,AR1158,AU1158,AX1158,BA1158,BD1158,BG1158,BJ1158,BM1158),1)+LARGE((Q1158,T1158,W1158,Z1158,AC1158,AF1158,AI1158,AL1158,AO1158,AR1158,AU1158,AX1158,BA1158,BD1158,BG1158,BJ1158,BM1158),2)+LARGE((Q1158,T1158,W1158,Z1158,AC1158,AF1158,AI1158,AL1158,AO1158,AR1158,AU1158,AX1158,BA1158,BD1158,BG1158,BJ1158,BM1158),3)+LARGE((Q1158,T1158,W1158,Z1158,AC1158,AF1158,AI1158,AL1158,AO1158,AR1158,AU1158,AX1158,BA1158,BD1158,BG1158,BJ1158,BM1158),4)+LARGE((Q1158,T1158,W1158,Z1158,AC1158,AF1158,AI1158,AL1158,AO1158,AR1158,AU1158,AX1158,BA1158,BD1158,BG1158,BJ1158,BM1158),5),J1158)</f>
        <v>145</v>
      </c>
      <c r="O1158" s="190">
        <f>IF($M1158="ano",LARGE((R1158,U1158,X1158,AA1158,AD1158,AG1158,AJ1158,AM1158,AP1158,AS1158,AV1158,AY1158,BB1158,BE1158,BH1158,BK1158,BN1158),1)+LARGE((R1158,U1158,X1158,AA1158,AD1158,AG1158,AJ1158,AM1158,AP1158,AS1158,AV1158,AY1158,BB1158,BE1158,BH1158,BK1158,BN1158),2)+LARGE((R1158,U1158,X1158,AA1158,AD1158,AG1158,AJ1158,AM1158,AP1158,AS1158,AV1158,AY1158,BB1158,BE1158,BH1158,BK1158,BN1158),3)+LARGE((R1158,U1158,X1158,AA1158,AD1158,AG1158,AJ1158,AM1158,AP1158,AS1158,AV1158,AY1158,BB1158,BE1158,BH1158,BK1158,BN1158),4)+LARGE((R1158,U1158,X1158,AA1158,AD1158,AG1158,AJ1158,AM1158,AP1158,AS1158,AV1158,AY1158,BB1158,BE1158,BH1158,BK1158,BN1158),5),K1158)</f>
        <v>160</v>
      </c>
      <c r="P1158" s="54"/>
      <c r="Q1158" s="55"/>
      <c r="R1158" s="193"/>
      <c r="S1158" s="56"/>
      <c r="T1158" s="57"/>
      <c r="U1158" s="196"/>
      <c r="V1158" s="58"/>
      <c r="W1158" s="59"/>
      <c r="X1158" s="199"/>
      <c r="Y1158" s="77"/>
      <c r="Z1158" s="60"/>
      <c r="AA1158" s="202"/>
      <c r="AB1158" s="61"/>
      <c r="AC1158" s="61"/>
      <c r="AD1158" s="205"/>
      <c r="AE1158" s="200"/>
      <c r="AF1158" s="201"/>
      <c r="AG1158" s="202"/>
      <c r="AH1158" s="206">
        <v>4.3043981481481482E-2</v>
      </c>
      <c r="AI1158" s="207">
        <v>145</v>
      </c>
      <c r="AJ1158" s="208">
        <v>160</v>
      </c>
      <c r="AK1158" s="200"/>
      <c r="AL1158" s="201"/>
      <c r="AM1158" s="202"/>
      <c r="AN1158" s="78"/>
      <c r="AO1158" s="79"/>
      <c r="AP1158" s="209"/>
      <c r="AQ1158" s="64"/>
      <c r="AR1158" s="65"/>
      <c r="AS1158" s="208"/>
      <c r="AT1158" s="210"/>
      <c r="AU1158" s="211"/>
      <c r="AV1158" s="212"/>
      <c r="AW1158" s="213"/>
      <c r="AX1158" s="214"/>
      <c r="AY1158" s="215"/>
      <c r="AZ1158" s="112"/>
      <c r="BA1158" s="68"/>
      <c r="BB1158" s="68"/>
      <c r="BC1158" s="69"/>
      <c r="BD1158" s="69"/>
      <c r="BE1158" s="217"/>
      <c r="BF1158" s="218"/>
      <c r="BG1158" s="75"/>
      <c r="BH1158" s="75"/>
      <c r="BI1158" s="219"/>
      <c r="BJ1158" s="220"/>
      <c r="BK1158" s="220"/>
      <c r="BL1158" s="221"/>
      <c r="BM1158" s="222"/>
      <c r="BN1158" s="223"/>
      <c r="BO1158" s="149">
        <v>0</v>
      </c>
      <c r="BP1158" s="72">
        <v>10.664999999999999</v>
      </c>
      <c r="BQ1158" s="157">
        <v>4.3043981481481482E-2</v>
      </c>
      <c r="BR1158" s="158">
        <v>1</v>
      </c>
      <c r="BS1158" s="224"/>
    </row>
    <row r="1159" spans="1:71" s="62" customFormat="1" ht="15" customHeight="1">
      <c r="A1159" s="49"/>
      <c r="B1159" s="2">
        <v>1153</v>
      </c>
      <c r="C1159" s="2">
        <v>46</v>
      </c>
      <c r="D1159" s="49" t="s">
        <v>601</v>
      </c>
      <c r="E1159" s="49" t="s">
        <v>2565</v>
      </c>
      <c r="F1159" s="93" t="s">
        <v>427</v>
      </c>
      <c r="G1159" s="85" t="s">
        <v>332</v>
      </c>
      <c r="H1159" s="49" t="s">
        <v>31</v>
      </c>
      <c r="I1159" s="49" t="s">
        <v>37</v>
      </c>
      <c r="J1159" s="50">
        <f t="shared" si="85"/>
        <v>145</v>
      </c>
      <c r="K1159" s="189">
        <f t="shared" si="86"/>
        <v>189</v>
      </c>
      <c r="L1159" s="51">
        <f t="shared" si="87"/>
        <v>1</v>
      </c>
      <c r="M1159" s="52" t="str">
        <f t="shared" si="88"/>
        <v>nie</v>
      </c>
      <c r="N1159" s="53">
        <f>IF($M1159="ano",LARGE((Q1159,T1159,W1159,Z1159,AC1159,AF1159,AI1159,AL1159,AO1159,AR1159,AU1159,AX1159,BA1159,BD1159,BG1159,BJ1159,BM1159),1)+LARGE((Q1159,T1159,W1159,Z1159,AC1159,AF1159,AI1159,AL1159,AO1159,AR1159,AU1159,AX1159,BA1159,BD1159,BG1159,BJ1159,BM1159),2)+LARGE((Q1159,T1159,W1159,Z1159,AC1159,AF1159,AI1159,AL1159,AO1159,AR1159,AU1159,AX1159,BA1159,BD1159,BG1159,BJ1159,BM1159),3)+LARGE((Q1159,T1159,W1159,Z1159,AC1159,AF1159,AI1159,AL1159,AO1159,AR1159,AU1159,AX1159,BA1159,BD1159,BG1159,BJ1159,BM1159),4)+LARGE((Q1159,T1159,W1159,Z1159,AC1159,AF1159,AI1159,AL1159,AO1159,AR1159,AU1159,AX1159,BA1159,BD1159,BG1159,BJ1159,BM1159),5),J1159)</f>
        <v>145</v>
      </c>
      <c r="O1159" s="190">
        <f>IF($M1159="ano",LARGE((R1159,U1159,X1159,AA1159,AD1159,AG1159,AJ1159,AM1159,AP1159,AS1159,AV1159,AY1159,BB1159,BE1159,BH1159,BK1159,BN1159),1)+LARGE((R1159,U1159,X1159,AA1159,AD1159,AG1159,AJ1159,AM1159,AP1159,AS1159,AV1159,AY1159,BB1159,BE1159,BH1159,BK1159,BN1159),2)+LARGE((R1159,U1159,X1159,AA1159,AD1159,AG1159,AJ1159,AM1159,AP1159,AS1159,AV1159,AY1159,BB1159,BE1159,BH1159,BK1159,BN1159),3)+LARGE((R1159,U1159,X1159,AA1159,AD1159,AG1159,AJ1159,AM1159,AP1159,AS1159,AV1159,AY1159,BB1159,BE1159,BH1159,BK1159,BN1159),4)+LARGE((R1159,U1159,X1159,AA1159,AD1159,AG1159,AJ1159,AM1159,AP1159,AS1159,AV1159,AY1159,BB1159,BE1159,BH1159,BK1159,BN1159),5),K1159)</f>
        <v>189</v>
      </c>
      <c r="P1159" s="54"/>
      <c r="Q1159" s="55"/>
      <c r="R1159" s="193"/>
      <c r="S1159" s="56"/>
      <c r="T1159" s="57"/>
      <c r="U1159" s="196"/>
      <c r="V1159" s="58"/>
      <c r="W1159" s="59"/>
      <c r="X1159" s="199"/>
      <c r="Y1159" s="77"/>
      <c r="Z1159" s="60"/>
      <c r="AA1159" s="202"/>
      <c r="AB1159" s="61"/>
      <c r="AC1159" s="61"/>
      <c r="AD1159" s="205"/>
      <c r="AE1159" s="200"/>
      <c r="AF1159" s="201"/>
      <c r="AG1159" s="202"/>
      <c r="AH1159" s="206">
        <v>4.2789351851851849E-2</v>
      </c>
      <c r="AI1159" s="207">
        <v>145</v>
      </c>
      <c r="AJ1159" s="208">
        <v>189</v>
      </c>
      <c r="AK1159" s="200"/>
      <c r="AL1159" s="201"/>
      <c r="AM1159" s="202"/>
      <c r="AN1159" s="78"/>
      <c r="AO1159" s="79"/>
      <c r="AP1159" s="209"/>
      <c r="AQ1159" s="64"/>
      <c r="AR1159" s="65"/>
      <c r="AS1159" s="208"/>
      <c r="AT1159" s="210"/>
      <c r="AU1159" s="211"/>
      <c r="AV1159" s="212"/>
      <c r="AW1159" s="213"/>
      <c r="AX1159" s="214"/>
      <c r="AY1159" s="215"/>
      <c r="AZ1159" s="112"/>
      <c r="BA1159" s="68"/>
      <c r="BB1159" s="68"/>
      <c r="BC1159" s="69"/>
      <c r="BD1159" s="69"/>
      <c r="BE1159" s="217"/>
      <c r="BF1159" s="218"/>
      <c r="BG1159" s="75"/>
      <c r="BH1159" s="75"/>
      <c r="BI1159" s="219"/>
      <c r="BJ1159" s="220"/>
      <c r="BK1159" s="220"/>
      <c r="BL1159" s="221"/>
      <c r="BM1159" s="222"/>
      <c r="BN1159" s="223"/>
      <c r="BO1159" s="149">
        <v>0</v>
      </c>
      <c r="BP1159" s="72">
        <v>10.664999999999999</v>
      </c>
      <c r="BQ1159" s="157">
        <v>4.2789351851851849E-2</v>
      </c>
      <c r="BR1159" s="158">
        <v>1</v>
      </c>
      <c r="BS1159" s="224"/>
    </row>
    <row r="1160" spans="1:71" s="62" customFormat="1" ht="15" customHeight="1">
      <c r="A1160" s="49"/>
      <c r="B1160" s="2">
        <v>1154</v>
      </c>
      <c r="C1160" s="2">
        <v>237</v>
      </c>
      <c r="D1160" s="49" t="s">
        <v>482</v>
      </c>
      <c r="E1160" s="49" t="s">
        <v>2114</v>
      </c>
      <c r="F1160" s="93" t="s">
        <v>430</v>
      </c>
      <c r="G1160" s="85" t="s">
        <v>254</v>
      </c>
      <c r="H1160" s="49" t="s">
        <v>31</v>
      </c>
      <c r="I1160" s="49" t="s">
        <v>32</v>
      </c>
      <c r="J1160" s="50">
        <f t="shared" si="85"/>
        <v>144</v>
      </c>
      <c r="K1160" s="189">
        <f t="shared" si="86"/>
        <v>159</v>
      </c>
      <c r="L1160" s="51">
        <f t="shared" si="87"/>
        <v>1</v>
      </c>
      <c r="M1160" s="52" t="str">
        <f t="shared" si="88"/>
        <v>nie</v>
      </c>
      <c r="N1160" s="53">
        <f>IF($M1160="ano",LARGE((Q1160,T1160,W1160,Z1160,AC1160,AF1160,AI1160,AL1160,AO1160,AR1160,AU1160,AX1160,BA1160,BD1160,BG1160,BJ1160,BM1160),1)+LARGE((Q1160,T1160,W1160,Z1160,AC1160,AF1160,AI1160,AL1160,AO1160,AR1160,AU1160,AX1160,BA1160,BD1160,BG1160,BJ1160,BM1160),2)+LARGE((Q1160,T1160,W1160,Z1160,AC1160,AF1160,AI1160,AL1160,AO1160,AR1160,AU1160,AX1160,BA1160,BD1160,BG1160,BJ1160,BM1160),3)+LARGE((Q1160,T1160,W1160,Z1160,AC1160,AF1160,AI1160,AL1160,AO1160,AR1160,AU1160,AX1160,BA1160,BD1160,BG1160,BJ1160,BM1160),4)+LARGE((Q1160,T1160,W1160,Z1160,AC1160,AF1160,AI1160,AL1160,AO1160,AR1160,AU1160,AX1160,BA1160,BD1160,BG1160,BJ1160,BM1160),5),J1160)</f>
        <v>144</v>
      </c>
      <c r="O1160" s="190">
        <f>IF($M1160="ano",LARGE((R1160,U1160,X1160,AA1160,AD1160,AG1160,AJ1160,AM1160,AP1160,AS1160,AV1160,AY1160,BB1160,BE1160,BH1160,BK1160,BN1160),1)+LARGE((R1160,U1160,X1160,AA1160,AD1160,AG1160,AJ1160,AM1160,AP1160,AS1160,AV1160,AY1160,BB1160,BE1160,BH1160,BK1160,BN1160),2)+LARGE((R1160,U1160,X1160,AA1160,AD1160,AG1160,AJ1160,AM1160,AP1160,AS1160,AV1160,AY1160,BB1160,BE1160,BH1160,BK1160,BN1160),3)+LARGE((R1160,U1160,X1160,AA1160,AD1160,AG1160,AJ1160,AM1160,AP1160,AS1160,AV1160,AY1160,BB1160,BE1160,BH1160,BK1160,BN1160),4)+LARGE((R1160,U1160,X1160,AA1160,AD1160,AG1160,AJ1160,AM1160,AP1160,AS1160,AV1160,AY1160,BB1160,BE1160,BH1160,BK1160,BN1160),5),K1160)</f>
        <v>159</v>
      </c>
      <c r="P1160" s="54"/>
      <c r="Q1160" s="55"/>
      <c r="R1160" s="193"/>
      <c r="S1160" s="56"/>
      <c r="T1160" s="57"/>
      <c r="U1160" s="196"/>
      <c r="V1160" s="58"/>
      <c r="W1160" s="59"/>
      <c r="X1160" s="199"/>
      <c r="Y1160" s="77"/>
      <c r="Z1160" s="60"/>
      <c r="AA1160" s="202"/>
      <c r="AB1160" s="61"/>
      <c r="AC1160" s="61"/>
      <c r="AD1160" s="205"/>
      <c r="AE1160" s="200"/>
      <c r="AF1160" s="201"/>
      <c r="AG1160" s="202"/>
      <c r="AH1160" s="206">
        <v>4.3298611111111107E-2</v>
      </c>
      <c r="AI1160" s="207">
        <v>144</v>
      </c>
      <c r="AJ1160" s="208">
        <v>159</v>
      </c>
      <c r="AK1160" s="200"/>
      <c r="AL1160" s="201"/>
      <c r="AM1160" s="202"/>
      <c r="AN1160" s="78"/>
      <c r="AO1160" s="79"/>
      <c r="AP1160" s="209"/>
      <c r="AQ1160" s="64"/>
      <c r="AR1160" s="65"/>
      <c r="AS1160" s="208"/>
      <c r="AT1160" s="210"/>
      <c r="AU1160" s="211"/>
      <c r="AV1160" s="212"/>
      <c r="AW1160" s="213"/>
      <c r="AX1160" s="214"/>
      <c r="AY1160" s="215"/>
      <c r="AZ1160" s="112"/>
      <c r="BA1160" s="68"/>
      <c r="BB1160" s="68"/>
      <c r="BC1160" s="69"/>
      <c r="BD1160" s="69"/>
      <c r="BE1160" s="217"/>
      <c r="BF1160" s="218"/>
      <c r="BG1160" s="75"/>
      <c r="BH1160" s="75"/>
      <c r="BI1160" s="219"/>
      <c r="BJ1160" s="220"/>
      <c r="BK1160" s="220"/>
      <c r="BL1160" s="221"/>
      <c r="BM1160" s="222"/>
      <c r="BN1160" s="223"/>
      <c r="BO1160" s="149">
        <v>0</v>
      </c>
      <c r="BP1160" s="72">
        <v>10.664999999999999</v>
      </c>
      <c r="BQ1160" s="157">
        <v>4.3298611111111107E-2</v>
      </c>
      <c r="BR1160" s="158">
        <v>1</v>
      </c>
      <c r="BS1160" s="224"/>
    </row>
    <row r="1161" spans="1:71" s="62" customFormat="1" ht="15" customHeight="1">
      <c r="A1161" s="49"/>
      <c r="B1161" s="2">
        <v>1155</v>
      </c>
      <c r="C1161" s="2">
        <v>584</v>
      </c>
      <c r="D1161" s="49" t="s">
        <v>514</v>
      </c>
      <c r="E1161" s="49" t="s">
        <v>1663</v>
      </c>
      <c r="F1161" s="93" t="s">
        <v>300</v>
      </c>
      <c r="G1161" s="85" t="s">
        <v>279</v>
      </c>
      <c r="H1161" s="49" t="s">
        <v>31</v>
      </c>
      <c r="I1161" s="49" t="s">
        <v>31</v>
      </c>
      <c r="J1161" s="50">
        <f t="shared" si="85"/>
        <v>144</v>
      </c>
      <c r="K1161" s="189">
        <f t="shared" si="86"/>
        <v>144</v>
      </c>
      <c r="L1161" s="51">
        <f t="shared" si="87"/>
        <v>1</v>
      </c>
      <c r="M1161" s="52" t="str">
        <f t="shared" si="88"/>
        <v>nie</v>
      </c>
      <c r="N1161" s="53">
        <f>IF($M1161="ano",LARGE((Q1161,T1161,W1161,Z1161,AC1161,AF1161,AI1161,AL1161,AO1161,AR1161,AU1161,AX1161,BA1161,BD1161,BG1161,BJ1161,BM1161),1)+LARGE((Q1161,T1161,W1161,Z1161,AC1161,AF1161,AI1161,AL1161,AO1161,AR1161,AU1161,AX1161,BA1161,BD1161,BG1161,BJ1161,BM1161),2)+LARGE((Q1161,T1161,W1161,Z1161,AC1161,AF1161,AI1161,AL1161,AO1161,AR1161,AU1161,AX1161,BA1161,BD1161,BG1161,BJ1161,BM1161),3)+LARGE((Q1161,T1161,W1161,Z1161,AC1161,AF1161,AI1161,AL1161,AO1161,AR1161,AU1161,AX1161,BA1161,BD1161,BG1161,BJ1161,BM1161),4)+LARGE((Q1161,T1161,W1161,Z1161,AC1161,AF1161,AI1161,AL1161,AO1161,AR1161,AU1161,AX1161,BA1161,BD1161,BG1161,BJ1161,BM1161),5),J1161)</f>
        <v>144</v>
      </c>
      <c r="O1161" s="190">
        <f>IF($M1161="ano",LARGE((R1161,U1161,X1161,AA1161,AD1161,AG1161,AJ1161,AM1161,AP1161,AS1161,AV1161,AY1161,BB1161,BE1161,BH1161,BK1161,BN1161),1)+LARGE((R1161,U1161,X1161,AA1161,AD1161,AG1161,AJ1161,AM1161,AP1161,AS1161,AV1161,AY1161,BB1161,BE1161,BH1161,BK1161,BN1161),2)+LARGE((R1161,U1161,X1161,AA1161,AD1161,AG1161,AJ1161,AM1161,AP1161,AS1161,AV1161,AY1161,BB1161,BE1161,BH1161,BK1161,BN1161),3)+LARGE((R1161,U1161,X1161,AA1161,AD1161,AG1161,AJ1161,AM1161,AP1161,AS1161,AV1161,AY1161,BB1161,BE1161,BH1161,BK1161,BN1161),4)+LARGE((R1161,U1161,X1161,AA1161,AD1161,AG1161,AJ1161,AM1161,AP1161,AS1161,AV1161,AY1161,BB1161,BE1161,BH1161,BK1161,BN1161),5),K1161)</f>
        <v>144</v>
      </c>
      <c r="P1161" s="54"/>
      <c r="Q1161" s="55"/>
      <c r="R1161" s="193"/>
      <c r="S1161" s="56"/>
      <c r="T1161" s="57"/>
      <c r="U1161" s="196"/>
      <c r="V1161" s="58"/>
      <c r="W1161" s="59"/>
      <c r="X1161" s="199"/>
      <c r="Y1161" s="77"/>
      <c r="Z1161" s="60"/>
      <c r="AA1161" s="202"/>
      <c r="AB1161" s="61"/>
      <c r="AC1161" s="61"/>
      <c r="AD1161" s="205"/>
      <c r="AE1161" s="200"/>
      <c r="AF1161" s="201"/>
      <c r="AG1161" s="202"/>
      <c r="AH1161" s="206">
        <v>4.3564814814814813E-2</v>
      </c>
      <c r="AI1161" s="207">
        <v>144</v>
      </c>
      <c r="AJ1161" s="208">
        <v>144</v>
      </c>
      <c r="AK1161" s="200"/>
      <c r="AL1161" s="201"/>
      <c r="AM1161" s="202"/>
      <c r="AN1161" s="78"/>
      <c r="AO1161" s="79"/>
      <c r="AP1161" s="209"/>
      <c r="AQ1161" s="64"/>
      <c r="AR1161" s="65"/>
      <c r="AS1161" s="208"/>
      <c r="AT1161" s="210"/>
      <c r="AU1161" s="211"/>
      <c r="AV1161" s="212"/>
      <c r="AW1161" s="213"/>
      <c r="AX1161" s="214"/>
      <c r="AY1161" s="215"/>
      <c r="AZ1161" s="112"/>
      <c r="BA1161" s="68"/>
      <c r="BB1161" s="68"/>
      <c r="BC1161" s="69"/>
      <c r="BD1161" s="69"/>
      <c r="BE1161" s="217"/>
      <c r="BF1161" s="218"/>
      <c r="BG1161" s="75"/>
      <c r="BH1161" s="75"/>
      <c r="BI1161" s="219"/>
      <c r="BJ1161" s="220"/>
      <c r="BK1161" s="220"/>
      <c r="BL1161" s="221"/>
      <c r="BM1161" s="222"/>
      <c r="BN1161" s="223"/>
      <c r="BO1161" s="149">
        <v>0</v>
      </c>
      <c r="BP1161" s="72">
        <v>10.664999999999999</v>
      </c>
      <c r="BQ1161" s="157">
        <v>4.3564814814814813E-2</v>
      </c>
      <c r="BR1161" s="158">
        <v>1</v>
      </c>
      <c r="BS1161" s="224"/>
    </row>
    <row r="1162" spans="1:71" s="62" customFormat="1" ht="15" customHeight="1">
      <c r="A1162" s="49"/>
      <c r="B1162" s="2">
        <v>1156</v>
      </c>
      <c r="C1162" s="2">
        <v>585</v>
      </c>
      <c r="D1162" s="47" t="s">
        <v>1793</v>
      </c>
      <c r="E1162" s="47" t="s">
        <v>1792</v>
      </c>
      <c r="F1162" s="89"/>
      <c r="G1162" s="48">
        <v>1978</v>
      </c>
      <c r="H1162" s="49" t="s">
        <v>31</v>
      </c>
      <c r="I1162" s="2" t="str">
        <f>IF(G1162&lt;=1953,"M60",IF(G1162&lt;=1963,"M50",IF(G1162&lt;=1973,"M40","M")))</f>
        <v>M</v>
      </c>
      <c r="J1162" s="50">
        <f t="shared" si="85"/>
        <v>144</v>
      </c>
      <c r="K1162" s="189">
        <f t="shared" si="86"/>
        <v>144</v>
      </c>
      <c r="L1162" s="51">
        <f t="shared" si="87"/>
        <v>1</v>
      </c>
      <c r="M1162" s="52" t="str">
        <f t="shared" si="88"/>
        <v>nie</v>
      </c>
      <c r="N1162" s="53">
        <f>IF($M1162="ano",LARGE((Q1162,T1162,W1162,Z1162,AC1162,AF1162,AI1162,AL1162,AO1162,AR1162,AU1162,AX1162,BA1162,BD1162,BG1162,BJ1162,BM1162),1)+LARGE((Q1162,T1162,W1162,Z1162,AC1162,AF1162,AI1162,AL1162,AO1162,AR1162,AU1162,AX1162,BA1162,BD1162,BG1162,BJ1162,BM1162),2)+LARGE((Q1162,T1162,W1162,Z1162,AC1162,AF1162,AI1162,AL1162,AO1162,AR1162,AU1162,AX1162,BA1162,BD1162,BG1162,BJ1162,BM1162),3)+LARGE((Q1162,T1162,W1162,Z1162,AC1162,AF1162,AI1162,AL1162,AO1162,AR1162,AU1162,AX1162,BA1162,BD1162,BG1162,BJ1162,BM1162),4)+LARGE((Q1162,T1162,W1162,Z1162,AC1162,AF1162,AI1162,AL1162,AO1162,AR1162,AU1162,AX1162,BA1162,BD1162,BG1162,BJ1162,BM1162),5),J1162)</f>
        <v>144</v>
      </c>
      <c r="O1162" s="190">
        <f>IF($M1162="ano",LARGE((R1162,U1162,X1162,AA1162,AD1162,AG1162,AJ1162,AM1162,AP1162,AS1162,AV1162,AY1162,BB1162,BE1162,BH1162,BK1162,BN1162),1)+LARGE((R1162,U1162,X1162,AA1162,AD1162,AG1162,AJ1162,AM1162,AP1162,AS1162,AV1162,AY1162,BB1162,BE1162,BH1162,BK1162,BN1162),2)+LARGE((R1162,U1162,X1162,AA1162,AD1162,AG1162,AJ1162,AM1162,AP1162,AS1162,AV1162,AY1162,BB1162,BE1162,BH1162,BK1162,BN1162),3)+LARGE((R1162,U1162,X1162,AA1162,AD1162,AG1162,AJ1162,AM1162,AP1162,AS1162,AV1162,AY1162,BB1162,BE1162,BH1162,BK1162,BN1162),4)+LARGE((R1162,U1162,X1162,AA1162,AD1162,AG1162,AJ1162,AM1162,AP1162,AS1162,AV1162,AY1162,BB1162,BE1162,BH1162,BK1162,BN1162),5),K1162)</f>
        <v>144</v>
      </c>
      <c r="P1162" s="191"/>
      <c r="Q1162" s="192"/>
      <c r="R1162" s="193"/>
      <c r="S1162" s="194"/>
      <c r="T1162" s="195"/>
      <c r="U1162" s="196"/>
      <c r="V1162" s="197">
        <v>8.7939814814814818E-2</v>
      </c>
      <c r="W1162" s="198">
        <v>144</v>
      </c>
      <c r="X1162" s="199">
        <v>144</v>
      </c>
      <c r="Y1162" s="200"/>
      <c r="Z1162" s="201"/>
      <c r="AA1162" s="202"/>
      <c r="AB1162" s="203"/>
      <c r="AC1162" s="204"/>
      <c r="AD1162" s="205"/>
      <c r="AE1162" s="200"/>
      <c r="AF1162" s="201"/>
      <c r="AG1162" s="202"/>
      <c r="AH1162" s="206"/>
      <c r="AI1162" s="207"/>
      <c r="AJ1162" s="208"/>
      <c r="AK1162" s="200"/>
      <c r="AL1162" s="201"/>
      <c r="AM1162" s="202"/>
      <c r="AN1162" s="78"/>
      <c r="AO1162" s="79"/>
      <c r="AP1162" s="209"/>
      <c r="AQ1162" s="64"/>
      <c r="AR1162" s="65"/>
      <c r="AS1162" s="208"/>
      <c r="AT1162" s="210"/>
      <c r="AU1162" s="211"/>
      <c r="AV1162" s="212"/>
      <c r="AW1162" s="213"/>
      <c r="AX1162" s="214"/>
      <c r="AY1162" s="215"/>
      <c r="AZ1162" s="112"/>
      <c r="BA1162" s="68"/>
      <c r="BB1162" s="68"/>
      <c r="BC1162" s="216"/>
      <c r="BD1162" s="216"/>
      <c r="BE1162" s="217"/>
      <c r="BF1162" s="218"/>
      <c r="BG1162" s="75"/>
      <c r="BH1162" s="75"/>
      <c r="BI1162" s="219"/>
      <c r="BJ1162" s="220"/>
      <c r="BK1162" s="220"/>
      <c r="BL1162" s="221"/>
      <c r="BM1162" s="222"/>
      <c r="BN1162" s="223"/>
      <c r="BO1162" s="149">
        <v>0</v>
      </c>
      <c r="BP1162" s="72">
        <v>16</v>
      </c>
      <c r="BQ1162" s="157">
        <v>8.7939814814814818E-2</v>
      </c>
      <c r="BR1162" s="158">
        <v>1</v>
      </c>
      <c r="BS1162" s="224"/>
    </row>
    <row r="1163" spans="1:71" s="62" customFormat="1" ht="15" customHeight="1">
      <c r="A1163" s="49"/>
      <c r="B1163" s="2">
        <v>1157</v>
      </c>
      <c r="C1163" s="2">
        <v>586</v>
      </c>
      <c r="D1163" s="49" t="s">
        <v>552</v>
      </c>
      <c r="E1163" s="49" t="s">
        <v>2332</v>
      </c>
      <c r="F1163" s="93" t="s">
        <v>357</v>
      </c>
      <c r="G1163" s="85" t="s">
        <v>279</v>
      </c>
      <c r="H1163" s="49" t="s">
        <v>31</v>
      </c>
      <c r="I1163" s="49" t="s">
        <v>31</v>
      </c>
      <c r="J1163" s="50">
        <f t="shared" si="85"/>
        <v>144</v>
      </c>
      <c r="K1163" s="189">
        <f t="shared" si="86"/>
        <v>144</v>
      </c>
      <c r="L1163" s="51">
        <f t="shared" si="87"/>
        <v>1</v>
      </c>
      <c r="M1163" s="52" t="str">
        <f t="shared" si="88"/>
        <v>nie</v>
      </c>
      <c r="N1163" s="53">
        <f>IF($M1163="ano",LARGE((Q1163,T1163,W1163,Z1163,AC1163,AF1163,AI1163,AL1163,AO1163,AR1163,AU1163,AX1163,BA1163,BD1163,BG1163,BJ1163,BM1163),1)+LARGE((Q1163,T1163,W1163,Z1163,AC1163,AF1163,AI1163,AL1163,AO1163,AR1163,AU1163,AX1163,BA1163,BD1163,BG1163,BJ1163,BM1163),2)+LARGE((Q1163,T1163,W1163,Z1163,AC1163,AF1163,AI1163,AL1163,AO1163,AR1163,AU1163,AX1163,BA1163,BD1163,BG1163,BJ1163,BM1163),3)+LARGE((Q1163,T1163,W1163,Z1163,AC1163,AF1163,AI1163,AL1163,AO1163,AR1163,AU1163,AX1163,BA1163,BD1163,BG1163,BJ1163,BM1163),4)+LARGE((Q1163,T1163,W1163,Z1163,AC1163,AF1163,AI1163,AL1163,AO1163,AR1163,AU1163,AX1163,BA1163,BD1163,BG1163,BJ1163,BM1163),5),J1163)</f>
        <v>144</v>
      </c>
      <c r="O1163" s="190">
        <f>IF($M1163="ano",LARGE((R1163,U1163,X1163,AA1163,AD1163,AG1163,AJ1163,AM1163,AP1163,AS1163,AV1163,AY1163,BB1163,BE1163,BH1163,BK1163,BN1163),1)+LARGE((R1163,U1163,X1163,AA1163,AD1163,AG1163,AJ1163,AM1163,AP1163,AS1163,AV1163,AY1163,BB1163,BE1163,BH1163,BK1163,BN1163),2)+LARGE((R1163,U1163,X1163,AA1163,AD1163,AG1163,AJ1163,AM1163,AP1163,AS1163,AV1163,AY1163,BB1163,BE1163,BH1163,BK1163,BN1163),3)+LARGE((R1163,U1163,X1163,AA1163,AD1163,AG1163,AJ1163,AM1163,AP1163,AS1163,AV1163,AY1163,BB1163,BE1163,BH1163,BK1163,BN1163),4)+LARGE((R1163,U1163,X1163,AA1163,AD1163,AG1163,AJ1163,AM1163,AP1163,AS1163,AV1163,AY1163,BB1163,BE1163,BH1163,BK1163,BN1163),5),K1163)</f>
        <v>144</v>
      </c>
      <c r="P1163" s="54"/>
      <c r="Q1163" s="55"/>
      <c r="R1163" s="193"/>
      <c r="S1163" s="56"/>
      <c r="T1163" s="57"/>
      <c r="U1163" s="196"/>
      <c r="V1163" s="58"/>
      <c r="W1163" s="59"/>
      <c r="X1163" s="199"/>
      <c r="Y1163" s="77"/>
      <c r="Z1163" s="60"/>
      <c r="AA1163" s="202"/>
      <c r="AB1163" s="61"/>
      <c r="AC1163" s="61"/>
      <c r="AD1163" s="205"/>
      <c r="AE1163" s="200"/>
      <c r="AF1163" s="201"/>
      <c r="AG1163" s="202"/>
      <c r="AH1163" s="206">
        <v>4.3715277777777777E-2</v>
      </c>
      <c r="AI1163" s="207">
        <v>144</v>
      </c>
      <c r="AJ1163" s="208">
        <v>144</v>
      </c>
      <c r="AK1163" s="200"/>
      <c r="AL1163" s="201"/>
      <c r="AM1163" s="202"/>
      <c r="AN1163" s="78"/>
      <c r="AO1163" s="79"/>
      <c r="AP1163" s="209"/>
      <c r="AQ1163" s="64"/>
      <c r="AR1163" s="65"/>
      <c r="AS1163" s="208"/>
      <c r="AT1163" s="210"/>
      <c r="AU1163" s="211"/>
      <c r="AV1163" s="212"/>
      <c r="AW1163" s="213"/>
      <c r="AX1163" s="214"/>
      <c r="AY1163" s="215"/>
      <c r="AZ1163" s="112"/>
      <c r="BA1163" s="68"/>
      <c r="BB1163" s="68"/>
      <c r="BC1163" s="69"/>
      <c r="BD1163" s="69"/>
      <c r="BE1163" s="217"/>
      <c r="BF1163" s="218"/>
      <c r="BG1163" s="75"/>
      <c r="BH1163" s="75"/>
      <c r="BI1163" s="219"/>
      <c r="BJ1163" s="220"/>
      <c r="BK1163" s="220"/>
      <c r="BL1163" s="221"/>
      <c r="BM1163" s="222"/>
      <c r="BN1163" s="223"/>
      <c r="BO1163" s="149">
        <v>0</v>
      </c>
      <c r="BP1163" s="72">
        <v>10.664999999999999</v>
      </c>
      <c r="BQ1163" s="157">
        <v>4.3715277777777777E-2</v>
      </c>
      <c r="BR1163" s="158">
        <v>1</v>
      </c>
      <c r="BS1163" s="224"/>
    </row>
    <row r="1164" spans="1:71" s="62" customFormat="1" ht="15" customHeight="1">
      <c r="A1164" s="49"/>
      <c r="B1164" s="2">
        <v>1158</v>
      </c>
      <c r="C1164" s="2">
        <v>238</v>
      </c>
      <c r="D1164" s="49" t="s">
        <v>578</v>
      </c>
      <c r="E1164" s="49" t="s">
        <v>1855</v>
      </c>
      <c r="F1164" s="93" t="s">
        <v>367</v>
      </c>
      <c r="G1164" s="85" t="s">
        <v>260</v>
      </c>
      <c r="H1164" s="49" t="s">
        <v>31</v>
      </c>
      <c r="I1164" s="49" t="s">
        <v>32</v>
      </c>
      <c r="J1164" s="50">
        <f t="shared" si="85"/>
        <v>144</v>
      </c>
      <c r="K1164" s="189">
        <f t="shared" si="86"/>
        <v>159</v>
      </c>
      <c r="L1164" s="51">
        <f t="shared" si="87"/>
        <v>1</v>
      </c>
      <c r="M1164" s="52" t="str">
        <f t="shared" si="88"/>
        <v>nie</v>
      </c>
      <c r="N1164" s="53">
        <f>IF($M1164="ano",LARGE((Q1164,T1164,W1164,Z1164,AC1164,AF1164,AI1164,AL1164,AO1164,AR1164,AU1164,AX1164,BA1164,BD1164,BG1164,BJ1164,BM1164),1)+LARGE((Q1164,T1164,W1164,Z1164,AC1164,AF1164,AI1164,AL1164,AO1164,AR1164,AU1164,AX1164,BA1164,BD1164,BG1164,BJ1164,BM1164),2)+LARGE((Q1164,T1164,W1164,Z1164,AC1164,AF1164,AI1164,AL1164,AO1164,AR1164,AU1164,AX1164,BA1164,BD1164,BG1164,BJ1164,BM1164),3)+LARGE((Q1164,T1164,W1164,Z1164,AC1164,AF1164,AI1164,AL1164,AO1164,AR1164,AU1164,AX1164,BA1164,BD1164,BG1164,BJ1164,BM1164),4)+LARGE((Q1164,T1164,W1164,Z1164,AC1164,AF1164,AI1164,AL1164,AO1164,AR1164,AU1164,AX1164,BA1164,BD1164,BG1164,BJ1164,BM1164),5),J1164)</f>
        <v>144</v>
      </c>
      <c r="O1164" s="190">
        <f>IF($M1164="ano",LARGE((R1164,U1164,X1164,AA1164,AD1164,AG1164,AJ1164,AM1164,AP1164,AS1164,AV1164,AY1164,BB1164,BE1164,BH1164,BK1164,BN1164),1)+LARGE((R1164,U1164,X1164,AA1164,AD1164,AG1164,AJ1164,AM1164,AP1164,AS1164,AV1164,AY1164,BB1164,BE1164,BH1164,BK1164,BN1164),2)+LARGE((R1164,U1164,X1164,AA1164,AD1164,AG1164,AJ1164,AM1164,AP1164,AS1164,AV1164,AY1164,BB1164,BE1164,BH1164,BK1164,BN1164),3)+LARGE((R1164,U1164,X1164,AA1164,AD1164,AG1164,AJ1164,AM1164,AP1164,AS1164,AV1164,AY1164,BB1164,BE1164,BH1164,BK1164,BN1164),4)+LARGE((R1164,U1164,X1164,AA1164,AD1164,AG1164,AJ1164,AM1164,AP1164,AS1164,AV1164,AY1164,BB1164,BE1164,BH1164,BK1164,BN1164),5),K1164)</f>
        <v>159</v>
      </c>
      <c r="P1164" s="54"/>
      <c r="Q1164" s="55"/>
      <c r="R1164" s="193"/>
      <c r="S1164" s="56"/>
      <c r="T1164" s="57"/>
      <c r="U1164" s="196"/>
      <c r="V1164" s="58"/>
      <c r="W1164" s="59"/>
      <c r="X1164" s="199"/>
      <c r="Y1164" s="77"/>
      <c r="Z1164" s="60"/>
      <c r="AA1164" s="202"/>
      <c r="AB1164" s="61"/>
      <c r="AC1164" s="61"/>
      <c r="AD1164" s="205"/>
      <c r="AE1164" s="200"/>
      <c r="AF1164" s="201"/>
      <c r="AG1164" s="202"/>
      <c r="AH1164" s="206">
        <v>4.3668981481481482E-2</v>
      </c>
      <c r="AI1164" s="207">
        <v>144</v>
      </c>
      <c r="AJ1164" s="208">
        <v>159</v>
      </c>
      <c r="AK1164" s="200"/>
      <c r="AL1164" s="201"/>
      <c r="AM1164" s="202"/>
      <c r="AN1164" s="78"/>
      <c r="AO1164" s="79"/>
      <c r="AP1164" s="209"/>
      <c r="AQ1164" s="64"/>
      <c r="AR1164" s="65"/>
      <c r="AS1164" s="208"/>
      <c r="AT1164" s="210"/>
      <c r="AU1164" s="211"/>
      <c r="AV1164" s="212"/>
      <c r="AW1164" s="213"/>
      <c r="AX1164" s="214"/>
      <c r="AY1164" s="215"/>
      <c r="AZ1164" s="112"/>
      <c r="BA1164" s="68"/>
      <c r="BB1164" s="68"/>
      <c r="BC1164" s="69"/>
      <c r="BD1164" s="69"/>
      <c r="BE1164" s="217"/>
      <c r="BF1164" s="218"/>
      <c r="BG1164" s="75"/>
      <c r="BH1164" s="75"/>
      <c r="BI1164" s="219"/>
      <c r="BJ1164" s="220"/>
      <c r="BK1164" s="220"/>
      <c r="BL1164" s="221"/>
      <c r="BM1164" s="222"/>
      <c r="BN1164" s="223"/>
      <c r="BO1164" s="149">
        <v>0</v>
      </c>
      <c r="BP1164" s="72">
        <v>10.664999999999999</v>
      </c>
      <c r="BQ1164" s="157">
        <v>4.3668981481481482E-2</v>
      </c>
      <c r="BR1164" s="158">
        <v>1</v>
      </c>
      <c r="BS1164" s="224"/>
    </row>
    <row r="1165" spans="1:71" s="62" customFormat="1" ht="15" customHeight="1">
      <c r="A1165" s="49"/>
      <c r="B1165" s="2">
        <v>1159</v>
      </c>
      <c r="C1165" s="2">
        <v>119</v>
      </c>
      <c r="D1165" s="49" t="s">
        <v>575</v>
      </c>
      <c r="E1165" s="49" t="s">
        <v>1729</v>
      </c>
      <c r="F1165" s="93" t="s">
        <v>429</v>
      </c>
      <c r="G1165" s="85" t="s">
        <v>290</v>
      </c>
      <c r="H1165" s="49" t="s">
        <v>36</v>
      </c>
      <c r="I1165" s="49" t="s">
        <v>36</v>
      </c>
      <c r="J1165" s="50">
        <f t="shared" si="85"/>
        <v>144</v>
      </c>
      <c r="K1165" s="189">
        <f t="shared" si="86"/>
        <v>144</v>
      </c>
      <c r="L1165" s="51">
        <f t="shared" si="87"/>
        <v>1</v>
      </c>
      <c r="M1165" s="52" t="str">
        <f t="shared" si="88"/>
        <v>nie</v>
      </c>
      <c r="N1165" s="53">
        <f>IF($M1165="ano",LARGE((Q1165,T1165,W1165,Z1165,AC1165,AF1165,AI1165,AL1165,AO1165,AR1165,AU1165,AX1165,BA1165,BD1165,BG1165,BJ1165,BM1165),1)+LARGE((Q1165,T1165,W1165,Z1165,AC1165,AF1165,AI1165,AL1165,AO1165,AR1165,AU1165,AX1165,BA1165,BD1165,BG1165,BJ1165,BM1165),2)+LARGE((Q1165,T1165,W1165,Z1165,AC1165,AF1165,AI1165,AL1165,AO1165,AR1165,AU1165,AX1165,BA1165,BD1165,BG1165,BJ1165,BM1165),3)+LARGE((Q1165,T1165,W1165,Z1165,AC1165,AF1165,AI1165,AL1165,AO1165,AR1165,AU1165,AX1165,BA1165,BD1165,BG1165,BJ1165,BM1165),4)+LARGE((Q1165,T1165,W1165,Z1165,AC1165,AF1165,AI1165,AL1165,AO1165,AR1165,AU1165,AX1165,BA1165,BD1165,BG1165,BJ1165,BM1165),5),J1165)</f>
        <v>144</v>
      </c>
      <c r="O1165" s="190">
        <f>IF($M1165="ano",LARGE((R1165,U1165,X1165,AA1165,AD1165,AG1165,AJ1165,AM1165,AP1165,AS1165,AV1165,AY1165,BB1165,BE1165,BH1165,BK1165,BN1165),1)+LARGE((R1165,U1165,X1165,AA1165,AD1165,AG1165,AJ1165,AM1165,AP1165,AS1165,AV1165,AY1165,BB1165,BE1165,BH1165,BK1165,BN1165),2)+LARGE((R1165,U1165,X1165,AA1165,AD1165,AG1165,AJ1165,AM1165,AP1165,AS1165,AV1165,AY1165,BB1165,BE1165,BH1165,BK1165,BN1165),3)+LARGE((R1165,U1165,X1165,AA1165,AD1165,AG1165,AJ1165,AM1165,AP1165,AS1165,AV1165,AY1165,BB1165,BE1165,BH1165,BK1165,BN1165),4)+LARGE((R1165,U1165,X1165,AA1165,AD1165,AG1165,AJ1165,AM1165,AP1165,AS1165,AV1165,AY1165,BB1165,BE1165,BH1165,BK1165,BN1165),5),K1165)</f>
        <v>144</v>
      </c>
      <c r="P1165" s="54"/>
      <c r="Q1165" s="55"/>
      <c r="R1165" s="193"/>
      <c r="S1165" s="56"/>
      <c r="T1165" s="57"/>
      <c r="U1165" s="196"/>
      <c r="V1165" s="58"/>
      <c r="W1165" s="59"/>
      <c r="X1165" s="199"/>
      <c r="Y1165" s="77"/>
      <c r="Z1165" s="60"/>
      <c r="AA1165" s="202"/>
      <c r="AB1165" s="61"/>
      <c r="AC1165" s="61"/>
      <c r="AD1165" s="205"/>
      <c r="AE1165" s="200"/>
      <c r="AF1165" s="201"/>
      <c r="AG1165" s="202"/>
      <c r="AH1165" s="206">
        <v>4.3124999999999997E-2</v>
      </c>
      <c r="AI1165" s="207">
        <v>144</v>
      </c>
      <c r="AJ1165" s="208">
        <v>144</v>
      </c>
      <c r="AK1165" s="200"/>
      <c r="AL1165" s="201"/>
      <c r="AM1165" s="202"/>
      <c r="AN1165" s="78"/>
      <c r="AO1165" s="79"/>
      <c r="AP1165" s="209"/>
      <c r="AQ1165" s="64"/>
      <c r="AR1165" s="65"/>
      <c r="AS1165" s="208"/>
      <c r="AT1165" s="210"/>
      <c r="AU1165" s="211"/>
      <c r="AV1165" s="212"/>
      <c r="AW1165" s="213"/>
      <c r="AX1165" s="214"/>
      <c r="AY1165" s="215"/>
      <c r="AZ1165" s="112"/>
      <c r="BA1165" s="68"/>
      <c r="BB1165" s="68"/>
      <c r="BC1165" s="69"/>
      <c r="BD1165" s="69"/>
      <c r="BE1165" s="217"/>
      <c r="BF1165" s="218"/>
      <c r="BG1165" s="75"/>
      <c r="BH1165" s="75"/>
      <c r="BI1165" s="219"/>
      <c r="BJ1165" s="220"/>
      <c r="BK1165" s="220"/>
      <c r="BL1165" s="221"/>
      <c r="BM1165" s="222"/>
      <c r="BN1165" s="223"/>
      <c r="BO1165" s="149">
        <v>0</v>
      </c>
      <c r="BP1165" s="72">
        <v>10.664999999999999</v>
      </c>
      <c r="BQ1165" s="157">
        <v>4.3124999999999997E-2</v>
      </c>
      <c r="BR1165" s="158">
        <v>1</v>
      </c>
      <c r="BS1165" s="224"/>
    </row>
    <row r="1166" spans="1:71" s="62" customFormat="1" ht="15" customHeight="1">
      <c r="A1166" s="49"/>
      <c r="B1166" s="2">
        <v>1160</v>
      </c>
      <c r="C1166" s="2">
        <v>239</v>
      </c>
      <c r="D1166" s="49" t="s">
        <v>579</v>
      </c>
      <c r="E1166" s="49" t="s">
        <v>1492</v>
      </c>
      <c r="F1166" s="93" t="s">
        <v>78</v>
      </c>
      <c r="G1166" s="85" t="s">
        <v>294</v>
      </c>
      <c r="H1166" s="49" t="s">
        <v>31</v>
      </c>
      <c r="I1166" s="49" t="s">
        <v>32</v>
      </c>
      <c r="J1166" s="50">
        <f t="shared" si="85"/>
        <v>144</v>
      </c>
      <c r="K1166" s="189">
        <f t="shared" si="86"/>
        <v>159</v>
      </c>
      <c r="L1166" s="51">
        <f t="shared" si="87"/>
        <v>1</v>
      </c>
      <c r="M1166" s="52" t="str">
        <f t="shared" si="88"/>
        <v>nie</v>
      </c>
      <c r="N1166" s="53">
        <f>IF($M1166="ano",LARGE((Q1166,T1166,W1166,Z1166,AC1166,AF1166,AI1166,AL1166,AO1166,AR1166,AU1166,AX1166,BA1166,BD1166,BG1166,BJ1166,BM1166),1)+LARGE((Q1166,T1166,W1166,Z1166,AC1166,AF1166,AI1166,AL1166,AO1166,AR1166,AU1166,AX1166,BA1166,BD1166,BG1166,BJ1166,BM1166),2)+LARGE((Q1166,T1166,W1166,Z1166,AC1166,AF1166,AI1166,AL1166,AO1166,AR1166,AU1166,AX1166,BA1166,BD1166,BG1166,BJ1166,BM1166),3)+LARGE((Q1166,T1166,W1166,Z1166,AC1166,AF1166,AI1166,AL1166,AO1166,AR1166,AU1166,AX1166,BA1166,BD1166,BG1166,BJ1166,BM1166),4)+LARGE((Q1166,T1166,W1166,Z1166,AC1166,AF1166,AI1166,AL1166,AO1166,AR1166,AU1166,AX1166,BA1166,BD1166,BG1166,BJ1166,BM1166),5),J1166)</f>
        <v>144</v>
      </c>
      <c r="O1166" s="190">
        <f>IF($M1166="ano",LARGE((R1166,U1166,X1166,AA1166,AD1166,AG1166,AJ1166,AM1166,AP1166,AS1166,AV1166,AY1166,BB1166,BE1166,BH1166,BK1166,BN1166),1)+LARGE((R1166,U1166,X1166,AA1166,AD1166,AG1166,AJ1166,AM1166,AP1166,AS1166,AV1166,AY1166,BB1166,BE1166,BH1166,BK1166,BN1166),2)+LARGE((R1166,U1166,X1166,AA1166,AD1166,AG1166,AJ1166,AM1166,AP1166,AS1166,AV1166,AY1166,BB1166,BE1166,BH1166,BK1166,BN1166),3)+LARGE((R1166,U1166,X1166,AA1166,AD1166,AG1166,AJ1166,AM1166,AP1166,AS1166,AV1166,AY1166,BB1166,BE1166,BH1166,BK1166,BN1166),4)+LARGE((R1166,U1166,X1166,AA1166,AD1166,AG1166,AJ1166,AM1166,AP1166,AS1166,AV1166,AY1166,BB1166,BE1166,BH1166,BK1166,BN1166),5),K1166)</f>
        <v>159</v>
      </c>
      <c r="P1166" s="54"/>
      <c r="Q1166" s="55"/>
      <c r="R1166" s="193"/>
      <c r="S1166" s="56"/>
      <c r="T1166" s="57"/>
      <c r="U1166" s="196"/>
      <c r="V1166" s="58"/>
      <c r="W1166" s="59"/>
      <c r="X1166" s="199"/>
      <c r="Y1166" s="77"/>
      <c r="Z1166" s="60"/>
      <c r="AA1166" s="202"/>
      <c r="AB1166" s="61"/>
      <c r="AC1166" s="61"/>
      <c r="AD1166" s="205"/>
      <c r="AE1166" s="200"/>
      <c r="AF1166" s="201"/>
      <c r="AG1166" s="202"/>
      <c r="AH1166" s="206">
        <v>4.3483796296296291E-2</v>
      </c>
      <c r="AI1166" s="207">
        <v>144</v>
      </c>
      <c r="AJ1166" s="208">
        <v>159</v>
      </c>
      <c r="AK1166" s="200"/>
      <c r="AL1166" s="201"/>
      <c r="AM1166" s="202"/>
      <c r="AN1166" s="78"/>
      <c r="AO1166" s="79"/>
      <c r="AP1166" s="209"/>
      <c r="AQ1166" s="64"/>
      <c r="AR1166" s="65"/>
      <c r="AS1166" s="208"/>
      <c r="AT1166" s="210"/>
      <c r="AU1166" s="211"/>
      <c r="AV1166" s="212"/>
      <c r="AW1166" s="213"/>
      <c r="AX1166" s="214"/>
      <c r="AY1166" s="215"/>
      <c r="AZ1166" s="112"/>
      <c r="BA1166" s="68"/>
      <c r="BB1166" s="68"/>
      <c r="BC1166" s="69"/>
      <c r="BD1166" s="69"/>
      <c r="BE1166" s="217"/>
      <c r="BF1166" s="218"/>
      <c r="BG1166" s="75"/>
      <c r="BH1166" s="75"/>
      <c r="BI1166" s="219"/>
      <c r="BJ1166" s="220"/>
      <c r="BK1166" s="220"/>
      <c r="BL1166" s="221"/>
      <c r="BM1166" s="222"/>
      <c r="BN1166" s="223"/>
      <c r="BO1166" s="149">
        <v>0</v>
      </c>
      <c r="BP1166" s="72">
        <v>10.664999999999999</v>
      </c>
      <c r="BQ1166" s="157">
        <v>4.3483796296296291E-2</v>
      </c>
      <c r="BR1166" s="158">
        <v>1</v>
      </c>
      <c r="BS1166" s="224"/>
    </row>
    <row r="1167" spans="1:71" s="62" customFormat="1" ht="15" customHeight="1">
      <c r="A1167" s="49"/>
      <c r="B1167" s="2">
        <v>1161</v>
      </c>
      <c r="C1167" s="2">
        <v>47</v>
      </c>
      <c r="D1167" s="49" t="s">
        <v>599</v>
      </c>
      <c r="E1167" s="49" t="s">
        <v>1674</v>
      </c>
      <c r="F1167" s="93" t="s">
        <v>432</v>
      </c>
      <c r="G1167" s="85" t="s">
        <v>293</v>
      </c>
      <c r="H1167" s="49" t="s">
        <v>31</v>
      </c>
      <c r="I1167" s="49" t="s">
        <v>37</v>
      </c>
      <c r="J1167" s="50">
        <f t="shared" si="85"/>
        <v>144</v>
      </c>
      <c r="K1167" s="189">
        <f t="shared" si="86"/>
        <v>188</v>
      </c>
      <c r="L1167" s="51">
        <f t="shared" si="87"/>
        <v>1</v>
      </c>
      <c r="M1167" s="52" t="str">
        <f t="shared" si="88"/>
        <v>nie</v>
      </c>
      <c r="N1167" s="53">
        <f>IF($M1167="ano",LARGE((Q1167,T1167,W1167,Z1167,AC1167,AF1167,AI1167,AL1167,AO1167,AR1167,AU1167,AX1167,BA1167,BD1167,BG1167,BJ1167,BM1167),1)+LARGE((Q1167,T1167,W1167,Z1167,AC1167,AF1167,AI1167,AL1167,AO1167,AR1167,AU1167,AX1167,BA1167,BD1167,BG1167,BJ1167,BM1167),2)+LARGE((Q1167,T1167,W1167,Z1167,AC1167,AF1167,AI1167,AL1167,AO1167,AR1167,AU1167,AX1167,BA1167,BD1167,BG1167,BJ1167,BM1167),3)+LARGE((Q1167,T1167,W1167,Z1167,AC1167,AF1167,AI1167,AL1167,AO1167,AR1167,AU1167,AX1167,BA1167,BD1167,BG1167,BJ1167,BM1167),4)+LARGE((Q1167,T1167,W1167,Z1167,AC1167,AF1167,AI1167,AL1167,AO1167,AR1167,AU1167,AX1167,BA1167,BD1167,BG1167,BJ1167,BM1167),5),J1167)</f>
        <v>144</v>
      </c>
      <c r="O1167" s="190">
        <f>IF($M1167="ano",LARGE((R1167,U1167,X1167,AA1167,AD1167,AG1167,AJ1167,AM1167,AP1167,AS1167,AV1167,AY1167,BB1167,BE1167,BH1167,BK1167,BN1167),1)+LARGE((R1167,U1167,X1167,AA1167,AD1167,AG1167,AJ1167,AM1167,AP1167,AS1167,AV1167,AY1167,BB1167,BE1167,BH1167,BK1167,BN1167),2)+LARGE((R1167,U1167,X1167,AA1167,AD1167,AG1167,AJ1167,AM1167,AP1167,AS1167,AV1167,AY1167,BB1167,BE1167,BH1167,BK1167,BN1167),3)+LARGE((R1167,U1167,X1167,AA1167,AD1167,AG1167,AJ1167,AM1167,AP1167,AS1167,AV1167,AY1167,BB1167,BE1167,BH1167,BK1167,BN1167),4)+LARGE((R1167,U1167,X1167,AA1167,AD1167,AG1167,AJ1167,AM1167,AP1167,AS1167,AV1167,AY1167,BB1167,BE1167,BH1167,BK1167,BN1167),5),K1167)</f>
        <v>188</v>
      </c>
      <c r="P1167" s="54"/>
      <c r="Q1167" s="55"/>
      <c r="R1167" s="193"/>
      <c r="S1167" s="56"/>
      <c r="T1167" s="57"/>
      <c r="U1167" s="196"/>
      <c r="V1167" s="58"/>
      <c r="W1167" s="59"/>
      <c r="X1167" s="199"/>
      <c r="Y1167" s="77"/>
      <c r="Z1167" s="60"/>
      <c r="AA1167" s="202"/>
      <c r="AB1167" s="61"/>
      <c r="AC1167" s="61"/>
      <c r="AD1167" s="205"/>
      <c r="AE1167" s="200"/>
      <c r="AF1167" s="201"/>
      <c r="AG1167" s="202"/>
      <c r="AH1167" s="206">
        <v>4.3680555555555556E-2</v>
      </c>
      <c r="AI1167" s="207">
        <v>144</v>
      </c>
      <c r="AJ1167" s="208">
        <v>188</v>
      </c>
      <c r="AK1167" s="200"/>
      <c r="AL1167" s="201"/>
      <c r="AM1167" s="202"/>
      <c r="AN1167" s="78"/>
      <c r="AO1167" s="79"/>
      <c r="AP1167" s="209"/>
      <c r="AQ1167" s="64"/>
      <c r="AR1167" s="65"/>
      <c r="AS1167" s="208"/>
      <c r="AT1167" s="210"/>
      <c r="AU1167" s="211"/>
      <c r="AV1167" s="212"/>
      <c r="AW1167" s="213"/>
      <c r="AX1167" s="214"/>
      <c r="AY1167" s="215"/>
      <c r="AZ1167" s="112"/>
      <c r="BA1167" s="68"/>
      <c r="BB1167" s="68"/>
      <c r="BC1167" s="69"/>
      <c r="BD1167" s="69"/>
      <c r="BE1167" s="217"/>
      <c r="BF1167" s="218"/>
      <c r="BG1167" s="75"/>
      <c r="BH1167" s="75"/>
      <c r="BI1167" s="219"/>
      <c r="BJ1167" s="220"/>
      <c r="BK1167" s="220"/>
      <c r="BL1167" s="221"/>
      <c r="BM1167" s="222"/>
      <c r="BN1167" s="223"/>
      <c r="BO1167" s="149">
        <v>0</v>
      </c>
      <c r="BP1167" s="72">
        <v>10.664999999999999</v>
      </c>
      <c r="BQ1167" s="157">
        <v>4.3680555555555556E-2</v>
      </c>
      <c r="BR1167" s="158">
        <v>1</v>
      </c>
      <c r="BS1167" s="224"/>
    </row>
    <row r="1168" spans="1:71" s="62" customFormat="1" ht="15" customHeight="1">
      <c r="A1168" s="49"/>
      <c r="B1168" s="2">
        <v>1162</v>
      </c>
      <c r="C1168" s="2">
        <v>120</v>
      </c>
      <c r="D1168" s="49" t="s">
        <v>1413</v>
      </c>
      <c r="E1168" s="49" t="s">
        <v>2063</v>
      </c>
      <c r="F1168" s="93" t="s">
        <v>889</v>
      </c>
      <c r="G1168" s="85">
        <v>1981</v>
      </c>
      <c r="H1168" s="49" t="s">
        <v>36</v>
      </c>
      <c r="I1168" s="49" t="s">
        <v>36</v>
      </c>
      <c r="J1168" s="50">
        <f t="shared" si="85"/>
        <v>144</v>
      </c>
      <c r="K1168" s="189">
        <f t="shared" si="86"/>
        <v>144</v>
      </c>
      <c r="L1168" s="51">
        <f t="shared" si="87"/>
        <v>1</v>
      </c>
      <c r="M1168" s="52" t="str">
        <f t="shared" si="88"/>
        <v>nie</v>
      </c>
      <c r="N1168" s="53">
        <f>IF($M1168="ano",LARGE((Q1168,T1168,W1168,Z1168,AC1168,AF1168,AI1168,AL1168,AO1168,AR1168,AU1168,AX1168,BA1168,BD1168,BG1168,BJ1168,BM1168),1)+LARGE((Q1168,T1168,W1168,Z1168,AC1168,AF1168,AI1168,AL1168,AO1168,AR1168,AU1168,AX1168,BA1168,BD1168,BG1168,BJ1168,BM1168),2)+LARGE((Q1168,T1168,W1168,Z1168,AC1168,AF1168,AI1168,AL1168,AO1168,AR1168,AU1168,AX1168,BA1168,BD1168,BG1168,BJ1168,BM1168),3)+LARGE((Q1168,T1168,W1168,Z1168,AC1168,AF1168,AI1168,AL1168,AO1168,AR1168,AU1168,AX1168,BA1168,BD1168,BG1168,BJ1168,BM1168),4)+LARGE((Q1168,T1168,W1168,Z1168,AC1168,AF1168,AI1168,AL1168,AO1168,AR1168,AU1168,AX1168,BA1168,BD1168,BG1168,BJ1168,BM1168),5),J1168)</f>
        <v>144</v>
      </c>
      <c r="O1168" s="190">
        <f>IF($M1168="ano",LARGE((R1168,U1168,X1168,AA1168,AD1168,AG1168,AJ1168,AM1168,AP1168,AS1168,AV1168,AY1168,BB1168,BE1168,BH1168,BK1168,BN1168),1)+LARGE((R1168,U1168,X1168,AA1168,AD1168,AG1168,AJ1168,AM1168,AP1168,AS1168,AV1168,AY1168,BB1168,BE1168,BH1168,BK1168,BN1168),2)+LARGE((R1168,U1168,X1168,AA1168,AD1168,AG1168,AJ1168,AM1168,AP1168,AS1168,AV1168,AY1168,BB1168,BE1168,BH1168,BK1168,BN1168),3)+LARGE((R1168,U1168,X1168,AA1168,AD1168,AG1168,AJ1168,AM1168,AP1168,AS1168,AV1168,AY1168,BB1168,BE1168,BH1168,BK1168,BN1168),4)+LARGE((R1168,U1168,X1168,AA1168,AD1168,AG1168,AJ1168,AM1168,AP1168,AS1168,AV1168,AY1168,BB1168,BE1168,BH1168,BK1168,BN1168),5),K1168)</f>
        <v>144</v>
      </c>
      <c r="P1168" s="54"/>
      <c r="Q1168" s="55"/>
      <c r="R1168" s="55"/>
      <c r="S1168" s="56"/>
      <c r="T1168" s="57"/>
      <c r="U1168" s="57"/>
      <c r="V1168" s="58"/>
      <c r="W1168" s="59"/>
      <c r="X1168" s="59"/>
      <c r="Y1168" s="77"/>
      <c r="Z1168" s="60"/>
      <c r="AA1168" s="60"/>
      <c r="AB1168" s="61"/>
      <c r="AC1168" s="61"/>
      <c r="AD1168" s="61"/>
      <c r="AE1168" s="200"/>
      <c r="AF1168" s="201"/>
      <c r="AG1168" s="201"/>
      <c r="AI1168" s="63"/>
      <c r="AJ1168" s="63"/>
      <c r="AK1168" s="77"/>
      <c r="AL1168" s="60"/>
      <c r="AM1168" s="60"/>
      <c r="AN1168" s="78"/>
      <c r="AO1168" s="79"/>
      <c r="AP1168" s="79"/>
      <c r="AQ1168" s="64"/>
      <c r="AR1168" s="65"/>
      <c r="AS1168" s="65"/>
      <c r="AT1168" s="66"/>
      <c r="AU1168" s="67"/>
      <c r="AV1168" s="67"/>
      <c r="AW1168" s="73"/>
      <c r="AX1168" s="74"/>
      <c r="AY1168" s="74"/>
      <c r="AZ1168" s="112"/>
      <c r="BA1168" s="68"/>
      <c r="BB1168" s="68"/>
      <c r="BC1168" s="69"/>
      <c r="BD1168" s="69"/>
      <c r="BE1168" s="69"/>
      <c r="BF1168" s="75"/>
      <c r="BG1168" s="75"/>
      <c r="BH1168" s="75"/>
      <c r="BI1168" s="219"/>
      <c r="BJ1168" s="220"/>
      <c r="BK1168" s="220"/>
      <c r="BL1168" s="221">
        <v>8.6307870370370368E-2</v>
      </c>
      <c r="BM1168" s="222">
        <v>144</v>
      </c>
      <c r="BN1168" s="223">
        <v>144</v>
      </c>
      <c r="BO1168" s="149">
        <v>0</v>
      </c>
      <c r="BP1168" s="72">
        <v>17.5</v>
      </c>
      <c r="BQ1168" s="157">
        <v>8.6307870370370368E-2</v>
      </c>
      <c r="BR1168" s="158">
        <v>1</v>
      </c>
      <c r="BS1168" s="224"/>
    </row>
    <row r="1169" spans="1:71" s="62" customFormat="1" ht="15" customHeight="1">
      <c r="A1169" s="49"/>
      <c r="B1169" s="2">
        <v>1163</v>
      </c>
      <c r="C1169" s="2">
        <v>587</v>
      </c>
      <c r="D1169" s="49" t="s">
        <v>2081</v>
      </c>
      <c r="E1169" s="49" t="s">
        <v>1479</v>
      </c>
      <c r="F1169" s="93" t="s">
        <v>431</v>
      </c>
      <c r="G1169" s="85" t="s">
        <v>267</v>
      </c>
      <c r="H1169" s="49" t="s">
        <v>31</v>
      </c>
      <c r="I1169" s="49" t="s">
        <v>31</v>
      </c>
      <c r="J1169" s="50">
        <f t="shared" si="85"/>
        <v>144</v>
      </c>
      <c r="K1169" s="189">
        <f t="shared" si="86"/>
        <v>144</v>
      </c>
      <c r="L1169" s="51">
        <f t="shared" si="87"/>
        <v>1</v>
      </c>
      <c r="M1169" s="52" t="str">
        <f t="shared" si="88"/>
        <v>nie</v>
      </c>
      <c r="N1169" s="53">
        <f>IF($M1169="ano",LARGE((Q1169,T1169,W1169,Z1169,AC1169,AF1169,AI1169,AL1169,AO1169,AR1169,AU1169,AX1169,BA1169,BD1169,BG1169,BJ1169,BM1169),1)+LARGE((Q1169,T1169,W1169,Z1169,AC1169,AF1169,AI1169,AL1169,AO1169,AR1169,AU1169,AX1169,BA1169,BD1169,BG1169,BJ1169,BM1169),2)+LARGE((Q1169,T1169,W1169,Z1169,AC1169,AF1169,AI1169,AL1169,AO1169,AR1169,AU1169,AX1169,BA1169,BD1169,BG1169,BJ1169,BM1169),3)+LARGE((Q1169,T1169,W1169,Z1169,AC1169,AF1169,AI1169,AL1169,AO1169,AR1169,AU1169,AX1169,BA1169,BD1169,BG1169,BJ1169,BM1169),4)+LARGE((Q1169,T1169,W1169,Z1169,AC1169,AF1169,AI1169,AL1169,AO1169,AR1169,AU1169,AX1169,BA1169,BD1169,BG1169,BJ1169,BM1169),5),J1169)</f>
        <v>144</v>
      </c>
      <c r="O1169" s="190">
        <f>IF($M1169="ano",LARGE((R1169,U1169,X1169,AA1169,AD1169,AG1169,AJ1169,AM1169,AP1169,AS1169,AV1169,AY1169,BB1169,BE1169,BH1169,BK1169,BN1169),1)+LARGE((R1169,U1169,X1169,AA1169,AD1169,AG1169,AJ1169,AM1169,AP1169,AS1169,AV1169,AY1169,BB1169,BE1169,BH1169,BK1169,BN1169),2)+LARGE((R1169,U1169,X1169,AA1169,AD1169,AG1169,AJ1169,AM1169,AP1169,AS1169,AV1169,AY1169,BB1169,BE1169,BH1169,BK1169,BN1169),3)+LARGE((R1169,U1169,X1169,AA1169,AD1169,AG1169,AJ1169,AM1169,AP1169,AS1169,AV1169,AY1169,BB1169,BE1169,BH1169,BK1169,BN1169),4)+LARGE((R1169,U1169,X1169,AA1169,AD1169,AG1169,AJ1169,AM1169,AP1169,AS1169,AV1169,AY1169,BB1169,BE1169,BH1169,BK1169,BN1169),5),K1169)</f>
        <v>144</v>
      </c>
      <c r="P1169" s="54"/>
      <c r="Q1169" s="55"/>
      <c r="R1169" s="193"/>
      <c r="S1169" s="56"/>
      <c r="T1169" s="57"/>
      <c r="U1169" s="196"/>
      <c r="V1169" s="58"/>
      <c r="W1169" s="59"/>
      <c r="X1169" s="199"/>
      <c r="Y1169" s="77"/>
      <c r="Z1169" s="60"/>
      <c r="AA1169" s="202"/>
      <c r="AB1169" s="61"/>
      <c r="AC1169" s="61"/>
      <c r="AD1169" s="205"/>
      <c r="AE1169" s="200"/>
      <c r="AF1169" s="201"/>
      <c r="AG1169" s="202"/>
      <c r="AH1169" s="206">
        <v>4.3379629629629629E-2</v>
      </c>
      <c r="AI1169" s="207">
        <v>144</v>
      </c>
      <c r="AJ1169" s="208">
        <v>144</v>
      </c>
      <c r="AK1169" s="200"/>
      <c r="AL1169" s="201"/>
      <c r="AM1169" s="202"/>
      <c r="AN1169" s="78"/>
      <c r="AO1169" s="79"/>
      <c r="AP1169" s="209"/>
      <c r="AQ1169" s="64"/>
      <c r="AR1169" s="65"/>
      <c r="AS1169" s="208"/>
      <c r="AT1169" s="210"/>
      <c r="AU1169" s="211"/>
      <c r="AV1169" s="212"/>
      <c r="AW1169" s="213"/>
      <c r="AX1169" s="214"/>
      <c r="AY1169" s="215"/>
      <c r="AZ1169" s="112"/>
      <c r="BA1169" s="68"/>
      <c r="BB1169" s="68"/>
      <c r="BC1169" s="69"/>
      <c r="BD1169" s="69"/>
      <c r="BE1169" s="217"/>
      <c r="BF1169" s="218"/>
      <c r="BG1169" s="75"/>
      <c r="BH1169" s="75"/>
      <c r="BI1169" s="219"/>
      <c r="BJ1169" s="220"/>
      <c r="BK1169" s="220"/>
      <c r="BL1169" s="221"/>
      <c r="BM1169" s="222"/>
      <c r="BN1169" s="223"/>
      <c r="BO1169" s="149">
        <v>0</v>
      </c>
      <c r="BP1169" s="72">
        <v>10.664999999999999</v>
      </c>
      <c r="BQ1169" s="157">
        <v>4.3379629629629629E-2</v>
      </c>
      <c r="BR1169" s="158">
        <v>1</v>
      </c>
      <c r="BS1169" s="224"/>
    </row>
    <row r="1170" spans="1:71" s="62" customFormat="1" ht="15" customHeight="1">
      <c r="A1170" s="49"/>
      <c r="B1170" s="2">
        <v>1164</v>
      </c>
      <c r="C1170" s="2">
        <v>588</v>
      </c>
      <c r="D1170" s="83" t="s">
        <v>2337</v>
      </c>
      <c r="E1170" s="83" t="s">
        <v>1534</v>
      </c>
      <c r="F1170" s="91" t="s">
        <v>2338</v>
      </c>
      <c r="G1170" s="83">
        <v>1978</v>
      </c>
      <c r="H1170" s="49" t="s">
        <v>31</v>
      </c>
      <c r="I1170" s="2" t="str">
        <f>IF(G1170&lt;=1953,"M60",IF(G1170&lt;=1963,"M50",IF(G1170&lt;=1973,"M40","M")))</f>
        <v>M</v>
      </c>
      <c r="J1170" s="50">
        <f t="shared" si="85"/>
        <v>144</v>
      </c>
      <c r="K1170" s="189">
        <f t="shared" si="86"/>
        <v>144</v>
      </c>
      <c r="L1170" s="51">
        <f t="shared" si="87"/>
        <v>1</v>
      </c>
      <c r="M1170" s="52" t="str">
        <f t="shared" si="88"/>
        <v>nie</v>
      </c>
      <c r="N1170" s="53">
        <f>IF($M1170="ano",LARGE((Q1170,T1170,W1170,Z1170,AC1170,AF1170,AI1170,AL1170,AO1170,AR1170,AU1170,AX1170,BA1170,BD1170,BG1170,BJ1170,BM1170),1)+LARGE((Q1170,T1170,W1170,Z1170,AC1170,AF1170,AI1170,AL1170,AO1170,AR1170,AU1170,AX1170,BA1170,BD1170,BG1170,BJ1170,BM1170),2)+LARGE((Q1170,T1170,W1170,Z1170,AC1170,AF1170,AI1170,AL1170,AO1170,AR1170,AU1170,AX1170,BA1170,BD1170,BG1170,BJ1170,BM1170),3)+LARGE((Q1170,T1170,W1170,Z1170,AC1170,AF1170,AI1170,AL1170,AO1170,AR1170,AU1170,AX1170,BA1170,BD1170,BG1170,BJ1170,BM1170),4)+LARGE((Q1170,T1170,W1170,Z1170,AC1170,AF1170,AI1170,AL1170,AO1170,AR1170,AU1170,AX1170,BA1170,BD1170,BG1170,BJ1170,BM1170),5),J1170)</f>
        <v>144</v>
      </c>
      <c r="O1170" s="190">
        <f>IF($M1170="ano",LARGE((R1170,U1170,X1170,AA1170,AD1170,AG1170,AJ1170,AM1170,AP1170,AS1170,AV1170,AY1170,BB1170,BE1170,BH1170,BK1170,BN1170),1)+LARGE((R1170,U1170,X1170,AA1170,AD1170,AG1170,AJ1170,AM1170,AP1170,AS1170,AV1170,AY1170,BB1170,BE1170,BH1170,BK1170,BN1170),2)+LARGE((R1170,U1170,X1170,AA1170,AD1170,AG1170,AJ1170,AM1170,AP1170,AS1170,AV1170,AY1170,BB1170,BE1170,BH1170,BK1170,BN1170),3)+LARGE((R1170,U1170,X1170,AA1170,AD1170,AG1170,AJ1170,AM1170,AP1170,AS1170,AV1170,AY1170,BB1170,BE1170,BH1170,BK1170,BN1170),4)+LARGE((R1170,U1170,X1170,AA1170,AD1170,AG1170,AJ1170,AM1170,AP1170,AS1170,AV1170,AY1170,BB1170,BE1170,BH1170,BK1170,BN1170),5),K1170)</f>
        <v>144</v>
      </c>
      <c r="P1170" s="191"/>
      <c r="Q1170" s="192"/>
      <c r="R1170" s="193"/>
      <c r="S1170" s="194">
        <v>0.12787037037037038</v>
      </c>
      <c r="T1170" s="195">
        <v>144</v>
      </c>
      <c r="U1170" s="196">
        <v>144</v>
      </c>
      <c r="V1170" s="197"/>
      <c r="W1170" s="198"/>
      <c r="X1170" s="199"/>
      <c r="Y1170" s="200"/>
      <c r="Z1170" s="201"/>
      <c r="AA1170" s="202"/>
      <c r="AB1170" s="203"/>
      <c r="AC1170" s="204"/>
      <c r="AD1170" s="205"/>
      <c r="AE1170" s="200"/>
      <c r="AF1170" s="201"/>
      <c r="AG1170" s="202"/>
      <c r="AH1170" s="206"/>
      <c r="AI1170" s="207"/>
      <c r="AJ1170" s="208"/>
      <c r="AK1170" s="200"/>
      <c r="AL1170" s="201"/>
      <c r="AM1170" s="202"/>
      <c r="AN1170" s="78"/>
      <c r="AO1170" s="79"/>
      <c r="AP1170" s="209"/>
      <c r="AQ1170" s="64"/>
      <c r="AR1170" s="65"/>
      <c r="AS1170" s="208"/>
      <c r="AT1170" s="210"/>
      <c r="AU1170" s="211"/>
      <c r="AV1170" s="212"/>
      <c r="AW1170" s="213"/>
      <c r="AX1170" s="214"/>
      <c r="AY1170" s="215"/>
      <c r="AZ1170" s="112"/>
      <c r="BA1170" s="68"/>
      <c r="BB1170" s="68"/>
      <c r="BC1170" s="216"/>
      <c r="BD1170" s="216"/>
      <c r="BE1170" s="217"/>
      <c r="BF1170" s="218"/>
      <c r="BG1170" s="75"/>
      <c r="BH1170" s="75"/>
      <c r="BI1170" s="219"/>
      <c r="BJ1170" s="220"/>
      <c r="BK1170" s="220"/>
      <c r="BL1170" s="221"/>
      <c r="BM1170" s="222"/>
      <c r="BN1170" s="223"/>
      <c r="BO1170" s="149">
        <v>0</v>
      </c>
      <c r="BP1170" s="72">
        <v>26</v>
      </c>
      <c r="BQ1170" s="157">
        <v>0.12787037037037038</v>
      </c>
      <c r="BR1170" s="158">
        <v>1</v>
      </c>
      <c r="BS1170" s="224"/>
    </row>
    <row r="1171" spans="1:71" s="62" customFormat="1" ht="15" customHeight="1">
      <c r="A1171" s="49"/>
      <c r="B1171" s="2">
        <v>1165</v>
      </c>
      <c r="C1171" s="2">
        <v>121</v>
      </c>
      <c r="D1171" s="49" t="s">
        <v>682</v>
      </c>
      <c r="E1171" s="49" t="s">
        <v>1680</v>
      </c>
      <c r="F1171" s="93" t="s">
        <v>300</v>
      </c>
      <c r="G1171" s="85" t="s">
        <v>266</v>
      </c>
      <c r="H1171" s="49" t="s">
        <v>36</v>
      </c>
      <c r="I1171" s="49" t="s">
        <v>36</v>
      </c>
      <c r="J1171" s="50">
        <f t="shared" si="85"/>
        <v>144</v>
      </c>
      <c r="K1171" s="189">
        <f t="shared" si="86"/>
        <v>144</v>
      </c>
      <c r="L1171" s="51">
        <f t="shared" si="87"/>
        <v>1</v>
      </c>
      <c r="M1171" s="52" t="str">
        <f t="shared" si="88"/>
        <v>nie</v>
      </c>
      <c r="N1171" s="53">
        <f>IF($M1171="ano",LARGE((Q1171,T1171,W1171,Z1171,AC1171,AF1171,AI1171,AL1171,AO1171,AR1171,AU1171,AX1171,BA1171,BD1171,BG1171,BJ1171,BM1171),1)+LARGE((Q1171,T1171,W1171,Z1171,AC1171,AF1171,AI1171,AL1171,AO1171,AR1171,AU1171,AX1171,BA1171,BD1171,BG1171,BJ1171,BM1171),2)+LARGE((Q1171,T1171,W1171,Z1171,AC1171,AF1171,AI1171,AL1171,AO1171,AR1171,AU1171,AX1171,BA1171,BD1171,BG1171,BJ1171,BM1171),3)+LARGE((Q1171,T1171,W1171,Z1171,AC1171,AF1171,AI1171,AL1171,AO1171,AR1171,AU1171,AX1171,BA1171,BD1171,BG1171,BJ1171,BM1171),4)+LARGE((Q1171,T1171,W1171,Z1171,AC1171,AF1171,AI1171,AL1171,AO1171,AR1171,AU1171,AX1171,BA1171,BD1171,BG1171,BJ1171,BM1171),5),J1171)</f>
        <v>144</v>
      </c>
      <c r="O1171" s="190">
        <f>IF($M1171="ano",LARGE((R1171,U1171,X1171,AA1171,AD1171,AG1171,AJ1171,AM1171,AP1171,AS1171,AV1171,AY1171,BB1171,BE1171,BH1171,BK1171,BN1171),1)+LARGE((R1171,U1171,X1171,AA1171,AD1171,AG1171,AJ1171,AM1171,AP1171,AS1171,AV1171,AY1171,BB1171,BE1171,BH1171,BK1171,BN1171),2)+LARGE((R1171,U1171,X1171,AA1171,AD1171,AG1171,AJ1171,AM1171,AP1171,AS1171,AV1171,AY1171,BB1171,BE1171,BH1171,BK1171,BN1171),3)+LARGE((R1171,U1171,X1171,AA1171,AD1171,AG1171,AJ1171,AM1171,AP1171,AS1171,AV1171,AY1171,BB1171,BE1171,BH1171,BK1171,BN1171),4)+LARGE((R1171,U1171,X1171,AA1171,AD1171,AG1171,AJ1171,AM1171,AP1171,AS1171,AV1171,AY1171,BB1171,BE1171,BH1171,BK1171,BN1171),5),K1171)</f>
        <v>144</v>
      </c>
      <c r="P1171" s="54"/>
      <c r="Q1171" s="55"/>
      <c r="R1171" s="193"/>
      <c r="S1171" s="56"/>
      <c r="T1171" s="57"/>
      <c r="U1171" s="196"/>
      <c r="V1171" s="58"/>
      <c r="W1171" s="59"/>
      <c r="X1171" s="199"/>
      <c r="Y1171" s="77"/>
      <c r="Z1171" s="60"/>
      <c r="AA1171" s="202"/>
      <c r="AB1171" s="61"/>
      <c r="AC1171" s="61"/>
      <c r="AD1171" s="205"/>
      <c r="AE1171" s="200"/>
      <c r="AF1171" s="201"/>
      <c r="AG1171" s="202"/>
      <c r="AH1171" s="206">
        <v>4.3368055555555556E-2</v>
      </c>
      <c r="AI1171" s="207">
        <v>144</v>
      </c>
      <c r="AJ1171" s="208">
        <v>144</v>
      </c>
      <c r="AK1171" s="200"/>
      <c r="AL1171" s="201"/>
      <c r="AM1171" s="202"/>
      <c r="AN1171" s="78"/>
      <c r="AO1171" s="79"/>
      <c r="AP1171" s="209"/>
      <c r="AQ1171" s="64"/>
      <c r="AR1171" s="65"/>
      <c r="AS1171" s="208"/>
      <c r="AT1171" s="210"/>
      <c r="AU1171" s="211"/>
      <c r="AV1171" s="212"/>
      <c r="AW1171" s="213"/>
      <c r="AX1171" s="214"/>
      <c r="AY1171" s="215"/>
      <c r="AZ1171" s="112"/>
      <c r="BA1171" s="68"/>
      <c r="BB1171" s="68"/>
      <c r="BC1171" s="69"/>
      <c r="BD1171" s="69"/>
      <c r="BE1171" s="217"/>
      <c r="BF1171" s="218"/>
      <c r="BG1171" s="75"/>
      <c r="BH1171" s="75"/>
      <c r="BI1171" s="219"/>
      <c r="BJ1171" s="220"/>
      <c r="BK1171" s="220"/>
      <c r="BL1171" s="221"/>
      <c r="BM1171" s="222"/>
      <c r="BN1171" s="223"/>
      <c r="BO1171" s="149">
        <v>0</v>
      </c>
      <c r="BP1171" s="72">
        <v>10.664999999999999</v>
      </c>
      <c r="BQ1171" s="157">
        <v>4.3368055555555556E-2</v>
      </c>
      <c r="BR1171" s="158">
        <v>1</v>
      </c>
      <c r="BS1171" s="224"/>
    </row>
    <row r="1172" spans="1:71" s="62" customFormat="1" ht="15" customHeight="1">
      <c r="A1172" s="49"/>
      <c r="B1172" s="2">
        <v>1166</v>
      </c>
      <c r="C1172" s="2">
        <v>589</v>
      </c>
      <c r="D1172" s="49" t="s">
        <v>2340</v>
      </c>
      <c r="E1172" s="49" t="s">
        <v>1505</v>
      </c>
      <c r="F1172" s="93"/>
      <c r="G1172" s="85">
        <v>1976</v>
      </c>
      <c r="H1172" s="49" t="s">
        <v>31</v>
      </c>
      <c r="I1172" s="2" t="str">
        <f>IF(G1172&lt;=1953,"M60",IF(G1172&lt;=1963,"M50",IF(G1172&lt;=1973,"M40","M")))</f>
        <v>M</v>
      </c>
      <c r="J1172" s="50">
        <f t="shared" si="85"/>
        <v>143</v>
      </c>
      <c r="K1172" s="189">
        <f t="shared" si="86"/>
        <v>143</v>
      </c>
      <c r="L1172" s="51">
        <f t="shared" si="87"/>
        <v>1</v>
      </c>
      <c r="M1172" s="52" t="str">
        <f t="shared" si="88"/>
        <v>nie</v>
      </c>
      <c r="N1172" s="53">
        <f>IF($M1172="ano",LARGE((Q1172,T1172,W1172,Z1172,AC1172,AF1172,AI1172,AL1172,AO1172,AR1172,AU1172,AX1172,BA1172,BD1172,BG1172,BJ1172,BM1172),1)+LARGE((Q1172,T1172,W1172,Z1172,AC1172,AF1172,AI1172,AL1172,AO1172,AR1172,AU1172,AX1172,BA1172,BD1172,BG1172,BJ1172,BM1172),2)+LARGE((Q1172,T1172,W1172,Z1172,AC1172,AF1172,AI1172,AL1172,AO1172,AR1172,AU1172,AX1172,BA1172,BD1172,BG1172,BJ1172,BM1172),3)+LARGE((Q1172,T1172,W1172,Z1172,AC1172,AF1172,AI1172,AL1172,AO1172,AR1172,AU1172,AX1172,BA1172,BD1172,BG1172,BJ1172,BM1172),4)+LARGE((Q1172,T1172,W1172,Z1172,AC1172,AF1172,AI1172,AL1172,AO1172,AR1172,AU1172,AX1172,BA1172,BD1172,BG1172,BJ1172,BM1172),5),J1172)</f>
        <v>143</v>
      </c>
      <c r="O1172" s="190">
        <f>IF($M1172="ano",LARGE((R1172,U1172,X1172,AA1172,AD1172,AG1172,AJ1172,AM1172,AP1172,AS1172,AV1172,AY1172,BB1172,BE1172,BH1172,BK1172,BN1172),1)+LARGE((R1172,U1172,X1172,AA1172,AD1172,AG1172,AJ1172,AM1172,AP1172,AS1172,AV1172,AY1172,BB1172,BE1172,BH1172,BK1172,BN1172),2)+LARGE((R1172,U1172,X1172,AA1172,AD1172,AG1172,AJ1172,AM1172,AP1172,AS1172,AV1172,AY1172,BB1172,BE1172,BH1172,BK1172,BN1172),3)+LARGE((R1172,U1172,X1172,AA1172,AD1172,AG1172,AJ1172,AM1172,AP1172,AS1172,AV1172,AY1172,BB1172,BE1172,BH1172,BK1172,BN1172),4)+LARGE((R1172,U1172,X1172,AA1172,AD1172,AG1172,AJ1172,AM1172,AP1172,AS1172,AV1172,AY1172,BB1172,BE1172,BH1172,BK1172,BN1172),5),K1172)</f>
        <v>143</v>
      </c>
      <c r="P1172" s="191"/>
      <c r="Q1172" s="192"/>
      <c r="R1172" s="193"/>
      <c r="S1172" s="194">
        <v>0.12849537037037037</v>
      </c>
      <c r="T1172" s="195">
        <v>143</v>
      </c>
      <c r="U1172" s="196">
        <v>143</v>
      </c>
      <c r="V1172" s="197"/>
      <c r="W1172" s="198"/>
      <c r="X1172" s="199"/>
      <c r="Y1172" s="200"/>
      <c r="Z1172" s="201"/>
      <c r="AA1172" s="202"/>
      <c r="AB1172" s="203"/>
      <c r="AC1172" s="204"/>
      <c r="AD1172" s="205"/>
      <c r="AE1172" s="200"/>
      <c r="AF1172" s="201"/>
      <c r="AG1172" s="202"/>
      <c r="AH1172" s="206"/>
      <c r="AI1172" s="207"/>
      <c r="AJ1172" s="208"/>
      <c r="AK1172" s="200"/>
      <c r="AL1172" s="201"/>
      <c r="AM1172" s="202"/>
      <c r="AN1172" s="78"/>
      <c r="AO1172" s="79"/>
      <c r="AP1172" s="209"/>
      <c r="AQ1172" s="64"/>
      <c r="AR1172" s="65"/>
      <c r="AS1172" s="208"/>
      <c r="AT1172" s="210"/>
      <c r="AU1172" s="211"/>
      <c r="AV1172" s="212"/>
      <c r="AW1172" s="213"/>
      <c r="AX1172" s="214"/>
      <c r="AY1172" s="215"/>
      <c r="AZ1172" s="112"/>
      <c r="BA1172" s="68"/>
      <c r="BB1172" s="68"/>
      <c r="BC1172" s="216"/>
      <c r="BD1172" s="216"/>
      <c r="BE1172" s="217"/>
      <c r="BF1172" s="218"/>
      <c r="BG1172" s="75"/>
      <c r="BH1172" s="75"/>
      <c r="BI1172" s="219"/>
      <c r="BJ1172" s="220"/>
      <c r="BK1172" s="220"/>
      <c r="BL1172" s="221"/>
      <c r="BM1172" s="222"/>
      <c r="BN1172" s="223"/>
      <c r="BO1172" s="149">
        <v>0</v>
      </c>
      <c r="BP1172" s="72">
        <v>26</v>
      </c>
      <c r="BQ1172" s="157">
        <v>0.12849537037037037</v>
      </c>
      <c r="BR1172" s="158">
        <v>1</v>
      </c>
      <c r="BS1172" s="224"/>
    </row>
    <row r="1173" spans="1:71" s="62" customFormat="1" ht="15" customHeight="1">
      <c r="A1173" s="49"/>
      <c r="B1173" s="2">
        <v>1167</v>
      </c>
      <c r="C1173" s="2">
        <v>590</v>
      </c>
      <c r="D1173" s="49" t="s">
        <v>480</v>
      </c>
      <c r="E1173" s="49" t="s">
        <v>1520</v>
      </c>
      <c r="F1173" s="93" t="s">
        <v>433</v>
      </c>
      <c r="G1173" s="85" t="s">
        <v>344</v>
      </c>
      <c r="H1173" s="49" t="s">
        <v>31</v>
      </c>
      <c r="I1173" s="49" t="s">
        <v>31</v>
      </c>
      <c r="J1173" s="50">
        <f t="shared" si="85"/>
        <v>143</v>
      </c>
      <c r="K1173" s="189">
        <f t="shared" si="86"/>
        <v>143</v>
      </c>
      <c r="L1173" s="51">
        <f t="shared" si="87"/>
        <v>1</v>
      </c>
      <c r="M1173" s="52" t="str">
        <f t="shared" si="88"/>
        <v>nie</v>
      </c>
      <c r="N1173" s="53">
        <f>IF($M1173="ano",LARGE((Q1173,T1173,W1173,Z1173,AC1173,AF1173,AI1173,AL1173,AO1173,AR1173,AU1173,AX1173,BA1173,BD1173,BG1173,BJ1173,BM1173),1)+LARGE((Q1173,T1173,W1173,Z1173,AC1173,AF1173,AI1173,AL1173,AO1173,AR1173,AU1173,AX1173,BA1173,BD1173,BG1173,BJ1173,BM1173),2)+LARGE((Q1173,T1173,W1173,Z1173,AC1173,AF1173,AI1173,AL1173,AO1173,AR1173,AU1173,AX1173,BA1173,BD1173,BG1173,BJ1173,BM1173),3)+LARGE((Q1173,T1173,W1173,Z1173,AC1173,AF1173,AI1173,AL1173,AO1173,AR1173,AU1173,AX1173,BA1173,BD1173,BG1173,BJ1173,BM1173),4)+LARGE((Q1173,T1173,W1173,Z1173,AC1173,AF1173,AI1173,AL1173,AO1173,AR1173,AU1173,AX1173,BA1173,BD1173,BG1173,BJ1173,BM1173),5),J1173)</f>
        <v>143</v>
      </c>
      <c r="O1173" s="190">
        <f>IF($M1173="ano",LARGE((R1173,U1173,X1173,AA1173,AD1173,AG1173,AJ1173,AM1173,AP1173,AS1173,AV1173,AY1173,BB1173,BE1173,BH1173,BK1173,BN1173),1)+LARGE((R1173,U1173,X1173,AA1173,AD1173,AG1173,AJ1173,AM1173,AP1173,AS1173,AV1173,AY1173,BB1173,BE1173,BH1173,BK1173,BN1173),2)+LARGE((R1173,U1173,X1173,AA1173,AD1173,AG1173,AJ1173,AM1173,AP1173,AS1173,AV1173,AY1173,BB1173,BE1173,BH1173,BK1173,BN1173),3)+LARGE((R1173,U1173,X1173,AA1173,AD1173,AG1173,AJ1173,AM1173,AP1173,AS1173,AV1173,AY1173,BB1173,BE1173,BH1173,BK1173,BN1173),4)+LARGE((R1173,U1173,X1173,AA1173,AD1173,AG1173,AJ1173,AM1173,AP1173,AS1173,AV1173,AY1173,BB1173,BE1173,BH1173,BK1173,BN1173),5),K1173)</f>
        <v>143</v>
      </c>
      <c r="P1173" s="54"/>
      <c r="Q1173" s="55"/>
      <c r="R1173" s="193"/>
      <c r="S1173" s="56"/>
      <c r="T1173" s="57"/>
      <c r="U1173" s="196"/>
      <c r="V1173" s="58"/>
      <c r="W1173" s="59"/>
      <c r="X1173" s="199"/>
      <c r="Y1173" s="77"/>
      <c r="Z1173" s="60"/>
      <c r="AA1173" s="202"/>
      <c r="AB1173" s="61"/>
      <c r="AC1173" s="61"/>
      <c r="AD1173" s="205"/>
      <c r="AE1173" s="200"/>
      <c r="AF1173" s="201"/>
      <c r="AG1173" s="202"/>
      <c r="AH1173" s="206">
        <v>4.4062500000000004E-2</v>
      </c>
      <c r="AI1173" s="207">
        <v>143</v>
      </c>
      <c r="AJ1173" s="208">
        <v>143</v>
      </c>
      <c r="AK1173" s="200"/>
      <c r="AL1173" s="201"/>
      <c r="AM1173" s="202"/>
      <c r="AN1173" s="78"/>
      <c r="AO1173" s="79"/>
      <c r="AP1173" s="209"/>
      <c r="AQ1173" s="64"/>
      <c r="AR1173" s="65"/>
      <c r="AS1173" s="208"/>
      <c r="AT1173" s="210"/>
      <c r="AU1173" s="211"/>
      <c r="AV1173" s="212"/>
      <c r="AW1173" s="213"/>
      <c r="AX1173" s="214"/>
      <c r="AY1173" s="215"/>
      <c r="AZ1173" s="112"/>
      <c r="BA1173" s="68"/>
      <c r="BB1173" s="68"/>
      <c r="BC1173" s="69"/>
      <c r="BD1173" s="69"/>
      <c r="BE1173" s="217"/>
      <c r="BF1173" s="218"/>
      <c r="BG1173" s="75"/>
      <c r="BH1173" s="75"/>
      <c r="BI1173" s="219"/>
      <c r="BJ1173" s="220"/>
      <c r="BK1173" s="220"/>
      <c r="BL1173" s="221"/>
      <c r="BM1173" s="222"/>
      <c r="BN1173" s="223"/>
      <c r="BO1173" s="149">
        <v>0</v>
      </c>
      <c r="BP1173" s="72">
        <v>10.664999999999999</v>
      </c>
      <c r="BQ1173" s="157">
        <v>4.4062500000000004E-2</v>
      </c>
      <c r="BR1173" s="158">
        <v>1</v>
      </c>
      <c r="BS1173" s="224"/>
    </row>
    <row r="1174" spans="1:71" s="62" customFormat="1" ht="15" customHeight="1">
      <c r="A1174" s="49"/>
      <c r="B1174" s="2">
        <v>1168</v>
      </c>
      <c r="C1174" s="2">
        <v>100</v>
      </c>
      <c r="D1174" s="47" t="s">
        <v>1802</v>
      </c>
      <c r="E1174" s="47" t="s">
        <v>1523</v>
      </c>
      <c r="F1174" s="89" t="s">
        <v>1803</v>
      </c>
      <c r="G1174" s="48">
        <v>1954</v>
      </c>
      <c r="H1174" s="49" t="s">
        <v>31</v>
      </c>
      <c r="I1174" s="2" t="str">
        <f>IF(G1174&lt;=1953,"M60",IF(G1174&lt;=1963,"M50",IF(G1174&lt;=1973,"M40","M")))</f>
        <v>M50</v>
      </c>
      <c r="J1174" s="50">
        <f t="shared" si="85"/>
        <v>143</v>
      </c>
      <c r="K1174" s="189">
        <f t="shared" si="86"/>
        <v>172</v>
      </c>
      <c r="L1174" s="51">
        <f t="shared" si="87"/>
        <v>1</v>
      </c>
      <c r="M1174" s="52" t="str">
        <f t="shared" si="88"/>
        <v>nie</v>
      </c>
      <c r="N1174" s="53">
        <f>IF($M1174="ano",LARGE((Q1174,T1174,W1174,Z1174,AC1174,AF1174,AI1174,AL1174,AO1174,AR1174,AU1174,AX1174,BA1174,BD1174,BG1174,BJ1174,BM1174),1)+LARGE((Q1174,T1174,W1174,Z1174,AC1174,AF1174,AI1174,AL1174,AO1174,AR1174,AU1174,AX1174,BA1174,BD1174,BG1174,BJ1174,BM1174),2)+LARGE((Q1174,T1174,W1174,Z1174,AC1174,AF1174,AI1174,AL1174,AO1174,AR1174,AU1174,AX1174,BA1174,BD1174,BG1174,BJ1174,BM1174),3)+LARGE((Q1174,T1174,W1174,Z1174,AC1174,AF1174,AI1174,AL1174,AO1174,AR1174,AU1174,AX1174,BA1174,BD1174,BG1174,BJ1174,BM1174),4)+LARGE((Q1174,T1174,W1174,Z1174,AC1174,AF1174,AI1174,AL1174,AO1174,AR1174,AU1174,AX1174,BA1174,BD1174,BG1174,BJ1174,BM1174),5),J1174)</f>
        <v>143</v>
      </c>
      <c r="O1174" s="190">
        <f>IF($M1174="ano",LARGE((R1174,U1174,X1174,AA1174,AD1174,AG1174,AJ1174,AM1174,AP1174,AS1174,AV1174,AY1174,BB1174,BE1174,BH1174,BK1174,BN1174),1)+LARGE((R1174,U1174,X1174,AA1174,AD1174,AG1174,AJ1174,AM1174,AP1174,AS1174,AV1174,AY1174,BB1174,BE1174,BH1174,BK1174,BN1174),2)+LARGE((R1174,U1174,X1174,AA1174,AD1174,AG1174,AJ1174,AM1174,AP1174,AS1174,AV1174,AY1174,BB1174,BE1174,BH1174,BK1174,BN1174),3)+LARGE((R1174,U1174,X1174,AA1174,AD1174,AG1174,AJ1174,AM1174,AP1174,AS1174,AV1174,AY1174,BB1174,BE1174,BH1174,BK1174,BN1174),4)+LARGE((R1174,U1174,X1174,AA1174,AD1174,AG1174,AJ1174,AM1174,AP1174,AS1174,AV1174,AY1174,BB1174,BE1174,BH1174,BK1174,BN1174),5),K1174)</f>
        <v>172</v>
      </c>
      <c r="P1174" s="191"/>
      <c r="Q1174" s="192"/>
      <c r="R1174" s="193"/>
      <c r="S1174" s="194"/>
      <c r="T1174" s="195"/>
      <c r="U1174" s="196"/>
      <c r="V1174" s="197">
        <v>8.8449074074074083E-2</v>
      </c>
      <c r="W1174" s="198">
        <v>143</v>
      </c>
      <c r="X1174" s="199">
        <v>172</v>
      </c>
      <c r="Y1174" s="200"/>
      <c r="Z1174" s="201"/>
      <c r="AA1174" s="202"/>
      <c r="AB1174" s="203"/>
      <c r="AC1174" s="204"/>
      <c r="AD1174" s="205"/>
      <c r="AE1174" s="200"/>
      <c r="AF1174" s="201"/>
      <c r="AG1174" s="202"/>
      <c r="AH1174" s="206"/>
      <c r="AI1174" s="207"/>
      <c r="AJ1174" s="208"/>
      <c r="AK1174" s="200"/>
      <c r="AL1174" s="201"/>
      <c r="AM1174" s="202"/>
      <c r="AN1174" s="78"/>
      <c r="AO1174" s="79"/>
      <c r="AP1174" s="209"/>
      <c r="AQ1174" s="64"/>
      <c r="AR1174" s="65"/>
      <c r="AS1174" s="208"/>
      <c r="AT1174" s="210"/>
      <c r="AU1174" s="211"/>
      <c r="AV1174" s="212"/>
      <c r="AW1174" s="213"/>
      <c r="AX1174" s="214"/>
      <c r="AY1174" s="215"/>
      <c r="AZ1174" s="112"/>
      <c r="BA1174" s="68"/>
      <c r="BB1174" s="68"/>
      <c r="BC1174" s="216"/>
      <c r="BD1174" s="216"/>
      <c r="BE1174" s="217"/>
      <c r="BF1174" s="218"/>
      <c r="BG1174" s="75"/>
      <c r="BH1174" s="75"/>
      <c r="BI1174" s="219"/>
      <c r="BJ1174" s="220"/>
      <c r="BK1174" s="220"/>
      <c r="BL1174" s="221"/>
      <c r="BM1174" s="222"/>
      <c r="BN1174" s="223"/>
      <c r="BO1174" s="149">
        <v>0</v>
      </c>
      <c r="BP1174" s="72">
        <v>16</v>
      </c>
      <c r="BQ1174" s="157">
        <v>8.8449074074074083E-2</v>
      </c>
      <c r="BR1174" s="158">
        <v>1</v>
      </c>
      <c r="BS1174" s="224"/>
    </row>
    <row r="1175" spans="1:71" s="62" customFormat="1" ht="15" customHeight="1">
      <c r="A1175" s="49"/>
      <c r="B1175" s="2">
        <v>1169</v>
      </c>
      <c r="C1175" s="2">
        <v>240</v>
      </c>
      <c r="D1175" s="49" t="s">
        <v>2376</v>
      </c>
      <c r="E1175" s="49" t="s">
        <v>1505</v>
      </c>
      <c r="F1175" s="93" t="s">
        <v>277</v>
      </c>
      <c r="G1175" s="85" t="s">
        <v>249</v>
      </c>
      <c r="H1175" s="49" t="s">
        <v>31</v>
      </c>
      <c r="I1175" s="49" t="s">
        <v>32</v>
      </c>
      <c r="J1175" s="50">
        <f t="shared" si="85"/>
        <v>143</v>
      </c>
      <c r="K1175" s="189">
        <f t="shared" si="86"/>
        <v>158</v>
      </c>
      <c r="L1175" s="51">
        <f t="shared" si="87"/>
        <v>1</v>
      </c>
      <c r="M1175" s="52" t="str">
        <f t="shared" si="88"/>
        <v>nie</v>
      </c>
      <c r="N1175" s="53">
        <f>IF($M1175="ano",LARGE((Q1175,T1175,W1175,Z1175,AC1175,AF1175,AI1175,AL1175,AO1175,AR1175,AU1175,AX1175,BA1175,BD1175,BG1175,BJ1175,BM1175),1)+LARGE((Q1175,T1175,W1175,Z1175,AC1175,AF1175,AI1175,AL1175,AO1175,AR1175,AU1175,AX1175,BA1175,BD1175,BG1175,BJ1175,BM1175),2)+LARGE((Q1175,T1175,W1175,Z1175,AC1175,AF1175,AI1175,AL1175,AO1175,AR1175,AU1175,AX1175,BA1175,BD1175,BG1175,BJ1175,BM1175),3)+LARGE((Q1175,T1175,W1175,Z1175,AC1175,AF1175,AI1175,AL1175,AO1175,AR1175,AU1175,AX1175,BA1175,BD1175,BG1175,BJ1175,BM1175),4)+LARGE((Q1175,T1175,W1175,Z1175,AC1175,AF1175,AI1175,AL1175,AO1175,AR1175,AU1175,AX1175,BA1175,BD1175,BG1175,BJ1175,BM1175),5),J1175)</f>
        <v>143</v>
      </c>
      <c r="O1175" s="190">
        <f>IF($M1175="ano",LARGE((R1175,U1175,X1175,AA1175,AD1175,AG1175,AJ1175,AM1175,AP1175,AS1175,AV1175,AY1175,BB1175,BE1175,BH1175,BK1175,BN1175),1)+LARGE((R1175,U1175,X1175,AA1175,AD1175,AG1175,AJ1175,AM1175,AP1175,AS1175,AV1175,AY1175,BB1175,BE1175,BH1175,BK1175,BN1175),2)+LARGE((R1175,U1175,X1175,AA1175,AD1175,AG1175,AJ1175,AM1175,AP1175,AS1175,AV1175,AY1175,BB1175,BE1175,BH1175,BK1175,BN1175),3)+LARGE((R1175,U1175,X1175,AA1175,AD1175,AG1175,AJ1175,AM1175,AP1175,AS1175,AV1175,AY1175,BB1175,BE1175,BH1175,BK1175,BN1175),4)+LARGE((R1175,U1175,X1175,AA1175,AD1175,AG1175,AJ1175,AM1175,AP1175,AS1175,AV1175,AY1175,BB1175,BE1175,BH1175,BK1175,BN1175),5),K1175)</f>
        <v>158</v>
      </c>
      <c r="P1175" s="54"/>
      <c r="Q1175" s="55"/>
      <c r="R1175" s="193"/>
      <c r="S1175" s="56"/>
      <c r="T1175" s="57"/>
      <c r="U1175" s="196"/>
      <c r="V1175" s="58"/>
      <c r="W1175" s="59"/>
      <c r="X1175" s="199"/>
      <c r="Y1175" s="77"/>
      <c r="Z1175" s="60"/>
      <c r="AA1175" s="202"/>
      <c r="AB1175" s="61"/>
      <c r="AC1175" s="61"/>
      <c r="AD1175" s="205"/>
      <c r="AE1175" s="200"/>
      <c r="AF1175" s="201"/>
      <c r="AG1175" s="202"/>
      <c r="AH1175" s="206">
        <v>4.4328703703703703E-2</v>
      </c>
      <c r="AI1175" s="207">
        <v>143</v>
      </c>
      <c r="AJ1175" s="208">
        <v>158</v>
      </c>
      <c r="AK1175" s="200"/>
      <c r="AL1175" s="201"/>
      <c r="AM1175" s="202"/>
      <c r="AN1175" s="78"/>
      <c r="AO1175" s="79"/>
      <c r="AP1175" s="209"/>
      <c r="AQ1175" s="64"/>
      <c r="AR1175" s="65"/>
      <c r="AS1175" s="208"/>
      <c r="AT1175" s="210"/>
      <c r="AU1175" s="211"/>
      <c r="AV1175" s="212"/>
      <c r="AW1175" s="213"/>
      <c r="AX1175" s="214"/>
      <c r="AY1175" s="215"/>
      <c r="AZ1175" s="112"/>
      <c r="BA1175" s="68"/>
      <c r="BB1175" s="68"/>
      <c r="BC1175" s="69"/>
      <c r="BD1175" s="69"/>
      <c r="BE1175" s="217"/>
      <c r="BF1175" s="218"/>
      <c r="BG1175" s="75"/>
      <c r="BH1175" s="75"/>
      <c r="BI1175" s="219"/>
      <c r="BJ1175" s="220"/>
      <c r="BK1175" s="220"/>
      <c r="BL1175" s="221"/>
      <c r="BM1175" s="222"/>
      <c r="BN1175" s="223"/>
      <c r="BO1175" s="149">
        <v>0</v>
      </c>
      <c r="BP1175" s="72">
        <v>10.664999999999999</v>
      </c>
      <c r="BQ1175" s="157">
        <v>4.4328703703703703E-2</v>
      </c>
      <c r="BR1175" s="158">
        <v>1</v>
      </c>
      <c r="BS1175" s="224"/>
    </row>
    <row r="1176" spans="1:71" s="62" customFormat="1" ht="15" customHeight="1">
      <c r="A1176" s="49"/>
      <c r="B1176" s="2">
        <v>1170</v>
      </c>
      <c r="C1176" s="2">
        <v>34</v>
      </c>
      <c r="D1176" s="47" t="s">
        <v>1799</v>
      </c>
      <c r="E1176" s="47" t="s">
        <v>1798</v>
      </c>
      <c r="F1176" s="89" t="s">
        <v>1542</v>
      </c>
      <c r="G1176" s="48">
        <v>1973</v>
      </c>
      <c r="H1176" s="49" t="s">
        <v>36</v>
      </c>
      <c r="I1176" s="2" t="str">
        <f>IF(G1176&lt;=1953,"Z60",IF(G1176&lt;=1963,"Z50",IF(G1176&lt;=1973,"Z40","Z")))</f>
        <v>Z40</v>
      </c>
      <c r="J1176" s="50">
        <f t="shared" si="85"/>
        <v>143</v>
      </c>
      <c r="K1176" s="189">
        <f t="shared" si="86"/>
        <v>158</v>
      </c>
      <c r="L1176" s="51">
        <f t="shared" si="87"/>
        <v>1</v>
      </c>
      <c r="M1176" s="52" t="str">
        <f t="shared" si="88"/>
        <v>nie</v>
      </c>
      <c r="N1176" s="53">
        <f>IF($M1176="ano",LARGE((Q1176,T1176,W1176,Z1176,AC1176,AF1176,AI1176,AL1176,AO1176,AR1176,AU1176,AX1176,BA1176,BD1176,BG1176,BJ1176,BM1176),1)+LARGE((Q1176,T1176,W1176,Z1176,AC1176,AF1176,AI1176,AL1176,AO1176,AR1176,AU1176,AX1176,BA1176,BD1176,BG1176,BJ1176,BM1176),2)+LARGE((Q1176,T1176,W1176,Z1176,AC1176,AF1176,AI1176,AL1176,AO1176,AR1176,AU1176,AX1176,BA1176,BD1176,BG1176,BJ1176,BM1176),3)+LARGE((Q1176,T1176,W1176,Z1176,AC1176,AF1176,AI1176,AL1176,AO1176,AR1176,AU1176,AX1176,BA1176,BD1176,BG1176,BJ1176,BM1176),4)+LARGE((Q1176,T1176,W1176,Z1176,AC1176,AF1176,AI1176,AL1176,AO1176,AR1176,AU1176,AX1176,BA1176,BD1176,BG1176,BJ1176,BM1176),5),J1176)</f>
        <v>143</v>
      </c>
      <c r="O1176" s="190">
        <f>IF($M1176="ano",LARGE((R1176,U1176,X1176,AA1176,AD1176,AG1176,AJ1176,AM1176,AP1176,AS1176,AV1176,AY1176,BB1176,BE1176,BH1176,BK1176,BN1176),1)+LARGE((R1176,U1176,X1176,AA1176,AD1176,AG1176,AJ1176,AM1176,AP1176,AS1176,AV1176,AY1176,BB1176,BE1176,BH1176,BK1176,BN1176),2)+LARGE((R1176,U1176,X1176,AA1176,AD1176,AG1176,AJ1176,AM1176,AP1176,AS1176,AV1176,AY1176,BB1176,BE1176,BH1176,BK1176,BN1176),3)+LARGE((R1176,U1176,X1176,AA1176,AD1176,AG1176,AJ1176,AM1176,AP1176,AS1176,AV1176,AY1176,BB1176,BE1176,BH1176,BK1176,BN1176),4)+LARGE((R1176,U1176,X1176,AA1176,AD1176,AG1176,AJ1176,AM1176,AP1176,AS1176,AV1176,AY1176,BB1176,BE1176,BH1176,BK1176,BN1176),5),K1176)</f>
        <v>158</v>
      </c>
      <c r="P1176" s="191"/>
      <c r="Q1176" s="192"/>
      <c r="R1176" s="193"/>
      <c r="S1176" s="194"/>
      <c r="T1176" s="195"/>
      <c r="U1176" s="196"/>
      <c r="V1176" s="197">
        <v>8.8287037037037039E-2</v>
      </c>
      <c r="W1176" s="198">
        <v>143</v>
      </c>
      <c r="X1176" s="199">
        <v>158</v>
      </c>
      <c r="Y1176" s="200"/>
      <c r="Z1176" s="201"/>
      <c r="AA1176" s="202"/>
      <c r="AB1176" s="203"/>
      <c r="AC1176" s="204"/>
      <c r="AD1176" s="205"/>
      <c r="AE1176" s="200"/>
      <c r="AF1176" s="201"/>
      <c r="AG1176" s="202"/>
      <c r="AH1176" s="206"/>
      <c r="AI1176" s="207"/>
      <c r="AJ1176" s="208"/>
      <c r="AK1176" s="200"/>
      <c r="AL1176" s="201"/>
      <c r="AM1176" s="202"/>
      <c r="AN1176" s="78"/>
      <c r="AO1176" s="79"/>
      <c r="AP1176" s="209"/>
      <c r="AQ1176" s="64"/>
      <c r="AR1176" s="65"/>
      <c r="AS1176" s="208"/>
      <c r="AT1176" s="210"/>
      <c r="AU1176" s="211"/>
      <c r="AV1176" s="212"/>
      <c r="AW1176" s="213"/>
      <c r="AX1176" s="214"/>
      <c r="AY1176" s="215"/>
      <c r="AZ1176" s="112"/>
      <c r="BA1176" s="68"/>
      <c r="BB1176" s="68"/>
      <c r="BC1176" s="216"/>
      <c r="BD1176" s="216"/>
      <c r="BE1176" s="217"/>
      <c r="BF1176" s="218"/>
      <c r="BG1176" s="75"/>
      <c r="BH1176" s="75"/>
      <c r="BI1176" s="219"/>
      <c r="BJ1176" s="220"/>
      <c r="BK1176" s="220"/>
      <c r="BL1176" s="221"/>
      <c r="BM1176" s="222"/>
      <c r="BN1176" s="223"/>
      <c r="BO1176" s="149">
        <v>0</v>
      </c>
      <c r="BP1176" s="72">
        <v>16</v>
      </c>
      <c r="BQ1176" s="157">
        <v>8.8287037037037039E-2</v>
      </c>
      <c r="BR1176" s="158">
        <v>1</v>
      </c>
      <c r="BS1176" s="224"/>
    </row>
    <row r="1177" spans="1:71" s="62" customFormat="1" ht="15" customHeight="1">
      <c r="A1177" s="49"/>
      <c r="B1177" s="2">
        <v>1171</v>
      </c>
      <c r="C1177" s="2">
        <v>241</v>
      </c>
      <c r="D1177" s="49" t="s">
        <v>588</v>
      </c>
      <c r="E1177" s="49" t="s">
        <v>1523</v>
      </c>
      <c r="F1177" s="93" t="s">
        <v>320</v>
      </c>
      <c r="G1177" s="85" t="s">
        <v>302</v>
      </c>
      <c r="H1177" s="49" t="s">
        <v>31</v>
      </c>
      <c r="I1177" s="49" t="s">
        <v>32</v>
      </c>
      <c r="J1177" s="50">
        <f t="shared" si="85"/>
        <v>143</v>
      </c>
      <c r="K1177" s="189">
        <f t="shared" si="86"/>
        <v>158</v>
      </c>
      <c r="L1177" s="51">
        <f t="shared" si="87"/>
        <v>1</v>
      </c>
      <c r="M1177" s="52" t="str">
        <f t="shared" si="88"/>
        <v>nie</v>
      </c>
      <c r="N1177" s="53">
        <f>IF($M1177="ano",LARGE((Q1177,T1177,W1177,Z1177,AC1177,AF1177,AI1177,AL1177,AO1177,AR1177,AU1177,AX1177,BA1177,BD1177,BG1177,BJ1177,BM1177),1)+LARGE((Q1177,T1177,W1177,Z1177,AC1177,AF1177,AI1177,AL1177,AO1177,AR1177,AU1177,AX1177,BA1177,BD1177,BG1177,BJ1177,BM1177),2)+LARGE((Q1177,T1177,W1177,Z1177,AC1177,AF1177,AI1177,AL1177,AO1177,AR1177,AU1177,AX1177,BA1177,BD1177,BG1177,BJ1177,BM1177),3)+LARGE((Q1177,T1177,W1177,Z1177,AC1177,AF1177,AI1177,AL1177,AO1177,AR1177,AU1177,AX1177,BA1177,BD1177,BG1177,BJ1177,BM1177),4)+LARGE((Q1177,T1177,W1177,Z1177,AC1177,AF1177,AI1177,AL1177,AO1177,AR1177,AU1177,AX1177,BA1177,BD1177,BG1177,BJ1177,BM1177),5),J1177)</f>
        <v>143</v>
      </c>
      <c r="O1177" s="190">
        <f>IF($M1177="ano",LARGE((R1177,U1177,X1177,AA1177,AD1177,AG1177,AJ1177,AM1177,AP1177,AS1177,AV1177,AY1177,BB1177,BE1177,BH1177,BK1177,BN1177),1)+LARGE((R1177,U1177,X1177,AA1177,AD1177,AG1177,AJ1177,AM1177,AP1177,AS1177,AV1177,AY1177,BB1177,BE1177,BH1177,BK1177,BN1177),2)+LARGE((R1177,U1177,X1177,AA1177,AD1177,AG1177,AJ1177,AM1177,AP1177,AS1177,AV1177,AY1177,BB1177,BE1177,BH1177,BK1177,BN1177),3)+LARGE((R1177,U1177,X1177,AA1177,AD1177,AG1177,AJ1177,AM1177,AP1177,AS1177,AV1177,AY1177,BB1177,BE1177,BH1177,BK1177,BN1177),4)+LARGE((R1177,U1177,X1177,AA1177,AD1177,AG1177,AJ1177,AM1177,AP1177,AS1177,AV1177,AY1177,BB1177,BE1177,BH1177,BK1177,BN1177),5),K1177)</f>
        <v>158</v>
      </c>
      <c r="P1177" s="54"/>
      <c r="Q1177" s="55"/>
      <c r="R1177" s="193"/>
      <c r="S1177" s="56"/>
      <c r="T1177" s="57"/>
      <c r="U1177" s="196"/>
      <c r="V1177" s="58"/>
      <c r="W1177" s="59"/>
      <c r="X1177" s="199"/>
      <c r="Y1177" s="77"/>
      <c r="Z1177" s="60"/>
      <c r="AA1177" s="202"/>
      <c r="AB1177" s="61"/>
      <c r="AC1177" s="61"/>
      <c r="AD1177" s="205"/>
      <c r="AE1177" s="200"/>
      <c r="AF1177" s="201"/>
      <c r="AG1177" s="202"/>
      <c r="AH1177" s="206">
        <v>4.3900462962962961E-2</v>
      </c>
      <c r="AI1177" s="207">
        <v>143</v>
      </c>
      <c r="AJ1177" s="208">
        <v>158</v>
      </c>
      <c r="AK1177" s="200"/>
      <c r="AL1177" s="201"/>
      <c r="AM1177" s="202"/>
      <c r="AN1177" s="78"/>
      <c r="AO1177" s="79"/>
      <c r="AP1177" s="209"/>
      <c r="AQ1177" s="64"/>
      <c r="AR1177" s="65"/>
      <c r="AS1177" s="208"/>
      <c r="AT1177" s="210"/>
      <c r="AU1177" s="211"/>
      <c r="AV1177" s="212"/>
      <c r="AW1177" s="213"/>
      <c r="AX1177" s="214"/>
      <c r="AY1177" s="215"/>
      <c r="AZ1177" s="112"/>
      <c r="BA1177" s="68"/>
      <c r="BB1177" s="68"/>
      <c r="BC1177" s="69"/>
      <c r="BD1177" s="69"/>
      <c r="BE1177" s="217"/>
      <c r="BF1177" s="218"/>
      <c r="BG1177" s="75"/>
      <c r="BH1177" s="75"/>
      <c r="BI1177" s="219"/>
      <c r="BJ1177" s="220"/>
      <c r="BK1177" s="220"/>
      <c r="BL1177" s="221"/>
      <c r="BM1177" s="222"/>
      <c r="BN1177" s="223"/>
      <c r="BO1177" s="149">
        <v>0</v>
      </c>
      <c r="BP1177" s="72">
        <v>10.664999999999999</v>
      </c>
      <c r="BQ1177" s="157">
        <v>4.3900462962962961E-2</v>
      </c>
      <c r="BR1177" s="158">
        <v>1</v>
      </c>
      <c r="BS1177" s="224"/>
    </row>
    <row r="1178" spans="1:71" s="62" customFormat="1" ht="15" customHeight="1">
      <c r="A1178" s="49"/>
      <c r="B1178" s="2">
        <v>1172</v>
      </c>
      <c r="C1178" s="2">
        <v>242</v>
      </c>
      <c r="D1178" s="49" t="s">
        <v>486</v>
      </c>
      <c r="E1178" s="49" t="s">
        <v>1564</v>
      </c>
      <c r="F1178" s="93" t="s">
        <v>277</v>
      </c>
      <c r="G1178" s="85" t="s">
        <v>299</v>
      </c>
      <c r="H1178" s="49" t="s">
        <v>31</v>
      </c>
      <c r="I1178" s="49" t="s">
        <v>32</v>
      </c>
      <c r="J1178" s="50">
        <f t="shared" si="85"/>
        <v>142</v>
      </c>
      <c r="K1178" s="189">
        <f t="shared" si="86"/>
        <v>157</v>
      </c>
      <c r="L1178" s="51">
        <f t="shared" si="87"/>
        <v>1</v>
      </c>
      <c r="M1178" s="52" t="str">
        <f t="shared" si="88"/>
        <v>nie</v>
      </c>
      <c r="N1178" s="53">
        <f>IF($M1178="ano",LARGE((Q1178,T1178,W1178,Z1178,AC1178,AF1178,AI1178,AL1178,AO1178,AR1178,AU1178,AX1178,BA1178,BD1178,BG1178,BJ1178,BM1178),1)+LARGE((Q1178,T1178,W1178,Z1178,AC1178,AF1178,AI1178,AL1178,AO1178,AR1178,AU1178,AX1178,BA1178,BD1178,BG1178,BJ1178,BM1178),2)+LARGE((Q1178,T1178,W1178,Z1178,AC1178,AF1178,AI1178,AL1178,AO1178,AR1178,AU1178,AX1178,BA1178,BD1178,BG1178,BJ1178,BM1178),3)+LARGE((Q1178,T1178,W1178,Z1178,AC1178,AF1178,AI1178,AL1178,AO1178,AR1178,AU1178,AX1178,BA1178,BD1178,BG1178,BJ1178,BM1178),4)+LARGE((Q1178,T1178,W1178,Z1178,AC1178,AF1178,AI1178,AL1178,AO1178,AR1178,AU1178,AX1178,BA1178,BD1178,BG1178,BJ1178,BM1178),5),J1178)</f>
        <v>142</v>
      </c>
      <c r="O1178" s="190">
        <f>IF($M1178="ano",LARGE((R1178,U1178,X1178,AA1178,AD1178,AG1178,AJ1178,AM1178,AP1178,AS1178,AV1178,AY1178,BB1178,BE1178,BH1178,BK1178,BN1178),1)+LARGE((R1178,U1178,X1178,AA1178,AD1178,AG1178,AJ1178,AM1178,AP1178,AS1178,AV1178,AY1178,BB1178,BE1178,BH1178,BK1178,BN1178),2)+LARGE((R1178,U1178,X1178,AA1178,AD1178,AG1178,AJ1178,AM1178,AP1178,AS1178,AV1178,AY1178,BB1178,BE1178,BH1178,BK1178,BN1178),3)+LARGE((R1178,U1178,X1178,AA1178,AD1178,AG1178,AJ1178,AM1178,AP1178,AS1178,AV1178,AY1178,BB1178,BE1178,BH1178,BK1178,BN1178),4)+LARGE((R1178,U1178,X1178,AA1178,AD1178,AG1178,AJ1178,AM1178,AP1178,AS1178,AV1178,AY1178,BB1178,BE1178,BH1178,BK1178,BN1178),5),K1178)</f>
        <v>157</v>
      </c>
      <c r="P1178" s="54"/>
      <c r="Q1178" s="55"/>
      <c r="R1178" s="193"/>
      <c r="S1178" s="56"/>
      <c r="T1178" s="57"/>
      <c r="U1178" s="196"/>
      <c r="V1178" s="58"/>
      <c r="W1178" s="59"/>
      <c r="X1178" s="199"/>
      <c r="Y1178" s="77"/>
      <c r="Z1178" s="60"/>
      <c r="AA1178" s="202"/>
      <c r="AB1178" s="61"/>
      <c r="AC1178" s="61"/>
      <c r="AD1178" s="205"/>
      <c r="AE1178" s="200"/>
      <c r="AF1178" s="201"/>
      <c r="AG1178" s="202"/>
      <c r="AH1178" s="206">
        <v>4.4652777777777784E-2</v>
      </c>
      <c r="AI1178" s="207">
        <v>142</v>
      </c>
      <c r="AJ1178" s="208">
        <v>157</v>
      </c>
      <c r="AK1178" s="200"/>
      <c r="AL1178" s="201"/>
      <c r="AM1178" s="202"/>
      <c r="AN1178" s="78"/>
      <c r="AO1178" s="79"/>
      <c r="AP1178" s="209"/>
      <c r="AQ1178" s="64"/>
      <c r="AR1178" s="65"/>
      <c r="AS1178" s="208"/>
      <c r="AT1178" s="210"/>
      <c r="AU1178" s="211"/>
      <c r="AV1178" s="212"/>
      <c r="AW1178" s="213"/>
      <c r="AX1178" s="214"/>
      <c r="AY1178" s="215"/>
      <c r="AZ1178" s="112"/>
      <c r="BA1178" s="68"/>
      <c r="BB1178" s="68"/>
      <c r="BC1178" s="69"/>
      <c r="BD1178" s="69"/>
      <c r="BE1178" s="217"/>
      <c r="BF1178" s="218"/>
      <c r="BG1178" s="75"/>
      <c r="BH1178" s="75"/>
      <c r="BI1178" s="219"/>
      <c r="BJ1178" s="220"/>
      <c r="BK1178" s="220"/>
      <c r="BL1178" s="221"/>
      <c r="BM1178" s="222"/>
      <c r="BN1178" s="223"/>
      <c r="BO1178" s="149">
        <v>0</v>
      </c>
      <c r="BP1178" s="72">
        <v>10.664999999999999</v>
      </c>
      <c r="BQ1178" s="157">
        <v>4.4652777777777784E-2</v>
      </c>
      <c r="BR1178" s="158">
        <v>1</v>
      </c>
      <c r="BS1178" s="224"/>
    </row>
    <row r="1179" spans="1:71" s="62" customFormat="1" ht="15" customHeight="1">
      <c r="A1179" s="49"/>
      <c r="B1179" s="2">
        <v>1173</v>
      </c>
      <c r="C1179" s="2">
        <v>591</v>
      </c>
      <c r="D1179" s="47" t="s">
        <v>2341</v>
      </c>
      <c r="E1179" s="47" t="s">
        <v>1567</v>
      </c>
      <c r="F1179" s="89" t="s">
        <v>2342</v>
      </c>
      <c r="G1179" s="48">
        <v>1978</v>
      </c>
      <c r="H1179" s="49" t="s">
        <v>31</v>
      </c>
      <c r="I1179" s="2" t="str">
        <f>IF(G1179&lt;=1953,"M60",IF(G1179&lt;=1963,"M50",IF(G1179&lt;=1973,"M40","M")))</f>
        <v>M</v>
      </c>
      <c r="J1179" s="50">
        <f t="shared" si="85"/>
        <v>142</v>
      </c>
      <c r="K1179" s="189">
        <f t="shared" si="86"/>
        <v>142</v>
      </c>
      <c r="L1179" s="51">
        <f t="shared" si="87"/>
        <v>1</v>
      </c>
      <c r="M1179" s="52" t="str">
        <f t="shared" si="88"/>
        <v>nie</v>
      </c>
      <c r="N1179" s="53">
        <f>IF($M1179="ano",LARGE((Q1179,T1179,W1179,Z1179,AC1179,AF1179,AI1179,AL1179,AO1179,AR1179,AU1179,AX1179,BA1179,BD1179,BG1179,BJ1179,BM1179),1)+LARGE((Q1179,T1179,W1179,Z1179,AC1179,AF1179,AI1179,AL1179,AO1179,AR1179,AU1179,AX1179,BA1179,BD1179,BG1179,BJ1179,BM1179),2)+LARGE((Q1179,T1179,W1179,Z1179,AC1179,AF1179,AI1179,AL1179,AO1179,AR1179,AU1179,AX1179,BA1179,BD1179,BG1179,BJ1179,BM1179),3)+LARGE((Q1179,T1179,W1179,Z1179,AC1179,AF1179,AI1179,AL1179,AO1179,AR1179,AU1179,AX1179,BA1179,BD1179,BG1179,BJ1179,BM1179),4)+LARGE((Q1179,T1179,W1179,Z1179,AC1179,AF1179,AI1179,AL1179,AO1179,AR1179,AU1179,AX1179,BA1179,BD1179,BG1179,BJ1179,BM1179),5),J1179)</f>
        <v>142</v>
      </c>
      <c r="O1179" s="190">
        <f>IF($M1179="ano",LARGE((R1179,U1179,X1179,AA1179,AD1179,AG1179,AJ1179,AM1179,AP1179,AS1179,AV1179,AY1179,BB1179,BE1179,BH1179,BK1179,BN1179),1)+LARGE((R1179,U1179,X1179,AA1179,AD1179,AG1179,AJ1179,AM1179,AP1179,AS1179,AV1179,AY1179,BB1179,BE1179,BH1179,BK1179,BN1179),2)+LARGE((R1179,U1179,X1179,AA1179,AD1179,AG1179,AJ1179,AM1179,AP1179,AS1179,AV1179,AY1179,BB1179,BE1179,BH1179,BK1179,BN1179),3)+LARGE((R1179,U1179,X1179,AA1179,AD1179,AG1179,AJ1179,AM1179,AP1179,AS1179,AV1179,AY1179,BB1179,BE1179,BH1179,BK1179,BN1179),4)+LARGE((R1179,U1179,X1179,AA1179,AD1179,AG1179,AJ1179,AM1179,AP1179,AS1179,AV1179,AY1179,BB1179,BE1179,BH1179,BK1179,BN1179),5),K1179)</f>
        <v>142</v>
      </c>
      <c r="P1179" s="191"/>
      <c r="Q1179" s="192"/>
      <c r="R1179" s="193"/>
      <c r="S1179" s="194">
        <v>0.12943287037037038</v>
      </c>
      <c r="T1179" s="195">
        <v>142</v>
      </c>
      <c r="U1179" s="196">
        <v>142</v>
      </c>
      <c r="V1179" s="197"/>
      <c r="W1179" s="198"/>
      <c r="X1179" s="199"/>
      <c r="Y1179" s="200"/>
      <c r="Z1179" s="201"/>
      <c r="AA1179" s="202"/>
      <c r="AB1179" s="203"/>
      <c r="AC1179" s="204"/>
      <c r="AD1179" s="205"/>
      <c r="AE1179" s="200"/>
      <c r="AF1179" s="201"/>
      <c r="AG1179" s="202"/>
      <c r="AH1179" s="206"/>
      <c r="AI1179" s="207"/>
      <c r="AJ1179" s="208"/>
      <c r="AK1179" s="200"/>
      <c r="AL1179" s="201"/>
      <c r="AM1179" s="202"/>
      <c r="AN1179" s="78"/>
      <c r="AO1179" s="79"/>
      <c r="AP1179" s="209"/>
      <c r="AQ1179" s="64"/>
      <c r="AR1179" s="65"/>
      <c r="AS1179" s="208"/>
      <c r="AT1179" s="210"/>
      <c r="AU1179" s="211"/>
      <c r="AV1179" s="212"/>
      <c r="AW1179" s="213"/>
      <c r="AX1179" s="214"/>
      <c r="AY1179" s="215"/>
      <c r="AZ1179" s="112"/>
      <c r="BA1179" s="68"/>
      <c r="BB1179" s="68"/>
      <c r="BC1179" s="227"/>
      <c r="BD1179" s="228"/>
      <c r="BE1179" s="229"/>
      <c r="BF1179" s="218"/>
      <c r="BG1179" s="75"/>
      <c r="BH1179" s="75"/>
      <c r="BI1179" s="219"/>
      <c r="BJ1179" s="220"/>
      <c r="BK1179" s="220"/>
      <c r="BL1179" s="221"/>
      <c r="BM1179" s="222"/>
      <c r="BN1179" s="223"/>
      <c r="BO1179" s="149">
        <v>0</v>
      </c>
      <c r="BP1179" s="72">
        <v>26</v>
      </c>
      <c r="BQ1179" s="157">
        <v>0.12943287037037038</v>
      </c>
      <c r="BR1179" s="158">
        <v>1</v>
      </c>
      <c r="BS1179" s="224"/>
    </row>
    <row r="1180" spans="1:71" s="62" customFormat="1" ht="15" customHeight="1">
      <c r="A1180" s="49"/>
      <c r="B1180" s="2">
        <v>1174</v>
      </c>
      <c r="C1180" s="2">
        <v>35</v>
      </c>
      <c r="D1180" s="49" t="s">
        <v>572</v>
      </c>
      <c r="E1180" s="49" t="s">
        <v>2330</v>
      </c>
      <c r="F1180" s="93" t="s">
        <v>1193</v>
      </c>
      <c r="G1180" s="85">
        <v>1973</v>
      </c>
      <c r="H1180" s="49" t="s">
        <v>36</v>
      </c>
      <c r="I1180" s="49" t="s">
        <v>130</v>
      </c>
      <c r="J1180" s="50">
        <f t="shared" si="85"/>
        <v>142</v>
      </c>
      <c r="K1180" s="189">
        <f t="shared" si="86"/>
        <v>157</v>
      </c>
      <c r="L1180" s="51">
        <f t="shared" si="87"/>
        <v>1</v>
      </c>
      <c r="M1180" s="52" t="str">
        <f t="shared" si="88"/>
        <v>nie</v>
      </c>
      <c r="N1180" s="53">
        <f>IF($M1180="ano",LARGE((Q1180,T1180,W1180,Z1180,AC1180,AF1180,AI1180,AL1180,AO1180,AR1180,AU1180,AX1180,BA1180,BD1180,BG1180,BJ1180,BM1180),1)+LARGE((Q1180,T1180,W1180,Z1180,AC1180,AF1180,AI1180,AL1180,AO1180,AR1180,AU1180,AX1180,BA1180,BD1180,BG1180,BJ1180,BM1180),2)+LARGE((Q1180,T1180,W1180,Z1180,AC1180,AF1180,AI1180,AL1180,AO1180,AR1180,AU1180,AX1180,BA1180,BD1180,BG1180,BJ1180,BM1180),3)+LARGE((Q1180,T1180,W1180,Z1180,AC1180,AF1180,AI1180,AL1180,AO1180,AR1180,AU1180,AX1180,BA1180,BD1180,BG1180,BJ1180,BM1180),4)+LARGE((Q1180,T1180,W1180,Z1180,AC1180,AF1180,AI1180,AL1180,AO1180,AR1180,AU1180,AX1180,BA1180,BD1180,BG1180,BJ1180,BM1180),5),J1180)</f>
        <v>142</v>
      </c>
      <c r="O1180" s="190">
        <f>IF($M1180="ano",LARGE((R1180,U1180,X1180,AA1180,AD1180,AG1180,AJ1180,AM1180,AP1180,AS1180,AV1180,AY1180,BB1180,BE1180,BH1180,BK1180,BN1180),1)+LARGE((R1180,U1180,X1180,AA1180,AD1180,AG1180,AJ1180,AM1180,AP1180,AS1180,AV1180,AY1180,BB1180,BE1180,BH1180,BK1180,BN1180),2)+LARGE((R1180,U1180,X1180,AA1180,AD1180,AG1180,AJ1180,AM1180,AP1180,AS1180,AV1180,AY1180,BB1180,BE1180,BH1180,BK1180,BN1180),3)+LARGE((R1180,U1180,X1180,AA1180,AD1180,AG1180,AJ1180,AM1180,AP1180,AS1180,AV1180,AY1180,BB1180,BE1180,BH1180,BK1180,BN1180),4)+LARGE((R1180,U1180,X1180,AA1180,AD1180,AG1180,AJ1180,AM1180,AP1180,AS1180,AV1180,AY1180,BB1180,BE1180,BH1180,BK1180,BN1180),5),K1180)</f>
        <v>157</v>
      </c>
      <c r="P1180" s="54"/>
      <c r="Q1180" s="55"/>
      <c r="R1180" s="55"/>
      <c r="S1180" s="56"/>
      <c r="T1180" s="57"/>
      <c r="U1180" s="57"/>
      <c r="V1180" s="58"/>
      <c r="W1180" s="59"/>
      <c r="X1180" s="59"/>
      <c r="Y1180" s="77"/>
      <c r="Z1180" s="60"/>
      <c r="AA1180" s="60"/>
      <c r="AB1180" s="61"/>
      <c r="AC1180" s="61"/>
      <c r="AD1180" s="61"/>
      <c r="AE1180" s="200"/>
      <c r="AF1180" s="201"/>
      <c r="AG1180" s="201"/>
      <c r="AI1180" s="63"/>
      <c r="AJ1180" s="63"/>
      <c r="AK1180" s="77"/>
      <c r="AL1180" s="60"/>
      <c r="AM1180" s="60"/>
      <c r="AN1180" s="78"/>
      <c r="AO1180" s="79"/>
      <c r="AP1180" s="79"/>
      <c r="AQ1180" s="64"/>
      <c r="AR1180" s="65"/>
      <c r="AS1180" s="65"/>
      <c r="AT1180" s="66"/>
      <c r="AU1180" s="67"/>
      <c r="AV1180" s="67"/>
      <c r="AW1180" s="73"/>
      <c r="AX1180" s="74"/>
      <c r="AY1180" s="74"/>
      <c r="AZ1180" s="112"/>
      <c r="BA1180" s="68"/>
      <c r="BB1180" s="68"/>
      <c r="BC1180" s="69"/>
      <c r="BD1180" s="69"/>
      <c r="BE1180" s="69"/>
      <c r="BF1180" s="218">
        <v>7.8020833333333331E-2</v>
      </c>
      <c r="BG1180" s="75">
        <v>142</v>
      </c>
      <c r="BH1180" s="75">
        <v>157</v>
      </c>
      <c r="BI1180" s="219"/>
      <c r="BJ1180" s="220"/>
      <c r="BK1180" s="220"/>
      <c r="BL1180" s="221"/>
      <c r="BM1180" s="222"/>
      <c r="BN1180" s="223"/>
      <c r="BO1180" s="149">
        <v>0</v>
      </c>
      <c r="BP1180" s="72">
        <v>15</v>
      </c>
      <c r="BQ1180" s="157">
        <v>7.8020833333333331E-2</v>
      </c>
      <c r="BR1180" s="158">
        <v>1</v>
      </c>
      <c r="BS1180" s="224"/>
    </row>
    <row r="1181" spans="1:71" s="62" customFormat="1" ht="15" customHeight="1">
      <c r="A1181" s="49"/>
      <c r="B1181" s="2">
        <v>1175</v>
      </c>
      <c r="C1181" s="2">
        <v>243</v>
      </c>
      <c r="D1181" s="80" t="s">
        <v>2347</v>
      </c>
      <c r="E1181" s="80" t="s">
        <v>2041</v>
      </c>
      <c r="F1181" s="90" t="s">
        <v>1542</v>
      </c>
      <c r="G1181" s="84">
        <v>1972</v>
      </c>
      <c r="H1181" s="49" t="s">
        <v>31</v>
      </c>
      <c r="I1181" s="2" t="str">
        <f>IF(G1181&lt;=1953,"M60",IF(G1181&lt;=1963,"M50",IF(G1181&lt;=1973,"M40","M")))</f>
        <v>M40</v>
      </c>
      <c r="J1181" s="50">
        <f t="shared" si="85"/>
        <v>142</v>
      </c>
      <c r="K1181" s="189">
        <f t="shared" si="86"/>
        <v>157</v>
      </c>
      <c r="L1181" s="51">
        <f t="shared" si="87"/>
        <v>1</v>
      </c>
      <c r="M1181" s="52" t="str">
        <f t="shared" si="88"/>
        <v>nie</v>
      </c>
      <c r="N1181" s="53">
        <f>IF($M1181="ano",LARGE((Q1181,T1181,W1181,Z1181,AC1181,AF1181,AI1181,AL1181,AO1181,AR1181,AU1181,AX1181,BA1181,BD1181,BG1181,BJ1181,BM1181),1)+LARGE((Q1181,T1181,W1181,Z1181,AC1181,AF1181,AI1181,AL1181,AO1181,AR1181,AU1181,AX1181,BA1181,BD1181,BG1181,BJ1181,BM1181),2)+LARGE((Q1181,T1181,W1181,Z1181,AC1181,AF1181,AI1181,AL1181,AO1181,AR1181,AU1181,AX1181,BA1181,BD1181,BG1181,BJ1181,BM1181),3)+LARGE((Q1181,T1181,W1181,Z1181,AC1181,AF1181,AI1181,AL1181,AO1181,AR1181,AU1181,AX1181,BA1181,BD1181,BG1181,BJ1181,BM1181),4)+LARGE((Q1181,T1181,W1181,Z1181,AC1181,AF1181,AI1181,AL1181,AO1181,AR1181,AU1181,AX1181,BA1181,BD1181,BG1181,BJ1181,BM1181),5),J1181)</f>
        <v>142</v>
      </c>
      <c r="O1181" s="190">
        <f>IF($M1181="ano",LARGE((R1181,U1181,X1181,AA1181,AD1181,AG1181,AJ1181,AM1181,AP1181,AS1181,AV1181,AY1181,BB1181,BE1181,BH1181,BK1181,BN1181),1)+LARGE((R1181,U1181,X1181,AA1181,AD1181,AG1181,AJ1181,AM1181,AP1181,AS1181,AV1181,AY1181,BB1181,BE1181,BH1181,BK1181,BN1181),2)+LARGE((R1181,U1181,X1181,AA1181,AD1181,AG1181,AJ1181,AM1181,AP1181,AS1181,AV1181,AY1181,BB1181,BE1181,BH1181,BK1181,BN1181),3)+LARGE((R1181,U1181,X1181,AA1181,AD1181,AG1181,AJ1181,AM1181,AP1181,AS1181,AV1181,AY1181,BB1181,BE1181,BH1181,BK1181,BN1181),4)+LARGE((R1181,U1181,X1181,AA1181,AD1181,AG1181,AJ1181,AM1181,AP1181,AS1181,AV1181,AY1181,BB1181,BE1181,BH1181,BK1181,BN1181),5),K1181)</f>
        <v>157</v>
      </c>
      <c r="P1181" s="191"/>
      <c r="Q1181" s="192"/>
      <c r="R1181" s="193"/>
      <c r="S1181" s="194">
        <v>0.1297800925925926</v>
      </c>
      <c r="T1181" s="195">
        <v>142</v>
      </c>
      <c r="U1181" s="196">
        <v>157</v>
      </c>
      <c r="V1181" s="197"/>
      <c r="W1181" s="198"/>
      <c r="X1181" s="199"/>
      <c r="Y1181" s="200"/>
      <c r="Z1181" s="201"/>
      <c r="AA1181" s="202"/>
      <c r="AB1181" s="203"/>
      <c r="AC1181" s="204"/>
      <c r="AD1181" s="205"/>
      <c r="AE1181" s="200"/>
      <c r="AF1181" s="201"/>
      <c r="AG1181" s="202"/>
      <c r="AH1181" s="206"/>
      <c r="AI1181" s="207"/>
      <c r="AJ1181" s="208"/>
      <c r="AK1181" s="200"/>
      <c r="AL1181" s="201"/>
      <c r="AM1181" s="202"/>
      <c r="AN1181" s="78"/>
      <c r="AO1181" s="79"/>
      <c r="AP1181" s="209"/>
      <c r="AQ1181" s="64"/>
      <c r="AR1181" s="65"/>
      <c r="AS1181" s="208"/>
      <c r="AT1181" s="210"/>
      <c r="AU1181" s="211"/>
      <c r="AV1181" s="212"/>
      <c r="AW1181" s="213"/>
      <c r="AX1181" s="214"/>
      <c r="AY1181" s="215"/>
      <c r="AZ1181" s="112"/>
      <c r="BA1181" s="68"/>
      <c r="BB1181" s="68"/>
      <c r="BC1181" s="216"/>
      <c r="BD1181" s="216"/>
      <c r="BE1181" s="217"/>
      <c r="BF1181" s="218"/>
      <c r="BG1181" s="75"/>
      <c r="BH1181" s="75"/>
      <c r="BI1181" s="219"/>
      <c r="BJ1181" s="220"/>
      <c r="BK1181" s="220"/>
      <c r="BL1181" s="221"/>
      <c r="BM1181" s="222"/>
      <c r="BN1181" s="223"/>
      <c r="BO1181" s="149">
        <v>0</v>
      </c>
      <c r="BP1181" s="72">
        <v>26</v>
      </c>
      <c r="BQ1181" s="157">
        <v>0.1297800925925926</v>
      </c>
      <c r="BR1181" s="158">
        <v>1</v>
      </c>
      <c r="BS1181" s="224"/>
    </row>
    <row r="1182" spans="1:71" s="62" customFormat="1" ht="15" customHeight="1">
      <c r="A1182" s="49"/>
      <c r="B1182" s="2">
        <v>1176</v>
      </c>
      <c r="C1182" s="2">
        <v>101</v>
      </c>
      <c r="D1182" s="47" t="s">
        <v>2343</v>
      </c>
      <c r="E1182" s="47" t="s">
        <v>1505</v>
      </c>
      <c r="F1182" s="89" t="s">
        <v>2344</v>
      </c>
      <c r="G1182" s="48">
        <v>1957</v>
      </c>
      <c r="H1182" s="49" t="s">
        <v>31</v>
      </c>
      <c r="I1182" s="2" t="str">
        <f>IF(G1182&lt;=1953,"M60",IF(G1182&lt;=1963,"M50",IF(G1182&lt;=1973,"M40","M")))</f>
        <v>M50</v>
      </c>
      <c r="J1182" s="50">
        <f t="shared" si="85"/>
        <v>142</v>
      </c>
      <c r="K1182" s="189">
        <f t="shared" si="86"/>
        <v>171</v>
      </c>
      <c r="L1182" s="51">
        <f t="shared" si="87"/>
        <v>1</v>
      </c>
      <c r="M1182" s="52" t="str">
        <f t="shared" si="88"/>
        <v>nie</v>
      </c>
      <c r="N1182" s="53">
        <f>IF($M1182="ano",LARGE((Q1182,T1182,W1182,Z1182,AC1182,AF1182,AI1182,AL1182,AO1182,AR1182,AU1182,AX1182,BA1182,BD1182,BG1182,BJ1182,BM1182),1)+LARGE((Q1182,T1182,W1182,Z1182,AC1182,AF1182,AI1182,AL1182,AO1182,AR1182,AU1182,AX1182,BA1182,BD1182,BG1182,BJ1182,BM1182),2)+LARGE((Q1182,T1182,W1182,Z1182,AC1182,AF1182,AI1182,AL1182,AO1182,AR1182,AU1182,AX1182,BA1182,BD1182,BG1182,BJ1182,BM1182),3)+LARGE((Q1182,T1182,W1182,Z1182,AC1182,AF1182,AI1182,AL1182,AO1182,AR1182,AU1182,AX1182,BA1182,BD1182,BG1182,BJ1182,BM1182),4)+LARGE((Q1182,T1182,W1182,Z1182,AC1182,AF1182,AI1182,AL1182,AO1182,AR1182,AU1182,AX1182,BA1182,BD1182,BG1182,BJ1182,BM1182),5),J1182)</f>
        <v>142</v>
      </c>
      <c r="O1182" s="190">
        <f>IF($M1182="ano",LARGE((R1182,U1182,X1182,AA1182,AD1182,AG1182,AJ1182,AM1182,AP1182,AS1182,AV1182,AY1182,BB1182,BE1182,BH1182,BK1182,BN1182),1)+LARGE((R1182,U1182,X1182,AA1182,AD1182,AG1182,AJ1182,AM1182,AP1182,AS1182,AV1182,AY1182,BB1182,BE1182,BH1182,BK1182,BN1182),2)+LARGE((R1182,U1182,X1182,AA1182,AD1182,AG1182,AJ1182,AM1182,AP1182,AS1182,AV1182,AY1182,BB1182,BE1182,BH1182,BK1182,BN1182),3)+LARGE((R1182,U1182,X1182,AA1182,AD1182,AG1182,AJ1182,AM1182,AP1182,AS1182,AV1182,AY1182,BB1182,BE1182,BH1182,BK1182,BN1182),4)+LARGE((R1182,U1182,X1182,AA1182,AD1182,AG1182,AJ1182,AM1182,AP1182,AS1182,AV1182,AY1182,BB1182,BE1182,BH1182,BK1182,BN1182),5),K1182)</f>
        <v>171</v>
      </c>
      <c r="P1182" s="191"/>
      <c r="Q1182" s="192"/>
      <c r="R1182" s="193"/>
      <c r="S1182" s="194">
        <v>0.12964120370370372</v>
      </c>
      <c r="T1182" s="195">
        <v>142</v>
      </c>
      <c r="U1182" s="196">
        <v>171</v>
      </c>
      <c r="V1182" s="197"/>
      <c r="W1182" s="198"/>
      <c r="X1182" s="199"/>
      <c r="Y1182" s="200"/>
      <c r="Z1182" s="201"/>
      <c r="AA1182" s="202"/>
      <c r="AB1182" s="203"/>
      <c r="AC1182" s="204"/>
      <c r="AD1182" s="205"/>
      <c r="AE1182" s="200"/>
      <c r="AF1182" s="201"/>
      <c r="AG1182" s="202"/>
      <c r="AH1182" s="206"/>
      <c r="AI1182" s="207"/>
      <c r="AJ1182" s="208"/>
      <c r="AK1182" s="200"/>
      <c r="AL1182" s="201"/>
      <c r="AM1182" s="202"/>
      <c r="AN1182" s="78"/>
      <c r="AO1182" s="79"/>
      <c r="AP1182" s="209"/>
      <c r="AQ1182" s="64"/>
      <c r="AR1182" s="65"/>
      <c r="AS1182" s="208"/>
      <c r="AT1182" s="210"/>
      <c r="AU1182" s="211"/>
      <c r="AV1182" s="212"/>
      <c r="AW1182" s="213"/>
      <c r="AX1182" s="214"/>
      <c r="AY1182" s="215"/>
      <c r="AZ1182" s="112"/>
      <c r="BA1182" s="68"/>
      <c r="BB1182" s="68"/>
      <c r="BC1182" s="216"/>
      <c r="BD1182" s="216"/>
      <c r="BE1182" s="217"/>
      <c r="BF1182" s="218"/>
      <c r="BG1182" s="75"/>
      <c r="BH1182" s="75"/>
      <c r="BI1182" s="219"/>
      <c r="BJ1182" s="220"/>
      <c r="BK1182" s="220"/>
      <c r="BL1182" s="221"/>
      <c r="BM1182" s="222"/>
      <c r="BN1182" s="223"/>
      <c r="BO1182" s="149">
        <v>0</v>
      </c>
      <c r="BP1182" s="72">
        <v>26</v>
      </c>
      <c r="BQ1182" s="157">
        <v>0.12964120370370372</v>
      </c>
      <c r="BR1182" s="158">
        <v>1</v>
      </c>
      <c r="BS1182" s="224"/>
    </row>
    <row r="1183" spans="1:71" s="62" customFormat="1" ht="15" customHeight="1">
      <c r="A1183" s="49"/>
      <c r="B1183" s="2">
        <v>1177</v>
      </c>
      <c r="C1183" s="2">
        <v>102</v>
      </c>
      <c r="D1183" s="49" t="s">
        <v>667</v>
      </c>
      <c r="E1183" s="49" t="s">
        <v>1855</v>
      </c>
      <c r="F1183" s="93" t="s">
        <v>435</v>
      </c>
      <c r="G1183" s="85" t="s">
        <v>355</v>
      </c>
      <c r="H1183" s="49" t="s">
        <v>31</v>
      </c>
      <c r="I1183" s="49" t="s">
        <v>33</v>
      </c>
      <c r="J1183" s="50">
        <f t="shared" si="85"/>
        <v>142</v>
      </c>
      <c r="K1183" s="189">
        <f t="shared" si="86"/>
        <v>171</v>
      </c>
      <c r="L1183" s="51">
        <f t="shared" si="87"/>
        <v>1</v>
      </c>
      <c r="M1183" s="52" t="str">
        <f t="shared" si="88"/>
        <v>nie</v>
      </c>
      <c r="N1183" s="53">
        <f>IF($M1183="ano",LARGE((Q1183,T1183,W1183,Z1183,AC1183,AF1183,AI1183,AL1183,AO1183,AR1183,AU1183,AX1183,BA1183,BD1183,BG1183,BJ1183,BM1183),1)+LARGE((Q1183,T1183,W1183,Z1183,AC1183,AF1183,AI1183,AL1183,AO1183,AR1183,AU1183,AX1183,BA1183,BD1183,BG1183,BJ1183,BM1183),2)+LARGE((Q1183,T1183,W1183,Z1183,AC1183,AF1183,AI1183,AL1183,AO1183,AR1183,AU1183,AX1183,BA1183,BD1183,BG1183,BJ1183,BM1183),3)+LARGE((Q1183,T1183,W1183,Z1183,AC1183,AF1183,AI1183,AL1183,AO1183,AR1183,AU1183,AX1183,BA1183,BD1183,BG1183,BJ1183,BM1183),4)+LARGE((Q1183,T1183,W1183,Z1183,AC1183,AF1183,AI1183,AL1183,AO1183,AR1183,AU1183,AX1183,BA1183,BD1183,BG1183,BJ1183,BM1183),5),J1183)</f>
        <v>142</v>
      </c>
      <c r="O1183" s="190">
        <f>IF($M1183="ano",LARGE((R1183,U1183,X1183,AA1183,AD1183,AG1183,AJ1183,AM1183,AP1183,AS1183,AV1183,AY1183,BB1183,BE1183,BH1183,BK1183,BN1183),1)+LARGE((R1183,U1183,X1183,AA1183,AD1183,AG1183,AJ1183,AM1183,AP1183,AS1183,AV1183,AY1183,BB1183,BE1183,BH1183,BK1183,BN1183),2)+LARGE((R1183,U1183,X1183,AA1183,AD1183,AG1183,AJ1183,AM1183,AP1183,AS1183,AV1183,AY1183,BB1183,BE1183,BH1183,BK1183,BN1183),3)+LARGE((R1183,U1183,X1183,AA1183,AD1183,AG1183,AJ1183,AM1183,AP1183,AS1183,AV1183,AY1183,BB1183,BE1183,BH1183,BK1183,BN1183),4)+LARGE((R1183,U1183,X1183,AA1183,AD1183,AG1183,AJ1183,AM1183,AP1183,AS1183,AV1183,AY1183,BB1183,BE1183,BH1183,BK1183,BN1183),5),K1183)</f>
        <v>171</v>
      </c>
      <c r="P1183" s="54"/>
      <c r="Q1183" s="55"/>
      <c r="R1183" s="193"/>
      <c r="S1183" s="56"/>
      <c r="T1183" s="57"/>
      <c r="U1183" s="196"/>
      <c r="V1183" s="58"/>
      <c r="W1183" s="59"/>
      <c r="X1183" s="199"/>
      <c r="Y1183" s="77"/>
      <c r="Z1183" s="60"/>
      <c r="AA1183" s="202"/>
      <c r="AB1183" s="61"/>
      <c r="AC1183" s="61"/>
      <c r="AD1183" s="205"/>
      <c r="AE1183" s="200"/>
      <c r="AF1183" s="201"/>
      <c r="AG1183" s="202"/>
      <c r="AH1183" s="206">
        <v>4.445601851851852E-2</v>
      </c>
      <c r="AI1183" s="207">
        <v>142</v>
      </c>
      <c r="AJ1183" s="208">
        <v>171</v>
      </c>
      <c r="AK1183" s="200"/>
      <c r="AL1183" s="201"/>
      <c r="AM1183" s="202"/>
      <c r="AN1183" s="78"/>
      <c r="AO1183" s="79"/>
      <c r="AP1183" s="209"/>
      <c r="AQ1183" s="64"/>
      <c r="AR1183" s="65"/>
      <c r="AS1183" s="208"/>
      <c r="AT1183" s="210"/>
      <c r="AU1183" s="211"/>
      <c r="AV1183" s="212"/>
      <c r="AW1183" s="213"/>
      <c r="AX1183" s="214"/>
      <c r="AY1183" s="215"/>
      <c r="AZ1183" s="112"/>
      <c r="BA1183" s="68"/>
      <c r="BB1183" s="68"/>
      <c r="BC1183" s="69"/>
      <c r="BD1183" s="69"/>
      <c r="BE1183" s="217"/>
      <c r="BF1183" s="218"/>
      <c r="BG1183" s="75"/>
      <c r="BH1183" s="75"/>
      <c r="BI1183" s="219"/>
      <c r="BJ1183" s="220"/>
      <c r="BK1183" s="220"/>
      <c r="BL1183" s="221"/>
      <c r="BM1183" s="222"/>
      <c r="BN1183" s="223"/>
      <c r="BO1183" s="149">
        <v>0</v>
      </c>
      <c r="BP1183" s="72">
        <v>10.664999999999999</v>
      </c>
      <c r="BQ1183" s="157">
        <v>4.445601851851852E-2</v>
      </c>
      <c r="BR1183" s="158">
        <v>1</v>
      </c>
      <c r="BS1183" s="224"/>
    </row>
    <row r="1184" spans="1:71" s="62" customFormat="1" ht="15" customHeight="1">
      <c r="A1184" s="49"/>
      <c r="B1184" s="2">
        <v>1178</v>
      </c>
      <c r="C1184" s="2">
        <v>6</v>
      </c>
      <c r="D1184" s="49" t="s">
        <v>668</v>
      </c>
      <c r="E1184" s="49" t="s">
        <v>669</v>
      </c>
      <c r="F1184" s="93" t="s">
        <v>435</v>
      </c>
      <c r="G1184" s="85">
        <v>1956</v>
      </c>
      <c r="H1184" s="49" t="s">
        <v>36</v>
      </c>
      <c r="I1184" s="49" t="s">
        <v>40</v>
      </c>
      <c r="J1184" s="50">
        <f t="shared" si="85"/>
        <v>142</v>
      </c>
      <c r="K1184" s="189">
        <f t="shared" si="86"/>
        <v>171</v>
      </c>
      <c r="L1184" s="51">
        <f t="shared" si="87"/>
        <v>1</v>
      </c>
      <c r="M1184" s="52" t="str">
        <f t="shared" si="88"/>
        <v>nie</v>
      </c>
      <c r="N1184" s="53">
        <f>IF($M1184="ano",LARGE((Q1184,T1184,W1184,Z1184,AC1184,AF1184,AI1184,AL1184,AO1184,AR1184,AU1184,AX1184,BA1184,BD1184,BG1184,BJ1184,BM1184),1)+LARGE((Q1184,T1184,W1184,Z1184,AC1184,AF1184,AI1184,AL1184,AO1184,AR1184,AU1184,AX1184,BA1184,BD1184,BG1184,BJ1184,BM1184),2)+LARGE((Q1184,T1184,W1184,Z1184,AC1184,AF1184,AI1184,AL1184,AO1184,AR1184,AU1184,AX1184,BA1184,BD1184,BG1184,BJ1184,BM1184),3)+LARGE((Q1184,T1184,W1184,Z1184,AC1184,AF1184,AI1184,AL1184,AO1184,AR1184,AU1184,AX1184,BA1184,BD1184,BG1184,BJ1184,BM1184),4)+LARGE((Q1184,T1184,W1184,Z1184,AC1184,AF1184,AI1184,AL1184,AO1184,AR1184,AU1184,AX1184,BA1184,BD1184,BG1184,BJ1184,BM1184),5),J1184)</f>
        <v>142</v>
      </c>
      <c r="O1184" s="190">
        <f>IF($M1184="ano",LARGE((R1184,U1184,X1184,AA1184,AD1184,AG1184,AJ1184,AM1184,AP1184,AS1184,AV1184,AY1184,BB1184,BE1184,BH1184,BK1184,BN1184),1)+LARGE((R1184,U1184,X1184,AA1184,AD1184,AG1184,AJ1184,AM1184,AP1184,AS1184,AV1184,AY1184,BB1184,BE1184,BH1184,BK1184,BN1184),2)+LARGE((R1184,U1184,X1184,AA1184,AD1184,AG1184,AJ1184,AM1184,AP1184,AS1184,AV1184,AY1184,BB1184,BE1184,BH1184,BK1184,BN1184),3)+LARGE((R1184,U1184,X1184,AA1184,AD1184,AG1184,AJ1184,AM1184,AP1184,AS1184,AV1184,AY1184,BB1184,BE1184,BH1184,BK1184,BN1184),4)+LARGE((R1184,U1184,X1184,AA1184,AD1184,AG1184,AJ1184,AM1184,AP1184,AS1184,AV1184,AY1184,BB1184,BE1184,BH1184,BK1184,BN1184),5),K1184)</f>
        <v>171</v>
      </c>
      <c r="P1184" s="54"/>
      <c r="Q1184" s="55"/>
      <c r="R1184" s="193"/>
      <c r="S1184" s="56"/>
      <c r="T1184" s="57"/>
      <c r="U1184" s="196"/>
      <c r="V1184" s="58"/>
      <c r="W1184" s="59"/>
      <c r="X1184" s="199"/>
      <c r="Y1184" s="77"/>
      <c r="Z1184" s="60"/>
      <c r="AA1184" s="202"/>
      <c r="AB1184" s="61"/>
      <c r="AC1184" s="61"/>
      <c r="AD1184" s="205"/>
      <c r="AE1184" s="200"/>
      <c r="AF1184" s="201"/>
      <c r="AG1184" s="202"/>
      <c r="AH1184" s="206">
        <v>4.445601851851852E-2</v>
      </c>
      <c r="AI1184" s="207">
        <v>142</v>
      </c>
      <c r="AJ1184" s="208">
        <v>171</v>
      </c>
      <c r="AK1184" s="200"/>
      <c r="AL1184" s="201"/>
      <c r="AM1184" s="202"/>
      <c r="AN1184" s="78"/>
      <c r="AO1184" s="79"/>
      <c r="AP1184" s="209"/>
      <c r="AQ1184" s="64"/>
      <c r="AR1184" s="65"/>
      <c r="AS1184" s="208"/>
      <c r="AT1184" s="210"/>
      <c r="AU1184" s="211"/>
      <c r="AV1184" s="212"/>
      <c r="AW1184" s="213"/>
      <c r="AX1184" s="214"/>
      <c r="AY1184" s="215"/>
      <c r="AZ1184" s="112"/>
      <c r="BA1184" s="68"/>
      <c r="BB1184" s="68"/>
      <c r="BC1184" s="69"/>
      <c r="BD1184" s="69"/>
      <c r="BE1184" s="217"/>
      <c r="BF1184" s="218"/>
      <c r="BG1184" s="75"/>
      <c r="BH1184" s="75"/>
      <c r="BI1184" s="219"/>
      <c r="BJ1184" s="220"/>
      <c r="BK1184" s="220"/>
      <c r="BL1184" s="221"/>
      <c r="BM1184" s="222"/>
      <c r="BN1184" s="223"/>
      <c r="BO1184" s="149">
        <v>0</v>
      </c>
      <c r="BP1184" s="72">
        <v>10.664999999999999</v>
      </c>
      <c r="BQ1184" s="157">
        <v>4.445601851851852E-2</v>
      </c>
      <c r="BR1184" s="158">
        <v>1</v>
      </c>
      <c r="BS1184" s="224"/>
    </row>
    <row r="1185" spans="1:71" s="62" customFormat="1" ht="15" customHeight="1">
      <c r="A1185" s="49"/>
      <c r="B1185" s="2">
        <v>1179</v>
      </c>
      <c r="C1185" s="2">
        <v>122</v>
      </c>
      <c r="D1185" s="49" t="s">
        <v>1191</v>
      </c>
      <c r="E1185" s="49" t="s">
        <v>1563</v>
      </c>
      <c r="F1185" s="93" t="s">
        <v>1192</v>
      </c>
      <c r="G1185" s="85">
        <v>1986</v>
      </c>
      <c r="H1185" s="49" t="s">
        <v>36</v>
      </c>
      <c r="I1185" s="49" t="s">
        <v>36</v>
      </c>
      <c r="J1185" s="50">
        <f t="shared" si="85"/>
        <v>142</v>
      </c>
      <c r="K1185" s="189">
        <f t="shared" si="86"/>
        <v>142</v>
      </c>
      <c r="L1185" s="51">
        <f t="shared" si="87"/>
        <v>1</v>
      </c>
      <c r="M1185" s="52" t="str">
        <f t="shared" si="88"/>
        <v>nie</v>
      </c>
      <c r="N1185" s="53">
        <f>IF($M1185="ano",LARGE((Q1185,T1185,W1185,Z1185,AC1185,AF1185,AI1185,AL1185,AO1185,AR1185,AU1185,AX1185,BA1185,BD1185,BG1185,BJ1185,BM1185),1)+LARGE((Q1185,T1185,W1185,Z1185,AC1185,AF1185,AI1185,AL1185,AO1185,AR1185,AU1185,AX1185,BA1185,BD1185,BG1185,BJ1185,BM1185),2)+LARGE((Q1185,T1185,W1185,Z1185,AC1185,AF1185,AI1185,AL1185,AO1185,AR1185,AU1185,AX1185,BA1185,BD1185,BG1185,BJ1185,BM1185),3)+LARGE((Q1185,T1185,W1185,Z1185,AC1185,AF1185,AI1185,AL1185,AO1185,AR1185,AU1185,AX1185,BA1185,BD1185,BG1185,BJ1185,BM1185),4)+LARGE((Q1185,T1185,W1185,Z1185,AC1185,AF1185,AI1185,AL1185,AO1185,AR1185,AU1185,AX1185,BA1185,BD1185,BG1185,BJ1185,BM1185),5),J1185)</f>
        <v>142</v>
      </c>
      <c r="O1185" s="190">
        <f>IF($M1185="ano",LARGE((R1185,U1185,X1185,AA1185,AD1185,AG1185,AJ1185,AM1185,AP1185,AS1185,AV1185,AY1185,BB1185,BE1185,BH1185,BK1185,BN1185),1)+LARGE((R1185,U1185,X1185,AA1185,AD1185,AG1185,AJ1185,AM1185,AP1185,AS1185,AV1185,AY1185,BB1185,BE1185,BH1185,BK1185,BN1185),2)+LARGE((R1185,U1185,X1185,AA1185,AD1185,AG1185,AJ1185,AM1185,AP1185,AS1185,AV1185,AY1185,BB1185,BE1185,BH1185,BK1185,BN1185),3)+LARGE((R1185,U1185,X1185,AA1185,AD1185,AG1185,AJ1185,AM1185,AP1185,AS1185,AV1185,AY1185,BB1185,BE1185,BH1185,BK1185,BN1185),4)+LARGE((R1185,U1185,X1185,AA1185,AD1185,AG1185,AJ1185,AM1185,AP1185,AS1185,AV1185,AY1185,BB1185,BE1185,BH1185,BK1185,BN1185),5),K1185)</f>
        <v>142</v>
      </c>
      <c r="P1185" s="54"/>
      <c r="Q1185" s="55"/>
      <c r="R1185" s="55"/>
      <c r="S1185" s="56"/>
      <c r="T1185" s="57"/>
      <c r="U1185" s="57"/>
      <c r="V1185" s="58"/>
      <c r="W1185" s="59"/>
      <c r="X1185" s="59"/>
      <c r="Y1185" s="77"/>
      <c r="Z1185" s="60"/>
      <c r="AA1185" s="60"/>
      <c r="AB1185" s="61"/>
      <c r="AC1185" s="61"/>
      <c r="AD1185" s="61"/>
      <c r="AE1185" s="200"/>
      <c r="AF1185" s="201"/>
      <c r="AG1185" s="201"/>
      <c r="AI1185" s="63"/>
      <c r="AJ1185" s="63"/>
      <c r="AK1185" s="77"/>
      <c r="AL1185" s="60"/>
      <c r="AM1185" s="60"/>
      <c r="AN1185" s="78"/>
      <c r="AO1185" s="79"/>
      <c r="AP1185" s="79"/>
      <c r="AQ1185" s="64"/>
      <c r="AR1185" s="65"/>
      <c r="AS1185" s="65"/>
      <c r="AT1185" s="66"/>
      <c r="AU1185" s="67"/>
      <c r="AV1185" s="67"/>
      <c r="AW1185" s="73"/>
      <c r="AX1185" s="74"/>
      <c r="AY1185" s="74"/>
      <c r="AZ1185" s="112"/>
      <c r="BA1185" s="68"/>
      <c r="BB1185" s="68"/>
      <c r="BC1185" s="69"/>
      <c r="BD1185" s="69"/>
      <c r="BE1185" s="69"/>
      <c r="BF1185" s="218">
        <v>7.7986111111111117E-2</v>
      </c>
      <c r="BG1185" s="75">
        <v>142</v>
      </c>
      <c r="BH1185" s="75">
        <v>142</v>
      </c>
      <c r="BI1185" s="219"/>
      <c r="BJ1185" s="220"/>
      <c r="BK1185" s="220"/>
      <c r="BL1185" s="221"/>
      <c r="BM1185" s="222"/>
      <c r="BN1185" s="223"/>
      <c r="BO1185" s="149">
        <v>0</v>
      </c>
      <c r="BP1185" s="72">
        <v>15</v>
      </c>
      <c r="BQ1185" s="157">
        <v>7.7986111111111117E-2</v>
      </c>
      <c r="BR1185" s="158">
        <v>1</v>
      </c>
      <c r="BS1185" s="224"/>
    </row>
    <row r="1186" spans="1:71" s="62" customFormat="1" ht="15" customHeight="1">
      <c r="A1186" s="49"/>
      <c r="B1186" s="2">
        <v>1180</v>
      </c>
      <c r="C1186" s="2">
        <v>244</v>
      </c>
      <c r="D1186" s="47" t="s">
        <v>2523</v>
      </c>
      <c r="E1186" s="47" t="s">
        <v>1632</v>
      </c>
      <c r="F1186" s="89" t="s">
        <v>2192</v>
      </c>
      <c r="G1186" s="48">
        <v>1973</v>
      </c>
      <c r="H1186" s="49" t="s">
        <v>31</v>
      </c>
      <c r="I1186" s="2" t="str">
        <f>IF(G1186&lt;=1953,"M60",IF(G1186&lt;=1963,"M50",IF(G1186&lt;=1973,"M40","M")))</f>
        <v>M40</v>
      </c>
      <c r="J1186" s="50">
        <f t="shared" si="85"/>
        <v>141</v>
      </c>
      <c r="K1186" s="189">
        <f t="shared" si="86"/>
        <v>156</v>
      </c>
      <c r="L1186" s="51">
        <f t="shared" si="87"/>
        <v>1</v>
      </c>
      <c r="M1186" s="52" t="str">
        <f t="shared" si="88"/>
        <v>nie</v>
      </c>
      <c r="N1186" s="53">
        <f>IF($M1186="ano",LARGE((Q1186,T1186,W1186,Z1186,AC1186,AF1186,AI1186,AL1186,AO1186,AR1186,AU1186,AX1186,BA1186,BD1186,BG1186,BJ1186,BM1186),1)+LARGE((Q1186,T1186,W1186,Z1186,AC1186,AF1186,AI1186,AL1186,AO1186,AR1186,AU1186,AX1186,BA1186,BD1186,BG1186,BJ1186,BM1186),2)+LARGE((Q1186,T1186,W1186,Z1186,AC1186,AF1186,AI1186,AL1186,AO1186,AR1186,AU1186,AX1186,BA1186,BD1186,BG1186,BJ1186,BM1186),3)+LARGE((Q1186,T1186,W1186,Z1186,AC1186,AF1186,AI1186,AL1186,AO1186,AR1186,AU1186,AX1186,BA1186,BD1186,BG1186,BJ1186,BM1186),4)+LARGE((Q1186,T1186,W1186,Z1186,AC1186,AF1186,AI1186,AL1186,AO1186,AR1186,AU1186,AX1186,BA1186,BD1186,BG1186,BJ1186,BM1186),5),J1186)</f>
        <v>141</v>
      </c>
      <c r="O1186" s="190">
        <f>IF($M1186="ano",LARGE((R1186,U1186,X1186,AA1186,AD1186,AG1186,AJ1186,AM1186,AP1186,AS1186,AV1186,AY1186,BB1186,BE1186,BH1186,BK1186,BN1186),1)+LARGE((R1186,U1186,X1186,AA1186,AD1186,AG1186,AJ1186,AM1186,AP1186,AS1186,AV1186,AY1186,BB1186,BE1186,BH1186,BK1186,BN1186),2)+LARGE((R1186,U1186,X1186,AA1186,AD1186,AG1186,AJ1186,AM1186,AP1186,AS1186,AV1186,AY1186,BB1186,BE1186,BH1186,BK1186,BN1186),3)+LARGE((R1186,U1186,X1186,AA1186,AD1186,AG1186,AJ1186,AM1186,AP1186,AS1186,AV1186,AY1186,BB1186,BE1186,BH1186,BK1186,BN1186),4)+LARGE((R1186,U1186,X1186,AA1186,AD1186,AG1186,AJ1186,AM1186,AP1186,AS1186,AV1186,AY1186,BB1186,BE1186,BH1186,BK1186,BN1186),5),K1186)</f>
        <v>156</v>
      </c>
      <c r="P1186" s="191">
        <v>0.24131944444444445</v>
      </c>
      <c r="Q1186" s="192">
        <v>141</v>
      </c>
      <c r="R1186" s="193">
        <v>156</v>
      </c>
      <c r="S1186" s="194"/>
      <c r="T1186" s="195"/>
      <c r="U1186" s="196"/>
      <c r="V1186" s="197"/>
      <c r="W1186" s="198"/>
      <c r="X1186" s="199"/>
      <c r="Y1186" s="200"/>
      <c r="Z1186" s="201"/>
      <c r="AA1186" s="202"/>
      <c r="AB1186" s="203"/>
      <c r="AC1186" s="204"/>
      <c r="AD1186" s="205"/>
      <c r="AE1186" s="200"/>
      <c r="AF1186" s="201"/>
      <c r="AG1186" s="202"/>
      <c r="AH1186" s="206"/>
      <c r="AI1186" s="207"/>
      <c r="AJ1186" s="208"/>
      <c r="AK1186" s="200"/>
      <c r="AL1186" s="201"/>
      <c r="AM1186" s="202"/>
      <c r="AN1186" s="78"/>
      <c r="AO1186" s="79"/>
      <c r="AP1186" s="209"/>
      <c r="AQ1186" s="64"/>
      <c r="AR1186" s="65"/>
      <c r="AS1186" s="208"/>
      <c r="AT1186" s="210"/>
      <c r="AU1186" s="211"/>
      <c r="AV1186" s="212"/>
      <c r="AW1186" s="213"/>
      <c r="AX1186" s="214"/>
      <c r="AY1186" s="215"/>
      <c r="AZ1186" s="112"/>
      <c r="BA1186" s="68"/>
      <c r="BB1186" s="68"/>
      <c r="BC1186" s="216"/>
      <c r="BD1186" s="216"/>
      <c r="BE1186" s="217"/>
      <c r="BF1186" s="218"/>
      <c r="BG1186" s="75"/>
      <c r="BH1186" s="75"/>
      <c r="BI1186" s="219"/>
      <c r="BJ1186" s="220"/>
      <c r="BK1186" s="220"/>
      <c r="BL1186" s="221"/>
      <c r="BM1186" s="222"/>
      <c r="BN1186" s="223"/>
      <c r="BO1186" s="149">
        <v>0</v>
      </c>
      <c r="BP1186" s="72">
        <v>53</v>
      </c>
      <c r="BQ1186" s="157">
        <v>0.24131944444444445</v>
      </c>
      <c r="BR1186" s="158">
        <v>1</v>
      </c>
      <c r="BS1186" s="224"/>
    </row>
    <row r="1187" spans="1:71" s="62" customFormat="1" ht="15" customHeight="1">
      <c r="A1187" s="49"/>
      <c r="B1187" s="2">
        <v>1181</v>
      </c>
      <c r="C1187" s="2">
        <v>48</v>
      </c>
      <c r="D1187" s="49" t="s">
        <v>523</v>
      </c>
      <c r="E1187" s="49" t="s">
        <v>1872</v>
      </c>
      <c r="F1187" s="93" t="s">
        <v>437</v>
      </c>
      <c r="G1187" s="85" t="s">
        <v>438</v>
      </c>
      <c r="H1187" s="49" t="s">
        <v>31</v>
      </c>
      <c r="I1187" s="49" t="s">
        <v>37</v>
      </c>
      <c r="J1187" s="50">
        <f t="shared" si="85"/>
        <v>141</v>
      </c>
      <c r="K1187" s="189">
        <f t="shared" si="86"/>
        <v>184</v>
      </c>
      <c r="L1187" s="51">
        <f t="shared" si="87"/>
        <v>1</v>
      </c>
      <c r="M1187" s="52" t="str">
        <f t="shared" si="88"/>
        <v>nie</v>
      </c>
      <c r="N1187" s="53">
        <f>IF($M1187="ano",LARGE((Q1187,T1187,W1187,Z1187,AC1187,AF1187,AI1187,AL1187,AO1187,AR1187,AU1187,AX1187,BA1187,BD1187,BG1187,BJ1187,BM1187),1)+LARGE((Q1187,T1187,W1187,Z1187,AC1187,AF1187,AI1187,AL1187,AO1187,AR1187,AU1187,AX1187,BA1187,BD1187,BG1187,BJ1187,BM1187),2)+LARGE((Q1187,T1187,W1187,Z1187,AC1187,AF1187,AI1187,AL1187,AO1187,AR1187,AU1187,AX1187,BA1187,BD1187,BG1187,BJ1187,BM1187),3)+LARGE((Q1187,T1187,W1187,Z1187,AC1187,AF1187,AI1187,AL1187,AO1187,AR1187,AU1187,AX1187,BA1187,BD1187,BG1187,BJ1187,BM1187),4)+LARGE((Q1187,T1187,W1187,Z1187,AC1187,AF1187,AI1187,AL1187,AO1187,AR1187,AU1187,AX1187,BA1187,BD1187,BG1187,BJ1187,BM1187),5),J1187)</f>
        <v>141</v>
      </c>
      <c r="O1187" s="190">
        <f>IF($M1187="ano",LARGE((R1187,U1187,X1187,AA1187,AD1187,AG1187,AJ1187,AM1187,AP1187,AS1187,AV1187,AY1187,BB1187,BE1187,BH1187,BK1187,BN1187),1)+LARGE((R1187,U1187,X1187,AA1187,AD1187,AG1187,AJ1187,AM1187,AP1187,AS1187,AV1187,AY1187,BB1187,BE1187,BH1187,BK1187,BN1187),2)+LARGE((R1187,U1187,X1187,AA1187,AD1187,AG1187,AJ1187,AM1187,AP1187,AS1187,AV1187,AY1187,BB1187,BE1187,BH1187,BK1187,BN1187),3)+LARGE((R1187,U1187,X1187,AA1187,AD1187,AG1187,AJ1187,AM1187,AP1187,AS1187,AV1187,AY1187,BB1187,BE1187,BH1187,BK1187,BN1187),4)+LARGE((R1187,U1187,X1187,AA1187,AD1187,AG1187,AJ1187,AM1187,AP1187,AS1187,AV1187,AY1187,BB1187,BE1187,BH1187,BK1187,BN1187),5),K1187)</f>
        <v>184</v>
      </c>
      <c r="P1187" s="54"/>
      <c r="Q1187" s="55"/>
      <c r="R1187" s="193"/>
      <c r="S1187" s="56"/>
      <c r="T1187" s="57"/>
      <c r="U1187" s="196"/>
      <c r="V1187" s="58"/>
      <c r="W1187" s="59"/>
      <c r="X1187" s="199"/>
      <c r="Y1187" s="77"/>
      <c r="Z1187" s="60"/>
      <c r="AA1187" s="202"/>
      <c r="AB1187" s="61"/>
      <c r="AC1187" s="61"/>
      <c r="AD1187" s="205"/>
      <c r="AE1187" s="200"/>
      <c r="AF1187" s="201"/>
      <c r="AG1187" s="202"/>
      <c r="AH1187" s="206">
        <v>4.5254629629629624E-2</v>
      </c>
      <c r="AI1187" s="207">
        <v>141</v>
      </c>
      <c r="AJ1187" s="208">
        <v>184</v>
      </c>
      <c r="AK1187" s="200"/>
      <c r="AL1187" s="201"/>
      <c r="AM1187" s="202"/>
      <c r="AN1187" s="78"/>
      <c r="AO1187" s="79"/>
      <c r="AP1187" s="209"/>
      <c r="AQ1187" s="64"/>
      <c r="AR1187" s="65"/>
      <c r="AS1187" s="208"/>
      <c r="AT1187" s="210"/>
      <c r="AU1187" s="211"/>
      <c r="AV1187" s="212"/>
      <c r="AW1187" s="213"/>
      <c r="AX1187" s="214"/>
      <c r="AY1187" s="215"/>
      <c r="AZ1187" s="112"/>
      <c r="BA1187" s="68"/>
      <c r="BB1187" s="68"/>
      <c r="BC1187" s="69"/>
      <c r="BD1187" s="69"/>
      <c r="BE1187" s="217"/>
      <c r="BF1187" s="218"/>
      <c r="BG1187" s="75"/>
      <c r="BH1187" s="75"/>
      <c r="BI1187" s="219"/>
      <c r="BJ1187" s="220"/>
      <c r="BK1187" s="220"/>
      <c r="BL1187" s="221"/>
      <c r="BM1187" s="222"/>
      <c r="BN1187" s="223"/>
      <c r="BO1187" s="149">
        <v>0</v>
      </c>
      <c r="BP1187" s="72">
        <v>10.664999999999999</v>
      </c>
      <c r="BQ1187" s="157">
        <v>4.5254629629629624E-2</v>
      </c>
      <c r="BR1187" s="158">
        <v>1</v>
      </c>
      <c r="BS1187" s="224"/>
    </row>
    <row r="1188" spans="1:71" s="62" customFormat="1" ht="15" customHeight="1">
      <c r="A1188" s="49"/>
      <c r="B1188" s="2">
        <v>1182</v>
      </c>
      <c r="C1188" s="2">
        <v>592</v>
      </c>
      <c r="D1188" s="47" t="s">
        <v>2349</v>
      </c>
      <c r="E1188" s="47" t="s">
        <v>2348</v>
      </c>
      <c r="F1188" s="89" t="s">
        <v>2350</v>
      </c>
      <c r="G1188" s="48">
        <v>1976</v>
      </c>
      <c r="H1188" s="49" t="s">
        <v>31</v>
      </c>
      <c r="I1188" s="2" t="str">
        <f>IF(G1188&lt;=1953,"M60",IF(G1188&lt;=1963,"M50",IF(G1188&lt;=1973,"M40","M")))</f>
        <v>M</v>
      </c>
      <c r="J1188" s="50">
        <f t="shared" si="85"/>
        <v>141</v>
      </c>
      <c r="K1188" s="189">
        <f t="shared" si="86"/>
        <v>141</v>
      </c>
      <c r="L1188" s="51">
        <f t="shared" si="87"/>
        <v>1</v>
      </c>
      <c r="M1188" s="52" t="str">
        <f t="shared" si="88"/>
        <v>nie</v>
      </c>
      <c r="N1188" s="53">
        <f>IF($M1188="ano",LARGE((Q1188,T1188,W1188,Z1188,AC1188,AF1188,AI1188,AL1188,AO1188,AR1188,AU1188,AX1188,BA1188,BD1188,BG1188,BJ1188,BM1188),1)+LARGE((Q1188,T1188,W1188,Z1188,AC1188,AF1188,AI1188,AL1188,AO1188,AR1188,AU1188,AX1188,BA1188,BD1188,BG1188,BJ1188,BM1188),2)+LARGE((Q1188,T1188,W1188,Z1188,AC1188,AF1188,AI1188,AL1188,AO1188,AR1188,AU1188,AX1188,BA1188,BD1188,BG1188,BJ1188,BM1188),3)+LARGE((Q1188,T1188,W1188,Z1188,AC1188,AF1188,AI1188,AL1188,AO1188,AR1188,AU1188,AX1188,BA1188,BD1188,BG1188,BJ1188,BM1188),4)+LARGE((Q1188,T1188,W1188,Z1188,AC1188,AF1188,AI1188,AL1188,AO1188,AR1188,AU1188,AX1188,BA1188,BD1188,BG1188,BJ1188,BM1188),5),J1188)</f>
        <v>141</v>
      </c>
      <c r="O1188" s="190">
        <f>IF($M1188="ano",LARGE((R1188,U1188,X1188,AA1188,AD1188,AG1188,AJ1188,AM1188,AP1188,AS1188,AV1188,AY1188,BB1188,BE1188,BH1188,BK1188,BN1188),1)+LARGE((R1188,U1188,X1188,AA1188,AD1188,AG1188,AJ1188,AM1188,AP1188,AS1188,AV1188,AY1188,BB1188,BE1188,BH1188,BK1188,BN1188),2)+LARGE((R1188,U1188,X1188,AA1188,AD1188,AG1188,AJ1188,AM1188,AP1188,AS1188,AV1188,AY1188,BB1188,BE1188,BH1188,BK1188,BN1188),3)+LARGE((R1188,U1188,X1188,AA1188,AD1188,AG1188,AJ1188,AM1188,AP1188,AS1188,AV1188,AY1188,BB1188,BE1188,BH1188,BK1188,BN1188),4)+LARGE((R1188,U1188,X1188,AA1188,AD1188,AG1188,AJ1188,AM1188,AP1188,AS1188,AV1188,AY1188,BB1188,BE1188,BH1188,BK1188,BN1188),5),K1188)</f>
        <v>141</v>
      </c>
      <c r="P1188" s="191"/>
      <c r="Q1188" s="192"/>
      <c r="R1188" s="193"/>
      <c r="S1188" s="194">
        <v>0.13041666666666665</v>
      </c>
      <c r="T1188" s="195">
        <v>141</v>
      </c>
      <c r="U1188" s="196">
        <v>141</v>
      </c>
      <c r="V1188" s="197"/>
      <c r="W1188" s="198"/>
      <c r="X1188" s="199"/>
      <c r="Y1188" s="200"/>
      <c r="Z1188" s="201"/>
      <c r="AA1188" s="202"/>
      <c r="AB1188" s="203"/>
      <c r="AC1188" s="204"/>
      <c r="AD1188" s="205"/>
      <c r="AE1188" s="200"/>
      <c r="AF1188" s="201"/>
      <c r="AG1188" s="202"/>
      <c r="AH1188" s="206"/>
      <c r="AI1188" s="207"/>
      <c r="AJ1188" s="208"/>
      <c r="AK1188" s="200"/>
      <c r="AL1188" s="201"/>
      <c r="AM1188" s="202"/>
      <c r="AN1188" s="78"/>
      <c r="AO1188" s="79"/>
      <c r="AP1188" s="209"/>
      <c r="AQ1188" s="64"/>
      <c r="AR1188" s="65"/>
      <c r="AS1188" s="208"/>
      <c r="AT1188" s="210"/>
      <c r="AU1188" s="211"/>
      <c r="AV1188" s="212"/>
      <c r="AW1188" s="213"/>
      <c r="AX1188" s="214"/>
      <c r="AY1188" s="215"/>
      <c r="AZ1188" s="112"/>
      <c r="BA1188" s="68"/>
      <c r="BB1188" s="68"/>
      <c r="BC1188" s="216"/>
      <c r="BD1188" s="216"/>
      <c r="BE1188" s="217"/>
      <c r="BF1188" s="218"/>
      <c r="BG1188" s="75"/>
      <c r="BH1188" s="75"/>
      <c r="BI1188" s="219"/>
      <c r="BJ1188" s="220"/>
      <c r="BK1188" s="220"/>
      <c r="BL1188" s="221"/>
      <c r="BM1188" s="222"/>
      <c r="BN1188" s="223"/>
      <c r="BO1188" s="149">
        <v>0</v>
      </c>
      <c r="BP1188" s="72">
        <v>26</v>
      </c>
      <c r="BQ1188" s="157">
        <v>0.13041666666666665</v>
      </c>
      <c r="BR1188" s="158">
        <v>1</v>
      </c>
      <c r="BS1188" s="224"/>
    </row>
    <row r="1189" spans="1:71" s="62" customFormat="1" ht="15" customHeight="1">
      <c r="A1189" s="49"/>
      <c r="B1189" s="2">
        <v>1183</v>
      </c>
      <c r="C1189" s="2">
        <v>123</v>
      </c>
      <c r="D1189" s="49" t="s">
        <v>590</v>
      </c>
      <c r="E1189" s="49" t="s">
        <v>591</v>
      </c>
      <c r="F1189" s="93" t="s">
        <v>436</v>
      </c>
      <c r="G1189" s="85" t="s">
        <v>304</v>
      </c>
      <c r="H1189" s="49" t="s">
        <v>36</v>
      </c>
      <c r="I1189" s="49" t="s">
        <v>36</v>
      </c>
      <c r="J1189" s="50">
        <f t="shared" si="85"/>
        <v>141</v>
      </c>
      <c r="K1189" s="189">
        <f t="shared" si="86"/>
        <v>141</v>
      </c>
      <c r="L1189" s="51">
        <f t="shared" si="87"/>
        <v>1</v>
      </c>
      <c r="M1189" s="52" t="str">
        <f t="shared" si="88"/>
        <v>nie</v>
      </c>
      <c r="N1189" s="53">
        <f>IF($M1189="ano",LARGE((Q1189,T1189,W1189,Z1189,AC1189,AF1189,AI1189,AL1189,AO1189,AR1189,AU1189,AX1189,BA1189,BD1189,BG1189,BJ1189,BM1189),1)+LARGE((Q1189,T1189,W1189,Z1189,AC1189,AF1189,AI1189,AL1189,AO1189,AR1189,AU1189,AX1189,BA1189,BD1189,BG1189,BJ1189,BM1189),2)+LARGE((Q1189,T1189,W1189,Z1189,AC1189,AF1189,AI1189,AL1189,AO1189,AR1189,AU1189,AX1189,BA1189,BD1189,BG1189,BJ1189,BM1189),3)+LARGE((Q1189,T1189,W1189,Z1189,AC1189,AF1189,AI1189,AL1189,AO1189,AR1189,AU1189,AX1189,BA1189,BD1189,BG1189,BJ1189,BM1189),4)+LARGE((Q1189,T1189,W1189,Z1189,AC1189,AF1189,AI1189,AL1189,AO1189,AR1189,AU1189,AX1189,BA1189,BD1189,BG1189,BJ1189,BM1189),5),J1189)</f>
        <v>141</v>
      </c>
      <c r="O1189" s="190">
        <f>IF($M1189="ano",LARGE((R1189,U1189,X1189,AA1189,AD1189,AG1189,AJ1189,AM1189,AP1189,AS1189,AV1189,AY1189,BB1189,BE1189,BH1189,BK1189,BN1189),1)+LARGE((R1189,U1189,X1189,AA1189,AD1189,AG1189,AJ1189,AM1189,AP1189,AS1189,AV1189,AY1189,BB1189,BE1189,BH1189,BK1189,BN1189),2)+LARGE((R1189,U1189,X1189,AA1189,AD1189,AG1189,AJ1189,AM1189,AP1189,AS1189,AV1189,AY1189,BB1189,BE1189,BH1189,BK1189,BN1189),3)+LARGE((R1189,U1189,X1189,AA1189,AD1189,AG1189,AJ1189,AM1189,AP1189,AS1189,AV1189,AY1189,BB1189,BE1189,BH1189,BK1189,BN1189),4)+LARGE((R1189,U1189,X1189,AA1189,AD1189,AG1189,AJ1189,AM1189,AP1189,AS1189,AV1189,AY1189,BB1189,BE1189,BH1189,BK1189,BN1189),5),K1189)</f>
        <v>141</v>
      </c>
      <c r="P1189" s="54"/>
      <c r="Q1189" s="55"/>
      <c r="R1189" s="193"/>
      <c r="S1189" s="56"/>
      <c r="T1189" s="57"/>
      <c r="U1189" s="196"/>
      <c r="V1189" s="58"/>
      <c r="W1189" s="59"/>
      <c r="X1189" s="199"/>
      <c r="Y1189" s="77"/>
      <c r="Z1189" s="60"/>
      <c r="AA1189" s="202"/>
      <c r="AB1189" s="61"/>
      <c r="AC1189" s="61"/>
      <c r="AD1189" s="205"/>
      <c r="AE1189" s="200"/>
      <c r="AF1189" s="201"/>
      <c r="AG1189" s="202"/>
      <c r="AH1189" s="206">
        <v>4.5150462962962962E-2</v>
      </c>
      <c r="AI1189" s="207">
        <v>141</v>
      </c>
      <c r="AJ1189" s="208">
        <v>141</v>
      </c>
      <c r="AK1189" s="200"/>
      <c r="AL1189" s="201"/>
      <c r="AM1189" s="202"/>
      <c r="AN1189" s="78"/>
      <c r="AO1189" s="79"/>
      <c r="AP1189" s="209"/>
      <c r="AQ1189" s="64"/>
      <c r="AR1189" s="65"/>
      <c r="AS1189" s="208"/>
      <c r="AT1189" s="210"/>
      <c r="AU1189" s="211"/>
      <c r="AV1189" s="212"/>
      <c r="AW1189" s="213"/>
      <c r="AX1189" s="214"/>
      <c r="AY1189" s="215"/>
      <c r="AZ1189" s="112"/>
      <c r="BA1189" s="68"/>
      <c r="BB1189" s="68"/>
      <c r="BC1189" s="69"/>
      <c r="BD1189" s="69"/>
      <c r="BE1189" s="217"/>
      <c r="BF1189" s="218"/>
      <c r="BG1189" s="75"/>
      <c r="BH1189" s="75"/>
      <c r="BI1189" s="219"/>
      <c r="BJ1189" s="220"/>
      <c r="BK1189" s="220"/>
      <c r="BL1189" s="221"/>
      <c r="BM1189" s="222"/>
      <c r="BN1189" s="223"/>
      <c r="BO1189" s="149">
        <v>0</v>
      </c>
      <c r="BP1189" s="72">
        <v>10.664999999999999</v>
      </c>
      <c r="BQ1189" s="157">
        <v>4.5150462962962962E-2</v>
      </c>
      <c r="BR1189" s="158">
        <v>1</v>
      </c>
      <c r="BS1189" s="224"/>
    </row>
    <row r="1190" spans="1:71" s="62" customFormat="1" ht="15" customHeight="1">
      <c r="A1190" s="49"/>
      <c r="B1190" s="2">
        <v>1184</v>
      </c>
      <c r="C1190" s="2">
        <v>103</v>
      </c>
      <c r="D1190" s="49" t="s">
        <v>228</v>
      </c>
      <c r="E1190" s="49" t="s">
        <v>1674</v>
      </c>
      <c r="F1190" s="93" t="s">
        <v>229</v>
      </c>
      <c r="G1190" s="85">
        <v>1963</v>
      </c>
      <c r="H1190" s="49" t="s">
        <v>31</v>
      </c>
      <c r="I1190" s="2" t="str">
        <f>IF(G1190&lt;=1953,"M60",IF(G1190&lt;=1963,"M50",IF(G1190&lt;=1973,"M40","M")))</f>
        <v>M50</v>
      </c>
      <c r="J1190" s="50">
        <f t="shared" si="85"/>
        <v>141</v>
      </c>
      <c r="K1190" s="189">
        <f t="shared" si="86"/>
        <v>170</v>
      </c>
      <c r="L1190" s="51">
        <f t="shared" si="87"/>
        <v>1</v>
      </c>
      <c r="M1190" s="52" t="str">
        <f t="shared" si="88"/>
        <v>nie</v>
      </c>
      <c r="N1190" s="53">
        <f>IF($M1190="ano",LARGE((Q1190,T1190,W1190,Z1190,AC1190,AF1190,AI1190,AL1190,AO1190,AR1190,AU1190,AX1190,BA1190,BD1190,BG1190,BJ1190,BM1190),1)+LARGE((Q1190,T1190,W1190,Z1190,AC1190,AF1190,AI1190,AL1190,AO1190,AR1190,AU1190,AX1190,BA1190,BD1190,BG1190,BJ1190,BM1190),2)+LARGE((Q1190,T1190,W1190,Z1190,AC1190,AF1190,AI1190,AL1190,AO1190,AR1190,AU1190,AX1190,BA1190,BD1190,BG1190,BJ1190,BM1190),3)+LARGE((Q1190,T1190,W1190,Z1190,AC1190,AF1190,AI1190,AL1190,AO1190,AR1190,AU1190,AX1190,BA1190,BD1190,BG1190,BJ1190,BM1190),4)+LARGE((Q1190,T1190,W1190,Z1190,AC1190,AF1190,AI1190,AL1190,AO1190,AR1190,AU1190,AX1190,BA1190,BD1190,BG1190,BJ1190,BM1190),5),J1190)</f>
        <v>141</v>
      </c>
      <c r="O1190" s="190">
        <f>IF($M1190="ano",LARGE((R1190,U1190,X1190,AA1190,AD1190,AG1190,AJ1190,AM1190,AP1190,AS1190,AV1190,AY1190,BB1190,BE1190,BH1190,BK1190,BN1190),1)+LARGE((R1190,U1190,X1190,AA1190,AD1190,AG1190,AJ1190,AM1190,AP1190,AS1190,AV1190,AY1190,BB1190,BE1190,BH1190,BK1190,BN1190),2)+LARGE((R1190,U1190,X1190,AA1190,AD1190,AG1190,AJ1190,AM1190,AP1190,AS1190,AV1190,AY1190,BB1190,BE1190,BH1190,BK1190,BN1190),3)+LARGE((R1190,U1190,X1190,AA1190,AD1190,AG1190,AJ1190,AM1190,AP1190,AS1190,AV1190,AY1190,BB1190,BE1190,BH1190,BK1190,BN1190),4)+LARGE((R1190,U1190,X1190,AA1190,AD1190,AG1190,AJ1190,AM1190,AP1190,AS1190,AV1190,AY1190,BB1190,BE1190,BH1190,BK1190,BN1190),5),K1190)</f>
        <v>170</v>
      </c>
      <c r="P1190" s="54"/>
      <c r="Q1190" s="55"/>
      <c r="R1190" s="193"/>
      <c r="S1190" s="56"/>
      <c r="T1190" s="57"/>
      <c r="U1190" s="196"/>
      <c r="V1190" s="58"/>
      <c r="W1190" s="59"/>
      <c r="X1190" s="199"/>
      <c r="Y1190" s="77"/>
      <c r="Z1190" s="60"/>
      <c r="AA1190" s="202"/>
      <c r="AB1190" s="61"/>
      <c r="AC1190" s="61"/>
      <c r="AD1190" s="205"/>
      <c r="AE1190" s="200">
        <v>8.5752314814814823E-2</v>
      </c>
      <c r="AF1190" s="201">
        <v>141</v>
      </c>
      <c r="AG1190" s="202">
        <v>170</v>
      </c>
      <c r="AH1190" s="206"/>
      <c r="AI1190" s="207"/>
      <c r="AJ1190" s="208"/>
      <c r="AK1190" s="200"/>
      <c r="AL1190" s="201"/>
      <c r="AM1190" s="202"/>
      <c r="AN1190" s="78"/>
      <c r="AO1190" s="79"/>
      <c r="AP1190" s="209"/>
      <c r="AQ1190" s="64"/>
      <c r="AR1190" s="65"/>
      <c r="AS1190" s="208"/>
      <c r="AT1190" s="210"/>
      <c r="AU1190" s="211"/>
      <c r="AV1190" s="212"/>
      <c r="AW1190" s="213"/>
      <c r="AX1190" s="214"/>
      <c r="AY1190" s="215"/>
      <c r="AZ1190" s="112"/>
      <c r="BA1190" s="68"/>
      <c r="BB1190" s="68"/>
      <c r="BC1190" s="69"/>
      <c r="BD1190" s="69"/>
      <c r="BE1190" s="217"/>
      <c r="BF1190" s="218"/>
      <c r="BG1190" s="75"/>
      <c r="BH1190" s="75"/>
      <c r="BI1190" s="219"/>
      <c r="BJ1190" s="220"/>
      <c r="BK1190" s="220"/>
      <c r="BL1190" s="221"/>
      <c r="BM1190" s="222"/>
      <c r="BN1190" s="223"/>
      <c r="BO1190" s="149">
        <v>0</v>
      </c>
      <c r="BP1190" s="72">
        <v>15</v>
      </c>
      <c r="BQ1190" s="157">
        <v>8.5752314814814823E-2</v>
      </c>
      <c r="BR1190" s="158">
        <v>1</v>
      </c>
      <c r="BS1190" s="224"/>
    </row>
    <row r="1191" spans="1:71" s="62" customFormat="1" ht="15" customHeight="1">
      <c r="A1191" s="49"/>
      <c r="B1191" s="2">
        <v>1185</v>
      </c>
      <c r="C1191" s="2">
        <v>124</v>
      </c>
      <c r="D1191" s="49" t="s">
        <v>691</v>
      </c>
      <c r="E1191" s="49" t="s">
        <v>692</v>
      </c>
      <c r="F1191" s="93" t="s">
        <v>78</v>
      </c>
      <c r="G1191" s="85" t="s">
        <v>309</v>
      </c>
      <c r="H1191" s="49" t="s">
        <v>36</v>
      </c>
      <c r="I1191" s="49" t="s">
        <v>36</v>
      </c>
      <c r="J1191" s="50">
        <f t="shared" si="85"/>
        <v>141</v>
      </c>
      <c r="K1191" s="189">
        <f t="shared" si="86"/>
        <v>141</v>
      </c>
      <c r="L1191" s="51">
        <f t="shared" si="87"/>
        <v>1</v>
      </c>
      <c r="M1191" s="52" t="str">
        <f t="shared" si="88"/>
        <v>nie</v>
      </c>
      <c r="N1191" s="53">
        <f>IF($M1191="ano",LARGE((Q1191,T1191,W1191,Z1191,AC1191,AF1191,AI1191,AL1191,AO1191,AR1191,AU1191,AX1191,BA1191,BD1191,BG1191,BJ1191,BM1191),1)+LARGE((Q1191,T1191,W1191,Z1191,AC1191,AF1191,AI1191,AL1191,AO1191,AR1191,AU1191,AX1191,BA1191,BD1191,BG1191,BJ1191,BM1191),2)+LARGE((Q1191,T1191,W1191,Z1191,AC1191,AF1191,AI1191,AL1191,AO1191,AR1191,AU1191,AX1191,BA1191,BD1191,BG1191,BJ1191,BM1191),3)+LARGE((Q1191,T1191,W1191,Z1191,AC1191,AF1191,AI1191,AL1191,AO1191,AR1191,AU1191,AX1191,BA1191,BD1191,BG1191,BJ1191,BM1191),4)+LARGE((Q1191,T1191,W1191,Z1191,AC1191,AF1191,AI1191,AL1191,AO1191,AR1191,AU1191,AX1191,BA1191,BD1191,BG1191,BJ1191,BM1191),5),J1191)</f>
        <v>141</v>
      </c>
      <c r="O1191" s="190">
        <f>IF($M1191="ano",LARGE((R1191,U1191,X1191,AA1191,AD1191,AG1191,AJ1191,AM1191,AP1191,AS1191,AV1191,AY1191,BB1191,BE1191,BH1191,BK1191,BN1191),1)+LARGE((R1191,U1191,X1191,AA1191,AD1191,AG1191,AJ1191,AM1191,AP1191,AS1191,AV1191,AY1191,BB1191,BE1191,BH1191,BK1191,BN1191),2)+LARGE((R1191,U1191,X1191,AA1191,AD1191,AG1191,AJ1191,AM1191,AP1191,AS1191,AV1191,AY1191,BB1191,BE1191,BH1191,BK1191,BN1191),3)+LARGE((R1191,U1191,X1191,AA1191,AD1191,AG1191,AJ1191,AM1191,AP1191,AS1191,AV1191,AY1191,BB1191,BE1191,BH1191,BK1191,BN1191),4)+LARGE((R1191,U1191,X1191,AA1191,AD1191,AG1191,AJ1191,AM1191,AP1191,AS1191,AV1191,AY1191,BB1191,BE1191,BH1191,BK1191,BN1191),5),K1191)</f>
        <v>141</v>
      </c>
      <c r="P1191" s="54"/>
      <c r="Q1191" s="55"/>
      <c r="R1191" s="193"/>
      <c r="S1191" s="56"/>
      <c r="T1191" s="57"/>
      <c r="U1191" s="196"/>
      <c r="V1191" s="58"/>
      <c r="W1191" s="59"/>
      <c r="X1191" s="199"/>
      <c r="Y1191" s="77"/>
      <c r="Z1191" s="60"/>
      <c r="AA1191" s="202"/>
      <c r="AB1191" s="61"/>
      <c r="AC1191" s="61"/>
      <c r="AD1191" s="205"/>
      <c r="AE1191" s="200"/>
      <c r="AF1191" s="201"/>
      <c r="AG1191" s="202"/>
      <c r="AH1191" s="206">
        <v>4.5694444444444447E-2</v>
      </c>
      <c r="AI1191" s="207">
        <v>141</v>
      </c>
      <c r="AJ1191" s="208">
        <v>141</v>
      </c>
      <c r="AK1191" s="200"/>
      <c r="AL1191" s="201"/>
      <c r="AM1191" s="202"/>
      <c r="AN1191" s="78"/>
      <c r="AO1191" s="79"/>
      <c r="AP1191" s="209"/>
      <c r="AQ1191" s="64"/>
      <c r="AR1191" s="65"/>
      <c r="AS1191" s="208"/>
      <c r="AT1191" s="210"/>
      <c r="AU1191" s="211"/>
      <c r="AV1191" s="212"/>
      <c r="AW1191" s="213"/>
      <c r="AX1191" s="214"/>
      <c r="AY1191" s="215"/>
      <c r="AZ1191" s="112"/>
      <c r="BA1191" s="68"/>
      <c r="BB1191" s="68"/>
      <c r="BC1191" s="69"/>
      <c r="BD1191" s="69"/>
      <c r="BE1191" s="217"/>
      <c r="BF1191" s="218"/>
      <c r="BG1191" s="75"/>
      <c r="BH1191" s="75"/>
      <c r="BI1191" s="219"/>
      <c r="BJ1191" s="220"/>
      <c r="BK1191" s="220"/>
      <c r="BL1191" s="221"/>
      <c r="BM1191" s="222"/>
      <c r="BN1191" s="223"/>
      <c r="BO1191" s="149">
        <v>0</v>
      </c>
      <c r="BP1191" s="72">
        <v>10.664999999999999</v>
      </c>
      <c r="BQ1191" s="157">
        <v>4.5694444444444447E-2</v>
      </c>
      <c r="BR1191" s="158">
        <v>1</v>
      </c>
      <c r="BS1191" s="224"/>
    </row>
    <row r="1192" spans="1:71" s="62" customFormat="1" ht="15" customHeight="1">
      <c r="A1192" s="49"/>
      <c r="B1192" s="2">
        <v>1186</v>
      </c>
      <c r="C1192" s="2">
        <v>593</v>
      </c>
      <c r="D1192" s="47" t="s">
        <v>2357</v>
      </c>
      <c r="E1192" s="47" t="s">
        <v>1505</v>
      </c>
      <c r="F1192" s="89"/>
      <c r="G1192" s="48">
        <v>1979</v>
      </c>
      <c r="H1192" s="49" t="s">
        <v>31</v>
      </c>
      <c r="I1192" s="2" t="str">
        <f>IF(G1192&lt;=1953,"M60",IF(G1192&lt;=1963,"M50",IF(G1192&lt;=1973,"M40","M")))</f>
        <v>M</v>
      </c>
      <c r="J1192" s="50">
        <f t="shared" si="85"/>
        <v>140</v>
      </c>
      <c r="K1192" s="189">
        <f t="shared" si="86"/>
        <v>140</v>
      </c>
      <c r="L1192" s="51">
        <f t="shared" si="87"/>
        <v>1</v>
      </c>
      <c r="M1192" s="52" t="str">
        <f t="shared" si="88"/>
        <v>nie</v>
      </c>
      <c r="N1192" s="53">
        <f>IF($M1192="ano",LARGE((Q1192,T1192,W1192,Z1192,AC1192,AF1192,AI1192,AL1192,AO1192,AR1192,AU1192,AX1192,BA1192,BD1192,BG1192,BJ1192,BM1192),1)+LARGE((Q1192,T1192,W1192,Z1192,AC1192,AF1192,AI1192,AL1192,AO1192,AR1192,AU1192,AX1192,BA1192,BD1192,BG1192,BJ1192,BM1192),2)+LARGE((Q1192,T1192,W1192,Z1192,AC1192,AF1192,AI1192,AL1192,AO1192,AR1192,AU1192,AX1192,BA1192,BD1192,BG1192,BJ1192,BM1192),3)+LARGE((Q1192,T1192,W1192,Z1192,AC1192,AF1192,AI1192,AL1192,AO1192,AR1192,AU1192,AX1192,BA1192,BD1192,BG1192,BJ1192,BM1192),4)+LARGE((Q1192,T1192,W1192,Z1192,AC1192,AF1192,AI1192,AL1192,AO1192,AR1192,AU1192,AX1192,BA1192,BD1192,BG1192,BJ1192,BM1192),5),J1192)</f>
        <v>140</v>
      </c>
      <c r="O1192" s="190">
        <f>IF($M1192="ano",LARGE((R1192,U1192,X1192,AA1192,AD1192,AG1192,AJ1192,AM1192,AP1192,AS1192,AV1192,AY1192,BB1192,BE1192,BH1192,BK1192,BN1192),1)+LARGE((R1192,U1192,X1192,AA1192,AD1192,AG1192,AJ1192,AM1192,AP1192,AS1192,AV1192,AY1192,BB1192,BE1192,BH1192,BK1192,BN1192),2)+LARGE((R1192,U1192,X1192,AA1192,AD1192,AG1192,AJ1192,AM1192,AP1192,AS1192,AV1192,AY1192,BB1192,BE1192,BH1192,BK1192,BN1192),3)+LARGE((R1192,U1192,X1192,AA1192,AD1192,AG1192,AJ1192,AM1192,AP1192,AS1192,AV1192,AY1192,BB1192,BE1192,BH1192,BK1192,BN1192),4)+LARGE((R1192,U1192,X1192,AA1192,AD1192,AG1192,AJ1192,AM1192,AP1192,AS1192,AV1192,AY1192,BB1192,BE1192,BH1192,BK1192,BN1192),5),K1192)</f>
        <v>140</v>
      </c>
      <c r="P1192" s="191"/>
      <c r="Q1192" s="192"/>
      <c r="R1192" s="193"/>
      <c r="S1192" s="194">
        <v>0.13098379629629628</v>
      </c>
      <c r="T1192" s="195">
        <v>140</v>
      </c>
      <c r="U1192" s="196">
        <v>140</v>
      </c>
      <c r="V1192" s="197"/>
      <c r="W1192" s="198"/>
      <c r="X1192" s="199"/>
      <c r="Y1192" s="200"/>
      <c r="Z1192" s="201"/>
      <c r="AA1192" s="202"/>
      <c r="AB1192" s="203"/>
      <c r="AC1192" s="204"/>
      <c r="AD1192" s="205"/>
      <c r="AE1192" s="200"/>
      <c r="AF1192" s="201"/>
      <c r="AG1192" s="202"/>
      <c r="AH1192" s="206"/>
      <c r="AI1192" s="207"/>
      <c r="AJ1192" s="208"/>
      <c r="AK1192" s="200"/>
      <c r="AL1192" s="201"/>
      <c r="AM1192" s="202"/>
      <c r="AN1192" s="78"/>
      <c r="AO1192" s="79"/>
      <c r="AP1192" s="209"/>
      <c r="AQ1192" s="64"/>
      <c r="AR1192" s="65"/>
      <c r="AS1192" s="208"/>
      <c r="AT1192" s="210"/>
      <c r="AU1192" s="211"/>
      <c r="AV1192" s="212"/>
      <c r="AW1192" s="213"/>
      <c r="AX1192" s="214"/>
      <c r="AY1192" s="215"/>
      <c r="AZ1192" s="112"/>
      <c r="BA1192" s="68"/>
      <c r="BB1192" s="68"/>
      <c r="BC1192" s="216"/>
      <c r="BD1192" s="216"/>
      <c r="BE1192" s="217"/>
      <c r="BF1192" s="218"/>
      <c r="BG1192" s="75"/>
      <c r="BH1192" s="75"/>
      <c r="BI1192" s="219"/>
      <c r="BJ1192" s="220"/>
      <c r="BK1192" s="220"/>
      <c r="BL1192" s="221"/>
      <c r="BM1192" s="222"/>
      <c r="BN1192" s="223"/>
      <c r="BO1192" s="149">
        <v>0</v>
      </c>
      <c r="BP1192" s="72">
        <v>26</v>
      </c>
      <c r="BQ1192" s="157">
        <v>0.13098379629629628</v>
      </c>
      <c r="BR1192" s="158">
        <v>1</v>
      </c>
      <c r="BS1192" s="224"/>
    </row>
    <row r="1193" spans="1:71" s="62" customFormat="1" ht="15" customHeight="1">
      <c r="A1193" s="49"/>
      <c r="B1193" s="2">
        <v>1187</v>
      </c>
      <c r="C1193" s="2">
        <v>36</v>
      </c>
      <c r="D1193" s="49" t="s">
        <v>483</v>
      </c>
      <c r="E1193" s="49" t="s">
        <v>2063</v>
      </c>
      <c r="F1193" s="93" t="s">
        <v>430</v>
      </c>
      <c r="G1193" s="85" t="s">
        <v>254</v>
      </c>
      <c r="H1193" s="49" t="s">
        <v>36</v>
      </c>
      <c r="I1193" s="49" t="s">
        <v>130</v>
      </c>
      <c r="J1193" s="50">
        <f t="shared" si="85"/>
        <v>140</v>
      </c>
      <c r="K1193" s="189">
        <f t="shared" si="86"/>
        <v>154</v>
      </c>
      <c r="L1193" s="51">
        <f t="shared" si="87"/>
        <v>1</v>
      </c>
      <c r="M1193" s="52" t="str">
        <f t="shared" si="88"/>
        <v>nie</v>
      </c>
      <c r="N1193" s="53">
        <f>IF($M1193="ano",LARGE((Q1193,T1193,W1193,Z1193,AC1193,AF1193,AI1193,AL1193,AO1193,AR1193,AU1193,AX1193,BA1193,BD1193,BG1193,BJ1193,BM1193),1)+LARGE((Q1193,T1193,W1193,Z1193,AC1193,AF1193,AI1193,AL1193,AO1193,AR1193,AU1193,AX1193,BA1193,BD1193,BG1193,BJ1193,BM1193),2)+LARGE((Q1193,T1193,W1193,Z1193,AC1193,AF1193,AI1193,AL1193,AO1193,AR1193,AU1193,AX1193,BA1193,BD1193,BG1193,BJ1193,BM1193),3)+LARGE((Q1193,T1193,W1193,Z1193,AC1193,AF1193,AI1193,AL1193,AO1193,AR1193,AU1193,AX1193,BA1193,BD1193,BG1193,BJ1193,BM1193),4)+LARGE((Q1193,T1193,W1193,Z1193,AC1193,AF1193,AI1193,AL1193,AO1193,AR1193,AU1193,AX1193,BA1193,BD1193,BG1193,BJ1193,BM1193),5),J1193)</f>
        <v>140</v>
      </c>
      <c r="O1193" s="190">
        <f>IF($M1193="ano",LARGE((R1193,U1193,X1193,AA1193,AD1193,AG1193,AJ1193,AM1193,AP1193,AS1193,AV1193,AY1193,BB1193,BE1193,BH1193,BK1193,BN1193),1)+LARGE((R1193,U1193,X1193,AA1193,AD1193,AG1193,AJ1193,AM1193,AP1193,AS1193,AV1193,AY1193,BB1193,BE1193,BH1193,BK1193,BN1193),2)+LARGE((R1193,U1193,X1193,AA1193,AD1193,AG1193,AJ1193,AM1193,AP1193,AS1193,AV1193,AY1193,BB1193,BE1193,BH1193,BK1193,BN1193),3)+LARGE((R1193,U1193,X1193,AA1193,AD1193,AG1193,AJ1193,AM1193,AP1193,AS1193,AV1193,AY1193,BB1193,BE1193,BH1193,BK1193,BN1193),4)+LARGE((R1193,U1193,X1193,AA1193,AD1193,AG1193,AJ1193,AM1193,AP1193,AS1193,AV1193,AY1193,BB1193,BE1193,BH1193,BK1193,BN1193),5),K1193)</f>
        <v>154</v>
      </c>
      <c r="P1193" s="54"/>
      <c r="Q1193" s="55"/>
      <c r="R1193" s="193"/>
      <c r="S1193" s="56"/>
      <c r="T1193" s="57"/>
      <c r="U1193" s="196"/>
      <c r="V1193" s="58"/>
      <c r="W1193" s="59"/>
      <c r="X1193" s="199"/>
      <c r="Y1193" s="77"/>
      <c r="Z1193" s="60"/>
      <c r="AA1193" s="202"/>
      <c r="AB1193" s="61"/>
      <c r="AC1193" s="61"/>
      <c r="AD1193" s="205"/>
      <c r="AE1193" s="200"/>
      <c r="AF1193" s="201"/>
      <c r="AG1193" s="202"/>
      <c r="AH1193" s="206">
        <v>4.5844907407407404E-2</v>
      </c>
      <c r="AI1193" s="207">
        <v>140</v>
      </c>
      <c r="AJ1193" s="208">
        <v>154</v>
      </c>
      <c r="AK1193" s="200"/>
      <c r="AL1193" s="201"/>
      <c r="AM1193" s="202"/>
      <c r="AN1193" s="78"/>
      <c r="AO1193" s="79"/>
      <c r="AP1193" s="209"/>
      <c r="AQ1193" s="64"/>
      <c r="AR1193" s="65"/>
      <c r="AS1193" s="208"/>
      <c r="AT1193" s="210"/>
      <c r="AU1193" s="211"/>
      <c r="AV1193" s="212"/>
      <c r="AW1193" s="213"/>
      <c r="AX1193" s="214"/>
      <c r="AY1193" s="215"/>
      <c r="AZ1193" s="112"/>
      <c r="BA1193" s="68"/>
      <c r="BB1193" s="68"/>
      <c r="BC1193" s="69"/>
      <c r="BD1193" s="69"/>
      <c r="BE1193" s="217"/>
      <c r="BF1193" s="218"/>
      <c r="BG1193" s="75"/>
      <c r="BH1193" s="75"/>
      <c r="BI1193" s="219"/>
      <c r="BJ1193" s="220"/>
      <c r="BK1193" s="220"/>
      <c r="BL1193" s="221"/>
      <c r="BM1193" s="222"/>
      <c r="BN1193" s="223"/>
      <c r="BO1193" s="149">
        <v>0</v>
      </c>
      <c r="BP1193" s="72">
        <v>10.664999999999999</v>
      </c>
      <c r="BQ1193" s="157">
        <v>4.5844907407407404E-2</v>
      </c>
      <c r="BR1193" s="158">
        <v>1</v>
      </c>
      <c r="BS1193" s="224"/>
    </row>
    <row r="1194" spans="1:71" s="62" customFormat="1" ht="15" customHeight="1">
      <c r="A1194" s="49"/>
      <c r="B1194" s="2">
        <v>1188</v>
      </c>
      <c r="C1194" s="2">
        <v>125</v>
      </c>
      <c r="D1194" s="49" t="s">
        <v>541</v>
      </c>
      <c r="E1194" s="49" t="s">
        <v>1969</v>
      </c>
      <c r="F1194" s="93" t="s">
        <v>276</v>
      </c>
      <c r="G1194" s="85" t="s">
        <v>275</v>
      </c>
      <c r="H1194" s="49" t="s">
        <v>36</v>
      </c>
      <c r="I1194" s="49" t="s">
        <v>36</v>
      </c>
      <c r="J1194" s="50">
        <f t="shared" si="85"/>
        <v>140</v>
      </c>
      <c r="K1194" s="189">
        <f t="shared" si="86"/>
        <v>140</v>
      </c>
      <c r="L1194" s="51">
        <f t="shared" si="87"/>
        <v>1</v>
      </c>
      <c r="M1194" s="52" t="str">
        <f t="shared" si="88"/>
        <v>nie</v>
      </c>
      <c r="N1194" s="53">
        <f>IF($M1194="ano",LARGE((Q1194,T1194,W1194,Z1194,AC1194,AF1194,AI1194,AL1194,AO1194,AR1194,AU1194,AX1194,BA1194,BD1194,BG1194,BJ1194,BM1194),1)+LARGE((Q1194,T1194,W1194,Z1194,AC1194,AF1194,AI1194,AL1194,AO1194,AR1194,AU1194,AX1194,BA1194,BD1194,BG1194,BJ1194,BM1194),2)+LARGE((Q1194,T1194,W1194,Z1194,AC1194,AF1194,AI1194,AL1194,AO1194,AR1194,AU1194,AX1194,BA1194,BD1194,BG1194,BJ1194,BM1194),3)+LARGE((Q1194,T1194,W1194,Z1194,AC1194,AF1194,AI1194,AL1194,AO1194,AR1194,AU1194,AX1194,BA1194,BD1194,BG1194,BJ1194,BM1194),4)+LARGE((Q1194,T1194,W1194,Z1194,AC1194,AF1194,AI1194,AL1194,AO1194,AR1194,AU1194,AX1194,BA1194,BD1194,BG1194,BJ1194,BM1194),5),J1194)</f>
        <v>140</v>
      </c>
      <c r="O1194" s="190">
        <f>IF($M1194="ano",LARGE((R1194,U1194,X1194,AA1194,AD1194,AG1194,AJ1194,AM1194,AP1194,AS1194,AV1194,AY1194,BB1194,BE1194,BH1194,BK1194,BN1194),1)+LARGE((R1194,U1194,X1194,AA1194,AD1194,AG1194,AJ1194,AM1194,AP1194,AS1194,AV1194,AY1194,BB1194,BE1194,BH1194,BK1194,BN1194),2)+LARGE((R1194,U1194,X1194,AA1194,AD1194,AG1194,AJ1194,AM1194,AP1194,AS1194,AV1194,AY1194,BB1194,BE1194,BH1194,BK1194,BN1194),3)+LARGE((R1194,U1194,X1194,AA1194,AD1194,AG1194,AJ1194,AM1194,AP1194,AS1194,AV1194,AY1194,BB1194,BE1194,BH1194,BK1194,BN1194),4)+LARGE((R1194,U1194,X1194,AA1194,AD1194,AG1194,AJ1194,AM1194,AP1194,AS1194,AV1194,AY1194,BB1194,BE1194,BH1194,BK1194,BN1194),5),K1194)</f>
        <v>140</v>
      </c>
      <c r="P1194" s="54"/>
      <c r="Q1194" s="55"/>
      <c r="R1194" s="193"/>
      <c r="S1194" s="56"/>
      <c r="T1194" s="57"/>
      <c r="U1194" s="196"/>
      <c r="V1194" s="58"/>
      <c r="W1194" s="59"/>
      <c r="X1194" s="199"/>
      <c r="Y1194" s="77"/>
      <c r="Z1194" s="60"/>
      <c r="AA1194" s="202"/>
      <c r="AB1194" s="61"/>
      <c r="AC1194" s="61"/>
      <c r="AD1194" s="205"/>
      <c r="AE1194" s="200"/>
      <c r="AF1194" s="201"/>
      <c r="AG1194" s="202"/>
      <c r="AH1194" s="206">
        <v>4.6006944444444448E-2</v>
      </c>
      <c r="AI1194" s="207">
        <v>140</v>
      </c>
      <c r="AJ1194" s="208">
        <v>140</v>
      </c>
      <c r="AK1194" s="200"/>
      <c r="AL1194" s="201"/>
      <c r="AM1194" s="202"/>
      <c r="AN1194" s="78"/>
      <c r="AO1194" s="79"/>
      <c r="AP1194" s="209"/>
      <c r="AQ1194" s="64"/>
      <c r="AR1194" s="65"/>
      <c r="AS1194" s="208"/>
      <c r="AT1194" s="210"/>
      <c r="AU1194" s="211"/>
      <c r="AV1194" s="212"/>
      <c r="AW1194" s="213"/>
      <c r="AX1194" s="214"/>
      <c r="AY1194" s="215"/>
      <c r="AZ1194" s="112"/>
      <c r="BA1194" s="68"/>
      <c r="BB1194" s="68"/>
      <c r="BC1194" s="69"/>
      <c r="BD1194" s="69"/>
      <c r="BE1194" s="217"/>
      <c r="BF1194" s="218"/>
      <c r="BG1194" s="75"/>
      <c r="BH1194" s="75"/>
      <c r="BI1194" s="219"/>
      <c r="BJ1194" s="220"/>
      <c r="BK1194" s="220"/>
      <c r="BL1194" s="221"/>
      <c r="BM1194" s="222"/>
      <c r="BN1194" s="223"/>
      <c r="BO1194" s="149">
        <v>0</v>
      </c>
      <c r="BP1194" s="72">
        <v>10.664999999999999</v>
      </c>
      <c r="BQ1194" s="157">
        <v>4.6006944444444448E-2</v>
      </c>
      <c r="BR1194" s="158">
        <v>1</v>
      </c>
      <c r="BS1194" s="224"/>
    </row>
    <row r="1195" spans="1:71" s="62" customFormat="1" ht="15" customHeight="1">
      <c r="A1195" s="49"/>
      <c r="B1195" s="2">
        <v>1189</v>
      </c>
      <c r="C1195" s="2">
        <v>49</v>
      </c>
      <c r="D1195" s="49" t="s">
        <v>556</v>
      </c>
      <c r="E1195" s="49" t="s">
        <v>1587</v>
      </c>
      <c r="F1195" s="93" t="s">
        <v>441</v>
      </c>
      <c r="G1195" s="85" t="s">
        <v>400</v>
      </c>
      <c r="H1195" s="49" t="s">
        <v>31</v>
      </c>
      <c r="I1195" s="49" t="s">
        <v>37</v>
      </c>
      <c r="J1195" s="50">
        <f t="shared" si="85"/>
        <v>140</v>
      </c>
      <c r="K1195" s="189">
        <f t="shared" si="86"/>
        <v>182</v>
      </c>
      <c r="L1195" s="51">
        <f t="shared" si="87"/>
        <v>1</v>
      </c>
      <c r="M1195" s="52" t="str">
        <f t="shared" si="88"/>
        <v>nie</v>
      </c>
      <c r="N1195" s="53">
        <f>IF($M1195="ano",LARGE((Q1195,T1195,W1195,Z1195,AC1195,AF1195,AI1195,AL1195,AO1195,AR1195,AU1195,AX1195,BA1195,BD1195,BG1195,BJ1195,BM1195),1)+LARGE((Q1195,T1195,W1195,Z1195,AC1195,AF1195,AI1195,AL1195,AO1195,AR1195,AU1195,AX1195,BA1195,BD1195,BG1195,BJ1195,BM1195),2)+LARGE((Q1195,T1195,W1195,Z1195,AC1195,AF1195,AI1195,AL1195,AO1195,AR1195,AU1195,AX1195,BA1195,BD1195,BG1195,BJ1195,BM1195),3)+LARGE((Q1195,T1195,W1195,Z1195,AC1195,AF1195,AI1195,AL1195,AO1195,AR1195,AU1195,AX1195,BA1195,BD1195,BG1195,BJ1195,BM1195),4)+LARGE((Q1195,T1195,W1195,Z1195,AC1195,AF1195,AI1195,AL1195,AO1195,AR1195,AU1195,AX1195,BA1195,BD1195,BG1195,BJ1195,BM1195),5),J1195)</f>
        <v>140</v>
      </c>
      <c r="O1195" s="190">
        <f>IF($M1195="ano",LARGE((R1195,U1195,X1195,AA1195,AD1195,AG1195,AJ1195,AM1195,AP1195,AS1195,AV1195,AY1195,BB1195,BE1195,BH1195,BK1195,BN1195),1)+LARGE((R1195,U1195,X1195,AA1195,AD1195,AG1195,AJ1195,AM1195,AP1195,AS1195,AV1195,AY1195,BB1195,BE1195,BH1195,BK1195,BN1195),2)+LARGE((R1195,U1195,X1195,AA1195,AD1195,AG1195,AJ1195,AM1195,AP1195,AS1195,AV1195,AY1195,BB1195,BE1195,BH1195,BK1195,BN1195),3)+LARGE((R1195,U1195,X1195,AA1195,AD1195,AG1195,AJ1195,AM1195,AP1195,AS1195,AV1195,AY1195,BB1195,BE1195,BH1195,BK1195,BN1195),4)+LARGE((R1195,U1195,X1195,AA1195,AD1195,AG1195,AJ1195,AM1195,AP1195,AS1195,AV1195,AY1195,BB1195,BE1195,BH1195,BK1195,BN1195),5),K1195)</f>
        <v>182</v>
      </c>
      <c r="P1195" s="54"/>
      <c r="Q1195" s="55"/>
      <c r="R1195" s="193"/>
      <c r="S1195" s="56"/>
      <c r="T1195" s="57"/>
      <c r="U1195" s="196"/>
      <c r="V1195" s="58"/>
      <c r="W1195" s="59"/>
      <c r="X1195" s="199"/>
      <c r="Y1195" s="77"/>
      <c r="Z1195" s="60"/>
      <c r="AA1195" s="202"/>
      <c r="AB1195" s="61"/>
      <c r="AC1195" s="61"/>
      <c r="AD1195" s="205"/>
      <c r="AE1195" s="200"/>
      <c r="AF1195" s="201"/>
      <c r="AG1195" s="202"/>
      <c r="AH1195" s="206">
        <v>4.6099537037037036E-2</v>
      </c>
      <c r="AI1195" s="207">
        <v>140</v>
      </c>
      <c r="AJ1195" s="208">
        <v>182</v>
      </c>
      <c r="AK1195" s="200"/>
      <c r="AL1195" s="201"/>
      <c r="AM1195" s="202"/>
      <c r="AN1195" s="78"/>
      <c r="AO1195" s="79"/>
      <c r="AP1195" s="209"/>
      <c r="AQ1195" s="64"/>
      <c r="AR1195" s="65"/>
      <c r="AS1195" s="208"/>
      <c r="AT1195" s="210"/>
      <c r="AU1195" s="211"/>
      <c r="AV1195" s="212"/>
      <c r="AW1195" s="213"/>
      <c r="AX1195" s="214"/>
      <c r="AY1195" s="215"/>
      <c r="AZ1195" s="112"/>
      <c r="BA1195" s="68"/>
      <c r="BB1195" s="68"/>
      <c r="BC1195" s="69"/>
      <c r="BD1195" s="69"/>
      <c r="BE1195" s="217"/>
      <c r="BF1195" s="218"/>
      <c r="BG1195" s="75"/>
      <c r="BH1195" s="75"/>
      <c r="BI1195" s="219"/>
      <c r="BJ1195" s="220"/>
      <c r="BK1195" s="220"/>
      <c r="BL1195" s="221"/>
      <c r="BM1195" s="222"/>
      <c r="BN1195" s="223"/>
      <c r="BO1195" s="149">
        <v>0</v>
      </c>
      <c r="BP1195" s="72">
        <v>10.664999999999999</v>
      </c>
      <c r="BQ1195" s="157">
        <v>4.6099537037037036E-2</v>
      </c>
      <c r="BR1195" s="158">
        <v>1</v>
      </c>
      <c r="BS1195" s="224"/>
    </row>
    <row r="1196" spans="1:71" s="62" customFormat="1" ht="15" customHeight="1">
      <c r="A1196" s="49"/>
      <c r="B1196" s="2">
        <v>1190</v>
      </c>
      <c r="C1196" s="2">
        <v>50</v>
      </c>
      <c r="D1196" s="49" t="s">
        <v>576</v>
      </c>
      <c r="E1196" s="49" t="s">
        <v>577</v>
      </c>
      <c r="F1196" s="93" t="s">
        <v>439</v>
      </c>
      <c r="G1196" s="85" t="s">
        <v>335</v>
      </c>
      <c r="H1196" s="49" t="s">
        <v>31</v>
      </c>
      <c r="I1196" s="49" t="s">
        <v>37</v>
      </c>
      <c r="J1196" s="50">
        <f t="shared" si="85"/>
        <v>140</v>
      </c>
      <c r="K1196" s="189">
        <f t="shared" si="86"/>
        <v>182</v>
      </c>
      <c r="L1196" s="51">
        <f t="shared" si="87"/>
        <v>1</v>
      </c>
      <c r="M1196" s="52" t="str">
        <f t="shared" si="88"/>
        <v>nie</v>
      </c>
      <c r="N1196" s="53">
        <f>IF($M1196="ano",LARGE((Q1196,T1196,W1196,Z1196,AC1196,AF1196,AI1196,AL1196,AO1196,AR1196,AU1196,AX1196,BA1196,BD1196,BG1196,BJ1196,BM1196),1)+LARGE((Q1196,T1196,W1196,Z1196,AC1196,AF1196,AI1196,AL1196,AO1196,AR1196,AU1196,AX1196,BA1196,BD1196,BG1196,BJ1196,BM1196),2)+LARGE((Q1196,T1196,W1196,Z1196,AC1196,AF1196,AI1196,AL1196,AO1196,AR1196,AU1196,AX1196,BA1196,BD1196,BG1196,BJ1196,BM1196),3)+LARGE((Q1196,T1196,W1196,Z1196,AC1196,AF1196,AI1196,AL1196,AO1196,AR1196,AU1196,AX1196,BA1196,BD1196,BG1196,BJ1196,BM1196),4)+LARGE((Q1196,T1196,W1196,Z1196,AC1196,AF1196,AI1196,AL1196,AO1196,AR1196,AU1196,AX1196,BA1196,BD1196,BG1196,BJ1196,BM1196),5),J1196)</f>
        <v>140</v>
      </c>
      <c r="O1196" s="190">
        <f>IF($M1196="ano",LARGE((R1196,U1196,X1196,AA1196,AD1196,AG1196,AJ1196,AM1196,AP1196,AS1196,AV1196,AY1196,BB1196,BE1196,BH1196,BK1196,BN1196),1)+LARGE((R1196,U1196,X1196,AA1196,AD1196,AG1196,AJ1196,AM1196,AP1196,AS1196,AV1196,AY1196,BB1196,BE1196,BH1196,BK1196,BN1196),2)+LARGE((R1196,U1196,X1196,AA1196,AD1196,AG1196,AJ1196,AM1196,AP1196,AS1196,AV1196,AY1196,BB1196,BE1196,BH1196,BK1196,BN1196),3)+LARGE((R1196,U1196,X1196,AA1196,AD1196,AG1196,AJ1196,AM1196,AP1196,AS1196,AV1196,AY1196,BB1196,BE1196,BH1196,BK1196,BN1196),4)+LARGE((R1196,U1196,X1196,AA1196,AD1196,AG1196,AJ1196,AM1196,AP1196,AS1196,AV1196,AY1196,BB1196,BE1196,BH1196,BK1196,BN1196),5),K1196)</f>
        <v>182</v>
      </c>
      <c r="P1196" s="54"/>
      <c r="Q1196" s="55"/>
      <c r="R1196" s="193"/>
      <c r="S1196" s="56"/>
      <c r="T1196" s="57"/>
      <c r="U1196" s="196"/>
      <c r="V1196" s="58"/>
      <c r="W1196" s="59"/>
      <c r="X1196" s="199"/>
      <c r="Y1196" s="77"/>
      <c r="Z1196" s="60"/>
      <c r="AA1196" s="202"/>
      <c r="AB1196" s="61"/>
      <c r="AC1196" s="61"/>
      <c r="AD1196" s="205"/>
      <c r="AE1196" s="200"/>
      <c r="AF1196" s="201"/>
      <c r="AG1196" s="202"/>
      <c r="AH1196" s="206">
        <v>4.597222222222222E-2</v>
      </c>
      <c r="AI1196" s="207">
        <v>140</v>
      </c>
      <c r="AJ1196" s="208">
        <v>182</v>
      </c>
      <c r="AK1196" s="200"/>
      <c r="AL1196" s="201"/>
      <c r="AM1196" s="202"/>
      <c r="AN1196" s="78"/>
      <c r="AO1196" s="79"/>
      <c r="AP1196" s="209"/>
      <c r="AQ1196" s="64"/>
      <c r="AR1196" s="65"/>
      <c r="AS1196" s="208"/>
      <c r="AT1196" s="210"/>
      <c r="AU1196" s="211"/>
      <c r="AV1196" s="212"/>
      <c r="AW1196" s="213"/>
      <c r="AX1196" s="214"/>
      <c r="AY1196" s="215"/>
      <c r="AZ1196" s="112"/>
      <c r="BA1196" s="68"/>
      <c r="BB1196" s="68"/>
      <c r="BC1196" s="69"/>
      <c r="BD1196" s="69"/>
      <c r="BE1196" s="217"/>
      <c r="BF1196" s="218"/>
      <c r="BG1196" s="75"/>
      <c r="BH1196" s="75"/>
      <c r="BI1196" s="219"/>
      <c r="BJ1196" s="220"/>
      <c r="BK1196" s="220"/>
      <c r="BL1196" s="221"/>
      <c r="BM1196" s="222"/>
      <c r="BN1196" s="223"/>
      <c r="BO1196" s="149">
        <v>0</v>
      </c>
      <c r="BP1196" s="72">
        <v>10.664999999999999</v>
      </c>
      <c r="BQ1196" s="157">
        <v>4.597222222222222E-2</v>
      </c>
      <c r="BR1196" s="158">
        <v>1</v>
      </c>
      <c r="BS1196" s="224"/>
    </row>
    <row r="1197" spans="1:71" s="62" customFormat="1" ht="15" customHeight="1">
      <c r="A1197" s="49"/>
      <c r="B1197" s="2">
        <v>1191</v>
      </c>
      <c r="C1197" s="2">
        <v>594</v>
      </c>
      <c r="D1197" s="47" t="s">
        <v>2353</v>
      </c>
      <c r="E1197" s="47" t="s">
        <v>2352</v>
      </c>
      <c r="F1197" s="89" t="s">
        <v>2354</v>
      </c>
      <c r="G1197" s="48">
        <v>1976</v>
      </c>
      <c r="H1197" s="49" t="s">
        <v>31</v>
      </c>
      <c r="I1197" s="2" t="str">
        <f>IF(G1197&lt;=1953,"M60",IF(G1197&lt;=1963,"M50",IF(G1197&lt;=1973,"M40","M")))</f>
        <v>M</v>
      </c>
      <c r="J1197" s="50">
        <f t="shared" si="85"/>
        <v>140</v>
      </c>
      <c r="K1197" s="189">
        <f t="shared" si="86"/>
        <v>140</v>
      </c>
      <c r="L1197" s="51">
        <f t="shared" si="87"/>
        <v>1</v>
      </c>
      <c r="M1197" s="52" t="str">
        <f t="shared" si="88"/>
        <v>nie</v>
      </c>
      <c r="N1197" s="53">
        <f>IF($M1197="ano",LARGE((Q1197,T1197,W1197,Z1197,AC1197,AF1197,AI1197,AL1197,AO1197,AR1197,AU1197,AX1197,BA1197,BD1197,BG1197,BJ1197,BM1197),1)+LARGE((Q1197,T1197,W1197,Z1197,AC1197,AF1197,AI1197,AL1197,AO1197,AR1197,AU1197,AX1197,BA1197,BD1197,BG1197,BJ1197,BM1197),2)+LARGE((Q1197,T1197,W1197,Z1197,AC1197,AF1197,AI1197,AL1197,AO1197,AR1197,AU1197,AX1197,BA1197,BD1197,BG1197,BJ1197,BM1197),3)+LARGE((Q1197,T1197,W1197,Z1197,AC1197,AF1197,AI1197,AL1197,AO1197,AR1197,AU1197,AX1197,BA1197,BD1197,BG1197,BJ1197,BM1197),4)+LARGE((Q1197,T1197,W1197,Z1197,AC1197,AF1197,AI1197,AL1197,AO1197,AR1197,AU1197,AX1197,BA1197,BD1197,BG1197,BJ1197,BM1197),5),J1197)</f>
        <v>140</v>
      </c>
      <c r="O1197" s="190">
        <f>IF($M1197="ano",LARGE((R1197,U1197,X1197,AA1197,AD1197,AG1197,AJ1197,AM1197,AP1197,AS1197,AV1197,AY1197,BB1197,BE1197,BH1197,BK1197,BN1197),1)+LARGE((R1197,U1197,X1197,AA1197,AD1197,AG1197,AJ1197,AM1197,AP1197,AS1197,AV1197,AY1197,BB1197,BE1197,BH1197,BK1197,BN1197),2)+LARGE((R1197,U1197,X1197,AA1197,AD1197,AG1197,AJ1197,AM1197,AP1197,AS1197,AV1197,AY1197,BB1197,BE1197,BH1197,BK1197,BN1197),3)+LARGE((R1197,U1197,X1197,AA1197,AD1197,AG1197,AJ1197,AM1197,AP1197,AS1197,AV1197,AY1197,BB1197,BE1197,BH1197,BK1197,BN1197),4)+LARGE((R1197,U1197,X1197,AA1197,AD1197,AG1197,AJ1197,AM1197,AP1197,AS1197,AV1197,AY1197,BB1197,BE1197,BH1197,BK1197,BN1197),5),K1197)</f>
        <v>140</v>
      </c>
      <c r="P1197" s="191"/>
      <c r="Q1197" s="192"/>
      <c r="R1197" s="193"/>
      <c r="S1197" s="194">
        <v>0.13055555555555556</v>
      </c>
      <c r="T1197" s="195">
        <v>140</v>
      </c>
      <c r="U1197" s="196">
        <v>140</v>
      </c>
      <c r="V1197" s="197"/>
      <c r="W1197" s="198"/>
      <c r="X1197" s="199"/>
      <c r="Y1197" s="200"/>
      <c r="Z1197" s="201"/>
      <c r="AA1197" s="202"/>
      <c r="AB1197" s="203"/>
      <c r="AC1197" s="204"/>
      <c r="AD1197" s="205"/>
      <c r="AE1197" s="200"/>
      <c r="AF1197" s="201"/>
      <c r="AG1197" s="202"/>
      <c r="AH1197" s="206"/>
      <c r="AI1197" s="207"/>
      <c r="AJ1197" s="208"/>
      <c r="AK1197" s="200"/>
      <c r="AL1197" s="201"/>
      <c r="AM1197" s="202"/>
      <c r="AN1197" s="78"/>
      <c r="AO1197" s="79"/>
      <c r="AP1197" s="209"/>
      <c r="AQ1197" s="64"/>
      <c r="AR1197" s="65"/>
      <c r="AS1197" s="208"/>
      <c r="AT1197" s="210"/>
      <c r="AU1197" s="211"/>
      <c r="AV1197" s="212"/>
      <c r="AW1197" s="213"/>
      <c r="AX1197" s="214"/>
      <c r="AY1197" s="215"/>
      <c r="AZ1197" s="112"/>
      <c r="BA1197" s="68"/>
      <c r="BB1197" s="68"/>
      <c r="BC1197" s="216"/>
      <c r="BD1197" s="216"/>
      <c r="BE1197" s="217"/>
      <c r="BF1197" s="218"/>
      <c r="BG1197" s="75"/>
      <c r="BH1197" s="75"/>
      <c r="BI1197" s="219"/>
      <c r="BJ1197" s="220"/>
      <c r="BK1197" s="220"/>
      <c r="BL1197" s="221"/>
      <c r="BM1197" s="222"/>
      <c r="BN1197" s="223"/>
      <c r="BO1197" s="149">
        <v>0</v>
      </c>
      <c r="BP1197" s="72">
        <v>26</v>
      </c>
      <c r="BQ1197" s="157">
        <v>0.13055555555555556</v>
      </c>
      <c r="BR1197" s="158">
        <v>1</v>
      </c>
      <c r="BS1197" s="224"/>
    </row>
    <row r="1198" spans="1:71" s="62" customFormat="1" ht="15" customHeight="1">
      <c r="A1198" s="49"/>
      <c r="B1198" s="2">
        <v>1192</v>
      </c>
      <c r="C1198" s="2">
        <v>595</v>
      </c>
      <c r="D1198" s="49" t="s">
        <v>1530</v>
      </c>
      <c r="E1198" s="49" t="s">
        <v>1484</v>
      </c>
      <c r="F1198" s="93" t="s">
        <v>78</v>
      </c>
      <c r="G1198" s="85" t="s">
        <v>258</v>
      </c>
      <c r="H1198" s="49" t="s">
        <v>31</v>
      </c>
      <c r="I1198" s="49" t="s">
        <v>31</v>
      </c>
      <c r="J1198" s="50">
        <f t="shared" si="85"/>
        <v>140</v>
      </c>
      <c r="K1198" s="189">
        <f t="shared" si="86"/>
        <v>140</v>
      </c>
      <c r="L1198" s="51">
        <f t="shared" si="87"/>
        <v>1</v>
      </c>
      <c r="M1198" s="52" t="str">
        <f t="shared" si="88"/>
        <v>nie</v>
      </c>
      <c r="N1198" s="53">
        <f>IF($M1198="ano",LARGE((Q1198,T1198,W1198,Z1198,AC1198,AF1198,AI1198,AL1198,AO1198,AR1198,AU1198,AX1198,BA1198,BD1198,BG1198,BJ1198,BM1198),1)+LARGE((Q1198,T1198,W1198,Z1198,AC1198,AF1198,AI1198,AL1198,AO1198,AR1198,AU1198,AX1198,BA1198,BD1198,BG1198,BJ1198,BM1198),2)+LARGE((Q1198,T1198,W1198,Z1198,AC1198,AF1198,AI1198,AL1198,AO1198,AR1198,AU1198,AX1198,BA1198,BD1198,BG1198,BJ1198,BM1198),3)+LARGE((Q1198,T1198,W1198,Z1198,AC1198,AF1198,AI1198,AL1198,AO1198,AR1198,AU1198,AX1198,BA1198,BD1198,BG1198,BJ1198,BM1198),4)+LARGE((Q1198,T1198,W1198,Z1198,AC1198,AF1198,AI1198,AL1198,AO1198,AR1198,AU1198,AX1198,BA1198,BD1198,BG1198,BJ1198,BM1198),5),J1198)</f>
        <v>140</v>
      </c>
      <c r="O1198" s="190">
        <f>IF($M1198="ano",LARGE((R1198,U1198,X1198,AA1198,AD1198,AG1198,AJ1198,AM1198,AP1198,AS1198,AV1198,AY1198,BB1198,BE1198,BH1198,BK1198,BN1198),1)+LARGE((R1198,U1198,X1198,AA1198,AD1198,AG1198,AJ1198,AM1198,AP1198,AS1198,AV1198,AY1198,BB1198,BE1198,BH1198,BK1198,BN1198),2)+LARGE((R1198,U1198,X1198,AA1198,AD1198,AG1198,AJ1198,AM1198,AP1198,AS1198,AV1198,AY1198,BB1198,BE1198,BH1198,BK1198,BN1198),3)+LARGE((R1198,U1198,X1198,AA1198,AD1198,AG1198,AJ1198,AM1198,AP1198,AS1198,AV1198,AY1198,BB1198,BE1198,BH1198,BK1198,BN1198),4)+LARGE((R1198,U1198,X1198,AA1198,AD1198,AG1198,AJ1198,AM1198,AP1198,AS1198,AV1198,AY1198,BB1198,BE1198,BH1198,BK1198,BN1198),5),K1198)</f>
        <v>140</v>
      </c>
      <c r="P1198" s="54"/>
      <c r="Q1198" s="55"/>
      <c r="R1198" s="193"/>
      <c r="S1198" s="56"/>
      <c r="T1198" s="57"/>
      <c r="U1198" s="196"/>
      <c r="V1198" s="58"/>
      <c r="W1198" s="59"/>
      <c r="X1198" s="199"/>
      <c r="Y1198" s="77"/>
      <c r="Z1198" s="60"/>
      <c r="AA1198" s="202"/>
      <c r="AB1198" s="61"/>
      <c r="AC1198" s="61"/>
      <c r="AD1198" s="205"/>
      <c r="AE1198" s="200"/>
      <c r="AF1198" s="201"/>
      <c r="AG1198" s="202"/>
      <c r="AH1198" s="206">
        <v>4.6238425925925926E-2</v>
      </c>
      <c r="AI1198" s="207">
        <v>140</v>
      </c>
      <c r="AJ1198" s="208">
        <v>140</v>
      </c>
      <c r="AK1198" s="200"/>
      <c r="AL1198" s="201"/>
      <c r="AM1198" s="202"/>
      <c r="AN1198" s="78"/>
      <c r="AO1198" s="79"/>
      <c r="AP1198" s="209"/>
      <c r="AQ1198" s="64"/>
      <c r="AR1198" s="65"/>
      <c r="AS1198" s="208"/>
      <c r="AT1198" s="210"/>
      <c r="AU1198" s="211"/>
      <c r="AV1198" s="212"/>
      <c r="AW1198" s="213"/>
      <c r="AX1198" s="214"/>
      <c r="AY1198" s="215"/>
      <c r="AZ1198" s="112"/>
      <c r="BA1198" s="68"/>
      <c r="BB1198" s="68"/>
      <c r="BC1198" s="69"/>
      <c r="BD1198" s="69"/>
      <c r="BE1198" s="217"/>
      <c r="BF1198" s="218"/>
      <c r="BG1198" s="75"/>
      <c r="BH1198" s="75"/>
      <c r="BI1198" s="219"/>
      <c r="BJ1198" s="220"/>
      <c r="BK1198" s="220"/>
      <c r="BL1198" s="221"/>
      <c r="BM1198" s="222"/>
      <c r="BN1198" s="223"/>
      <c r="BO1198" s="149">
        <v>0</v>
      </c>
      <c r="BP1198" s="72">
        <v>10.664999999999999</v>
      </c>
      <c r="BQ1198" s="157">
        <v>4.6238425925925926E-2</v>
      </c>
      <c r="BR1198" s="158">
        <v>1</v>
      </c>
      <c r="BS1198" s="224"/>
    </row>
    <row r="1199" spans="1:71" s="62" customFormat="1" ht="15" customHeight="1">
      <c r="A1199" s="49"/>
      <c r="B1199" s="2">
        <v>1193</v>
      </c>
      <c r="C1199" s="2">
        <v>245</v>
      </c>
      <c r="D1199" s="49" t="s">
        <v>234</v>
      </c>
      <c r="E1199" s="49" t="s">
        <v>1812</v>
      </c>
      <c r="F1199" s="93" t="s">
        <v>118</v>
      </c>
      <c r="G1199" s="85">
        <v>1965</v>
      </c>
      <c r="H1199" s="49" t="s">
        <v>31</v>
      </c>
      <c r="I1199" s="2" t="str">
        <f>IF(G1199&lt;=1953,"M60",IF(G1199&lt;=1963,"M50",IF(G1199&lt;=1973,"M40","M")))</f>
        <v>M40</v>
      </c>
      <c r="J1199" s="50">
        <f t="shared" si="85"/>
        <v>139</v>
      </c>
      <c r="K1199" s="189">
        <f t="shared" si="86"/>
        <v>153</v>
      </c>
      <c r="L1199" s="51">
        <f t="shared" si="87"/>
        <v>1</v>
      </c>
      <c r="M1199" s="52" t="str">
        <f t="shared" si="88"/>
        <v>nie</v>
      </c>
      <c r="N1199" s="53">
        <f>IF($M1199="ano",LARGE((Q1199,T1199,W1199,Z1199,AC1199,AF1199,AI1199,AL1199,AO1199,AR1199,AU1199,AX1199,BA1199,BD1199,BG1199,BJ1199,BM1199),1)+LARGE((Q1199,T1199,W1199,Z1199,AC1199,AF1199,AI1199,AL1199,AO1199,AR1199,AU1199,AX1199,BA1199,BD1199,BG1199,BJ1199,BM1199),2)+LARGE((Q1199,T1199,W1199,Z1199,AC1199,AF1199,AI1199,AL1199,AO1199,AR1199,AU1199,AX1199,BA1199,BD1199,BG1199,BJ1199,BM1199),3)+LARGE((Q1199,T1199,W1199,Z1199,AC1199,AF1199,AI1199,AL1199,AO1199,AR1199,AU1199,AX1199,BA1199,BD1199,BG1199,BJ1199,BM1199),4)+LARGE((Q1199,T1199,W1199,Z1199,AC1199,AF1199,AI1199,AL1199,AO1199,AR1199,AU1199,AX1199,BA1199,BD1199,BG1199,BJ1199,BM1199),5),J1199)</f>
        <v>139</v>
      </c>
      <c r="O1199" s="190">
        <f>IF($M1199="ano",LARGE((R1199,U1199,X1199,AA1199,AD1199,AG1199,AJ1199,AM1199,AP1199,AS1199,AV1199,AY1199,BB1199,BE1199,BH1199,BK1199,BN1199),1)+LARGE((R1199,U1199,X1199,AA1199,AD1199,AG1199,AJ1199,AM1199,AP1199,AS1199,AV1199,AY1199,BB1199,BE1199,BH1199,BK1199,BN1199),2)+LARGE((R1199,U1199,X1199,AA1199,AD1199,AG1199,AJ1199,AM1199,AP1199,AS1199,AV1199,AY1199,BB1199,BE1199,BH1199,BK1199,BN1199),3)+LARGE((R1199,U1199,X1199,AA1199,AD1199,AG1199,AJ1199,AM1199,AP1199,AS1199,AV1199,AY1199,BB1199,BE1199,BH1199,BK1199,BN1199),4)+LARGE((R1199,U1199,X1199,AA1199,AD1199,AG1199,AJ1199,AM1199,AP1199,AS1199,AV1199,AY1199,BB1199,BE1199,BH1199,BK1199,BN1199),5),K1199)</f>
        <v>153</v>
      </c>
      <c r="P1199" s="54"/>
      <c r="Q1199" s="55"/>
      <c r="R1199" s="193"/>
      <c r="S1199" s="56"/>
      <c r="T1199" s="57"/>
      <c r="U1199" s="196"/>
      <c r="V1199" s="58"/>
      <c r="W1199" s="59"/>
      <c r="X1199" s="199"/>
      <c r="Y1199" s="200"/>
      <c r="Z1199" s="201"/>
      <c r="AA1199" s="202"/>
      <c r="AB1199" s="203">
        <v>0.19965277777777779</v>
      </c>
      <c r="AC1199" s="204">
        <v>139</v>
      </c>
      <c r="AD1199" s="205">
        <v>153</v>
      </c>
      <c r="AE1199" s="200"/>
      <c r="AF1199" s="201"/>
      <c r="AG1199" s="202"/>
      <c r="AH1199" s="206"/>
      <c r="AI1199" s="207"/>
      <c r="AJ1199" s="208"/>
      <c r="AK1199" s="200"/>
      <c r="AL1199" s="201"/>
      <c r="AM1199" s="202"/>
      <c r="AN1199" s="78"/>
      <c r="AO1199" s="79"/>
      <c r="AP1199" s="209"/>
      <c r="AQ1199" s="64"/>
      <c r="AR1199" s="65"/>
      <c r="AS1199" s="208"/>
      <c r="AT1199" s="210"/>
      <c r="AU1199" s="211"/>
      <c r="AV1199" s="212"/>
      <c r="AW1199" s="213"/>
      <c r="AX1199" s="214"/>
      <c r="AY1199" s="215"/>
      <c r="AZ1199" s="112"/>
      <c r="BA1199" s="68"/>
      <c r="BB1199" s="68"/>
      <c r="BC1199" s="69"/>
      <c r="BD1199" s="69"/>
      <c r="BE1199" s="217"/>
      <c r="BF1199" s="218"/>
      <c r="BG1199" s="75"/>
      <c r="BH1199" s="75"/>
      <c r="BI1199" s="219"/>
      <c r="BJ1199" s="220"/>
      <c r="BK1199" s="220"/>
      <c r="BL1199" s="221"/>
      <c r="BM1199" s="222"/>
      <c r="BN1199" s="223"/>
      <c r="BO1199" s="149">
        <v>0</v>
      </c>
      <c r="BP1199" s="72">
        <v>42.2</v>
      </c>
      <c r="BQ1199" s="157">
        <v>0.19965277777777779</v>
      </c>
      <c r="BR1199" s="158">
        <v>1</v>
      </c>
      <c r="BS1199" s="224"/>
    </row>
    <row r="1200" spans="1:71" s="62" customFormat="1" ht="15" customHeight="1">
      <c r="A1200" s="49"/>
      <c r="B1200" s="2">
        <v>1194</v>
      </c>
      <c r="C1200" s="2">
        <v>126</v>
      </c>
      <c r="D1200" s="49" t="s">
        <v>542</v>
      </c>
      <c r="E1200" s="49" t="s">
        <v>1508</v>
      </c>
      <c r="F1200" s="93" t="s">
        <v>391</v>
      </c>
      <c r="G1200" s="85" t="s">
        <v>278</v>
      </c>
      <c r="H1200" s="49" t="s">
        <v>36</v>
      </c>
      <c r="I1200" s="49" t="s">
        <v>36</v>
      </c>
      <c r="J1200" s="50">
        <f t="shared" si="85"/>
        <v>139</v>
      </c>
      <c r="K1200" s="189">
        <f t="shared" si="86"/>
        <v>139</v>
      </c>
      <c r="L1200" s="51">
        <f t="shared" si="87"/>
        <v>1</v>
      </c>
      <c r="M1200" s="52" t="str">
        <f t="shared" si="88"/>
        <v>nie</v>
      </c>
      <c r="N1200" s="53">
        <f>IF($M1200="ano",LARGE((Q1200,T1200,W1200,Z1200,AC1200,AF1200,AI1200,AL1200,AO1200,AR1200,AU1200,AX1200,BA1200,BD1200,BG1200,BJ1200,BM1200),1)+LARGE((Q1200,T1200,W1200,Z1200,AC1200,AF1200,AI1200,AL1200,AO1200,AR1200,AU1200,AX1200,BA1200,BD1200,BG1200,BJ1200,BM1200),2)+LARGE((Q1200,T1200,W1200,Z1200,AC1200,AF1200,AI1200,AL1200,AO1200,AR1200,AU1200,AX1200,BA1200,BD1200,BG1200,BJ1200,BM1200),3)+LARGE((Q1200,T1200,W1200,Z1200,AC1200,AF1200,AI1200,AL1200,AO1200,AR1200,AU1200,AX1200,BA1200,BD1200,BG1200,BJ1200,BM1200),4)+LARGE((Q1200,T1200,W1200,Z1200,AC1200,AF1200,AI1200,AL1200,AO1200,AR1200,AU1200,AX1200,BA1200,BD1200,BG1200,BJ1200,BM1200),5),J1200)</f>
        <v>139</v>
      </c>
      <c r="O1200" s="190">
        <f>IF($M1200="ano",LARGE((R1200,U1200,X1200,AA1200,AD1200,AG1200,AJ1200,AM1200,AP1200,AS1200,AV1200,AY1200,BB1200,BE1200,BH1200,BK1200,BN1200),1)+LARGE((R1200,U1200,X1200,AA1200,AD1200,AG1200,AJ1200,AM1200,AP1200,AS1200,AV1200,AY1200,BB1200,BE1200,BH1200,BK1200,BN1200),2)+LARGE((R1200,U1200,X1200,AA1200,AD1200,AG1200,AJ1200,AM1200,AP1200,AS1200,AV1200,AY1200,BB1200,BE1200,BH1200,BK1200,BN1200),3)+LARGE((R1200,U1200,X1200,AA1200,AD1200,AG1200,AJ1200,AM1200,AP1200,AS1200,AV1200,AY1200,BB1200,BE1200,BH1200,BK1200,BN1200),4)+LARGE((R1200,U1200,X1200,AA1200,AD1200,AG1200,AJ1200,AM1200,AP1200,AS1200,AV1200,AY1200,BB1200,BE1200,BH1200,BK1200,BN1200),5),K1200)</f>
        <v>139</v>
      </c>
      <c r="P1200" s="54"/>
      <c r="Q1200" s="55"/>
      <c r="R1200" s="193"/>
      <c r="S1200" s="56"/>
      <c r="T1200" s="57"/>
      <c r="U1200" s="196"/>
      <c r="V1200" s="58"/>
      <c r="W1200" s="59"/>
      <c r="X1200" s="199"/>
      <c r="Y1200" s="77"/>
      <c r="Z1200" s="60"/>
      <c r="AA1200" s="202"/>
      <c r="AB1200" s="61"/>
      <c r="AC1200" s="61"/>
      <c r="AD1200" s="205"/>
      <c r="AE1200" s="200"/>
      <c r="AF1200" s="201"/>
      <c r="AG1200" s="202"/>
      <c r="AH1200" s="206">
        <v>4.7118055555555559E-2</v>
      </c>
      <c r="AI1200" s="207">
        <v>139</v>
      </c>
      <c r="AJ1200" s="208">
        <v>139</v>
      </c>
      <c r="AK1200" s="200"/>
      <c r="AL1200" s="201"/>
      <c r="AM1200" s="202"/>
      <c r="AN1200" s="78"/>
      <c r="AO1200" s="79"/>
      <c r="AP1200" s="209"/>
      <c r="AQ1200" s="64"/>
      <c r="AR1200" s="65"/>
      <c r="AS1200" s="208"/>
      <c r="AT1200" s="210"/>
      <c r="AU1200" s="211"/>
      <c r="AV1200" s="212"/>
      <c r="AW1200" s="213"/>
      <c r="AX1200" s="214"/>
      <c r="AY1200" s="215"/>
      <c r="AZ1200" s="112"/>
      <c r="BA1200" s="68"/>
      <c r="BB1200" s="68"/>
      <c r="BC1200" s="69"/>
      <c r="BD1200" s="69"/>
      <c r="BE1200" s="217"/>
      <c r="BF1200" s="218"/>
      <c r="BG1200" s="75"/>
      <c r="BH1200" s="75"/>
      <c r="BI1200" s="219"/>
      <c r="BJ1200" s="220"/>
      <c r="BK1200" s="220"/>
      <c r="BL1200" s="221"/>
      <c r="BM1200" s="222"/>
      <c r="BN1200" s="223"/>
      <c r="BO1200" s="149">
        <v>0</v>
      </c>
      <c r="BP1200" s="72">
        <v>10.664999999999999</v>
      </c>
      <c r="BQ1200" s="157">
        <v>4.7118055555555559E-2</v>
      </c>
      <c r="BR1200" s="158">
        <v>1</v>
      </c>
      <c r="BS1200" s="224"/>
    </row>
    <row r="1201" spans="1:71" s="62" customFormat="1" ht="15" customHeight="1">
      <c r="A1201" s="49"/>
      <c r="B1201" s="2">
        <v>1195</v>
      </c>
      <c r="C1201" s="2">
        <v>7</v>
      </c>
      <c r="D1201" s="49" t="s">
        <v>565</v>
      </c>
      <c r="E1201" s="49" t="s">
        <v>2558</v>
      </c>
      <c r="F1201" s="93" t="s">
        <v>320</v>
      </c>
      <c r="G1201" s="85">
        <v>1955</v>
      </c>
      <c r="H1201" s="49" t="s">
        <v>36</v>
      </c>
      <c r="I1201" s="49" t="s">
        <v>40</v>
      </c>
      <c r="J1201" s="50">
        <f t="shared" si="85"/>
        <v>139</v>
      </c>
      <c r="K1201" s="189">
        <f t="shared" si="86"/>
        <v>167</v>
      </c>
      <c r="L1201" s="51">
        <f t="shared" si="87"/>
        <v>1</v>
      </c>
      <c r="M1201" s="52" t="str">
        <f t="shared" si="88"/>
        <v>nie</v>
      </c>
      <c r="N1201" s="53">
        <f>IF($M1201="ano",LARGE((Q1201,T1201,W1201,Z1201,AC1201,AF1201,AI1201,AL1201,AO1201,AR1201,AU1201,AX1201,BA1201,BD1201,BG1201,BJ1201,BM1201),1)+LARGE((Q1201,T1201,W1201,Z1201,AC1201,AF1201,AI1201,AL1201,AO1201,AR1201,AU1201,AX1201,BA1201,BD1201,BG1201,BJ1201,BM1201),2)+LARGE((Q1201,T1201,W1201,Z1201,AC1201,AF1201,AI1201,AL1201,AO1201,AR1201,AU1201,AX1201,BA1201,BD1201,BG1201,BJ1201,BM1201),3)+LARGE((Q1201,T1201,W1201,Z1201,AC1201,AF1201,AI1201,AL1201,AO1201,AR1201,AU1201,AX1201,BA1201,BD1201,BG1201,BJ1201,BM1201),4)+LARGE((Q1201,T1201,W1201,Z1201,AC1201,AF1201,AI1201,AL1201,AO1201,AR1201,AU1201,AX1201,BA1201,BD1201,BG1201,BJ1201,BM1201),5),J1201)</f>
        <v>139</v>
      </c>
      <c r="O1201" s="190">
        <f>IF($M1201="ano",LARGE((R1201,U1201,X1201,AA1201,AD1201,AG1201,AJ1201,AM1201,AP1201,AS1201,AV1201,AY1201,BB1201,BE1201,BH1201,BK1201,BN1201),1)+LARGE((R1201,U1201,X1201,AA1201,AD1201,AG1201,AJ1201,AM1201,AP1201,AS1201,AV1201,AY1201,BB1201,BE1201,BH1201,BK1201,BN1201),2)+LARGE((R1201,U1201,X1201,AA1201,AD1201,AG1201,AJ1201,AM1201,AP1201,AS1201,AV1201,AY1201,BB1201,BE1201,BH1201,BK1201,BN1201),3)+LARGE((R1201,U1201,X1201,AA1201,AD1201,AG1201,AJ1201,AM1201,AP1201,AS1201,AV1201,AY1201,BB1201,BE1201,BH1201,BK1201,BN1201),4)+LARGE((R1201,U1201,X1201,AA1201,AD1201,AG1201,AJ1201,AM1201,AP1201,AS1201,AV1201,AY1201,BB1201,BE1201,BH1201,BK1201,BN1201),5),K1201)</f>
        <v>167</v>
      </c>
      <c r="P1201" s="54"/>
      <c r="Q1201" s="55"/>
      <c r="R1201" s="193"/>
      <c r="S1201" s="56"/>
      <c r="T1201" s="57"/>
      <c r="U1201" s="196"/>
      <c r="V1201" s="58"/>
      <c r="W1201" s="59"/>
      <c r="X1201" s="199"/>
      <c r="Y1201" s="77"/>
      <c r="Z1201" s="60"/>
      <c r="AA1201" s="202"/>
      <c r="AB1201" s="61"/>
      <c r="AC1201" s="61"/>
      <c r="AD1201" s="205"/>
      <c r="AE1201" s="200"/>
      <c r="AF1201" s="201"/>
      <c r="AG1201" s="202"/>
      <c r="AH1201" s="206">
        <v>4.6678240740740735E-2</v>
      </c>
      <c r="AI1201" s="207">
        <v>139</v>
      </c>
      <c r="AJ1201" s="208">
        <v>167</v>
      </c>
      <c r="AK1201" s="200"/>
      <c r="AL1201" s="201"/>
      <c r="AM1201" s="202"/>
      <c r="AN1201" s="78"/>
      <c r="AO1201" s="79"/>
      <c r="AP1201" s="209"/>
      <c r="AQ1201" s="64"/>
      <c r="AR1201" s="65"/>
      <c r="AS1201" s="208"/>
      <c r="AT1201" s="210"/>
      <c r="AU1201" s="211"/>
      <c r="AV1201" s="212"/>
      <c r="AW1201" s="213"/>
      <c r="AX1201" s="214"/>
      <c r="AY1201" s="215"/>
      <c r="AZ1201" s="112"/>
      <c r="BA1201" s="68"/>
      <c r="BB1201" s="68"/>
      <c r="BC1201" s="69"/>
      <c r="BD1201" s="69"/>
      <c r="BE1201" s="217"/>
      <c r="BF1201" s="218"/>
      <c r="BG1201" s="75"/>
      <c r="BH1201" s="75"/>
      <c r="BI1201" s="219"/>
      <c r="BJ1201" s="220"/>
      <c r="BK1201" s="220"/>
      <c r="BL1201" s="221"/>
      <c r="BM1201" s="222"/>
      <c r="BN1201" s="223"/>
      <c r="BO1201" s="149">
        <v>0</v>
      </c>
      <c r="BP1201" s="72">
        <v>10.664999999999999</v>
      </c>
      <c r="BQ1201" s="157">
        <v>4.6678240740740735E-2</v>
      </c>
      <c r="BR1201" s="158">
        <v>1</v>
      </c>
      <c r="BS1201" s="224"/>
    </row>
    <row r="1202" spans="1:71" s="62" customFormat="1" ht="15" customHeight="1">
      <c r="A1202" s="49"/>
      <c r="B1202" s="2">
        <v>1196</v>
      </c>
      <c r="C1202" s="2">
        <v>596</v>
      </c>
      <c r="D1202" s="49" t="s">
        <v>102</v>
      </c>
      <c r="E1202" s="49" t="s">
        <v>1582</v>
      </c>
      <c r="F1202" s="93" t="s">
        <v>119</v>
      </c>
      <c r="G1202" s="85">
        <v>1977</v>
      </c>
      <c r="H1202" s="49" t="s">
        <v>31</v>
      </c>
      <c r="I1202" s="2" t="str">
        <f>IF(G1202&lt;=1953,"M60",IF(G1202&lt;=1963,"M50",IF(G1202&lt;=1973,"M40","M")))</f>
        <v>M</v>
      </c>
      <c r="J1202" s="50">
        <f t="shared" si="85"/>
        <v>139</v>
      </c>
      <c r="K1202" s="189">
        <f t="shared" si="86"/>
        <v>139</v>
      </c>
      <c r="L1202" s="51">
        <f t="shared" si="87"/>
        <v>1</v>
      </c>
      <c r="M1202" s="52" t="str">
        <f t="shared" si="88"/>
        <v>nie</v>
      </c>
      <c r="N1202" s="53">
        <f>IF($M1202="ano",LARGE((Q1202,T1202,W1202,Z1202,AC1202,AF1202,AI1202,AL1202,AO1202,AR1202,AU1202,AX1202,BA1202,BD1202,BG1202,BJ1202,BM1202),1)+LARGE((Q1202,T1202,W1202,Z1202,AC1202,AF1202,AI1202,AL1202,AO1202,AR1202,AU1202,AX1202,BA1202,BD1202,BG1202,BJ1202,BM1202),2)+LARGE((Q1202,T1202,W1202,Z1202,AC1202,AF1202,AI1202,AL1202,AO1202,AR1202,AU1202,AX1202,BA1202,BD1202,BG1202,BJ1202,BM1202),3)+LARGE((Q1202,T1202,W1202,Z1202,AC1202,AF1202,AI1202,AL1202,AO1202,AR1202,AU1202,AX1202,BA1202,BD1202,BG1202,BJ1202,BM1202),4)+LARGE((Q1202,T1202,W1202,Z1202,AC1202,AF1202,AI1202,AL1202,AO1202,AR1202,AU1202,AX1202,BA1202,BD1202,BG1202,BJ1202,BM1202),5),J1202)</f>
        <v>139</v>
      </c>
      <c r="O1202" s="190">
        <f>IF($M1202="ano",LARGE((R1202,U1202,X1202,AA1202,AD1202,AG1202,AJ1202,AM1202,AP1202,AS1202,AV1202,AY1202,BB1202,BE1202,BH1202,BK1202,BN1202),1)+LARGE((R1202,U1202,X1202,AA1202,AD1202,AG1202,AJ1202,AM1202,AP1202,AS1202,AV1202,AY1202,BB1202,BE1202,BH1202,BK1202,BN1202),2)+LARGE((R1202,U1202,X1202,AA1202,AD1202,AG1202,AJ1202,AM1202,AP1202,AS1202,AV1202,AY1202,BB1202,BE1202,BH1202,BK1202,BN1202),3)+LARGE((R1202,U1202,X1202,AA1202,AD1202,AG1202,AJ1202,AM1202,AP1202,AS1202,AV1202,AY1202,BB1202,BE1202,BH1202,BK1202,BN1202),4)+LARGE((R1202,U1202,X1202,AA1202,AD1202,AG1202,AJ1202,AM1202,AP1202,AS1202,AV1202,AY1202,BB1202,BE1202,BH1202,BK1202,BN1202),5),K1202)</f>
        <v>139</v>
      </c>
      <c r="P1202" s="54"/>
      <c r="Q1202" s="55"/>
      <c r="R1202" s="193"/>
      <c r="S1202" s="56"/>
      <c r="T1202" s="57"/>
      <c r="U1202" s="196"/>
      <c r="V1202" s="58"/>
      <c r="W1202" s="59"/>
      <c r="X1202" s="199"/>
      <c r="Y1202" s="200"/>
      <c r="Z1202" s="201"/>
      <c r="AA1202" s="202"/>
      <c r="AB1202" s="203">
        <v>0.19968750000000002</v>
      </c>
      <c r="AC1202" s="204">
        <v>139</v>
      </c>
      <c r="AD1202" s="205">
        <v>139</v>
      </c>
      <c r="AE1202" s="200"/>
      <c r="AF1202" s="201"/>
      <c r="AG1202" s="202"/>
      <c r="AH1202" s="206"/>
      <c r="AI1202" s="207"/>
      <c r="AJ1202" s="208"/>
      <c r="AK1202" s="200"/>
      <c r="AL1202" s="201"/>
      <c r="AM1202" s="202"/>
      <c r="AN1202" s="78"/>
      <c r="AO1202" s="79"/>
      <c r="AP1202" s="209"/>
      <c r="AQ1202" s="64"/>
      <c r="AR1202" s="65"/>
      <c r="AS1202" s="208"/>
      <c r="AT1202" s="210"/>
      <c r="AU1202" s="211"/>
      <c r="AV1202" s="212"/>
      <c r="AW1202" s="213"/>
      <c r="AX1202" s="214"/>
      <c r="AY1202" s="215"/>
      <c r="AZ1202" s="112"/>
      <c r="BA1202" s="68"/>
      <c r="BB1202" s="68"/>
      <c r="BC1202" s="69"/>
      <c r="BD1202" s="69"/>
      <c r="BE1202" s="217"/>
      <c r="BF1202" s="218"/>
      <c r="BG1202" s="75"/>
      <c r="BH1202" s="75"/>
      <c r="BI1202" s="219"/>
      <c r="BJ1202" s="220"/>
      <c r="BK1202" s="220"/>
      <c r="BL1202" s="221"/>
      <c r="BM1202" s="222"/>
      <c r="BN1202" s="223"/>
      <c r="BO1202" s="149">
        <v>0</v>
      </c>
      <c r="BP1202" s="72">
        <v>42.2</v>
      </c>
      <c r="BQ1202" s="157">
        <v>0.19968750000000002</v>
      </c>
      <c r="BR1202" s="158">
        <v>1</v>
      </c>
      <c r="BS1202" s="224"/>
    </row>
    <row r="1203" spans="1:71" s="62" customFormat="1" ht="15" customHeight="1">
      <c r="A1203" s="49"/>
      <c r="B1203" s="2">
        <v>1197</v>
      </c>
      <c r="C1203" s="2">
        <v>51</v>
      </c>
      <c r="D1203" s="49" t="s">
        <v>649</v>
      </c>
      <c r="E1203" s="49" t="s">
        <v>1855</v>
      </c>
      <c r="F1203" s="93" t="s">
        <v>442</v>
      </c>
      <c r="G1203" s="85" t="s">
        <v>297</v>
      </c>
      <c r="H1203" s="49" t="s">
        <v>31</v>
      </c>
      <c r="I1203" s="49" t="s">
        <v>37</v>
      </c>
      <c r="J1203" s="50">
        <f t="shared" si="85"/>
        <v>139</v>
      </c>
      <c r="K1203" s="189">
        <f t="shared" si="86"/>
        <v>181</v>
      </c>
      <c r="L1203" s="51">
        <f t="shared" si="87"/>
        <v>1</v>
      </c>
      <c r="M1203" s="52" t="str">
        <f t="shared" si="88"/>
        <v>nie</v>
      </c>
      <c r="N1203" s="53">
        <f>IF($M1203="ano",LARGE((Q1203,T1203,W1203,Z1203,AC1203,AF1203,AI1203,AL1203,AO1203,AR1203,AU1203,AX1203,BA1203,BD1203,BG1203,BJ1203,BM1203),1)+LARGE((Q1203,T1203,W1203,Z1203,AC1203,AF1203,AI1203,AL1203,AO1203,AR1203,AU1203,AX1203,BA1203,BD1203,BG1203,BJ1203,BM1203),2)+LARGE((Q1203,T1203,W1203,Z1203,AC1203,AF1203,AI1203,AL1203,AO1203,AR1203,AU1203,AX1203,BA1203,BD1203,BG1203,BJ1203,BM1203),3)+LARGE((Q1203,T1203,W1203,Z1203,AC1203,AF1203,AI1203,AL1203,AO1203,AR1203,AU1203,AX1203,BA1203,BD1203,BG1203,BJ1203,BM1203),4)+LARGE((Q1203,T1203,W1203,Z1203,AC1203,AF1203,AI1203,AL1203,AO1203,AR1203,AU1203,AX1203,BA1203,BD1203,BG1203,BJ1203,BM1203),5),J1203)</f>
        <v>139</v>
      </c>
      <c r="O1203" s="190">
        <f>IF($M1203="ano",LARGE((R1203,U1203,X1203,AA1203,AD1203,AG1203,AJ1203,AM1203,AP1203,AS1203,AV1203,AY1203,BB1203,BE1203,BH1203,BK1203,BN1203),1)+LARGE((R1203,U1203,X1203,AA1203,AD1203,AG1203,AJ1203,AM1203,AP1203,AS1203,AV1203,AY1203,BB1203,BE1203,BH1203,BK1203,BN1203),2)+LARGE((R1203,U1203,X1203,AA1203,AD1203,AG1203,AJ1203,AM1203,AP1203,AS1203,AV1203,AY1203,BB1203,BE1203,BH1203,BK1203,BN1203),3)+LARGE((R1203,U1203,X1203,AA1203,AD1203,AG1203,AJ1203,AM1203,AP1203,AS1203,AV1203,AY1203,BB1203,BE1203,BH1203,BK1203,BN1203),4)+LARGE((R1203,U1203,X1203,AA1203,AD1203,AG1203,AJ1203,AM1203,AP1203,AS1203,AV1203,AY1203,BB1203,BE1203,BH1203,BK1203,BN1203),5),K1203)</f>
        <v>181</v>
      </c>
      <c r="P1203" s="54"/>
      <c r="Q1203" s="55"/>
      <c r="R1203" s="193"/>
      <c r="S1203" s="56"/>
      <c r="T1203" s="57"/>
      <c r="U1203" s="196"/>
      <c r="V1203" s="58"/>
      <c r="W1203" s="59"/>
      <c r="X1203" s="199"/>
      <c r="Y1203" s="77"/>
      <c r="Z1203" s="60"/>
      <c r="AA1203" s="202"/>
      <c r="AB1203" s="61"/>
      <c r="AC1203" s="61"/>
      <c r="AD1203" s="205"/>
      <c r="AE1203" s="200"/>
      <c r="AF1203" s="201"/>
      <c r="AG1203" s="202"/>
      <c r="AH1203" s="206">
        <v>4.670138888888889E-2</v>
      </c>
      <c r="AI1203" s="207">
        <v>139</v>
      </c>
      <c r="AJ1203" s="208">
        <v>181</v>
      </c>
      <c r="AK1203" s="200"/>
      <c r="AL1203" s="201"/>
      <c r="AM1203" s="202"/>
      <c r="AN1203" s="78"/>
      <c r="AO1203" s="79"/>
      <c r="AP1203" s="209"/>
      <c r="AQ1203" s="64"/>
      <c r="AR1203" s="65"/>
      <c r="AS1203" s="208"/>
      <c r="AT1203" s="210"/>
      <c r="AU1203" s="211"/>
      <c r="AV1203" s="212"/>
      <c r="AW1203" s="213"/>
      <c r="AX1203" s="214"/>
      <c r="AY1203" s="215"/>
      <c r="AZ1203" s="112"/>
      <c r="BA1203" s="68"/>
      <c r="BB1203" s="68"/>
      <c r="BC1203" s="69"/>
      <c r="BD1203" s="69"/>
      <c r="BE1203" s="217"/>
      <c r="BF1203" s="218"/>
      <c r="BG1203" s="75"/>
      <c r="BH1203" s="75"/>
      <c r="BI1203" s="219"/>
      <c r="BJ1203" s="220"/>
      <c r="BK1203" s="220"/>
      <c r="BL1203" s="221"/>
      <c r="BM1203" s="222"/>
      <c r="BN1203" s="223"/>
      <c r="BO1203" s="149">
        <v>0</v>
      </c>
      <c r="BP1203" s="72">
        <v>10.664999999999999</v>
      </c>
      <c r="BQ1203" s="157">
        <v>4.670138888888889E-2</v>
      </c>
      <c r="BR1203" s="158">
        <v>1</v>
      </c>
      <c r="BS1203" s="224"/>
    </row>
    <row r="1204" spans="1:71" s="62" customFormat="1" ht="15" customHeight="1">
      <c r="A1204" s="49"/>
      <c r="B1204" s="2">
        <v>1198</v>
      </c>
      <c r="C1204" s="2">
        <v>597</v>
      </c>
      <c r="D1204" s="49" t="s">
        <v>2358</v>
      </c>
      <c r="E1204" s="49" t="s">
        <v>2041</v>
      </c>
      <c r="F1204" s="93" t="s">
        <v>2359</v>
      </c>
      <c r="G1204" s="85">
        <v>1981</v>
      </c>
      <c r="H1204" s="49" t="s">
        <v>31</v>
      </c>
      <c r="I1204" s="2" t="str">
        <f>IF(G1204&lt;=1953,"M60",IF(G1204&lt;=1963,"M50",IF(G1204&lt;=1973,"M40","M")))</f>
        <v>M</v>
      </c>
      <c r="J1204" s="50">
        <f t="shared" si="85"/>
        <v>139</v>
      </c>
      <c r="K1204" s="189">
        <f t="shared" si="86"/>
        <v>139</v>
      </c>
      <c r="L1204" s="51">
        <f t="shared" si="87"/>
        <v>1</v>
      </c>
      <c r="M1204" s="52" t="str">
        <f t="shared" si="88"/>
        <v>nie</v>
      </c>
      <c r="N1204" s="53">
        <f>IF($M1204="ano",LARGE((Q1204,T1204,W1204,Z1204,AC1204,AF1204,AI1204,AL1204,AO1204,AR1204,AU1204,AX1204,BA1204,BD1204,BG1204,BJ1204,BM1204),1)+LARGE((Q1204,T1204,W1204,Z1204,AC1204,AF1204,AI1204,AL1204,AO1204,AR1204,AU1204,AX1204,BA1204,BD1204,BG1204,BJ1204,BM1204),2)+LARGE((Q1204,T1204,W1204,Z1204,AC1204,AF1204,AI1204,AL1204,AO1204,AR1204,AU1204,AX1204,BA1204,BD1204,BG1204,BJ1204,BM1204),3)+LARGE((Q1204,T1204,W1204,Z1204,AC1204,AF1204,AI1204,AL1204,AO1204,AR1204,AU1204,AX1204,BA1204,BD1204,BG1204,BJ1204,BM1204),4)+LARGE((Q1204,T1204,W1204,Z1204,AC1204,AF1204,AI1204,AL1204,AO1204,AR1204,AU1204,AX1204,BA1204,BD1204,BG1204,BJ1204,BM1204),5),J1204)</f>
        <v>139</v>
      </c>
      <c r="O1204" s="190">
        <f>IF($M1204="ano",LARGE((R1204,U1204,X1204,AA1204,AD1204,AG1204,AJ1204,AM1204,AP1204,AS1204,AV1204,AY1204,BB1204,BE1204,BH1204,BK1204,BN1204),1)+LARGE((R1204,U1204,X1204,AA1204,AD1204,AG1204,AJ1204,AM1204,AP1204,AS1204,AV1204,AY1204,BB1204,BE1204,BH1204,BK1204,BN1204),2)+LARGE((R1204,U1204,X1204,AA1204,AD1204,AG1204,AJ1204,AM1204,AP1204,AS1204,AV1204,AY1204,BB1204,BE1204,BH1204,BK1204,BN1204),3)+LARGE((R1204,U1204,X1204,AA1204,AD1204,AG1204,AJ1204,AM1204,AP1204,AS1204,AV1204,AY1204,BB1204,BE1204,BH1204,BK1204,BN1204),4)+LARGE((R1204,U1204,X1204,AA1204,AD1204,AG1204,AJ1204,AM1204,AP1204,AS1204,AV1204,AY1204,BB1204,BE1204,BH1204,BK1204,BN1204),5),K1204)</f>
        <v>139</v>
      </c>
      <c r="P1204" s="191"/>
      <c r="Q1204" s="192"/>
      <c r="R1204" s="193"/>
      <c r="S1204" s="194">
        <v>0.13170138888888888</v>
      </c>
      <c r="T1204" s="195">
        <v>139</v>
      </c>
      <c r="U1204" s="196">
        <v>139</v>
      </c>
      <c r="V1204" s="197"/>
      <c r="W1204" s="198"/>
      <c r="X1204" s="199"/>
      <c r="Y1204" s="200"/>
      <c r="Z1204" s="201"/>
      <c r="AA1204" s="202"/>
      <c r="AB1204" s="203"/>
      <c r="AC1204" s="204"/>
      <c r="AD1204" s="205"/>
      <c r="AE1204" s="200"/>
      <c r="AF1204" s="201"/>
      <c r="AG1204" s="202"/>
      <c r="AH1204" s="206"/>
      <c r="AI1204" s="207"/>
      <c r="AJ1204" s="208"/>
      <c r="AK1204" s="200"/>
      <c r="AL1204" s="201"/>
      <c r="AM1204" s="202"/>
      <c r="AN1204" s="78"/>
      <c r="AO1204" s="79"/>
      <c r="AP1204" s="209"/>
      <c r="AQ1204" s="64"/>
      <c r="AR1204" s="65"/>
      <c r="AS1204" s="208"/>
      <c r="AT1204" s="210"/>
      <c r="AU1204" s="211"/>
      <c r="AV1204" s="212"/>
      <c r="AW1204" s="213"/>
      <c r="AX1204" s="214"/>
      <c r="AY1204" s="215"/>
      <c r="AZ1204" s="112"/>
      <c r="BA1204" s="68"/>
      <c r="BB1204" s="68"/>
      <c r="BC1204" s="216"/>
      <c r="BD1204" s="216"/>
      <c r="BE1204" s="217"/>
      <c r="BF1204" s="218"/>
      <c r="BG1204" s="75"/>
      <c r="BH1204" s="75"/>
      <c r="BI1204" s="219"/>
      <c r="BJ1204" s="220"/>
      <c r="BK1204" s="220"/>
      <c r="BL1204" s="221"/>
      <c r="BM1204" s="222"/>
      <c r="BN1204" s="223"/>
      <c r="BO1204" s="149">
        <v>0</v>
      </c>
      <c r="BP1204" s="72">
        <v>26</v>
      </c>
      <c r="BQ1204" s="157">
        <v>0.13170138888888888</v>
      </c>
      <c r="BR1204" s="158">
        <v>1</v>
      </c>
      <c r="BS1204" s="224"/>
    </row>
    <row r="1205" spans="1:71" s="62" customFormat="1" ht="15" customHeight="1">
      <c r="A1205" s="49"/>
      <c r="B1205" s="2">
        <v>1199</v>
      </c>
      <c r="C1205" s="2">
        <v>127</v>
      </c>
      <c r="D1205" s="49" t="s">
        <v>1832</v>
      </c>
      <c r="E1205" s="49" t="s">
        <v>1831</v>
      </c>
      <c r="F1205" s="93" t="s">
        <v>1833</v>
      </c>
      <c r="G1205" s="85">
        <v>1985</v>
      </c>
      <c r="H1205" s="49" t="s">
        <v>36</v>
      </c>
      <c r="I1205" s="2" t="str">
        <f>IF(G1205&lt;=1953,"Z60",IF(G1205&lt;=1963,"Z50",IF(G1205&lt;=1973,"Z40","Z")))</f>
        <v>Z</v>
      </c>
      <c r="J1205" s="50">
        <f t="shared" si="85"/>
        <v>138</v>
      </c>
      <c r="K1205" s="189">
        <f t="shared" si="86"/>
        <v>138</v>
      </c>
      <c r="L1205" s="51">
        <f t="shared" si="87"/>
        <v>1</v>
      </c>
      <c r="M1205" s="52" t="str">
        <f t="shared" si="88"/>
        <v>nie</v>
      </c>
      <c r="N1205" s="53">
        <f>IF($M1205="ano",LARGE((Q1205,T1205,W1205,Z1205,AC1205,AF1205,AI1205,AL1205,AO1205,AR1205,AU1205,AX1205,BA1205,BD1205,BG1205,BJ1205,BM1205),1)+LARGE((Q1205,T1205,W1205,Z1205,AC1205,AF1205,AI1205,AL1205,AO1205,AR1205,AU1205,AX1205,BA1205,BD1205,BG1205,BJ1205,BM1205),2)+LARGE((Q1205,T1205,W1205,Z1205,AC1205,AF1205,AI1205,AL1205,AO1205,AR1205,AU1205,AX1205,BA1205,BD1205,BG1205,BJ1205,BM1205),3)+LARGE((Q1205,T1205,W1205,Z1205,AC1205,AF1205,AI1205,AL1205,AO1205,AR1205,AU1205,AX1205,BA1205,BD1205,BG1205,BJ1205,BM1205),4)+LARGE((Q1205,T1205,W1205,Z1205,AC1205,AF1205,AI1205,AL1205,AO1205,AR1205,AU1205,AX1205,BA1205,BD1205,BG1205,BJ1205,BM1205),5),J1205)</f>
        <v>138</v>
      </c>
      <c r="O1205" s="190">
        <f>IF($M1205="ano",LARGE((R1205,U1205,X1205,AA1205,AD1205,AG1205,AJ1205,AM1205,AP1205,AS1205,AV1205,AY1205,BB1205,BE1205,BH1205,BK1205,BN1205),1)+LARGE((R1205,U1205,X1205,AA1205,AD1205,AG1205,AJ1205,AM1205,AP1205,AS1205,AV1205,AY1205,BB1205,BE1205,BH1205,BK1205,BN1205),2)+LARGE((R1205,U1205,X1205,AA1205,AD1205,AG1205,AJ1205,AM1205,AP1205,AS1205,AV1205,AY1205,BB1205,BE1205,BH1205,BK1205,BN1205),3)+LARGE((R1205,U1205,X1205,AA1205,AD1205,AG1205,AJ1205,AM1205,AP1205,AS1205,AV1205,AY1205,BB1205,BE1205,BH1205,BK1205,BN1205),4)+LARGE((R1205,U1205,X1205,AA1205,AD1205,AG1205,AJ1205,AM1205,AP1205,AS1205,AV1205,AY1205,BB1205,BE1205,BH1205,BK1205,BN1205),5),K1205)</f>
        <v>138</v>
      </c>
      <c r="P1205" s="191"/>
      <c r="Q1205" s="192"/>
      <c r="R1205" s="193"/>
      <c r="S1205" s="194"/>
      <c r="T1205" s="195"/>
      <c r="U1205" s="196"/>
      <c r="V1205" s="197">
        <v>9.1886574074074079E-2</v>
      </c>
      <c r="W1205" s="198">
        <v>138</v>
      </c>
      <c r="X1205" s="199">
        <v>138</v>
      </c>
      <c r="Y1205" s="200"/>
      <c r="Z1205" s="201"/>
      <c r="AA1205" s="202"/>
      <c r="AB1205" s="203"/>
      <c r="AC1205" s="204"/>
      <c r="AD1205" s="205"/>
      <c r="AE1205" s="200"/>
      <c r="AF1205" s="201"/>
      <c r="AG1205" s="202"/>
      <c r="AH1205" s="206"/>
      <c r="AI1205" s="207"/>
      <c r="AJ1205" s="208"/>
      <c r="AK1205" s="200"/>
      <c r="AL1205" s="201"/>
      <c r="AM1205" s="202"/>
      <c r="AN1205" s="78"/>
      <c r="AO1205" s="79"/>
      <c r="AP1205" s="209"/>
      <c r="AQ1205" s="64"/>
      <c r="AR1205" s="65"/>
      <c r="AS1205" s="208"/>
      <c r="AT1205" s="210"/>
      <c r="AU1205" s="211"/>
      <c r="AV1205" s="212"/>
      <c r="AW1205" s="213"/>
      <c r="AX1205" s="214"/>
      <c r="AY1205" s="215"/>
      <c r="AZ1205" s="112"/>
      <c r="BA1205" s="68"/>
      <c r="BB1205" s="68"/>
      <c r="BC1205" s="225"/>
      <c r="BD1205" s="216"/>
      <c r="BE1205" s="217"/>
      <c r="BF1205" s="218"/>
      <c r="BG1205" s="75"/>
      <c r="BH1205" s="75"/>
      <c r="BI1205" s="219"/>
      <c r="BJ1205" s="220"/>
      <c r="BK1205" s="220"/>
      <c r="BL1205" s="221"/>
      <c r="BM1205" s="222"/>
      <c r="BN1205" s="223"/>
      <c r="BO1205" s="149">
        <v>0</v>
      </c>
      <c r="BP1205" s="72">
        <v>16</v>
      </c>
      <c r="BQ1205" s="157">
        <v>9.1886574074074079E-2</v>
      </c>
      <c r="BR1205" s="158">
        <v>1</v>
      </c>
      <c r="BS1205" s="224"/>
    </row>
    <row r="1206" spans="1:71" s="62" customFormat="1" ht="15" customHeight="1">
      <c r="A1206" s="49"/>
      <c r="B1206" s="2">
        <v>1200</v>
      </c>
      <c r="C1206" s="2">
        <v>246</v>
      </c>
      <c r="D1206" s="49" t="s">
        <v>1194</v>
      </c>
      <c r="E1206" s="49" t="s">
        <v>1502</v>
      </c>
      <c r="F1206" s="93" t="s">
        <v>1542</v>
      </c>
      <c r="G1206" s="85">
        <v>1968</v>
      </c>
      <c r="H1206" s="49" t="s">
        <v>31</v>
      </c>
      <c r="I1206" s="49" t="s">
        <v>32</v>
      </c>
      <c r="J1206" s="50">
        <f t="shared" si="85"/>
        <v>138</v>
      </c>
      <c r="K1206" s="189">
        <f t="shared" si="86"/>
        <v>152</v>
      </c>
      <c r="L1206" s="51">
        <f t="shared" si="87"/>
        <v>1</v>
      </c>
      <c r="M1206" s="52" t="str">
        <f t="shared" si="88"/>
        <v>nie</v>
      </c>
      <c r="N1206" s="53">
        <f>IF($M1206="ano",LARGE((Q1206,T1206,W1206,Z1206,AC1206,AF1206,AI1206,AL1206,AO1206,AR1206,AU1206,AX1206,BA1206,BD1206,BG1206,BJ1206,BM1206),1)+LARGE((Q1206,T1206,W1206,Z1206,AC1206,AF1206,AI1206,AL1206,AO1206,AR1206,AU1206,AX1206,BA1206,BD1206,BG1206,BJ1206,BM1206),2)+LARGE((Q1206,T1206,W1206,Z1206,AC1206,AF1206,AI1206,AL1206,AO1206,AR1206,AU1206,AX1206,BA1206,BD1206,BG1206,BJ1206,BM1206),3)+LARGE((Q1206,T1206,W1206,Z1206,AC1206,AF1206,AI1206,AL1206,AO1206,AR1206,AU1206,AX1206,BA1206,BD1206,BG1206,BJ1206,BM1206),4)+LARGE((Q1206,T1206,W1206,Z1206,AC1206,AF1206,AI1206,AL1206,AO1206,AR1206,AU1206,AX1206,BA1206,BD1206,BG1206,BJ1206,BM1206),5),J1206)</f>
        <v>138</v>
      </c>
      <c r="O1206" s="190">
        <f>IF($M1206="ano",LARGE((R1206,U1206,X1206,AA1206,AD1206,AG1206,AJ1206,AM1206,AP1206,AS1206,AV1206,AY1206,BB1206,BE1206,BH1206,BK1206,BN1206),1)+LARGE((R1206,U1206,X1206,AA1206,AD1206,AG1206,AJ1206,AM1206,AP1206,AS1206,AV1206,AY1206,BB1206,BE1206,BH1206,BK1206,BN1206),2)+LARGE((R1206,U1206,X1206,AA1206,AD1206,AG1206,AJ1206,AM1206,AP1206,AS1206,AV1206,AY1206,BB1206,BE1206,BH1206,BK1206,BN1206),3)+LARGE((R1206,U1206,X1206,AA1206,AD1206,AG1206,AJ1206,AM1206,AP1206,AS1206,AV1206,AY1206,BB1206,BE1206,BH1206,BK1206,BN1206),4)+LARGE((R1206,U1206,X1206,AA1206,AD1206,AG1206,AJ1206,AM1206,AP1206,AS1206,AV1206,AY1206,BB1206,BE1206,BH1206,BK1206,BN1206),5),K1206)</f>
        <v>152</v>
      </c>
      <c r="P1206" s="54"/>
      <c r="Q1206" s="55"/>
      <c r="R1206" s="55"/>
      <c r="S1206" s="56"/>
      <c r="T1206" s="57"/>
      <c r="U1206" s="57"/>
      <c r="V1206" s="58"/>
      <c r="W1206" s="59"/>
      <c r="X1206" s="59"/>
      <c r="Y1206" s="77"/>
      <c r="Z1206" s="60"/>
      <c r="AA1206" s="60"/>
      <c r="AB1206" s="61"/>
      <c r="AC1206" s="61"/>
      <c r="AD1206" s="61"/>
      <c r="AE1206" s="200"/>
      <c r="AF1206" s="201"/>
      <c r="AG1206" s="201"/>
      <c r="AI1206" s="63"/>
      <c r="AJ1206" s="63"/>
      <c r="AK1206" s="77"/>
      <c r="AL1206" s="60"/>
      <c r="AM1206" s="60"/>
      <c r="AN1206" s="78"/>
      <c r="AO1206" s="79"/>
      <c r="AP1206" s="79"/>
      <c r="AQ1206" s="64"/>
      <c r="AR1206" s="65"/>
      <c r="AS1206" s="65"/>
      <c r="AT1206" s="66"/>
      <c r="AU1206" s="67"/>
      <c r="AV1206" s="67"/>
      <c r="AW1206" s="73"/>
      <c r="AX1206" s="74"/>
      <c r="AY1206" s="74"/>
      <c r="AZ1206" s="112"/>
      <c r="BA1206" s="68"/>
      <c r="BB1206" s="68"/>
      <c r="BC1206" s="69"/>
      <c r="BD1206" s="69"/>
      <c r="BE1206" s="69"/>
      <c r="BF1206" s="218">
        <v>8.0775462962962966E-2</v>
      </c>
      <c r="BG1206" s="75">
        <v>138</v>
      </c>
      <c r="BH1206" s="75">
        <v>152</v>
      </c>
      <c r="BI1206" s="219"/>
      <c r="BJ1206" s="220"/>
      <c r="BK1206" s="220"/>
      <c r="BL1206" s="221"/>
      <c r="BM1206" s="222"/>
      <c r="BN1206" s="223"/>
      <c r="BO1206" s="149">
        <v>0</v>
      </c>
      <c r="BP1206" s="72">
        <v>15</v>
      </c>
      <c r="BQ1206" s="157">
        <v>8.0775462962962966E-2</v>
      </c>
      <c r="BR1206" s="158">
        <v>1</v>
      </c>
      <c r="BS1206" s="224"/>
    </row>
    <row r="1207" spans="1:71" s="62" customFormat="1" ht="15" customHeight="1">
      <c r="A1207" s="49"/>
      <c r="B1207" s="2">
        <v>1201</v>
      </c>
      <c r="C1207" s="2">
        <v>8</v>
      </c>
      <c r="D1207" s="47" t="s">
        <v>1828</v>
      </c>
      <c r="E1207" s="47" t="s">
        <v>1827</v>
      </c>
      <c r="F1207" s="89" t="s">
        <v>1829</v>
      </c>
      <c r="G1207" s="48">
        <v>1980</v>
      </c>
      <c r="H1207" s="49" t="s">
        <v>36</v>
      </c>
      <c r="I1207" s="2" t="s">
        <v>38</v>
      </c>
      <c r="J1207" s="50">
        <f t="shared" si="85"/>
        <v>138</v>
      </c>
      <c r="K1207" s="189">
        <f t="shared" si="86"/>
        <v>138</v>
      </c>
      <c r="L1207" s="51">
        <f t="shared" si="87"/>
        <v>1</v>
      </c>
      <c r="M1207" s="52" t="str">
        <f t="shared" si="88"/>
        <v>nie</v>
      </c>
      <c r="N1207" s="53">
        <f>IF($M1207="ano",LARGE((Q1207,T1207,W1207,Z1207,AC1207,AF1207,AI1207,AL1207,AO1207,AR1207,AU1207,AX1207,BA1207,BD1207,BG1207,BJ1207,BM1207),1)+LARGE((Q1207,T1207,W1207,Z1207,AC1207,AF1207,AI1207,AL1207,AO1207,AR1207,AU1207,AX1207,BA1207,BD1207,BG1207,BJ1207,BM1207),2)+LARGE((Q1207,T1207,W1207,Z1207,AC1207,AF1207,AI1207,AL1207,AO1207,AR1207,AU1207,AX1207,BA1207,BD1207,BG1207,BJ1207,BM1207),3)+LARGE((Q1207,T1207,W1207,Z1207,AC1207,AF1207,AI1207,AL1207,AO1207,AR1207,AU1207,AX1207,BA1207,BD1207,BG1207,BJ1207,BM1207),4)+LARGE((Q1207,T1207,W1207,Z1207,AC1207,AF1207,AI1207,AL1207,AO1207,AR1207,AU1207,AX1207,BA1207,BD1207,BG1207,BJ1207,BM1207),5),J1207)</f>
        <v>138</v>
      </c>
      <c r="O1207" s="190">
        <f>IF($M1207="ano",LARGE((R1207,U1207,X1207,AA1207,AD1207,AG1207,AJ1207,AM1207,AP1207,AS1207,AV1207,AY1207,BB1207,BE1207,BH1207,BK1207,BN1207),1)+LARGE((R1207,U1207,X1207,AA1207,AD1207,AG1207,AJ1207,AM1207,AP1207,AS1207,AV1207,AY1207,BB1207,BE1207,BH1207,BK1207,BN1207),2)+LARGE((R1207,U1207,X1207,AA1207,AD1207,AG1207,AJ1207,AM1207,AP1207,AS1207,AV1207,AY1207,BB1207,BE1207,BH1207,BK1207,BN1207),3)+LARGE((R1207,U1207,X1207,AA1207,AD1207,AG1207,AJ1207,AM1207,AP1207,AS1207,AV1207,AY1207,BB1207,BE1207,BH1207,BK1207,BN1207),4)+LARGE((R1207,U1207,X1207,AA1207,AD1207,AG1207,AJ1207,AM1207,AP1207,AS1207,AV1207,AY1207,BB1207,BE1207,BH1207,BK1207,BN1207),5),K1207)</f>
        <v>138</v>
      </c>
      <c r="P1207" s="191"/>
      <c r="Q1207" s="192"/>
      <c r="R1207" s="193"/>
      <c r="S1207" s="194"/>
      <c r="T1207" s="195"/>
      <c r="U1207" s="196"/>
      <c r="V1207" s="197">
        <v>9.1678240740740755E-2</v>
      </c>
      <c r="W1207" s="198">
        <v>138</v>
      </c>
      <c r="X1207" s="199">
        <v>138</v>
      </c>
      <c r="Y1207" s="200"/>
      <c r="Z1207" s="201"/>
      <c r="AA1207" s="202"/>
      <c r="AB1207" s="203"/>
      <c r="AC1207" s="204"/>
      <c r="AD1207" s="205"/>
      <c r="AE1207" s="200"/>
      <c r="AF1207" s="201"/>
      <c r="AG1207" s="202"/>
      <c r="AH1207" s="206"/>
      <c r="AI1207" s="207"/>
      <c r="AJ1207" s="208"/>
      <c r="AK1207" s="200"/>
      <c r="AL1207" s="201"/>
      <c r="AM1207" s="202"/>
      <c r="AN1207" s="78"/>
      <c r="AO1207" s="79"/>
      <c r="AP1207" s="209"/>
      <c r="AQ1207" s="64"/>
      <c r="AR1207" s="65"/>
      <c r="AS1207" s="208"/>
      <c r="AT1207" s="210"/>
      <c r="AU1207" s="211"/>
      <c r="AV1207" s="212"/>
      <c r="AW1207" s="213"/>
      <c r="AX1207" s="214"/>
      <c r="AY1207" s="215"/>
      <c r="AZ1207" s="112"/>
      <c r="BA1207" s="68"/>
      <c r="BB1207" s="68"/>
      <c r="BC1207" s="216"/>
      <c r="BD1207" s="216"/>
      <c r="BE1207" s="217"/>
      <c r="BF1207" s="218"/>
      <c r="BG1207" s="75"/>
      <c r="BH1207" s="75"/>
      <c r="BI1207" s="219"/>
      <c r="BJ1207" s="220"/>
      <c r="BK1207" s="220"/>
      <c r="BL1207" s="221"/>
      <c r="BM1207" s="222"/>
      <c r="BN1207" s="223"/>
      <c r="BO1207" s="149">
        <v>0</v>
      </c>
      <c r="BP1207" s="72">
        <v>16</v>
      </c>
      <c r="BQ1207" s="157">
        <v>9.1678240740740755E-2</v>
      </c>
      <c r="BR1207" s="158">
        <v>1</v>
      </c>
      <c r="BS1207" s="224"/>
    </row>
    <row r="1208" spans="1:71" s="62" customFormat="1" ht="15" customHeight="1">
      <c r="A1208" s="49"/>
      <c r="B1208" s="2">
        <v>1202</v>
      </c>
      <c r="C1208" s="2">
        <v>52</v>
      </c>
      <c r="D1208" s="49" t="s">
        <v>628</v>
      </c>
      <c r="E1208" s="49" t="s">
        <v>1887</v>
      </c>
      <c r="F1208" s="93" t="s">
        <v>1414</v>
      </c>
      <c r="G1208" s="85">
        <v>1947</v>
      </c>
      <c r="H1208" s="49" t="s">
        <v>31</v>
      </c>
      <c r="I1208" s="49" t="s">
        <v>37</v>
      </c>
      <c r="J1208" s="50">
        <f t="shared" si="85"/>
        <v>138</v>
      </c>
      <c r="K1208" s="189">
        <f t="shared" si="86"/>
        <v>180</v>
      </c>
      <c r="L1208" s="51">
        <f t="shared" si="87"/>
        <v>1</v>
      </c>
      <c r="M1208" s="52" t="str">
        <f t="shared" si="88"/>
        <v>nie</v>
      </c>
      <c r="N1208" s="53">
        <f>IF($M1208="ano",LARGE((Q1208,T1208,W1208,Z1208,AC1208,AF1208,AI1208,AL1208,AO1208,AR1208,AU1208,AX1208,BA1208,BD1208,BG1208,BJ1208,BM1208),1)+LARGE((Q1208,T1208,W1208,Z1208,AC1208,AF1208,AI1208,AL1208,AO1208,AR1208,AU1208,AX1208,BA1208,BD1208,BG1208,BJ1208,BM1208),2)+LARGE((Q1208,T1208,W1208,Z1208,AC1208,AF1208,AI1208,AL1208,AO1208,AR1208,AU1208,AX1208,BA1208,BD1208,BG1208,BJ1208,BM1208),3)+LARGE((Q1208,T1208,W1208,Z1208,AC1208,AF1208,AI1208,AL1208,AO1208,AR1208,AU1208,AX1208,BA1208,BD1208,BG1208,BJ1208,BM1208),4)+LARGE((Q1208,T1208,W1208,Z1208,AC1208,AF1208,AI1208,AL1208,AO1208,AR1208,AU1208,AX1208,BA1208,BD1208,BG1208,BJ1208,BM1208),5),J1208)</f>
        <v>138</v>
      </c>
      <c r="O1208" s="190">
        <f>IF($M1208="ano",LARGE((R1208,U1208,X1208,AA1208,AD1208,AG1208,AJ1208,AM1208,AP1208,AS1208,AV1208,AY1208,BB1208,BE1208,BH1208,BK1208,BN1208),1)+LARGE((R1208,U1208,X1208,AA1208,AD1208,AG1208,AJ1208,AM1208,AP1208,AS1208,AV1208,AY1208,BB1208,BE1208,BH1208,BK1208,BN1208),2)+LARGE((R1208,U1208,X1208,AA1208,AD1208,AG1208,AJ1208,AM1208,AP1208,AS1208,AV1208,AY1208,BB1208,BE1208,BH1208,BK1208,BN1208),3)+LARGE((R1208,U1208,X1208,AA1208,AD1208,AG1208,AJ1208,AM1208,AP1208,AS1208,AV1208,AY1208,BB1208,BE1208,BH1208,BK1208,BN1208),4)+LARGE((R1208,U1208,X1208,AA1208,AD1208,AG1208,AJ1208,AM1208,AP1208,AS1208,AV1208,AY1208,BB1208,BE1208,BH1208,BK1208,BN1208),5),K1208)</f>
        <v>180</v>
      </c>
      <c r="P1208" s="54"/>
      <c r="Q1208" s="55"/>
      <c r="R1208" s="55"/>
      <c r="S1208" s="56"/>
      <c r="T1208" s="57"/>
      <c r="U1208" s="57"/>
      <c r="V1208" s="58"/>
      <c r="W1208" s="59"/>
      <c r="X1208" s="59"/>
      <c r="Y1208" s="77"/>
      <c r="Z1208" s="60"/>
      <c r="AA1208" s="60"/>
      <c r="AB1208" s="61"/>
      <c r="AC1208" s="61"/>
      <c r="AD1208" s="61"/>
      <c r="AE1208" s="200"/>
      <c r="AF1208" s="201"/>
      <c r="AG1208" s="201"/>
      <c r="AI1208" s="63"/>
      <c r="AJ1208" s="63"/>
      <c r="AK1208" s="77"/>
      <c r="AL1208" s="60"/>
      <c r="AM1208" s="60"/>
      <c r="AN1208" s="78"/>
      <c r="AO1208" s="79"/>
      <c r="AP1208" s="79"/>
      <c r="AQ1208" s="64"/>
      <c r="AR1208" s="65"/>
      <c r="AS1208" s="65"/>
      <c r="AT1208" s="66"/>
      <c r="AU1208" s="67"/>
      <c r="AV1208" s="67"/>
      <c r="AW1208" s="73"/>
      <c r="AX1208" s="74"/>
      <c r="AY1208" s="74"/>
      <c r="AZ1208" s="112"/>
      <c r="BA1208" s="68"/>
      <c r="BB1208" s="68"/>
      <c r="BC1208" s="69"/>
      <c r="BD1208" s="69"/>
      <c r="BE1208" s="69"/>
      <c r="BF1208" s="75"/>
      <c r="BG1208" s="75"/>
      <c r="BH1208" s="75"/>
      <c r="BI1208" s="219"/>
      <c r="BJ1208" s="220"/>
      <c r="BK1208" s="220"/>
      <c r="BL1208" s="221">
        <v>9.043981481481482E-2</v>
      </c>
      <c r="BM1208" s="222">
        <v>138</v>
      </c>
      <c r="BN1208" s="223">
        <v>180</v>
      </c>
      <c r="BO1208" s="149">
        <v>0</v>
      </c>
      <c r="BP1208" s="72">
        <v>17.5</v>
      </c>
      <c r="BQ1208" s="157">
        <v>9.043981481481482E-2</v>
      </c>
      <c r="BR1208" s="158">
        <v>1</v>
      </c>
      <c r="BS1208" s="224"/>
    </row>
    <row r="1209" spans="1:71" s="62" customFormat="1" ht="15" customHeight="1">
      <c r="A1209" s="49"/>
      <c r="B1209" s="2">
        <v>1203</v>
      </c>
      <c r="C1209" s="2">
        <v>104</v>
      </c>
      <c r="D1209" s="49" t="s">
        <v>676</v>
      </c>
      <c r="E1209" s="49" t="s">
        <v>1492</v>
      </c>
      <c r="F1209" s="93" t="s">
        <v>317</v>
      </c>
      <c r="G1209" s="85" t="s">
        <v>281</v>
      </c>
      <c r="H1209" s="49" t="s">
        <v>31</v>
      </c>
      <c r="I1209" s="49" t="s">
        <v>33</v>
      </c>
      <c r="J1209" s="50">
        <f t="shared" si="85"/>
        <v>138</v>
      </c>
      <c r="K1209" s="189">
        <f t="shared" si="86"/>
        <v>166</v>
      </c>
      <c r="L1209" s="51">
        <f t="shared" si="87"/>
        <v>1</v>
      </c>
      <c r="M1209" s="52" t="str">
        <f t="shared" si="88"/>
        <v>nie</v>
      </c>
      <c r="N1209" s="53">
        <f>IF($M1209="ano",LARGE((Q1209,T1209,W1209,Z1209,AC1209,AF1209,AI1209,AL1209,AO1209,AR1209,AU1209,AX1209,BA1209,BD1209,BG1209,BJ1209,BM1209),1)+LARGE((Q1209,T1209,W1209,Z1209,AC1209,AF1209,AI1209,AL1209,AO1209,AR1209,AU1209,AX1209,BA1209,BD1209,BG1209,BJ1209,BM1209),2)+LARGE((Q1209,T1209,W1209,Z1209,AC1209,AF1209,AI1209,AL1209,AO1209,AR1209,AU1209,AX1209,BA1209,BD1209,BG1209,BJ1209,BM1209),3)+LARGE((Q1209,T1209,W1209,Z1209,AC1209,AF1209,AI1209,AL1209,AO1209,AR1209,AU1209,AX1209,BA1209,BD1209,BG1209,BJ1209,BM1209),4)+LARGE((Q1209,T1209,W1209,Z1209,AC1209,AF1209,AI1209,AL1209,AO1209,AR1209,AU1209,AX1209,BA1209,BD1209,BG1209,BJ1209,BM1209),5),J1209)</f>
        <v>138</v>
      </c>
      <c r="O1209" s="190">
        <f>IF($M1209="ano",LARGE((R1209,U1209,X1209,AA1209,AD1209,AG1209,AJ1209,AM1209,AP1209,AS1209,AV1209,AY1209,BB1209,BE1209,BH1209,BK1209,BN1209),1)+LARGE((R1209,U1209,X1209,AA1209,AD1209,AG1209,AJ1209,AM1209,AP1209,AS1209,AV1209,AY1209,BB1209,BE1209,BH1209,BK1209,BN1209),2)+LARGE((R1209,U1209,X1209,AA1209,AD1209,AG1209,AJ1209,AM1209,AP1209,AS1209,AV1209,AY1209,BB1209,BE1209,BH1209,BK1209,BN1209),3)+LARGE((R1209,U1209,X1209,AA1209,AD1209,AG1209,AJ1209,AM1209,AP1209,AS1209,AV1209,AY1209,BB1209,BE1209,BH1209,BK1209,BN1209),4)+LARGE((R1209,U1209,X1209,AA1209,AD1209,AG1209,AJ1209,AM1209,AP1209,AS1209,AV1209,AY1209,BB1209,BE1209,BH1209,BK1209,BN1209),5),K1209)</f>
        <v>166</v>
      </c>
      <c r="P1209" s="54"/>
      <c r="Q1209" s="55"/>
      <c r="R1209" s="193"/>
      <c r="S1209" s="56"/>
      <c r="T1209" s="57"/>
      <c r="U1209" s="196"/>
      <c r="V1209" s="58"/>
      <c r="W1209" s="59"/>
      <c r="X1209" s="199"/>
      <c r="Y1209" s="77"/>
      <c r="Z1209" s="60"/>
      <c r="AA1209" s="202"/>
      <c r="AB1209" s="61"/>
      <c r="AC1209" s="61"/>
      <c r="AD1209" s="205"/>
      <c r="AE1209" s="200"/>
      <c r="AF1209" s="201"/>
      <c r="AG1209" s="202"/>
      <c r="AH1209" s="206">
        <v>4.7372685185185191E-2</v>
      </c>
      <c r="AI1209" s="207">
        <v>138</v>
      </c>
      <c r="AJ1209" s="208">
        <v>166</v>
      </c>
      <c r="AK1209" s="200"/>
      <c r="AL1209" s="201"/>
      <c r="AM1209" s="202"/>
      <c r="AN1209" s="78"/>
      <c r="AO1209" s="79"/>
      <c r="AP1209" s="209"/>
      <c r="AQ1209" s="64"/>
      <c r="AR1209" s="65"/>
      <c r="AS1209" s="208"/>
      <c r="AT1209" s="210"/>
      <c r="AU1209" s="211"/>
      <c r="AV1209" s="212"/>
      <c r="AW1209" s="213"/>
      <c r="AX1209" s="214"/>
      <c r="AY1209" s="215"/>
      <c r="AZ1209" s="112"/>
      <c r="BA1209" s="68"/>
      <c r="BB1209" s="68"/>
      <c r="BC1209" s="69"/>
      <c r="BD1209" s="69"/>
      <c r="BE1209" s="217"/>
      <c r="BF1209" s="218"/>
      <c r="BG1209" s="75"/>
      <c r="BH1209" s="75"/>
      <c r="BI1209" s="219"/>
      <c r="BJ1209" s="220"/>
      <c r="BK1209" s="220"/>
      <c r="BL1209" s="221"/>
      <c r="BM1209" s="222"/>
      <c r="BN1209" s="223"/>
      <c r="BO1209" s="149">
        <v>0</v>
      </c>
      <c r="BP1209" s="72">
        <v>10.664999999999999</v>
      </c>
      <c r="BQ1209" s="157">
        <v>4.7372685185185191E-2</v>
      </c>
      <c r="BR1209" s="158">
        <v>1</v>
      </c>
      <c r="BS1209" s="224"/>
    </row>
    <row r="1210" spans="1:71" s="62" customFormat="1" ht="15" customHeight="1">
      <c r="A1210" s="49"/>
      <c r="B1210" s="2">
        <v>1204</v>
      </c>
      <c r="C1210" s="2">
        <v>37</v>
      </c>
      <c r="D1210" s="49" t="s">
        <v>572</v>
      </c>
      <c r="E1210" s="49" t="s">
        <v>70</v>
      </c>
      <c r="F1210" s="93" t="s">
        <v>445</v>
      </c>
      <c r="G1210" s="85" t="s">
        <v>299</v>
      </c>
      <c r="H1210" s="49" t="s">
        <v>36</v>
      </c>
      <c r="I1210" s="49" t="s">
        <v>130</v>
      </c>
      <c r="J1210" s="50">
        <f t="shared" si="85"/>
        <v>137</v>
      </c>
      <c r="K1210" s="189">
        <f t="shared" si="86"/>
        <v>151</v>
      </c>
      <c r="L1210" s="51">
        <f t="shared" si="87"/>
        <v>1</v>
      </c>
      <c r="M1210" s="52" t="str">
        <f t="shared" si="88"/>
        <v>nie</v>
      </c>
      <c r="N1210" s="53">
        <f>IF($M1210="ano",LARGE((Q1210,T1210,W1210,Z1210,AC1210,AF1210,AI1210,AL1210,AO1210,AR1210,AU1210,AX1210,BA1210,BD1210,BG1210,BJ1210,BM1210),1)+LARGE((Q1210,T1210,W1210,Z1210,AC1210,AF1210,AI1210,AL1210,AO1210,AR1210,AU1210,AX1210,BA1210,BD1210,BG1210,BJ1210,BM1210),2)+LARGE((Q1210,T1210,W1210,Z1210,AC1210,AF1210,AI1210,AL1210,AO1210,AR1210,AU1210,AX1210,BA1210,BD1210,BG1210,BJ1210,BM1210),3)+LARGE((Q1210,T1210,W1210,Z1210,AC1210,AF1210,AI1210,AL1210,AO1210,AR1210,AU1210,AX1210,BA1210,BD1210,BG1210,BJ1210,BM1210),4)+LARGE((Q1210,T1210,W1210,Z1210,AC1210,AF1210,AI1210,AL1210,AO1210,AR1210,AU1210,AX1210,BA1210,BD1210,BG1210,BJ1210,BM1210),5),J1210)</f>
        <v>137</v>
      </c>
      <c r="O1210" s="190">
        <f>IF($M1210="ano",LARGE((R1210,U1210,X1210,AA1210,AD1210,AG1210,AJ1210,AM1210,AP1210,AS1210,AV1210,AY1210,BB1210,BE1210,BH1210,BK1210,BN1210),1)+LARGE((R1210,U1210,X1210,AA1210,AD1210,AG1210,AJ1210,AM1210,AP1210,AS1210,AV1210,AY1210,BB1210,BE1210,BH1210,BK1210,BN1210),2)+LARGE((R1210,U1210,X1210,AA1210,AD1210,AG1210,AJ1210,AM1210,AP1210,AS1210,AV1210,AY1210,BB1210,BE1210,BH1210,BK1210,BN1210),3)+LARGE((R1210,U1210,X1210,AA1210,AD1210,AG1210,AJ1210,AM1210,AP1210,AS1210,AV1210,AY1210,BB1210,BE1210,BH1210,BK1210,BN1210),4)+LARGE((R1210,U1210,X1210,AA1210,AD1210,AG1210,AJ1210,AM1210,AP1210,AS1210,AV1210,AY1210,BB1210,BE1210,BH1210,BK1210,BN1210),5),K1210)</f>
        <v>151</v>
      </c>
      <c r="P1210" s="54"/>
      <c r="Q1210" s="55"/>
      <c r="R1210" s="193"/>
      <c r="S1210" s="56"/>
      <c r="T1210" s="57"/>
      <c r="U1210" s="196"/>
      <c r="V1210" s="58"/>
      <c r="W1210" s="59"/>
      <c r="X1210" s="199"/>
      <c r="Y1210" s="77"/>
      <c r="Z1210" s="60"/>
      <c r="AA1210" s="202"/>
      <c r="AB1210" s="61"/>
      <c r="AC1210" s="61"/>
      <c r="AD1210" s="205"/>
      <c r="AE1210" s="200"/>
      <c r="AF1210" s="201"/>
      <c r="AG1210" s="202"/>
      <c r="AH1210" s="206">
        <v>4.821759259259259E-2</v>
      </c>
      <c r="AI1210" s="207">
        <v>137</v>
      </c>
      <c r="AJ1210" s="208">
        <v>151</v>
      </c>
      <c r="AK1210" s="200"/>
      <c r="AL1210" s="201"/>
      <c r="AM1210" s="202"/>
      <c r="AN1210" s="78"/>
      <c r="AO1210" s="79"/>
      <c r="AP1210" s="209"/>
      <c r="AQ1210" s="64"/>
      <c r="AR1210" s="65"/>
      <c r="AS1210" s="208"/>
      <c r="AT1210" s="210"/>
      <c r="AU1210" s="211"/>
      <c r="AV1210" s="212"/>
      <c r="AW1210" s="213"/>
      <c r="AX1210" s="214"/>
      <c r="AY1210" s="215"/>
      <c r="AZ1210" s="112"/>
      <c r="BA1210" s="68"/>
      <c r="BB1210" s="68"/>
      <c r="BC1210" s="69"/>
      <c r="BD1210" s="69"/>
      <c r="BE1210" s="217"/>
      <c r="BF1210" s="218"/>
      <c r="BG1210" s="75"/>
      <c r="BH1210" s="75"/>
      <c r="BI1210" s="219"/>
      <c r="BJ1210" s="220"/>
      <c r="BK1210" s="220"/>
      <c r="BL1210" s="221"/>
      <c r="BM1210" s="222"/>
      <c r="BN1210" s="223"/>
      <c r="BO1210" s="149">
        <v>0</v>
      </c>
      <c r="BP1210" s="72">
        <v>10.664999999999999</v>
      </c>
      <c r="BQ1210" s="157">
        <v>4.821759259259259E-2</v>
      </c>
      <c r="BR1210" s="158">
        <v>1</v>
      </c>
      <c r="BS1210" s="224"/>
    </row>
    <row r="1211" spans="1:71" s="62" customFormat="1" ht="15" customHeight="1">
      <c r="A1211" s="49"/>
      <c r="B1211" s="2">
        <v>1205</v>
      </c>
      <c r="C1211" s="2">
        <v>598</v>
      </c>
      <c r="D1211" s="47" t="s">
        <v>2525</v>
      </c>
      <c r="E1211" s="47" t="s">
        <v>2524</v>
      </c>
      <c r="F1211" s="89" t="s">
        <v>2526</v>
      </c>
      <c r="G1211" s="48">
        <v>1984</v>
      </c>
      <c r="H1211" s="49" t="s">
        <v>31</v>
      </c>
      <c r="I1211" s="2" t="str">
        <f>IF(G1211&lt;=1953,"M60",IF(G1211&lt;=1963,"M50",IF(G1211&lt;=1973,"M40","M")))</f>
        <v>M</v>
      </c>
      <c r="J1211" s="50">
        <f t="shared" si="85"/>
        <v>137</v>
      </c>
      <c r="K1211" s="189">
        <f t="shared" si="86"/>
        <v>137</v>
      </c>
      <c r="L1211" s="51">
        <f t="shared" si="87"/>
        <v>1</v>
      </c>
      <c r="M1211" s="52" t="str">
        <f t="shared" si="88"/>
        <v>nie</v>
      </c>
      <c r="N1211" s="53">
        <f>IF($M1211="ano",LARGE((Q1211,T1211,W1211,Z1211,AC1211,AF1211,AI1211,AL1211,AO1211,AR1211,AU1211,AX1211,BA1211,BD1211,BG1211,BJ1211,BM1211),1)+LARGE((Q1211,T1211,W1211,Z1211,AC1211,AF1211,AI1211,AL1211,AO1211,AR1211,AU1211,AX1211,BA1211,BD1211,BG1211,BJ1211,BM1211),2)+LARGE((Q1211,T1211,W1211,Z1211,AC1211,AF1211,AI1211,AL1211,AO1211,AR1211,AU1211,AX1211,BA1211,BD1211,BG1211,BJ1211,BM1211),3)+LARGE((Q1211,T1211,W1211,Z1211,AC1211,AF1211,AI1211,AL1211,AO1211,AR1211,AU1211,AX1211,BA1211,BD1211,BG1211,BJ1211,BM1211),4)+LARGE((Q1211,T1211,W1211,Z1211,AC1211,AF1211,AI1211,AL1211,AO1211,AR1211,AU1211,AX1211,BA1211,BD1211,BG1211,BJ1211,BM1211),5),J1211)</f>
        <v>137</v>
      </c>
      <c r="O1211" s="190">
        <f>IF($M1211="ano",LARGE((R1211,U1211,X1211,AA1211,AD1211,AG1211,AJ1211,AM1211,AP1211,AS1211,AV1211,AY1211,BB1211,BE1211,BH1211,BK1211,BN1211),1)+LARGE((R1211,U1211,X1211,AA1211,AD1211,AG1211,AJ1211,AM1211,AP1211,AS1211,AV1211,AY1211,BB1211,BE1211,BH1211,BK1211,BN1211),2)+LARGE((R1211,U1211,X1211,AA1211,AD1211,AG1211,AJ1211,AM1211,AP1211,AS1211,AV1211,AY1211,BB1211,BE1211,BH1211,BK1211,BN1211),3)+LARGE((R1211,U1211,X1211,AA1211,AD1211,AG1211,AJ1211,AM1211,AP1211,AS1211,AV1211,AY1211,BB1211,BE1211,BH1211,BK1211,BN1211),4)+LARGE((R1211,U1211,X1211,AA1211,AD1211,AG1211,AJ1211,AM1211,AP1211,AS1211,AV1211,AY1211,BB1211,BE1211,BH1211,BK1211,BN1211),5),K1211)</f>
        <v>137</v>
      </c>
      <c r="P1211" s="191">
        <v>0.24388888888888891</v>
      </c>
      <c r="Q1211" s="192">
        <v>137</v>
      </c>
      <c r="R1211" s="193">
        <v>137</v>
      </c>
      <c r="S1211" s="194"/>
      <c r="T1211" s="195"/>
      <c r="U1211" s="196"/>
      <c r="V1211" s="197"/>
      <c r="W1211" s="198"/>
      <c r="X1211" s="199"/>
      <c r="Y1211" s="200"/>
      <c r="Z1211" s="201"/>
      <c r="AA1211" s="202"/>
      <c r="AB1211" s="203"/>
      <c r="AC1211" s="204"/>
      <c r="AD1211" s="205"/>
      <c r="AE1211" s="200"/>
      <c r="AF1211" s="201"/>
      <c r="AG1211" s="202"/>
      <c r="AH1211" s="206"/>
      <c r="AI1211" s="207"/>
      <c r="AJ1211" s="208"/>
      <c r="AK1211" s="200"/>
      <c r="AL1211" s="201"/>
      <c r="AM1211" s="202"/>
      <c r="AN1211" s="78"/>
      <c r="AO1211" s="79"/>
      <c r="AP1211" s="209"/>
      <c r="AQ1211" s="64"/>
      <c r="AR1211" s="65"/>
      <c r="AS1211" s="208"/>
      <c r="AT1211" s="210"/>
      <c r="AU1211" s="211"/>
      <c r="AV1211" s="212"/>
      <c r="AW1211" s="213"/>
      <c r="AX1211" s="214"/>
      <c r="AY1211" s="215"/>
      <c r="AZ1211" s="112"/>
      <c r="BA1211" s="68"/>
      <c r="BB1211" s="68"/>
      <c r="BC1211" s="216"/>
      <c r="BD1211" s="216"/>
      <c r="BE1211" s="217"/>
      <c r="BF1211" s="218"/>
      <c r="BG1211" s="75"/>
      <c r="BH1211" s="75"/>
      <c r="BI1211" s="219"/>
      <c r="BJ1211" s="220"/>
      <c r="BK1211" s="220"/>
      <c r="BL1211" s="221"/>
      <c r="BM1211" s="222"/>
      <c r="BN1211" s="223"/>
      <c r="BO1211" s="149">
        <v>0</v>
      </c>
      <c r="BP1211" s="72">
        <v>53</v>
      </c>
      <c r="BQ1211" s="157">
        <v>0.24388888888888891</v>
      </c>
      <c r="BR1211" s="158">
        <v>1</v>
      </c>
      <c r="BS1211" s="224"/>
    </row>
    <row r="1212" spans="1:71" s="62" customFormat="1" ht="15" customHeight="1">
      <c r="A1212" s="49"/>
      <c r="B1212" s="2">
        <v>1206</v>
      </c>
      <c r="C1212" s="2">
        <v>247</v>
      </c>
      <c r="D1212" s="49" t="s">
        <v>697</v>
      </c>
      <c r="E1212" s="49" t="s">
        <v>1529</v>
      </c>
      <c r="F1212" s="93" t="s">
        <v>406</v>
      </c>
      <c r="G1212" s="85" t="s">
        <v>249</v>
      </c>
      <c r="H1212" s="49" t="s">
        <v>31</v>
      </c>
      <c r="I1212" s="49" t="s">
        <v>32</v>
      </c>
      <c r="J1212" s="50">
        <f t="shared" si="85"/>
        <v>137</v>
      </c>
      <c r="K1212" s="189">
        <f t="shared" si="86"/>
        <v>151</v>
      </c>
      <c r="L1212" s="51">
        <f t="shared" si="87"/>
        <v>1</v>
      </c>
      <c r="M1212" s="52" t="str">
        <f t="shared" si="88"/>
        <v>nie</v>
      </c>
      <c r="N1212" s="53">
        <f>IF($M1212="ano",LARGE((Q1212,T1212,W1212,Z1212,AC1212,AF1212,AI1212,AL1212,AO1212,AR1212,AU1212,AX1212,BA1212,BD1212,BG1212,BJ1212,BM1212),1)+LARGE((Q1212,T1212,W1212,Z1212,AC1212,AF1212,AI1212,AL1212,AO1212,AR1212,AU1212,AX1212,BA1212,BD1212,BG1212,BJ1212,BM1212),2)+LARGE((Q1212,T1212,W1212,Z1212,AC1212,AF1212,AI1212,AL1212,AO1212,AR1212,AU1212,AX1212,BA1212,BD1212,BG1212,BJ1212,BM1212),3)+LARGE((Q1212,T1212,W1212,Z1212,AC1212,AF1212,AI1212,AL1212,AO1212,AR1212,AU1212,AX1212,BA1212,BD1212,BG1212,BJ1212,BM1212),4)+LARGE((Q1212,T1212,W1212,Z1212,AC1212,AF1212,AI1212,AL1212,AO1212,AR1212,AU1212,AX1212,BA1212,BD1212,BG1212,BJ1212,BM1212),5),J1212)</f>
        <v>137</v>
      </c>
      <c r="O1212" s="190">
        <f>IF($M1212="ano",LARGE((R1212,U1212,X1212,AA1212,AD1212,AG1212,AJ1212,AM1212,AP1212,AS1212,AV1212,AY1212,BB1212,BE1212,BH1212,BK1212,BN1212),1)+LARGE((R1212,U1212,X1212,AA1212,AD1212,AG1212,AJ1212,AM1212,AP1212,AS1212,AV1212,AY1212,BB1212,BE1212,BH1212,BK1212,BN1212),2)+LARGE((R1212,U1212,X1212,AA1212,AD1212,AG1212,AJ1212,AM1212,AP1212,AS1212,AV1212,AY1212,BB1212,BE1212,BH1212,BK1212,BN1212),3)+LARGE((R1212,U1212,X1212,AA1212,AD1212,AG1212,AJ1212,AM1212,AP1212,AS1212,AV1212,AY1212,BB1212,BE1212,BH1212,BK1212,BN1212),4)+LARGE((R1212,U1212,X1212,AA1212,AD1212,AG1212,AJ1212,AM1212,AP1212,AS1212,AV1212,AY1212,BB1212,BE1212,BH1212,BK1212,BN1212),5),K1212)</f>
        <v>151</v>
      </c>
      <c r="P1212" s="54"/>
      <c r="Q1212" s="55"/>
      <c r="R1212" s="193"/>
      <c r="S1212" s="56"/>
      <c r="T1212" s="57"/>
      <c r="U1212" s="196"/>
      <c r="V1212" s="58"/>
      <c r="W1212" s="59"/>
      <c r="X1212" s="199"/>
      <c r="Y1212" s="77"/>
      <c r="Z1212" s="60"/>
      <c r="AA1212" s="202"/>
      <c r="AB1212" s="61"/>
      <c r="AC1212" s="61"/>
      <c r="AD1212" s="205"/>
      <c r="AE1212" s="200"/>
      <c r="AF1212" s="201"/>
      <c r="AG1212" s="202"/>
      <c r="AH1212" s="206">
        <v>4.8287037037037038E-2</v>
      </c>
      <c r="AI1212" s="207">
        <v>137</v>
      </c>
      <c r="AJ1212" s="208">
        <v>151</v>
      </c>
      <c r="AK1212" s="200"/>
      <c r="AL1212" s="201"/>
      <c r="AM1212" s="202"/>
      <c r="AN1212" s="78"/>
      <c r="AO1212" s="79"/>
      <c r="AP1212" s="209"/>
      <c r="AQ1212" s="64"/>
      <c r="AR1212" s="65"/>
      <c r="AS1212" s="208"/>
      <c r="AT1212" s="210"/>
      <c r="AU1212" s="211"/>
      <c r="AV1212" s="212"/>
      <c r="AW1212" s="213"/>
      <c r="AX1212" s="214"/>
      <c r="AY1212" s="215"/>
      <c r="AZ1212" s="112"/>
      <c r="BA1212" s="68"/>
      <c r="BB1212" s="68"/>
      <c r="BC1212" s="69"/>
      <c r="BD1212" s="69"/>
      <c r="BE1212" s="217"/>
      <c r="BF1212" s="218"/>
      <c r="BG1212" s="75"/>
      <c r="BH1212" s="75"/>
      <c r="BI1212" s="219"/>
      <c r="BJ1212" s="220"/>
      <c r="BK1212" s="220"/>
      <c r="BL1212" s="221"/>
      <c r="BM1212" s="222"/>
      <c r="BN1212" s="223"/>
      <c r="BO1212" s="149">
        <v>0</v>
      </c>
      <c r="BP1212" s="72">
        <v>10.664999999999999</v>
      </c>
      <c r="BQ1212" s="157">
        <v>4.8287037037037038E-2</v>
      </c>
      <c r="BR1212" s="158">
        <v>1</v>
      </c>
      <c r="BS1212" s="224"/>
    </row>
    <row r="1213" spans="1:71" s="62" customFormat="1" ht="15" customHeight="1">
      <c r="A1213" s="49"/>
      <c r="B1213" s="2">
        <v>1207</v>
      </c>
      <c r="C1213" s="2">
        <v>53</v>
      </c>
      <c r="D1213" s="49" t="s">
        <v>522</v>
      </c>
      <c r="E1213" s="49" t="s">
        <v>1795</v>
      </c>
      <c r="F1213" s="93" t="s">
        <v>391</v>
      </c>
      <c r="G1213" s="85" t="s">
        <v>335</v>
      </c>
      <c r="H1213" s="49" t="s">
        <v>31</v>
      </c>
      <c r="I1213" s="49" t="s">
        <v>37</v>
      </c>
      <c r="J1213" s="50">
        <f t="shared" si="85"/>
        <v>136</v>
      </c>
      <c r="K1213" s="189">
        <f t="shared" si="86"/>
        <v>177</v>
      </c>
      <c r="L1213" s="51">
        <f t="shared" si="87"/>
        <v>1</v>
      </c>
      <c r="M1213" s="52" t="str">
        <f t="shared" si="88"/>
        <v>nie</v>
      </c>
      <c r="N1213" s="53">
        <f>IF($M1213="ano",LARGE((Q1213,T1213,W1213,Z1213,AC1213,AF1213,AI1213,AL1213,AO1213,AR1213,AU1213,AX1213,BA1213,BD1213,BG1213,BJ1213,BM1213),1)+LARGE((Q1213,T1213,W1213,Z1213,AC1213,AF1213,AI1213,AL1213,AO1213,AR1213,AU1213,AX1213,BA1213,BD1213,BG1213,BJ1213,BM1213),2)+LARGE((Q1213,T1213,W1213,Z1213,AC1213,AF1213,AI1213,AL1213,AO1213,AR1213,AU1213,AX1213,BA1213,BD1213,BG1213,BJ1213,BM1213),3)+LARGE((Q1213,T1213,W1213,Z1213,AC1213,AF1213,AI1213,AL1213,AO1213,AR1213,AU1213,AX1213,BA1213,BD1213,BG1213,BJ1213,BM1213),4)+LARGE((Q1213,T1213,W1213,Z1213,AC1213,AF1213,AI1213,AL1213,AO1213,AR1213,AU1213,AX1213,BA1213,BD1213,BG1213,BJ1213,BM1213),5),J1213)</f>
        <v>136</v>
      </c>
      <c r="O1213" s="190">
        <f>IF($M1213="ano",LARGE((R1213,U1213,X1213,AA1213,AD1213,AG1213,AJ1213,AM1213,AP1213,AS1213,AV1213,AY1213,BB1213,BE1213,BH1213,BK1213,BN1213),1)+LARGE((R1213,U1213,X1213,AA1213,AD1213,AG1213,AJ1213,AM1213,AP1213,AS1213,AV1213,AY1213,BB1213,BE1213,BH1213,BK1213,BN1213),2)+LARGE((R1213,U1213,X1213,AA1213,AD1213,AG1213,AJ1213,AM1213,AP1213,AS1213,AV1213,AY1213,BB1213,BE1213,BH1213,BK1213,BN1213),3)+LARGE((R1213,U1213,X1213,AA1213,AD1213,AG1213,AJ1213,AM1213,AP1213,AS1213,AV1213,AY1213,BB1213,BE1213,BH1213,BK1213,BN1213),4)+LARGE((R1213,U1213,X1213,AA1213,AD1213,AG1213,AJ1213,AM1213,AP1213,AS1213,AV1213,AY1213,BB1213,BE1213,BH1213,BK1213,BN1213),5),K1213)</f>
        <v>177</v>
      </c>
      <c r="P1213" s="54"/>
      <c r="Q1213" s="55"/>
      <c r="R1213" s="193"/>
      <c r="S1213" s="56"/>
      <c r="T1213" s="57"/>
      <c r="U1213" s="196"/>
      <c r="V1213" s="58"/>
      <c r="W1213" s="59"/>
      <c r="X1213" s="199"/>
      <c r="Y1213" s="77"/>
      <c r="Z1213" s="60"/>
      <c r="AA1213" s="202"/>
      <c r="AB1213" s="61"/>
      <c r="AC1213" s="61"/>
      <c r="AD1213" s="205"/>
      <c r="AE1213" s="200"/>
      <c r="AF1213" s="201"/>
      <c r="AG1213" s="202"/>
      <c r="AH1213" s="206">
        <v>4.9039351851851855E-2</v>
      </c>
      <c r="AI1213" s="207">
        <v>136</v>
      </c>
      <c r="AJ1213" s="208">
        <v>177</v>
      </c>
      <c r="AK1213" s="200"/>
      <c r="AL1213" s="201"/>
      <c r="AM1213" s="202"/>
      <c r="AN1213" s="78"/>
      <c r="AO1213" s="79"/>
      <c r="AP1213" s="209"/>
      <c r="AQ1213" s="64"/>
      <c r="AR1213" s="65"/>
      <c r="AS1213" s="208"/>
      <c r="AT1213" s="210"/>
      <c r="AU1213" s="211"/>
      <c r="AV1213" s="212"/>
      <c r="AW1213" s="213"/>
      <c r="AX1213" s="214"/>
      <c r="AY1213" s="215"/>
      <c r="AZ1213" s="112"/>
      <c r="BA1213" s="68"/>
      <c r="BB1213" s="68"/>
      <c r="BC1213" s="69"/>
      <c r="BD1213" s="69"/>
      <c r="BE1213" s="217"/>
      <c r="BF1213" s="218"/>
      <c r="BG1213" s="75"/>
      <c r="BH1213" s="75"/>
      <c r="BI1213" s="219"/>
      <c r="BJ1213" s="220"/>
      <c r="BK1213" s="220"/>
      <c r="BL1213" s="221"/>
      <c r="BM1213" s="222"/>
      <c r="BN1213" s="223"/>
      <c r="BO1213" s="149">
        <v>0</v>
      </c>
      <c r="BP1213" s="72">
        <v>10.664999999999999</v>
      </c>
      <c r="BQ1213" s="157">
        <v>4.9039351851851855E-2</v>
      </c>
      <c r="BR1213" s="158">
        <v>1</v>
      </c>
      <c r="BS1213" s="224"/>
    </row>
    <row r="1214" spans="1:71" s="62" customFormat="1" ht="15" customHeight="1">
      <c r="A1214" s="49"/>
      <c r="B1214" s="2">
        <v>1208</v>
      </c>
      <c r="C1214" s="2">
        <v>54</v>
      </c>
      <c r="D1214" s="49" t="s">
        <v>522</v>
      </c>
      <c r="E1214" s="49" t="s">
        <v>1490</v>
      </c>
      <c r="F1214" s="93" t="s">
        <v>277</v>
      </c>
      <c r="G1214" s="85" t="s">
        <v>316</v>
      </c>
      <c r="H1214" s="49" t="s">
        <v>31</v>
      </c>
      <c r="I1214" s="49" t="s">
        <v>37</v>
      </c>
      <c r="J1214" s="50">
        <f t="shared" si="85"/>
        <v>136</v>
      </c>
      <c r="K1214" s="189">
        <f t="shared" si="86"/>
        <v>177</v>
      </c>
      <c r="L1214" s="51">
        <f t="shared" si="87"/>
        <v>1</v>
      </c>
      <c r="M1214" s="52" t="str">
        <f t="shared" si="88"/>
        <v>nie</v>
      </c>
      <c r="N1214" s="53">
        <f>IF($M1214="ano",LARGE((Q1214,T1214,W1214,Z1214,AC1214,AF1214,AI1214,AL1214,AO1214,AR1214,AU1214,AX1214,BA1214,BD1214,BG1214,BJ1214,BM1214),1)+LARGE((Q1214,T1214,W1214,Z1214,AC1214,AF1214,AI1214,AL1214,AO1214,AR1214,AU1214,AX1214,BA1214,BD1214,BG1214,BJ1214,BM1214),2)+LARGE((Q1214,T1214,W1214,Z1214,AC1214,AF1214,AI1214,AL1214,AO1214,AR1214,AU1214,AX1214,BA1214,BD1214,BG1214,BJ1214,BM1214),3)+LARGE((Q1214,T1214,W1214,Z1214,AC1214,AF1214,AI1214,AL1214,AO1214,AR1214,AU1214,AX1214,BA1214,BD1214,BG1214,BJ1214,BM1214),4)+LARGE((Q1214,T1214,W1214,Z1214,AC1214,AF1214,AI1214,AL1214,AO1214,AR1214,AU1214,AX1214,BA1214,BD1214,BG1214,BJ1214,BM1214),5),J1214)</f>
        <v>136</v>
      </c>
      <c r="O1214" s="190">
        <f>IF($M1214="ano",LARGE((R1214,U1214,X1214,AA1214,AD1214,AG1214,AJ1214,AM1214,AP1214,AS1214,AV1214,AY1214,BB1214,BE1214,BH1214,BK1214,BN1214),1)+LARGE((R1214,U1214,X1214,AA1214,AD1214,AG1214,AJ1214,AM1214,AP1214,AS1214,AV1214,AY1214,BB1214,BE1214,BH1214,BK1214,BN1214),2)+LARGE((R1214,U1214,X1214,AA1214,AD1214,AG1214,AJ1214,AM1214,AP1214,AS1214,AV1214,AY1214,BB1214,BE1214,BH1214,BK1214,BN1214),3)+LARGE((R1214,U1214,X1214,AA1214,AD1214,AG1214,AJ1214,AM1214,AP1214,AS1214,AV1214,AY1214,BB1214,BE1214,BH1214,BK1214,BN1214),4)+LARGE((R1214,U1214,X1214,AA1214,AD1214,AG1214,AJ1214,AM1214,AP1214,AS1214,AV1214,AY1214,BB1214,BE1214,BH1214,BK1214,BN1214),5),K1214)</f>
        <v>177</v>
      </c>
      <c r="P1214" s="54"/>
      <c r="Q1214" s="55"/>
      <c r="R1214" s="193"/>
      <c r="S1214" s="56"/>
      <c r="T1214" s="57"/>
      <c r="U1214" s="196"/>
      <c r="V1214" s="58"/>
      <c r="W1214" s="59"/>
      <c r="X1214" s="199"/>
      <c r="Y1214" s="77"/>
      <c r="Z1214" s="60"/>
      <c r="AA1214" s="202"/>
      <c r="AB1214" s="61"/>
      <c r="AC1214" s="61"/>
      <c r="AD1214" s="205"/>
      <c r="AE1214" s="200"/>
      <c r="AF1214" s="201"/>
      <c r="AG1214" s="202"/>
      <c r="AH1214" s="206">
        <v>4.9050925925925921E-2</v>
      </c>
      <c r="AI1214" s="207">
        <v>136</v>
      </c>
      <c r="AJ1214" s="208">
        <v>177</v>
      </c>
      <c r="AK1214" s="200"/>
      <c r="AL1214" s="201"/>
      <c r="AM1214" s="202"/>
      <c r="AN1214" s="78"/>
      <c r="AO1214" s="79"/>
      <c r="AP1214" s="209"/>
      <c r="AQ1214" s="64"/>
      <c r="AR1214" s="65"/>
      <c r="AS1214" s="208"/>
      <c r="AT1214" s="210"/>
      <c r="AU1214" s="211"/>
      <c r="AV1214" s="212"/>
      <c r="AW1214" s="213"/>
      <c r="AX1214" s="214"/>
      <c r="AY1214" s="215"/>
      <c r="AZ1214" s="112"/>
      <c r="BA1214" s="68"/>
      <c r="BB1214" s="68"/>
      <c r="BC1214" s="69"/>
      <c r="BD1214" s="69"/>
      <c r="BE1214" s="217"/>
      <c r="BF1214" s="218"/>
      <c r="BG1214" s="75"/>
      <c r="BH1214" s="75"/>
      <c r="BI1214" s="219"/>
      <c r="BJ1214" s="220"/>
      <c r="BK1214" s="220"/>
      <c r="BL1214" s="221"/>
      <c r="BM1214" s="222"/>
      <c r="BN1214" s="223"/>
      <c r="BO1214" s="149">
        <v>0</v>
      </c>
      <c r="BP1214" s="72">
        <v>10.664999999999999</v>
      </c>
      <c r="BQ1214" s="157">
        <v>4.9050925925925921E-2</v>
      </c>
      <c r="BR1214" s="158">
        <v>1</v>
      </c>
      <c r="BS1214" s="224"/>
    </row>
    <row r="1215" spans="1:71" s="62" customFormat="1" ht="15" customHeight="1">
      <c r="A1215" s="49"/>
      <c r="B1215" s="2">
        <v>1209</v>
      </c>
      <c r="C1215" s="2">
        <v>248</v>
      </c>
      <c r="D1215" s="49" t="s">
        <v>594</v>
      </c>
      <c r="E1215" s="49" t="s">
        <v>1482</v>
      </c>
      <c r="F1215" s="93" t="s">
        <v>446</v>
      </c>
      <c r="G1215" s="85" t="s">
        <v>291</v>
      </c>
      <c r="H1215" s="49" t="s">
        <v>31</v>
      </c>
      <c r="I1215" s="49" t="s">
        <v>32</v>
      </c>
      <c r="J1215" s="50">
        <f t="shared" si="85"/>
        <v>136</v>
      </c>
      <c r="K1215" s="189">
        <f t="shared" si="86"/>
        <v>150</v>
      </c>
      <c r="L1215" s="51">
        <f t="shared" si="87"/>
        <v>1</v>
      </c>
      <c r="M1215" s="52" t="str">
        <f t="shared" si="88"/>
        <v>nie</v>
      </c>
      <c r="N1215" s="53">
        <f>IF($M1215="ano",LARGE((Q1215,T1215,W1215,Z1215,AC1215,AF1215,AI1215,AL1215,AO1215,AR1215,AU1215,AX1215,BA1215,BD1215,BG1215,BJ1215,BM1215),1)+LARGE((Q1215,T1215,W1215,Z1215,AC1215,AF1215,AI1215,AL1215,AO1215,AR1215,AU1215,AX1215,BA1215,BD1215,BG1215,BJ1215,BM1215),2)+LARGE((Q1215,T1215,W1215,Z1215,AC1215,AF1215,AI1215,AL1215,AO1215,AR1215,AU1215,AX1215,BA1215,BD1215,BG1215,BJ1215,BM1215),3)+LARGE((Q1215,T1215,W1215,Z1215,AC1215,AF1215,AI1215,AL1215,AO1215,AR1215,AU1215,AX1215,BA1215,BD1215,BG1215,BJ1215,BM1215),4)+LARGE((Q1215,T1215,W1215,Z1215,AC1215,AF1215,AI1215,AL1215,AO1215,AR1215,AU1215,AX1215,BA1215,BD1215,BG1215,BJ1215,BM1215),5),J1215)</f>
        <v>136</v>
      </c>
      <c r="O1215" s="190">
        <f>IF($M1215="ano",LARGE((R1215,U1215,X1215,AA1215,AD1215,AG1215,AJ1215,AM1215,AP1215,AS1215,AV1215,AY1215,BB1215,BE1215,BH1215,BK1215,BN1215),1)+LARGE((R1215,U1215,X1215,AA1215,AD1215,AG1215,AJ1215,AM1215,AP1215,AS1215,AV1215,AY1215,BB1215,BE1215,BH1215,BK1215,BN1215),2)+LARGE((R1215,U1215,X1215,AA1215,AD1215,AG1215,AJ1215,AM1215,AP1215,AS1215,AV1215,AY1215,BB1215,BE1215,BH1215,BK1215,BN1215),3)+LARGE((R1215,U1215,X1215,AA1215,AD1215,AG1215,AJ1215,AM1215,AP1215,AS1215,AV1215,AY1215,BB1215,BE1215,BH1215,BK1215,BN1215),4)+LARGE((R1215,U1215,X1215,AA1215,AD1215,AG1215,AJ1215,AM1215,AP1215,AS1215,AV1215,AY1215,BB1215,BE1215,BH1215,BK1215,BN1215),5),K1215)</f>
        <v>150</v>
      </c>
      <c r="P1215" s="54"/>
      <c r="Q1215" s="55"/>
      <c r="R1215" s="193"/>
      <c r="S1215" s="56"/>
      <c r="T1215" s="57"/>
      <c r="U1215" s="196"/>
      <c r="V1215" s="58"/>
      <c r="W1215" s="59"/>
      <c r="X1215" s="199"/>
      <c r="Y1215" s="77"/>
      <c r="Z1215" s="60"/>
      <c r="AA1215" s="202"/>
      <c r="AB1215" s="61"/>
      <c r="AC1215" s="61"/>
      <c r="AD1215" s="205"/>
      <c r="AE1215" s="200"/>
      <c r="AF1215" s="201"/>
      <c r="AG1215" s="202"/>
      <c r="AH1215" s="206">
        <v>4.8912037037037039E-2</v>
      </c>
      <c r="AI1215" s="207">
        <v>136</v>
      </c>
      <c r="AJ1215" s="208">
        <v>150</v>
      </c>
      <c r="AK1215" s="200"/>
      <c r="AL1215" s="201"/>
      <c r="AM1215" s="202"/>
      <c r="AN1215" s="78"/>
      <c r="AO1215" s="79"/>
      <c r="AP1215" s="209"/>
      <c r="AQ1215" s="64"/>
      <c r="AR1215" s="65"/>
      <c r="AS1215" s="208"/>
      <c r="AT1215" s="210"/>
      <c r="AU1215" s="211"/>
      <c r="AV1215" s="212"/>
      <c r="AW1215" s="213"/>
      <c r="AX1215" s="214"/>
      <c r="AY1215" s="215"/>
      <c r="AZ1215" s="112"/>
      <c r="BA1215" s="68"/>
      <c r="BB1215" s="68"/>
      <c r="BC1215" s="69"/>
      <c r="BD1215" s="69"/>
      <c r="BE1215" s="217"/>
      <c r="BF1215" s="218"/>
      <c r="BG1215" s="75"/>
      <c r="BH1215" s="75"/>
      <c r="BI1215" s="219"/>
      <c r="BJ1215" s="220"/>
      <c r="BK1215" s="220"/>
      <c r="BL1215" s="221"/>
      <c r="BM1215" s="222"/>
      <c r="BN1215" s="223"/>
      <c r="BO1215" s="149">
        <v>0</v>
      </c>
      <c r="BP1215" s="72">
        <v>10.664999999999999</v>
      </c>
      <c r="BQ1215" s="157">
        <v>4.8912037037037039E-2</v>
      </c>
      <c r="BR1215" s="158">
        <v>1</v>
      </c>
      <c r="BS1215" s="224"/>
    </row>
    <row r="1216" spans="1:71" s="62" customFormat="1" ht="15" customHeight="1">
      <c r="A1216" s="49"/>
      <c r="B1216" s="2">
        <v>1210</v>
      </c>
      <c r="C1216" s="2">
        <v>599</v>
      </c>
      <c r="D1216" s="47" t="s">
        <v>2364</v>
      </c>
      <c r="E1216" s="47" t="s">
        <v>1950</v>
      </c>
      <c r="F1216" s="89" t="s">
        <v>2365</v>
      </c>
      <c r="G1216" s="48">
        <v>1979</v>
      </c>
      <c r="H1216" s="49" t="s">
        <v>31</v>
      </c>
      <c r="I1216" s="2" t="str">
        <f>IF(G1216&lt;=1953,"M60",IF(G1216&lt;=1963,"M50",IF(G1216&lt;=1973,"M40","M")))</f>
        <v>M</v>
      </c>
      <c r="J1216" s="50">
        <f t="shared" si="85"/>
        <v>136</v>
      </c>
      <c r="K1216" s="189">
        <f t="shared" si="86"/>
        <v>136</v>
      </c>
      <c r="L1216" s="51">
        <f t="shared" si="87"/>
        <v>1</v>
      </c>
      <c r="M1216" s="52" t="str">
        <f t="shared" si="88"/>
        <v>nie</v>
      </c>
      <c r="N1216" s="53">
        <f>IF($M1216="ano",LARGE((Q1216,T1216,W1216,Z1216,AC1216,AF1216,AI1216,AL1216,AO1216,AR1216,AU1216,AX1216,BA1216,BD1216,BG1216,BJ1216,BM1216),1)+LARGE((Q1216,T1216,W1216,Z1216,AC1216,AF1216,AI1216,AL1216,AO1216,AR1216,AU1216,AX1216,BA1216,BD1216,BG1216,BJ1216,BM1216),2)+LARGE((Q1216,T1216,W1216,Z1216,AC1216,AF1216,AI1216,AL1216,AO1216,AR1216,AU1216,AX1216,BA1216,BD1216,BG1216,BJ1216,BM1216),3)+LARGE((Q1216,T1216,W1216,Z1216,AC1216,AF1216,AI1216,AL1216,AO1216,AR1216,AU1216,AX1216,BA1216,BD1216,BG1216,BJ1216,BM1216),4)+LARGE((Q1216,T1216,W1216,Z1216,AC1216,AF1216,AI1216,AL1216,AO1216,AR1216,AU1216,AX1216,BA1216,BD1216,BG1216,BJ1216,BM1216),5),J1216)</f>
        <v>136</v>
      </c>
      <c r="O1216" s="190">
        <f>IF($M1216="ano",LARGE((R1216,U1216,X1216,AA1216,AD1216,AG1216,AJ1216,AM1216,AP1216,AS1216,AV1216,AY1216,BB1216,BE1216,BH1216,BK1216,BN1216),1)+LARGE((R1216,U1216,X1216,AA1216,AD1216,AG1216,AJ1216,AM1216,AP1216,AS1216,AV1216,AY1216,BB1216,BE1216,BH1216,BK1216,BN1216),2)+LARGE((R1216,U1216,X1216,AA1216,AD1216,AG1216,AJ1216,AM1216,AP1216,AS1216,AV1216,AY1216,BB1216,BE1216,BH1216,BK1216,BN1216),3)+LARGE((R1216,U1216,X1216,AA1216,AD1216,AG1216,AJ1216,AM1216,AP1216,AS1216,AV1216,AY1216,BB1216,BE1216,BH1216,BK1216,BN1216),4)+LARGE((R1216,U1216,X1216,AA1216,AD1216,AG1216,AJ1216,AM1216,AP1216,AS1216,AV1216,AY1216,BB1216,BE1216,BH1216,BK1216,BN1216),5),K1216)</f>
        <v>136</v>
      </c>
      <c r="P1216" s="191"/>
      <c r="Q1216" s="192"/>
      <c r="R1216" s="193"/>
      <c r="S1216" s="194">
        <v>0.13347222222222221</v>
      </c>
      <c r="T1216" s="195">
        <v>136</v>
      </c>
      <c r="U1216" s="196">
        <v>136</v>
      </c>
      <c r="V1216" s="197"/>
      <c r="W1216" s="198"/>
      <c r="X1216" s="199"/>
      <c r="Y1216" s="200"/>
      <c r="Z1216" s="201"/>
      <c r="AA1216" s="202"/>
      <c r="AB1216" s="203"/>
      <c r="AC1216" s="204"/>
      <c r="AD1216" s="205"/>
      <c r="AE1216" s="200"/>
      <c r="AF1216" s="201"/>
      <c r="AG1216" s="202"/>
      <c r="AH1216" s="206"/>
      <c r="AI1216" s="207"/>
      <c r="AJ1216" s="208"/>
      <c r="AK1216" s="200"/>
      <c r="AL1216" s="201"/>
      <c r="AM1216" s="202"/>
      <c r="AN1216" s="78"/>
      <c r="AO1216" s="79"/>
      <c r="AP1216" s="209"/>
      <c r="AQ1216" s="64"/>
      <c r="AR1216" s="65"/>
      <c r="AS1216" s="208"/>
      <c r="AT1216" s="210"/>
      <c r="AU1216" s="211"/>
      <c r="AV1216" s="212"/>
      <c r="AW1216" s="213"/>
      <c r="AX1216" s="214"/>
      <c r="AY1216" s="215"/>
      <c r="AZ1216" s="112"/>
      <c r="BA1216" s="68"/>
      <c r="BB1216" s="68"/>
      <c r="BC1216" s="216"/>
      <c r="BD1216" s="216"/>
      <c r="BE1216" s="217"/>
      <c r="BF1216" s="218"/>
      <c r="BG1216" s="75"/>
      <c r="BH1216" s="75"/>
      <c r="BI1216" s="219"/>
      <c r="BJ1216" s="220"/>
      <c r="BK1216" s="220"/>
      <c r="BL1216" s="221"/>
      <c r="BM1216" s="222"/>
      <c r="BN1216" s="223"/>
      <c r="BO1216" s="149">
        <v>0</v>
      </c>
      <c r="BP1216" s="72">
        <v>26</v>
      </c>
      <c r="BQ1216" s="157">
        <v>0.13347222222222221</v>
      </c>
      <c r="BR1216" s="158">
        <v>1</v>
      </c>
      <c r="BS1216" s="224"/>
    </row>
    <row r="1217" spans="1:71" s="62" customFormat="1" ht="15" customHeight="1">
      <c r="A1217" s="49"/>
      <c r="B1217" s="2">
        <v>1211</v>
      </c>
      <c r="C1217" s="2">
        <v>7</v>
      </c>
      <c r="D1217" s="47" t="s">
        <v>2368</v>
      </c>
      <c r="E1217" s="47" t="s">
        <v>1511</v>
      </c>
      <c r="F1217" s="89" t="s">
        <v>2369</v>
      </c>
      <c r="G1217" s="48">
        <v>1971</v>
      </c>
      <c r="H1217" s="49" t="s">
        <v>31</v>
      </c>
      <c r="I1217" s="2" t="s">
        <v>39</v>
      </c>
      <c r="J1217" s="50">
        <f t="shared" si="85"/>
        <v>136</v>
      </c>
      <c r="K1217" s="189">
        <f t="shared" si="86"/>
        <v>150</v>
      </c>
      <c r="L1217" s="51">
        <f t="shared" si="87"/>
        <v>1</v>
      </c>
      <c r="M1217" s="52" t="str">
        <f t="shared" si="88"/>
        <v>nie</v>
      </c>
      <c r="N1217" s="53">
        <f>IF($M1217="ano",LARGE((Q1217,T1217,W1217,Z1217,AC1217,AF1217,AI1217,AL1217,AO1217,AR1217,AU1217,AX1217,BA1217,BD1217,BG1217,BJ1217,BM1217),1)+LARGE((Q1217,T1217,W1217,Z1217,AC1217,AF1217,AI1217,AL1217,AO1217,AR1217,AU1217,AX1217,BA1217,BD1217,BG1217,BJ1217,BM1217),2)+LARGE((Q1217,T1217,W1217,Z1217,AC1217,AF1217,AI1217,AL1217,AO1217,AR1217,AU1217,AX1217,BA1217,BD1217,BG1217,BJ1217,BM1217),3)+LARGE((Q1217,T1217,W1217,Z1217,AC1217,AF1217,AI1217,AL1217,AO1217,AR1217,AU1217,AX1217,BA1217,BD1217,BG1217,BJ1217,BM1217),4)+LARGE((Q1217,T1217,W1217,Z1217,AC1217,AF1217,AI1217,AL1217,AO1217,AR1217,AU1217,AX1217,BA1217,BD1217,BG1217,BJ1217,BM1217),5),J1217)</f>
        <v>136</v>
      </c>
      <c r="O1217" s="190">
        <f>IF($M1217="ano",LARGE((R1217,U1217,X1217,AA1217,AD1217,AG1217,AJ1217,AM1217,AP1217,AS1217,AV1217,AY1217,BB1217,BE1217,BH1217,BK1217,BN1217),1)+LARGE((R1217,U1217,X1217,AA1217,AD1217,AG1217,AJ1217,AM1217,AP1217,AS1217,AV1217,AY1217,BB1217,BE1217,BH1217,BK1217,BN1217),2)+LARGE((R1217,U1217,X1217,AA1217,AD1217,AG1217,AJ1217,AM1217,AP1217,AS1217,AV1217,AY1217,BB1217,BE1217,BH1217,BK1217,BN1217),3)+LARGE((R1217,U1217,X1217,AA1217,AD1217,AG1217,AJ1217,AM1217,AP1217,AS1217,AV1217,AY1217,BB1217,BE1217,BH1217,BK1217,BN1217),4)+LARGE((R1217,U1217,X1217,AA1217,AD1217,AG1217,AJ1217,AM1217,AP1217,AS1217,AV1217,AY1217,BB1217,BE1217,BH1217,BK1217,BN1217),5),K1217)</f>
        <v>150</v>
      </c>
      <c r="P1217" s="191"/>
      <c r="Q1217" s="192"/>
      <c r="R1217" s="193"/>
      <c r="S1217" s="194">
        <v>0.13395833333333332</v>
      </c>
      <c r="T1217" s="195">
        <v>136</v>
      </c>
      <c r="U1217" s="196">
        <v>150</v>
      </c>
      <c r="V1217" s="197"/>
      <c r="W1217" s="198"/>
      <c r="X1217" s="199"/>
      <c r="Y1217" s="200"/>
      <c r="Z1217" s="201"/>
      <c r="AA1217" s="202"/>
      <c r="AB1217" s="203"/>
      <c r="AC1217" s="204"/>
      <c r="AD1217" s="205"/>
      <c r="AE1217" s="200"/>
      <c r="AF1217" s="201"/>
      <c r="AG1217" s="202"/>
      <c r="AH1217" s="206"/>
      <c r="AI1217" s="207"/>
      <c r="AJ1217" s="208"/>
      <c r="AK1217" s="200"/>
      <c r="AL1217" s="201"/>
      <c r="AM1217" s="202"/>
      <c r="AN1217" s="78"/>
      <c r="AO1217" s="79"/>
      <c r="AP1217" s="209"/>
      <c r="AQ1217" s="64"/>
      <c r="AR1217" s="65"/>
      <c r="AS1217" s="208"/>
      <c r="AT1217" s="210"/>
      <c r="AU1217" s="211"/>
      <c r="AV1217" s="212"/>
      <c r="AW1217" s="213"/>
      <c r="AX1217" s="214"/>
      <c r="AY1217" s="215"/>
      <c r="AZ1217" s="112"/>
      <c r="BA1217" s="68"/>
      <c r="BB1217" s="68"/>
      <c r="BC1217" s="216"/>
      <c r="BD1217" s="216"/>
      <c r="BE1217" s="217"/>
      <c r="BF1217" s="218"/>
      <c r="BG1217" s="75"/>
      <c r="BH1217" s="75"/>
      <c r="BI1217" s="219"/>
      <c r="BJ1217" s="220"/>
      <c r="BK1217" s="220"/>
      <c r="BL1217" s="221"/>
      <c r="BM1217" s="222"/>
      <c r="BN1217" s="223"/>
      <c r="BO1217" s="149">
        <v>0</v>
      </c>
      <c r="BP1217" s="72">
        <v>26</v>
      </c>
      <c r="BQ1217" s="157">
        <v>0.13395833333333332</v>
      </c>
      <c r="BR1217" s="158">
        <v>1</v>
      </c>
      <c r="BS1217" s="224"/>
    </row>
    <row r="1218" spans="1:71" s="62" customFormat="1" ht="15" customHeight="1">
      <c r="A1218" s="49"/>
      <c r="B1218" s="2">
        <v>1212</v>
      </c>
      <c r="C1218" s="2">
        <v>105</v>
      </c>
      <c r="D1218" s="49" t="s">
        <v>2371</v>
      </c>
      <c r="E1218" s="49" t="s">
        <v>2370</v>
      </c>
      <c r="F1218" s="93" t="s">
        <v>2372</v>
      </c>
      <c r="G1218" s="85">
        <v>1962</v>
      </c>
      <c r="H1218" s="49" t="s">
        <v>31</v>
      </c>
      <c r="I1218" s="2" t="str">
        <f>IF(G1218&lt;=1953,"M60",IF(G1218&lt;=1963,"M50",IF(G1218&lt;=1973,"M40","M")))</f>
        <v>M50</v>
      </c>
      <c r="J1218" s="50">
        <f t="shared" si="85"/>
        <v>135</v>
      </c>
      <c r="K1218" s="189">
        <f t="shared" si="86"/>
        <v>162</v>
      </c>
      <c r="L1218" s="51">
        <f t="shared" si="87"/>
        <v>1</v>
      </c>
      <c r="M1218" s="52" t="str">
        <f t="shared" si="88"/>
        <v>nie</v>
      </c>
      <c r="N1218" s="53">
        <f>IF($M1218="ano",LARGE((Q1218,T1218,W1218,Z1218,AC1218,AF1218,AI1218,AL1218,AO1218,AR1218,AU1218,AX1218,BA1218,BD1218,BG1218,BJ1218,BM1218),1)+LARGE((Q1218,T1218,W1218,Z1218,AC1218,AF1218,AI1218,AL1218,AO1218,AR1218,AU1218,AX1218,BA1218,BD1218,BG1218,BJ1218,BM1218),2)+LARGE((Q1218,T1218,W1218,Z1218,AC1218,AF1218,AI1218,AL1218,AO1218,AR1218,AU1218,AX1218,BA1218,BD1218,BG1218,BJ1218,BM1218),3)+LARGE((Q1218,T1218,W1218,Z1218,AC1218,AF1218,AI1218,AL1218,AO1218,AR1218,AU1218,AX1218,BA1218,BD1218,BG1218,BJ1218,BM1218),4)+LARGE((Q1218,T1218,W1218,Z1218,AC1218,AF1218,AI1218,AL1218,AO1218,AR1218,AU1218,AX1218,BA1218,BD1218,BG1218,BJ1218,BM1218),5),J1218)</f>
        <v>135</v>
      </c>
      <c r="O1218" s="190">
        <f>IF($M1218="ano",LARGE((R1218,U1218,X1218,AA1218,AD1218,AG1218,AJ1218,AM1218,AP1218,AS1218,AV1218,AY1218,BB1218,BE1218,BH1218,BK1218,BN1218),1)+LARGE((R1218,U1218,X1218,AA1218,AD1218,AG1218,AJ1218,AM1218,AP1218,AS1218,AV1218,AY1218,BB1218,BE1218,BH1218,BK1218,BN1218),2)+LARGE((R1218,U1218,X1218,AA1218,AD1218,AG1218,AJ1218,AM1218,AP1218,AS1218,AV1218,AY1218,BB1218,BE1218,BH1218,BK1218,BN1218),3)+LARGE((R1218,U1218,X1218,AA1218,AD1218,AG1218,AJ1218,AM1218,AP1218,AS1218,AV1218,AY1218,BB1218,BE1218,BH1218,BK1218,BN1218),4)+LARGE((R1218,U1218,X1218,AA1218,AD1218,AG1218,AJ1218,AM1218,AP1218,AS1218,AV1218,AY1218,BB1218,BE1218,BH1218,BK1218,BN1218),5),K1218)</f>
        <v>162</v>
      </c>
      <c r="P1218" s="191"/>
      <c r="Q1218" s="192"/>
      <c r="R1218" s="193"/>
      <c r="S1218" s="194">
        <v>0.13417824074074072</v>
      </c>
      <c r="T1218" s="195">
        <v>135</v>
      </c>
      <c r="U1218" s="196">
        <v>162</v>
      </c>
      <c r="V1218" s="197"/>
      <c r="W1218" s="198"/>
      <c r="X1218" s="199"/>
      <c r="Y1218" s="200"/>
      <c r="Z1218" s="201"/>
      <c r="AA1218" s="202"/>
      <c r="AB1218" s="203"/>
      <c r="AC1218" s="204"/>
      <c r="AD1218" s="205"/>
      <c r="AE1218" s="200"/>
      <c r="AF1218" s="201"/>
      <c r="AG1218" s="202"/>
      <c r="AH1218" s="206"/>
      <c r="AI1218" s="207"/>
      <c r="AJ1218" s="208"/>
      <c r="AK1218" s="200"/>
      <c r="AL1218" s="201"/>
      <c r="AM1218" s="202"/>
      <c r="AN1218" s="78"/>
      <c r="AO1218" s="79"/>
      <c r="AP1218" s="209"/>
      <c r="AQ1218" s="64"/>
      <c r="AR1218" s="65"/>
      <c r="AS1218" s="208"/>
      <c r="AT1218" s="210"/>
      <c r="AU1218" s="211"/>
      <c r="AV1218" s="212"/>
      <c r="AW1218" s="213"/>
      <c r="AX1218" s="214"/>
      <c r="AY1218" s="215"/>
      <c r="AZ1218" s="112"/>
      <c r="BA1218" s="68"/>
      <c r="BB1218" s="68"/>
      <c r="BC1218" s="225"/>
      <c r="BD1218" s="216"/>
      <c r="BE1218" s="217"/>
      <c r="BF1218" s="218"/>
      <c r="BG1218" s="75"/>
      <c r="BH1218" s="75"/>
      <c r="BI1218" s="219"/>
      <c r="BJ1218" s="220"/>
      <c r="BK1218" s="220"/>
      <c r="BL1218" s="221"/>
      <c r="BM1218" s="222"/>
      <c r="BN1218" s="223"/>
      <c r="BO1218" s="149">
        <v>0</v>
      </c>
      <c r="BP1218" s="72">
        <v>26</v>
      </c>
      <c r="BQ1218" s="157">
        <v>0.13417824074074072</v>
      </c>
      <c r="BR1218" s="158">
        <v>1</v>
      </c>
      <c r="BS1218" s="224"/>
    </row>
    <row r="1219" spans="1:71" s="62" customFormat="1" ht="15" customHeight="1">
      <c r="A1219" s="49"/>
      <c r="B1219" s="2">
        <v>1213</v>
      </c>
      <c r="C1219" s="2">
        <v>128</v>
      </c>
      <c r="D1219" s="49" t="s">
        <v>629</v>
      </c>
      <c r="E1219" s="49" t="s">
        <v>1683</v>
      </c>
      <c r="F1219" s="93" t="s">
        <v>78</v>
      </c>
      <c r="G1219" s="85" t="s">
        <v>258</v>
      </c>
      <c r="H1219" s="49" t="s">
        <v>36</v>
      </c>
      <c r="I1219" s="49" t="s">
        <v>36</v>
      </c>
      <c r="J1219" s="50">
        <f t="shared" si="85"/>
        <v>135</v>
      </c>
      <c r="K1219" s="189">
        <f t="shared" si="86"/>
        <v>135</v>
      </c>
      <c r="L1219" s="51">
        <f t="shared" si="87"/>
        <v>1</v>
      </c>
      <c r="M1219" s="52" t="str">
        <f t="shared" si="88"/>
        <v>nie</v>
      </c>
      <c r="N1219" s="53">
        <f>IF($M1219="ano",LARGE((Q1219,T1219,W1219,Z1219,AC1219,AF1219,AI1219,AL1219,AO1219,AR1219,AU1219,AX1219,BA1219,BD1219,BG1219,BJ1219,BM1219),1)+LARGE((Q1219,T1219,W1219,Z1219,AC1219,AF1219,AI1219,AL1219,AO1219,AR1219,AU1219,AX1219,BA1219,BD1219,BG1219,BJ1219,BM1219),2)+LARGE((Q1219,T1219,W1219,Z1219,AC1219,AF1219,AI1219,AL1219,AO1219,AR1219,AU1219,AX1219,BA1219,BD1219,BG1219,BJ1219,BM1219),3)+LARGE((Q1219,T1219,W1219,Z1219,AC1219,AF1219,AI1219,AL1219,AO1219,AR1219,AU1219,AX1219,BA1219,BD1219,BG1219,BJ1219,BM1219),4)+LARGE((Q1219,T1219,W1219,Z1219,AC1219,AF1219,AI1219,AL1219,AO1219,AR1219,AU1219,AX1219,BA1219,BD1219,BG1219,BJ1219,BM1219),5),J1219)</f>
        <v>135</v>
      </c>
      <c r="O1219" s="190">
        <f>IF($M1219="ano",LARGE((R1219,U1219,X1219,AA1219,AD1219,AG1219,AJ1219,AM1219,AP1219,AS1219,AV1219,AY1219,BB1219,BE1219,BH1219,BK1219,BN1219),1)+LARGE((R1219,U1219,X1219,AA1219,AD1219,AG1219,AJ1219,AM1219,AP1219,AS1219,AV1219,AY1219,BB1219,BE1219,BH1219,BK1219,BN1219),2)+LARGE((R1219,U1219,X1219,AA1219,AD1219,AG1219,AJ1219,AM1219,AP1219,AS1219,AV1219,AY1219,BB1219,BE1219,BH1219,BK1219,BN1219),3)+LARGE((R1219,U1219,X1219,AA1219,AD1219,AG1219,AJ1219,AM1219,AP1219,AS1219,AV1219,AY1219,BB1219,BE1219,BH1219,BK1219,BN1219),4)+LARGE((R1219,U1219,X1219,AA1219,AD1219,AG1219,AJ1219,AM1219,AP1219,AS1219,AV1219,AY1219,BB1219,BE1219,BH1219,BK1219,BN1219),5),K1219)</f>
        <v>135</v>
      </c>
      <c r="P1219" s="54"/>
      <c r="Q1219" s="55"/>
      <c r="R1219" s="193"/>
      <c r="S1219" s="56"/>
      <c r="T1219" s="57"/>
      <c r="U1219" s="196"/>
      <c r="V1219" s="58"/>
      <c r="W1219" s="59"/>
      <c r="X1219" s="199"/>
      <c r="Y1219" s="77"/>
      <c r="Z1219" s="60"/>
      <c r="AA1219" s="202"/>
      <c r="AB1219" s="61"/>
      <c r="AC1219" s="61"/>
      <c r="AD1219" s="205"/>
      <c r="AE1219" s="200"/>
      <c r="AF1219" s="201"/>
      <c r="AG1219" s="202"/>
      <c r="AH1219" s="206">
        <v>4.9618055555555561E-2</v>
      </c>
      <c r="AI1219" s="207">
        <v>135</v>
      </c>
      <c r="AJ1219" s="208">
        <v>135</v>
      </c>
      <c r="AK1219" s="200"/>
      <c r="AL1219" s="201"/>
      <c r="AM1219" s="202"/>
      <c r="AN1219" s="78"/>
      <c r="AO1219" s="79"/>
      <c r="AP1219" s="209"/>
      <c r="AQ1219" s="64"/>
      <c r="AR1219" s="65"/>
      <c r="AS1219" s="208"/>
      <c r="AT1219" s="210"/>
      <c r="AU1219" s="211"/>
      <c r="AV1219" s="212"/>
      <c r="AW1219" s="213"/>
      <c r="AX1219" s="214"/>
      <c r="AY1219" s="215"/>
      <c r="AZ1219" s="112"/>
      <c r="BA1219" s="68"/>
      <c r="BB1219" s="68"/>
      <c r="BC1219" s="69"/>
      <c r="BD1219" s="69"/>
      <c r="BE1219" s="217"/>
      <c r="BF1219" s="218"/>
      <c r="BG1219" s="75"/>
      <c r="BH1219" s="75"/>
      <c r="BI1219" s="219">
        <v>8.4745370370370374E-2</v>
      </c>
      <c r="BJ1219" s="220"/>
      <c r="BK1219" s="220"/>
      <c r="BL1219" s="221"/>
      <c r="BM1219" s="222"/>
      <c r="BN1219" s="223"/>
      <c r="BO1219" s="149">
        <v>0</v>
      </c>
      <c r="BP1219" s="72">
        <v>10.664999999999999</v>
      </c>
      <c r="BQ1219" s="157">
        <v>0.13436342592592593</v>
      </c>
      <c r="BR1219" s="158">
        <v>1</v>
      </c>
      <c r="BS1219" s="224"/>
    </row>
    <row r="1220" spans="1:71" s="62" customFormat="1" ht="15" customHeight="1">
      <c r="A1220" s="49"/>
      <c r="B1220" s="2">
        <v>1214</v>
      </c>
      <c r="C1220" s="2">
        <v>55</v>
      </c>
      <c r="D1220" s="49" t="s">
        <v>660</v>
      </c>
      <c r="E1220" s="49" t="s">
        <v>1559</v>
      </c>
      <c r="F1220" s="93" t="s">
        <v>447</v>
      </c>
      <c r="G1220" s="85" t="s">
        <v>448</v>
      </c>
      <c r="H1220" s="49" t="s">
        <v>31</v>
      </c>
      <c r="I1220" s="49" t="s">
        <v>37</v>
      </c>
      <c r="J1220" s="50">
        <f t="shared" si="85"/>
        <v>135</v>
      </c>
      <c r="K1220" s="189">
        <f t="shared" si="86"/>
        <v>176</v>
      </c>
      <c r="L1220" s="51">
        <f t="shared" si="87"/>
        <v>1</v>
      </c>
      <c r="M1220" s="52" t="str">
        <f t="shared" si="88"/>
        <v>nie</v>
      </c>
      <c r="N1220" s="53">
        <f>IF($M1220="ano",LARGE((Q1220,T1220,W1220,Z1220,AC1220,AF1220,AI1220,AL1220,AO1220,AR1220,AU1220,AX1220,BA1220,BD1220,BG1220,BJ1220,BM1220),1)+LARGE((Q1220,T1220,W1220,Z1220,AC1220,AF1220,AI1220,AL1220,AO1220,AR1220,AU1220,AX1220,BA1220,BD1220,BG1220,BJ1220,BM1220),2)+LARGE((Q1220,T1220,W1220,Z1220,AC1220,AF1220,AI1220,AL1220,AO1220,AR1220,AU1220,AX1220,BA1220,BD1220,BG1220,BJ1220,BM1220),3)+LARGE((Q1220,T1220,W1220,Z1220,AC1220,AF1220,AI1220,AL1220,AO1220,AR1220,AU1220,AX1220,BA1220,BD1220,BG1220,BJ1220,BM1220),4)+LARGE((Q1220,T1220,W1220,Z1220,AC1220,AF1220,AI1220,AL1220,AO1220,AR1220,AU1220,AX1220,BA1220,BD1220,BG1220,BJ1220,BM1220),5),J1220)</f>
        <v>135</v>
      </c>
      <c r="O1220" s="190">
        <f>IF($M1220="ano",LARGE((R1220,U1220,X1220,AA1220,AD1220,AG1220,AJ1220,AM1220,AP1220,AS1220,AV1220,AY1220,BB1220,BE1220,BH1220,BK1220,BN1220),1)+LARGE((R1220,U1220,X1220,AA1220,AD1220,AG1220,AJ1220,AM1220,AP1220,AS1220,AV1220,AY1220,BB1220,BE1220,BH1220,BK1220,BN1220),2)+LARGE((R1220,U1220,X1220,AA1220,AD1220,AG1220,AJ1220,AM1220,AP1220,AS1220,AV1220,AY1220,BB1220,BE1220,BH1220,BK1220,BN1220),3)+LARGE((R1220,U1220,X1220,AA1220,AD1220,AG1220,AJ1220,AM1220,AP1220,AS1220,AV1220,AY1220,BB1220,BE1220,BH1220,BK1220,BN1220),4)+LARGE((R1220,U1220,X1220,AA1220,AD1220,AG1220,AJ1220,AM1220,AP1220,AS1220,AV1220,AY1220,BB1220,BE1220,BH1220,BK1220,BN1220),5),K1220)</f>
        <v>176</v>
      </c>
      <c r="P1220" s="54"/>
      <c r="Q1220" s="55"/>
      <c r="R1220" s="193"/>
      <c r="S1220" s="56"/>
      <c r="T1220" s="57"/>
      <c r="U1220" s="196"/>
      <c r="V1220" s="58"/>
      <c r="W1220" s="59"/>
      <c r="X1220" s="199"/>
      <c r="Y1220" s="77"/>
      <c r="Z1220" s="60"/>
      <c r="AA1220" s="202"/>
      <c r="AB1220" s="61"/>
      <c r="AC1220" s="61"/>
      <c r="AD1220" s="205"/>
      <c r="AE1220" s="200"/>
      <c r="AF1220" s="201"/>
      <c r="AG1220" s="202"/>
      <c r="AH1220" s="206">
        <v>4.9930555555555554E-2</v>
      </c>
      <c r="AI1220" s="207">
        <v>135</v>
      </c>
      <c r="AJ1220" s="208">
        <v>176</v>
      </c>
      <c r="AK1220" s="200"/>
      <c r="AL1220" s="201"/>
      <c r="AM1220" s="202"/>
      <c r="AN1220" s="78"/>
      <c r="AO1220" s="79"/>
      <c r="AP1220" s="209"/>
      <c r="AQ1220" s="64"/>
      <c r="AR1220" s="65"/>
      <c r="AS1220" s="208"/>
      <c r="AT1220" s="210"/>
      <c r="AU1220" s="211"/>
      <c r="AV1220" s="212"/>
      <c r="AW1220" s="213"/>
      <c r="AX1220" s="214"/>
      <c r="AY1220" s="215"/>
      <c r="AZ1220" s="112"/>
      <c r="BA1220" s="68"/>
      <c r="BB1220" s="68"/>
      <c r="BC1220" s="69"/>
      <c r="BD1220" s="69"/>
      <c r="BE1220" s="217"/>
      <c r="BF1220" s="218"/>
      <c r="BG1220" s="75"/>
      <c r="BH1220" s="75"/>
      <c r="BI1220" s="219"/>
      <c r="BJ1220" s="220"/>
      <c r="BK1220" s="220"/>
      <c r="BL1220" s="221"/>
      <c r="BM1220" s="222"/>
      <c r="BN1220" s="223"/>
      <c r="BO1220" s="149">
        <v>0</v>
      </c>
      <c r="BP1220" s="72">
        <v>10.664999999999999</v>
      </c>
      <c r="BQ1220" s="157">
        <v>4.9930555555555554E-2</v>
      </c>
      <c r="BR1220" s="158">
        <v>1</v>
      </c>
      <c r="BS1220" s="224"/>
    </row>
    <row r="1221" spans="1:71" s="62" customFormat="1" ht="15" customHeight="1">
      <c r="A1221" s="49"/>
      <c r="B1221" s="2">
        <v>1215</v>
      </c>
      <c r="C1221" s="2">
        <v>14</v>
      </c>
      <c r="D1221" s="47" t="s">
        <v>2373</v>
      </c>
      <c r="E1221" s="49" t="s">
        <v>702</v>
      </c>
      <c r="F1221" s="93" t="s">
        <v>1749</v>
      </c>
      <c r="G1221" s="85">
        <v>1995</v>
      </c>
      <c r="H1221" s="49" t="s">
        <v>31</v>
      </c>
      <c r="I1221" s="49" t="s">
        <v>35</v>
      </c>
      <c r="J1221" s="50">
        <f t="shared" si="85"/>
        <v>135</v>
      </c>
      <c r="K1221" s="189">
        <f t="shared" si="86"/>
        <v>149</v>
      </c>
      <c r="L1221" s="51">
        <f t="shared" si="87"/>
        <v>1</v>
      </c>
      <c r="M1221" s="52" t="str">
        <f t="shared" si="88"/>
        <v>nie</v>
      </c>
      <c r="N1221" s="53">
        <f>IF($M1221="ano",LARGE((Q1221,T1221,W1221,Z1221,AC1221,AF1221,AI1221,AL1221,AO1221,AR1221,AU1221,AX1221,BA1221,BD1221,BG1221,BJ1221,BM1221),1)+LARGE((Q1221,T1221,W1221,Z1221,AC1221,AF1221,AI1221,AL1221,AO1221,AR1221,AU1221,AX1221,BA1221,BD1221,BG1221,BJ1221,BM1221),2)+LARGE((Q1221,T1221,W1221,Z1221,AC1221,AF1221,AI1221,AL1221,AO1221,AR1221,AU1221,AX1221,BA1221,BD1221,BG1221,BJ1221,BM1221),3)+LARGE((Q1221,T1221,W1221,Z1221,AC1221,AF1221,AI1221,AL1221,AO1221,AR1221,AU1221,AX1221,BA1221,BD1221,BG1221,BJ1221,BM1221),4)+LARGE((Q1221,T1221,W1221,Z1221,AC1221,AF1221,AI1221,AL1221,AO1221,AR1221,AU1221,AX1221,BA1221,BD1221,BG1221,BJ1221,BM1221),5),J1221)</f>
        <v>135</v>
      </c>
      <c r="O1221" s="190">
        <f>IF($M1221="ano",LARGE((R1221,U1221,X1221,AA1221,AD1221,AG1221,AJ1221,AM1221,AP1221,AS1221,AV1221,AY1221,BB1221,BE1221,BH1221,BK1221,BN1221),1)+LARGE((R1221,U1221,X1221,AA1221,AD1221,AG1221,AJ1221,AM1221,AP1221,AS1221,AV1221,AY1221,BB1221,BE1221,BH1221,BK1221,BN1221),2)+LARGE((R1221,U1221,X1221,AA1221,AD1221,AG1221,AJ1221,AM1221,AP1221,AS1221,AV1221,AY1221,BB1221,BE1221,BH1221,BK1221,BN1221),3)+LARGE((R1221,U1221,X1221,AA1221,AD1221,AG1221,AJ1221,AM1221,AP1221,AS1221,AV1221,AY1221,BB1221,BE1221,BH1221,BK1221,BN1221),4)+LARGE((R1221,U1221,X1221,AA1221,AD1221,AG1221,AJ1221,AM1221,AP1221,AS1221,AV1221,AY1221,BB1221,BE1221,BH1221,BK1221,BN1221),5),K1221)</f>
        <v>149</v>
      </c>
      <c r="P1221" s="191"/>
      <c r="Q1221" s="192"/>
      <c r="R1221" s="193"/>
      <c r="S1221" s="194">
        <v>0.13440972222222222</v>
      </c>
      <c r="T1221" s="195">
        <v>135</v>
      </c>
      <c r="U1221" s="196">
        <v>149</v>
      </c>
      <c r="V1221" s="197"/>
      <c r="W1221" s="198"/>
      <c r="X1221" s="199"/>
      <c r="Y1221" s="200"/>
      <c r="Z1221" s="201"/>
      <c r="AA1221" s="202"/>
      <c r="AB1221" s="203"/>
      <c r="AC1221" s="204"/>
      <c r="AD1221" s="205"/>
      <c r="AE1221" s="200"/>
      <c r="AF1221" s="201"/>
      <c r="AG1221" s="202"/>
      <c r="AH1221" s="206"/>
      <c r="AI1221" s="207"/>
      <c r="AJ1221" s="208"/>
      <c r="AK1221" s="200"/>
      <c r="AL1221" s="201"/>
      <c r="AM1221" s="202"/>
      <c r="AN1221" s="78"/>
      <c r="AO1221" s="79"/>
      <c r="AP1221" s="209"/>
      <c r="AQ1221" s="64"/>
      <c r="AR1221" s="65"/>
      <c r="AS1221" s="208"/>
      <c r="AT1221" s="210"/>
      <c r="AU1221" s="211"/>
      <c r="AV1221" s="212"/>
      <c r="AW1221" s="213"/>
      <c r="AX1221" s="214"/>
      <c r="AY1221" s="215"/>
      <c r="AZ1221" s="112"/>
      <c r="BA1221" s="68"/>
      <c r="BB1221" s="68"/>
      <c r="BC1221" s="216"/>
      <c r="BD1221" s="216"/>
      <c r="BE1221" s="217"/>
      <c r="BF1221" s="218"/>
      <c r="BG1221" s="75"/>
      <c r="BH1221" s="75"/>
      <c r="BI1221" s="219"/>
      <c r="BJ1221" s="220"/>
      <c r="BK1221" s="220"/>
      <c r="BL1221" s="221"/>
      <c r="BM1221" s="222"/>
      <c r="BN1221" s="223"/>
      <c r="BO1221" s="149">
        <v>0</v>
      </c>
      <c r="BP1221" s="72">
        <v>26</v>
      </c>
      <c r="BQ1221" s="157">
        <v>0.13440972222222222</v>
      </c>
      <c r="BR1221" s="158">
        <v>1</v>
      </c>
      <c r="BS1221" s="224"/>
    </row>
    <row r="1222" spans="1:71" s="62" customFormat="1" ht="15" customHeight="1">
      <c r="A1222" s="49"/>
      <c r="B1222" s="2">
        <v>1216</v>
      </c>
      <c r="C1222" s="2">
        <v>600</v>
      </c>
      <c r="D1222" s="47" t="s">
        <v>2373</v>
      </c>
      <c r="E1222" s="47" t="s">
        <v>1484</v>
      </c>
      <c r="F1222" s="89" t="s">
        <v>1542</v>
      </c>
      <c r="G1222" s="48">
        <v>1984</v>
      </c>
      <c r="H1222" s="49" t="s">
        <v>31</v>
      </c>
      <c r="I1222" s="2" t="str">
        <f>IF(G1222&lt;=1953,"M60",IF(G1222&lt;=1963,"M50",IF(G1222&lt;=1973,"M40","M")))</f>
        <v>M</v>
      </c>
      <c r="J1222" s="50">
        <f t="shared" ref="J1222:J1285" si="89">SUMIF($P$5:$BR$5,"Body",P1222:BR1222)</f>
        <v>135</v>
      </c>
      <c r="K1222" s="189">
        <f t="shared" ref="K1222:K1285" si="90">SUMIF($P$5:$BR$5,"Body koef-vek",P1222:BR1222)</f>
        <v>135</v>
      </c>
      <c r="L1222" s="51">
        <f t="shared" ref="L1222:L1285" si="91">COUNT(Q1222,T1222,W1222,Z1222,AC1222,AF1222,AI1222,AL1222,AO1222,AR1222,AU1222,AX1222,BA1222,BD1222,BG1222,BJ1222,BM1222)</f>
        <v>1</v>
      </c>
      <c r="M1222" s="52" t="str">
        <f t="shared" ref="M1222:M1285" si="92">IF(L1222&lt;=5,"nie","ano")</f>
        <v>nie</v>
      </c>
      <c r="N1222" s="53">
        <f>IF($M1222="ano",LARGE((Q1222,T1222,W1222,Z1222,AC1222,AF1222,AI1222,AL1222,AO1222,AR1222,AU1222,AX1222,BA1222,BD1222,BG1222,BJ1222,BM1222),1)+LARGE((Q1222,T1222,W1222,Z1222,AC1222,AF1222,AI1222,AL1222,AO1222,AR1222,AU1222,AX1222,BA1222,BD1222,BG1222,BJ1222,BM1222),2)+LARGE((Q1222,T1222,W1222,Z1222,AC1222,AF1222,AI1222,AL1222,AO1222,AR1222,AU1222,AX1222,BA1222,BD1222,BG1222,BJ1222,BM1222),3)+LARGE((Q1222,T1222,W1222,Z1222,AC1222,AF1222,AI1222,AL1222,AO1222,AR1222,AU1222,AX1222,BA1222,BD1222,BG1222,BJ1222,BM1222),4)+LARGE((Q1222,T1222,W1222,Z1222,AC1222,AF1222,AI1222,AL1222,AO1222,AR1222,AU1222,AX1222,BA1222,BD1222,BG1222,BJ1222,BM1222),5),J1222)</f>
        <v>135</v>
      </c>
      <c r="O1222" s="190">
        <f>IF($M1222="ano",LARGE((R1222,U1222,X1222,AA1222,AD1222,AG1222,AJ1222,AM1222,AP1222,AS1222,AV1222,AY1222,BB1222,BE1222,BH1222,BK1222,BN1222),1)+LARGE((R1222,U1222,X1222,AA1222,AD1222,AG1222,AJ1222,AM1222,AP1222,AS1222,AV1222,AY1222,BB1222,BE1222,BH1222,BK1222,BN1222),2)+LARGE((R1222,U1222,X1222,AA1222,AD1222,AG1222,AJ1222,AM1222,AP1222,AS1222,AV1222,AY1222,BB1222,BE1222,BH1222,BK1222,BN1222),3)+LARGE((R1222,U1222,X1222,AA1222,AD1222,AG1222,AJ1222,AM1222,AP1222,AS1222,AV1222,AY1222,BB1222,BE1222,BH1222,BK1222,BN1222),4)+LARGE((R1222,U1222,X1222,AA1222,AD1222,AG1222,AJ1222,AM1222,AP1222,AS1222,AV1222,AY1222,BB1222,BE1222,BH1222,BK1222,BN1222),5),K1222)</f>
        <v>135</v>
      </c>
      <c r="P1222" s="191"/>
      <c r="Q1222" s="192"/>
      <c r="R1222" s="193"/>
      <c r="S1222" s="194">
        <v>0.13440972222222222</v>
      </c>
      <c r="T1222" s="195">
        <v>135</v>
      </c>
      <c r="U1222" s="196">
        <v>135</v>
      </c>
      <c r="V1222" s="197"/>
      <c r="W1222" s="198"/>
      <c r="X1222" s="199"/>
      <c r="Y1222" s="200"/>
      <c r="Z1222" s="201"/>
      <c r="AA1222" s="202"/>
      <c r="AB1222" s="203"/>
      <c r="AC1222" s="204"/>
      <c r="AD1222" s="205"/>
      <c r="AE1222" s="200"/>
      <c r="AF1222" s="201"/>
      <c r="AG1222" s="202"/>
      <c r="AH1222" s="206"/>
      <c r="AI1222" s="207"/>
      <c r="AJ1222" s="208"/>
      <c r="AK1222" s="200"/>
      <c r="AL1222" s="201"/>
      <c r="AM1222" s="202"/>
      <c r="AN1222" s="78"/>
      <c r="AO1222" s="79"/>
      <c r="AP1222" s="209"/>
      <c r="AQ1222" s="64"/>
      <c r="AR1222" s="65"/>
      <c r="AS1222" s="208"/>
      <c r="AT1222" s="210"/>
      <c r="AU1222" s="211"/>
      <c r="AV1222" s="212"/>
      <c r="AW1222" s="213"/>
      <c r="AX1222" s="214"/>
      <c r="AY1222" s="215"/>
      <c r="AZ1222" s="112"/>
      <c r="BA1222" s="68"/>
      <c r="BB1222" s="68"/>
      <c r="BC1222" s="216"/>
      <c r="BD1222" s="216"/>
      <c r="BE1222" s="217"/>
      <c r="BF1222" s="218"/>
      <c r="BG1222" s="75"/>
      <c r="BH1222" s="75"/>
      <c r="BI1222" s="219"/>
      <c r="BJ1222" s="220"/>
      <c r="BK1222" s="220"/>
      <c r="BL1222" s="221"/>
      <c r="BM1222" s="222"/>
      <c r="BN1222" s="223"/>
      <c r="BO1222" s="149">
        <v>0</v>
      </c>
      <c r="BP1222" s="72">
        <v>26</v>
      </c>
      <c r="BQ1222" s="157">
        <v>0.13440972222222222</v>
      </c>
      <c r="BR1222" s="158">
        <v>1</v>
      </c>
      <c r="BS1222" s="224"/>
    </row>
    <row r="1223" spans="1:71" s="62" customFormat="1" ht="15" customHeight="1">
      <c r="A1223" s="49"/>
      <c r="B1223" s="2">
        <v>1217</v>
      </c>
      <c r="C1223" s="2">
        <v>38</v>
      </c>
      <c r="D1223" s="49" t="s">
        <v>769</v>
      </c>
      <c r="E1223" s="49" t="s">
        <v>1719</v>
      </c>
      <c r="F1223" s="93" t="s">
        <v>770</v>
      </c>
      <c r="G1223" s="85">
        <v>1971</v>
      </c>
      <c r="H1223" s="49" t="s">
        <v>36</v>
      </c>
      <c r="I1223" s="49" t="s">
        <v>130</v>
      </c>
      <c r="J1223" s="50">
        <f t="shared" si="89"/>
        <v>134</v>
      </c>
      <c r="K1223" s="189">
        <f t="shared" si="90"/>
        <v>148</v>
      </c>
      <c r="L1223" s="51">
        <f t="shared" si="91"/>
        <v>1</v>
      </c>
      <c r="M1223" s="52" t="str">
        <f t="shared" si="92"/>
        <v>nie</v>
      </c>
      <c r="N1223" s="53">
        <f>IF($M1223="ano",LARGE((Q1223,T1223,W1223,Z1223,AC1223,AF1223,AI1223,AL1223,AO1223,AR1223,AU1223,AX1223,BA1223,BD1223,BG1223,BJ1223,BM1223),1)+LARGE((Q1223,T1223,W1223,Z1223,AC1223,AF1223,AI1223,AL1223,AO1223,AR1223,AU1223,AX1223,BA1223,BD1223,BG1223,BJ1223,BM1223),2)+LARGE((Q1223,T1223,W1223,Z1223,AC1223,AF1223,AI1223,AL1223,AO1223,AR1223,AU1223,AX1223,BA1223,BD1223,BG1223,BJ1223,BM1223),3)+LARGE((Q1223,T1223,W1223,Z1223,AC1223,AF1223,AI1223,AL1223,AO1223,AR1223,AU1223,AX1223,BA1223,BD1223,BG1223,BJ1223,BM1223),4)+LARGE((Q1223,T1223,W1223,Z1223,AC1223,AF1223,AI1223,AL1223,AO1223,AR1223,AU1223,AX1223,BA1223,BD1223,BG1223,BJ1223,BM1223),5),J1223)</f>
        <v>134</v>
      </c>
      <c r="O1223" s="190">
        <f>IF($M1223="ano",LARGE((R1223,U1223,X1223,AA1223,AD1223,AG1223,AJ1223,AM1223,AP1223,AS1223,AV1223,AY1223,BB1223,BE1223,BH1223,BK1223,BN1223),1)+LARGE((R1223,U1223,X1223,AA1223,AD1223,AG1223,AJ1223,AM1223,AP1223,AS1223,AV1223,AY1223,BB1223,BE1223,BH1223,BK1223,BN1223),2)+LARGE((R1223,U1223,X1223,AA1223,AD1223,AG1223,AJ1223,AM1223,AP1223,AS1223,AV1223,AY1223,BB1223,BE1223,BH1223,BK1223,BN1223),3)+LARGE((R1223,U1223,X1223,AA1223,AD1223,AG1223,AJ1223,AM1223,AP1223,AS1223,AV1223,AY1223,BB1223,BE1223,BH1223,BK1223,BN1223),4)+LARGE((R1223,U1223,X1223,AA1223,AD1223,AG1223,AJ1223,AM1223,AP1223,AS1223,AV1223,AY1223,BB1223,BE1223,BH1223,BK1223,BN1223),5),K1223)</f>
        <v>148</v>
      </c>
      <c r="P1223" s="54"/>
      <c r="Q1223" s="55"/>
      <c r="R1223" s="55"/>
      <c r="S1223" s="56"/>
      <c r="T1223" s="57"/>
      <c r="U1223" s="57"/>
      <c r="V1223" s="58"/>
      <c r="W1223" s="59"/>
      <c r="X1223" s="59"/>
      <c r="Y1223" s="77"/>
      <c r="Z1223" s="60"/>
      <c r="AA1223" s="60"/>
      <c r="AB1223" s="61"/>
      <c r="AC1223" s="61"/>
      <c r="AD1223" s="61"/>
      <c r="AE1223" s="200"/>
      <c r="AF1223" s="201"/>
      <c r="AG1223" s="201"/>
      <c r="AI1223" s="63"/>
      <c r="AJ1223" s="63"/>
      <c r="AK1223" s="77"/>
      <c r="AL1223" s="60"/>
      <c r="AM1223" s="60"/>
      <c r="AN1223" s="78">
        <v>0.10814814814814815</v>
      </c>
      <c r="AO1223" s="79">
        <v>134</v>
      </c>
      <c r="AP1223" s="209">
        <v>148</v>
      </c>
      <c r="AQ1223" s="64"/>
      <c r="AR1223" s="65"/>
      <c r="AS1223" s="208"/>
      <c r="AT1223" s="210"/>
      <c r="AU1223" s="211"/>
      <c r="AV1223" s="212"/>
      <c r="AW1223" s="213"/>
      <c r="AX1223" s="214"/>
      <c r="AY1223" s="215"/>
      <c r="AZ1223" s="112"/>
      <c r="BA1223" s="68"/>
      <c r="BB1223" s="68"/>
      <c r="BC1223" s="69"/>
      <c r="BD1223" s="69"/>
      <c r="BE1223" s="69"/>
      <c r="BF1223" s="218"/>
      <c r="BG1223" s="75"/>
      <c r="BH1223" s="75"/>
      <c r="BI1223" s="219"/>
      <c r="BJ1223" s="220"/>
      <c r="BK1223" s="220"/>
      <c r="BL1223" s="221"/>
      <c r="BM1223" s="222"/>
      <c r="BN1223" s="223"/>
      <c r="BO1223" s="149">
        <v>0</v>
      </c>
      <c r="BP1223" s="72">
        <v>21</v>
      </c>
      <c r="BQ1223" s="157">
        <v>0.10814814814814815</v>
      </c>
      <c r="BR1223" s="158">
        <v>1</v>
      </c>
      <c r="BS1223" s="224"/>
    </row>
    <row r="1224" spans="1:71" s="62" customFormat="1" ht="15" customHeight="1">
      <c r="A1224" s="49"/>
      <c r="B1224" s="2">
        <v>1218</v>
      </c>
      <c r="C1224" s="2">
        <v>56</v>
      </c>
      <c r="D1224" s="49" t="s">
        <v>510</v>
      </c>
      <c r="E1224" s="49" t="s">
        <v>1554</v>
      </c>
      <c r="F1224" s="93" t="s">
        <v>300</v>
      </c>
      <c r="G1224" s="85" t="s">
        <v>393</v>
      </c>
      <c r="H1224" s="49" t="s">
        <v>31</v>
      </c>
      <c r="I1224" s="49" t="s">
        <v>37</v>
      </c>
      <c r="J1224" s="50">
        <f t="shared" si="89"/>
        <v>134</v>
      </c>
      <c r="K1224" s="189">
        <f t="shared" si="90"/>
        <v>175</v>
      </c>
      <c r="L1224" s="51">
        <f t="shared" si="91"/>
        <v>1</v>
      </c>
      <c r="M1224" s="52" t="str">
        <f t="shared" si="92"/>
        <v>nie</v>
      </c>
      <c r="N1224" s="53">
        <f>IF($M1224="ano",LARGE((Q1224,T1224,W1224,Z1224,AC1224,AF1224,AI1224,AL1224,AO1224,AR1224,AU1224,AX1224,BA1224,BD1224,BG1224,BJ1224,BM1224),1)+LARGE((Q1224,T1224,W1224,Z1224,AC1224,AF1224,AI1224,AL1224,AO1224,AR1224,AU1224,AX1224,BA1224,BD1224,BG1224,BJ1224,BM1224),2)+LARGE((Q1224,T1224,W1224,Z1224,AC1224,AF1224,AI1224,AL1224,AO1224,AR1224,AU1224,AX1224,BA1224,BD1224,BG1224,BJ1224,BM1224),3)+LARGE((Q1224,T1224,W1224,Z1224,AC1224,AF1224,AI1224,AL1224,AO1224,AR1224,AU1224,AX1224,BA1224,BD1224,BG1224,BJ1224,BM1224),4)+LARGE((Q1224,T1224,W1224,Z1224,AC1224,AF1224,AI1224,AL1224,AO1224,AR1224,AU1224,AX1224,BA1224,BD1224,BG1224,BJ1224,BM1224),5),J1224)</f>
        <v>134</v>
      </c>
      <c r="O1224" s="190">
        <f>IF($M1224="ano",LARGE((R1224,U1224,X1224,AA1224,AD1224,AG1224,AJ1224,AM1224,AP1224,AS1224,AV1224,AY1224,BB1224,BE1224,BH1224,BK1224,BN1224),1)+LARGE((R1224,U1224,X1224,AA1224,AD1224,AG1224,AJ1224,AM1224,AP1224,AS1224,AV1224,AY1224,BB1224,BE1224,BH1224,BK1224,BN1224),2)+LARGE((R1224,U1224,X1224,AA1224,AD1224,AG1224,AJ1224,AM1224,AP1224,AS1224,AV1224,AY1224,BB1224,BE1224,BH1224,BK1224,BN1224),3)+LARGE((R1224,U1224,X1224,AA1224,AD1224,AG1224,AJ1224,AM1224,AP1224,AS1224,AV1224,AY1224,BB1224,BE1224,BH1224,BK1224,BN1224),4)+LARGE((R1224,U1224,X1224,AA1224,AD1224,AG1224,AJ1224,AM1224,AP1224,AS1224,AV1224,AY1224,BB1224,BE1224,BH1224,BK1224,BN1224),5),K1224)</f>
        <v>175</v>
      </c>
      <c r="P1224" s="54"/>
      <c r="Q1224" s="55"/>
      <c r="R1224" s="193"/>
      <c r="S1224" s="56"/>
      <c r="T1224" s="57"/>
      <c r="U1224" s="196"/>
      <c r="V1224" s="58"/>
      <c r="W1224" s="59"/>
      <c r="X1224" s="199"/>
      <c r="Y1224" s="77"/>
      <c r="Z1224" s="60"/>
      <c r="AA1224" s="202"/>
      <c r="AB1224" s="61"/>
      <c r="AC1224" s="61"/>
      <c r="AD1224" s="205"/>
      <c r="AE1224" s="200"/>
      <c r="AF1224" s="201"/>
      <c r="AG1224" s="202"/>
      <c r="AH1224" s="206">
        <v>5.0659722222222224E-2</v>
      </c>
      <c r="AI1224" s="207">
        <v>134</v>
      </c>
      <c r="AJ1224" s="208">
        <v>175</v>
      </c>
      <c r="AK1224" s="200"/>
      <c r="AL1224" s="201"/>
      <c r="AM1224" s="202"/>
      <c r="AN1224" s="78"/>
      <c r="AO1224" s="79"/>
      <c r="AP1224" s="209"/>
      <c r="AQ1224" s="64"/>
      <c r="AR1224" s="65"/>
      <c r="AS1224" s="208"/>
      <c r="AT1224" s="210"/>
      <c r="AU1224" s="211"/>
      <c r="AV1224" s="212"/>
      <c r="AW1224" s="213"/>
      <c r="AX1224" s="214"/>
      <c r="AY1224" s="215"/>
      <c r="AZ1224" s="112"/>
      <c r="BA1224" s="68"/>
      <c r="BB1224" s="68"/>
      <c r="BC1224" s="69"/>
      <c r="BD1224" s="69"/>
      <c r="BE1224" s="217"/>
      <c r="BF1224" s="218"/>
      <c r="BG1224" s="75"/>
      <c r="BH1224" s="75"/>
      <c r="BI1224" s="219"/>
      <c r="BJ1224" s="220"/>
      <c r="BK1224" s="220"/>
      <c r="BL1224" s="221"/>
      <c r="BM1224" s="222"/>
      <c r="BN1224" s="223"/>
      <c r="BO1224" s="149">
        <v>0</v>
      </c>
      <c r="BP1224" s="72">
        <v>10.664999999999999</v>
      </c>
      <c r="BQ1224" s="157">
        <v>5.0659722222222224E-2</v>
      </c>
      <c r="BR1224" s="158">
        <v>1</v>
      </c>
      <c r="BS1224" s="224"/>
    </row>
    <row r="1225" spans="1:71" s="62" customFormat="1" ht="15" customHeight="1">
      <c r="A1225" s="49"/>
      <c r="B1225" s="2">
        <v>1219</v>
      </c>
      <c r="C1225" s="2">
        <v>601</v>
      </c>
      <c r="D1225" s="49" t="s">
        <v>651</v>
      </c>
      <c r="E1225" s="49" t="s">
        <v>517</v>
      </c>
      <c r="F1225" s="93" t="s">
        <v>300</v>
      </c>
      <c r="G1225" s="85" t="s">
        <v>301</v>
      </c>
      <c r="H1225" s="49" t="s">
        <v>31</v>
      </c>
      <c r="I1225" s="49" t="s">
        <v>31</v>
      </c>
      <c r="J1225" s="50">
        <f t="shared" si="89"/>
        <v>134</v>
      </c>
      <c r="K1225" s="189">
        <f t="shared" si="90"/>
        <v>134</v>
      </c>
      <c r="L1225" s="51">
        <f t="shared" si="91"/>
        <v>1</v>
      </c>
      <c r="M1225" s="52" t="str">
        <f t="shared" si="92"/>
        <v>nie</v>
      </c>
      <c r="N1225" s="53">
        <f>IF($M1225="ano",LARGE((Q1225,T1225,W1225,Z1225,AC1225,AF1225,AI1225,AL1225,AO1225,AR1225,AU1225,AX1225,BA1225,BD1225,BG1225,BJ1225,BM1225),1)+LARGE((Q1225,T1225,W1225,Z1225,AC1225,AF1225,AI1225,AL1225,AO1225,AR1225,AU1225,AX1225,BA1225,BD1225,BG1225,BJ1225,BM1225),2)+LARGE((Q1225,T1225,W1225,Z1225,AC1225,AF1225,AI1225,AL1225,AO1225,AR1225,AU1225,AX1225,BA1225,BD1225,BG1225,BJ1225,BM1225),3)+LARGE((Q1225,T1225,W1225,Z1225,AC1225,AF1225,AI1225,AL1225,AO1225,AR1225,AU1225,AX1225,BA1225,BD1225,BG1225,BJ1225,BM1225),4)+LARGE((Q1225,T1225,W1225,Z1225,AC1225,AF1225,AI1225,AL1225,AO1225,AR1225,AU1225,AX1225,BA1225,BD1225,BG1225,BJ1225,BM1225),5),J1225)</f>
        <v>134</v>
      </c>
      <c r="O1225" s="190">
        <f>IF($M1225="ano",LARGE((R1225,U1225,X1225,AA1225,AD1225,AG1225,AJ1225,AM1225,AP1225,AS1225,AV1225,AY1225,BB1225,BE1225,BH1225,BK1225,BN1225),1)+LARGE((R1225,U1225,X1225,AA1225,AD1225,AG1225,AJ1225,AM1225,AP1225,AS1225,AV1225,AY1225,BB1225,BE1225,BH1225,BK1225,BN1225),2)+LARGE((R1225,U1225,X1225,AA1225,AD1225,AG1225,AJ1225,AM1225,AP1225,AS1225,AV1225,AY1225,BB1225,BE1225,BH1225,BK1225,BN1225),3)+LARGE((R1225,U1225,X1225,AA1225,AD1225,AG1225,AJ1225,AM1225,AP1225,AS1225,AV1225,AY1225,BB1225,BE1225,BH1225,BK1225,BN1225),4)+LARGE((R1225,U1225,X1225,AA1225,AD1225,AG1225,AJ1225,AM1225,AP1225,AS1225,AV1225,AY1225,BB1225,BE1225,BH1225,BK1225,BN1225),5),K1225)</f>
        <v>134</v>
      </c>
      <c r="P1225" s="54"/>
      <c r="Q1225" s="55"/>
      <c r="R1225" s="193"/>
      <c r="S1225" s="56"/>
      <c r="T1225" s="57"/>
      <c r="U1225" s="196"/>
      <c r="V1225" s="58"/>
      <c r="W1225" s="59"/>
      <c r="X1225" s="199"/>
      <c r="Y1225" s="77"/>
      <c r="Z1225" s="60"/>
      <c r="AA1225" s="202"/>
      <c r="AB1225" s="61"/>
      <c r="AC1225" s="61"/>
      <c r="AD1225" s="205"/>
      <c r="AE1225" s="200"/>
      <c r="AF1225" s="201"/>
      <c r="AG1225" s="202"/>
      <c r="AH1225" s="206">
        <v>5.0138888888888893E-2</v>
      </c>
      <c r="AI1225" s="207">
        <v>134</v>
      </c>
      <c r="AJ1225" s="208">
        <v>134</v>
      </c>
      <c r="AK1225" s="200"/>
      <c r="AL1225" s="201"/>
      <c r="AM1225" s="202"/>
      <c r="AN1225" s="78"/>
      <c r="AO1225" s="79"/>
      <c r="AP1225" s="209"/>
      <c r="AQ1225" s="64"/>
      <c r="AR1225" s="65"/>
      <c r="AS1225" s="208"/>
      <c r="AT1225" s="210"/>
      <c r="AU1225" s="211"/>
      <c r="AV1225" s="212"/>
      <c r="AW1225" s="213"/>
      <c r="AX1225" s="214"/>
      <c r="AY1225" s="215"/>
      <c r="AZ1225" s="112"/>
      <c r="BA1225" s="68"/>
      <c r="BB1225" s="68"/>
      <c r="BC1225" s="69"/>
      <c r="BD1225" s="69"/>
      <c r="BE1225" s="217"/>
      <c r="BF1225" s="218"/>
      <c r="BG1225" s="75"/>
      <c r="BH1225" s="75"/>
      <c r="BI1225" s="219"/>
      <c r="BJ1225" s="220"/>
      <c r="BK1225" s="220"/>
      <c r="BL1225" s="221"/>
      <c r="BM1225" s="222"/>
      <c r="BN1225" s="223"/>
      <c r="BO1225" s="149">
        <v>0</v>
      </c>
      <c r="BP1225" s="72">
        <v>10.664999999999999</v>
      </c>
      <c r="BQ1225" s="157">
        <v>5.0138888888888893E-2</v>
      </c>
      <c r="BR1225" s="158">
        <v>1</v>
      </c>
      <c r="BS1225" s="224"/>
    </row>
    <row r="1226" spans="1:71" s="62" customFormat="1" ht="15" customHeight="1">
      <c r="A1226" s="49"/>
      <c r="B1226" s="2">
        <v>1220</v>
      </c>
      <c r="C1226" s="2">
        <v>39</v>
      </c>
      <c r="D1226" s="49" t="s">
        <v>821</v>
      </c>
      <c r="E1226" s="49" t="s">
        <v>1517</v>
      </c>
      <c r="F1226" s="93" t="s">
        <v>770</v>
      </c>
      <c r="G1226" s="85">
        <v>1972</v>
      </c>
      <c r="H1226" s="49" t="s">
        <v>36</v>
      </c>
      <c r="I1226" s="49" t="s">
        <v>130</v>
      </c>
      <c r="J1226" s="50">
        <f t="shared" si="89"/>
        <v>134</v>
      </c>
      <c r="K1226" s="189">
        <f t="shared" si="90"/>
        <v>148</v>
      </c>
      <c r="L1226" s="51">
        <f t="shared" si="91"/>
        <v>1</v>
      </c>
      <c r="M1226" s="52" t="str">
        <f t="shared" si="92"/>
        <v>nie</v>
      </c>
      <c r="N1226" s="53">
        <f>IF($M1226="ano",LARGE((Q1226,T1226,W1226,Z1226,AC1226,AF1226,AI1226,AL1226,AO1226,AR1226,AU1226,AX1226,BA1226,BD1226,BG1226,BJ1226,BM1226),1)+LARGE((Q1226,T1226,W1226,Z1226,AC1226,AF1226,AI1226,AL1226,AO1226,AR1226,AU1226,AX1226,BA1226,BD1226,BG1226,BJ1226,BM1226),2)+LARGE((Q1226,T1226,W1226,Z1226,AC1226,AF1226,AI1226,AL1226,AO1226,AR1226,AU1226,AX1226,BA1226,BD1226,BG1226,BJ1226,BM1226),3)+LARGE((Q1226,T1226,W1226,Z1226,AC1226,AF1226,AI1226,AL1226,AO1226,AR1226,AU1226,AX1226,BA1226,BD1226,BG1226,BJ1226,BM1226),4)+LARGE((Q1226,T1226,W1226,Z1226,AC1226,AF1226,AI1226,AL1226,AO1226,AR1226,AU1226,AX1226,BA1226,BD1226,BG1226,BJ1226,BM1226),5),J1226)</f>
        <v>134</v>
      </c>
      <c r="O1226" s="190">
        <f>IF($M1226="ano",LARGE((R1226,U1226,X1226,AA1226,AD1226,AG1226,AJ1226,AM1226,AP1226,AS1226,AV1226,AY1226,BB1226,BE1226,BH1226,BK1226,BN1226),1)+LARGE((R1226,U1226,X1226,AA1226,AD1226,AG1226,AJ1226,AM1226,AP1226,AS1226,AV1226,AY1226,BB1226,BE1226,BH1226,BK1226,BN1226),2)+LARGE((R1226,U1226,X1226,AA1226,AD1226,AG1226,AJ1226,AM1226,AP1226,AS1226,AV1226,AY1226,BB1226,BE1226,BH1226,BK1226,BN1226),3)+LARGE((R1226,U1226,X1226,AA1226,AD1226,AG1226,AJ1226,AM1226,AP1226,AS1226,AV1226,AY1226,BB1226,BE1226,BH1226,BK1226,BN1226),4)+LARGE((R1226,U1226,X1226,AA1226,AD1226,AG1226,AJ1226,AM1226,AP1226,AS1226,AV1226,AY1226,BB1226,BE1226,BH1226,BK1226,BN1226),5),K1226)</f>
        <v>148</v>
      </c>
      <c r="P1226" s="54"/>
      <c r="Q1226" s="55"/>
      <c r="R1226" s="55"/>
      <c r="S1226" s="56"/>
      <c r="T1226" s="57"/>
      <c r="U1226" s="57"/>
      <c r="V1226" s="58"/>
      <c r="W1226" s="59"/>
      <c r="X1226" s="59"/>
      <c r="Y1226" s="77"/>
      <c r="Z1226" s="60"/>
      <c r="AA1226" s="60"/>
      <c r="AB1226" s="61"/>
      <c r="AC1226" s="61"/>
      <c r="AD1226" s="61"/>
      <c r="AE1226" s="200"/>
      <c r="AF1226" s="201"/>
      <c r="AG1226" s="201"/>
      <c r="AI1226" s="63"/>
      <c r="AJ1226" s="63"/>
      <c r="AK1226" s="77"/>
      <c r="AL1226" s="60"/>
      <c r="AM1226" s="60"/>
      <c r="AN1226" s="78">
        <v>0.10815972222222221</v>
      </c>
      <c r="AO1226" s="79">
        <v>134</v>
      </c>
      <c r="AP1226" s="209">
        <v>148</v>
      </c>
      <c r="AQ1226" s="64"/>
      <c r="AR1226" s="65"/>
      <c r="AS1226" s="208"/>
      <c r="AT1226" s="210"/>
      <c r="AU1226" s="211"/>
      <c r="AV1226" s="212"/>
      <c r="AW1226" s="213"/>
      <c r="AX1226" s="214"/>
      <c r="AY1226" s="215"/>
      <c r="AZ1226" s="112"/>
      <c r="BA1226" s="68"/>
      <c r="BB1226" s="68"/>
      <c r="BC1226" s="69"/>
      <c r="BD1226" s="69"/>
      <c r="BE1226" s="69"/>
      <c r="BF1226" s="218"/>
      <c r="BG1226" s="75"/>
      <c r="BH1226" s="75"/>
      <c r="BI1226" s="219"/>
      <c r="BJ1226" s="220"/>
      <c r="BK1226" s="220"/>
      <c r="BL1226" s="221"/>
      <c r="BM1226" s="222"/>
      <c r="BN1226" s="223"/>
      <c r="BO1226" s="149">
        <v>0</v>
      </c>
      <c r="BP1226" s="72">
        <v>21</v>
      </c>
      <c r="BQ1226" s="157">
        <v>0.10815972222222221</v>
      </c>
      <c r="BR1226" s="158">
        <v>1</v>
      </c>
      <c r="BS1226" s="224"/>
    </row>
    <row r="1227" spans="1:71" s="62" customFormat="1" ht="15" customHeight="1">
      <c r="A1227" s="49"/>
      <c r="B1227" s="2">
        <v>1221</v>
      </c>
      <c r="C1227" s="2">
        <v>129</v>
      </c>
      <c r="D1227" s="49" t="s">
        <v>477</v>
      </c>
      <c r="E1227" s="49" t="s">
        <v>478</v>
      </c>
      <c r="F1227" s="93" t="s">
        <v>78</v>
      </c>
      <c r="G1227" s="85" t="s">
        <v>278</v>
      </c>
      <c r="H1227" s="49" t="s">
        <v>36</v>
      </c>
      <c r="I1227" s="49" t="s">
        <v>36</v>
      </c>
      <c r="J1227" s="50">
        <f t="shared" si="89"/>
        <v>133</v>
      </c>
      <c r="K1227" s="189">
        <f t="shared" si="90"/>
        <v>133</v>
      </c>
      <c r="L1227" s="51">
        <f t="shared" si="91"/>
        <v>1</v>
      </c>
      <c r="M1227" s="52" t="str">
        <f t="shared" si="92"/>
        <v>nie</v>
      </c>
      <c r="N1227" s="53">
        <f>IF($M1227="ano",LARGE((Q1227,T1227,W1227,Z1227,AC1227,AF1227,AI1227,AL1227,AO1227,AR1227,AU1227,AX1227,BA1227,BD1227,BG1227,BJ1227,BM1227),1)+LARGE((Q1227,T1227,W1227,Z1227,AC1227,AF1227,AI1227,AL1227,AO1227,AR1227,AU1227,AX1227,BA1227,BD1227,BG1227,BJ1227,BM1227),2)+LARGE((Q1227,T1227,W1227,Z1227,AC1227,AF1227,AI1227,AL1227,AO1227,AR1227,AU1227,AX1227,BA1227,BD1227,BG1227,BJ1227,BM1227),3)+LARGE((Q1227,T1227,W1227,Z1227,AC1227,AF1227,AI1227,AL1227,AO1227,AR1227,AU1227,AX1227,BA1227,BD1227,BG1227,BJ1227,BM1227),4)+LARGE((Q1227,T1227,W1227,Z1227,AC1227,AF1227,AI1227,AL1227,AO1227,AR1227,AU1227,AX1227,BA1227,BD1227,BG1227,BJ1227,BM1227),5),J1227)</f>
        <v>133</v>
      </c>
      <c r="O1227" s="190">
        <f>IF($M1227="ano",LARGE((R1227,U1227,X1227,AA1227,AD1227,AG1227,AJ1227,AM1227,AP1227,AS1227,AV1227,AY1227,BB1227,BE1227,BH1227,BK1227,BN1227),1)+LARGE((R1227,U1227,X1227,AA1227,AD1227,AG1227,AJ1227,AM1227,AP1227,AS1227,AV1227,AY1227,BB1227,BE1227,BH1227,BK1227,BN1227),2)+LARGE((R1227,U1227,X1227,AA1227,AD1227,AG1227,AJ1227,AM1227,AP1227,AS1227,AV1227,AY1227,BB1227,BE1227,BH1227,BK1227,BN1227),3)+LARGE((R1227,U1227,X1227,AA1227,AD1227,AG1227,AJ1227,AM1227,AP1227,AS1227,AV1227,AY1227,BB1227,BE1227,BH1227,BK1227,BN1227),4)+LARGE((R1227,U1227,X1227,AA1227,AD1227,AG1227,AJ1227,AM1227,AP1227,AS1227,AV1227,AY1227,BB1227,BE1227,BH1227,BK1227,BN1227),5),K1227)</f>
        <v>133</v>
      </c>
      <c r="P1227" s="54"/>
      <c r="Q1227" s="55"/>
      <c r="R1227" s="193"/>
      <c r="S1227" s="56"/>
      <c r="T1227" s="57"/>
      <c r="U1227" s="196"/>
      <c r="V1227" s="58"/>
      <c r="W1227" s="59"/>
      <c r="X1227" s="199"/>
      <c r="Y1227" s="77"/>
      <c r="Z1227" s="60"/>
      <c r="AA1227" s="202"/>
      <c r="AB1227" s="61"/>
      <c r="AC1227" s="61"/>
      <c r="AD1227" s="205"/>
      <c r="AE1227" s="200"/>
      <c r="AF1227" s="201"/>
      <c r="AG1227" s="202"/>
      <c r="AH1227" s="206">
        <v>5.1076388888888886E-2</v>
      </c>
      <c r="AI1227" s="207">
        <v>133</v>
      </c>
      <c r="AJ1227" s="208">
        <v>133</v>
      </c>
      <c r="AK1227" s="200"/>
      <c r="AL1227" s="201"/>
      <c r="AM1227" s="202"/>
      <c r="AN1227" s="78"/>
      <c r="AO1227" s="79"/>
      <c r="AP1227" s="209"/>
      <c r="AQ1227" s="64"/>
      <c r="AR1227" s="65"/>
      <c r="AS1227" s="208"/>
      <c r="AT1227" s="210"/>
      <c r="AU1227" s="211"/>
      <c r="AV1227" s="212"/>
      <c r="AW1227" s="213"/>
      <c r="AX1227" s="214"/>
      <c r="AY1227" s="215"/>
      <c r="AZ1227" s="112"/>
      <c r="BA1227" s="68"/>
      <c r="BB1227" s="68"/>
      <c r="BC1227" s="69"/>
      <c r="BD1227" s="69"/>
      <c r="BE1227" s="217"/>
      <c r="BF1227" s="218"/>
      <c r="BG1227" s="75"/>
      <c r="BH1227" s="75"/>
      <c r="BI1227" s="219"/>
      <c r="BJ1227" s="220"/>
      <c r="BK1227" s="220"/>
      <c r="BL1227" s="221"/>
      <c r="BM1227" s="222"/>
      <c r="BN1227" s="223"/>
      <c r="BO1227" s="149">
        <v>0</v>
      </c>
      <c r="BP1227" s="72">
        <v>10.664999999999999</v>
      </c>
      <c r="BQ1227" s="157">
        <v>5.1076388888888886E-2</v>
      </c>
      <c r="BR1227" s="158">
        <v>1</v>
      </c>
      <c r="BS1227" s="224"/>
    </row>
    <row r="1228" spans="1:71" s="62" customFormat="1" ht="15" customHeight="1">
      <c r="A1228" s="49"/>
      <c r="B1228" s="2">
        <v>1222</v>
      </c>
      <c r="C1228" s="2">
        <v>130</v>
      </c>
      <c r="D1228" s="49" t="s">
        <v>1195</v>
      </c>
      <c r="E1228" s="49" t="s">
        <v>1729</v>
      </c>
      <c r="F1228" s="93" t="s">
        <v>1542</v>
      </c>
      <c r="G1228" s="85">
        <v>1988</v>
      </c>
      <c r="H1228" s="49" t="s">
        <v>36</v>
      </c>
      <c r="I1228" s="49" t="s">
        <v>36</v>
      </c>
      <c r="J1228" s="50">
        <f t="shared" si="89"/>
        <v>133</v>
      </c>
      <c r="K1228" s="189">
        <f t="shared" si="90"/>
        <v>133</v>
      </c>
      <c r="L1228" s="51">
        <f t="shared" si="91"/>
        <v>1</v>
      </c>
      <c r="M1228" s="52" t="str">
        <f t="shared" si="92"/>
        <v>nie</v>
      </c>
      <c r="N1228" s="53">
        <f>IF($M1228="ano",LARGE((Q1228,T1228,W1228,Z1228,AC1228,AF1228,AI1228,AL1228,AO1228,AR1228,AU1228,AX1228,BA1228,BD1228,BG1228,BJ1228,BM1228),1)+LARGE((Q1228,T1228,W1228,Z1228,AC1228,AF1228,AI1228,AL1228,AO1228,AR1228,AU1228,AX1228,BA1228,BD1228,BG1228,BJ1228,BM1228),2)+LARGE((Q1228,T1228,W1228,Z1228,AC1228,AF1228,AI1228,AL1228,AO1228,AR1228,AU1228,AX1228,BA1228,BD1228,BG1228,BJ1228,BM1228),3)+LARGE((Q1228,T1228,W1228,Z1228,AC1228,AF1228,AI1228,AL1228,AO1228,AR1228,AU1228,AX1228,BA1228,BD1228,BG1228,BJ1228,BM1228),4)+LARGE((Q1228,T1228,W1228,Z1228,AC1228,AF1228,AI1228,AL1228,AO1228,AR1228,AU1228,AX1228,BA1228,BD1228,BG1228,BJ1228,BM1228),5),J1228)</f>
        <v>133</v>
      </c>
      <c r="O1228" s="190">
        <f>IF($M1228="ano",LARGE((R1228,U1228,X1228,AA1228,AD1228,AG1228,AJ1228,AM1228,AP1228,AS1228,AV1228,AY1228,BB1228,BE1228,BH1228,BK1228,BN1228),1)+LARGE((R1228,U1228,X1228,AA1228,AD1228,AG1228,AJ1228,AM1228,AP1228,AS1228,AV1228,AY1228,BB1228,BE1228,BH1228,BK1228,BN1228),2)+LARGE((R1228,U1228,X1228,AA1228,AD1228,AG1228,AJ1228,AM1228,AP1228,AS1228,AV1228,AY1228,BB1228,BE1228,BH1228,BK1228,BN1228),3)+LARGE((R1228,U1228,X1228,AA1228,AD1228,AG1228,AJ1228,AM1228,AP1228,AS1228,AV1228,AY1228,BB1228,BE1228,BH1228,BK1228,BN1228),4)+LARGE((R1228,U1228,X1228,AA1228,AD1228,AG1228,AJ1228,AM1228,AP1228,AS1228,AV1228,AY1228,BB1228,BE1228,BH1228,BK1228,BN1228),5),K1228)</f>
        <v>133</v>
      </c>
      <c r="P1228" s="54"/>
      <c r="Q1228" s="55"/>
      <c r="R1228" s="55"/>
      <c r="S1228" s="56"/>
      <c r="T1228" s="57"/>
      <c r="U1228" s="57"/>
      <c r="V1228" s="58"/>
      <c r="W1228" s="59"/>
      <c r="X1228" s="59"/>
      <c r="Y1228" s="77"/>
      <c r="Z1228" s="60"/>
      <c r="AA1228" s="60"/>
      <c r="AB1228" s="61"/>
      <c r="AC1228" s="61"/>
      <c r="AD1228" s="61"/>
      <c r="AE1228" s="200"/>
      <c r="AF1228" s="201"/>
      <c r="AG1228" s="201"/>
      <c r="AI1228" s="63"/>
      <c r="AJ1228" s="63"/>
      <c r="AK1228" s="77"/>
      <c r="AL1228" s="60"/>
      <c r="AM1228" s="60"/>
      <c r="AN1228" s="78"/>
      <c r="AO1228" s="79"/>
      <c r="AP1228" s="79"/>
      <c r="AQ1228" s="64"/>
      <c r="AR1228" s="65"/>
      <c r="AS1228" s="65"/>
      <c r="AT1228" s="66"/>
      <c r="AU1228" s="67"/>
      <c r="AV1228" s="67"/>
      <c r="AW1228" s="73"/>
      <c r="AX1228" s="74"/>
      <c r="AY1228" s="74"/>
      <c r="AZ1228" s="112"/>
      <c r="BA1228" s="68"/>
      <c r="BB1228" s="68"/>
      <c r="BC1228" s="69"/>
      <c r="BD1228" s="69"/>
      <c r="BE1228" s="69"/>
      <c r="BF1228" s="218">
        <v>8.4409722222222219E-2</v>
      </c>
      <c r="BG1228" s="75">
        <v>133</v>
      </c>
      <c r="BH1228" s="75">
        <v>133</v>
      </c>
      <c r="BI1228" s="219"/>
      <c r="BJ1228" s="220"/>
      <c r="BK1228" s="220"/>
      <c r="BL1228" s="221"/>
      <c r="BM1228" s="222"/>
      <c r="BN1228" s="223"/>
      <c r="BO1228" s="149">
        <v>0</v>
      </c>
      <c r="BP1228" s="72">
        <v>15</v>
      </c>
      <c r="BQ1228" s="157">
        <v>8.4409722222222219E-2</v>
      </c>
      <c r="BR1228" s="158">
        <v>1</v>
      </c>
      <c r="BS1228" s="224"/>
    </row>
    <row r="1229" spans="1:71" s="62" customFormat="1" ht="15" customHeight="1">
      <c r="A1229" s="49"/>
      <c r="B1229" s="2">
        <v>1223</v>
      </c>
      <c r="C1229" s="2">
        <v>57</v>
      </c>
      <c r="D1229" s="49" t="s">
        <v>513</v>
      </c>
      <c r="E1229" s="49" t="s">
        <v>1571</v>
      </c>
      <c r="F1229" s="93" t="s">
        <v>449</v>
      </c>
      <c r="G1229" s="85" t="s">
        <v>450</v>
      </c>
      <c r="H1229" s="49" t="s">
        <v>31</v>
      </c>
      <c r="I1229" s="49" t="s">
        <v>37</v>
      </c>
      <c r="J1229" s="50">
        <f t="shared" si="89"/>
        <v>133</v>
      </c>
      <c r="K1229" s="189">
        <f t="shared" si="90"/>
        <v>173</v>
      </c>
      <c r="L1229" s="51">
        <f t="shared" si="91"/>
        <v>1</v>
      </c>
      <c r="M1229" s="52" t="str">
        <f t="shared" si="92"/>
        <v>nie</v>
      </c>
      <c r="N1229" s="53">
        <f>IF($M1229="ano",LARGE((Q1229,T1229,W1229,Z1229,AC1229,AF1229,AI1229,AL1229,AO1229,AR1229,AU1229,AX1229,BA1229,BD1229,BG1229,BJ1229,BM1229),1)+LARGE((Q1229,T1229,W1229,Z1229,AC1229,AF1229,AI1229,AL1229,AO1229,AR1229,AU1229,AX1229,BA1229,BD1229,BG1229,BJ1229,BM1229),2)+LARGE((Q1229,T1229,W1229,Z1229,AC1229,AF1229,AI1229,AL1229,AO1229,AR1229,AU1229,AX1229,BA1229,BD1229,BG1229,BJ1229,BM1229),3)+LARGE((Q1229,T1229,W1229,Z1229,AC1229,AF1229,AI1229,AL1229,AO1229,AR1229,AU1229,AX1229,BA1229,BD1229,BG1229,BJ1229,BM1229),4)+LARGE((Q1229,T1229,W1229,Z1229,AC1229,AF1229,AI1229,AL1229,AO1229,AR1229,AU1229,AX1229,BA1229,BD1229,BG1229,BJ1229,BM1229),5),J1229)</f>
        <v>133</v>
      </c>
      <c r="O1229" s="190">
        <f>IF($M1229="ano",LARGE((R1229,U1229,X1229,AA1229,AD1229,AG1229,AJ1229,AM1229,AP1229,AS1229,AV1229,AY1229,BB1229,BE1229,BH1229,BK1229,BN1229),1)+LARGE((R1229,U1229,X1229,AA1229,AD1229,AG1229,AJ1229,AM1229,AP1229,AS1229,AV1229,AY1229,BB1229,BE1229,BH1229,BK1229,BN1229),2)+LARGE((R1229,U1229,X1229,AA1229,AD1229,AG1229,AJ1229,AM1229,AP1229,AS1229,AV1229,AY1229,BB1229,BE1229,BH1229,BK1229,BN1229),3)+LARGE((R1229,U1229,X1229,AA1229,AD1229,AG1229,AJ1229,AM1229,AP1229,AS1229,AV1229,AY1229,BB1229,BE1229,BH1229,BK1229,BN1229),4)+LARGE((R1229,U1229,X1229,AA1229,AD1229,AG1229,AJ1229,AM1229,AP1229,AS1229,AV1229,AY1229,BB1229,BE1229,BH1229,BK1229,BN1229),5),K1229)</f>
        <v>173</v>
      </c>
      <c r="P1229" s="54"/>
      <c r="Q1229" s="55"/>
      <c r="R1229" s="193"/>
      <c r="S1229" s="56"/>
      <c r="T1229" s="57"/>
      <c r="U1229" s="196"/>
      <c r="V1229" s="58"/>
      <c r="W1229" s="59"/>
      <c r="X1229" s="199"/>
      <c r="Y1229" s="77"/>
      <c r="Z1229" s="60"/>
      <c r="AA1229" s="202"/>
      <c r="AB1229" s="61"/>
      <c r="AC1229" s="61"/>
      <c r="AD1229" s="205"/>
      <c r="AE1229" s="200"/>
      <c r="AF1229" s="201"/>
      <c r="AG1229" s="202"/>
      <c r="AH1229" s="206">
        <v>5.0902777777777776E-2</v>
      </c>
      <c r="AI1229" s="207">
        <v>133</v>
      </c>
      <c r="AJ1229" s="208">
        <v>173</v>
      </c>
      <c r="AK1229" s="200"/>
      <c r="AL1229" s="201"/>
      <c r="AM1229" s="202"/>
      <c r="AN1229" s="78"/>
      <c r="AO1229" s="79"/>
      <c r="AP1229" s="209"/>
      <c r="AQ1229" s="64"/>
      <c r="AR1229" s="65"/>
      <c r="AS1229" s="208"/>
      <c r="AT1229" s="210"/>
      <c r="AU1229" s="211"/>
      <c r="AV1229" s="212"/>
      <c r="AW1229" s="213"/>
      <c r="AX1229" s="214"/>
      <c r="AY1229" s="215"/>
      <c r="AZ1229" s="112"/>
      <c r="BA1229" s="68"/>
      <c r="BB1229" s="68"/>
      <c r="BC1229" s="69"/>
      <c r="BD1229" s="69"/>
      <c r="BE1229" s="217"/>
      <c r="BF1229" s="218"/>
      <c r="BG1229" s="75"/>
      <c r="BH1229" s="75"/>
      <c r="BI1229" s="219"/>
      <c r="BJ1229" s="220"/>
      <c r="BK1229" s="220"/>
      <c r="BL1229" s="221"/>
      <c r="BM1229" s="222"/>
      <c r="BN1229" s="223"/>
      <c r="BO1229" s="149">
        <v>0</v>
      </c>
      <c r="BP1229" s="72">
        <v>10.664999999999999</v>
      </c>
      <c r="BQ1229" s="157">
        <v>5.0902777777777776E-2</v>
      </c>
      <c r="BR1229" s="158">
        <v>1</v>
      </c>
      <c r="BS1229" s="224"/>
    </row>
    <row r="1230" spans="1:71" s="62" customFormat="1" ht="15" customHeight="1">
      <c r="A1230" s="49"/>
      <c r="B1230" s="2">
        <v>1224</v>
      </c>
      <c r="C1230" s="2">
        <v>249</v>
      </c>
      <c r="D1230" s="47" t="s">
        <v>2376</v>
      </c>
      <c r="E1230" s="47" t="s">
        <v>1484</v>
      </c>
      <c r="F1230" s="89" t="s">
        <v>2537</v>
      </c>
      <c r="G1230" s="48">
        <v>1966</v>
      </c>
      <c r="H1230" s="49" t="s">
        <v>31</v>
      </c>
      <c r="I1230" s="2" t="str">
        <f>IF(G1230&lt;=1953,"M60",IF(G1230&lt;=1963,"M50",IF(G1230&lt;=1973,"M40","M")))</f>
        <v>M40</v>
      </c>
      <c r="J1230" s="50">
        <f t="shared" si="89"/>
        <v>133</v>
      </c>
      <c r="K1230" s="189">
        <f t="shared" si="90"/>
        <v>147</v>
      </c>
      <c r="L1230" s="51">
        <f t="shared" si="91"/>
        <v>1</v>
      </c>
      <c r="M1230" s="52" t="str">
        <f t="shared" si="92"/>
        <v>nie</v>
      </c>
      <c r="N1230" s="53">
        <f>IF($M1230="ano",LARGE((Q1230,T1230,W1230,Z1230,AC1230,AF1230,AI1230,AL1230,AO1230,AR1230,AU1230,AX1230,BA1230,BD1230,BG1230,BJ1230,BM1230),1)+LARGE((Q1230,T1230,W1230,Z1230,AC1230,AF1230,AI1230,AL1230,AO1230,AR1230,AU1230,AX1230,BA1230,BD1230,BG1230,BJ1230,BM1230),2)+LARGE((Q1230,T1230,W1230,Z1230,AC1230,AF1230,AI1230,AL1230,AO1230,AR1230,AU1230,AX1230,BA1230,BD1230,BG1230,BJ1230,BM1230),3)+LARGE((Q1230,T1230,W1230,Z1230,AC1230,AF1230,AI1230,AL1230,AO1230,AR1230,AU1230,AX1230,BA1230,BD1230,BG1230,BJ1230,BM1230),4)+LARGE((Q1230,T1230,W1230,Z1230,AC1230,AF1230,AI1230,AL1230,AO1230,AR1230,AU1230,AX1230,BA1230,BD1230,BG1230,BJ1230,BM1230),5),J1230)</f>
        <v>133</v>
      </c>
      <c r="O1230" s="190">
        <f>IF($M1230="ano",LARGE((R1230,U1230,X1230,AA1230,AD1230,AG1230,AJ1230,AM1230,AP1230,AS1230,AV1230,AY1230,BB1230,BE1230,BH1230,BK1230,BN1230),1)+LARGE((R1230,U1230,X1230,AA1230,AD1230,AG1230,AJ1230,AM1230,AP1230,AS1230,AV1230,AY1230,BB1230,BE1230,BH1230,BK1230,BN1230),2)+LARGE((R1230,U1230,X1230,AA1230,AD1230,AG1230,AJ1230,AM1230,AP1230,AS1230,AV1230,AY1230,BB1230,BE1230,BH1230,BK1230,BN1230),3)+LARGE((R1230,U1230,X1230,AA1230,AD1230,AG1230,AJ1230,AM1230,AP1230,AS1230,AV1230,AY1230,BB1230,BE1230,BH1230,BK1230,BN1230),4)+LARGE((R1230,U1230,X1230,AA1230,AD1230,AG1230,AJ1230,AM1230,AP1230,AS1230,AV1230,AY1230,BB1230,BE1230,BH1230,BK1230,BN1230),5),K1230)</f>
        <v>147</v>
      </c>
      <c r="P1230" s="191">
        <v>0.24694444444444444</v>
      </c>
      <c r="Q1230" s="192">
        <v>133</v>
      </c>
      <c r="R1230" s="193">
        <v>147</v>
      </c>
      <c r="S1230" s="194"/>
      <c r="T1230" s="195"/>
      <c r="U1230" s="196"/>
      <c r="V1230" s="197"/>
      <c r="W1230" s="198"/>
      <c r="X1230" s="199"/>
      <c r="Y1230" s="200"/>
      <c r="Z1230" s="201"/>
      <c r="AA1230" s="202"/>
      <c r="AB1230" s="203"/>
      <c r="AC1230" s="204"/>
      <c r="AD1230" s="205"/>
      <c r="AE1230" s="200"/>
      <c r="AF1230" s="201"/>
      <c r="AG1230" s="202"/>
      <c r="AH1230" s="206"/>
      <c r="AI1230" s="207"/>
      <c r="AJ1230" s="208"/>
      <c r="AK1230" s="200"/>
      <c r="AL1230" s="201"/>
      <c r="AM1230" s="202"/>
      <c r="AN1230" s="78"/>
      <c r="AO1230" s="79"/>
      <c r="AP1230" s="209"/>
      <c r="AQ1230" s="64"/>
      <c r="AR1230" s="65"/>
      <c r="AS1230" s="208"/>
      <c r="AT1230" s="210"/>
      <c r="AU1230" s="211"/>
      <c r="AV1230" s="212"/>
      <c r="AW1230" s="213"/>
      <c r="AX1230" s="214"/>
      <c r="AY1230" s="215"/>
      <c r="AZ1230" s="112"/>
      <c r="BA1230" s="68"/>
      <c r="BB1230" s="68"/>
      <c r="BC1230" s="216"/>
      <c r="BD1230" s="216"/>
      <c r="BE1230" s="217"/>
      <c r="BF1230" s="218"/>
      <c r="BG1230" s="75"/>
      <c r="BH1230" s="75"/>
      <c r="BI1230" s="219"/>
      <c r="BJ1230" s="220"/>
      <c r="BK1230" s="220"/>
      <c r="BL1230" s="221"/>
      <c r="BM1230" s="222"/>
      <c r="BN1230" s="223"/>
      <c r="BO1230" s="149">
        <v>0</v>
      </c>
      <c r="BP1230" s="72">
        <v>53</v>
      </c>
      <c r="BQ1230" s="157">
        <v>0.24694444444444444</v>
      </c>
      <c r="BR1230" s="158">
        <v>1</v>
      </c>
      <c r="BS1230" s="224"/>
    </row>
    <row r="1231" spans="1:71" s="62" customFormat="1" ht="15" customHeight="1">
      <c r="A1231" s="49"/>
      <c r="B1231" s="2">
        <v>1225</v>
      </c>
      <c r="C1231" s="2">
        <v>602</v>
      </c>
      <c r="D1231" s="47" t="s">
        <v>2374</v>
      </c>
      <c r="E1231" s="47" t="s">
        <v>1479</v>
      </c>
      <c r="F1231" s="89" t="s">
        <v>2414</v>
      </c>
      <c r="G1231" s="48">
        <v>1989</v>
      </c>
      <c r="H1231" s="49" t="s">
        <v>31</v>
      </c>
      <c r="I1231" s="2" t="str">
        <f>IF(G1231&lt;=1953,"M60",IF(G1231&lt;=1963,"M50",IF(G1231&lt;=1973,"M40","M")))</f>
        <v>M</v>
      </c>
      <c r="J1231" s="50">
        <f t="shared" si="89"/>
        <v>133</v>
      </c>
      <c r="K1231" s="189">
        <f t="shared" si="90"/>
        <v>133</v>
      </c>
      <c r="L1231" s="51">
        <f t="shared" si="91"/>
        <v>1</v>
      </c>
      <c r="M1231" s="52" t="str">
        <f t="shared" si="92"/>
        <v>nie</v>
      </c>
      <c r="N1231" s="53">
        <f>IF($M1231="ano",LARGE((Q1231,T1231,W1231,Z1231,AC1231,AF1231,AI1231,AL1231,AO1231,AR1231,AU1231,AX1231,BA1231,BD1231,BG1231,BJ1231,BM1231),1)+LARGE((Q1231,T1231,W1231,Z1231,AC1231,AF1231,AI1231,AL1231,AO1231,AR1231,AU1231,AX1231,BA1231,BD1231,BG1231,BJ1231,BM1231),2)+LARGE((Q1231,T1231,W1231,Z1231,AC1231,AF1231,AI1231,AL1231,AO1231,AR1231,AU1231,AX1231,BA1231,BD1231,BG1231,BJ1231,BM1231),3)+LARGE((Q1231,T1231,W1231,Z1231,AC1231,AF1231,AI1231,AL1231,AO1231,AR1231,AU1231,AX1231,BA1231,BD1231,BG1231,BJ1231,BM1231),4)+LARGE((Q1231,T1231,W1231,Z1231,AC1231,AF1231,AI1231,AL1231,AO1231,AR1231,AU1231,AX1231,BA1231,BD1231,BG1231,BJ1231,BM1231),5),J1231)</f>
        <v>133</v>
      </c>
      <c r="O1231" s="190">
        <f>IF($M1231="ano",LARGE((R1231,U1231,X1231,AA1231,AD1231,AG1231,AJ1231,AM1231,AP1231,AS1231,AV1231,AY1231,BB1231,BE1231,BH1231,BK1231,BN1231),1)+LARGE((R1231,U1231,X1231,AA1231,AD1231,AG1231,AJ1231,AM1231,AP1231,AS1231,AV1231,AY1231,BB1231,BE1231,BH1231,BK1231,BN1231),2)+LARGE((R1231,U1231,X1231,AA1231,AD1231,AG1231,AJ1231,AM1231,AP1231,AS1231,AV1231,AY1231,BB1231,BE1231,BH1231,BK1231,BN1231),3)+LARGE((R1231,U1231,X1231,AA1231,AD1231,AG1231,AJ1231,AM1231,AP1231,AS1231,AV1231,AY1231,BB1231,BE1231,BH1231,BK1231,BN1231),4)+LARGE((R1231,U1231,X1231,AA1231,AD1231,AG1231,AJ1231,AM1231,AP1231,AS1231,AV1231,AY1231,BB1231,BE1231,BH1231,BK1231,BN1231),5),K1231)</f>
        <v>133</v>
      </c>
      <c r="P1231" s="191"/>
      <c r="Q1231" s="192"/>
      <c r="R1231" s="193"/>
      <c r="S1231" s="194">
        <v>0.13563657407407406</v>
      </c>
      <c r="T1231" s="195">
        <v>133</v>
      </c>
      <c r="U1231" s="196">
        <v>133</v>
      </c>
      <c r="V1231" s="197"/>
      <c r="W1231" s="198"/>
      <c r="X1231" s="199"/>
      <c r="Y1231" s="200"/>
      <c r="Z1231" s="201"/>
      <c r="AA1231" s="202"/>
      <c r="AB1231" s="203"/>
      <c r="AC1231" s="204"/>
      <c r="AD1231" s="205"/>
      <c r="AE1231" s="200"/>
      <c r="AF1231" s="201"/>
      <c r="AG1231" s="202"/>
      <c r="AH1231" s="206"/>
      <c r="AI1231" s="207"/>
      <c r="AJ1231" s="208"/>
      <c r="AK1231" s="200"/>
      <c r="AL1231" s="201"/>
      <c r="AM1231" s="202"/>
      <c r="AN1231" s="78"/>
      <c r="AO1231" s="79"/>
      <c r="AP1231" s="209"/>
      <c r="AQ1231" s="64"/>
      <c r="AR1231" s="65"/>
      <c r="AS1231" s="208"/>
      <c r="AT1231" s="210"/>
      <c r="AU1231" s="211"/>
      <c r="AV1231" s="212"/>
      <c r="AW1231" s="213"/>
      <c r="AX1231" s="214"/>
      <c r="AY1231" s="215"/>
      <c r="AZ1231" s="112"/>
      <c r="BA1231" s="68"/>
      <c r="BB1231" s="68"/>
      <c r="BC1231" s="216"/>
      <c r="BD1231" s="216"/>
      <c r="BE1231" s="217"/>
      <c r="BF1231" s="218"/>
      <c r="BG1231" s="75"/>
      <c r="BH1231" s="75"/>
      <c r="BI1231" s="219"/>
      <c r="BJ1231" s="220"/>
      <c r="BK1231" s="220"/>
      <c r="BL1231" s="221"/>
      <c r="BM1231" s="222"/>
      <c r="BN1231" s="223"/>
      <c r="BO1231" s="149">
        <v>0</v>
      </c>
      <c r="BP1231" s="72">
        <v>26</v>
      </c>
      <c r="BQ1231" s="157">
        <v>0.13563657407407406</v>
      </c>
      <c r="BR1231" s="158">
        <v>1</v>
      </c>
      <c r="BS1231" s="224"/>
    </row>
    <row r="1232" spans="1:71" s="62" customFormat="1" ht="15" customHeight="1">
      <c r="A1232" s="49"/>
      <c r="B1232" s="2">
        <v>1226</v>
      </c>
      <c r="C1232" s="2">
        <v>8</v>
      </c>
      <c r="D1232" s="49" t="s">
        <v>1678</v>
      </c>
      <c r="E1232" s="49" t="s">
        <v>1814</v>
      </c>
      <c r="F1232" s="93" t="s">
        <v>1542</v>
      </c>
      <c r="G1232" s="85">
        <v>1975</v>
      </c>
      <c r="H1232" s="49" t="s">
        <v>31</v>
      </c>
      <c r="I1232" s="49" t="s">
        <v>39</v>
      </c>
      <c r="J1232" s="50">
        <f t="shared" si="89"/>
        <v>133</v>
      </c>
      <c r="K1232" s="189">
        <f t="shared" si="90"/>
        <v>133</v>
      </c>
      <c r="L1232" s="51">
        <f t="shared" si="91"/>
        <v>2</v>
      </c>
      <c r="M1232" s="52" t="str">
        <f t="shared" si="92"/>
        <v>nie</v>
      </c>
      <c r="N1232" s="53">
        <f>IF($M1232="ano",LARGE((Q1232,T1232,W1232,Z1232,AC1232,AF1232,AI1232,AL1232,AO1232,AR1232,AU1232,AX1232,BA1232,BD1232,BG1232,BJ1232,BM1232),1)+LARGE((Q1232,T1232,W1232,Z1232,AC1232,AF1232,AI1232,AL1232,AO1232,AR1232,AU1232,AX1232,BA1232,BD1232,BG1232,BJ1232,BM1232),2)+LARGE((Q1232,T1232,W1232,Z1232,AC1232,AF1232,AI1232,AL1232,AO1232,AR1232,AU1232,AX1232,BA1232,BD1232,BG1232,BJ1232,BM1232),3)+LARGE((Q1232,T1232,W1232,Z1232,AC1232,AF1232,AI1232,AL1232,AO1232,AR1232,AU1232,AX1232,BA1232,BD1232,BG1232,BJ1232,BM1232),4)+LARGE((Q1232,T1232,W1232,Z1232,AC1232,AF1232,AI1232,AL1232,AO1232,AR1232,AU1232,AX1232,BA1232,BD1232,BG1232,BJ1232,BM1232),5),J1232)</f>
        <v>133</v>
      </c>
      <c r="O1232" s="190">
        <f>IF($M1232="ano",LARGE((R1232,U1232,X1232,AA1232,AD1232,AG1232,AJ1232,AM1232,AP1232,AS1232,AV1232,AY1232,BB1232,BE1232,BH1232,BK1232,BN1232),1)+LARGE((R1232,U1232,X1232,AA1232,AD1232,AG1232,AJ1232,AM1232,AP1232,AS1232,AV1232,AY1232,BB1232,BE1232,BH1232,BK1232,BN1232),2)+LARGE((R1232,U1232,X1232,AA1232,AD1232,AG1232,AJ1232,AM1232,AP1232,AS1232,AV1232,AY1232,BB1232,BE1232,BH1232,BK1232,BN1232),3)+LARGE((R1232,U1232,X1232,AA1232,AD1232,AG1232,AJ1232,AM1232,AP1232,AS1232,AV1232,AY1232,BB1232,BE1232,BH1232,BK1232,BN1232),4)+LARGE((R1232,U1232,X1232,AA1232,AD1232,AG1232,AJ1232,AM1232,AP1232,AS1232,AV1232,AY1232,BB1232,BE1232,BH1232,BK1232,BN1232),5),K1232)</f>
        <v>133</v>
      </c>
      <c r="P1232" s="54"/>
      <c r="Q1232" s="55"/>
      <c r="R1232" s="193"/>
      <c r="S1232" s="56"/>
      <c r="T1232" s="57"/>
      <c r="U1232" s="196"/>
      <c r="V1232" s="58"/>
      <c r="W1232" s="59"/>
      <c r="X1232" s="199"/>
      <c r="Y1232" s="200">
        <v>0.12908564814814816</v>
      </c>
      <c r="Z1232" s="201">
        <v>84</v>
      </c>
      <c r="AA1232" s="202">
        <v>84</v>
      </c>
      <c r="AB1232" s="61"/>
      <c r="AC1232" s="61"/>
      <c r="AD1232" s="205"/>
      <c r="AE1232" s="200"/>
      <c r="AF1232" s="201"/>
      <c r="AG1232" s="202"/>
      <c r="AH1232" s="206"/>
      <c r="AI1232" s="207"/>
      <c r="AJ1232" s="208"/>
      <c r="AK1232" s="200"/>
      <c r="AL1232" s="201"/>
      <c r="AM1232" s="202"/>
      <c r="AN1232" s="78"/>
      <c r="AO1232" s="79"/>
      <c r="AP1232" s="209"/>
      <c r="AQ1232" s="64"/>
      <c r="AR1232" s="65"/>
      <c r="AS1232" s="208"/>
      <c r="AT1232" s="210">
        <v>0.15405092592592592</v>
      </c>
      <c r="AU1232" s="211">
        <v>49</v>
      </c>
      <c r="AV1232" s="212">
        <v>49</v>
      </c>
      <c r="AW1232" s="213"/>
      <c r="AX1232" s="214"/>
      <c r="AY1232" s="215"/>
      <c r="AZ1232" s="112"/>
      <c r="BA1232" s="68"/>
      <c r="BB1232" s="68"/>
      <c r="BC1232" s="69"/>
      <c r="BD1232" s="69"/>
      <c r="BE1232" s="217"/>
      <c r="BF1232" s="218"/>
      <c r="BG1232" s="75"/>
      <c r="BH1232" s="75"/>
      <c r="BI1232" s="219"/>
      <c r="BJ1232" s="220"/>
      <c r="BK1232" s="220"/>
      <c r="BL1232" s="221"/>
      <c r="BM1232" s="222"/>
      <c r="BN1232" s="223"/>
      <c r="BO1232" s="149">
        <v>0</v>
      </c>
      <c r="BP1232" s="72">
        <v>34</v>
      </c>
      <c r="BQ1232" s="157">
        <v>0.28313657407407411</v>
      </c>
      <c r="BR1232" s="158">
        <v>1</v>
      </c>
      <c r="BS1232" s="224"/>
    </row>
    <row r="1233" spans="1:71" s="62" customFormat="1" ht="15" customHeight="1">
      <c r="A1233" s="49"/>
      <c r="B1233" s="2">
        <v>1227</v>
      </c>
      <c r="C1233" s="2">
        <v>9</v>
      </c>
      <c r="D1233" s="49" t="s">
        <v>921</v>
      </c>
      <c r="E1233" s="49" t="s">
        <v>1912</v>
      </c>
      <c r="F1233" s="49" t="s">
        <v>1528</v>
      </c>
      <c r="G1233" s="85">
        <v>1980</v>
      </c>
      <c r="H1233" s="49" t="s">
        <v>31</v>
      </c>
      <c r="I1233" s="49" t="s">
        <v>39</v>
      </c>
      <c r="J1233" s="50">
        <f t="shared" si="89"/>
        <v>132</v>
      </c>
      <c r="K1233" s="189">
        <f t="shared" si="90"/>
        <v>132</v>
      </c>
      <c r="L1233" s="51">
        <f t="shared" si="91"/>
        <v>1</v>
      </c>
      <c r="M1233" s="52" t="str">
        <f t="shared" si="92"/>
        <v>nie</v>
      </c>
      <c r="N1233" s="53">
        <f>IF($M1233="ano",LARGE((Q1233,T1233,W1233,Z1233,AC1233,AF1233,AI1233,AL1233,AO1233,AR1233,AU1233,AX1233,BA1233,BD1233,BG1233,BJ1233,BM1233),1)+LARGE((Q1233,T1233,W1233,Z1233,AC1233,AF1233,AI1233,AL1233,AO1233,AR1233,AU1233,AX1233,BA1233,BD1233,BG1233,BJ1233,BM1233),2)+LARGE((Q1233,T1233,W1233,Z1233,AC1233,AF1233,AI1233,AL1233,AO1233,AR1233,AU1233,AX1233,BA1233,BD1233,BG1233,BJ1233,BM1233),3)+LARGE((Q1233,T1233,W1233,Z1233,AC1233,AF1233,AI1233,AL1233,AO1233,AR1233,AU1233,AX1233,BA1233,BD1233,BG1233,BJ1233,BM1233),4)+LARGE((Q1233,T1233,W1233,Z1233,AC1233,AF1233,AI1233,AL1233,AO1233,AR1233,AU1233,AX1233,BA1233,BD1233,BG1233,BJ1233,BM1233),5),J1233)</f>
        <v>132</v>
      </c>
      <c r="O1233" s="190">
        <f>IF($M1233="ano",LARGE((R1233,U1233,X1233,AA1233,AD1233,AG1233,AJ1233,AM1233,AP1233,AS1233,AV1233,AY1233,BB1233,BE1233,BH1233,BK1233,BN1233),1)+LARGE((R1233,U1233,X1233,AA1233,AD1233,AG1233,AJ1233,AM1233,AP1233,AS1233,AV1233,AY1233,BB1233,BE1233,BH1233,BK1233,BN1233),2)+LARGE((R1233,U1233,X1233,AA1233,AD1233,AG1233,AJ1233,AM1233,AP1233,AS1233,AV1233,AY1233,BB1233,BE1233,BH1233,BK1233,BN1233),3)+LARGE((R1233,U1233,X1233,AA1233,AD1233,AG1233,AJ1233,AM1233,AP1233,AS1233,AV1233,AY1233,BB1233,BE1233,BH1233,BK1233,BN1233),4)+LARGE((R1233,U1233,X1233,AA1233,AD1233,AG1233,AJ1233,AM1233,AP1233,AS1233,AV1233,AY1233,BB1233,BE1233,BH1233,BK1233,BN1233),5),K1233)</f>
        <v>132</v>
      </c>
      <c r="P1233" s="54"/>
      <c r="Q1233" s="55"/>
      <c r="R1233" s="55"/>
      <c r="S1233" s="56"/>
      <c r="T1233" s="57"/>
      <c r="U1233" s="57"/>
      <c r="V1233" s="58"/>
      <c r="W1233" s="59"/>
      <c r="X1233" s="59"/>
      <c r="Y1233" s="77"/>
      <c r="Z1233" s="60"/>
      <c r="AA1233" s="60"/>
      <c r="AB1233" s="61"/>
      <c r="AC1233" s="61"/>
      <c r="AD1233" s="61"/>
      <c r="AE1233" s="200"/>
      <c r="AF1233" s="201"/>
      <c r="AG1233" s="201"/>
      <c r="AI1233" s="63"/>
      <c r="AJ1233" s="63"/>
      <c r="AK1233" s="77"/>
      <c r="AL1233" s="60"/>
      <c r="AM1233" s="60"/>
      <c r="AN1233" s="78"/>
      <c r="AO1233" s="79"/>
      <c r="AP1233" s="79"/>
      <c r="AQ1233" s="64"/>
      <c r="AR1233" s="65"/>
      <c r="AS1233" s="65"/>
      <c r="AT1233" s="210">
        <v>9.6365740740740738E-2</v>
      </c>
      <c r="AU1233" s="211">
        <v>132</v>
      </c>
      <c r="AV1233" s="212">
        <v>132</v>
      </c>
      <c r="AW1233" s="213"/>
      <c r="AX1233" s="214"/>
      <c r="AY1233" s="215"/>
      <c r="AZ1233" s="112"/>
      <c r="BA1233" s="68"/>
      <c r="BB1233" s="68"/>
      <c r="BC1233" s="69"/>
      <c r="BD1233" s="69"/>
      <c r="BE1233" s="69"/>
      <c r="BF1233" s="218"/>
      <c r="BG1233" s="75"/>
      <c r="BH1233" s="75"/>
      <c r="BI1233" s="219"/>
      <c r="BJ1233" s="220"/>
      <c r="BK1233" s="220"/>
      <c r="BL1233" s="221"/>
      <c r="BM1233" s="222"/>
      <c r="BN1233" s="223"/>
      <c r="BO1233" s="149">
        <v>0</v>
      </c>
      <c r="BP1233" s="72">
        <v>17</v>
      </c>
      <c r="BQ1233" s="157">
        <v>9.6365740740740738E-2</v>
      </c>
      <c r="BR1233" s="158">
        <v>1</v>
      </c>
      <c r="BS1233" s="224"/>
    </row>
    <row r="1234" spans="1:71" s="62" customFormat="1" ht="15" customHeight="1">
      <c r="A1234" s="49"/>
      <c r="B1234" s="2">
        <v>1228</v>
      </c>
      <c r="C1234" s="2">
        <v>10</v>
      </c>
      <c r="D1234" s="49" t="s">
        <v>920</v>
      </c>
      <c r="E1234" s="49" t="s">
        <v>1492</v>
      </c>
      <c r="F1234" s="49" t="s">
        <v>81</v>
      </c>
      <c r="G1234" s="85">
        <v>1980</v>
      </c>
      <c r="H1234" s="49" t="s">
        <v>31</v>
      </c>
      <c r="I1234" s="49" t="s">
        <v>39</v>
      </c>
      <c r="J1234" s="50">
        <f t="shared" si="89"/>
        <v>132</v>
      </c>
      <c r="K1234" s="189">
        <f t="shared" si="90"/>
        <v>132</v>
      </c>
      <c r="L1234" s="51">
        <f t="shared" si="91"/>
        <v>1</v>
      </c>
      <c r="M1234" s="52" t="str">
        <f t="shared" si="92"/>
        <v>nie</v>
      </c>
      <c r="N1234" s="53">
        <f>IF($M1234="ano",LARGE((Q1234,T1234,W1234,Z1234,AC1234,AF1234,AI1234,AL1234,AO1234,AR1234,AU1234,AX1234,BA1234,BD1234,BG1234,BJ1234,BM1234),1)+LARGE((Q1234,T1234,W1234,Z1234,AC1234,AF1234,AI1234,AL1234,AO1234,AR1234,AU1234,AX1234,BA1234,BD1234,BG1234,BJ1234,BM1234),2)+LARGE((Q1234,T1234,W1234,Z1234,AC1234,AF1234,AI1234,AL1234,AO1234,AR1234,AU1234,AX1234,BA1234,BD1234,BG1234,BJ1234,BM1234),3)+LARGE((Q1234,T1234,W1234,Z1234,AC1234,AF1234,AI1234,AL1234,AO1234,AR1234,AU1234,AX1234,BA1234,BD1234,BG1234,BJ1234,BM1234),4)+LARGE((Q1234,T1234,W1234,Z1234,AC1234,AF1234,AI1234,AL1234,AO1234,AR1234,AU1234,AX1234,BA1234,BD1234,BG1234,BJ1234,BM1234),5),J1234)</f>
        <v>132</v>
      </c>
      <c r="O1234" s="190">
        <f>IF($M1234="ano",LARGE((R1234,U1234,X1234,AA1234,AD1234,AG1234,AJ1234,AM1234,AP1234,AS1234,AV1234,AY1234,BB1234,BE1234,BH1234,BK1234,BN1234),1)+LARGE((R1234,U1234,X1234,AA1234,AD1234,AG1234,AJ1234,AM1234,AP1234,AS1234,AV1234,AY1234,BB1234,BE1234,BH1234,BK1234,BN1234),2)+LARGE((R1234,U1234,X1234,AA1234,AD1234,AG1234,AJ1234,AM1234,AP1234,AS1234,AV1234,AY1234,BB1234,BE1234,BH1234,BK1234,BN1234),3)+LARGE((R1234,U1234,X1234,AA1234,AD1234,AG1234,AJ1234,AM1234,AP1234,AS1234,AV1234,AY1234,BB1234,BE1234,BH1234,BK1234,BN1234),4)+LARGE((R1234,U1234,X1234,AA1234,AD1234,AG1234,AJ1234,AM1234,AP1234,AS1234,AV1234,AY1234,BB1234,BE1234,BH1234,BK1234,BN1234),5),K1234)</f>
        <v>132</v>
      </c>
      <c r="P1234" s="54"/>
      <c r="Q1234" s="55"/>
      <c r="R1234" s="55"/>
      <c r="S1234" s="56"/>
      <c r="T1234" s="57"/>
      <c r="U1234" s="57"/>
      <c r="V1234" s="58"/>
      <c r="W1234" s="59"/>
      <c r="X1234" s="59"/>
      <c r="Y1234" s="77"/>
      <c r="Z1234" s="60"/>
      <c r="AA1234" s="60"/>
      <c r="AB1234" s="61"/>
      <c r="AC1234" s="61"/>
      <c r="AD1234" s="61"/>
      <c r="AE1234" s="200"/>
      <c r="AF1234" s="201"/>
      <c r="AG1234" s="201"/>
      <c r="AI1234" s="63"/>
      <c r="AJ1234" s="63"/>
      <c r="AK1234" s="77"/>
      <c r="AL1234" s="60"/>
      <c r="AM1234" s="60"/>
      <c r="AN1234" s="78"/>
      <c r="AO1234" s="79"/>
      <c r="AP1234" s="79"/>
      <c r="AQ1234" s="64"/>
      <c r="AR1234" s="65"/>
      <c r="AS1234" s="65"/>
      <c r="AT1234" s="210">
        <v>9.6238425925925922E-2</v>
      </c>
      <c r="AU1234" s="211">
        <v>132</v>
      </c>
      <c r="AV1234" s="212">
        <v>132</v>
      </c>
      <c r="AW1234" s="213"/>
      <c r="AX1234" s="214"/>
      <c r="AY1234" s="215"/>
      <c r="AZ1234" s="112"/>
      <c r="BA1234" s="68"/>
      <c r="BB1234" s="68"/>
      <c r="BC1234" s="69"/>
      <c r="BD1234" s="69"/>
      <c r="BE1234" s="69"/>
      <c r="BF1234" s="218"/>
      <c r="BG1234" s="75"/>
      <c r="BH1234" s="75"/>
      <c r="BI1234" s="219"/>
      <c r="BJ1234" s="220"/>
      <c r="BK1234" s="220"/>
      <c r="BL1234" s="221"/>
      <c r="BM1234" s="222"/>
      <c r="BN1234" s="223"/>
      <c r="BO1234" s="149">
        <v>0</v>
      </c>
      <c r="BP1234" s="72">
        <v>17</v>
      </c>
      <c r="BQ1234" s="157">
        <v>9.6238425925925922E-2</v>
      </c>
      <c r="BR1234" s="158">
        <v>1</v>
      </c>
      <c r="BS1234" s="224"/>
    </row>
    <row r="1235" spans="1:71" s="62" customFormat="1" ht="15" customHeight="1">
      <c r="A1235" s="49"/>
      <c r="B1235" s="2">
        <v>1229</v>
      </c>
      <c r="C1235" s="2">
        <v>131</v>
      </c>
      <c r="D1235" s="49" t="s">
        <v>650</v>
      </c>
      <c r="E1235" s="49" t="s">
        <v>2316</v>
      </c>
      <c r="F1235" s="93" t="s">
        <v>277</v>
      </c>
      <c r="G1235" s="85" t="s">
        <v>278</v>
      </c>
      <c r="H1235" s="49" t="s">
        <v>36</v>
      </c>
      <c r="I1235" s="49" t="s">
        <v>36</v>
      </c>
      <c r="J1235" s="50">
        <f t="shared" si="89"/>
        <v>132</v>
      </c>
      <c r="K1235" s="189">
        <f t="shared" si="90"/>
        <v>132</v>
      </c>
      <c r="L1235" s="51">
        <f t="shared" si="91"/>
        <v>1</v>
      </c>
      <c r="M1235" s="52" t="str">
        <f t="shared" si="92"/>
        <v>nie</v>
      </c>
      <c r="N1235" s="53">
        <f>IF($M1235="ano",LARGE((Q1235,T1235,W1235,Z1235,AC1235,AF1235,AI1235,AL1235,AO1235,AR1235,AU1235,AX1235,BA1235,BD1235,BG1235,BJ1235,BM1235),1)+LARGE((Q1235,T1235,W1235,Z1235,AC1235,AF1235,AI1235,AL1235,AO1235,AR1235,AU1235,AX1235,BA1235,BD1235,BG1235,BJ1235,BM1235),2)+LARGE((Q1235,T1235,W1235,Z1235,AC1235,AF1235,AI1235,AL1235,AO1235,AR1235,AU1235,AX1235,BA1235,BD1235,BG1235,BJ1235,BM1235),3)+LARGE((Q1235,T1235,W1235,Z1235,AC1235,AF1235,AI1235,AL1235,AO1235,AR1235,AU1235,AX1235,BA1235,BD1235,BG1235,BJ1235,BM1235),4)+LARGE((Q1235,T1235,W1235,Z1235,AC1235,AF1235,AI1235,AL1235,AO1235,AR1235,AU1235,AX1235,BA1235,BD1235,BG1235,BJ1235,BM1235),5),J1235)</f>
        <v>132</v>
      </c>
      <c r="O1235" s="190">
        <f>IF($M1235="ano",LARGE((R1235,U1235,X1235,AA1235,AD1235,AG1235,AJ1235,AM1235,AP1235,AS1235,AV1235,AY1235,BB1235,BE1235,BH1235,BK1235,BN1235),1)+LARGE((R1235,U1235,X1235,AA1235,AD1235,AG1235,AJ1235,AM1235,AP1235,AS1235,AV1235,AY1235,BB1235,BE1235,BH1235,BK1235,BN1235),2)+LARGE((R1235,U1235,X1235,AA1235,AD1235,AG1235,AJ1235,AM1235,AP1235,AS1235,AV1235,AY1235,BB1235,BE1235,BH1235,BK1235,BN1235),3)+LARGE((R1235,U1235,X1235,AA1235,AD1235,AG1235,AJ1235,AM1235,AP1235,AS1235,AV1235,AY1235,BB1235,BE1235,BH1235,BK1235,BN1235),4)+LARGE((R1235,U1235,X1235,AA1235,AD1235,AG1235,AJ1235,AM1235,AP1235,AS1235,AV1235,AY1235,BB1235,BE1235,BH1235,BK1235,BN1235),5),K1235)</f>
        <v>132</v>
      </c>
      <c r="P1235" s="54"/>
      <c r="Q1235" s="55"/>
      <c r="R1235" s="193"/>
      <c r="S1235" s="56"/>
      <c r="T1235" s="57"/>
      <c r="U1235" s="196"/>
      <c r="V1235" s="58"/>
      <c r="W1235" s="59"/>
      <c r="X1235" s="199"/>
      <c r="Y1235" s="77"/>
      <c r="Z1235" s="60"/>
      <c r="AA1235" s="202"/>
      <c r="AB1235" s="61"/>
      <c r="AC1235" s="61"/>
      <c r="AD1235" s="205"/>
      <c r="AE1235" s="200"/>
      <c r="AF1235" s="201"/>
      <c r="AG1235" s="202"/>
      <c r="AH1235" s="206">
        <v>5.1944444444444439E-2</v>
      </c>
      <c r="AI1235" s="207">
        <v>132</v>
      </c>
      <c r="AJ1235" s="208">
        <v>132</v>
      </c>
      <c r="AK1235" s="200"/>
      <c r="AL1235" s="201"/>
      <c r="AM1235" s="202"/>
      <c r="AN1235" s="78"/>
      <c r="AO1235" s="79"/>
      <c r="AP1235" s="209"/>
      <c r="AQ1235" s="64"/>
      <c r="AR1235" s="65"/>
      <c r="AS1235" s="208"/>
      <c r="AT1235" s="210"/>
      <c r="AU1235" s="211"/>
      <c r="AV1235" s="212"/>
      <c r="AW1235" s="213"/>
      <c r="AX1235" s="214"/>
      <c r="AY1235" s="215"/>
      <c r="AZ1235" s="112"/>
      <c r="BA1235" s="68"/>
      <c r="BB1235" s="68"/>
      <c r="BC1235" s="69"/>
      <c r="BD1235" s="69"/>
      <c r="BE1235" s="217"/>
      <c r="BF1235" s="218"/>
      <c r="BG1235" s="75"/>
      <c r="BH1235" s="75"/>
      <c r="BI1235" s="219"/>
      <c r="BJ1235" s="220"/>
      <c r="BK1235" s="220"/>
      <c r="BL1235" s="221"/>
      <c r="BM1235" s="222"/>
      <c r="BN1235" s="223"/>
      <c r="BO1235" s="149">
        <v>0</v>
      </c>
      <c r="BP1235" s="72">
        <v>10.664999999999999</v>
      </c>
      <c r="BQ1235" s="157">
        <v>5.1944444444444439E-2</v>
      </c>
      <c r="BR1235" s="158">
        <v>1</v>
      </c>
      <c r="BS1235" s="224"/>
    </row>
    <row r="1236" spans="1:71" s="62" customFormat="1" ht="15" customHeight="1">
      <c r="A1236" s="49"/>
      <c r="B1236" s="2">
        <v>1230</v>
      </c>
      <c r="C1236" s="2">
        <v>58</v>
      </c>
      <c r="D1236" s="47" t="s">
        <v>1895</v>
      </c>
      <c r="E1236" s="47" t="s">
        <v>1674</v>
      </c>
      <c r="F1236" s="89" t="s">
        <v>1896</v>
      </c>
      <c r="G1236" s="48">
        <v>1941</v>
      </c>
      <c r="H1236" s="49" t="s">
        <v>31</v>
      </c>
      <c r="I1236" s="2" t="str">
        <f>IF(G1236&lt;=1953,"M60",IF(G1236&lt;=1963,"M50",IF(G1236&lt;=1973,"M40","M")))</f>
        <v>M60</v>
      </c>
      <c r="J1236" s="50">
        <f t="shared" si="89"/>
        <v>131</v>
      </c>
      <c r="K1236" s="189">
        <f t="shared" si="90"/>
        <v>171</v>
      </c>
      <c r="L1236" s="51">
        <f t="shared" si="91"/>
        <v>1</v>
      </c>
      <c r="M1236" s="52" t="str">
        <f t="shared" si="92"/>
        <v>nie</v>
      </c>
      <c r="N1236" s="53">
        <f>IF($M1236="ano",LARGE((Q1236,T1236,W1236,Z1236,AC1236,AF1236,AI1236,AL1236,AO1236,AR1236,AU1236,AX1236,BA1236,BD1236,BG1236,BJ1236,BM1236),1)+LARGE((Q1236,T1236,W1236,Z1236,AC1236,AF1236,AI1236,AL1236,AO1236,AR1236,AU1236,AX1236,BA1236,BD1236,BG1236,BJ1236,BM1236),2)+LARGE((Q1236,T1236,W1236,Z1236,AC1236,AF1236,AI1236,AL1236,AO1236,AR1236,AU1236,AX1236,BA1236,BD1236,BG1236,BJ1236,BM1236),3)+LARGE((Q1236,T1236,W1236,Z1236,AC1236,AF1236,AI1236,AL1236,AO1236,AR1236,AU1236,AX1236,BA1236,BD1236,BG1236,BJ1236,BM1236),4)+LARGE((Q1236,T1236,W1236,Z1236,AC1236,AF1236,AI1236,AL1236,AO1236,AR1236,AU1236,AX1236,BA1236,BD1236,BG1236,BJ1236,BM1236),5),J1236)</f>
        <v>131</v>
      </c>
      <c r="O1236" s="190">
        <f>IF($M1236="ano",LARGE((R1236,U1236,X1236,AA1236,AD1236,AG1236,AJ1236,AM1236,AP1236,AS1236,AV1236,AY1236,BB1236,BE1236,BH1236,BK1236,BN1236),1)+LARGE((R1236,U1236,X1236,AA1236,AD1236,AG1236,AJ1236,AM1236,AP1236,AS1236,AV1236,AY1236,BB1236,BE1236,BH1236,BK1236,BN1236),2)+LARGE((R1236,U1236,X1236,AA1236,AD1236,AG1236,AJ1236,AM1236,AP1236,AS1236,AV1236,AY1236,BB1236,BE1236,BH1236,BK1236,BN1236),3)+LARGE((R1236,U1236,X1236,AA1236,AD1236,AG1236,AJ1236,AM1236,AP1236,AS1236,AV1236,AY1236,BB1236,BE1236,BH1236,BK1236,BN1236),4)+LARGE((R1236,U1236,X1236,AA1236,AD1236,AG1236,AJ1236,AM1236,AP1236,AS1236,AV1236,AY1236,BB1236,BE1236,BH1236,BK1236,BN1236),5),K1236)</f>
        <v>171</v>
      </c>
      <c r="P1236" s="191"/>
      <c r="Q1236" s="192"/>
      <c r="R1236" s="193"/>
      <c r="S1236" s="194"/>
      <c r="T1236" s="195"/>
      <c r="U1236" s="196"/>
      <c r="V1236" s="197">
        <v>9.6921296296296297E-2</v>
      </c>
      <c r="W1236" s="198">
        <v>131</v>
      </c>
      <c r="X1236" s="199">
        <v>171</v>
      </c>
      <c r="Y1236" s="200"/>
      <c r="Z1236" s="201"/>
      <c r="AA1236" s="202"/>
      <c r="AB1236" s="203"/>
      <c r="AC1236" s="204"/>
      <c r="AD1236" s="205"/>
      <c r="AE1236" s="200"/>
      <c r="AF1236" s="201"/>
      <c r="AG1236" s="202"/>
      <c r="AH1236" s="206"/>
      <c r="AI1236" s="207"/>
      <c r="AJ1236" s="208"/>
      <c r="AK1236" s="200"/>
      <c r="AL1236" s="201"/>
      <c r="AM1236" s="202"/>
      <c r="AN1236" s="78"/>
      <c r="AO1236" s="79"/>
      <c r="AP1236" s="209"/>
      <c r="AQ1236" s="64"/>
      <c r="AR1236" s="65"/>
      <c r="AS1236" s="208"/>
      <c r="AT1236" s="210"/>
      <c r="AU1236" s="211"/>
      <c r="AV1236" s="212"/>
      <c r="AW1236" s="213"/>
      <c r="AX1236" s="214"/>
      <c r="AY1236" s="215"/>
      <c r="AZ1236" s="112"/>
      <c r="BA1236" s="68"/>
      <c r="BB1236" s="68"/>
      <c r="BC1236" s="216"/>
      <c r="BD1236" s="216"/>
      <c r="BE1236" s="217"/>
      <c r="BF1236" s="218"/>
      <c r="BG1236" s="75"/>
      <c r="BH1236" s="75"/>
      <c r="BI1236" s="219"/>
      <c r="BJ1236" s="220"/>
      <c r="BK1236" s="220"/>
      <c r="BL1236" s="221"/>
      <c r="BM1236" s="222"/>
      <c r="BN1236" s="223"/>
      <c r="BO1236" s="149">
        <v>0</v>
      </c>
      <c r="BP1236" s="72">
        <v>16</v>
      </c>
      <c r="BQ1236" s="157">
        <v>9.6921296296296297E-2</v>
      </c>
      <c r="BR1236" s="158">
        <v>1</v>
      </c>
      <c r="BS1236" s="224"/>
    </row>
    <row r="1237" spans="1:71" s="62" customFormat="1" ht="15" customHeight="1">
      <c r="A1237" s="49"/>
      <c r="B1237" s="2">
        <v>1231</v>
      </c>
      <c r="C1237" s="2">
        <v>603</v>
      </c>
      <c r="D1237" s="49" t="s">
        <v>2377</v>
      </c>
      <c r="E1237" s="49" t="s">
        <v>1567</v>
      </c>
      <c r="F1237" s="93" t="s">
        <v>1614</v>
      </c>
      <c r="G1237" s="85">
        <v>1985</v>
      </c>
      <c r="H1237" s="49" t="s">
        <v>31</v>
      </c>
      <c r="I1237" s="2" t="str">
        <f>IF(G1237&lt;=1953,"M60",IF(G1237&lt;=1963,"M50",IF(G1237&lt;=1973,"M40","M")))</f>
        <v>M</v>
      </c>
      <c r="J1237" s="50">
        <f t="shared" si="89"/>
        <v>130</v>
      </c>
      <c r="K1237" s="189">
        <f t="shared" si="90"/>
        <v>130</v>
      </c>
      <c r="L1237" s="51">
        <f t="shared" si="91"/>
        <v>1</v>
      </c>
      <c r="M1237" s="52" t="str">
        <f t="shared" si="92"/>
        <v>nie</v>
      </c>
      <c r="N1237" s="53">
        <f>IF($M1237="ano",LARGE((Q1237,T1237,W1237,Z1237,AC1237,AF1237,AI1237,AL1237,AO1237,AR1237,AU1237,AX1237,BA1237,BD1237,BG1237,BJ1237,BM1237),1)+LARGE((Q1237,T1237,W1237,Z1237,AC1237,AF1237,AI1237,AL1237,AO1237,AR1237,AU1237,AX1237,BA1237,BD1237,BG1237,BJ1237,BM1237),2)+LARGE((Q1237,T1237,W1237,Z1237,AC1237,AF1237,AI1237,AL1237,AO1237,AR1237,AU1237,AX1237,BA1237,BD1237,BG1237,BJ1237,BM1237),3)+LARGE((Q1237,T1237,W1237,Z1237,AC1237,AF1237,AI1237,AL1237,AO1237,AR1237,AU1237,AX1237,BA1237,BD1237,BG1237,BJ1237,BM1237),4)+LARGE((Q1237,T1237,W1237,Z1237,AC1237,AF1237,AI1237,AL1237,AO1237,AR1237,AU1237,AX1237,BA1237,BD1237,BG1237,BJ1237,BM1237),5),J1237)</f>
        <v>130</v>
      </c>
      <c r="O1237" s="190">
        <f>IF($M1237="ano",LARGE((R1237,U1237,X1237,AA1237,AD1237,AG1237,AJ1237,AM1237,AP1237,AS1237,AV1237,AY1237,BB1237,BE1237,BH1237,BK1237,BN1237),1)+LARGE((R1237,U1237,X1237,AA1237,AD1237,AG1237,AJ1237,AM1237,AP1237,AS1237,AV1237,AY1237,BB1237,BE1237,BH1237,BK1237,BN1237),2)+LARGE((R1237,U1237,X1237,AA1237,AD1237,AG1237,AJ1237,AM1237,AP1237,AS1237,AV1237,AY1237,BB1237,BE1237,BH1237,BK1237,BN1237),3)+LARGE((R1237,U1237,X1237,AA1237,AD1237,AG1237,AJ1237,AM1237,AP1237,AS1237,AV1237,AY1237,BB1237,BE1237,BH1237,BK1237,BN1237),4)+LARGE((R1237,U1237,X1237,AA1237,AD1237,AG1237,AJ1237,AM1237,AP1237,AS1237,AV1237,AY1237,BB1237,BE1237,BH1237,BK1237,BN1237),5),K1237)</f>
        <v>130</v>
      </c>
      <c r="P1237" s="191"/>
      <c r="Q1237" s="192"/>
      <c r="R1237" s="193"/>
      <c r="S1237" s="194">
        <v>0.1376273148148148</v>
      </c>
      <c r="T1237" s="195">
        <v>130</v>
      </c>
      <c r="U1237" s="196">
        <v>130</v>
      </c>
      <c r="V1237" s="197"/>
      <c r="W1237" s="198"/>
      <c r="X1237" s="199"/>
      <c r="Y1237" s="200"/>
      <c r="Z1237" s="201"/>
      <c r="AA1237" s="202"/>
      <c r="AB1237" s="203"/>
      <c r="AC1237" s="204"/>
      <c r="AD1237" s="205"/>
      <c r="AE1237" s="200"/>
      <c r="AF1237" s="201"/>
      <c r="AG1237" s="202"/>
      <c r="AH1237" s="206"/>
      <c r="AI1237" s="207"/>
      <c r="AJ1237" s="208"/>
      <c r="AK1237" s="200"/>
      <c r="AL1237" s="201"/>
      <c r="AM1237" s="202"/>
      <c r="AN1237" s="78"/>
      <c r="AO1237" s="79"/>
      <c r="AP1237" s="209"/>
      <c r="AQ1237" s="64"/>
      <c r="AR1237" s="65"/>
      <c r="AS1237" s="208"/>
      <c r="AT1237" s="210"/>
      <c r="AU1237" s="211"/>
      <c r="AV1237" s="212"/>
      <c r="AW1237" s="213"/>
      <c r="AX1237" s="214"/>
      <c r="AY1237" s="215"/>
      <c r="AZ1237" s="112"/>
      <c r="BA1237" s="68"/>
      <c r="BB1237" s="68"/>
      <c r="BC1237" s="225"/>
      <c r="BD1237" s="216"/>
      <c r="BE1237" s="217"/>
      <c r="BF1237" s="218"/>
      <c r="BG1237" s="75"/>
      <c r="BH1237" s="75"/>
      <c r="BI1237" s="219"/>
      <c r="BJ1237" s="220"/>
      <c r="BK1237" s="220"/>
      <c r="BL1237" s="221"/>
      <c r="BM1237" s="222"/>
      <c r="BN1237" s="223"/>
      <c r="BO1237" s="149">
        <v>0</v>
      </c>
      <c r="BP1237" s="72">
        <v>26</v>
      </c>
      <c r="BQ1237" s="157">
        <v>0.1376273148148148</v>
      </c>
      <c r="BR1237" s="158">
        <v>1</v>
      </c>
      <c r="BS1237" s="224"/>
    </row>
    <row r="1238" spans="1:71" s="62" customFormat="1" ht="15" customHeight="1">
      <c r="A1238" s="49"/>
      <c r="B1238" s="2">
        <v>1232</v>
      </c>
      <c r="C1238" s="2">
        <v>132</v>
      </c>
      <c r="D1238" s="47" t="s">
        <v>2540</v>
      </c>
      <c r="E1238" s="47" t="s">
        <v>1798</v>
      </c>
      <c r="F1238" s="89" t="s">
        <v>1542</v>
      </c>
      <c r="G1238" s="48">
        <v>1989</v>
      </c>
      <c r="H1238" s="49" t="s">
        <v>36</v>
      </c>
      <c r="I1238" s="2" t="str">
        <f>IF(G1238&lt;=1953,"Z60",IF(G1238&lt;=1963,"Z50",IF(G1238&lt;=1973,"Z40","Z")))</f>
        <v>Z</v>
      </c>
      <c r="J1238" s="50">
        <f t="shared" si="89"/>
        <v>130</v>
      </c>
      <c r="K1238" s="189">
        <f t="shared" si="90"/>
        <v>130</v>
      </c>
      <c r="L1238" s="51">
        <f t="shared" si="91"/>
        <v>1</v>
      </c>
      <c r="M1238" s="52" t="str">
        <f t="shared" si="92"/>
        <v>nie</v>
      </c>
      <c r="N1238" s="53">
        <f>IF($M1238="ano",LARGE((Q1238,T1238,W1238,Z1238,AC1238,AF1238,AI1238,AL1238,AO1238,AR1238,AU1238,AX1238,BA1238,BD1238,BG1238,BJ1238,BM1238),1)+LARGE((Q1238,T1238,W1238,Z1238,AC1238,AF1238,AI1238,AL1238,AO1238,AR1238,AU1238,AX1238,BA1238,BD1238,BG1238,BJ1238,BM1238),2)+LARGE((Q1238,T1238,W1238,Z1238,AC1238,AF1238,AI1238,AL1238,AO1238,AR1238,AU1238,AX1238,BA1238,BD1238,BG1238,BJ1238,BM1238),3)+LARGE((Q1238,T1238,W1238,Z1238,AC1238,AF1238,AI1238,AL1238,AO1238,AR1238,AU1238,AX1238,BA1238,BD1238,BG1238,BJ1238,BM1238),4)+LARGE((Q1238,T1238,W1238,Z1238,AC1238,AF1238,AI1238,AL1238,AO1238,AR1238,AU1238,AX1238,BA1238,BD1238,BG1238,BJ1238,BM1238),5),J1238)</f>
        <v>130</v>
      </c>
      <c r="O1238" s="190">
        <f>IF($M1238="ano",LARGE((R1238,U1238,X1238,AA1238,AD1238,AG1238,AJ1238,AM1238,AP1238,AS1238,AV1238,AY1238,BB1238,BE1238,BH1238,BK1238,BN1238),1)+LARGE((R1238,U1238,X1238,AA1238,AD1238,AG1238,AJ1238,AM1238,AP1238,AS1238,AV1238,AY1238,BB1238,BE1238,BH1238,BK1238,BN1238),2)+LARGE((R1238,U1238,X1238,AA1238,AD1238,AG1238,AJ1238,AM1238,AP1238,AS1238,AV1238,AY1238,BB1238,BE1238,BH1238,BK1238,BN1238),3)+LARGE((R1238,U1238,X1238,AA1238,AD1238,AG1238,AJ1238,AM1238,AP1238,AS1238,AV1238,AY1238,BB1238,BE1238,BH1238,BK1238,BN1238),4)+LARGE((R1238,U1238,X1238,AA1238,AD1238,AG1238,AJ1238,AM1238,AP1238,AS1238,AV1238,AY1238,BB1238,BE1238,BH1238,BK1238,BN1238),5),K1238)</f>
        <v>130</v>
      </c>
      <c r="P1238" s="191">
        <v>0.24881944444444445</v>
      </c>
      <c r="Q1238" s="192">
        <v>130</v>
      </c>
      <c r="R1238" s="193">
        <v>130</v>
      </c>
      <c r="S1238" s="194"/>
      <c r="T1238" s="195"/>
      <c r="U1238" s="196"/>
      <c r="V1238" s="197"/>
      <c r="W1238" s="198"/>
      <c r="X1238" s="199"/>
      <c r="Y1238" s="200"/>
      <c r="Z1238" s="201"/>
      <c r="AA1238" s="202"/>
      <c r="AB1238" s="203"/>
      <c r="AC1238" s="204"/>
      <c r="AD1238" s="205"/>
      <c r="AE1238" s="200"/>
      <c r="AF1238" s="201"/>
      <c r="AG1238" s="202"/>
      <c r="AH1238" s="206"/>
      <c r="AI1238" s="207"/>
      <c r="AJ1238" s="208"/>
      <c r="AK1238" s="200"/>
      <c r="AL1238" s="201"/>
      <c r="AM1238" s="202"/>
      <c r="AN1238" s="78"/>
      <c r="AO1238" s="79"/>
      <c r="AP1238" s="209"/>
      <c r="AQ1238" s="64"/>
      <c r="AR1238" s="65"/>
      <c r="AS1238" s="208"/>
      <c r="AT1238" s="210"/>
      <c r="AU1238" s="211"/>
      <c r="AV1238" s="212"/>
      <c r="AW1238" s="213"/>
      <c r="AX1238" s="214"/>
      <c r="AY1238" s="215"/>
      <c r="AZ1238" s="112"/>
      <c r="BA1238" s="68"/>
      <c r="BB1238" s="68"/>
      <c r="BC1238" s="216"/>
      <c r="BD1238" s="216"/>
      <c r="BE1238" s="217"/>
      <c r="BF1238" s="218"/>
      <c r="BG1238" s="75"/>
      <c r="BH1238" s="75"/>
      <c r="BI1238" s="219"/>
      <c r="BJ1238" s="220"/>
      <c r="BK1238" s="220"/>
      <c r="BL1238" s="221"/>
      <c r="BM1238" s="222"/>
      <c r="BN1238" s="223"/>
      <c r="BO1238" s="149">
        <v>0</v>
      </c>
      <c r="BP1238" s="72">
        <v>53</v>
      </c>
      <c r="BQ1238" s="157">
        <v>0.24881944444444445</v>
      </c>
      <c r="BR1238" s="158">
        <v>1</v>
      </c>
      <c r="BS1238" s="224"/>
    </row>
    <row r="1239" spans="1:71" s="62" customFormat="1" ht="15" customHeight="1">
      <c r="A1239" s="49"/>
      <c r="B1239" s="2">
        <v>1233</v>
      </c>
      <c r="C1239" s="2">
        <v>604</v>
      </c>
      <c r="D1239" s="47" t="s">
        <v>2541</v>
      </c>
      <c r="E1239" s="47" t="s">
        <v>1567</v>
      </c>
      <c r="F1239" s="89" t="s">
        <v>2542</v>
      </c>
      <c r="G1239" s="48">
        <v>1981</v>
      </c>
      <c r="H1239" s="49" t="s">
        <v>31</v>
      </c>
      <c r="I1239" s="2" t="str">
        <f>IF(G1239&lt;=1953,"M60",IF(G1239&lt;=1963,"M50",IF(G1239&lt;=1973,"M40","M")))</f>
        <v>M</v>
      </c>
      <c r="J1239" s="50">
        <f t="shared" si="89"/>
        <v>130</v>
      </c>
      <c r="K1239" s="189">
        <f t="shared" si="90"/>
        <v>130</v>
      </c>
      <c r="L1239" s="51">
        <f t="shared" si="91"/>
        <v>1</v>
      </c>
      <c r="M1239" s="52" t="str">
        <f t="shared" si="92"/>
        <v>nie</v>
      </c>
      <c r="N1239" s="53">
        <f>IF($M1239="ano",LARGE((Q1239,T1239,W1239,Z1239,AC1239,AF1239,AI1239,AL1239,AO1239,AR1239,AU1239,AX1239,BA1239,BD1239,BG1239,BJ1239,BM1239),1)+LARGE((Q1239,T1239,W1239,Z1239,AC1239,AF1239,AI1239,AL1239,AO1239,AR1239,AU1239,AX1239,BA1239,BD1239,BG1239,BJ1239,BM1239),2)+LARGE((Q1239,T1239,W1239,Z1239,AC1239,AF1239,AI1239,AL1239,AO1239,AR1239,AU1239,AX1239,BA1239,BD1239,BG1239,BJ1239,BM1239),3)+LARGE((Q1239,T1239,W1239,Z1239,AC1239,AF1239,AI1239,AL1239,AO1239,AR1239,AU1239,AX1239,BA1239,BD1239,BG1239,BJ1239,BM1239),4)+LARGE((Q1239,T1239,W1239,Z1239,AC1239,AF1239,AI1239,AL1239,AO1239,AR1239,AU1239,AX1239,BA1239,BD1239,BG1239,BJ1239,BM1239),5),J1239)</f>
        <v>130</v>
      </c>
      <c r="O1239" s="190">
        <f>IF($M1239="ano",LARGE((R1239,U1239,X1239,AA1239,AD1239,AG1239,AJ1239,AM1239,AP1239,AS1239,AV1239,AY1239,BB1239,BE1239,BH1239,BK1239,BN1239),1)+LARGE((R1239,U1239,X1239,AA1239,AD1239,AG1239,AJ1239,AM1239,AP1239,AS1239,AV1239,AY1239,BB1239,BE1239,BH1239,BK1239,BN1239),2)+LARGE((R1239,U1239,X1239,AA1239,AD1239,AG1239,AJ1239,AM1239,AP1239,AS1239,AV1239,AY1239,BB1239,BE1239,BH1239,BK1239,BN1239),3)+LARGE((R1239,U1239,X1239,AA1239,AD1239,AG1239,AJ1239,AM1239,AP1239,AS1239,AV1239,AY1239,BB1239,BE1239,BH1239,BK1239,BN1239),4)+LARGE((R1239,U1239,X1239,AA1239,AD1239,AG1239,AJ1239,AM1239,AP1239,AS1239,AV1239,AY1239,BB1239,BE1239,BH1239,BK1239,BN1239),5),K1239)</f>
        <v>130</v>
      </c>
      <c r="P1239" s="191">
        <v>0.24881944444444445</v>
      </c>
      <c r="Q1239" s="192">
        <v>130</v>
      </c>
      <c r="R1239" s="193">
        <v>130</v>
      </c>
      <c r="S1239" s="194"/>
      <c r="T1239" s="195"/>
      <c r="U1239" s="196"/>
      <c r="V1239" s="197"/>
      <c r="W1239" s="198"/>
      <c r="X1239" s="199"/>
      <c r="Y1239" s="200"/>
      <c r="Z1239" s="201"/>
      <c r="AA1239" s="202"/>
      <c r="AB1239" s="203"/>
      <c r="AC1239" s="204"/>
      <c r="AD1239" s="205"/>
      <c r="AE1239" s="200"/>
      <c r="AF1239" s="201"/>
      <c r="AG1239" s="202"/>
      <c r="AH1239" s="206"/>
      <c r="AI1239" s="207"/>
      <c r="AJ1239" s="208"/>
      <c r="AK1239" s="200"/>
      <c r="AL1239" s="201"/>
      <c r="AM1239" s="202"/>
      <c r="AN1239" s="78"/>
      <c r="AO1239" s="79"/>
      <c r="AP1239" s="209"/>
      <c r="AQ1239" s="64"/>
      <c r="AR1239" s="65"/>
      <c r="AS1239" s="208"/>
      <c r="AT1239" s="210"/>
      <c r="AU1239" s="211"/>
      <c r="AV1239" s="212"/>
      <c r="AW1239" s="213"/>
      <c r="AX1239" s="214"/>
      <c r="AY1239" s="215"/>
      <c r="AZ1239" s="112"/>
      <c r="BA1239" s="68"/>
      <c r="BB1239" s="68"/>
      <c r="BC1239" s="216"/>
      <c r="BD1239" s="216"/>
      <c r="BE1239" s="217"/>
      <c r="BF1239" s="218"/>
      <c r="BG1239" s="75"/>
      <c r="BH1239" s="75"/>
      <c r="BI1239" s="219"/>
      <c r="BJ1239" s="220"/>
      <c r="BK1239" s="220"/>
      <c r="BL1239" s="221"/>
      <c r="BM1239" s="222"/>
      <c r="BN1239" s="223"/>
      <c r="BO1239" s="149">
        <v>0</v>
      </c>
      <c r="BP1239" s="72">
        <v>53</v>
      </c>
      <c r="BQ1239" s="157">
        <v>0.24881944444444445</v>
      </c>
      <c r="BR1239" s="158">
        <v>1</v>
      </c>
      <c r="BS1239" s="224"/>
    </row>
    <row r="1240" spans="1:71" s="62" customFormat="1" ht="15" customHeight="1">
      <c r="A1240" s="49"/>
      <c r="B1240" s="2">
        <v>1234</v>
      </c>
      <c r="C1240" s="2">
        <v>605</v>
      </c>
      <c r="D1240" s="47" t="s">
        <v>2543</v>
      </c>
      <c r="E1240" s="47" t="s">
        <v>1735</v>
      </c>
      <c r="F1240" s="89" t="s">
        <v>2544</v>
      </c>
      <c r="G1240" s="48">
        <v>1983</v>
      </c>
      <c r="H1240" s="49" t="s">
        <v>31</v>
      </c>
      <c r="I1240" s="2" t="str">
        <f>IF(G1240&lt;=1953,"M60",IF(G1240&lt;=1963,"M50",IF(G1240&lt;=1973,"M40","M")))</f>
        <v>M</v>
      </c>
      <c r="J1240" s="50">
        <f t="shared" si="89"/>
        <v>130</v>
      </c>
      <c r="K1240" s="189">
        <f t="shared" si="90"/>
        <v>130</v>
      </c>
      <c r="L1240" s="51">
        <f t="shared" si="91"/>
        <v>1</v>
      </c>
      <c r="M1240" s="52" t="str">
        <f t="shared" si="92"/>
        <v>nie</v>
      </c>
      <c r="N1240" s="53">
        <f>IF($M1240="ano",LARGE((Q1240,T1240,W1240,Z1240,AC1240,AF1240,AI1240,AL1240,AO1240,AR1240,AU1240,AX1240,BA1240,BD1240,BG1240,BJ1240,BM1240),1)+LARGE((Q1240,T1240,W1240,Z1240,AC1240,AF1240,AI1240,AL1240,AO1240,AR1240,AU1240,AX1240,BA1240,BD1240,BG1240,BJ1240,BM1240),2)+LARGE((Q1240,T1240,W1240,Z1240,AC1240,AF1240,AI1240,AL1240,AO1240,AR1240,AU1240,AX1240,BA1240,BD1240,BG1240,BJ1240,BM1240),3)+LARGE((Q1240,T1240,W1240,Z1240,AC1240,AF1240,AI1240,AL1240,AO1240,AR1240,AU1240,AX1240,BA1240,BD1240,BG1240,BJ1240,BM1240),4)+LARGE((Q1240,T1240,W1240,Z1240,AC1240,AF1240,AI1240,AL1240,AO1240,AR1240,AU1240,AX1240,BA1240,BD1240,BG1240,BJ1240,BM1240),5),J1240)</f>
        <v>130</v>
      </c>
      <c r="O1240" s="190">
        <f>IF($M1240="ano",LARGE((R1240,U1240,X1240,AA1240,AD1240,AG1240,AJ1240,AM1240,AP1240,AS1240,AV1240,AY1240,BB1240,BE1240,BH1240,BK1240,BN1240),1)+LARGE((R1240,U1240,X1240,AA1240,AD1240,AG1240,AJ1240,AM1240,AP1240,AS1240,AV1240,AY1240,BB1240,BE1240,BH1240,BK1240,BN1240),2)+LARGE((R1240,U1240,X1240,AA1240,AD1240,AG1240,AJ1240,AM1240,AP1240,AS1240,AV1240,AY1240,BB1240,BE1240,BH1240,BK1240,BN1240),3)+LARGE((R1240,U1240,X1240,AA1240,AD1240,AG1240,AJ1240,AM1240,AP1240,AS1240,AV1240,AY1240,BB1240,BE1240,BH1240,BK1240,BN1240),4)+LARGE((R1240,U1240,X1240,AA1240,AD1240,AG1240,AJ1240,AM1240,AP1240,AS1240,AV1240,AY1240,BB1240,BE1240,BH1240,BK1240,BN1240),5),K1240)</f>
        <v>130</v>
      </c>
      <c r="P1240" s="191">
        <v>0.24915509259259258</v>
      </c>
      <c r="Q1240" s="192">
        <v>130</v>
      </c>
      <c r="R1240" s="193">
        <v>130</v>
      </c>
      <c r="S1240" s="194"/>
      <c r="T1240" s="195"/>
      <c r="U1240" s="196"/>
      <c r="V1240" s="197"/>
      <c r="W1240" s="198"/>
      <c r="X1240" s="199"/>
      <c r="Y1240" s="200"/>
      <c r="Z1240" s="201"/>
      <c r="AA1240" s="202"/>
      <c r="AB1240" s="203"/>
      <c r="AC1240" s="204"/>
      <c r="AD1240" s="205"/>
      <c r="AE1240" s="200"/>
      <c r="AF1240" s="201"/>
      <c r="AG1240" s="202"/>
      <c r="AH1240" s="206"/>
      <c r="AI1240" s="207"/>
      <c r="AJ1240" s="208"/>
      <c r="AK1240" s="200"/>
      <c r="AL1240" s="201"/>
      <c r="AM1240" s="202"/>
      <c r="AN1240" s="78"/>
      <c r="AO1240" s="79"/>
      <c r="AP1240" s="209"/>
      <c r="AQ1240" s="64"/>
      <c r="AR1240" s="65"/>
      <c r="AS1240" s="208"/>
      <c r="AT1240" s="210"/>
      <c r="AU1240" s="211"/>
      <c r="AV1240" s="212"/>
      <c r="AW1240" s="213"/>
      <c r="AX1240" s="214"/>
      <c r="AY1240" s="215"/>
      <c r="AZ1240" s="112"/>
      <c r="BA1240" s="68"/>
      <c r="BB1240" s="68"/>
      <c r="BC1240" s="216"/>
      <c r="BD1240" s="216"/>
      <c r="BE1240" s="217"/>
      <c r="BF1240" s="218"/>
      <c r="BG1240" s="75"/>
      <c r="BH1240" s="75"/>
      <c r="BI1240" s="219"/>
      <c r="BJ1240" s="220"/>
      <c r="BK1240" s="220"/>
      <c r="BL1240" s="221"/>
      <c r="BM1240" s="222"/>
      <c r="BN1240" s="223"/>
      <c r="BO1240" s="149">
        <v>0</v>
      </c>
      <c r="BP1240" s="72">
        <v>53</v>
      </c>
      <c r="BQ1240" s="157">
        <v>0.24915509259259258</v>
      </c>
      <c r="BR1240" s="158">
        <v>1</v>
      </c>
      <c r="BS1240" s="224"/>
    </row>
    <row r="1241" spans="1:71" s="62" customFormat="1" ht="15" customHeight="1">
      <c r="A1241" s="49"/>
      <c r="B1241" s="2">
        <v>1235</v>
      </c>
      <c r="C1241" s="2">
        <v>133</v>
      </c>
      <c r="D1241" s="49" t="s">
        <v>696</v>
      </c>
      <c r="E1241" s="49" t="s">
        <v>1508</v>
      </c>
      <c r="F1241" s="93" t="s">
        <v>451</v>
      </c>
      <c r="G1241" s="85" t="s">
        <v>264</v>
      </c>
      <c r="H1241" s="49" t="s">
        <v>36</v>
      </c>
      <c r="I1241" s="49" t="s">
        <v>36</v>
      </c>
      <c r="J1241" s="50">
        <f t="shared" si="89"/>
        <v>130</v>
      </c>
      <c r="K1241" s="189">
        <f t="shared" si="90"/>
        <v>130</v>
      </c>
      <c r="L1241" s="51">
        <f t="shared" si="91"/>
        <v>1</v>
      </c>
      <c r="M1241" s="52" t="str">
        <f t="shared" si="92"/>
        <v>nie</v>
      </c>
      <c r="N1241" s="53">
        <f>IF($M1241="ano",LARGE((Q1241,T1241,W1241,Z1241,AC1241,AF1241,AI1241,AL1241,AO1241,AR1241,AU1241,AX1241,BA1241,BD1241,BG1241,BJ1241,BM1241),1)+LARGE((Q1241,T1241,W1241,Z1241,AC1241,AF1241,AI1241,AL1241,AO1241,AR1241,AU1241,AX1241,BA1241,BD1241,BG1241,BJ1241,BM1241),2)+LARGE((Q1241,T1241,W1241,Z1241,AC1241,AF1241,AI1241,AL1241,AO1241,AR1241,AU1241,AX1241,BA1241,BD1241,BG1241,BJ1241,BM1241),3)+LARGE((Q1241,T1241,W1241,Z1241,AC1241,AF1241,AI1241,AL1241,AO1241,AR1241,AU1241,AX1241,BA1241,BD1241,BG1241,BJ1241,BM1241),4)+LARGE((Q1241,T1241,W1241,Z1241,AC1241,AF1241,AI1241,AL1241,AO1241,AR1241,AU1241,AX1241,BA1241,BD1241,BG1241,BJ1241,BM1241),5),J1241)</f>
        <v>130</v>
      </c>
      <c r="O1241" s="190">
        <f>IF($M1241="ano",LARGE((R1241,U1241,X1241,AA1241,AD1241,AG1241,AJ1241,AM1241,AP1241,AS1241,AV1241,AY1241,BB1241,BE1241,BH1241,BK1241,BN1241),1)+LARGE((R1241,U1241,X1241,AA1241,AD1241,AG1241,AJ1241,AM1241,AP1241,AS1241,AV1241,AY1241,BB1241,BE1241,BH1241,BK1241,BN1241),2)+LARGE((R1241,U1241,X1241,AA1241,AD1241,AG1241,AJ1241,AM1241,AP1241,AS1241,AV1241,AY1241,BB1241,BE1241,BH1241,BK1241,BN1241),3)+LARGE((R1241,U1241,X1241,AA1241,AD1241,AG1241,AJ1241,AM1241,AP1241,AS1241,AV1241,AY1241,BB1241,BE1241,BH1241,BK1241,BN1241),4)+LARGE((R1241,U1241,X1241,AA1241,AD1241,AG1241,AJ1241,AM1241,AP1241,AS1241,AV1241,AY1241,BB1241,BE1241,BH1241,BK1241,BN1241),5),K1241)</f>
        <v>130</v>
      </c>
      <c r="P1241" s="54"/>
      <c r="Q1241" s="55"/>
      <c r="R1241" s="193"/>
      <c r="S1241" s="56"/>
      <c r="T1241" s="57"/>
      <c r="U1241" s="196"/>
      <c r="V1241" s="58"/>
      <c r="W1241" s="59"/>
      <c r="X1241" s="199"/>
      <c r="Y1241" s="77"/>
      <c r="Z1241" s="60"/>
      <c r="AA1241" s="202"/>
      <c r="AB1241" s="61"/>
      <c r="AC1241" s="61"/>
      <c r="AD1241" s="205"/>
      <c r="AE1241" s="200"/>
      <c r="AF1241" s="201"/>
      <c r="AG1241" s="202"/>
      <c r="AH1241" s="206">
        <v>5.3043981481481484E-2</v>
      </c>
      <c r="AI1241" s="207">
        <v>130</v>
      </c>
      <c r="AJ1241" s="208">
        <v>130</v>
      </c>
      <c r="AK1241" s="200"/>
      <c r="AL1241" s="201"/>
      <c r="AM1241" s="202"/>
      <c r="AN1241" s="78"/>
      <c r="AO1241" s="79"/>
      <c r="AP1241" s="209"/>
      <c r="AQ1241" s="64"/>
      <c r="AR1241" s="65"/>
      <c r="AS1241" s="208"/>
      <c r="AT1241" s="210"/>
      <c r="AU1241" s="211"/>
      <c r="AV1241" s="212"/>
      <c r="AW1241" s="213"/>
      <c r="AX1241" s="214"/>
      <c r="AY1241" s="215"/>
      <c r="AZ1241" s="112"/>
      <c r="BA1241" s="68"/>
      <c r="BB1241" s="68"/>
      <c r="BC1241" s="69"/>
      <c r="BD1241" s="69"/>
      <c r="BE1241" s="217"/>
      <c r="BF1241" s="218"/>
      <c r="BG1241" s="75"/>
      <c r="BH1241" s="75"/>
      <c r="BI1241" s="219"/>
      <c r="BJ1241" s="220"/>
      <c r="BK1241" s="220"/>
      <c r="BL1241" s="221"/>
      <c r="BM1241" s="222"/>
      <c r="BN1241" s="223"/>
      <c r="BO1241" s="149">
        <v>0</v>
      </c>
      <c r="BP1241" s="72">
        <v>10.664999999999999</v>
      </c>
      <c r="BQ1241" s="157">
        <v>5.3043981481481484E-2</v>
      </c>
      <c r="BR1241" s="158">
        <v>1</v>
      </c>
      <c r="BS1241" s="224"/>
    </row>
    <row r="1242" spans="1:71" s="62" customFormat="1" ht="15" customHeight="1">
      <c r="A1242" s="49"/>
      <c r="B1242" s="2">
        <v>1236</v>
      </c>
      <c r="C1242" s="2">
        <v>3</v>
      </c>
      <c r="D1242" s="49" t="s">
        <v>457</v>
      </c>
      <c r="E1242" s="49" t="s">
        <v>1821</v>
      </c>
      <c r="F1242" s="93" t="s">
        <v>320</v>
      </c>
      <c r="G1242" s="85" t="s">
        <v>452</v>
      </c>
      <c r="H1242" s="49" t="s">
        <v>36</v>
      </c>
      <c r="I1242" s="49" t="s">
        <v>698</v>
      </c>
      <c r="J1242" s="50">
        <f t="shared" si="89"/>
        <v>129</v>
      </c>
      <c r="K1242" s="189">
        <f t="shared" si="90"/>
        <v>168</v>
      </c>
      <c r="L1242" s="51">
        <f t="shared" si="91"/>
        <v>1</v>
      </c>
      <c r="M1242" s="52" t="str">
        <f t="shared" si="92"/>
        <v>nie</v>
      </c>
      <c r="N1242" s="53">
        <f>IF($M1242="ano",LARGE((Q1242,T1242,W1242,Z1242,AC1242,AF1242,AI1242,AL1242,AO1242,AR1242,AU1242,AX1242,BA1242,BD1242,BG1242,BJ1242,BM1242),1)+LARGE((Q1242,T1242,W1242,Z1242,AC1242,AF1242,AI1242,AL1242,AO1242,AR1242,AU1242,AX1242,BA1242,BD1242,BG1242,BJ1242,BM1242),2)+LARGE((Q1242,T1242,W1242,Z1242,AC1242,AF1242,AI1242,AL1242,AO1242,AR1242,AU1242,AX1242,BA1242,BD1242,BG1242,BJ1242,BM1242),3)+LARGE((Q1242,T1242,W1242,Z1242,AC1242,AF1242,AI1242,AL1242,AO1242,AR1242,AU1242,AX1242,BA1242,BD1242,BG1242,BJ1242,BM1242),4)+LARGE((Q1242,T1242,W1242,Z1242,AC1242,AF1242,AI1242,AL1242,AO1242,AR1242,AU1242,AX1242,BA1242,BD1242,BG1242,BJ1242,BM1242),5),J1242)</f>
        <v>129</v>
      </c>
      <c r="O1242" s="190">
        <f>IF($M1242="ano",LARGE((R1242,U1242,X1242,AA1242,AD1242,AG1242,AJ1242,AM1242,AP1242,AS1242,AV1242,AY1242,BB1242,BE1242,BH1242,BK1242,BN1242),1)+LARGE((R1242,U1242,X1242,AA1242,AD1242,AG1242,AJ1242,AM1242,AP1242,AS1242,AV1242,AY1242,BB1242,BE1242,BH1242,BK1242,BN1242),2)+LARGE((R1242,U1242,X1242,AA1242,AD1242,AG1242,AJ1242,AM1242,AP1242,AS1242,AV1242,AY1242,BB1242,BE1242,BH1242,BK1242,BN1242),3)+LARGE((R1242,U1242,X1242,AA1242,AD1242,AG1242,AJ1242,AM1242,AP1242,AS1242,AV1242,AY1242,BB1242,BE1242,BH1242,BK1242,BN1242),4)+LARGE((R1242,U1242,X1242,AA1242,AD1242,AG1242,AJ1242,AM1242,AP1242,AS1242,AV1242,AY1242,BB1242,BE1242,BH1242,BK1242,BN1242),5),K1242)</f>
        <v>168</v>
      </c>
      <c r="P1242" s="54"/>
      <c r="Q1242" s="55"/>
      <c r="R1242" s="193"/>
      <c r="S1242" s="56"/>
      <c r="T1242" s="57"/>
      <c r="U1242" s="196"/>
      <c r="V1242" s="58"/>
      <c r="W1242" s="59"/>
      <c r="X1242" s="199"/>
      <c r="Y1242" s="77"/>
      <c r="Z1242" s="60"/>
      <c r="AA1242" s="202"/>
      <c r="AB1242" s="61"/>
      <c r="AC1242" s="61"/>
      <c r="AD1242" s="205"/>
      <c r="AE1242" s="200"/>
      <c r="AF1242" s="201"/>
      <c r="AG1242" s="202"/>
      <c r="AH1242" s="206">
        <v>5.3854166666666668E-2</v>
      </c>
      <c r="AI1242" s="207">
        <v>129</v>
      </c>
      <c r="AJ1242" s="208">
        <v>168</v>
      </c>
      <c r="AK1242" s="200"/>
      <c r="AL1242" s="201"/>
      <c r="AM1242" s="202"/>
      <c r="AN1242" s="78"/>
      <c r="AO1242" s="79"/>
      <c r="AP1242" s="209"/>
      <c r="AQ1242" s="64"/>
      <c r="AR1242" s="65"/>
      <c r="AS1242" s="208"/>
      <c r="AT1242" s="210"/>
      <c r="AU1242" s="211"/>
      <c r="AV1242" s="212"/>
      <c r="AW1242" s="213"/>
      <c r="AX1242" s="214"/>
      <c r="AY1242" s="215"/>
      <c r="AZ1242" s="112"/>
      <c r="BA1242" s="68"/>
      <c r="BB1242" s="68"/>
      <c r="BC1242" s="69"/>
      <c r="BD1242" s="69"/>
      <c r="BE1242" s="217"/>
      <c r="BF1242" s="218"/>
      <c r="BG1242" s="75"/>
      <c r="BH1242" s="75"/>
      <c r="BI1242" s="219"/>
      <c r="BJ1242" s="220"/>
      <c r="BK1242" s="220"/>
      <c r="BL1242" s="221"/>
      <c r="BM1242" s="222"/>
      <c r="BN1242" s="223"/>
      <c r="BO1242" s="149">
        <v>0</v>
      </c>
      <c r="BP1242" s="72">
        <v>10.664999999999999</v>
      </c>
      <c r="BQ1242" s="157">
        <v>5.3854166666666668E-2</v>
      </c>
      <c r="BR1242" s="158">
        <v>1</v>
      </c>
      <c r="BS1242" s="224"/>
    </row>
    <row r="1243" spans="1:71" s="62" customFormat="1" ht="15" customHeight="1">
      <c r="A1243" s="49"/>
      <c r="B1243" s="2">
        <v>1237</v>
      </c>
      <c r="C1243" s="2">
        <v>606</v>
      </c>
      <c r="D1243" s="47" t="s">
        <v>2380</v>
      </c>
      <c r="E1243" s="47" t="s">
        <v>2159</v>
      </c>
      <c r="F1243" s="90"/>
      <c r="G1243" s="81">
        <v>1976</v>
      </c>
      <c r="H1243" s="49" t="s">
        <v>31</v>
      </c>
      <c r="I1243" s="2" t="str">
        <f>IF(G1243&lt;=1953,"M60",IF(G1243&lt;=1963,"M50",IF(G1243&lt;=1973,"M40","M")))</f>
        <v>M</v>
      </c>
      <c r="J1243" s="50">
        <f t="shared" si="89"/>
        <v>129</v>
      </c>
      <c r="K1243" s="189">
        <f t="shared" si="90"/>
        <v>129</v>
      </c>
      <c r="L1243" s="51">
        <f t="shared" si="91"/>
        <v>1</v>
      </c>
      <c r="M1243" s="52" t="str">
        <f t="shared" si="92"/>
        <v>nie</v>
      </c>
      <c r="N1243" s="53">
        <f>IF($M1243="ano",LARGE((Q1243,T1243,W1243,Z1243,AC1243,AF1243,AI1243,AL1243,AO1243,AR1243,AU1243,AX1243,BA1243,BD1243,BG1243,BJ1243,BM1243),1)+LARGE((Q1243,T1243,W1243,Z1243,AC1243,AF1243,AI1243,AL1243,AO1243,AR1243,AU1243,AX1243,BA1243,BD1243,BG1243,BJ1243,BM1243),2)+LARGE((Q1243,T1243,W1243,Z1243,AC1243,AF1243,AI1243,AL1243,AO1243,AR1243,AU1243,AX1243,BA1243,BD1243,BG1243,BJ1243,BM1243),3)+LARGE((Q1243,T1243,W1243,Z1243,AC1243,AF1243,AI1243,AL1243,AO1243,AR1243,AU1243,AX1243,BA1243,BD1243,BG1243,BJ1243,BM1243),4)+LARGE((Q1243,T1243,W1243,Z1243,AC1243,AF1243,AI1243,AL1243,AO1243,AR1243,AU1243,AX1243,BA1243,BD1243,BG1243,BJ1243,BM1243),5),J1243)</f>
        <v>129</v>
      </c>
      <c r="O1243" s="190">
        <f>IF($M1243="ano",LARGE((R1243,U1243,X1243,AA1243,AD1243,AG1243,AJ1243,AM1243,AP1243,AS1243,AV1243,AY1243,BB1243,BE1243,BH1243,BK1243,BN1243),1)+LARGE((R1243,U1243,X1243,AA1243,AD1243,AG1243,AJ1243,AM1243,AP1243,AS1243,AV1243,AY1243,BB1243,BE1243,BH1243,BK1243,BN1243),2)+LARGE((R1243,U1243,X1243,AA1243,AD1243,AG1243,AJ1243,AM1243,AP1243,AS1243,AV1243,AY1243,BB1243,BE1243,BH1243,BK1243,BN1243),3)+LARGE((R1243,U1243,X1243,AA1243,AD1243,AG1243,AJ1243,AM1243,AP1243,AS1243,AV1243,AY1243,BB1243,BE1243,BH1243,BK1243,BN1243),4)+LARGE((R1243,U1243,X1243,AA1243,AD1243,AG1243,AJ1243,AM1243,AP1243,AS1243,AV1243,AY1243,BB1243,BE1243,BH1243,BK1243,BN1243),5),K1243)</f>
        <v>129</v>
      </c>
      <c r="P1243" s="191"/>
      <c r="Q1243" s="192"/>
      <c r="R1243" s="193"/>
      <c r="S1243" s="194">
        <v>0.13868055555555556</v>
      </c>
      <c r="T1243" s="195">
        <v>129</v>
      </c>
      <c r="U1243" s="196">
        <v>129</v>
      </c>
      <c r="V1243" s="197"/>
      <c r="W1243" s="198"/>
      <c r="X1243" s="199"/>
      <c r="Y1243" s="200"/>
      <c r="Z1243" s="201"/>
      <c r="AA1243" s="202"/>
      <c r="AB1243" s="203"/>
      <c r="AC1243" s="204"/>
      <c r="AD1243" s="205"/>
      <c r="AE1243" s="200"/>
      <c r="AF1243" s="201"/>
      <c r="AG1243" s="202"/>
      <c r="AH1243" s="206"/>
      <c r="AI1243" s="207"/>
      <c r="AJ1243" s="208"/>
      <c r="AK1243" s="200"/>
      <c r="AL1243" s="201"/>
      <c r="AM1243" s="202"/>
      <c r="AN1243" s="78"/>
      <c r="AO1243" s="79"/>
      <c r="AP1243" s="209"/>
      <c r="AQ1243" s="64"/>
      <c r="AR1243" s="65"/>
      <c r="AS1243" s="208"/>
      <c r="AT1243" s="210"/>
      <c r="AU1243" s="211"/>
      <c r="AV1243" s="212"/>
      <c r="AW1243" s="213"/>
      <c r="AX1243" s="214"/>
      <c r="AY1243" s="215"/>
      <c r="AZ1243" s="112"/>
      <c r="BA1243" s="68"/>
      <c r="BB1243" s="68"/>
      <c r="BC1243" s="216"/>
      <c r="BD1243" s="216"/>
      <c r="BE1243" s="217"/>
      <c r="BF1243" s="218"/>
      <c r="BG1243" s="75"/>
      <c r="BH1243" s="75"/>
      <c r="BI1243" s="219"/>
      <c r="BJ1243" s="220"/>
      <c r="BK1243" s="220"/>
      <c r="BL1243" s="221"/>
      <c r="BM1243" s="222"/>
      <c r="BN1243" s="223"/>
      <c r="BO1243" s="149">
        <v>0</v>
      </c>
      <c r="BP1243" s="72">
        <v>26</v>
      </c>
      <c r="BQ1243" s="157">
        <v>0.13868055555555556</v>
      </c>
      <c r="BR1243" s="158">
        <v>1</v>
      </c>
      <c r="BS1243" s="224"/>
    </row>
    <row r="1244" spans="1:71" s="62" customFormat="1" ht="15" customHeight="1">
      <c r="A1244" s="49"/>
      <c r="B1244" s="2">
        <v>1238</v>
      </c>
      <c r="C1244" s="2">
        <v>134</v>
      </c>
      <c r="D1244" s="49" t="s">
        <v>534</v>
      </c>
      <c r="E1244" s="49" t="s">
        <v>535</v>
      </c>
      <c r="F1244" s="93" t="s">
        <v>419</v>
      </c>
      <c r="G1244" s="85" t="s">
        <v>264</v>
      </c>
      <c r="H1244" s="49" t="s">
        <v>36</v>
      </c>
      <c r="I1244" s="49" t="s">
        <v>36</v>
      </c>
      <c r="J1244" s="50">
        <f t="shared" si="89"/>
        <v>129</v>
      </c>
      <c r="K1244" s="189">
        <f t="shared" si="90"/>
        <v>129</v>
      </c>
      <c r="L1244" s="51">
        <f t="shared" si="91"/>
        <v>1</v>
      </c>
      <c r="M1244" s="52" t="str">
        <f t="shared" si="92"/>
        <v>nie</v>
      </c>
      <c r="N1244" s="53">
        <f>IF($M1244="ano",LARGE((Q1244,T1244,W1244,Z1244,AC1244,AF1244,AI1244,AL1244,AO1244,AR1244,AU1244,AX1244,BA1244,BD1244,BG1244,BJ1244,BM1244),1)+LARGE((Q1244,T1244,W1244,Z1244,AC1244,AF1244,AI1244,AL1244,AO1244,AR1244,AU1244,AX1244,BA1244,BD1244,BG1244,BJ1244,BM1244),2)+LARGE((Q1244,T1244,W1244,Z1244,AC1244,AF1244,AI1244,AL1244,AO1244,AR1244,AU1244,AX1244,BA1244,BD1244,BG1244,BJ1244,BM1244),3)+LARGE((Q1244,T1244,W1244,Z1244,AC1244,AF1244,AI1244,AL1244,AO1244,AR1244,AU1244,AX1244,BA1244,BD1244,BG1244,BJ1244,BM1244),4)+LARGE((Q1244,T1244,W1244,Z1244,AC1244,AF1244,AI1244,AL1244,AO1244,AR1244,AU1244,AX1244,BA1244,BD1244,BG1244,BJ1244,BM1244),5),J1244)</f>
        <v>129</v>
      </c>
      <c r="O1244" s="190">
        <f>IF($M1244="ano",LARGE((R1244,U1244,X1244,AA1244,AD1244,AG1244,AJ1244,AM1244,AP1244,AS1244,AV1244,AY1244,BB1244,BE1244,BH1244,BK1244,BN1244),1)+LARGE((R1244,U1244,X1244,AA1244,AD1244,AG1244,AJ1244,AM1244,AP1244,AS1244,AV1244,AY1244,BB1244,BE1244,BH1244,BK1244,BN1244),2)+LARGE((R1244,U1244,X1244,AA1244,AD1244,AG1244,AJ1244,AM1244,AP1244,AS1244,AV1244,AY1244,BB1244,BE1244,BH1244,BK1244,BN1244),3)+LARGE((R1244,U1244,X1244,AA1244,AD1244,AG1244,AJ1244,AM1244,AP1244,AS1244,AV1244,AY1244,BB1244,BE1244,BH1244,BK1244,BN1244),4)+LARGE((R1244,U1244,X1244,AA1244,AD1244,AG1244,AJ1244,AM1244,AP1244,AS1244,AV1244,AY1244,BB1244,BE1244,BH1244,BK1244,BN1244),5),K1244)</f>
        <v>129</v>
      </c>
      <c r="P1244" s="54"/>
      <c r="Q1244" s="55"/>
      <c r="R1244" s="193"/>
      <c r="S1244" s="56"/>
      <c r="T1244" s="57"/>
      <c r="U1244" s="196"/>
      <c r="V1244" s="58"/>
      <c r="W1244" s="59"/>
      <c r="X1244" s="199"/>
      <c r="Y1244" s="77"/>
      <c r="Z1244" s="60"/>
      <c r="AA1244" s="202"/>
      <c r="AB1244" s="61"/>
      <c r="AC1244" s="61"/>
      <c r="AD1244" s="205"/>
      <c r="AE1244" s="200"/>
      <c r="AF1244" s="201"/>
      <c r="AG1244" s="202"/>
      <c r="AH1244" s="206">
        <v>5.3680555555555558E-2</v>
      </c>
      <c r="AI1244" s="207">
        <v>129</v>
      </c>
      <c r="AJ1244" s="208">
        <v>129</v>
      </c>
      <c r="AK1244" s="200"/>
      <c r="AL1244" s="201"/>
      <c r="AM1244" s="202"/>
      <c r="AN1244" s="78"/>
      <c r="AO1244" s="79"/>
      <c r="AP1244" s="209"/>
      <c r="AQ1244" s="64"/>
      <c r="AR1244" s="65"/>
      <c r="AS1244" s="208"/>
      <c r="AT1244" s="210"/>
      <c r="AU1244" s="211"/>
      <c r="AV1244" s="212"/>
      <c r="AW1244" s="213"/>
      <c r="AX1244" s="214"/>
      <c r="AY1244" s="215"/>
      <c r="AZ1244" s="112"/>
      <c r="BA1244" s="68"/>
      <c r="BB1244" s="68"/>
      <c r="BC1244" s="69"/>
      <c r="BD1244" s="69"/>
      <c r="BE1244" s="217"/>
      <c r="BF1244" s="218"/>
      <c r="BG1244" s="75"/>
      <c r="BH1244" s="75"/>
      <c r="BI1244" s="219"/>
      <c r="BJ1244" s="220"/>
      <c r="BK1244" s="220"/>
      <c r="BL1244" s="221"/>
      <c r="BM1244" s="222"/>
      <c r="BN1244" s="223"/>
      <c r="BO1244" s="149">
        <v>0</v>
      </c>
      <c r="BP1244" s="72">
        <v>10.664999999999999</v>
      </c>
      <c r="BQ1244" s="157">
        <v>5.3680555555555558E-2</v>
      </c>
      <c r="BR1244" s="158">
        <v>1</v>
      </c>
      <c r="BS1244" s="224"/>
    </row>
    <row r="1245" spans="1:71" s="62" customFormat="1" ht="15" customHeight="1">
      <c r="A1245" s="49"/>
      <c r="B1245" s="2">
        <v>1239</v>
      </c>
      <c r="C1245" s="2">
        <v>250</v>
      </c>
      <c r="D1245" s="47" t="s">
        <v>1906</v>
      </c>
      <c r="E1245" s="47" t="s">
        <v>1905</v>
      </c>
      <c r="F1245" s="89" t="s">
        <v>1519</v>
      </c>
      <c r="G1245" s="48">
        <v>1967</v>
      </c>
      <c r="H1245" s="49" t="s">
        <v>31</v>
      </c>
      <c r="I1245" s="2" t="str">
        <f>IF(G1245&lt;=1953,"M60",IF(G1245&lt;=1963,"M50",IF(G1245&lt;=1973,"M40","M")))</f>
        <v>M40</v>
      </c>
      <c r="J1245" s="50">
        <f t="shared" si="89"/>
        <v>129</v>
      </c>
      <c r="K1245" s="189">
        <f t="shared" si="90"/>
        <v>142</v>
      </c>
      <c r="L1245" s="51">
        <f t="shared" si="91"/>
        <v>1</v>
      </c>
      <c r="M1245" s="52" t="str">
        <f t="shared" si="92"/>
        <v>nie</v>
      </c>
      <c r="N1245" s="53">
        <f>IF($M1245="ano",LARGE((Q1245,T1245,W1245,Z1245,AC1245,AF1245,AI1245,AL1245,AO1245,AR1245,AU1245,AX1245,BA1245,BD1245,BG1245,BJ1245,BM1245),1)+LARGE((Q1245,T1245,W1245,Z1245,AC1245,AF1245,AI1245,AL1245,AO1245,AR1245,AU1245,AX1245,BA1245,BD1245,BG1245,BJ1245,BM1245),2)+LARGE((Q1245,T1245,W1245,Z1245,AC1245,AF1245,AI1245,AL1245,AO1245,AR1245,AU1245,AX1245,BA1245,BD1245,BG1245,BJ1245,BM1245),3)+LARGE((Q1245,T1245,W1245,Z1245,AC1245,AF1245,AI1245,AL1245,AO1245,AR1245,AU1245,AX1245,BA1245,BD1245,BG1245,BJ1245,BM1245),4)+LARGE((Q1245,T1245,W1245,Z1245,AC1245,AF1245,AI1245,AL1245,AO1245,AR1245,AU1245,AX1245,BA1245,BD1245,BG1245,BJ1245,BM1245),5),J1245)</f>
        <v>129</v>
      </c>
      <c r="O1245" s="190">
        <f>IF($M1245="ano",LARGE((R1245,U1245,X1245,AA1245,AD1245,AG1245,AJ1245,AM1245,AP1245,AS1245,AV1245,AY1245,BB1245,BE1245,BH1245,BK1245,BN1245),1)+LARGE((R1245,U1245,X1245,AA1245,AD1245,AG1245,AJ1245,AM1245,AP1245,AS1245,AV1245,AY1245,BB1245,BE1245,BH1245,BK1245,BN1245),2)+LARGE((R1245,U1245,X1245,AA1245,AD1245,AG1245,AJ1245,AM1245,AP1245,AS1245,AV1245,AY1245,BB1245,BE1245,BH1245,BK1245,BN1245),3)+LARGE((R1245,U1245,X1245,AA1245,AD1245,AG1245,AJ1245,AM1245,AP1245,AS1245,AV1245,AY1245,BB1245,BE1245,BH1245,BK1245,BN1245),4)+LARGE((R1245,U1245,X1245,AA1245,AD1245,AG1245,AJ1245,AM1245,AP1245,AS1245,AV1245,AY1245,BB1245,BE1245,BH1245,BK1245,BN1245),5),K1245)</f>
        <v>142</v>
      </c>
      <c r="P1245" s="191"/>
      <c r="Q1245" s="192"/>
      <c r="R1245" s="193"/>
      <c r="S1245" s="194"/>
      <c r="T1245" s="195"/>
      <c r="U1245" s="196"/>
      <c r="V1245" s="197">
        <v>9.796296296296296E-2</v>
      </c>
      <c r="W1245" s="198">
        <v>129</v>
      </c>
      <c r="X1245" s="199">
        <v>142</v>
      </c>
      <c r="Y1245" s="200"/>
      <c r="Z1245" s="201"/>
      <c r="AA1245" s="202"/>
      <c r="AB1245" s="203"/>
      <c r="AC1245" s="204"/>
      <c r="AD1245" s="205"/>
      <c r="AE1245" s="200"/>
      <c r="AF1245" s="201"/>
      <c r="AG1245" s="202"/>
      <c r="AH1245" s="206"/>
      <c r="AI1245" s="207"/>
      <c r="AJ1245" s="208"/>
      <c r="AK1245" s="200"/>
      <c r="AL1245" s="201"/>
      <c r="AM1245" s="202"/>
      <c r="AN1245" s="78"/>
      <c r="AO1245" s="79"/>
      <c r="AP1245" s="209"/>
      <c r="AQ1245" s="64"/>
      <c r="AR1245" s="65"/>
      <c r="AS1245" s="208"/>
      <c r="AT1245" s="210"/>
      <c r="AU1245" s="211"/>
      <c r="AV1245" s="212"/>
      <c r="AW1245" s="213"/>
      <c r="AX1245" s="214"/>
      <c r="AY1245" s="215"/>
      <c r="AZ1245" s="112"/>
      <c r="BA1245" s="68"/>
      <c r="BB1245" s="68"/>
      <c r="BC1245" s="216"/>
      <c r="BD1245" s="216"/>
      <c r="BE1245" s="217"/>
      <c r="BF1245" s="218"/>
      <c r="BG1245" s="75"/>
      <c r="BH1245" s="75"/>
      <c r="BI1245" s="219"/>
      <c r="BJ1245" s="220"/>
      <c r="BK1245" s="220"/>
      <c r="BL1245" s="221"/>
      <c r="BM1245" s="222"/>
      <c r="BN1245" s="223"/>
      <c r="BO1245" s="149">
        <v>0</v>
      </c>
      <c r="BP1245" s="72">
        <v>16</v>
      </c>
      <c r="BQ1245" s="157">
        <v>9.796296296296296E-2</v>
      </c>
      <c r="BR1245" s="158">
        <v>1</v>
      </c>
      <c r="BS1245" s="224"/>
    </row>
    <row r="1246" spans="1:71" s="62" customFormat="1" ht="15" customHeight="1">
      <c r="A1246" s="49"/>
      <c r="B1246" s="2">
        <v>1240</v>
      </c>
      <c r="C1246" s="2">
        <v>135</v>
      </c>
      <c r="D1246" s="47" t="s">
        <v>1908</v>
      </c>
      <c r="E1246" s="47" t="s">
        <v>1907</v>
      </c>
      <c r="F1246" s="89" t="s">
        <v>1909</v>
      </c>
      <c r="G1246" s="48">
        <v>1975</v>
      </c>
      <c r="H1246" s="49" t="s">
        <v>36</v>
      </c>
      <c r="I1246" s="2" t="str">
        <f>IF(G1246&lt;=1953,"Z60",IF(G1246&lt;=1963,"Z50",IF(G1246&lt;=1973,"Z40","Z")))</f>
        <v>Z</v>
      </c>
      <c r="J1246" s="50">
        <f t="shared" si="89"/>
        <v>129</v>
      </c>
      <c r="K1246" s="189">
        <f t="shared" si="90"/>
        <v>129</v>
      </c>
      <c r="L1246" s="51">
        <f t="shared" si="91"/>
        <v>1</v>
      </c>
      <c r="M1246" s="52" t="str">
        <f t="shared" si="92"/>
        <v>nie</v>
      </c>
      <c r="N1246" s="53">
        <f>IF($M1246="ano",LARGE((Q1246,T1246,W1246,Z1246,AC1246,AF1246,AI1246,AL1246,AO1246,AR1246,AU1246,AX1246,BA1246,BD1246,BG1246,BJ1246,BM1246),1)+LARGE((Q1246,T1246,W1246,Z1246,AC1246,AF1246,AI1246,AL1246,AO1246,AR1246,AU1246,AX1246,BA1246,BD1246,BG1246,BJ1246,BM1246),2)+LARGE((Q1246,T1246,W1246,Z1246,AC1246,AF1246,AI1246,AL1246,AO1246,AR1246,AU1246,AX1246,BA1246,BD1246,BG1246,BJ1246,BM1246),3)+LARGE((Q1246,T1246,W1246,Z1246,AC1246,AF1246,AI1246,AL1246,AO1246,AR1246,AU1246,AX1246,BA1246,BD1246,BG1246,BJ1246,BM1246),4)+LARGE((Q1246,T1246,W1246,Z1246,AC1246,AF1246,AI1246,AL1246,AO1246,AR1246,AU1246,AX1246,BA1246,BD1246,BG1246,BJ1246,BM1246),5),J1246)</f>
        <v>129</v>
      </c>
      <c r="O1246" s="190">
        <f>IF($M1246="ano",LARGE((R1246,U1246,X1246,AA1246,AD1246,AG1246,AJ1246,AM1246,AP1246,AS1246,AV1246,AY1246,BB1246,BE1246,BH1246,BK1246,BN1246),1)+LARGE((R1246,U1246,X1246,AA1246,AD1246,AG1246,AJ1246,AM1246,AP1246,AS1246,AV1246,AY1246,BB1246,BE1246,BH1246,BK1246,BN1246),2)+LARGE((R1246,U1246,X1246,AA1246,AD1246,AG1246,AJ1246,AM1246,AP1246,AS1246,AV1246,AY1246,BB1246,BE1246,BH1246,BK1246,BN1246),3)+LARGE((R1246,U1246,X1246,AA1246,AD1246,AG1246,AJ1246,AM1246,AP1246,AS1246,AV1246,AY1246,BB1246,BE1246,BH1246,BK1246,BN1246),4)+LARGE((R1246,U1246,X1246,AA1246,AD1246,AG1246,AJ1246,AM1246,AP1246,AS1246,AV1246,AY1246,BB1246,BE1246,BH1246,BK1246,BN1246),5),K1246)</f>
        <v>129</v>
      </c>
      <c r="P1246" s="191"/>
      <c r="Q1246" s="192"/>
      <c r="R1246" s="193"/>
      <c r="S1246" s="194"/>
      <c r="T1246" s="195"/>
      <c r="U1246" s="196"/>
      <c r="V1246" s="197">
        <v>9.825231481481482E-2</v>
      </c>
      <c r="W1246" s="198">
        <v>129</v>
      </c>
      <c r="X1246" s="199">
        <v>129</v>
      </c>
      <c r="Y1246" s="200"/>
      <c r="Z1246" s="201"/>
      <c r="AA1246" s="202"/>
      <c r="AB1246" s="203"/>
      <c r="AC1246" s="204"/>
      <c r="AD1246" s="205"/>
      <c r="AE1246" s="200"/>
      <c r="AF1246" s="201"/>
      <c r="AG1246" s="202"/>
      <c r="AH1246" s="206"/>
      <c r="AI1246" s="207"/>
      <c r="AJ1246" s="208"/>
      <c r="AK1246" s="200"/>
      <c r="AL1246" s="201"/>
      <c r="AM1246" s="202"/>
      <c r="AN1246" s="78"/>
      <c r="AO1246" s="79"/>
      <c r="AP1246" s="209"/>
      <c r="AQ1246" s="64"/>
      <c r="AR1246" s="65"/>
      <c r="AS1246" s="208"/>
      <c r="AT1246" s="210"/>
      <c r="AU1246" s="211"/>
      <c r="AV1246" s="212"/>
      <c r="AW1246" s="213"/>
      <c r="AX1246" s="214"/>
      <c r="AY1246" s="215"/>
      <c r="AZ1246" s="112"/>
      <c r="BA1246" s="68"/>
      <c r="BB1246" s="68"/>
      <c r="BC1246" s="216"/>
      <c r="BD1246" s="216"/>
      <c r="BE1246" s="217"/>
      <c r="BF1246" s="218"/>
      <c r="BG1246" s="75"/>
      <c r="BH1246" s="75"/>
      <c r="BI1246" s="219"/>
      <c r="BJ1246" s="220"/>
      <c r="BK1246" s="220"/>
      <c r="BL1246" s="221"/>
      <c r="BM1246" s="222"/>
      <c r="BN1246" s="223"/>
      <c r="BO1246" s="149">
        <v>0</v>
      </c>
      <c r="BP1246" s="72">
        <v>16</v>
      </c>
      <c r="BQ1246" s="157">
        <v>9.825231481481482E-2</v>
      </c>
      <c r="BR1246" s="158">
        <v>1</v>
      </c>
      <c r="BS1246" s="224"/>
    </row>
    <row r="1247" spans="1:71" s="62" customFormat="1" ht="15" customHeight="1">
      <c r="A1247" s="49"/>
      <c r="B1247" s="2">
        <v>1241</v>
      </c>
      <c r="C1247" s="2">
        <v>607</v>
      </c>
      <c r="D1247" s="47" t="s">
        <v>2384</v>
      </c>
      <c r="E1247" s="47" t="s">
        <v>1534</v>
      </c>
      <c r="F1247" s="89"/>
      <c r="G1247" s="48">
        <v>1989</v>
      </c>
      <c r="H1247" s="49" t="s">
        <v>31</v>
      </c>
      <c r="I1247" s="2" t="str">
        <f>IF(G1247&lt;=1953,"M60",IF(G1247&lt;=1963,"M50",IF(G1247&lt;=1973,"M40","M")))</f>
        <v>M</v>
      </c>
      <c r="J1247" s="50">
        <f t="shared" si="89"/>
        <v>128</v>
      </c>
      <c r="K1247" s="189">
        <f t="shared" si="90"/>
        <v>128</v>
      </c>
      <c r="L1247" s="51">
        <f t="shared" si="91"/>
        <v>1</v>
      </c>
      <c r="M1247" s="52" t="str">
        <f t="shared" si="92"/>
        <v>nie</v>
      </c>
      <c r="N1247" s="53">
        <f>IF($M1247="ano",LARGE((Q1247,T1247,W1247,Z1247,AC1247,AF1247,AI1247,AL1247,AO1247,AR1247,AU1247,AX1247,BA1247,BD1247,BG1247,BJ1247,BM1247),1)+LARGE((Q1247,T1247,W1247,Z1247,AC1247,AF1247,AI1247,AL1247,AO1247,AR1247,AU1247,AX1247,BA1247,BD1247,BG1247,BJ1247,BM1247),2)+LARGE((Q1247,T1247,W1247,Z1247,AC1247,AF1247,AI1247,AL1247,AO1247,AR1247,AU1247,AX1247,BA1247,BD1247,BG1247,BJ1247,BM1247),3)+LARGE((Q1247,T1247,W1247,Z1247,AC1247,AF1247,AI1247,AL1247,AO1247,AR1247,AU1247,AX1247,BA1247,BD1247,BG1247,BJ1247,BM1247),4)+LARGE((Q1247,T1247,W1247,Z1247,AC1247,AF1247,AI1247,AL1247,AO1247,AR1247,AU1247,AX1247,BA1247,BD1247,BG1247,BJ1247,BM1247),5),J1247)</f>
        <v>128</v>
      </c>
      <c r="O1247" s="190">
        <f>IF($M1247="ano",LARGE((R1247,U1247,X1247,AA1247,AD1247,AG1247,AJ1247,AM1247,AP1247,AS1247,AV1247,AY1247,BB1247,BE1247,BH1247,BK1247,BN1247),1)+LARGE((R1247,U1247,X1247,AA1247,AD1247,AG1247,AJ1247,AM1247,AP1247,AS1247,AV1247,AY1247,BB1247,BE1247,BH1247,BK1247,BN1247),2)+LARGE((R1247,U1247,X1247,AA1247,AD1247,AG1247,AJ1247,AM1247,AP1247,AS1247,AV1247,AY1247,BB1247,BE1247,BH1247,BK1247,BN1247),3)+LARGE((R1247,U1247,X1247,AA1247,AD1247,AG1247,AJ1247,AM1247,AP1247,AS1247,AV1247,AY1247,BB1247,BE1247,BH1247,BK1247,BN1247),4)+LARGE((R1247,U1247,X1247,AA1247,AD1247,AG1247,AJ1247,AM1247,AP1247,AS1247,AV1247,AY1247,BB1247,BE1247,BH1247,BK1247,BN1247),5),K1247)</f>
        <v>128</v>
      </c>
      <c r="P1247" s="191"/>
      <c r="Q1247" s="192"/>
      <c r="R1247" s="193"/>
      <c r="S1247" s="194">
        <v>0.13950231481481482</v>
      </c>
      <c r="T1247" s="195">
        <v>128</v>
      </c>
      <c r="U1247" s="196">
        <v>128</v>
      </c>
      <c r="V1247" s="197"/>
      <c r="W1247" s="198"/>
      <c r="X1247" s="199"/>
      <c r="Y1247" s="200"/>
      <c r="Z1247" s="201"/>
      <c r="AA1247" s="202"/>
      <c r="AB1247" s="203"/>
      <c r="AC1247" s="204"/>
      <c r="AD1247" s="205"/>
      <c r="AE1247" s="200"/>
      <c r="AF1247" s="201"/>
      <c r="AG1247" s="202"/>
      <c r="AH1247" s="206"/>
      <c r="AI1247" s="207"/>
      <c r="AJ1247" s="208"/>
      <c r="AK1247" s="200"/>
      <c r="AL1247" s="201"/>
      <c r="AM1247" s="202"/>
      <c r="AN1247" s="78"/>
      <c r="AO1247" s="79"/>
      <c r="AP1247" s="209"/>
      <c r="AQ1247" s="64"/>
      <c r="AR1247" s="65"/>
      <c r="AS1247" s="208"/>
      <c r="AT1247" s="210"/>
      <c r="AU1247" s="211"/>
      <c r="AV1247" s="212"/>
      <c r="AW1247" s="213"/>
      <c r="AX1247" s="214"/>
      <c r="AY1247" s="215"/>
      <c r="AZ1247" s="112"/>
      <c r="BA1247" s="68"/>
      <c r="BB1247" s="68"/>
      <c r="BC1247" s="216"/>
      <c r="BD1247" s="216"/>
      <c r="BE1247" s="217"/>
      <c r="BF1247" s="218"/>
      <c r="BG1247" s="75"/>
      <c r="BH1247" s="75"/>
      <c r="BI1247" s="219"/>
      <c r="BJ1247" s="220"/>
      <c r="BK1247" s="220"/>
      <c r="BL1247" s="221"/>
      <c r="BM1247" s="222"/>
      <c r="BN1247" s="223"/>
      <c r="BO1247" s="149">
        <v>0</v>
      </c>
      <c r="BP1247" s="72">
        <v>26</v>
      </c>
      <c r="BQ1247" s="157">
        <v>0.13950231481481482</v>
      </c>
      <c r="BR1247" s="158">
        <v>1</v>
      </c>
      <c r="BS1247" s="224"/>
    </row>
    <row r="1248" spans="1:71" s="62" customFormat="1" ht="15" customHeight="1">
      <c r="A1248" s="49"/>
      <c r="B1248" s="2">
        <v>1242</v>
      </c>
      <c r="C1248" s="2">
        <v>9</v>
      </c>
      <c r="D1248" s="80" t="s">
        <v>1927</v>
      </c>
      <c r="E1248" s="80" t="s">
        <v>1488</v>
      </c>
      <c r="F1248" s="90"/>
      <c r="G1248" s="84">
        <v>1975</v>
      </c>
      <c r="H1248" s="49" t="s">
        <v>36</v>
      </c>
      <c r="I1248" s="2" t="s">
        <v>38</v>
      </c>
      <c r="J1248" s="50">
        <f t="shared" si="89"/>
        <v>128</v>
      </c>
      <c r="K1248" s="189">
        <f t="shared" si="90"/>
        <v>128</v>
      </c>
      <c r="L1248" s="51">
        <f t="shared" si="91"/>
        <v>1</v>
      </c>
      <c r="M1248" s="52" t="str">
        <f t="shared" si="92"/>
        <v>nie</v>
      </c>
      <c r="N1248" s="53">
        <f>IF($M1248="ano",LARGE((Q1248,T1248,W1248,Z1248,AC1248,AF1248,AI1248,AL1248,AO1248,AR1248,AU1248,AX1248,BA1248,BD1248,BG1248,BJ1248,BM1248),1)+LARGE((Q1248,T1248,W1248,Z1248,AC1248,AF1248,AI1248,AL1248,AO1248,AR1248,AU1248,AX1248,BA1248,BD1248,BG1248,BJ1248,BM1248),2)+LARGE((Q1248,T1248,W1248,Z1248,AC1248,AF1248,AI1248,AL1248,AO1248,AR1248,AU1248,AX1248,BA1248,BD1248,BG1248,BJ1248,BM1248),3)+LARGE((Q1248,T1248,W1248,Z1248,AC1248,AF1248,AI1248,AL1248,AO1248,AR1248,AU1248,AX1248,BA1248,BD1248,BG1248,BJ1248,BM1248),4)+LARGE((Q1248,T1248,W1248,Z1248,AC1248,AF1248,AI1248,AL1248,AO1248,AR1248,AU1248,AX1248,BA1248,BD1248,BG1248,BJ1248,BM1248),5),J1248)</f>
        <v>128</v>
      </c>
      <c r="O1248" s="190">
        <f>IF($M1248="ano",LARGE((R1248,U1248,X1248,AA1248,AD1248,AG1248,AJ1248,AM1248,AP1248,AS1248,AV1248,AY1248,BB1248,BE1248,BH1248,BK1248,BN1248),1)+LARGE((R1248,U1248,X1248,AA1248,AD1248,AG1248,AJ1248,AM1248,AP1248,AS1248,AV1248,AY1248,BB1248,BE1248,BH1248,BK1248,BN1248),2)+LARGE((R1248,U1248,X1248,AA1248,AD1248,AG1248,AJ1248,AM1248,AP1248,AS1248,AV1248,AY1248,BB1248,BE1248,BH1248,BK1248,BN1248),3)+LARGE((R1248,U1248,X1248,AA1248,AD1248,AG1248,AJ1248,AM1248,AP1248,AS1248,AV1248,AY1248,BB1248,BE1248,BH1248,BK1248,BN1248),4)+LARGE((R1248,U1248,X1248,AA1248,AD1248,AG1248,AJ1248,AM1248,AP1248,AS1248,AV1248,AY1248,BB1248,BE1248,BH1248,BK1248,BN1248),5),K1248)</f>
        <v>128</v>
      </c>
      <c r="P1248" s="191"/>
      <c r="Q1248" s="192"/>
      <c r="R1248" s="193"/>
      <c r="S1248" s="194"/>
      <c r="T1248" s="195"/>
      <c r="U1248" s="196"/>
      <c r="V1248" s="197">
        <v>9.9178240740740733E-2</v>
      </c>
      <c r="W1248" s="198">
        <v>128</v>
      </c>
      <c r="X1248" s="199">
        <v>128</v>
      </c>
      <c r="Y1248" s="200"/>
      <c r="Z1248" s="201"/>
      <c r="AA1248" s="202"/>
      <c r="AB1248" s="203"/>
      <c r="AC1248" s="204"/>
      <c r="AD1248" s="205"/>
      <c r="AE1248" s="200"/>
      <c r="AF1248" s="201"/>
      <c r="AG1248" s="202"/>
      <c r="AH1248" s="206"/>
      <c r="AI1248" s="207"/>
      <c r="AJ1248" s="208"/>
      <c r="AK1248" s="200"/>
      <c r="AL1248" s="201"/>
      <c r="AM1248" s="202"/>
      <c r="AN1248" s="78"/>
      <c r="AO1248" s="79"/>
      <c r="AP1248" s="209"/>
      <c r="AQ1248" s="64"/>
      <c r="AR1248" s="65"/>
      <c r="AS1248" s="208"/>
      <c r="AT1248" s="210"/>
      <c r="AU1248" s="211"/>
      <c r="AV1248" s="212"/>
      <c r="AW1248" s="213"/>
      <c r="AX1248" s="214"/>
      <c r="AY1248" s="215"/>
      <c r="AZ1248" s="112"/>
      <c r="BA1248" s="68"/>
      <c r="BB1248" s="68"/>
      <c r="BC1248" s="216"/>
      <c r="BD1248" s="216"/>
      <c r="BE1248" s="217"/>
      <c r="BF1248" s="218"/>
      <c r="BG1248" s="75"/>
      <c r="BH1248" s="75"/>
      <c r="BI1248" s="219"/>
      <c r="BJ1248" s="220"/>
      <c r="BK1248" s="220"/>
      <c r="BL1248" s="221"/>
      <c r="BM1248" s="222"/>
      <c r="BN1248" s="223"/>
      <c r="BO1248" s="149">
        <v>0</v>
      </c>
      <c r="BP1248" s="72">
        <v>16</v>
      </c>
      <c r="BQ1248" s="157">
        <v>9.9178240740740733E-2</v>
      </c>
      <c r="BR1248" s="158">
        <v>1</v>
      </c>
      <c r="BS1248" s="224"/>
    </row>
    <row r="1249" spans="1:71" s="62" customFormat="1" ht="15" customHeight="1">
      <c r="A1249" s="49"/>
      <c r="B1249" s="2">
        <v>1243</v>
      </c>
      <c r="C1249" s="2">
        <v>608</v>
      </c>
      <c r="D1249" s="47" t="s">
        <v>2547</v>
      </c>
      <c r="E1249" s="47" t="s">
        <v>1520</v>
      </c>
      <c r="F1249" s="89"/>
      <c r="G1249" s="48">
        <v>1976</v>
      </c>
      <c r="H1249" s="49" t="s">
        <v>31</v>
      </c>
      <c r="I1249" s="2" t="str">
        <f>IF(G1249&lt;=1953,"M60",IF(G1249&lt;=1963,"M50",IF(G1249&lt;=1973,"M40","M")))</f>
        <v>M</v>
      </c>
      <c r="J1249" s="50">
        <f t="shared" si="89"/>
        <v>128</v>
      </c>
      <c r="K1249" s="189">
        <f t="shared" si="90"/>
        <v>128</v>
      </c>
      <c r="L1249" s="51">
        <f t="shared" si="91"/>
        <v>1</v>
      </c>
      <c r="M1249" s="52" t="str">
        <f t="shared" si="92"/>
        <v>nie</v>
      </c>
      <c r="N1249" s="53">
        <f>IF($M1249="ano",LARGE((Q1249,T1249,W1249,Z1249,AC1249,AF1249,AI1249,AL1249,AO1249,AR1249,AU1249,AX1249,BA1249,BD1249,BG1249,BJ1249,BM1249),1)+LARGE((Q1249,T1249,W1249,Z1249,AC1249,AF1249,AI1249,AL1249,AO1249,AR1249,AU1249,AX1249,BA1249,BD1249,BG1249,BJ1249,BM1249),2)+LARGE((Q1249,T1249,W1249,Z1249,AC1249,AF1249,AI1249,AL1249,AO1249,AR1249,AU1249,AX1249,BA1249,BD1249,BG1249,BJ1249,BM1249),3)+LARGE((Q1249,T1249,W1249,Z1249,AC1249,AF1249,AI1249,AL1249,AO1249,AR1249,AU1249,AX1249,BA1249,BD1249,BG1249,BJ1249,BM1249),4)+LARGE((Q1249,T1249,W1249,Z1249,AC1249,AF1249,AI1249,AL1249,AO1249,AR1249,AU1249,AX1249,BA1249,BD1249,BG1249,BJ1249,BM1249),5),J1249)</f>
        <v>128</v>
      </c>
      <c r="O1249" s="190">
        <f>IF($M1249="ano",LARGE((R1249,U1249,X1249,AA1249,AD1249,AG1249,AJ1249,AM1249,AP1249,AS1249,AV1249,AY1249,BB1249,BE1249,BH1249,BK1249,BN1249),1)+LARGE((R1249,U1249,X1249,AA1249,AD1249,AG1249,AJ1249,AM1249,AP1249,AS1249,AV1249,AY1249,BB1249,BE1249,BH1249,BK1249,BN1249),2)+LARGE((R1249,U1249,X1249,AA1249,AD1249,AG1249,AJ1249,AM1249,AP1249,AS1249,AV1249,AY1249,BB1249,BE1249,BH1249,BK1249,BN1249),3)+LARGE((R1249,U1249,X1249,AA1249,AD1249,AG1249,AJ1249,AM1249,AP1249,AS1249,AV1249,AY1249,BB1249,BE1249,BH1249,BK1249,BN1249),4)+LARGE((R1249,U1249,X1249,AA1249,AD1249,AG1249,AJ1249,AM1249,AP1249,AS1249,AV1249,AY1249,BB1249,BE1249,BH1249,BK1249,BN1249),5),K1249)</f>
        <v>128</v>
      </c>
      <c r="P1249" s="191">
        <v>0.25056712962962963</v>
      </c>
      <c r="Q1249" s="192">
        <v>128</v>
      </c>
      <c r="R1249" s="193">
        <v>128</v>
      </c>
      <c r="S1249" s="194"/>
      <c r="T1249" s="195"/>
      <c r="U1249" s="196"/>
      <c r="V1249" s="197"/>
      <c r="W1249" s="198"/>
      <c r="X1249" s="199"/>
      <c r="Y1249" s="200"/>
      <c r="Z1249" s="201"/>
      <c r="AA1249" s="202"/>
      <c r="AB1249" s="203"/>
      <c r="AC1249" s="204"/>
      <c r="AD1249" s="205"/>
      <c r="AE1249" s="200"/>
      <c r="AF1249" s="201"/>
      <c r="AG1249" s="202"/>
      <c r="AH1249" s="206"/>
      <c r="AI1249" s="207"/>
      <c r="AJ1249" s="208"/>
      <c r="AK1249" s="200"/>
      <c r="AL1249" s="201"/>
      <c r="AM1249" s="202"/>
      <c r="AN1249" s="78"/>
      <c r="AO1249" s="79"/>
      <c r="AP1249" s="209"/>
      <c r="AQ1249" s="64"/>
      <c r="AR1249" s="65"/>
      <c r="AS1249" s="208"/>
      <c r="AT1249" s="210"/>
      <c r="AU1249" s="211"/>
      <c r="AV1249" s="212"/>
      <c r="AW1249" s="213"/>
      <c r="AX1249" s="214"/>
      <c r="AY1249" s="215"/>
      <c r="AZ1249" s="112"/>
      <c r="BA1249" s="68"/>
      <c r="BB1249" s="68"/>
      <c r="BC1249" s="216"/>
      <c r="BD1249" s="216"/>
      <c r="BE1249" s="217"/>
      <c r="BF1249" s="218"/>
      <c r="BG1249" s="75"/>
      <c r="BH1249" s="75"/>
      <c r="BI1249" s="219"/>
      <c r="BJ1249" s="220"/>
      <c r="BK1249" s="220"/>
      <c r="BL1249" s="221"/>
      <c r="BM1249" s="222"/>
      <c r="BN1249" s="223"/>
      <c r="BO1249" s="149">
        <v>0</v>
      </c>
      <c r="BP1249" s="72">
        <v>53</v>
      </c>
      <c r="BQ1249" s="157">
        <v>0.25056712962962963</v>
      </c>
      <c r="BR1249" s="158">
        <v>1</v>
      </c>
      <c r="BS1249" s="224"/>
    </row>
    <row r="1250" spans="1:71" s="62" customFormat="1" ht="15" customHeight="1">
      <c r="A1250" s="49"/>
      <c r="B1250" s="2">
        <v>1244</v>
      </c>
      <c r="C1250" s="2">
        <v>136</v>
      </c>
      <c r="D1250" s="47" t="s">
        <v>2382</v>
      </c>
      <c r="E1250" s="47" t="s">
        <v>2381</v>
      </c>
      <c r="F1250" s="89" t="s">
        <v>2383</v>
      </c>
      <c r="G1250" s="48">
        <v>1989</v>
      </c>
      <c r="H1250" s="49" t="s">
        <v>36</v>
      </c>
      <c r="I1250" s="2" t="str">
        <f>IF(G1250&lt;=1953,"Z60",IF(G1250&lt;=1963,"Z50",IF(G1250&lt;=1973,"Z40","Z")))</f>
        <v>Z</v>
      </c>
      <c r="J1250" s="50">
        <f t="shared" si="89"/>
        <v>128</v>
      </c>
      <c r="K1250" s="189">
        <f t="shared" si="90"/>
        <v>128</v>
      </c>
      <c r="L1250" s="51">
        <f t="shared" si="91"/>
        <v>1</v>
      </c>
      <c r="M1250" s="52" t="str">
        <f t="shared" si="92"/>
        <v>nie</v>
      </c>
      <c r="N1250" s="53">
        <f>IF($M1250="ano",LARGE((Q1250,T1250,W1250,Z1250,AC1250,AF1250,AI1250,AL1250,AO1250,AR1250,AU1250,AX1250,BA1250,BD1250,BG1250,BJ1250,BM1250),1)+LARGE((Q1250,T1250,W1250,Z1250,AC1250,AF1250,AI1250,AL1250,AO1250,AR1250,AU1250,AX1250,BA1250,BD1250,BG1250,BJ1250,BM1250),2)+LARGE((Q1250,T1250,W1250,Z1250,AC1250,AF1250,AI1250,AL1250,AO1250,AR1250,AU1250,AX1250,BA1250,BD1250,BG1250,BJ1250,BM1250),3)+LARGE((Q1250,T1250,W1250,Z1250,AC1250,AF1250,AI1250,AL1250,AO1250,AR1250,AU1250,AX1250,BA1250,BD1250,BG1250,BJ1250,BM1250),4)+LARGE((Q1250,T1250,W1250,Z1250,AC1250,AF1250,AI1250,AL1250,AO1250,AR1250,AU1250,AX1250,BA1250,BD1250,BG1250,BJ1250,BM1250),5),J1250)</f>
        <v>128</v>
      </c>
      <c r="O1250" s="190">
        <f>IF($M1250="ano",LARGE((R1250,U1250,X1250,AA1250,AD1250,AG1250,AJ1250,AM1250,AP1250,AS1250,AV1250,AY1250,BB1250,BE1250,BH1250,BK1250,BN1250),1)+LARGE((R1250,U1250,X1250,AA1250,AD1250,AG1250,AJ1250,AM1250,AP1250,AS1250,AV1250,AY1250,BB1250,BE1250,BH1250,BK1250,BN1250),2)+LARGE((R1250,U1250,X1250,AA1250,AD1250,AG1250,AJ1250,AM1250,AP1250,AS1250,AV1250,AY1250,BB1250,BE1250,BH1250,BK1250,BN1250),3)+LARGE((R1250,U1250,X1250,AA1250,AD1250,AG1250,AJ1250,AM1250,AP1250,AS1250,AV1250,AY1250,BB1250,BE1250,BH1250,BK1250,BN1250),4)+LARGE((R1250,U1250,X1250,AA1250,AD1250,AG1250,AJ1250,AM1250,AP1250,AS1250,AV1250,AY1250,BB1250,BE1250,BH1250,BK1250,BN1250),5),K1250)</f>
        <v>128</v>
      </c>
      <c r="P1250" s="191"/>
      <c r="Q1250" s="192"/>
      <c r="R1250" s="193"/>
      <c r="S1250" s="194">
        <v>0.13946759259259259</v>
      </c>
      <c r="T1250" s="195">
        <v>128</v>
      </c>
      <c r="U1250" s="196">
        <v>128</v>
      </c>
      <c r="V1250" s="197"/>
      <c r="W1250" s="198"/>
      <c r="X1250" s="199"/>
      <c r="Y1250" s="200"/>
      <c r="Z1250" s="201"/>
      <c r="AA1250" s="202"/>
      <c r="AB1250" s="203"/>
      <c r="AC1250" s="204"/>
      <c r="AD1250" s="205"/>
      <c r="AE1250" s="200"/>
      <c r="AF1250" s="201"/>
      <c r="AG1250" s="202"/>
      <c r="AH1250" s="206"/>
      <c r="AI1250" s="207"/>
      <c r="AJ1250" s="208"/>
      <c r="AK1250" s="200"/>
      <c r="AL1250" s="201"/>
      <c r="AM1250" s="202"/>
      <c r="AN1250" s="78"/>
      <c r="AO1250" s="79"/>
      <c r="AP1250" s="209"/>
      <c r="AQ1250" s="64"/>
      <c r="AR1250" s="65"/>
      <c r="AS1250" s="208"/>
      <c r="AT1250" s="210"/>
      <c r="AU1250" s="211"/>
      <c r="AV1250" s="212"/>
      <c r="AW1250" s="213"/>
      <c r="AX1250" s="214"/>
      <c r="AY1250" s="215"/>
      <c r="AZ1250" s="112"/>
      <c r="BA1250" s="68"/>
      <c r="BB1250" s="68"/>
      <c r="BC1250" s="216"/>
      <c r="BD1250" s="216"/>
      <c r="BE1250" s="217"/>
      <c r="BF1250" s="218"/>
      <c r="BG1250" s="75"/>
      <c r="BH1250" s="75"/>
      <c r="BI1250" s="219"/>
      <c r="BJ1250" s="220"/>
      <c r="BK1250" s="220"/>
      <c r="BL1250" s="221"/>
      <c r="BM1250" s="222"/>
      <c r="BN1250" s="223"/>
      <c r="BO1250" s="149">
        <v>0</v>
      </c>
      <c r="BP1250" s="72">
        <v>26</v>
      </c>
      <c r="BQ1250" s="157">
        <v>0.13946759259259259</v>
      </c>
      <c r="BR1250" s="158">
        <v>1</v>
      </c>
      <c r="BS1250" s="224"/>
    </row>
    <row r="1251" spans="1:71" s="62" customFormat="1" ht="15" customHeight="1">
      <c r="A1251" s="49"/>
      <c r="B1251" s="2">
        <v>1245</v>
      </c>
      <c r="C1251" s="2">
        <v>251</v>
      </c>
      <c r="D1251" s="47" t="s">
        <v>2550</v>
      </c>
      <c r="E1251" s="47" t="s">
        <v>1482</v>
      </c>
      <c r="F1251" s="89" t="s">
        <v>2551</v>
      </c>
      <c r="G1251" s="48">
        <v>1970</v>
      </c>
      <c r="H1251" s="49" t="s">
        <v>31</v>
      </c>
      <c r="I1251" s="2" t="str">
        <f>IF(G1251&lt;=1953,"M60",IF(G1251&lt;=1963,"M50",IF(G1251&lt;=1973,"M40","M")))</f>
        <v>M40</v>
      </c>
      <c r="J1251" s="50">
        <f t="shared" si="89"/>
        <v>126</v>
      </c>
      <c r="K1251" s="189">
        <f t="shared" si="90"/>
        <v>139</v>
      </c>
      <c r="L1251" s="51">
        <f t="shared" si="91"/>
        <v>1</v>
      </c>
      <c r="M1251" s="52" t="str">
        <f t="shared" si="92"/>
        <v>nie</v>
      </c>
      <c r="N1251" s="53">
        <f>IF($M1251="ano",LARGE((Q1251,T1251,W1251,Z1251,AC1251,AF1251,AI1251,AL1251,AO1251,AR1251,AU1251,AX1251,BA1251,BD1251,BG1251,BJ1251,BM1251),1)+LARGE((Q1251,T1251,W1251,Z1251,AC1251,AF1251,AI1251,AL1251,AO1251,AR1251,AU1251,AX1251,BA1251,BD1251,BG1251,BJ1251,BM1251),2)+LARGE((Q1251,T1251,W1251,Z1251,AC1251,AF1251,AI1251,AL1251,AO1251,AR1251,AU1251,AX1251,BA1251,BD1251,BG1251,BJ1251,BM1251),3)+LARGE((Q1251,T1251,W1251,Z1251,AC1251,AF1251,AI1251,AL1251,AO1251,AR1251,AU1251,AX1251,BA1251,BD1251,BG1251,BJ1251,BM1251),4)+LARGE((Q1251,T1251,W1251,Z1251,AC1251,AF1251,AI1251,AL1251,AO1251,AR1251,AU1251,AX1251,BA1251,BD1251,BG1251,BJ1251,BM1251),5),J1251)</f>
        <v>126</v>
      </c>
      <c r="O1251" s="190">
        <f>IF($M1251="ano",LARGE((R1251,U1251,X1251,AA1251,AD1251,AG1251,AJ1251,AM1251,AP1251,AS1251,AV1251,AY1251,BB1251,BE1251,BH1251,BK1251,BN1251),1)+LARGE((R1251,U1251,X1251,AA1251,AD1251,AG1251,AJ1251,AM1251,AP1251,AS1251,AV1251,AY1251,BB1251,BE1251,BH1251,BK1251,BN1251),2)+LARGE((R1251,U1251,X1251,AA1251,AD1251,AG1251,AJ1251,AM1251,AP1251,AS1251,AV1251,AY1251,BB1251,BE1251,BH1251,BK1251,BN1251),3)+LARGE((R1251,U1251,X1251,AA1251,AD1251,AG1251,AJ1251,AM1251,AP1251,AS1251,AV1251,AY1251,BB1251,BE1251,BH1251,BK1251,BN1251),4)+LARGE((R1251,U1251,X1251,AA1251,AD1251,AG1251,AJ1251,AM1251,AP1251,AS1251,AV1251,AY1251,BB1251,BE1251,BH1251,BK1251,BN1251),5),K1251)</f>
        <v>139</v>
      </c>
      <c r="P1251" s="191">
        <v>0.2518171296296296</v>
      </c>
      <c r="Q1251" s="192">
        <v>126</v>
      </c>
      <c r="R1251" s="193">
        <v>139</v>
      </c>
      <c r="S1251" s="194"/>
      <c r="T1251" s="195"/>
      <c r="U1251" s="196"/>
      <c r="V1251" s="197"/>
      <c r="W1251" s="198"/>
      <c r="X1251" s="199"/>
      <c r="Y1251" s="200"/>
      <c r="Z1251" s="201"/>
      <c r="AA1251" s="202"/>
      <c r="AB1251" s="203"/>
      <c r="AC1251" s="204"/>
      <c r="AD1251" s="205"/>
      <c r="AE1251" s="200"/>
      <c r="AF1251" s="201"/>
      <c r="AG1251" s="202"/>
      <c r="AH1251" s="206"/>
      <c r="AI1251" s="207"/>
      <c r="AJ1251" s="208"/>
      <c r="AK1251" s="200"/>
      <c r="AL1251" s="201"/>
      <c r="AM1251" s="202"/>
      <c r="AN1251" s="78"/>
      <c r="AO1251" s="79"/>
      <c r="AP1251" s="209"/>
      <c r="AQ1251" s="64"/>
      <c r="AR1251" s="65"/>
      <c r="AS1251" s="208"/>
      <c r="AT1251" s="210"/>
      <c r="AU1251" s="211"/>
      <c r="AV1251" s="212"/>
      <c r="AW1251" s="213"/>
      <c r="AX1251" s="214"/>
      <c r="AY1251" s="215"/>
      <c r="AZ1251" s="112"/>
      <c r="BA1251" s="68"/>
      <c r="BB1251" s="68"/>
      <c r="BC1251" s="216"/>
      <c r="BD1251" s="216"/>
      <c r="BE1251" s="217"/>
      <c r="BF1251" s="218"/>
      <c r="BG1251" s="75"/>
      <c r="BH1251" s="75"/>
      <c r="BI1251" s="219"/>
      <c r="BJ1251" s="220"/>
      <c r="BK1251" s="220"/>
      <c r="BL1251" s="221"/>
      <c r="BM1251" s="222"/>
      <c r="BN1251" s="223"/>
      <c r="BO1251" s="149">
        <v>0</v>
      </c>
      <c r="BP1251" s="72">
        <v>53</v>
      </c>
      <c r="BQ1251" s="157">
        <v>0.2518171296296296</v>
      </c>
      <c r="BR1251" s="158">
        <v>1</v>
      </c>
      <c r="BS1251" s="224"/>
    </row>
    <row r="1252" spans="1:71" s="62" customFormat="1" ht="15" customHeight="1">
      <c r="A1252" s="49"/>
      <c r="B1252" s="2">
        <v>1246</v>
      </c>
      <c r="C1252" s="2">
        <v>137</v>
      </c>
      <c r="D1252" s="47" t="s">
        <v>2386</v>
      </c>
      <c r="E1252" s="47" t="s">
        <v>2385</v>
      </c>
      <c r="F1252" s="89"/>
      <c r="G1252" s="48">
        <v>1981</v>
      </c>
      <c r="H1252" s="49" t="s">
        <v>36</v>
      </c>
      <c r="I1252" s="2" t="str">
        <f>IF(G1252&lt;=1953,"Z60",IF(G1252&lt;=1963,"Z50",IF(G1252&lt;=1973,"Z40","Z")))</f>
        <v>Z</v>
      </c>
      <c r="J1252" s="50">
        <f t="shared" si="89"/>
        <v>126</v>
      </c>
      <c r="K1252" s="189">
        <f t="shared" si="90"/>
        <v>126</v>
      </c>
      <c r="L1252" s="51">
        <f t="shared" si="91"/>
        <v>1</v>
      </c>
      <c r="M1252" s="52" t="str">
        <f t="shared" si="92"/>
        <v>nie</v>
      </c>
      <c r="N1252" s="53">
        <f>IF($M1252="ano",LARGE((Q1252,T1252,W1252,Z1252,AC1252,AF1252,AI1252,AL1252,AO1252,AR1252,AU1252,AX1252,BA1252,BD1252,BG1252,BJ1252,BM1252),1)+LARGE((Q1252,T1252,W1252,Z1252,AC1252,AF1252,AI1252,AL1252,AO1252,AR1252,AU1252,AX1252,BA1252,BD1252,BG1252,BJ1252,BM1252),2)+LARGE((Q1252,T1252,W1252,Z1252,AC1252,AF1252,AI1252,AL1252,AO1252,AR1252,AU1252,AX1252,BA1252,BD1252,BG1252,BJ1252,BM1252),3)+LARGE((Q1252,T1252,W1252,Z1252,AC1252,AF1252,AI1252,AL1252,AO1252,AR1252,AU1252,AX1252,BA1252,BD1252,BG1252,BJ1252,BM1252),4)+LARGE((Q1252,T1252,W1252,Z1252,AC1252,AF1252,AI1252,AL1252,AO1252,AR1252,AU1252,AX1252,BA1252,BD1252,BG1252,BJ1252,BM1252),5),J1252)</f>
        <v>126</v>
      </c>
      <c r="O1252" s="190">
        <f>IF($M1252="ano",LARGE((R1252,U1252,X1252,AA1252,AD1252,AG1252,AJ1252,AM1252,AP1252,AS1252,AV1252,AY1252,BB1252,BE1252,BH1252,BK1252,BN1252),1)+LARGE((R1252,U1252,X1252,AA1252,AD1252,AG1252,AJ1252,AM1252,AP1252,AS1252,AV1252,AY1252,BB1252,BE1252,BH1252,BK1252,BN1252),2)+LARGE((R1252,U1252,X1252,AA1252,AD1252,AG1252,AJ1252,AM1252,AP1252,AS1252,AV1252,AY1252,BB1252,BE1252,BH1252,BK1252,BN1252),3)+LARGE((R1252,U1252,X1252,AA1252,AD1252,AG1252,AJ1252,AM1252,AP1252,AS1252,AV1252,AY1252,BB1252,BE1252,BH1252,BK1252,BN1252),4)+LARGE((R1252,U1252,X1252,AA1252,AD1252,AG1252,AJ1252,AM1252,AP1252,AS1252,AV1252,AY1252,BB1252,BE1252,BH1252,BK1252,BN1252),5),K1252)</f>
        <v>126</v>
      </c>
      <c r="P1252" s="191"/>
      <c r="Q1252" s="192"/>
      <c r="R1252" s="193"/>
      <c r="S1252" s="194">
        <v>0.14068287037037039</v>
      </c>
      <c r="T1252" s="195">
        <v>126</v>
      </c>
      <c r="U1252" s="196">
        <v>126</v>
      </c>
      <c r="V1252" s="197"/>
      <c r="W1252" s="198"/>
      <c r="X1252" s="199"/>
      <c r="Y1252" s="200"/>
      <c r="Z1252" s="201"/>
      <c r="AA1252" s="202"/>
      <c r="AB1252" s="203"/>
      <c r="AC1252" s="204"/>
      <c r="AD1252" s="205"/>
      <c r="AE1252" s="200"/>
      <c r="AF1252" s="201"/>
      <c r="AG1252" s="202"/>
      <c r="AH1252" s="206"/>
      <c r="AI1252" s="207"/>
      <c r="AJ1252" s="208"/>
      <c r="AK1252" s="200"/>
      <c r="AL1252" s="201"/>
      <c r="AM1252" s="202"/>
      <c r="AN1252" s="78"/>
      <c r="AO1252" s="79"/>
      <c r="AP1252" s="209"/>
      <c r="AQ1252" s="64"/>
      <c r="AR1252" s="65"/>
      <c r="AS1252" s="208"/>
      <c r="AT1252" s="210"/>
      <c r="AU1252" s="211"/>
      <c r="AV1252" s="212"/>
      <c r="AW1252" s="213"/>
      <c r="AX1252" s="214"/>
      <c r="AY1252" s="215"/>
      <c r="AZ1252" s="112"/>
      <c r="BA1252" s="68"/>
      <c r="BB1252" s="68"/>
      <c r="BC1252" s="216"/>
      <c r="BD1252" s="216"/>
      <c r="BE1252" s="217"/>
      <c r="BF1252" s="218"/>
      <c r="BG1252" s="75"/>
      <c r="BH1252" s="75"/>
      <c r="BI1252" s="219"/>
      <c r="BJ1252" s="220"/>
      <c r="BK1252" s="220"/>
      <c r="BL1252" s="221"/>
      <c r="BM1252" s="222"/>
      <c r="BN1252" s="223"/>
      <c r="BO1252" s="149">
        <v>0</v>
      </c>
      <c r="BP1252" s="72">
        <v>26</v>
      </c>
      <c r="BQ1252" s="157">
        <v>0.14068287037037039</v>
      </c>
      <c r="BR1252" s="158">
        <v>1</v>
      </c>
      <c r="BS1252" s="224"/>
    </row>
    <row r="1253" spans="1:71" s="62" customFormat="1" ht="15" customHeight="1">
      <c r="A1253" s="49"/>
      <c r="B1253" s="2">
        <v>1247</v>
      </c>
      <c r="C1253" s="2">
        <v>609</v>
      </c>
      <c r="D1253" s="49" t="s">
        <v>1417</v>
      </c>
      <c r="E1253" s="49" t="s">
        <v>2565</v>
      </c>
      <c r="F1253" s="93" t="s">
        <v>1416</v>
      </c>
      <c r="G1253" s="85">
        <v>1986</v>
      </c>
      <c r="H1253" s="49" t="s">
        <v>31</v>
      </c>
      <c r="I1253" s="49" t="s">
        <v>31</v>
      </c>
      <c r="J1253" s="50">
        <f t="shared" si="89"/>
        <v>126</v>
      </c>
      <c r="K1253" s="189">
        <f t="shared" si="90"/>
        <v>126</v>
      </c>
      <c r="L1253" s="51">
        <f t="shared" si="91"/>
        <v>1</v>
      </c>
      <c r="M1253" s="52" t="str">
        <f t="shared" si="92"/>
        <v>nie</v>
      </c>
      <c r="N1253" s="53">
        <f>IF($M1253="ano",LARGE((Q1253,T1253,W1253,Z1253,AC1253,AF1253,AI1253,AL1253,AO1253,AR1253,AU1253,AX1253,BA1253,BD1253,BG1253,BJ1253,BM1253),1)+LARGE((Q1253,T1253,W1253,Z1253,AC1253,AF1253,AI1253,AL1253,AO1253,AR1253,AU1253,AX1253,BA1253,BD1253,BG1253,BJ1253,BM1253),2)+LARGE((Q1253,T1253,W1253,Z1253,AC1253,AF1253,AI1253,AL1253,AO1253,AR1253,AU1253,AX1253,BA1253,BD1253,BG1253,BJ1253,BM1253),3)+LARGE((Q1253,T1253,W1253,Z1253,AC1253,AF1253,AI1253,AL1253,AO1253,AR1253,AU1253,AX1253,BA1253,BD1253,BG1253,BJ1253,BM1253),4)+LARGE((Q1253,T1253,W1253,Z1253,AC1253,AF1253,AI1253,AL1253,AO1253,AR1253,AU1253,AX1253,BA1253,BD1253,BG1253,BJ1253,BM1253),5),J1253)</f>
        <v>126</v>
      </c>
      <c r="O1253" s="190">
        <f>IF($M1253="ano",LARGE((R1253,U1253,X1253,AA1253,AD1253,AG1253,AJ1253,AM1253,AP1253,AS1253,AV1253,AY1253,BB1253,BE1253,BH1253,BK1253,BN1253),1)+LARGE((R1253,U1253,X1253,AA1253,AD1253,AG1253,AJ1253,AM1253,AP1253,AS1253,AV1253,AY1253,BB1253,BE1253,BH1253,BK1253,BN1253),2)+LARGE((R1253,U1253,X1253,AA1253,AD1253,AG1253,AJ1253,AM1253,AP1253,AS1253,AV1253,AY1253,BB1253,BE1253,BH1253,BK1253,BN1253),3)+LARGE((R1253,U1253,X1253,AA1253,AD1253,AG1253,AJ1253,AM1253,AP1253,AS1253,AV1253,AY1253,BB1253,BE1253,BH1253,BK1253,BN1253),4)+LARGE((R1253,U1253,X1253,AA1253,AD1253,AG1253,AJ1253,AM1253,AP1253,AS1253,AV1253,AY1253,BB1253,BE1253,BH1253,BK1253,BN1253),5),K1253)</f>
        <v>126</v>
      </c>
      <c r="P1253" s="54"/>
      <c r="Q1253" s="55"/>
      <c r="R1253" s="55"/>
      <c r="S1253" s="56"/>
      <c r="T1253" s="57"/>
      <c r="U1253" s="57"/>
      <c r="V1253" s="58"/>
      <c r="W1253" s="59"/>
      <c r="X1253" s="59"/>
      <c r="Y1253" s="77"/>
      <c r="Z1253" s="60"/>
      <c r="AA1253" s="60"/>
      <c r="AB1253" s="61"/>
      <c r="AC1253" s="61"/>
      <c r="AD1253" s="61"/>
      <c r="AE1253" s="200"/>
      <c r="AF1253" s="201"/>
      <c r="AG1253" s="201"/>
      <c r="AI1253" s="63"/>
      <c r="AJ1253" s="63"/>
      <c r="AK1253" s="77"/>
      <c r="AL1253" s="60"/>
      <c r="AM1253" s="60"/>
      <c r="AN1253" s="78"/>
      <c r="AO1253" s="79"/>
      <c r="AP1253" s="79"/>
      <c r="AQ1253" s="64"/>
      <c r="AR1253" s="65"/>
      <c r="AS1253" s="65"/>
      <c r="AT1253" s="66"/>
      <c r="AU1253" s="67"/>
      <c r="AV1253" s="67"/>
      <c r="AW1253" s="73"/>
      <c r="AX1253" s="74"/>
      <c r="AY1253" s="74"/>
      <c r="AZ1253" s="112"/>
      <c r="BA1253" s="68"/>
      <c r="BB1253" s="68"/>
      <c r="BC1253" s="69"/>
      <c r="BD1253" s="69"/>
      <c r="BE1253" s="69"/>
      <c r="BF1253" s="75"/>
      <c r="BG1253" s="75"/>
      <c r="BH1253" s="75"/>
      <c r="BI1253" s="219"/>
      <c r="BJ1253" s="220"/>
      <c r="BK1253" s="220"/>
      <c r="BL1253" s="221">
        <v>9.8761574074074071E-2</v>
      </c>
      <c r="BM1253" s="222">
        <v>126</v>
      </c>
      <c r="BN1253" s="223">
        <v>126</v>
      </c>
      <c r="BO1253" s="149">
        <v>0</v>
      </c>
      <c r="BP1253" s="72">
        <v>17.5</v>
      </c>
      <c r="BQ1253" s="157">
        <v>9.8761574074074071E-2</v>
      </c>
      <c r="BR1253" s="158">
        <v>1</v>
      </c>
      <c r="BS1253" s="224"/>
    </row>
    <row r="1254" spans="1:71" s="62" customFormat="1" ht="15" customHeight="1">
      <c r="A1254" s="49"/>
      <c r="B1254" s="2">
        <v>1248</v>
      </c>
      <c r="C1254" s="2">
        <v>138</v>
      </c>
      <c r="D1254" s="49" t="s">
        <v>1415</v>
      </c>
      <c r="E1254" s="49" t="s">
        <v>1563</v>
      </c>
      <c r="F1254" s="93" t="s">
        <v>1416</v>
      </c>
      <c r="G1254" s="85">
        <v>1982</v>
      </c>
      <c r="H1254" s="49" t="s">
        <v>36</v>
      </c>
      <c r="I1254" s="49" t="s">
        <v>36</v>
      </c>
      <c r="J1254" s="50">
        <f t="shared" si="89"/>
        <v>126</v>
      </c>
      <c r="K1254" s="189">
        <f t="shared" si="90"/>
        <v>126</v>
      </c>
      <c r="L1254" s="51">
        <f t="shared" si="91"/>
        <v>1</v>
      </c>
      <c r="M1254" s="52" t="str">
        <f t="shared" si="92"/>
        <v>nie</v>
      </c>
      <c r="N1254" s="53">
        <f>IF($M1254="ano",LARGE((Q1254,T1254,W1254,Z1254,AC1254,AF1254,AI1254,AL1254,AO1254,AR1254,AU1254,AX1254,BA1254,BD1254,BG1254,BJ1254,BM1254),1)+LARGE((Q1254,T1254,W1254,Z1254,AC1254,AF1254,AI1254,AL1254,AO1254,AR1254,AU1254,AX1254,BA1254,BD1254,BG1254,BJ1254,BM1254),2)+LARGE((Q1254,T1254,W1254,Z1254,AC1254,AF1254,AI1254,AL1254,AO1254,AR1254,AU1254,AX1254,BA1254,BD1254,BG1254,BJ1254,BM1254),3)+LARGE((Q1254,T1254,W1254,Z1254,AC1254,AF1254,AI1254,AL1254,AO1254,AR1254,AU1254,AX1254,BA1254,BD1254,BG1254,BJ1254,BM1254),4)+LARGE((Q1254,T1254,W1254,Z1254,AC1254,AF1254,AI1254,AL1254,AO1254,AR1254,AU1254,AX1254,BA1254,BD1254,BG1254,BJ1254,BM1254),5),J1254)</f>
        <v>126</v>
      </c>
      <c r="O1254" s="190">
        <f>IF($M1254="ano",LARGE((R1254,U1254,X1254,AA1254,AD1254,AG1254,AJ1254,AM1254,AP1254,AS1254,AV1254,AY1254,BB1254,BE1254,BH1254,BK1254,BN1254),1)+LARGE((R1254,U1254,X1254,AA1254,AD1254,AG1254,AJ1254,AM1254,AP1254,AS1254,AV1254,AY1254,BB1254,BE1254,BH1254,BK1254,BN1254),2)+LARGE((R1254,U1254,X1254,AA1254,AD1254,AG1254,AJ1254,AM1254,AP1254,AS1254,AV1254,AY1254,BB1254,BE1254,BH1254,BK1254,BN1254),3)+LARGE((R1254,U1254,X1254,AA1254,AD1254,AG1254,AJ1254,AM1254,AP1254,AS1254,AV1254,AY1254,BB1254,BE1254,BH1254,BK1254,BN1254),4)+LARGE((R1254,U1254,X1254,AA1254,AD1254,AG1254,AJ1254,AM1254,AP1254,AS1254,AV1254,AY1254,BB1254,BE1254,BH1254,BK1254,BN1254),5),K1254)</f>
        <v>126</v>
      </c>
      <c r="P1254" s="54"/>
      <c r="Q1254" s="55"/>
      <c r="R1254" s="55"/>
      <c r="S1254" s="56"/>
      <c r="T1254" s="57"/>
      <c r="U1254" s="57"/>
      <c r="V1254" s="58"/>
      <c r="W1254" s="59"/>
      <c r="X1254" s="59"/>
      <c r="Y1254" s="77"/>
      <c r="Z1254" s="60"/>
      <c r="AA1254" s="60"/>
      <c r="AB1254" s="61"/>
      <c r="AC1254" s="61"/>
      <c r="AD1254" s="61"/>
      <c r="AE1254" s="200"/>
      <c r="AF1254" s="201"/>
      <c r="AG1254" s="201"/>
      <c r="AI1254" s="63"/>
      <c r="AJ1254" s="63"/>
      <c r="AK1254" s="77"/>
      <c r="AL1254" s="60"/>
      <c r="AM1254" s="60"/>
      <c r="AN1254" s="78"/>
      <c r="AO1254" s="79"/>
      <c r="AP1254" s="79"/>
      <c r="AQ1254" s="64"/>
      <c r="AR1254" s="65"/>
      <c r="AS1254" s="65"/>
      <c r="AT1254" s="66"/>
      <c r="AU1254" s="67"/>
      <c r="AV1254" s="67"/>
      <c r="AW1254" s="73"/>
      <c r="AX1254" s="74"/>
      <c r="AY1254" s="74"/>
      <c r="AZ1254" s="112"/>
      <c r="BA1254" s="68"/>
      <c r="BB1254" s="68"/>
      <c r="BC1254" s="69"/>
      <c r="BD1254" s="69"/>
      <c r="BE1254" s="69"/>
      <c r="BF1254" s="75"/>
      <c r="BG1254" s="75"/>
      <c r="BH1254" s="75"/>
      <c r="BI1254" s="219"/>
      <c r="BJ1254" s="220"/>
      <c r="BK1254" s="220"/>
      <c r="BL1254" s="221">
        <v>9.8750000000000004E-2</v>
      </c>
      <c r="BM1254" s="222">
        <v>126</v>
      </c>
      <c r="BN1254" s="223">
        <v>126</v>
      </c>
      <c r="BO1254" s="149">
        <v>0</v>
      </c>
      <c r="BP1254" s="72">
        <v>17.5</v>
      </c>
      <c r="BQ1254" s="157">
        <v>9.8750000000000004E-2</v>
      </c>
      <c r="BR1254" s="158">
        <v>1</v>
      </c>
      <c r="BS1254" s="224"/>
    </row>
    <row r="1255" spans="1:71" s="62" customFormat="1" ht="15" customHeight="1">
      <c r="A1255" s="49"/>
      <c r="B1255" s="2">
        <v>1249</v>
      </c>
      <c r="C1255" s="2">
        <v>40</v>
      </c>
      <c r="D1255" s="47" t="s">
        <v>2390</v>
      </c>
      <c r="E1255" s="47" t="s">
        <v>1603</v>
      </c>
      <c r="F1255" s="89" t="s">
        <v>1542</v>
      </c>
      <c r="G1255" s="48">
        <v>1969</v>
      </c>
      <c r="H1255" s="49" t="s">
        <v>36</v>
      </c>
      <c r="I1255" s="2" t="str">
        <f>IF(G1255&lt;=1953,"Z60",IF(G1255&lt;=1963,"Z50",IF(G1255&lt;=1973,"Z40","Z")))</f>
        <v>Z40</v>
      </c>
      <c r="J1255" s="50">
        <f t="shared" si="89"/>
        <v>125</v>
      </c>
      <c r="K1255" s="189">
        <f t="shared" si="90"/>
        <v>138</v>
      </c>
      <c r="L1255" s="51">
        <f t="shared" si="91"/>
        <v>1</v>
      </c>
      <c r="M1255" s="52" t="str">
        <f t="shared" si="92"/>
        <v>nie</v>
      </c>
      <c r="N1255" s="53">
        <f>IF($M1255="ano",LARGE((Q1255,T1255,W1255,Z1255,AC1255,AF1255,AI1255,AL1255,AO1255,AR1255,AU1255,AX1255,BA1255,BD1255,BG1255,BJ1255,BM1255),1)+LARGE((Q1255,T1255,W1255,Z1255,AC1255,AF1255,AI1255,AL1255,AO1255,AR1255,AU1255,AX1255,BA1255,BD1255,BG1255,BJ1255,BM1255),2)+LARGE((Q1255,T1255,W1255,Z1255,AC1255,AF1255,AI1255,AL1255,AO1255,AR1255,AU1255,AX1255,BA1255,BD1255,BG1255,BJ1255,BM1255),3)+LARGE((Q1255,T1255,W1255,Z1255,AC1255,AF1255,AI1255,AL1255,AO1255,AR1255,AU1255,AX1255,BA1255,BD1255,BG1255,BJ1255,BM1255),4)+LARGE((Q1255,T1255,W1255,Z1255,AC1255,AF1255,AI1255,AL1255,AO1255,AR1255,AU1255,AX1255,BA1255,BD1255,BG1255,BJ1255,BM1255),5),J1255)</f>
        <v>125</v>
      </c>
      <c r="O1255" s="190">
        <f>IF($M1255="ano",LARGE((R1255,U1255,X1255,AA1255,AD1255,AG1255,AJ1255,AM1255,AP1255,AS1255,AV1255,AY1255,BB1255,BE1255,BH1255,BK1255,BN1255),1)+LARGE((R1255,U1255,X1255,AA1255,AD1255,AG1255,AJ1255,AM1255,AP1255,AS1255,AV1255,AY1255,BB1255,BE1255,BH1255,BK1255,BN1255),2)+LARGE((R1255,U1255,X1255,AA1255,AD1255,AG1255,AJ1255,AM1255,AP1255,AS1255,AV1255,AY1255,BB1255,BE1255,BH1255,BK1255,BN1255),3)+LARGE((R1255,U1255,X1255,AA1255,AD1255,AG1255,AJ1255,AM1255,AP1255,AS1255,AV1255,AY1255,BB1255,BE1255,BH1255,BK1255,BN1255),4)+LARGE((R1255,U1255,X1255,AA1255,AD1255,AG1255,AJ1255,AM1255,AP1255,AS1255,AV1255,AY1255,BB1255,BE1255,BH1255,BK1255,BN1255),5),K1255)</f>
        <v>138</v>
      </c>
      <c r="P1255" s="191"/>
      <c r="Q1255" s="192"/>
      <c r="R1255" s="193"/>
      <c r="S1255" s="194">
        <v>0.14145833333333332</v>
      </c>
      <c r="T1255" s="195">
        <v>125</v>
      </c>
      <c r="U1255" s="196">
        <v>138</v>
      </c>
      <c r="V1255" s="197"/>
      <c r="W1255" s="198"/>
      <c r="X1255" s="199"/>
      <c r="Y1255" s="200"/>
      <c r="Z1255" s="201"/>
      <c r="AA1255" s="202"/>
      <c r="AB1255" s="203"/>
      <c r="AC1255" s="204"/>
      <c r="AD1255" s="205"/>
      <c r="AE1255" s="200"/>
      <c r="AF1255" s="201"/>
      <c r="AG1255" s="202"/>
      <c r="AH1255" s="206"/>
      <c r="AI1255" s="207"/>
      <c r="AJ1255" s="208"/>
      <c r="AK1255" s="200"/>
      <c r="AL1255" s="201"/>
      <c r="AM1255" s="202"/>
      <c r="AN1255" s="78"/>
      <c r="AO1255" s="79"/>
      <c r="AP1255" s="209"/>
      <c r="AQ1255" s="64"/>
      <c r="AR1255" s="65"/>
      <c r="AS1255" s="208"/>
      <c r="AT1255" s="210"/>
      <c r="AU1255" s="211"/>
      <c r="AV1255" s="212"/>
      <c r="AW1255" s="213"/>
      <c r="AX1255" s="214"/>
      <c r="AY1255" s="215"/>
      <c r="AZ1255" s="112"/>
      <c r="BA1255" s="68"/>
      <c r="BB1255" s="68"/>
      <c r="BC1255" s="216"/>
      <c r="BD1255" s="216"/>
      <c r="BE1255" s="217"/>
      <c r="BF1255" s="218"/>
      <c r="BG1255" s="75"/>
      <c r="BH1255" s="75"/>
      <c r="BI1255" s="219"/>
      <c r="BJ1255" s="220"/>
      <c r="BK1255" s="220"/>
      <c r="BL1255" s="221"/>
      <c r="BM1255" s="222"/>
      <c r="BN1255" s="223"/>
      <c r="BO1255" s="149">
        <v>0</v>
      </c>
      <c r="BP1255" s="72">
        <v>26</v>
      </c>
      <c r="BQ1255" s="157">
        <v>0.14145833333333332</v>
      </c>
      <c r="BR1255" s="158">
        <v>1</v>
      </c>
      <c r="BS1255" s="224"/>
    </row>
    <row r="1256" spans="1:71" s="62" customFormat="1" ht="15" customHeight="1">
      <c r="A1256" s="49"/>
      <c r="B1256" s="2">
        <v>1250</v>
      </c>
      <c r="C1256" s="2">
        <v>4</v>
      </c>
      <c r="D1256" s="49" t="s">
        <v>503</v>
      </c>
      <c r="E1256" s="49" t="s">
        <v>2429</v>
      </c>
      <c r="F1256" s="93" t="s">
        <v>78</v>
      </c>
      <c r="G1256" s="85" t="s">
        <v>293</v>
      </c>
      <c r="H1256" s="49" t="s">
        <v>36</v>
      </c>
      <c r="I1256" s="49" t="s">
        <v>698</v>
      </c>
      <c r="J1256" s="50">
        <f t="shared" si="89"/>
        <v>123</v>
      </c>
      <c r="K1256" s="189">
        <f t="shared" si="90"/>
        <v>160</v>
      </c>
      <c r="L1256" s="51">
        <f t="shared" si="91"/>
        <v>1</v>
      </c>
      <c r="M1256" s="52" t="str">
        <f t="shared" si="92"/>
        <v>nie</v>
      </c>
      <c r="N1256" s="53">
        <f>IF($M1256="ano",LARGE((Q1256,T1256,W1256,Z1256,AC1256,AF1256,AI1256,AL1256,AO1256,AR1256,AU1256,AX1256,BA1256,BD1256,BG1256,BJ1256,BM1256),1)+LARGE((Q1256,T1256,W1256,Z1256,AC1256,AF1256,AI1256,AL1256,AO1256,AR1256,AU1256,AX1256,BA1256,BD1256,BG1256,BJ1256,BM1256),2)+LARGE((Q1256,T1256,W1256,Z1256,AC1256,AF1256,AI1256,AL1256,AO1256,AR1256,AU1256,AX1256,BA1256,BD1256,BG1256,BJ1256,BM1256),3)+LARGE((Q1256,T1256,W1256,Z1256,AC1256,AF1256,AI1256,AL1256,AO1256,AR1256,AU1256,AX1256,BA1256,BD1256,BG1256,BJ1256,BM1256),4)+LARGE((Q1256,T1256,W1256,Z1256,AC1256,AF1256,AI1256,AL1256,AO1256,AR1256,AU1256,AX1256,BA1256,BD1256,BG1256,BJ1256,BM1256),5),J1256)</f>
        <v>123</v>
      </c>
      <c r="O1256" s="190">
        <f>IF($M1256="ano",LARGE((R1256,U1256,X1256,AA1256,AD1256,AG1256,AJ1256,AM1256,AP1256,AS1256,AV1256,AY1256,BB1256,BE1256,BH1256,BK1256,BN1256),1)+LARGE((R1256,U1256,X1256,AA1256,AD1256,AG1256,AJ1256,AM1256,AP1256,AS1256,AV1256,AY1256,BB1256,BE1256,BH1256,BK1256,BN1256),2)+LARGE((R1256,U1256,X1256,AA1256,AD1256,AG1256,AJ1256,AM1256,AP1256,AS1256,AV1256,AY1256,BB1256,BE1256,BH1256,BK1256,BN1256),3)+LARGE((R1256,U1256,X1256,AA1256,AD1256,AG1256,AJ1256,AM1256,AP1256,AS1256,AV1256,AY1256,BB1256,BE1256,BH1256,BK1256,BN1256),4)+LARGE((R1256,U1256,X1256,AA1256,AD1256,AG1256,AJ1256,AM1256,AP1256,AS1256,AV1256,AY1256,BB1256,BE1256,BH1256,BK1256,BN1256),5),K1256)</f>
        <v>160</v>
      </c>
      <c r="P1256" s="54"/>
      <c r="Q1256" s="55"/>
      <c r="R1256" s="193"/>
      <c r="S1256" s="56"/>
      <c r="T1256" s="57"/>
      <c r="U1256" s="196"/>
      <c r="V1256" s="58"/>
      <c r="W1256" s="59"/>
      <c r="X1256" s="199"/>
      <c r="Y1256" s="77"/>
      <c r="Z1256" s="60"/>
      <c r="AA1256" s="202"/>
      <c r="AB1256" s="61"/>
      <c r="AC1256" s="61"/>
      <c r="AD1256" s="205"/>
      <c r="AE1256" s="200"/>
      <c r="AF1256" s="201"/>
      <c r="AG1256" s="202"/>
      <c r="AH1256" s="206">
        <v>5.7719907407407407E-2</v>
      </c>
      <c r="AI1256" s="207">
        <v>123</v>
      </c>
      <c r="AJ1256" s="208">
        <v>160</v>
      </c>
      <c r="AK1256" s="200"/>
      <c r="AL1256" s="201"/>
      <c r="AM1256" s="202"/>
      <c r="AN1256" s="78"/>
      <c r="AO1256" s="79"/>
      <c r="AP1256" s="209"/>
      <c r="AQ1256" s="64"/>
      <c r="AR1256" s="65"/>
      <c r="AS1256" s="208"/>
      <c r="AT1256" s="210"/>
      <c r="AU1256" s="211"/>
      <c r="AV1256" s="212"/>
      <c r="AW1256" s="213"/>
      <c r="AX1256" s="214"/>
      <c r="AY1256" s="215"/>
      <c r="AZ1256" s="112"/>
      <c r="BA1256" s="68"/>
      <c r="BB1256" s="68"/>
      <c r="BC1256" s="69"/>
      <c r="BD1256" s="69"/>
      <c r="BE1256" s="217"/>
      <c r="BF1256" s="218"/>
      <c r="BG1256" s="75"/>
      <c r="BH1256" s="75"/>
      <c r="BI1256" s="219"/>
      <c r="BJ1256" s="220"/>
      <c r="BK1256" s="220"/>
      <c r="BL1256" s="221"/>
      <c r="BM1256" s="222"/>
      <c r="BN1256" s="223"/>
      <c r="BO1256" s="149">
        <v>0</v>
      </c>
      <c r="BP1256" s="72">
        <v>10.664999999999999</v>
      </c>
      <c r="BQ1256" s="157">
        <v>5.7719907407407407E-2</v>
      </c>
      <c r="BR1256" s="158">
        <v>1</v>
      </c>
      <c r="BS1256" s="224"/>
    </row>
    <row r="1257" spans="1:71" s="62" customFormat="1" ht="15" customHeight="1">
      <c r="A1257" s="49"/>
      <c r="B1257" s="2">
        <v>1251</v>
      </c>
      <c r="C1257" s="2">
        <v>610</v>
      </c>
      <c r="D1257" s="47" t="s">
        <v>2393</v>
      </c>
      <c r="E1257" s="47" t="s">
        <v>1534</v>
      </c>
      <c r="F1257" s="89" t="s">
        <v>1542</v>
      </c>
      <c r="G1257" s="48">
        <v>1987</v>
      </c>
      <c r="H1257" s="49" t="s">
        <v>31</v>
      </c>
      <c r="I1257" s="2" t="str">
        <f>IF(G1257&lt;=1953,"M60",IF(G1257&lt;=1963,"M50",IF(G1257&lt;=1973,"M40","M")))</f>
        <v>M</v>
      </c>
      <c r="J1257" s="50">
        <f t="shared" si="89"/>
        <v>123</v>
      </c>
      <c r="K1257" s="189">
        <f t="shared" si="90"/>
        <v>123</v>
      </c>
      <c r="L1257" s="51">
        <f t="shared" si="91"/>
        <v>1</v>
      </c>
      <c r="M1257" s="52" t="str">
        <f t="shared" si="92"/>
        <v>nie</v>
      </c>
      <c r="N1257" s="53">
        <f>IF($M1257="ano",LARGE((Q1257,T1257,W1257,Z1257,AC1257,AF1257,AI1257,AL1257,AO1257,AR1257,AU1257,AX1257,BA1257,BD1257,BG1257,BJ1257,BM1257),1)+LARGE((Q1257,T1257,W1257,Z1257,AC1257,AF1257,AI1257,AL1257,AO1257,AR1257,AU1257,AX1257,BA1257,BD1257,BG1257,BJ1257,BM1257),2)+LARGE((Q1257,T1257,W1257,Z1257,AC1257,AF1257,AI1257,AL1257,AO1257,AR1257,AU1257,AX1257,BA1257,BD1257,BG1257,BJ1257,BM1257),3)+LARGE((Q1257,T1257,W1257,Z1257,AC1257,AF1257,AI1257,AL1257,AO1257,AR1257,AU1257,AX1257,BA1257,BD1257,BG1257,BJ1257,BM1257),4)+LARGE((Q1257,T1257,W1257,Z1257,AC1257,AF1257,AI1257,AL1257,AO1257,AR1257,AU1257,AX1257,BA1257,BD1257,BG1257,BJ1257,BM1257),5),J1257)</f>
        <v>123</v>
      </c>
      <c r="O1257" s="190">
        <f>IF($M1257="ano",LARGE((R1257,U1257,X1257,AA1257,AD1257,AG1257,AJ1257,AM1257,AP1257,AS1257,AV1257,AY1257,BB1257,BE1257,BH1257,BK1257,BN1257),1)+LARGE((R1257,U1257,X1257,AA1257,AD1257,AG1257,AJ1257,AM1257,AP1257,AS1257,AV1257,AY1257,BB1257,BE1257,BH1257,BK1257,BN1257),2)+LARGE((R1257,U1257,X1257,AA1257,AD1257,AG1257,AJ1257,AM1257,AP1257,AS1257,AV1257,AY1257,BB1257,BE1257,BH1257,BK1257,BN1257),3)+LARGE((R1257,U1257,X1257,AA1257,AD1257,AG1257,AJ1257,AM1257,AP1257,AS1257,AV1257,AY1257,BB1257,BE1257,BH1257,BK1257,BN1257),4)+LARGE((R1257,U1257,X1257,AA1257,AD1257,AG1257,AJ1257,AM1257,AP1257,AS1257,AV1257,AY1257,BB1257,BE1257,BH1257,BK1257,BN1257),5),K1257)</f>
        <v>123</v>
      </c>
      <c r="P1257" s="191"/>
      <c r="Q1257" s="192"/>
      <c r="R1257" s="193"/>
      <c r="S1257" s="194">
        <v>0.14261574074074074</v>
      </c>
      <c r="T1257" s="195">
        <v>123</v>
      </c>
      <c r="U1257" s="196">
        <v>123</v>
      </c>
      <c r="V1257" s="197"/>
      <c r="W1257" s="198"/>
      <c r="X1257" s="199"/>
      <c r="Y1257" s="200"/>
      <c r="Z1257" s="201"/>
      <c r="AA1257" s="202"/>
      <c r="AB1257" s="203"/>
      <c r="AC1257" s="204"/>
      <c r="AD1257" s="205"/>
      <c r="AE1257" s="200"/>
      <c r="AF1257" s="201"/>
      <c r="AG1257" s="202"/>
      <c r="AH1257" s="206"/>
      <c r="AI1257" s="207"/>
      <c r="AJ1257" s="208"/>
      <c r="AK1257" s="200"/>
      <c r="AL1257" s="201"/>
      <c r="AM1257" s="202"/>
      <c r="AN1257" s="78"/>
      <c r="AO1257" s="79"/>
      <c r="AP1257" s="209"/>
      <c r="AQ1257" s="64"/>
      <c r="AR1257" s="65"/>
      <c r="AS1257" s="208"/>
      <c r="AT1257" s="210"/>
      <c r="AU1257" s="211"/>
      <c r="AV1257" s="212"/>
      <c r="AW1257" s="213"/>
      <c r="AX1257" s="214"/>
      <c r="AY1257" s="215"/>
      <c r="AZ1257" s="112"/>
      <c r="BA1257" s="68"/>
      <c r="BB1257" s="68"/>
      <c r="BC1257" s="216"/>
      <c r="BD1257" s="216"/>
      <c r="BE1257" s="217"/>
      <c r="BF1257" s="218"/>
      <c r="BG1257" s="75"/>
      <c r="BH1257" s="75"/>
      <c r="BI1257" s="219"/>
      <c r="BJ1257" s="220"/>
      <c r="BK1257" s="220"/>
      <c r="BL1257" s="221"/>
      <c r="BM1257" s="222"/>
      <c r="BN1257" s="223"/>
      <c r="BO1257" s="149">
        <v>0</v>
      </c>
      <c r="BP1257" s="72">
        <v>26</v>
      </c>
      <c r="BQ1257" s="157">
        <v>0.14261574074074074</v>
      </c>
      <c r="BR1257" s="158">
        <v>1</v>
      </c>
      <c r="BS1257" s="224"/>
    </row>
    <row r="1258" spans="1:71" s="62" customFormat="1" ht="15" customHeight="1">
      <c r="A1258" s="49"/>
      <c r="B1258" s="2">
        <v>1252</v>
      </c>
      <c r="C1258" s="2">
        <v>11</v>
      </c>
      <c r="D1258" s="47" t="s">
        <v>1988</v>
      </c>
      <c r="E1258" s="47" t="s">
        <v>1732</v>
      </c>
      <c r="F1258" s="89"/>
      <c r="G1258" s="48">
        <v>1962</v>
      </c>
      <c r="H1258" s="49" t="s">
        <v>31</v>
      </c>
      <c r="I1258" s="2" t="s">
        <v>39</v>
      </c>
      <c r="J1258" s="50">
        <f t="shared" si="89"/>
        <v>123</v>
      </c>
      <c r="K1258" s="189">
        <f t="shared" si="90"/>
        <v>148</v>
      </c>
      <c r="L1258" s="51">
        <f t="shared" si="91"/>
        <v>1</v>
      </c>
      <c r="M1258" s="52" t="str">
        <f t="shared" si="92"/>
        <v>nie</v>
      </c>
      <c r="N1258" s="53">
        <f>IF($M1258="ano",LARGE((Q1258,T1258,W1258,Z1258,AC1258,AF1258,AI1258,AL1258,AO1258,AR1258,AU1258,AX1258,BA1258,BD1258,BG1258,BJ1258,BM1258),1)+LARGE((Q1258,T1258,W1258,Z1258,AC1258,AF1258,AI1258,AL1258,AO1258,AR1258,AU1258,AX1258,BA1258,BD1258,BG1258,BJ1258,BM1258),2)+LARGE((Q1258,T1258,W1258,Z1258,AC1258,AF1258,AI1258,AL1258,AO1258,AR1258,AU1258,AX1258,BA1258,BD1258,BG1258,BJ1258,BM1258),3)+LARGE((Q1258,T1258,W1258,Z1258,AC1258,AF1258,AI1258,AL1258,AO1258,AR1258,AU1258,AX1258,BA1258,BD1258,BG1258,BJ1258,BM1258),4)+LARGE((Q1258,T1258,W1258,Z1258,AC1258,AF1258,AI1258,AL1258,AO1258,AR1258,AU1258,AX1258,BA1258,BD1258,BG1258,BJ1258,BM1258),5),J1258)</f>
        <v>123</v>
      </c>
      <c r="O1258" s="190">
        <f>IF($M1258="ano",LARGE((R1258,U1258,X1258,AA1258,AD1258,AG1258,AJ1258,AM1258,AP1258,AS1258,AV1258,AY1258,BB1258,BE1258,BH1258,BK1258,BN1258),1)+LARGE((R1258,U1258,X1258,AA1258,AD1258,AG1258,AJ1258,AM1258,AP1258,AS1258,AV1258,AY1258,BB1258,BE1258,BH1258,BK1258,BN1258),2)+LARGE((R1258,U1258,X1258,AA1258,AD1258,AG1258,AJ1258,AM1258,AP1258,AS1258,AV1258,AY1258,BB1258,BE1258,BH1258,BK1258,BN1258),3)+LARGE((R1258,U1258,X1258,AA1258,AD1258,AG1258,AJ1258,AM1258,AP1258,AS1258,AV1258,AY1258,BB1258,BE1258,BH1258,BK1258,BN1258),4)+LARGE((R1258,U1258,X1258,AA1258,AD1258,AG1258,AJ1258,AM1258,AP1258,AS1258,AV1258,AY1258,BB1258,BE1258,BH1258,BK1258,BN1258),5),K1258)</f>
        <v>148</v>
      </c>
      <c r="P1258" s="191"/>
      <c r="Q1258" s="192"/>
      <c r="R1258" s="193"/>
      <c r="S1258" s="194"/>
      <c r="T1258" s="195"/>
      <c r="U1258" s="196"/>
      <c r="V1258" s="197">
        <v>0.10255787037037038</v>
      </c>
      <c r="W1258" s="198">
        <v>123</v>
      </c>
      <c r="X1258" s="199">
        <v>148</v>
      </c>
      <c r="Y1258" s="200"/>
      <c r="Z1258" s="201"/>
      <c r="AA1258" s="202"/>
      <c r="AB1258" s="203"/>
      <c r="AC1258" s="204"/>
      <c r="AD1258" s="205"/>
      <c r="AE1258" s="200"/>
      <c r="AF1258" s="201"/>
      <c r="AG1258" s="202"/>
      <c r="AH1258" s="206"/>
      <c r="AI1258" s="207"/>
      <c r="AJ1258" s="208"/>
      <c r="AK1258" s="200"/>
      <c r="AL1258" s="201"/>
      <c r="AM1258" s="202"/>
      <c r="AN1258" s="78"/>
      <c r="AO1258" s="79"/>
      <c r="AP1258" s="209"/>
      <c r="AQ1258" s="64"/>
      <c r="AR1258" s="65"/>
      <c r="AS1258" s="208"/>
      <c r="AT1258" s="210"/>
      <c r="AU1258" s="211"/>
      <c r="AV1258" s="212"/>
      <c r="AW1258" s="213"/>
      <c r="AX1258" s="214"/>
      <c r="AY1258" s="215"/>
      <c r="AZ1258" s="112"/>
      <c r="BA1258" s="68"/>
      <c r="BB1258" s="68"/>
      <c r="BC1258" s="216"/>
      <c r="BD1258" s="216"/>
      <c r="BE1258" s="217"/>
      <c r="BF1258" s="218"/>
      <c r="BG1258" s="75"/>
      <c r="BH1258" s="75"/>
      <c r="BI1258" s="219"/>
      <c r="BJ1258" s="220"/>
      <c r="BK1258" s="220"/>
      <c r="BL1258" s="221"/>
      <c r="BM1258" s="222"/>
      <c r="BN1258" s="223"/>
      <c r="BO1258" s="149">
        <v>0</v>
      </c>
      <c r="BP1258" s="72">
        <v>16</v>
      </c>
      <c r="BQ1258" s="157">
        <v>0.10255787037037038</v>
      </c>
      <c r="BR1258" s="158">
        <v>1</v>
      </c>
      <c r="BS1258" s="224"/>
    </row>
    <row r="1259" spans="1:71" s="62" customFormat="1" ht="15" customHeight="1">
      <c r="A1259" s="49"/>
      <c r="B1259" s="2">
        <v>1253</v>
      </c>
      <c r="C1259" s="2">
        <v>611</v>
      </c>
      <c r="D1259" s="49" t="s">
        <v>2395</v>
      </c>
      <c r="E1259" s="49" t="s">
        <v>2394</v>
      </c>
      <c r="F1259" s="93" t="s">
        <v>2396</v>
      </c>
      <c r="G1259" s="85">
        <v>1994</v>
      </c>
      <c r="H1259" s="49" t="s">
        <v>31</v>
      </c>
      <c r="I1259" s="2" t="str">
        <f>IF(G1259&lt;=1953,"M60",IF(G1259&lt;=1963,"M50",IF(G1259&lt;=1973,"M40","M")))</f>
        <v>M</v>
      </c>
      <c r="J1259" s="50">
        <f t="shared" si="89"/>
        <v>122</v>
      </c>
      <c r="K1259" s="189">
        <f t="shared" si="90"/>
        <v>122</v>
      </c>
      <c r="L1259" s="51">
        <f t="shared" si="91"/>
        <v>1</v>
      </c>
      <c r="M1259" s="52" t="str">
        <f t="shared" si="92"/>
        <v>nie</v>
      </c>
      <c r="N1259" s="53">
        <f>IF($M1259="ano",LARGE((Q1259,T1259,W1259,Z1259,AC1259,AF1259,AI1259,AL1259,AO1259,AR1259,AU1259,AX1259,BA1259,BD1259,BG1259,BJ1259,BM1259),1)+LARGE((Q1259,T1259,W1259,Z1259,AC1259,AF1259,AI1259,AL1259,AO1259,AR1259,AU1259,AX1259,BA1259,BD1259,BG1259,BJ1259,BM1259),2)+LARGE((Q1259,T1259,W1259,Z1259,AC1259,AF1259,AI1259,AL1259,AO1259,AR1259,AU1259,AX1259,BA1259,BD1259,BG1259,BJ1259,BM1259),3)+LARGE((Q1259,T1259,W1259,Z1259,AC1259,AF1259,AI1259,AL1259,AO1259,AR1259,AU1259,AX1259,BA1259,BD1259,BG1259,BJ1259,BM1259),4)+LARGE((Q1259,T1259,W1259,Z1259,AC1259,AF1259,AI1259,AL1259,AO1259,AR1259,AU1259,AX1259,BA1259,BD1259,BG1259,BJ1259,BM1259),5),J1259)</f>
        <v>122</v>
      </c>
      <c r="O1259" s="190">
        <f>IF($M1259="ano",LARGE((R1259,U1259,X1259,AA1259,AD1259,AG1259,AJ1259,AM1259,AP1259,AS1259,AV1259,AY1259,BB1259,BE1259,BH1259,BK1259,BN1259),1)+LARGE((R1259,U1259,X1259,AA1259,AD1259,AG1259,AJ1259,AM1259,AP1259,AS1259,AV1259,AY1259,BB1259,BE1259,BH1259,BK1259,BN1259),2)+LARGE((R1259,U1259,X1259,AA1259,AD1259,AG1259,AJ1259,AM1259,AP1259,AS1259,AV1259,AY1259,BB1259,BE1259,BH1259,BK1259,BN1259),3)+LARGE((R1259,U1259,X1259,AA1259,AD1259,AG1259,AJ1259,AM1259,AP1259,AS1259,AV1259,AY1259,BB1259,BE1259,BH1259,BK1259,BN1259),4)+LARGE((R1259,U1259,X1259,AA1259,AD1259,AG1259,AJ1259,AM1259,AP1259,AS1259,AV1259,AY1259,BB1259,BE1259,BH1259,BK1259,BN1259),5),K1259)</f>
        <v>122</v>
      </c>
      <c r="P1259" s="191"/>
      <c r="Q1259" s="192"/>
      <c r="R1259" s="193"/>
      <c r="S1259" s="194">
        <v>0.14366898148148147</v>
      </c>
      <c r="T1259" s="195">
        <v>122</v>
      </c>
      <c r="U1259" s="196">
        <v>122</v>
      </c>
      <c r="V1259" s="197"/>
      <c r="W1259" s="198"/>
      <c r="X1259" s="199"/>
      <c r="Y1259" s="200"/>
      <c r="Z1259" s="201"/>
      <c r="AA1259" s="202"/>
      <c r="AB1259" s="203"/>
      <c r="AC1259" s="204"/>
      <c r="AD1259" s="205"/>
      <c r="AE1259" s="200"/>
      <c r="AF1259" s="201"/>
      <c r="AG1259" s="202"/>
      <c r="AH1259" s="206"/>
      <c r="AI1259" s="207"/>
      <c r="AJ1259" s="208"/>
      <c r="AK1259" s="200"/>
      <c r="AL1259" s="201"/>
      <c r="AM1259" s="202"/>
      <c r="AN1259" s="78"/>
      <c r="AO1259" s="79"/>
      <c r="AP1259" s="209"/>
      <c r="AQ1259" s="64"/>
      <c r="AR1259" s="65"/>
      <c r="AS1259" s="208"/>
      <c r="AT1259" s="210"/>
      <c r="AU1259" s="211"/>
      <c r="AV1259" s="212"/>
      <c r="AW1259" s="213"/>
      <c r="AX1259" s="214"/>
      <c r="AY1259" s="215"/>
      <c r="AZ1259" s="112"/>
      <c r="BA1259" s="68"/>
      <c r="BB1259" s="68"/>
      <c r="BC1259" s="216"/>
      <c r="BD1259" s="216"/>
      <c r="BE1259" s="217"/>
      <c r="BF1259" s="218"/>
      <c r="BG1259" s="75"/>
      <c r="BH1259" s="75"/>
      <c r="BI1259" s="219"/>
      <c r="BJ1259" s="220"/>
      <c r="BK1259" s="220"/>
      <c r="BL1259" s="221"/>
      <c r="BM1259" s="222"/>
      <c r="BN1259" s="223"/>
      <c r="BO1259" s="149">
        <v>0</v>
      </c>
      <c r="BP1259" s="72">
        <v>26</v>
      </c>
      <c r="BQ1259" s="157">
        <v>0.14366898148148147</v>
      </c>
      <c r="BR1259" s="158">
        <v>1</v>
      </c>
      <c r="BS1259" s="224"/>
    </row>
    <row r="1260" spans="1:71" s="62" customFormat="1" ht="15" customHeight="1">
      <c r="A1260" s="49"/>
      <c r="B1260" s="2">
        <v>1254</v>
      </c>
      <c r="C1260" s="2">
        <v>10</v>
      </c>
      <c r="D1260" s="49" t="s">
        <v>2355</v>
      </c>
      <c r="E1260" s="49" t="s">
        <v>922</v>
      </c>
      <c r="F1260" s="49" t="s">
        <v>1542</v>
      </c>
      <c r="G1260" s="85">
        <v>1972</v>
      </c>
      <c r="H1260" s="49" t="s">
        <v>36</v>
      </c>
      <c r="I1260" s="2" t="s">
        <v>38</v>
      </c>
      <c r="J1260" s="50">
        <f t="shared" si="89"/>
        <v>122</v>
      </c>
      <c r="K1260" s="189">
        <f t="shared" si="90"/>
        <v>135</v>
      </c>
      <c r="L1260" s="51">
        <f t="shared" si="91"/>
        <v>1</v>
      </c>
      <c r="M1260" s="52" t="str">
        <f t="shared" si="92"/>
        <v>nie</v>
      </c>
      <c r="N1260" s="53">
        <f>IF($M1260="ano",LARGE((Q1260,T1260,W1260,Z1260,AC1260,AF1260,AI1260,AL1260,AO1260,AR1260,AU1260,AX1260,BA1260,BD1260,BG1260,BJ1260,BM1260),1)+LARGE((Q1260,T1260,W1260,Z1260,AC1260,AF1260,AI1260,AL1260,AO1260,AR1260,AU1260,AX1260,BA1260,BD1260,BG1260,BJ1260,BM1260),2)+LARGE((Q1260,T1260,W1260,Z1260,AC1260,AF1260,AI1260,AL1260,AO1260,AR1260,AU1260,AX1260,BA1260,BD1260,BG1260,BJ1260,BM1260),3)+LARGE((Q1260,T1260,W1260,Z1260,AC1260,AF1260,AI1260,AL1260,AO1260,AR1260,AU1260,AX1260,BA1260,BD1260,BG1260,BJ1260,BM1260),4)+LARGE((Q1260,T1260,W1260,Z1260,AC1260,AF1260,AI1260,AL1260,AO1260,AR1260,AU1260,AX1260,BA1260,BD1260,BG1260,BJ1260,BM1260),5),J1260)</f>
        <v>122</v>
      </c>
      <c r="O1260" s="190">
        <f>IF($M1260="ano",LARGE((R1260,U1260,X1260,AA1260,AD1260,AG1260,AJ1260,AM1260,AP1260,AS1260,AV1260,AY1260,BB1260,BE1260,BH1260,BK1260,BN1260),1)+LARGE((R1260,U1260,X1260,AA1260,AD1260,AG1260,AJ1260,AM1260,AP1260,AS1260,AV1260,AY1260,BB1260,BE1260,BH1260,BK1260,BN1260),2)+LARGE((R1260,U1260,X1260,AA1260,AD1260,AG1260,AJ1260,AM1260,AP1260,AS1260,AV1260,AY1260,BB1260,BE1260,BH1260,BK1260,BN1260),3)+LARGE((R1260,U1260,X1260,AA1260,AD1260,AG1260,AJ1260,AM1260,AP1260,AS1260,AV1260,AY1260,BB1260,BE1260,BH1260,BK1260,BN1260),4)+LARGE((R1260,U1260,X1260,AA1260,AD1260,AG1260,AJ1260,AM1260,AP1260,AS1260,AV1260,AY1260,BB1260,BE1260,BH1260,BK1260,BN1260),5),K1260)</f>
        <v>135</v>
      </c>
      <c r="P1260" s="54"/>
      <c r="Q1260" s="55"/>
      <c r="R1260" s="55"/>
      <c r="S1260" s="56"/>
      <c r="T1260" s="57"/>
      <c r="U1260" s="57"/>
      <c r="V1260" s="58"/>
      <c r="W1260" s="59"/>
      <c r="X1260" s="59"/>
      <c r="Y1260" s="77"/>
      <c r="Z1260" s="60"/>
      <c r="AA1260" s="60"/>
      <c r="AB1260" s="61"/>
      <c r="AC1260" s="61"/>
      <c r="AD1260" s="61"/>
      <c r="AE1260" s="200"/>
      <c r="AF1260" s="201"/>
      <c r="AG1260" s="201"/>
      <c r="AI1260" s="63"/>
      <c r="AJ1260" s="63"/>
      <c r="AK1260" s="77"/>
      <c r="AL1260" s="60"/>
      <c r="AM1260" s="60"/>
      <c r="AN1260" s="78"/>
      <c r="AO1260" s="79"/>
      <c r="AP1260" s="79"/>
      <c r="AQ1260" s="64"/>
      <c r="AR1260" s="65"/>
      <c r="AS1260" s="65"/>
      <c r="AT1260" s="210">
        <v>0.10319444444444445</v>
      </c>
      <c r="AU1260" s="211">
        <v>122</v>
      </c>
      <c r="AV1260" s="212">
        <v>135</v>
      </c>
      <c r="AW1260" s="213"/>
      <c r="AX1260" s="214"/>
      <c r="AY1260" s="215"/>
      <c r="AZ1260" s="112"/>
      <c r="BA1260" s="68"/>
      <c r="BB1260" s="68"/>
      <c r="BC1260" s="69"/>
      <c r="BD1260" s="69"/>
      <c r="BE1260" s="69"/>
      <c r="BF1260" s="218"/>
      <c r="BG1260" s="75"/>
      <c r="BH1260" s="75"/>
      <c r="BI1260" s="219"/>
      <c r="BJ1260" s="220"/>
      <c r="BK1260" s="220"/>
      <c r="BL1260" s="221"/>
      <c r="BM1260" s="222"/>
      <c r="BN1260" s="223"/>
      <c r="BO1260" s="149">
        <v>0</v>
      </c>
      <c r="BP1260" s="72">
        <v>17</v>
      </c>
      <c r="BQ1260" s="157">
        <v>0.10319444444444445</v>
      </c>
      <c r="BR1260" s="158">
        <v>1</v>
      </c>
      <c r="BS1260" s="224"/>
    </row>
    <row r="1261" spans="1:71" s="62" customFormat="1" ht="15" customHeight="1">
      <c r="A1261" s="49"/>
      <c r="B1261" s="2">
        <v>1255</v>
      </c>
      <c r="C1261" s="2">
        <v>612</v>
      </c>
      <c r="D1261" s="47" t="s">
        <v>2554</v>
      </c>
      <c r="E1261" s="47" t="s">
        <v>1902</v>
      </c>
      <c r="F1261" s="89" t="s">
        <v>2555</v>
      </c>
      <c r="G1261" s="48">
        <v>1989</v>
      </c>
      <c r="H1261" s="49" t="s">
        <v>31</v>
      </c>
      <c r="I1261" s="2" t="str">
        <f>IF(G1261&lt;=1953,"M60",IF(G1261&lt;=1963,"M50",IF(G1261&lt;=1973,"M40","M")))</f>
        <v>M</v>
      </c>
      <c r="J1261" s="50">
        <f t="shared" si="89"/>
        <v>121</v>
      </c>
      <c r="K1261" s="189">
        <f t="shared" si="90"/>
        <v>121</v>
      </c>
      <c r="L1261" s="51">
        <f t="shared" si="91"/>
        <v>1</v>
      </c>
      <c r="M1261" s="52" t="str">
        <f t="shared" si="92"/>
        <v>nie</v>
      </c>
      <c r="N1261" s="53">
        <f>IF($M1261="ano",LARGE((Q1261,T1261,W1261,Z1261,AC1261,AF1261,AI1261,AL1261,AO1261,AR1261,AU1261,AX1261,BA1261,BD1261,BG1261,BJ1261,BM1261),1)+LARGE((Q1261,T1261,W1261,Z1261,AC1261,AF1261,AI1261,AL1261,AO1261,AR1261,AU1261,AX1261,BA1261,BD1261,BG1261,BJ1261,BM1261),2)+LARGE((Q1261,T1261,W1261,Z1261,AC1261,AF1261,AI1261,AL1261,AO1261,AR1261,AU1261,AX1261,BA1261,BD1261,BG1261,BJ1261,BM1261),3)+LARGE((Q1261,T1261,W1261,Z1261,AC1261,AF1261,AI1261,AL1261,AO1261,AR1261,AU1261,AX1261,BA1261,BD1261,BG1261,BJ1261,BM1261),4)+LARGE((Q1261,T1261,W1261,Z1261,AC1261,AF1261,AI1261,AL1261,AO1261,AR1261,AU1261,AX1261,BA1261,BD1261,BG1261,BJ1261,BM1261),5),J1261)</f>
        <v>121</v>
      </c>
      <c r="O1261" s="190">
        <f>IF($M1261="ano",LARGE((R1261,U1261,X1261,AA1261,AD1261,AG1261,AJ1261,AM1261,AP1261,AS1261,AV1261,AY1261,BB1261,BE1261,BH1261,BK1261,BN1261),1)+LARGE((R1261,U1261,X1261,AA1261,AD1261,AG1261,AJ1261,AM1261,AP1261,AS1261,AV1261,AY1261,BB1261,BE1261,BH1261,BK1261,BN1261),2)+LARGE((R1261,U1261,X1261,AA1261,AD1261,AG1261,AJ1261,AM1261,AP1261,AS1261,AV1261,AY1261,BB1261,BE1261,BH1261,BK1261,BN1261),3)+LARGE((R1261,U1261,X1261,AA1261,AD1261,AG1261,AJ1261,AM1261,AP1261,AS1261,AV1261,AY1261,BB1261,BE1261,BH1261,BK1261,BN1261),4)+LARGE((R1261,U1261,X1261,AA1261,AD1261,AG1261,AJ1261,AM1261,AP1261,AS1261,AV1261,AY1261,BB1261,BE1261,BH1261,BK1261,BN1261),5),K1261)</f>
        <v>121</v>
      </c>
      <c r="P1261" s="191">
        <v>0.25505787037037037</v>
      </c>
      <c r="Q1261" s="192">
        <v>121</v>
      </c>
      <c r="R1261" s="193">
        <v>121</v>
      </c>
      <c r="S1261" s="194"/>
      <c r="T1261" s="195"/>
      <c r="U1261" s="196"/>
      <c r="V1261" s="197"/>
      <c r="W1261" s="198"/>
      <c r="X1261" s="199"/>
      <c r="Y1261" s="200"/>
      <c r="Z1261" s="201"/>
      <c r="AA1261" s="202"/>
      <c r="AB1261" s="203"/>
      <c r="AC1261" s="204"/>
      <c r="AD1261" s="205"/>
      <c r="AE1261" s="200"/>
      <c r="AF1261" s="201"/>
      <c r="AG1261" s="202"/>
      <c r="AH1261" s="206"/>
      <c r="AI1261" s="207"/>
      <c r="AJ1261" s="208"/>
      <c r="AK1261" s="200"/>
      <c r="AL1261" s="201"/>
      <c r="AM1261" s="202"/>
      <c r="AN1261" s="78"/>
      <c r="AO1261" s="79"/>
      <c r="AP1261" s="209"/>
      <c r="AQ1261" s="64"/>
      <c r="AR1261" s="65"/>
      <c r="AS1261" s="208"/>
      <c r="AT1261" s="210"/>
      <c r="AU1261" s="211"/>
      <c r="AV1261" s="212"/>
      <c r="AW1261" s="213"/>
      <c r="AX1261" s="214"/>
      <c r="AY1261" s="215"/>
      <c r="AZ1261" s="112"/>
      <c r="BA1261" s="68"/>
      <c r="BB1261" s="68"/>
      <c r="BC1261" s="216"/>
      <c r="BD1261" s="216"/>
      <c r="BE1261" s="217"/>
      <c r="BF1261" s="218"/>
      <c r="BG1261" s="75"/>
      <c r="BH1261" s="75"/>
      <c r="BI1261" s="219"/>
      <c r="BJ1261" s="220"/>
      <c r="BK1261" s="220"/>
      <c r="BL1261" s="221"/>
      <c r="BM1261" s="222"/>
      <c r="BN1261" s="223"/>
      <c r="BO1261" s="149">
        <v>0</v>
      </c>
      <c r="BP1261" s="72">
        <v>53</v>
      </c>
      <c r="BQ1261" s="157">
        <v>0.25505787037037037</v>
      </c>
      <c r="BR1261" s="158">
        <v>1</v>
      </c>
      <c r="BS1261" s="224"/>
    </row>
    <row r="1262" spans="1:71" s="62" customFormat="1" ht="15" customHeight="1">
      <c r="A1262" s="49"/>
      <c r="B1262" s="2">
        <v>1256</v>
      </c>
      <c r="C1262" s="2">
        <v>106</v>
      </c>
      <c r="D1262" s="49" t="s">
        <v>2397</v>
      </c>
      <c r="E1262" s="49" t="s">
        <v>1502</v>
      </c>
      <c r="F1262" s="93" t="s">
        <v>2398</v>
      </c>
      <c r="G1262" s="85">
        <v>1960</v>
      </c>
      <c r="H1262" s="49" t="s">
        <v>31</v>
      </c>
      <c r="I1262" s="2" t="str">
        <f>IF(G1262&lt;=1953,"M60",IF(G1262&lt;=1963,"M50",IF(G1262&lt;=1973,"M40","M")))</f>
        <v>M50</v>
      </c>
      <c r="J1262" s="50">
        <f t="shared" si="89"/>
        <v>121</v>
      </c>
      <c r="K1262" s="189">
        <f t="shared" si="90"/>
        <v>146</v>
      </c>
      <c r="L1262" s="51">
        <f t="shared" si="91"/>
        <v>1</v>
      </c>
      <c r="M1262" s="52" t="str">
        <f t="shared" si="92"/>
        <v>nie</v>
      </c>
      <c r="N1262" s="53">
        <f>IF($M1262="ano",LARGE((Q1262,T1262,W1262,Z1262,AC1262,AF1262,AI1262,AL1262,AO1262,AR1262,AU1262,AX1262,BA1262,BD1262,BG1262,BJ1262,BM1262),1)+LARGE((Q1262,T1262,W1262,Z1262,AC1262,AF1262,AI1262,AL1262,AO1262,AR1262,AU1262,AX1262,BA1262,BD1262,BG1262,BJ1262,BM1262),2)+LARGE((Q1262,T1262,W1262,Z1262,AC1262,AF1262,AI1262,AL1262,AO1262,AR1262,AU1262,AX1262,BA1262,BD1262,BG1262,BJ1262,BM1262),3)+LARGE((Q1262,T1262,W1262,Z1262,AC1262,AF1262,AI1262,AL1262,AO1262,AR1262,AU1262,AX1262,BA1262,BD1262,BG1262,BJ1262,BM1262),4)+LARGE((Q1262,T1262,W1262,Z1262,AC1262,AF1262,AI1262,AL1262,AO1262,AR1262,AU1262,AX1262,BA1262,BD1262,BG1262,BJ1262,BM1262),5),J1262)</f>
        <v>121</v>
      </c>
      <c r="O1262" s="190">
        <f>IF($M1262="ano",LARGE((R1262,U1262,X1262,AA1262,AD1262,AG1262,AJ1262,AM1262,AP1262,AS1262,AV1262,AY1262,BB1262,BE1262,BH1262,BK1262,BN1262),1)+LARGE((R1262,U1262,X1262,AA1262,AD1262,AG1262,AJ1262,AM1262,AP1262,AS1262,AV1262,AY1262,BB1262,BE1262,BH1262,BK1262,BN1262),2)+LARGE((R1262,U1262,X1262,AA1262,AD1262,AG1262,AJ1262,AM1262,AP1262,AS1262,AV1262,AY1262,BB1262,BE1262,BH1262,BK1262,BN1262),3)+LARGE((R1262,U1262,X1262,AA1262,AD1262,AG1262,AJ1262,AM1262,AP1262,AS1262,AV1262,AY1262,BB1262,BE1262,BH1262,BK1262,BN1262),4)+LARGE((R1262,U1262,X1262,AA1262,AD1262,AG1262,AJ1262,AM1262,AP1262,AS1262,AV1262,AY1262,BB1262,BE1262,BH1262,BK1262,BN1262),5),K1262)</f>
        <v>146</v>
      </c>
      <c r="P1262" s="191"/>
      <c r="Q1262" s="192"/>
      <c r="R1262" s="193"/>
      <c r="S1262" s="194">
        <v>0.14394675925925926</v>
      </c>
      <c r="T1262" s="195">
        <v>121</v>
      </c>
      <c r="U1262" s="196">
        <v>146</v>
      </c>
      <c r="V1262" s="197"/>
      <c r="W1262" s="198"/>
      <c r="X1262" s="199"/>
      <c r="Y1262" s="200"/>
      <c r="Z1262" s="201"/>
      <c r="AA1262" s="202"/>
      <c r="AB1262" s="203"/>
      <c r="AC1262" s="204"/>
      <c r="AD1262" s="205"/>
      <c r="AE1262" s="200"/>
      <c r="AF1262" s="201"/>
      <c r="AG1262" s="202"/>
      <c r="AH1262" s="206"/>
      <c r="AI1262" s="207"/>
      <c r="AJ1262" s="208"/>
      <c r="AK1262" s="200"/>
      <c r="AL1262" s="201"/>
      <c r="AM1262" s="202"/>
      <c r="AN1262" s="78"/>
      <c r="AO1262" s="79"/>
      <c r="AP1262" s="209"/>
      <c r="AQ1262" s="64"/>
      <c r="AR1262" s="65"/>
      <c r="AS1262" s="208"/>
      <c r="AT1262" s="210"/>
      <c r="AU1262" s="211"/>
      <c r="AV1262" s="212"/>
      <c r="AW1262" s="213"/>
      <c r="AX1262" s="214"/>
      <c r="AY1262" s="215"/>
      <c r="AZ1262" s="112"/>
      <c r="BA1262" s="68"/>
      <c r="BB1262" s="68"/>
      <c r="BC1262" s="216"/>
      <c r="BD1262" s="216"/>
      <c r="BE1262" s="217"/>
      <c r="BF1262" s="218"/>
      <c r="BG1262" s="75"/>
      <c r="BH1262" s="75"/>
      <c r="BI1262" s="219"/>
      <c r="BJ1262" s="220"/>
      <c r="BK1262" s="220"/>
      <c r="BL1262" s="221"/>
      <c r="BM1262" s="222"/>
      <c r="BN1262" s="223"/>
      <c r="BO1262" s="149">
        <v>0</v>
      </c>
      <c r="BP1262" s="72">
        <v>26</v>
      </c>
      <c r="BQ1262" s="157">
        <v>0.14394675925925926</v>
      </c>
      <c r="BR1262" s="158">
        <v>1</v>
      </c>
      <c r="BS1262" s="224"/>
    </row>
    <row r="1263" spans="1:71" s="62" customFormat="1" ht="15" customHeight="1">
      <c r="A1263" s="49"/>
      <c r="B1263" s="2">
        <v>1257</v>
      </c>
      <c r="C1263" s="2">
        <v>613</v>
      </c>
      <c r="D1263" s="47" t="s">
        <v>2556</v>
      </c>
      <c r="E1263" s="47" t="s">
        <v>1713</v>
      </c>
      <c r="F1263" s="89" t="s">
        <v>2530</v>
      </c>
      <c r="G1263" s="48">
        <v>1983</v>
      </c>
      <c r="H1263" s="49" t="s">
        <v>31</v>
      </c>
      <c r="I1263" s="2" t="str">
        <f>IF(G1263&lt;=1953,"M60",IF(G1263&lt;=1963,"M50",IF(G1263&lt;=1973,"M40","M")))</f>
        <v>M</v>
      </c>
      <c r="J1263" s="50">
        <f t="shared" si="89"/>
        <v>121</v>
      </c>
      <c r="K1263" s="189">
        <f t="shared" si="90"/>
        <v>121</v>
      </c>
      <c r="L1263" s="51">
        <f t="shared" si="91"/>
        <v>1</v>
      </c>
      <c r="M1263" s="52" t="str">
        <f t="shared" si="92"/>
        <v>nie</v>
      </c>
      <c r="N1263" s="53">
        <f>IF($M1263="ano",LARGE((Q1263,T1263,W1263,Z1263,AC1263,AF1263,AI1263,AL1263,AO1263,AR1263,AU1263,AX1263,BA1263,BD1263,BG1263,BJ1263,BM1263),1)+LARGE((Q1263,T1263,W1263,Z1263,AC1263,AF1263,AI1263,AL1263,AO1263,AR1263,AU1263,AX1263,BA1263,BD1263,BG1263,BJ1263,BM1263),2)+LARGE((Q1263,T1263,W1263,Z1263,AC1263,AF1263,AI1263,AL1263,AO1263,AR1263,AU1263,AX1263,BA1263,BD1263,BG1263,BJ1263,BM1263),3)+LARGE((Q1263,T1263,W1263,Z1263,AC1263,AF1263,AI1263,AL1263,AO1263,AR1263,AU1263,AX1263,BA1263,BD1263,BG1263,BJ1263,BM1263),4)+LARGE((Q1263,T1263,W1263,Z1263,AC1263,AF1263,AI1263,AL1263,AO1263,AR1263,AU1263,AX1263,BA1263,BD1263,BG1263,BJ1263,BM1263),5),J1263)</f>
        <v>121</v>
      </c>
      <c r="O1263" s="190">
        <f>IF($M1263="ano",LARGE((R1263,U1263,X1263,AA1263,AD1263,AG1263,AJ1263,AM1263,AP1263,AS1263,AV1263,AY1263,BB1263,BE1263,BH1263,BK1263,BN1263),1)+LARGE((R1263,U1263,X1263,AA1263,AD1263,AG1263,AJ1263,AM1263,AP1263,AS1263,AV1263,AY1263,BB1263,BE1263,BH1263,BK1263,BN1263),2)+LARGE((R1263,U1263,X1263,AA1263,AD1263,AG1263,AJ1263,AM1263,AP1263,AS1263,AV1263,AY1263,BB1263,BE1263,BH1263,BK1263,BN1263),3)+LARGE((R1263,U1263,X1263,AA1263,AD1263,AG1263,AJ1263,AM1263,AP1263,AS1263,AV1263,AY1263,BB1263,BE1263,BH1263,BK1263,BN1263),4)+LARGE((R1263,U1263,X1263,AA1263,AD1263,AG1263,AJ1263,AM1263,AP1263,AS1263,AV1263,AY1263,BB1263,BE1263,BH1263,BK1263,BN1263),5),K1263)</f>
        <v>121</v>
      </c>
      <c r="P1263" s="191">
        <v>0.25520833333333331</v>
      </c>
      <c r="Q1263" s="192">
        <v>121</v>
      </c>
      <c r="R1263" s="193">
        <v>121</v>
      </c>
      <c r="S1263" s="194"/>
      <c r="T1263" s="195"/>
      <c r="U1263" s="196"/>
      <c r="V1263" s="197"/>
      <c r="W1263" s="198"/>
      <c r="X1263" s="199"/>
      <c r="Y1263" s="200"/>
      <c r="Z1263" s="201"/>
      <c r="AA1263" s="202"/>
      <c r="AB1263" s="203"/>
      <c r="AC1263" s="204"/>
      <c r="AD1263" s="205"/>
      <c r="AE1263" s="200"/>
      <c r="AF1263" s="201"/>
      <c r="AG1263" s="202"/>
      <c r="AH1263" s="206"/>
      <c r="AI1263" s="207"/>
      <c r="AJ1263" s="208"/>
      <c r="AK1263" s="200"/>
      <c r="AL1263" s="201"/>
      <c r="AM1263" s="202"/>
      <c r="AN1263" s="78"/>
      <c r="AO1263" s="79"/>
      <c r="AP1263" s="209"/>
      <c r="AQ1263" s="64"/>
      <c r="AR1263" s="65"/>
      <c r="AS1263" s="208"/>
      <c r="AT1263" s="210"/>
      <c r="AU1263" s="211"/>
      <c r="AV1263" s="212"/>
      <c r="AW1263" s="213"/>
      <c r="AX1263" s="214"/>
      <c r="AY1263" s="215"/>
      <c r="AZ1263" s="112"/>
      <c r="BA1263" s="68"/>
      <c r="BB1263" s="68"/>
      <c r="BC1263" s="216"/>
      <c r="BD1263" s="216"/>
      <c r="BE1263" s="217"/>
      <c r="BF1263" s="218"/>
      <c r="BG1263" s="75"/>
      <c r="BH1263" s="75"/>
      <c r="BI1263" s="219"/>
      <c r="BJ1263" s="220"/>
      <c r="BK1263" s="220"/>
      <c r="BL1263" s="221"/>
      <c r="BM1263" s="222"/>
      <c r="BN1263" s="223"/>
      <c r="BO1263" s="149">
        <v>0</v>
      </c>
      <c r="BP1263" s="72">
        <v>53</v>
      </c>
      <c r="BQ1263" s="157">
        <v>0.25520833333333331</v>
      </c>
      <c r="BR1263" s="158">
        <v>1</v>
      </c>
      <c r="BS1263" s="224"/>
    </row>
    <row r="1264" spans="1:71" s="62" customFormat="1" ht="15" customHeight="1">
      <c r="A1264" s="49"/>
      <c r="B1264" s="2">
        <v>1258</v>
      </c>
      <c r="C1264" s="2">
        <v>614</v>
      </c>
      <c r="D1264" s="47" t="s">
        <v>2011</v>
      </c>
      <c r="E1264" s="47" t="s">
        <v>2010</v>
      </c>
      <c r="F1264" s="89"/>
      <c r="G1264" s="48">
        <v>1976</v>
      </c>
      <c r="H1264" s="49" t="s">
        <v>31</v>
      </c>
      <c r="I1264" s="2" t="str">
        <f>IF(G1264&lt;=1953,"M60",IF(G1264&lt;=1963,"M50",IF(G1264&lt;=1973,"M40","M")))</f>
        <v>M</v>
      </c>
      <c r="J1264" s="50">
        <f t="shared" si="89"/>
        <v>121</v>
      </c>
      <c r="K1264" s="189">
        <f t="shared" si="90"/>
        <v>121</v>
      </c>
      <c r="L1264" s="51">
        <f t="shared" si="91"/>
        <v>1</v>
      </c>
      <c r="M1264" s="52" t="str">
        <f t="shared" si="92"/>
        <v>nie</v>
      </c>
      <c r="N1264" s="53">
        <f>IF($M1264="ano",LARGE((Q1264,T1264,W1264,Z1264,AC1264,AF1264,AI1264,AL1264,AO1264,AR1264,AU1264,AX1264,BA1264,BD1264,BG1264,BJ1264,BM1264),1)+LARGE((Q1264,T1264,W1264,Z1264,AC1264,AF1264,AI1264,AL1264,AO1264,AR1264,AU1264,AX1264,BA1264,BD1264,BG1264,BJ1264,BM1264),2)+LARGE((Q1264,T1264,W1264,Z1264,AC1264,AF1264,AI1264,AL1264,AO1264,AR1264,AU1264,AX1264,BA1264,BD1264,BG1264,BJ1264,BM1264),3)+LARGE((Q1264,T1264,W1264,Z1264,AC1264,AF1264,AI1264,AL1264,AO1264,AR1264,AU1264,AX1264,BA1264,BD1264,BG1264,BJ1264,BM1264),4)+LARGE((Q1264,T1264,W1264,Z1264,AC1264,AF1264,AI1264,AL1264,AO1264,AR1264,AU1264,AX1264,BA1264,BD1264,BG1264,BJ1264,BM1264),5),J1264)</f>
        <v>121</v>
      </c>
      <c r="O1264" s="190">
        <f>IF($M1264="ano",LARGE((R1264,U1264,X1264,AA1264,AD1264,AG1264,AJ1264,AM1264,AP1264,AS1264,AV1264,AY1264,BB1264,BE1264,BH1264,BK1264,BN1264),1)+LARGE((R1264,U1264,X1264,AA1264,AD1264,AG1264,AJ1264,AM1264,AP1264,AS1264,AV1264,AY1264,BB1264,BE1264,BH1264,BK1264,BN1264),2)+LARGE((R1264,U1264,X1264,AA1264,AD1264,AG1264,AJ1264,AM1264,AP1264,AS1264,AV1264,AY1264,BB1264,BE1264,BH1264,BK1264,BN1264),3)+LARGE((R1264,U1264,X1264,AA1264,AD1264,AG1264,AJ1264,AM1264,AP1264,AS1264,AV1264,AY1264,BB1264,BE1264,BH1264,BK1264,BN1264),4)+LARGE((R1264,U1264,X1264,AA1264,AD1264,AG1264,AJ1264,AM1264,AP1264,AS1264,AV1264,AY1264,BB1264,BE1264,BH1264,BK1264,BN1264),5),K1264)</f>
        <v>121</v>
      </c>
      <c r="P1264" s="191"/>
      <c r="Q1264" s="192"/>
      <c r="R1264" s="193"/>
      <c r="S1264" s="194"/>
      <c r="T1264" s="195"/>
      <c r="U1264" s="196"/>
      <c r="V1264" s="197">
        <v>0.10377314814814814</v>
      </c>
      <c r="W1264" s="198">
        <v>121</v>
      </c>
      <c r="X1264" s="199">
        <v>121</v>
      </c>
      <c r="Y1264" s="200"/>
      <c r="Z1264" s="201"/>
      <c r="AA1264" s="202"/>
      <c r="AB1264" s="203"/>
      <c r="AC1264" s="204"/>
      <c r="AD1264" s="205"/>
      <c r="AE1264" s="200"/>
      <c r="AF1264" s="201"/>
      <c r="AG1264" s="202"/>
      <c r="AH1264" s="206"/>
      <c r="AI1264" s="207"/>
      <c r="AJ1264" s="208"/>
      <c r="AK1264" s="200"/>
      <c r="AL1264" s="201"/>
      <c r="AM1264" s="202"/>
      <c r="AN1264" s="78"/>
      <c r="AO1264" s="79"/>
      <c r="AP1264" s="209"/>
      <c r="AQ1264" s="64"/>
      <c r="AR1264" s="65"/>
      <c r="AS1264" s="208"/>
      <c r="AT1264" s="210"/>
      <c r="AU1264" s="211"/>
      <c r="AV1264" s="212"/>
      <c r="AW1264" s="213"/>
      <c r="AX1264" s="214"/>
      <c r="AY1264" s="215"/>
      <c r="AZ1264" s="112"/>
      <c r="BA1264" s="68"/>
      <c r="BB1264" s="68"/>
      <c r="BC1264" s="216"/>
      <c r="BD1264" s="216"/>
      <c r="BE1264" s="217"/>
      <c r="BF1264" s="218"/>
      <c r="BG1264" s="75"/>
      <c r="BH1264" s="75"/>
      <c r="BI1264" s="219"/>
      <c r="BJ1264" s="220"/>
      <c r="BK1264" s="220"/>
      <c r="BL1264" s="221"/>
      <c r="BM1264" s="222"/>
      <c r="BN1264" s="223"/>
      <c r="BO1264" s="149">
        <v>0</v>
      </c>
      <c r="BP1264" s="72">
        <v>16</v>
      </c>
      <c r="BQ1264" s="157">
        <v>0.10377314814814814</v>
      </c>
      <c r="BR1264" s="158">
        <v>1</v>
      </c>
      <c r="BS1264" s="224"/>
    </row>
    <row r="1265" spans="1:71" s="62" customFormat="1" ht="15" customHeight="1">
      <c r="A1265" s="49"/>
      <c r="B1265" s="2">
        <v>1259</v>
      </c>
      <c r="C1265" s="2">
        <v>41</v>
      </c>
      <c r="D1265" s="49" t="s">
        <v>2004</v>
      </c>
      <c r="E1265" s="49" t="s">
        <v>2003</v>
      </c>
      <c r="F1265" s="93" t="s">
        <v>1542</v>
      </c>
      <c r="G1265" s="85">
        <v>1966</v>
      </c>
      <c r="H1265" s="49" t="s">
        <v>36</v>
      </c>
      <c r="I1265" s="2" t="str">
        <f>IF(G1265&lt;=1953,"Z60",IF(G1265&lt;=1963,"Z50",IF(G1265&lt;=1973,"Z40","Z")))</f>
        <v>Z40</v>
      </c>
      <c r="J1265" s="50">
        <f t="shared" si="89"/>
        <v>121</v>
      </c>
      <c r="K1265" s="189">
        <f t="shared" si="90"/>
        <v>134</v>
      </c>
      <c r="L1265" s="51">
        <f t="shared" si="91"/>
        <v>1</v>
      </c>
      <c r="M1265" s="52" t="str">
        <f t="shared" si="92"/>
        <v>nie</v>
      </c>
      <c r="N1265" s="53">
        <f>IF($M1265="ano",LARGE((Q1265,T1265,W1265,Z1265,AC1265,AF1265,AI1265,AL1265,AO1265,AR1265,AU1265,AX1265,BA1265,BD1265,BG1265,BJ1265,BM1265),1)+LARGE((Q1265,T1265,W1265,Z1265,AC1265,AF1265,AI1265,AL1265,AO1265,AR1265,AU1265,AX1265,BA1265,BD1265,BG1265,BJ1265,BM1265),2)+LARGE((Q1265,T1265,W1265,Z1265,AC1265,AF1265,AI1265,AL1265,AO1265,AR1265,AU1265,AX1265,BA1265,BD1265,BG1265,BJ1265,BM1265),3)+LARGE((Q1265,T1265,W1265,Z1265,AC1265,AF1265,AI1265,AL1265,AO1265,AR1265,AU1265,AX1265,BA1265,BD1265,BG1265,BJ1265,BM1265),4)+LARGE((Q1265,T1265,W1265,Z1265,AC1265,AF1265,AI1265,AL1265,AO1265,AR1265,AU1265,AX1265,BA1265,BD1265,BG1265,BJ1265,BM1265),5),J1265)</f>
        <v>121</v>
      </c>
      <c r="O1265" s="190">
        <f>IF($M1265="ano",LARGE((R1265,U1265,X1265,AA1265,AD1265,AG1265,AJ1265,AM1265,AP1265,AS1265,AV1265,AY1265,BB1265,BE1265,BH1265,BK1265,BN1265),1)+LARGE((R1265,U1265,X1265,AA1265,AD1265,AG1265,AJ1265,AM1265,AP1265,AS1265,AV1265,AY1265,BB1265,BE1265,BH1265,BK1265,BN1265),2)+LARGE((R1265,U1265,X1265,AA1265,AD1265,AG1265,AJ1265,AM1265,AP1265,AS1265,AV1265,AY1265,BB1265,BE1265,BH1265,BK1265,BN1265),3)+LARGE((R1265,U1265,X1265,AA1265,AD1265,AG1265,AJ1265,AM1265,AP1265,AS1265,AV1265,AY1265,BB1265,BE1265,BH1265,BK1265,BN1265),4)+LARGE((R1265,U1265,X1265,AA1265,AD1265,AG1265,AJ1265,AM1265,AP1265,AS1265,AV1265,AY1265,BB1265,BE1265,BH1265,BK1265,BN1265),5),K1265)</f>
        <v>134</v>
      </c>
      <c r="P1265" s="191"/>
      <c r="Q1265" s="192"/>
      <c r="R1265" s="193"/>
      <c r="S1265" s="194"/>
      <c r="T1265" s="195"/>
      <c r="U1265" s="196"/>
      <c r="V1265" s="197">
        <v>0.10350694444444446</v>
      </c>
      <c r="W1265" s="198">
        <v>121</v>
      </c>
      <c r="X1265" s="199">
        <v>134</v>
      </c>
      <c r="Y1265" s="200"/>
      <c r="Z1265" s="201"/>
      <c r="AA1265" s="202"/>
      <c r="AB1265" s="203"/>
      <c r="AC1265" s="204"/>
      <c r="AD1265" s="205"/>
      <c r="AE1265" s="200"/>
      <c r="AF1265" s="201"/>
      <c r="AG1265" s="202"/>
      <c r="AH1265" s="206"/>
      <c r="AI1265" s="207"/>
      <c r="AJ1265" s="208"/>
      <c r="AK1265" s="200"/>
      <c r="AL1265" s="201"/>
      <c r="AM1265" s="202"/>
      <c r="AN1265" s="78"/>
      <c r="AO1265" s="79"/>
      <c r="AP1265" s="209"/>
      <c r="AQ1265" s="64"/>
      <c r="AR1265" s="65"/>
      <c r="AS1265" s="208"/>
      <c r="AT1265" s="210"/>
      <c r="AU1265" s="211"/>
      <c r="AV1265" s="212"/>
      <c r="AW1265" s="213"/>
      <c r="AX1265" s="214"/>
      <c r="AY1265" s="215"/>
      <c r="AZ1265" s="112"/>
      <c r="BA1265" s="68"/>
      <c r="BB1265" s="68"/>
      <c r="BC1265" s="216"/>
      <c r="BD1265" s="216"/>
      <c r="BE1265" s="217"/>
      <c r="BF1265" s="218"/>
      <c r="BG1265" s="75"/>
      <c r="BH1265" s="75"/>
      <c r="BI1265" s="219"/>
      <c r="BJ1265" s="220"/>
      <c r="BK1265" s="220"/>
      <c r="BL1265" s="221"/>
      <c r="BM1265" s="222"/>
      <c r="BN1265" s="223"/>
      <c r="BO1265" s="149">
        <v>0</v>
      </c>
      <c r="BP1265" s="72">
        <v>16</v>
      </c>
      <c r="BQ1265" s="157">
        <v>0.10350694444444446</v>
      </c>
      <c r="BR1265" s="158">
        <v>1</v>
      </c>
      <c r="BS1265" s="224"/>
    </row>
    <row r="1266" spans="1:71" s="62" customFormat="1" ht="15" customHeight="1">
      <c r="A1266" s="49"/>
      <c r="B1266" s="2">
        <v>1260</v>
      </c>
      <c r="C1266" s="2">
        <v>252</v>
      </c>
      <c r="D1266" s="49" t="s">
        <v>100</v>
      </c>
      <c r="E1266" s="49" t="s">
        <v>1543</v>
      </c>
      <c r="F1266" s="93" t="s">
        <v>120</v>
      </c>
      <c r="G1266" s="85">
        <v>1965</v>
      </c>
      <c r="H1266" s="49" t="s">
        <v>31</v>
      </c>
      <c r="I1266" s="2" t="str">
        <f>IF(G1266&lt;=1953,"M60",IF(G1266&lt;=1963,"M50",IF(G1266&lt;=1973,"M40","M")))</f>
        <v>M40</v>
      </c>
      <c r="J1266" s="50">
        <f t="shared" si="89"/>
        <v>120</v>
      </c>
      <c r="K1266" s="189">
        <f t="shared" si="90"/>
        <v>132</v>
      </c>
      <c r="L1266" s="51">
        <f t="shared" si="91"/>
        <v>1</v>
      </c>
      <c r="M1266" s="52" t="str">
        <f t="shared" si="92"/>
        <v>nie</v>
      </c>
      <c r="N1266" s="53">
        <f>IF($M1266="ano",LARGE((Q1266,T1266,W1266,Z1266,AC1266,AF1266,AI1266,AL1266,AO1266,AR1266,AU1266,AX1266,BA1266,BD1266,BG1266,BJ1266,BM1266),1)+LARGE((Q1266,T1266,W1266,Z1266,AC1266,AF1266,AI1266,AL1266,AO1266,AR1266,AU1266,AX1266,BA1266,BD1266,BG1266,BJ1266,BM1266),2)+LARGE((Q1266,T1266,W1266,Z1266,AC1266,AF1266,AI1266,AL1266,AO1266,AR1266,AU1266,AX1266,BA1266,BD1266,BG1266,BJ1266,BM1266),3)+LARGE((Q1266,T1266,W1266,Z1266,AC1266,AF1266,AI1266,AL1266,AO1266,AR1266,AU1266,AX1266,BA1266,BD1266,BG1266,BJ1266,BM1266),4)+LARGE((Q1266,T1266,W1266,Z1266,AC1266,AF1266,AI1266,AL1266,AO1266,AR1266,AU1266,AX1266,BA1266,BD1266,BG1266,BJ1266,BM1266),5),J1266)</f>
        <v>120</v>
      </c>
      <c r="O1266" s="190">
        <f>IF($M1266="ano",LARGE((R1266,U1266,X1266,AA1266,AD1266,AG1266,AJ1266,AM1266,AP1266,AS1266,AV1266,AY1266,BB1266,BE1266,BH1266,BK1266,BN1266),1)+LARGE((R1266,U1266,X1266,AA1266,AD1266,AG1266,AJ1266,AM1266,AP1266,AS1266,AV1266,AY1266,BB1266,BE1266,BH1266,BK1266,BN1266),2)+LARGE((R1266,U1266,X1266,AA1266,AD1266,AG1266,AJ1266,AM1266,AP1266,AS1266,AV1266,AY1266,BB1266,BE1266,BH1266,BK1266,BN1266),3)+LARGE((R1266,U1266,X1266,AA1266,AD1266,AG1266,AJ1266,AM1266,AP1266,AS1266,AV1266,AY1266,BB1266,BE1266,BH1266,BK1266,BN1266),4)+LARGE((R1266,U1266,X1266,AA1266,AD1266,AG1266,AJ1266,AM1266,AP1266,AS1266,AV1266,AY1266,BB1266,BE1266,BH1266,BK1266,BN1266),5),K1266)</f>
        <v>132</v>
      </c>
      <c r="P1266" s="54"/>
      <c r="Q1266" s="55"/>
      <c r="R1266" s="193"/>
      <c r="S1266" s="56"/>
      <c r="T1266" s="57"/>
      <c r="U1266" s="196"/>
      <c r="V1266" s="58"/>
      <c r="W1266" s="59"/>
      <c r="X1266" s="199"/>
      <c r="Y1266" s="200"/>
      <c r="Z1266" s="201"/>
      <c r="AA1266" s="202"/>
      <c r="AB1266" s="203">
        <v>0.21276620370370369</v>
      </c>
      <c r="AC1266" s="204">
        <v>120</v>
      </c>
      <c r="AD1266" s="205">
        <v>132</v>
      </c>
      <c r="AE1266" s="200"/>
      <c r="AF1266" s="201"/>
      <c r="AG1266" s="202"/>
      <c r="AH1266" s="206"/>
      <c r="AI1266" s="207"/>
      <c r="AJ1266" s="208"/>
      <c r="AK1266" s="200"/>
      <c r="AL1266" s="201"/>
      <c r="AM1266" s="202"/>
      <c r="AN1266" s="78"/>
      <c r="AO1266" s="79"/>
      <c r="AP1266" s="209"/>
      <c r="AQ1266" s="64"/>
      <c r="AR1266" s="65"/>
      <c r="AS1266" s="208"/>
      <c r="AT1266" s="210"/>
      <c r="AU1266" s="211"/>
      <c r="AV1266" s="212"/>
      <c r="AW1266" s="213"/>
      <c r="AX1266" s="214"/>
      <c r="AY1266" s="215"/>
      <c r="AZ1266" s="112"/>
      <c r="BA1266" s="68"/>
      <c r="BB1266" s="68"/>
      <c r="BC1266" s="69"/>
      <c r="BD1266" s="69"/>
      <c r="BE1266" s="217"/>
      <c r="BF1266" s="218"/>
      <c r="BG1266" s="75"/>
      <c r="BH1266" s="75"/>
      <c r="BI1266" s="219"/>
      <c r="BJ1266" s="220"/>
      <c r="BK1266" s="220"/>
      <c r="BL1266" s="221"/>
      <c r="BM1266" s="222"/>
      <c r="BN1266" s="223"/>
      <c r="BO1266" s="149">
        <v>0</v>
      </c>
      <c r="BP1266" s="72">
        <v>42.2</v>
      </c>
      <c r="BQ1266" s="157">
        <v>0.21276620370370369</v>
      </c>
      <c r="BR1266" s="158">
        <v>1</v>
      </c>
      <c r="BS1266" s="224"/>
    </row>
    <row r="1267" spans="1:71" s="62" customFormat="1" ht="15" customHeight="1">
      <c r="A1267" s="49"/>
      <c r="B1267" s="2">
        <v>1261</v>
      </c>
      <c r="C1267" s="2">
        <v>615</v>
      </c>
      <c r="D1267" s="49" t="s">
        <v>2401</v>
      </c>
      <c r="E1267" s="49" t="s">
        <v>1745</v>
      </c>
      <c r="F1267" s="93" t="s">
        <v>2402</v>
      </c>
      <c r="G1267" s="85">
        <v>1982</v>
      </c>
      <c r="H1267" s="49" t="s">
        <v>31</v>
      </c>
      <c r="I1267" s="2" t="str">
        <f>IF(G1267&lt;=1953,"M60",IF(G1267&lt;=1963,"M50",IF(G1267&lt;=1973,"M40","M")))</f>
        <v>M</v>
      </c>
      <c r="J1267" s="50">
        <f t="shared" si="89"/>
        <v>120</v>
      </c>
      <c r="K1267" s="189">
        <f t="shared" si="90"/>
        <v>120</v>
      </c>
      <c r="L1267" s="51">
        <f t="shared" si="91"/>
        <v>1</v>
      </c>
      <c r="M1267" s="52" t="str">
        <f t="shared" si="92"/>
        <v>nie</v>
      </c>
      <c r="N1267" s="53">
        <f>IF($M1267="ano",LARGE((Q1267,T1267,W1267,Z1267,AC1267,AF1267,AI1267,AL1267,AO1267,AR1267,AU1267,AX1267,BA1267,BD1267,BG1267,BJ1267,BM1267),1)+LARGE((Q1267,T1267,W1267,Z1267,AC1267,AF1267,AI1267,AL1267,AO1267,AR1267,AU1267,AX1267,BA1267,BD1267,BG1267,BJ1267,BM1267),2)+LARGE((Q1267,T1267,W1267,Z1267,AC1267,AF1267,AI1267,AL1267,AO1267,AR1267,AU1267,AX1267,BA1267,BD1267,BG1267,BJ1267,BM1267),3)+LARGE((Q1267,T1267,W1267,Z1267,AC1267,AF1267,AI1267,AL1267,AO1267,AR1267,AU1267,AX1267,BA1267,BD1267,BG1267,BJ1267,BM1267),4)+LARGE((Q1267,T1267,W1267,Z1267,AC1267,AF1267,AI1267,AL1267,AO1267,AR1267,AU1267,AX1267,BA1267,BD1267,BG1267,BJ1267,BM1267),5),J1267)</f>
        <v>120</v>
      </c>
      <c r="O1267" s="190">
        <f>IF($M1267="ano",LARGE((R1267,U1267,X1267,AA1267,AD1267,AG1267,AJ1267,AM1267,AP1267,AS1267,AV1267,AY1267,BB1267,BE1267,BH1267,BK1267,BN1267),1)+LARGE((R1267,U1267,X1267,AA1267,AD1267,AG1267,AJ1267,AM1267,AP1267,AS1267,AV1267,AY1267,BB1267,BE1267,BH1267,BK1267,BN1267),2)+LARGE((R1267,U1267,X1267,AA1267,AD1267,AG1267,AJ1267,AM1267,AP1267,AS1267,AV1267,AY1267,BB1267,BE1267,BH1267,BK1267,BN1267),3)+LARGE((R1267,U1267,X1267,AA1267,AD1267,AG1267,AJ1267,AM1267,AP1267,AS1267,AV1267,AY1267,BB1267,BE1267,BH1267,BK1267,BN1267),4)+LARGE((R1267,U1267,X1267,AA1267,AD1267,AG1267,AJ1267,AM1267,AP1267,AS1267,AV1267,AY1267,BB1267,BE1267,BH1267,BK1267,BN1267),5),K1267)</f>
        <v>120</v>
      </c>
      <c r="P1267" s="191"/>
      <c r="Q1267" s="192"/>
      <c r="R1267" s="193"/>
      <c r="S1267" s="194">
        <v>0.14498842592592592</v>
      </c>
      <c r="T1267" s="195">
        <v>120</v>
      </c>
      <c r="U1267" s="196">
        <v>120</v>
      </c>
      <c r="V1267" s="197"/>
      <c r="W1267" s="198"/>
      <c r="X1267" s="199"/>
      <c r="Y1267" s="200"/>
      <c r="Z1267" s="201"/>
      <c r="AA1267" s="202"/>
      <c r="AB1267" s="203"/>
      <c r="AC1267" s="204"/>
      <c r="AD1267" s="205"/>
      <c r="AE1267" s="200"/>
      <c r="AF1267" s="201"/>
      <c r="AG1267" s="202"/>
      <c r="AH1267" s="206"/>
      <c r="AI1267" s="207"/>
      <c r="AJ1267" s="208"/>
      <c r="AK1267" s="200"/>
      <c r="AL1267" s="201"/>
      <c r="AM1267" s="202"/>
      <c r="AN1267" s="78"/>
      <c r="AO1267" s="79"/>
      <c r="AP1267" s="209"/>
      <c r="AQ1267" s="64"/>
      <c r="AR1267" s="65"/>
      <c r="AS1267" s="208"/>
      <c r="AT1267" s="210"/>
      <c r="AU1267" s="211"/>
      <c r="AV1267" s="212"/>
      <c r="AW1267" s="213"/>
      <c r="AX1267" s="214"/>
      <c r="AY1267" s="215"/>
      <c r="AZ1267" s="112"/>
      <c r="BA1267" s="68"/>
      <c r="BB1267" s="68"/>
      <c r="BC1267" s="216"/>
      <c r="BD1267" s="216"/>
      <c r="BE1267" s="217"/>
      <c r="BF1267" s="218"/>
      <c r="BG1267" s="75"/>
      <c r="BH1267" s="75"/>
      <c r="BI1267" s="219"/>
      <c r="BJ1267" s="220"/>
      <c r="BK1267" s="220"/>
      <c r="BL1267" s="221"/>
      <c r="BM1267" s="222"/>
      <c r="BN1267" s="223"/>
      <c r="BO1267" s="149">
        <v>0</v>
      </c>
      <c r="BP1267" s="72">
        <v>26</v>
      </c>
      <c r="BQ1267" s="157">
        <v>0.14498842592592592</v>
      </c>
      <c r="BR1267" s="158">
        <v>1</v>
      </c>
      <c r="BS1267" s="224"/>
    </row>
    <row r="1268" spans="1:71" s="62" customFormat="1" ht="15" customHeight="1">
      <c r="A1268" s="49"/>
      <c r="B1268" s="2">
        <v>1262</v>
      </c>
      <c r="C1268" s="2">
        <v>12</v>
      </c>
      <c r="D1268" s="47" t="s">
        <v>2021</v>
      </c>
      <c r="E1268" s="47" t="s">
        <v>1958</v>
      </c>
      <c r="F1268" s="89" t="s">
        <v>1718</v>
      </c>
      <c r="G1268" s="48">
        <v>1986</v>
      </c>
      <c r="H1268" s="49" t="s">
        <v>31</v>
      </c>
      <c r="I1268" s="2" t="s">
        <v>39</v>
      </c>
      <c r="J1268" s="50">
        <f t="shared" si="89"/>
        <v>119</v>
      </c>
      <c r="K1268" s="189">
        <f t="shared" si="90"/>
        <v>119</v>
      </c>
      <c r="L1268" s="51">
        <f t="shared" si="91"/>
        <v>1</v>
      </c>
      <c r="M1268" s="52" t="str">
        <f t="shared" si="92"/>
        <v>nie</v>
      </c>
      <c r="N1268" s="53">
        <f>IF($M1268="ano",LARGE((Q1268,T1268,W1268,Z1268,AC1268,AF1268,AI1268,AL1268,AO1268,AR1268,AU1268,AX1268,BA1268,BD1268,BG1268,BJ1268,BM1268),1)+LARGE((Q1268,T1268,W1268,Z1268,AC1268,AF1268,AI1268,AL1268,AO1268,AR1268,AU1268,AX1268,BA1268,BD1268,BG1268,BJ1268,BM1268),2)+LARGE((Q1268,T1268,W1268,Z1268,AC1268,AF1268,AI1268,AL1268,AO1268,AR1268,AU1268,AX1268,BA1268,BD1268,BG1268,BJ1268,BM1268),3)+LARGE((Q1268,T1268,W1268,Z1268,AC1268,AF1268,AI1268,AL1268,AO1268,AR1268,AU1268,AX1268,BA1268,BD1268,BG1268,BJ1268,BM1268),4)+LARGE((Q1268,T1268,W1268,Z1268,AC1268,AF1268,AI1268,AL1268,AO1268,AR1268,AU1268,AX1268,BA1268,BD1268,BG1268,BJ1268,BM1268),5),J1268)</f>
        <v>119</v>
      </c>
      <c r="O1268" s="190">
        <f>IF($M1268="ano",LARGE((R1268,U1268,X1268,AA1268,AD1268,AG1268,AJ1268,AM1268,AP1268,AS1268,AV1268,AY1268,BB1268,BE1268,BH1268,BK1268,BN1268),1)+LARGE((R1268,U1268,X1268,AA1268,AD1268,AG1268,AJ1268,AM1268,AP1268,AS1268,AV1268,AY1268,BB1268,BE1268,BH1268,BK1268,BN1268),2)+LARGE((R1268,U1268,X1268,AA1268,AD1268,AG1268,AJ1268,AM1268,AP1268,AS1268,AV1268,AY1268,BB1268,BE1268,BH1268,BK1268,BN1268),3)+LARGE((R1268,U1268,X1268,AA1268,AD1268,AG1268,AJ1268,AM1268,AP1268,AS1268,AV1268,AY1268,BB1268,BE1268,BH1268,BK1268,BN1268),4)+LARGE((R1268,U1268,X1268,AA1268,AD1268,AG1268,AJ1268,AM1268,AP1268,AS1268,AV1268,AY1268,BB1268,BE1268,BH1268,BK1268,BN1268),5),K1268)</f>
        <v>119</v>
      </c>
      <c r="P1268" s="191"/>
      <c r="Q1268" s="192"/>
      <c r="R1268" s="193"/>
      <c r="S1268" s="194"/>
      <c r="T1268" s="195"/>
      <c r="U1268" s="196"/>
      <c r="V1268" s="197">
        <v>0.1049537037037037</v>
      </c>
      <c r="W1268" s="198">
        <v>119</v>
      </c>
      <c r="X1268" s="199">
        <v>119</v>
      </c>
      <c r="Y1268" s="200"/>
      <c r="Z1268" s="201"/>
      <c r="AA1268" s="202"/>
      <c r="AB1268" s="203"/>
      <c r="AC1268" s="204"/>
      <c r="AD1268" s="205"/>
      <c r="AE1268" s="200"/>
      <c r="AF1268" s="201"/>
      <c r="AG1268" s="202"/>
      <c r="AH1268" s="206"/>
      <c r="AI1268" s="207"/>
      <c r="AJ1268" s="208"/>
      <c r="AK1268" s="200"/>
      <c r="AL1268" s="201"/>
      <c r="AM1268" s="202"/>
      <c r="AN1268" s="78"/>
      <c r="AO1268" s="79"/>
      <c r="AP1268" s="209"/>
      <c r="AQ1268" s="64"/>
      <c r="AR1268" s="65"/>
      <c r="AS1268" s="208"/>
      <c r="AT1268" s="210"/>
      <c r="AU1268" s="211"/>
      <c r="AV1268" s="212"/>
      <c r="AW1268" s="213"/>
      <c r="AX1268" s="214"/>
      <c r="AY1268" s="215"/>
      <c r="AZ1268" s="112"/>
      <c r="BA1268" s="68"/>
      <c r="BB1268" s="68"/>
      <c r="BC1268" s="216"/>
      <c r="BD1268" s="216"/>
      <c r="BE1268" s="217"/>
      <c r="BF1268" s="218"/>
      <c r="BG1268" s="75"/>
      <c r="BH1268" s="75"/>
      <c r="BI1268" s="219"/>
      <c r="BJ1268" s="220"/>
      <c r="BK1268" s="220"/>
      <c r="BL1268" s="221"/>
      <c r="BM1268" s="222"/>
      <c r="BN1268" s="223"/>
      <c r="BO1268" s="149">
        <v>0</v>
      </c>
      <c r="BP1268" s="72">
        <v>16</v>
      </c>
      <c r="BQ1268" s="157">
        <v>0.1049537037037037</v>
      </c>
      <c r="BR1268" s="158">
        <v>1</v>
      </c>
      <c r="BS1268" s="224"/>
    </row>
    <row r="1269" spans="1:71" s="62" customFormat="1" ht="15" customHeight="1">
      <c r="A1269" s="49"/>
      <c r="B1269" s="2">
        <v>1263</v>
      </c>
      <c r="C1269" s="2">
        <v>13</v>
      </c>
      <c r="D1269" s="49" t="s">
        <v>814</v>
      </c>
      <c r="E1269" s="49" t="s">
        <v>2370</v>
      </c>
      <c r="F1269" s="93" t="s">
        <v>782</v>
      </c>
      <c r="G1269" s="85">
        <v>1966</v>
      </c>
      <c r="H1269" s="49" t="s">
        <v>31</v>
      </c>
      <c r="I1269" s="49" t="s">
        <v>39</v>
      </c>
      <c r="J1269" s="50">
        <f t="shared" si="89"/>
        <v>119</v>
      </c>
      <c r="K1269" s="189">
        <f t="shared" si="90"/>
        <v>131</v>
      </c>
      <c r="L1269" s="51">
        <f t="shared" si="91"/>
        <v>1</v>
      </c>
      <c r="M1269" s="52" t="str">
        <f t="shared" si="92"/>
        <v>nie</v>
      </c>
      <c r="N1269" s="53">
        <f>IF($M1269="ano",LARGE((Q1269,T1269,W1269,Z1269,AC1269,AF1269,AI1269,AL1269,AO1269,AR1269,AU1269,AX1269,BA1269,BD1269,BG1269,BJ1269,BM1269),1)+LARGE((Q1269,T1269,W1269,Z1269,AC1269,AF1269,AI1269,AL1269,AO1269,AR1269,AU1269,AX1269,BA1269,BD1269,BG1269,BJ1269,BM1269),2)+LARGE((Q1269,T1269,W1269,Z1269,AC1269,AF1269,AI1269,AL1269,AO1269,AR1269,AU1269,AX1269,BA1269,BD1269,BG1269,BJ1269,BM1269),3)+LARGE((Q1269,T1269,W1269,Z1269,AC1269,AF1269,AI1269,AL1269,AO1269,AR1269,AU1269,AX1269,BA1269,BD1269,BG1269,BJ1269,BM1269),4)+LARGE((Q1269,T1269,W1269,Z1269,AC1269,AF1269,AI1269,AL1269,AO1269,AR1269,AU1269,AX1269,BA1269,BD1269,BG1269,BJ1269,BM1269),5),J1269)</f>
        <v>119</v>
      </c>
      <c r="O1269" s="190">
        <f>IF($M1269="ano",LARGE((R1269,U1269,X1269,AA1269,AD1269,AG1269,AJ1269,AM1269,AP1269,AS1269,AV1269,AY1269,BB1269,BE1269,BH1269,BK1269,BN1269),1)+LARGE((R1269,U1269,X1269,AA1269,AD1269,AG1269,AJ1269,AM1269,AP1269,AS1269,AV1269,AY1269,BB1269,BE1269,BH1269,BK1269,BN1269),2)+LARGE((R1269,U1269,X1269,AA1269,AD1269,AG1269,AJ1269,AM1269,AP1269,AS1269,AV1269,AY1269,BB1269,BE1269,BH1269,BK1269,BN1269),3)+LARGE((R1269,U1269,X1269,AA1269,AD1269,AG1269,AJ1269,AM1269,AP1269,AS1269,AV1269,AY1269,BB1269,BE1269,BH1269,BK1269,BN1269),4)+LARGE((R1269,U1269,X1269,AA1269,AD1269,AG1269,AJ1269,AM1269,AP1269,AS1269,AV1269,AY1269,BB1269,BE1269,BH1269,BK1269,BN1269),5),K1269)</f>
        <v>131</v>
      </c>
      <c r="P1269" s="54"/>
      <c r="Q1269" s="55"/>
      <c r="R1269" s="55"/>
      <c r="S1269" s="56"/>
      <c r="T1269" s="57"/>
      <c r="U1269" s="57"/>
      <c r="V1269" s="58"/>
      <c r="W1269" s="59"/>
      <c r="X1269" s="59"/>
      <c r="Y1269" s="77"/>
      <c r="Z1269" s="60"/>
      <c r="AA1269" s="60"/>
      <c r="AB1269" s="61"/>
      <c r="AC1269" s="61"/>
      <c r="AD1269" s="61"/>
      <c r="AE1269" s="200"/>
      <c r="AF1269" s="201"/>
      <c r="AG1269" s="201"/>
      <c r="AI1269" s="63"/>
      <c r="AJ1269" s="63"/>
      <c r="AK1269" s="77"/>
      <c r="AL1269" s="60"/>
      <c r="AM1269" s="60"/>
      <c r="AN1269" s="78">
        <v>0.11820601851851853</v>
      </c>
      <c r="AO1269" s="79">
        <v>119</v>
      </c>
      <c r="AP1269" s="209">
        <v>131</v>
      </c>
      <c r="AQ1269" s="64"/>
      <c r="AR1269" s="65"/>
      <c r="AS1269" s="208"/>
      <c r="AT1269" s="210"/>
      <c r="AU1269" s="211"/>
      <c r="AV1269" s="212"/>
      <c r="AW1269" s="213"/>
      <c r="AX1269" s="214"/>
      <c r="AY1269" s="215"/>
      <c r="AZ1269" s="112"/>
      <c r="BA1269" s="68"/>
      <c r="BB1269" s="68"/>
      <c r="BC1269" s="69"/>
      <c r="BD1269" s="69"/>
      <c r="BE1269" s="69"/>
      <c r="BF1269" s="218"/>
      <c r="BG1269" s="75"/>
      <c r="BH1269" s="75"/>
      <c r="BI1269" s="219"/>
      <c r="BJ1269" s="220"/>
      <c r="BK1269" s="220"/>
      <c r="BL1269" s="221"/>
      <c r="BM1269" s="222"/>
      <c r="BN1269" s="223"/>
      <c r="BO1269" s="149">
        <v>0</v>
      </c>
      <c r="BP1269" s="72">
        <v>21</v>
      </c>
      <c r="BQ1269" s="157">
        <v>0.11820601851851853</v>
      </c>
      <c r="BR1269" s="158">
        <v>1</v>
      </c>
      <c r="BS1269" s="224"/>
    </row>
    <row r="1270" spans="1:71" s="62" customFormat="1" ht="15" customHeight="1">
      <c r="A1270" s="49"/>
      <c r="B1270" s="2">
        <v>1264</v>
      </c>
      <c r="C1270" s="2">
        <v>11</v>
      </c>
      <c r="D1270" s="47" t="s">
        <v>1717</v>
      </c>
      <c r="E1270" s="47" t="s">
        <v>2022</v>
      </c>
      <c r="F1270" s="89" t="s">
        <v>1718</v>
      </c>
      <c r="G1270" s="48">
        <v>1987</v>
      </c>
      <c r="H1270" s="49" t="s">
        <v>36</v>
      </c>
      <c r="I1270" s="2" t="s">
        <v>38</v>
      </c>
      <c r="J1270" s="50">
        <f t="shared" si="89"/>
        <v>119</v>
      </c>
      <c r="K1270" s="189">
        <f t="shared" si="90"/>
        <v>119</v>
      </c>
      <c r="L1270" s="51">
        <f t="shared" si="91"/>
        <v>1</v>
      </c>
      <c r="M1270" s="52" t="str">
        <f t="shared" si="92"/>
        <v>nie</v>
      </c>
      <c r="N1270" s="53">
        <f>IF($M1270="ano",LARGE((Q1270,T1270,W1270,Z1270,AC1270,AF1270,AI1270,AL1270,AO1270,AR1270,AU1270,AX1270,BA1270,BD1270,BG1270,BJ1270,BM1270),1)+LARGE((Q1270,T1270,W1270,Z1270,AC1270,AF1270,AI1270,AL1270,AO1270,AR1270,AU1270,AX1270,BA1270,BD1270,BG1270,BJ1270,BM1270),2)+LARGE((Q1270,T1270,W1270,Z1270,AC1270,AF1270,AI1270,AL1270,AO1270,AR1270,AU1270,AX1270,BA1270,BD1270,BG1270,BJ1270,BM1270),3)+LARGE((Q1270,T1270,W1270,Z1270,AC1270,AF1270,AI1270,AL1270,AO1270,AR1270,AU1270,AX1270,BA1270,BD1270,BG1270,BJ1270,BM1270),4)+LARGE((Q1270,T1270,W1270,Z1270,AC1270,AF1270,AI1270,AL1270,AO1270,AR1270,AU1270,AX1270,BA1270,BD1270,BG1270,BJ1270,BM1270),5),J1270)</f>
        <v>119</v>
      </c>
      <c r="O1270" s="190">
        <f>IF($M1270="ano",LARGE((R1270,U1270,X1270,AA1270,AD1270,AG1270,AJ1270,AM1270,AP1270,AS1270,AV1270,AY1270,BB1270,BE1270,BH1270,BK1270,BN1270),1)+LARGE((R1270,U1270,X1270,AA1270,AD1270,AG1270,AJ1270,AM1270,AP1270,AS1270,AV1270,AY1270,BB1270,BE1270,BH1270,BK1270,BN1270),2)+LARGE((R1270,U1270,X1270,AA1270,AD1270,AG1270,AJ1270,AM1270,AP1270,AS1270,AV1270,AY1270,BB1270,BE1270,BH1270,BK1270,BN1270),3)+LARGE((R1270,U1270,X1270,AA1270,AD1270,AG1270,AJ1270,AM1270,AP1270,AS1270,AV1270,AY1270,BB1270,BE1270,BH1270,BK1270,BN1270),4)+LARGE((R1270,U1270,X1270,AA1270,AD1270,AG1270,AJ1270,AM1270,AP1270,AS1270,AV1270,AY1270,BB1270,BE1270,BH1270,BK1270,BN1270),5),K1270)</f>
        <v>119</v>
      </c>
      <c r="P1270" s="191"/>
      <c r="Q1270" s="192"/>
      <c r="R1270" s="193"/>
      <c r="S1270" s="194"/>
      <c r="T1270" s="195"/>
      <c r="U1270" s="196"/>
      <c r="V1270" s="197">
        <v>0.10496527777777777</v>
      </c>
      <c r="W1270" s="198">
        <v>119</v>
      </c>
      <c r="X1270" s="199">
        <v>119</v>
      </c>
      <c r="Y1270" s="200"/>
      <c r="Z1270" s="201"/>
      <c r="AA1270" s="202"/>
      <c r="AB1270" s="203"/>
      <c r="AC1270" s="204"/>
      <c r="AD1270" s="205"/>
      <c r="AE1270" s="200"/>
      <c r="AF1270" s="201"/>
      <c r="AG1270" s="202"/>
      <c r="AH1270" s="206"/>
      <c r="AI1270" s="207"/>
      <c r="AJ1270" s="208"/>
      <c r="AK1270" s="200"/>
      <c r="AL1270" s="201"/>
      <c r="AM1270" s="202"/>
      <c r="AN1270" s="78"/>
      <c r="AO1270" s="79"/>
      <c r="AP1270" s="209"/>
      <c r="AQ1270" s="64"/>
      <c r="AR1270" s="65"/>
      <c r="AS1270" s="208"/>
      <c r="AT1270" s="210"/>
      <c r="AU1270" s="211"/>
      <c r="AV1270" s="212"/>
      <c r="AW1270" s="213"/>
      <c r="AX1270" s="214"/>
      <c r="AY1270" s="215"/>
      <c r="AZ1270" s="112"/>
      <c r="BA1270" s="68"/>
      <c r="BB1270" s="68"/>
      <c r="BC1270" s="216"/>
      <c r="BD1270" s="216"/>
      <c r="BE1270" s="217"/>
      <c r="BF1270" s="218"/>
      <c r="BG1270" s="75"/>
      <c r="BH1270" s="75"/>
      <c r="BI1270" s="219"/>
      <c r="BJ1270" s="220"/>
      <c r="BK1270" s="220"/>
      <c r="BL1270" s="221"/>
      <c r="BM1270" s="222"/>
      <c r="BN1270" s="223"/>
      <c r="BO1270" s="149">
        <v>0</v>
      </c>
      <c r="BP1270" s="72">
        <v>16</v>
      </c>
      <c r="BQ1270" s="157">
        <v>0.10496527777777777</v>
      </c>
      <c r="BR1270" s="158">
        <v>1</v>
      </c>
      <c r="BS1270" s="224"/>
    </row>
    <row r="1271" spans="1:71" s="62" customFormat="1" ht="15" customHeight="1">
      <c r="A1271" s="49"/>
      <c r="B1271" s="2">
        <v>1265</v>
      </c>
      <c r="C1271" s="2">
        <v>59</v>
      </c>
      <c r="D1271" s="47" t="s">
        <v>2404</v>
      </c>
      <c r="E1271" s="47" t="s">
        <v>1855</v>
      </c>
      <c r="F1271" s="89" t="s">
        <v>1542</v>
      </c>
      <c r="G1271" s="48">
        <v>1953</v>
      </c>
      <c r="H1271" s="49" t="s">
        <v>31</v>
      </c>
      <c r="I1271" s="2" t="str">
        <f>IF(G1271&lt;=1953,"M60",IF(G1271&lt;=1963,"M50",IF(G1271&lt;=1973,"M40","M")))</f>
        <v>M60</v>
      </c>
      <c r="J1271" s="50">
        <f t="shared" si="89"/>
        <v>118</v>
      </c>
      <c r="K1271" s="189">
        <f t="shared" si="90"/>
        <v>154</v>
      </c>
      <c r="L1271" s="51">
        <f t="shared" si="91"/>
        <v>1</v>
      </c>
      <c r="M1271" s="52" t="str">
        <f t="shared" si="92"/>
        <v>nie</v>
      </c>
      <c r="N1271" s="53">
        <f>IF($M1271="ano",LARGE((Q1271,T1271,W1271,Z1271,AC1271,AF1271,AI1271,AL1271,AO1271,AR1271,AU1271,AX1271,BA1271,BD1271,BG1271,BJ1271,BM1271),1)+LARGE((Q1271,T1271,W1271,Z1271,AC1271,AF1271,AI1271,AL1271,AO1271,AR1271,AU1271,AX1271,BA1271,BD1271,BG1271,BJ1271,BM1271),2)+LARGE((Q1271,T1271,W1271,Z1271,AC1271,AF1271,AI1271,AL1271,AO1271,AR1271,AU1271,AX1271,BA1271,BD1271,BG1271,BJ1271,BM1271),3)+LARGE((Q1271,T1271,W1271,Z1271,AC1271,AF1271,AI1271,AL1271,AO1271,AR1271,AU1271,AX1271,BA1271,BD1271,BG1271,BJ1271,BM1271),4)+LARGE((Q1271,T1271,W1271,Z1271,AC1271,AF1271,AI1271,AL1271,AO1271,AR1271,AU1271,AX1271,BA1271,BD1271,BG1271,BJ1271,BM1271),5),J1271)</f>
        <v>118</v>
      </c>
      <c r="O1271" s="190">
        <f>IF($M1271="ano",LARGE((R1271,U1271,X1271,AA1271,AD1271,AG1271,AJ1271,AM1271,AP1271,AS1271,AV1271,AY1271,BB1271,BE1271,BH1271,BK1271,BN1271),1)+LARGE((R1271,U1271,X1271,AA1271,AD1271,AG1271,AJ1271,AM1271,AP1271,AS1271,AV1271,AY1271,BB1271,BE1271,BH1271,BK1271,BN1271),2)+LARGE((R1271,U1271,X1271,AA1271,AD1271,AG1271,AJ1271,AM1271,AP1271,AS1271,AV1271,AY1271,BB1271,BE1271,BH1271,BK1271,BN1271),3)+LARGE((R1271,U1271,X1271,AA1271,AD1271,AG1271,AJ1271,AM1271,AP1271,AS1271,AV1271,AY1271,BB1271,BE1271,BH1271,BK1271,BN1271),4)+LARGE((R1271,U1271,X1271,AA1271,AD1271,AG1271,AJ1271,AM1271,AP1271,AS1271,AV1271,AY1271,BB1271,BE1271,BH1271,BK1271,BN1271),5),K1271)</f>
        <v>154</v>
      </c>
      <c r="P1271" s="191"/>
      <c r="Q1271" s="192"/>
      <c r="R1271" s="193"/>
      <c r="S1271" s="194">
        <v>0.14597222222222223</v>
      </c>
      <c r="T1271" s="195">
        <v>118</v>
      </c>
      <c r="U1271" s="196">
        <v>154</v>
      </c>
      <c r="V1271" s="197"/>
      <c r="W1271" s="198"/>
      <c r="X1271" s="199"/>
      <c r="Y1271" s="200"/>
      <c r="Z1271" s="201"/>
      <c r="AA1271" s="202"/>
      <c r="AB1271" s="203"/>
      <c r="AC1271" s="204"/>
      <c r="AD1271" s="205"/>
      <c r="AE1271" s="200"/>
      <c r="AF1271" s="201"/>
      <c r="AG1271" s="202"/>
      <c r="AH1271" s="206"/>
      <c r="AI1271" s="207"/>
      <c r="AJ1271" s="208"/>
      <c r="AK1271" s="200"/>
      <c r="AL1271" s="201"/>
      <c r="AM1271" s="202"/>
      <c r="AN1271" s="78"/>
      <c r="AO1271" s="79"/>
      <c r="AP1271" s="209"/>
      <c r="AQ1271" s="64"/>
      <c r="AR1271" s="65"/>
      <c r="AS1271" s="208"/>
      <c r="AT1271" s="210"/>
      <c r="AU1271" s="211"/>
      <c r="AV1271" s="212"/>
      <c r="AW1271" s="213"/>
      <c r="AX1271" s="214"/>
      <c r="AY1271" s="215"/>
      <c r="AZ1271" s="112"/>
      <c r="BA1271" s="68"/>
      <c r="BB1271" s="68"/>
      <c r="BC1271" s="216"/>
      <c r="BD1271" s="216"/>
      <c r="BE1271" s="217"/>
      <c r="BF1271" s="218"/>
      <c r="BG1271" s="75"/>
      <c r="BH1271" s="75"/>
      <c r="BI1271" s="219"/>
      <c r="BJ1271" s="220"/>
      <c r="BK1271" s="220"/>
      <c r="BL1271" s="221"/>
      <c r="BM1271" s="222"/>
      <c r="BN1271" s="223"/>
      <c r="BO1271" s="149">
        <v>0</v>
      </c>
      <c r="BP1271" s="72">
        <v>26</v>
      </c>
      <c r="BQ1271" s="157">
        <v>0.14597222222222223</v>
      </c>
      <c r="BR1271" s="158">
        <v>1</v>
      </c>
      <c r="BS1271" s="224"/>
    </row>
    <row r="1272" spans="1:71" s="62" customFormat="1" ht="15" customHeight="1">
      <c r="A1272" s="49"/>
      <c r="B1272" s="2">
        <v>1266</v>
      </c>
      <c r="C1272" s="2">
        <v>60</v>
      </c>
      <c r="D1272" s="49" t="s">
        <v>2129</v>
      </c>
      <c r="E1272" s="49" t="s">
        <v>1855</v>
      </c>
      <c r="F1272" s="93" t="s">
        <v>78</v>
      </c>
      <c r="G1272" s="85" t="s">
        <v>444</v>
      </c>
      <c r="H1272" s="49" t="s">
        <v>31</v>
      </c>
      <c r="I1272" s="49" t="s">
        <v>37</v>
      </c>
      <c r="J1272" s="50">
        <f t="shared" si="89"/>
        <v>118</v>
      </c>
      <c r="K1272" s="189">
        <f t="shared" si="90"/>
        <v>154</v>
      </c>
      <c r="L1272" s="51">
        <f t="shared" si="91"/>
        <v>1</v>
      </c>
      <c r="M1272" s="52" t="str">
        <f t="shared" si="92"/>
        <v>nie</v>
      </c>
      <c r="N1272" s="53">
        <f>IF($M1272="ano",LARGE((Q1272,T1272,W1272,Z1272,AC1272,AF1272,AI1272,AL1272,AO1272,AR1272,AU1272,AX1272,BA1272,BD1272,BG1272,BJ1272,BM1272),1)+LARGE((Q1272,T1272,W1272,Z1272,AC1272,AF1272,AI1272,AL1272,AO1272,AR1272,AU1272,AX1272,BA1272,BD1272,BG1272,BJ1272,BM1272),2)+LARGE((Q1272,T1272,W1272,Z1272,AC1272,AF1272,AI1272,AL1272,AO1272,AR1272,AU1272,AX1272,BA1272,BD1272,BG1272,BJ1272,BM1272),3)+LARGE((Q1272,T1272,W1272,Z1272,AC1272,AF1272,AI1272,AL1272,AO1272,AR1272,AU1272,AX1272,BA1272,BD1272,BG1272,BJ1272,BM1272),4)+LARGE((Q1272,T1272,W1272,Z1272,AC1272,AF1272,AI1272,AL1272,AO1272,AR1272,AU1272,AX1272,BA1272,BD1272,BG1272,BJ1272,BM1272),5),J1272)</f>
        <v>118</v>
      </c>
      <c r="O1272" s="190">
        <f>IF($M1272="ano",LARGE((R1272,U1272,X1272,AA1272,AD1272,AG1272,AJ1272,AM1272,AP1272,AS1272,AV1272,AY1272,BB1272,BE1272,BH1272,BK1272,BN1272),1)+LARGE((R1272,U1272,X1272,AA1272,AD1272,AG1272,AJ1272,AM1272,AP1272,AS1272,AV1272,AY1272,BB1272,BE1272,BH1272,BK1272,BN1272),2)+LARGE((R1272,U1272,X1272,AA1272,AD1272,AG1272,AJ1272,AM1272,AP1272,AS1272,AV1272,AY1272,BB1272,BE1272,BH1272,BK1272,BN1272),3)+LARGE((R1272,U1272,X1272,AA1272,AD1272,AG1272,AJ1272,AM1272,AP1272,AS1272,AV1272,AY1272,BB1272,BE1272,BH1272,BK1272,BN1272),4)+LARGE((R1272,U1272,X1272,AA1272,AD1272,AG1272,AJ1272,AM1272,AP1272,AS1272,AV1272,AY1272,BB1272,BE1272,BH1272,BK1272,BN1272),5),K1272)</f>
        <v>154</v>
      </c>
      <c r="P1272" s="54"/>
      <c r="Q1272" s="55"/>
      <c r="R1272" s="193"/>
      <c r="S1272" s="56"/>
      <c r="T1272" s="57"/>
      <c r="U1272" s="196"/>
      <c r="V1272" s="58"/>
      <c r="W1272" s="59"/>
      <c r="X1272" s="199"/>
      <c r="Y1272" s="77"/>
      <c r="Z1272" s="60"/>
      <c r="AA1272" s="202"/>
      <c r="AB1272" s="61"/>
      <c r="AC1272" s="61"/>
      <c r="AD1272" s="205"/>
      <c r="AE1272" s="200"/>
      <c r="AF1272" s="201"/>
      <c r="AG1272" s="202"/>
      <c r="AH1272" s="206">
        <v>6.1134259259259256E-2</v>
      </c>
      <c r="AI1272" s="207">
        <v>118</v>
      </c>
      <c r="AJ1272" s="208">
        <v>154</v>
      </c>
      <c r="AK1272" s="200"/>
      <c r="AL1272" s="201"/>
      <c r="AM1272" s="202"/>
      <c r="AN1272" s="78"/>
      <c r="AO1272" s="79"/>
      <c r="AP1272" s="209"/>
      <c r="AQ1272" s="64"/>
      <c r="AR1272" s="65"/>
      <c r="AS1272" s="208"/>
      <c r="AT1272" s="210"/>
      <c r="AU1272" s="211"/>
      <c r="AV1272" s="212"/>
      <c r="AW1272" s="213"/>
      <c r="AX1272" s="214"/>
      <c r="AY1272" s="215"/>
      <c r="AZ1272" s="112"/>
      <c r="BA1272" s="68"/>
      <c r="BB1272" s="68"/>
      <c r="BC1272" s="69"/>
      <c r="BD1272" s="69"/>
      <c r="BE1272" s="217"/>
      <c r="BF1272" s="218"/>
      <c r="BG1272" s="75"/>
      <c r="BH1272" s="75"/>
      <c r="BI1272" s="219"/>
      <c r="BJ1272" s="220"/>
      <c r="BK1272" s="220"/>
      <c r="BL1272" s="221"/>
      <c r="BM1272" s="222"/>
      <c r="BN1272" s="223"/>
      <c r="BO1272" s="149">
        <v>0</v>
      </c>
      <c r="BP1272" s="72">
        <v>10.664999999999999</v>
      </c>
      <c r="BQ1272" s="157">
        <v>6.1134259259259256E-2</v>
      </c>
      <c r="BR1272" s="158">
        <v>1</v>
      </c>
      <c r="BS1272" s="224"/>
    </row>
    <row r="1273" spans="1:71" s="62" customFormat="1" ht="15" customHeight="1">
      <c r="A1273" s="49"/>
      <c r="B1273" s="2">
        <v>1267</v>
      </c>
      <c r="C1273" s="2">
        <v>616</v>
      </c>
      <c r="D1273" s="47" t="s">
        <v>2225</v>
      </c>
      <c r="E1273" s="47" t="s">
        <v>1484</v>
      </c>
      <c r="F1273" s="89"/>
      <c r="G1273" s="48">
        <v>1975</v>
      </c>
      <c r="H1273" s="49" t="s">
        <v>31</v>
      </c>
      <c r="I1273" s="2" t="str">
        <f>IF(G1273&lt;=1953,"M60",IF(G1273&lt;=1963,"M50",IF(G1273&lt;=1973,"M40","M")))</f>
        <v>M</v>
      </c>
      <c r="J1273" s="50">
        <f t="shared" si="89"/>
        <v>117</v>
      </c>
      <c r="K1273" s="189">
        <f t="shared" si="90"/>
        <v>117</v>
      </c>
      <c r="L1273" s="51">
        <f t="shared" si="91"/>
        <v>1</v>
      </c>
      <c r="M1273" s="52" t="str">
        <f t="shared" si="92"/>
        <v>nie</v>
      </c>
      <c r="N1273" s="53">
        <f>IF($M1273="ano",LARGE((Q1273,T1273,W1273,Z1273,AC1273,AF1273,AI1273,AL1273,AO1273,AR1273,AU1273,AX1273,BA1273,BD1273,BG1273,BJ1273,BM1273),1)+LARGE((Q1273,T1273,W1273,Z1273,AC1273,AF1273,AI1273,AL1273,AO1273,AR1273,AU1273,AX1273,BA1273,BD1273,BG1273,BJ1273,BM1273),2)+LARGE((Q1273,T1273,W1273,Z1273,AC1273,AF1273,AI1273,AL1273,AO1273,AR1273,AU1273,AX1273,BA1273,BD1273,BG1273,BJ1273,BM1273),3)+LARGE((Q1273,T1273,W1273,Z1273,AC1273,AF1273,AI1273,AL1273,AO1273,AR1273,AU1273,AX1273,BA1273,BD1273,BG1273,BJ1273,BM1273),4)+LARGE((Q1273,T1273,W1273,Z1273,AC1273,AF1273,AI1273,AL1273,AO1273,AR1273,AU1273,AX1273,BA1273,BD1273,BG1273,BJ1273,BM1273),5),J1273)</f>
        <v>117</v>
      </c>
      <c r="O1273" s="190">
        <f>IF($M1273="ano",LARGE((R1273,U1273,X1273,AA1273,AD1273,AG1273,AJ1273,AM1273,AP1273,AS1273,AV1273,AY1273,BB1273,BE1273,BH1273,BK1273,BN1273),1)+LARGE((R1273,U1273,X1273,AA1273,AD1273,AG1273,AJ1273,AM1273,AP1273,AS1273,AV1273,AY1273,BB1273,BE1273,BH1273,BK1273,BN1273),2)+LARGE((R1273,U1273,X1273,AA1273,AD1273,AG1273,AJ1273,AM1273,AP1273,AS1273,AV1273,AY1273,BB1273,BE1273,BH1273,BK1273,BN1273),3)+LARGE((R1273,U1273,X1273,AA1273,AD1273,AG1273,AJ1273,AM1273,AP1273,AS1273,AV1273,AY1273,BB1273,BE1273,BH1273,BK1273,BN1273),4)+LARGE((R1273,U1273,X1273,AA1273,AD1273,AG1273,AJ1273,AM1273,AP1273,AS1273,AV1273,AY1273,BB1273,BE1273,BH1273,BK1273,BN1273),5),K1273)</f>
        <v>117</v>
      </c>
      <c r="P1273" s="191"/>
      <c r="Q1273" s="192"/>
      <c r="R1273" s="193"/>
      <c r="S1273" s="194">
        <v>0.14671296296296296</v>
      </c>
      <c r="T1273" s="195">
        <v>117</v>
      </c>
      <c r="U1273" s="196">
        <v>117</v>
      </c>
      <c r="V1273" s="197"/>
      <c r="W1273" s="198"/>
      <c r="X1273" s="199"/>
      <c r="Y1273" s="200"/>
      <c r="Z1273" s="201"/>
      <c r="AA1273" s="202"/>
      <c r="AB1273" s="203"/>
      <c r="AC1273" s="204"/>
      <c r="AD1273" s="205"/>
      <c r="AE1273" s="200"/>
      <c r="AF1273" s="201"/>
      <c r="AG1273" s="202"/>
      <c r="AH1273" s="206"/>
      <c r="AI1273" s="207"/>
      <c r="AJ1273" s="208"/>
      <c r="AK1273" s="200"/>
      <c r="AL1273" s="201"/>
      <c r="AM1273" s="202"/>
      <c r="AN1273" s="78"/>
      <c r="AO1273" s="79"/>
      <c r="AP1273" s="209"/>
      <c r="AQ1273" s="64"/>
      <c r="AR1273" s="65"/>
      <c r="AS1273" s="208"/>
      <c r="AT1273" s="210"/>
      <c r="AU1273" s="211"/>
      <c r="AV1273" s="212"/>
      <c r="AW1273" s="213"/>
      <c r="AX1273" s="214"/>
      <c r="AY1273" s="215"/>
      <c r="AZ1273" s="112"/>
      <c r="BA1273" s="68"/>
      <c r="BB1273" s="68"/>
      <c r="BC1273" s="216"/>
      <c r="BD1273" s="216"/>
      <c r="BE1273" s="217"/>
      <c r="BF1273" s="218"/>
      <c r="BG1273" s="75"/>
      <c r="BH1273" s="75"/>
      <c r="BI1273" s="219"/>
      <c r="BJ1273" s="220"/>
      <c r="BK1273" s="220"/>
      <c r="BL1273" s="221"/>
      <c r="BM1273" s="222"/>
      <c r="BN1273" s="223"/>
      <c r="BO1273" s="149">
        <v>0</v>
      </c>
      <c r="BP1273" s="72">
        <v>26</v>
      </c>
      <c r="BQ1273" s="157">
        <v>0.14671296296296296</v>
      </c>
      <c r="BR1273" s="158">
        <v>1</v>
      </c>
      <c r="BS1273" s="224"/>
    </row>
    <row r="1274" spans="1:71" s="62" customFormat="1" ht="15" customHeight="1">
      <c r="A1274" s="49"/>
      <c r="B1274" s="2">
        <v>1268</v>
      </c>
      <c r="C1274" s="2">
        <v>12</v>
      </c>
      <c r="D1274" s="47" t="s">
        <v>2075</v>
      </c>
      <c r="E1274" s="47" t="s">
        <v>1747</v>
      </c>
      <c r="F1274" s="90" t="s">
        <v>2076</v>
      </c>
      <c r="G1274" s="81">
        <v>1987</v>
      </c>
      <c r="H1274" s="49" t="s">
        <v>36</v>
      </c>
      <c r="I1274" s="2" t="s">
        <v>38</v>
      </c>
      <c r="J1274" s="50">
        <f t="shared" si="89"/>
        <v>116</v>
      </c>
      <c r="K1274" s="189">
        <f t="shared" si="90"/>
        <v>116</v>
      </c>
      <c r="L1274" s="51">
        <f t="shared" si="91"/>
        <v>1</v>
      </c>
      <c r="M1274" s="52" t="str">
        <f t="shared" si="92"/>
        <v>nie</v>
      </c>
      <c r="N1274" s="53">
        <f>IF($M1274="ano",LARGE((Q1274,T1274,W1274,Z1274,AC1274,AF1274,AI1274,AL1274,AO1274,AR1274,AU1274,AX1274,BA1274,BD1274,BG1274,BJ1274,BM1274),1)+LARGE((Q1274,T1274,W1274,Z1274,AC1274,AF1274,AI1274,AL1274,AO1274,AR1274,AU1274,AX1274,BA1274,BD1274,BG1274,BJ1274,BM1274),2)+LARGE((Q1274,T1274,W1274,Z1274,AC1274,AF1274,AI1274,AL1274,AO1274,AR1274,AU1274,AX1274,BA1274,BD1274,BG1274,BJ1274,BM1274),3)+LARGE((Q1274,T1274,W1274,Z1274,AC1274,AF1274,AI1274,AL1274,AO1274,AR1274,AU1274,AX1274,BA1274,BD1274,BG1274,BJ1274,BM1274),4)+LARGE((Q1274,T1274,W1274,Z1274,AC1274,AF1274,AI1274,AL1274,AO1274,AR1274,AU1274,AX1274,BA1274,BD1274,BG1274,BJ1274,BM1274),5),J1274)</f>
        <v>116</v>
      </c>
      <c r="O1274" s="190">
        <f>IF($M1274="ano",LARGE((R1274,U1274,X1274,AA1274,AD1274,AG1274,AJ1274,AM1274,AP1274,AS1274,AV1274,AY1274,BB1274,BE1274,BH1274,BK1274,BN1274),1)+LARGE((R1274,U1274,X1274,AA1274,AD1274,AG1274,AJ1274,AM1274,AP1274,AS1274,AV1274,AY1274,BB1274,BE1274,BH1274,BK1274,BN1274),2)+LARGE((R1274,U1274,X1274,AA1274,AD1274,AG1274,AJ1274,AM1274,AP1274,AS1274,AV1274,AY1274,BB1274,BE1274,BH1274,BK1274,BN1274),3)+LARGE((R1274,U1274,X1274,AA1274,AD1274,AG1274,AJ1274,AM1274,AP1274,AS1274,AV1274,AY1274,BB1274,BE1274,BH1274,BK1274,BN1274),4)+LARGE((R1274,U1274,X1274,AA1274,AD1274,AG1274,AJ1274,AM1274,AP1274,AS1274,AV1274,AY1274,BB1274,BE1274,BH1274,BK1274,BN1274),5),K1274)</f>
        <v>116</v>
      </c>
      <c r="P1274" s="191"/>
      <c r="Q1274" s="192"/>
      <c r="R1274" s="193"/>
      <c r="S1274" s="194"/>
      <c r="T1274" s="195"/>
      <c r="U1274" s="196"/>
      <c r="V1274" s="197">
        <v>0.1070949074074074</v>
      </c>
      <c r="W1274" s="198">
        <v>116</v>
      </c>
      <c r="X1274" s="199">
        <v>116</v>
      </c>
      <c r="Y1274" s="200"/>
      <c r="Z1274" s="201"/>
      <c r="AA1274" s="202"/>
      <c r="AB1274" s="203"/>
      <c r="AC1274" s="204"/>
      <c r="AD1274" s="205"/>
      <c r="AE1274" s="200"/>
      <c r="AF1274" s="201"/>
      <c r="AG1274" s="202"/>
      <c r="AH1274" s="206"/>
      <c r="AI1274" s="207"/>
      <c r="AJ1274" s="208"/>
      <c r="AK1274" s="200"/>
      <c r="AL1274" s="201"/>
      <c r="AM1274" s="202"/>
      <c r="AN1274" s="78"/>
      <c r="AO1274" s="79"/>
      <c r="AP1274" s="209"/>
      <c r="AQ1274" s="64"/>
      <c r="AR1274" s="65"/>
      <c r="AS1274" s="208"/>
      <c r="AT1274" s="210"/>
      <c r="AU1274" s="211"/>
      <c r="AV1274" s="212"/>
      <c r="AW1274" s="213"/>
      <c r="AX1274" s="214"/>
      <c r="AY1274" s="215"/>
      <c r="AZ1274" s="112"/>
      <c r="BA1274" s="68"/>
      <c r="BB1274" s="68"/>
      <c r="BC1274" s="216"/>
      <c r="BD1274" s="216"/>
      <c r="BE1274" s="217"/>
      <c r="BF1274" s="218"/>
      <c r="BG1274" s="75"/>
      <c r="BH1274" s="75"/>
      <c r="BI1274" s="219"/>
      <c r="BJ1274" s="220"/>
      <c r="BK1274" s="220"/>
      <c r="BL1274" s="221"/>
      <c r="BM1274" s="222"/>
      <c r="BN1274" s="223"/>
      <c r="BO1274" s="149">
        <v>0</v>
      </c>
      <c r="BP1274" s="72">
        <v>16</v>
      </c>
      <c r="BQ1274" s="157">
        <v>0.1070949074074074</v>
      </c>
      <c r="BR1274" s="158">
        <v>1</v>
      </c>
      <c r="BS1274" s="224"/>
    </row>
    <row r="1275" spans="1:71" s="62" customFormat="1" ht="15" customHeight="1">
      <c r="A1275" s="49"/>
      <c r="B1275" s="2">
        <v>1269</v>
      </c>
      <c r="C1275" s="2">
        <v>61</v>
      </c>
      <c r="D1275" s="47" t="s">
        <v>2406</v>
      </c>
      <c r="E1275" s="47" t="s">
        <v>1554</v>
      </c>
      <c r="F1275" s="89" t="s">
        <v>2407</v>
      </c>
      <c r="G1275" s="48">
        <v>1947</v>
      </c>
      <c r="H1275" s="49" t="s">
        <v>31</v>
      </c>
      <c r="I1275" s="2" t="str">
        <f>IF(G1275&lt;=1953,"M60",IF(G1275&lt;=1963,"M50",IF(G1275&lt;=1973,"M40","M")))</f>
        <v>M60</v>
      </c>
      <c r="J1275" s="50">
        <f t="shared" si="89"/>
        <v>115</v>
      </c>
      <c r="K1275" s="189">
        <f t="shared" si="90"/>
        <v>150</v>
      </c>
      <c r="L1275" s="51">
        <f t="shared" si="91"/>
        <v>1</v>
      </c>
      <c r="M1275" s="52" t="str">
        <f t="shared" si="92"/>
        <v>nie</v>
      </c>
      <c r="N1275" s="53">
        <f>IF($M1275="ano",LARGE((Q1275,T1275,W1275,Z1275,AC1275,AF1275,AI1275,AL1275,AO1275,AR1275,AU1275,AX1275,BA1275,BD1275,BG1275,BJ1275,BM1275),1)+LARGE((Q1275,T1275,W1275,Z1275,AC1275,AF1275,AI1275,AL1275,AO1275,AR1275,AU1275,AX1275,BA1275,BD1275,BG1275,BJ1275,BM1275),2)+LARGE((Q1275,T1275,W1275,Z1275,AC1275,AF1275,AI1275,AL1275,AO1275,AR1275,AU1275,AX1275,BA1275,BD1275,BG1275,BJ1275,BM1275),3)+LARGE((Q1275,T1275,W1275,Z1275,AC1275,AF1275,AI1275,AL1275,AO1275,AR1275,AU1275,AX1275,BA1275,BD1275,BG1275,BJ1275,BM1275),4)+LARGE((Q1275,T1275,W1275,Z1275,AC1275,AF1275,AI1275,AL1275,AO1275,AR1275,AU1275,AX1275,BA1275,BD1275,BG1275,BJ1275,BM1275),5),J1275)</f>
        <v>115</v>
      </c>
      <c r="O1275" s="190">
        <f>IF($M1275="ano",LARGE((R1275,U1275,X1275,AA1275,AD1275,AG1275,AJ1275,AM1275,AP1275,AS1275,AV1275,AY1275,BB1275,BE1275,BH1275,BK1275,BN1275),1)+LARGE((R1275,U1275,X1275,AA1275,AD1275,AG1275,AJ1275,AM1275,AP1275,AS1275,AV1275,AY1275,BB1275,BE1275,BH1275,BK1275,BN1275),2)+LARGE((R1275,U1275,X1275,AA1275,AD1275,AG1275,AJ1275,AM1275,AP1275,AS1275,AV1275,AY1275,BB1275,BE1275,BH1275,BK1275,BN1275),3)+LARGE((R1275,U1275,X1275,AA1275,AD1275,AG1275,AJ1275,AM1275,AP1275,AS1275,AV1275,AY1275,BB1275,BE1275,BH1275,BK1275,BN1275),4)+LARGE((R1275,U1275,X1275,AA1275,AD1275,AG1275,AJ1275,AM1275,AP1275,AS1275,AV1275,AY1275,BB1275,BE1275,BH1275,BK1275,BN1275),5),K1275)</f>
        <v>150</v>
      </c>
      <c r="P1275" s="191"/>
      <c r="Q1275" s="192"/>
      <c r="R1275" s="193"/>
      <c r="S1275" s="194">
        <v>0.14812499999999998</v>
      </c>
      <c r="T1275" s="195">
        <v>115</v>
      </c>
      <c r="U1275" s="196">
        <v>150</v>
      </c>
      <c r="V1275" s="197"/>
      <c r="W1275" s="198"/>
      <c r="X1275" s="199"/>
      <c r="Y1275" s="200"/>
      <c r="Z1275" s="201"/>
      <c r="AA1275" s="202"/>
      <c r="AB1275" s="203"/>
      <c r="AC1275" s="204"/>
      <c r="AD1275" s="205"/>
      <c r="AE1275" s="200"/>
      <c r="AF1275" s="201"/>
      <c r="AG1275" s="202"/>
      <c r="AH1275" s="206"/>
      <c r="AI1275" s="207"/>
      <c r="AJ1275" s="208"/>
      <c r="AK1275" s="200"/>
      <c r="AL1275" s="201"/>
      <c r="AM1275" s="202"/>
      <c r="AN1275" s="78"/>
      <c r="AO1275" s="79"/>
      <c r="AP1275" s="209"/>
      <c r="AQ1275" s="64"/>
      <c r="AR1275" s="65"/>
      <c r="AS1275" s="208"/>
      <c r="AT1275" s="210"/>
      <c r="AU1275" s="211"/>
      <c r="AV1275" s="212"/>
      <c r="AW1275" s="213"/>
      <c r="AX1275" s="214"/>
      <c r="AY1275" s="215"/>
      <c r="AZ1275" s="112"/>
      <c r="BA1275" s="68"/>
      <c r="BB1275" s="68"/>
      <c r="BC1275" s="216"/>
      <c r="BD1275" s="216"/>
      <c r="BE1275" s="217"/>
      <c r="BF1275" s="218"/>
      <c r="BG1275" s="75"/>
      <c r="BH1275" s="75"/>
      <c r="BI1275" s="219"/>
      <c r="BJ1275" s="220"/>
      <c r="BK1275" s="220"/>
      <c r="BL1275" s="221"/>
      <c r="BM1275" s="222"/>
      <c r="BN1275" s="223"/>
      <c r="BO1275" s="149">
        <v>0</v>
      </c>
      <c r="BP1275" s="72">
        <v>26</v>
      </c>
      <c r="BQ1275" s="157">
        <v>0.14812499999999998</v>
      </c>
      <c r="BR1275" s="158">
        <v>1</v>
      </c>
      <c r="BS1275" s="224"/>
    </row>
    <row r="1276" spans="1:71" s="62" customFormat="1" ht="15" customHeight="1">
      <c r="A1276" s="49"/>
      <c r="B1276" s="2">
        <v>1270</v>
      </c>
      <c r="C1276" s="2">
        <v>139</v>
      </c>
      <c r="D1276" s="47" t="s">
        <v>2408</v>
      </c>
      <c r="E1276" s="47" t="s">
        <v>2236</v>
      </c>
      <c r="F1276" s="89" t="s">
        <v>2078</v>
      </c>
      <c r="G1276" s="48">
        <v>1981</v>
      </c>
      <c r="H1276" s="49" t="s">
        <v>36</v>
      </c>
      <c r="I1276" s="2" t="str">
        <f>IF(G1276&lt;=1953,"Z60",IF(G1276&lt;=1963,"Z50",IF(G1276&lt;=1973,"Z40","Z")))</f>
        <v>Z</v>
      </c>
      <c r="J1276" s="50">
        <f t="shared" si="89"/>
        <v>115</v>
      </c>
      <c r="K1276" s="189">
        <f t="shared" si="90"/>
        <v>115</v>
      </c>
      <c r="L1276" s="51">
        <f t="shared" si="91"/>
        <v>1</v>
      </c>
      <c r="M1276" s="52" t="str">
        <f t="shared" si="92"/>
        <v>nie</v>
      </c>
      <c r="N1276" s="53">
        <f>IF($M1276="ano",LARGE((Q1276,T1276,W1276,Z1276,AC1276,AF1276,AI1276,AL1276,AO1276,AR1276,AU1276,AX1276,BA1276,BD1276,BG1276,BJ1276,BM1276),1)+LARGE((Q1276,T1276,W1276,Z1276,AC1276,AF1276,AI1276,AL1276,AO1276,AR1276,AU1276,AX1276,BA1276,BD1276,BG1276,BJ1276,BM1276),2)+LARGE((Q1276,T1276,W1276,Z1276,AC1276,AF1276,AI1276,AL1276,AO1276,AR1276,AU1276,AX1276,BA1276,BD1276,BG1276,BJ1276,BM1276),3)+LARGE((Q1276,T1276,W1276,Z1276,AC1276,AF1276,AI1276,AL1276,AO1276,AR1276,AU1276,AX1276,BA1276,BD1276,BG1276,BJ1276,BM1276),4)+LARGE((Q1276,T1276,W1276,Z1276,AC1276,AF1276,AI1276,AL1276,AO1276,AR1276,AU1276,AX1276,BA1276,BD1276,BG1276,BJ1276,BM1276),5),J1276)</f>
        <v>115</v>
      </c>
      <c r="O1276" s="190">
        <f>IF($M1276="ano",LARGE((R1276,U1276,X1276,AA1276,AD1276,AG1276,AJ1276,AM1276,AP1276,AS1276,AV1276,AY1276,BB1276,BE1276,BH1276,BK1276,BN1276),1)+LARGE((R1276,U1276,X1276,AA1276,AD1276,AG1276,AJ1276,AM1276,AP1276,AS1276,AV1276,AY1276,BB1276,BE1276,BH1276,BK1276,BN1276),2)+LARGE((R1276,U1276,X1276,AA1276,AD1276,AG1276,AJ1276,AM1276,AP1276,AS1276,AV1276,AY1276,BB1276,BE1276,BH1276,BK1276,BN1276),3)+LARGE((R1276,U1276,X1276,AA1276,AD1276,AG1276,AJ1276,AM1276,AP1276,AS1276,AV1276,AY1276,BB1276,BE1276,BH1276,BK1276,BN1276),4)+LARGE((R1276,U1276,X1276,AA1276,AD1276,AG1276,AJ1276,AM1276,AP1276,AS1276,AV1276,AY1276,BB1276,BE1276,BH1276,BK1276,BN1276),5),K1276)</f>
        <v>115</v>
      </c>
      <c r="P1276" s="191"/>
      <c r="Q1276" s="192"/>
      <c r="R1276" s="193"/>
      <c r="S1276" s="194">
        <v>0.14832175925925925</v>
      </c>
      <c r="T1276" s="195">
        <v>115</v>
      </c>
      <c r="U1276" s="196">
        <v>115</v>
      </c>
      <c r="V1276" s="197"/>
      <c r="W1276" s="198"/>
      <c r="X1276" s="199"/>
      <c r="Y1276" s="200"/>
      <c r="Z1276" s="201"/>
      <c r="AA1276" s="202"/>
      <c r="AB1276" s="203"/>
      <c r="AC1276" s="204"/>
      <c r="AD1276" s="205"/>
      <c r="AE1276" s="200"/>
      <c r="AF1276" s="201"/>
      <c r="AG1276" s="202"/>
      <c r="AH1276" s="206"/>
      <c r="AI1276" s="207"/>
      <c r="AJ1276" s="208"/>
      <c r="AK1276" s="200"/>
      <c r="AL1276" s="201"/>
      <c r="AM1276" s="202"/>
      <c r="AN1276" s="78"/>
      <c r="AO1276" s="79"/>
      <c r="AP1276" s="209"/>
      <c r="AQ1276" s="64"/>
      <c r="AR1276" s="65"/>
      <c r="AS1276" s="208"/>
      <c r="AT1276" s="210"/>
      <c r="AU1276" s="211"/>
      <c r="AV1276" s="212"/>
      <c r="AW1276" s="213"/>
      <c r="AX1276" s="214"/>
      <c r="AY1276" s="215"/>
      <c r="AZ1276" s="112"/>
      <c r="BA1276" s="68"/>
      <c r="BB1276" s="68"/>
      <c r="BC1276" s="216"/>
      <c r="BD1276" s="216"/>
      <c r="BE1276" s="217"/>
      <c r="BF1276" s="218"/>
      <c r="BG1276" s="75"/>
      <c r="BH1276" s="75"/>
      <c r="BI1276" s="219"/>
      <c r="BJ1276" s="220"/>
      <c r="BK1276" s="220"/>
      <c r="BL1276" s="221"/>
      <c r="BM1276" s="222"/>
      <c r="BN1276" s="223"/>
      <c r="BO1276" s="149">
        <v>0</v>
      </c>
      <c r="BP1276" s="72">
        <v>26</v>
      </c>
      <c r="BQ1276" s="157">
        <v>0.14832175925925925</v>
      </c>
      <c r="BR1276" s="158">
        <v>1</v>
      </c>
      <c r="BS1276" s="224"/>
    </row>
    <row r="1277" spans="1:71" s="62" customFormat="1" ht="15" customHeight="1">
      <c r="A1277" s="49"/>
      <c r="B1277" s="2">
        <v>1271</v>
      </c>
      <c r="C1277" s="2">
        <v>107</v>
      </c>
      <c r="D1277" s="47" t="s">
        <v>2559</v>
      </c>
      <c r="E1277" s="47" t="s">
        <v>1505</v>
      </c>
      <c r="F1277" s="89" t="s">
        <v>2526</v>
      </c>
      <c r="G1277" s="82">
        <v>1955</v>
      </c>
      <c r="H1277" s="49" t="s">
        <v>31</v>
      </c>
      <c r="I1277" s="2" t="str">
        <f>IF(G1277&lt;=1953,"M60",IF(G1277&lt;=1963,"M50",IF(G1277&lt;=1973,"M40","M")))</f>
        <v>M50</v>
      </c>
      <c r="J1277" s="50">
        <f t="shared" si="89"/>
        <v>115</v>
      </c>
      <c r="K1277" s="189">
        <f t="shared" si="90"/>
        <v>138</v>
      </c>
      <c r="L1277" s="51">
        <f t="shared" si="91"/>
        <v>1</v>
      </c>
      <c r="M1277" s="52" t="str">
        <f t="shared" si="92"/>
        <v>nie</v>
      </c>
      <c r="N1277" s="53">
        <f>IF($M1277="ano",LARGE((Q1277,T1277,W1277,Z1277,AC1277,AF1277,AI1277,AL1277,AO1277,AR1277,AU1277,AX1277,BA1277,BD1277,BG1277,BJ1277,BM1277),1)+LARGE((Q1277,T1277,W1277,Z1277,AC1277,AF1277,AI1277,AL1277,AO1277,AR1277,AU1277,AX1277,BA1277,BD1277,BG1277,BJ1277,BM1277),2)+LARGE((Q1277,T1277,W1277,Z1277,AC1277,AF1277,AI1277,AL1277,AO1277,AR1277,AU1277,AX1277,BA1277,BD1277,BG1277,BJ1277,BM1277),3)+LARGE((Q1277,T1277,W1277,Z1277,AC1277,AF1277,AI1277,AL1277,AO1277,AR1277,AU1277,AX1277,BA1277,BD1277,BG1277,BJ1277,BM1277),4)+LARGE((Q1277,T1277,W1277,Z1277,AC1277,AF1277,AI1277,AL1277,AO1277,AR1277,AU1277,AX1277,BA1277,BD1277,BG1277,BJ1277,BM1277),5),J1277)</f>
        <v>115</v>
      </c>
      <c r="O1277" s="190">
        <f>IF($M1277="ano",LARGE((R1277,U1277,X1277,AA1277,AD1277,AG1277,AJ1277,AM1277,AP1277,AS1277,AV1277,AY1277,BB1277,BE1277,BH1277,BK1277,BN1277),1)+LARGE((R1277,U1277,X1277,AA1277,AD1277,AG1277,AJ1277,AM1277,AP1277,AS1277,AV1277,AY1277,BB1277,BE1277,BH1277,BK1277,BN1277),2)+LARGE((R1277,U1277,X1277,AA1277,AD1277,AG1277,AJ1277,AM1277,AP1277,AS1277,AV1277,AY1277,BB1277,BE1277,BH1277,BK1277,BN1277),3)+LARGE((R1277,U1277,X1277,AA1277,AD1277,AG1277,AJ1277,AM1277,AP1277,AS1277,AV1277,AY1277,BB1277,BE1277,BH1277,BK1277,BN1277),4)+LARGE((R1277,U1277,X1277,AA1277,AD1277,AG1277,AJ1277,AM1277,AP1277,AS1277,AV1277,AY1277,BB1277,BE1277,BH1277,BK1277,BN1277),5),K1277)</f>
        <v>138</v>
      </c>
      <c r="P1277" s="191">
        <v>0.2596296296296296</v>
      </c>
      <c r="Q1277" s="192">
        <v>115</v>
      </c>
      <c r="R1277" s="193">
        <v>138</v>
      </c>
      <c r="S1277" s="194"/>
      <c r="T1277" s="195"/>
      <c r="U1277" s="196"/>
      <c r="V1277" s="197"/>
      <c r="W1277" s="198"/>
      <c r="X1277" s="199"/>
      <c r="Y1277" s="200"/>
      <c r="Z1277" s="201"/>
      <c r="AA1277" s="202"/>
      <c r="AB1277" s="203"/>
      <c r="AC1277" s="204"/>
      <c r="AD1277" s="205"/>
      <c r="AE1277" s="200"/>
      <c r="AF1277" s="201"/>
      <c r="AG1277" s="202"/>
      <c r="AH1277" s="206"/>
      <c r="AI1277" s="207"/>
      <c r="AJ1277" s="208"/>
      <c r="AK1277" s="200"/>
      <c r="AL1277" s="201"/>
      <c r="AM1277" s="202"/>
      <c r="AN1277" s="78"/>
      <c r="AO1277" s="79"/>
      <c r="AP1277" s="209"/>
      <c r="AQ1277" s="64"/>
      <c r="AR1277" s="65"/>
      <c r="AS1277" s="208"/>
      <c r="AT1277" s="210"/>
      <c r="AU1277" s="211"/>
      <c r="AV1277" s="212"/>
      <c r="AW1277" s="213"/>
      <c r="AX1277" s="214"/>
      <c r="AY1277" s="215"/>
      <c r="AZ1277" s="112"/>
      <c r="BA1277" s="68"/>
      <c r="BB1277" s="68"/>
      <c r="BC1277" s="216"/>
      <c r="BD1277" s="216"/>
      <c r="BE1277" s="217"/>
      <c r="BF1277" s="218"/>
      <c r="BG1277" s="75"/>
      <c r="BH1277" s="75"/>
      <c r="BI1277" s="219"/>
      <c r="BJ1277" s="220"/>
      <c r="BK1277" s="220"/>
      <c r="BL1277" s="221"/>
      <c r="BM1277" s="222"/>
      <c r="BN1277" s="223"/>
      <c r="BO1277" s="149">
        <v>0</v>
      </c>
      <c r="BP1277" s="72">
        <v>53</v>
      </c>
      <c r="BQ1277" s="157">
        <v>0.2596296296296296</v>
      </c>
      <c r="BR1277" s="158">
        <v>1</v>
      </c>
      <c r="BS1277" s="224"/>
    </row>
    <row r="1278" spans="1:71" s="62" customFormat="1" ht="15" customHeight="1">
      <c r="A1278" s="49"/>
      <c r="B1278" s="2">
        <v>1272</v>
      </c>
      <c r="C1278" s="2">
        <v>253</v>
      </c>
      <c r="D1278" s="49" t="s">
        <v>2409</v>
      </c>
      <c r="E1278" s="49" t="s">
        <v>1505</v>
      </c>
      <c r="F1278" s="93" t="s">
        <v>2410</v>
      </c>
      <c r="G1278" s="85">
        <v>1972</v>
      </c>
      <c r="H1278" s="49" t="s">
        <v>31</v>
      </c>
      <c r="I1278" s="2" t="str">
        <f>IF(G1278&lt;=1953,"M60",IF(G1278&lt;=1963,"M50",IF(G1278&lt;=1973,"M40","M")))</f>
        <v>M40</v>
      </c>
      <c r="J1278" s="50">
        <f t="shared" si="89"/>
        <v>114</v>
      </c>
      <c r="K1278" s="189">
        <f t="shared" si="90"/>
        <v>126</v>
      </c>
      <c r="L1278" s="51">
        <f t="shared" si="91"/>
        <v>1</v>
      </c>
      <c r="M1278" s="52" t="str">
        <f t="shared" si="92"/>
        <v>nie</v>
      </c>
      <c r="N1278" s="53">
        <f>IF($M1278="ano",LARGE((Q1278,T1278,W1278,Z1278,AC1278,AF1278,AI1278,AL1278,AO1278,AR1278,AU1278,AX1278,BA1278,BD1278,BG1278,BJ1278,BM1278),1)+LARGE((Q1278,T1278,W1278,Z1278,AC1278,AF1278,AI1278,AL1278,AO1278,AR1278,AU1278,AX1278,BA1278,BD1278,BG1278,BJ1278,BM1278),2)+LARGE((Q1278,T1278,W1278,Z1278,AC1278,AF1278,AI1278,AL1278,AO1278,AR1278,AU1278,AX1278,BA1278,BD1278,BG1278,BJ1278,BM1278),3)+LARGE((Q1278,T1278,W1278,Z1278,AC1278,AF1278,AI1278,AL1278,AO1278,AR1278,AU1278,AX1278,BA1278,BD1278,BG1278,BJ1278,BM1278),4)+LARGE((Q1278,T1278,W1278,Z1278,AC1278,AF1278,AI1278,AL1278,AO1278,AR1278,AU1278,AX1278,BA1278,BD1278,BG1278,BJ1278,BM1278),5),J1278)</f>
        <v>114</v>
      </c>
      <c r="O1278" s="190">
        <f>IF($M1278="ano",LARGE((R1278,U1278,X1278,AA1278,AD1278,AG1278,AJ1278,AM1278,AP1278,AS1278,AV1278,AY1278,BB1278,BE1278,BH1278,BK1278,BN1278),1)+LARGE((R1278,U1278,X1278,AA1278,AD1278,AG1278,AJ1278,AM1278,AP1278,AS1278,AV1278,AY1278,BB1278,BE1278,BH1278,BK1278,BN1278),2)+LARGE((R1278,U1278,X1278,AA1278,AD1278,AG1278,AJ1278,AM1278,AP1278,AS1278,AV1278,AY1278,BB1278,BE1278,BH1278,BK1278,BN1278),3)+LARGE((R1278,U1278,X1278,AA1278,AD1278,AG1278,AJ1278,AM1278,AP1278,AS1278,AV1278,AY1278,BB1278,BE1278,BH1278,BK1278,BN1278),4)+LARGE((R1278,U1278,X1278,AA1278,AD1278,AG1278,AJ1278,AM1278,AP1278,AS1278,AV1278,AY1278,BB1278,BE1278,BH1278,BK1278,BN1278),5),K1278)</f>
        <v>126</v>
      </c>
      <c r="P1278" s="191"/>
      <c r="Q1278" s="192"/>
      <c r="R1278" s="193"/>
      <c r="S1278" s="194">
        <v>0.14873842592592593</v>
      </c>
      <c r="T1278" s="195">
        <v>114</v>
      </c>
      <c r="U1278" s="196">
        <v>126</v>
      </c>
      <c r="V1278" s="197"/>
      <c r="W1278" s="198"/>
      <c r="X1278" s="199"/>
      <c r="Y1278" s="200"/>
      <c r="Z1278" s="201"/>
      <c r="AA1278" s="202"/>
      <c r="AB1278" s="203"/>
      <c r="AC1278" s="204"/>
      <c r="AD1278" s="205"/>
      <c r="AE1278" s="200"/>
      <c r="AF1278" s="201"/>
      <c r="AG1278" s="202"/>
      <c r="AH1278" s="206"/>
      <c r="AI1278" s="207"/>
      <c r="AJ1278" s="208"/>
      <c r="AK1278" s="200"/>
      <c r="AL1278" s="201"/>
      <c r="AM1278" s="202"/>
      <c r="AN1278" s="78"/>
      <c r="AO1278" s="79"/>
      <c r="AP1278" s="209"/>
      <c r="AQ1278" s="64"/>
      <c r="AR1278" s="65"/>
      <c r="AS1278" s="208"/>
      <c r="AT1278" s="210"/>
      <c r="AU1278" s="211"/>
      <c r="AV1278" s="212"/>
      <c r="AW1278" s="213"/>
      <c r="AX1278" s="214"/>
      <c r="AY1278" s="215"/>
      <c r="AZ1278" s="112"/>
      <c r="BA1278" s="68"/>
      <c r="BB1278" s="68"/>
      <c r="BC1278" s="216"/>
      <c r="BD1278" s="216"/>
      <c r="BE1278" s="217"/>
      <c r="BF1278" s="218"/>
      <c r="BG1278" s="75"/>
      <c r="BH1278" s="75"/>
      <c r="BI1278" s="219"/>
      <c r="BJ1278" s="220"/>
      <c r="BK1278" s="220"/>
      <c r="BL1278" s="221"/>
      <c r="BM1278" s="222"/>
      <c r="BN1278" s="223"/>
      <c r="BO1278" s="149">
        <v>0</v>
      </c>
      <c r="BP1278" s="72">
        <v>26</v>
      </c>
      <c r="BQ1278" s="157">
        <v>0.14873842592592593</v>
      </c>
      <c r="BR1278" s="158">
        <v>1</v>
      </c>
      <c r="BS1278" s="224"/>
    </row>
    <row r="1279" spans="1:71" s="62" customFormat="1" ht="15" customHeight="1">
      <c r="A1279" s="49"/>
      <c r="B1279" s="2">
        <v>1273</v>
      </c>
      <c r="C1279" s="2">
        <v>14</v>
      </c>
      <c r="D1279" s="47" t="s">
        <v>2411</v>
      </c>
      <c r="E1279" s="47" t="s">
        <v>1534</v>
      </c>
      <c r="F1279" s="89" t="s">
        <v>2412</v>
      </c>
      <c r="G1279" s="48">
        <v>1977</v>
      </c>
      <c r="H1279" s="49" t="s">
        <v>31</v>
      </c>
      <c r="I1279" s="2" t="s">
        <v>39</v>
      </c>
      <c r="J1279" s="50">
        <f t="shared" si="89"/>
        <v>114</v>
      </c>
      <c r="K1279" s="189">
        <f t="shared" si="90"/>
        <v>114</v>
      </c>
      <c r="L1279" s="51">
        <f t="shared" si="91"/>
        <v>1</v>
      </c>
      <c r="M1279" s="52" t="str">
        <f t="shared" si="92"/>
        <v>nie</v>
      </c>
      <c r="N1279" s="53">
        <f>IF($M1279="ano",LARGE((Q1279,T1279,W1279,Z1279,AC1279,AF1279,AI1279,AL1279,AO1279,AR1279,AU1279,AX1279,BA1279,BD1279,BG1279,BJ1279,BM1279),1)+LARGE((Q1279,T1279,W1279,Z1279,AC1279,AF1279,AI1279,AL1279,AO1279,AR1279,AU1279,AX1279,BA1279,BD1279,BG1279,BJ1279,BM1279),2)+LARGE((Q1279,T1279,W1279,Z1279,AC1279,AF1279,AI1279,AL1279,AO1279,AR1279,AU1279,AX1279,BA1279,BD1279,BG1279,BJ1279,BM1279),3)+LARGE((Q1279,T1279,W1279,Z1279,AC1279,AF1279,AI1279,AL1279,AO1279,AR1279,AU1279,AX1279,BA1279,BD1279,BG1279,BJ1279,BM1279),4)+LARGE((Q1279,T1279,W1279,Z1279,AC1279,AF1279,AI1279,AL1279,AO1279,AR1279,AU1279,AX1279,BA1279,BD1279,BG1279,BJ1279,BM1279),5),J1279)</f>
        <v>114</v>
      </c>
      <c r="O1279" s="190">
        <f>IF($M1279="ano",LARGE((R1279,U1279,X1279,AA1279,AD1279,AG1279,AJ1279,AM1279,AP1279,AS1279,AV1279,AY1279,BB1279,BE1279,BH1279,BK1279,BN1279),1)+LARGE((R1279,U1279,X1279,AA1279,AD1279,AG1279,AJ1279,AM1279,AP1279,AS1279,AV1279,AY1279,BB1279,BE1279,BH1279,BK1279,BN1279),2)+LARGE((R1279,U1279,X1279,AA1279,AD1279,AG1279,AJ1279,AM1279,AP1279,AS1279,AV1279,AY1279,BB1279,BE1279,BH1279,BK1279,BN1279),3)+LARGE((R1279,U1279,X1279,AA1279,AD1279,AG1279,AJ1279,AM1279,AP1279,AS1279,AV1279,AY1279,BB1279,BE1279,BH1279,BK1279,BN1279),4)+LARGE((R1279,U1279,X1279,AA1279,AD1279,AG1279,AJ1279,AM1279,AP1279,AS1279,AV1279,AY1279,BB1279,BE1279,BH1279,BK1279,BN1279),5),K1279)</f>
        <v>114</v>
      </c>
      <c r="P1279" s="191"/>
      <c r="Q1279" s="192"/>
      <c r="R1279" s="193"/>
      <c r="S1279" s="194">
        <v>0.14905092592592592</v>
      </c>
      <c r="T1279" s="195">
        <v>114</v>
      </c>
      <c r="U1279" s="196">
        <v>114</v>
      </c>
      <c r="V1279" s="197"/>
      <c r="W1279" s="198"/>
      <c r="X1279" s="199"/>
      <c r="Y1279" s="200"/>
      <c r="Z1279" s="201"/>
      <c r="AA1279" s="202"/>
      <c r="AB1279" s="203"/>
      <c r="AC1279" s="204"/>
      <c r="AD1279" s="205"/>
      <c r="AE1279" s="200"/>
      <c r="AF1279" s="201"/>
      <c r="AG1279" s="202"/>
      <c r="AH1279" s="206"/>
      <c r="AI1279" s="207"/>
      <c r="AJ1279" s="208"/>
      <c r="AK1279" s="200"/>
      <c r="AL1279" s="201"/>
      <c r="AM1279" s="202"/>
      <c r="AN1279" s="78"/>
      <c r="AO1279" s="79"/>
      <c r="AP1279" s="209"/>
      <c r="AQ1279" s="64"/>
      <c r="AR1279" s="65"/>
      <c r="AS1279" s="208"/>
      <c r="AT1279" s="210"/>
      <c r="AU1279" s="211"/>
      <c r="AV1279" s="212"/>
      <c r="AW1279" s="213"/>
      <c r="AX1279" s="214"/>
      <c r="AY1279" s="215"/>
      <c r="AZ1279" s="112"/>
      <c r="BA1279" s="68"/>
      <c r="BB1279" s="68"/>
      <c r="BC1279" s="216"/>
      <c r="BD1279" s="216"/>
      <c r="BE1279" s="217"/>
      <c r="BF1279" s="218"/>
      <c r="BG1279" s="75"/>
      <c r="BH1279" s="75"/>
      <c r="BI1279" s="219"/>
      <c r="BJ1279" s="220"/>
      <c r="BK1279" s="220"/>
      <c r="BL1279" s="221"/>
      <c r="BM1279" s="222"/>
      <c r="BN1279" s="223"/>
      <c r="BO1279" s="149">
        <v>0</v>
      </c>
      <c r="BP1279" s="72">
        <v>26</v>
      </c>
      <c r="BQ1279" s="157">
        <v>0.14905092592592592</v>
      </c>
      <c r="BR1279" s="158">
        <v>1</v>
      </c>
      <c r="BS1279" s="224"/>
    </row>
    <row r="1280" spans="1:71" s="62" customFormat="1" ht="15" customHeight="1">
      <c r="A1280" s="49"/>
      <c r="B1280" s="2">
        <v>1274</v>
      </c>
      <c r="C1280" s="2">
        <v>254</v>
      </c>
      <c r="D1280" s="47" t="s">
        <v>2561</v>
      </c>
      <c r="E1280" s="47" t="s">
        <v>1543</v>
      </c>
      <c r="F1280" s="89" t="s">
        <v>2562</v>
      </c>
      <c r="G1280" s="48">
        <v>1966</v>
      </c>
      <c r="H1280" s="49" t="s">
        <v>31</v>
      </c>
      <c r="I1280" s="2" t="str">
        <f>IF(G1280&lt;=1953,"M60",IF(G1280&lt;=1963,"M50",IF(G1280&lt;=1973,"M40","M")))</f>
        <v>M40</v>
      </c>
      <c r="J1280" s="50">
        <f t="shared" si="89"/>
        <v>113</v>
      </c>
      <c r="K1280" s="189">
        <f t="shared" si="90"/>
        <v>125</v>
      </c>
      <c r="L1280" s="51">
        <f t="shared" si="91"/>
        <v>1</v>
      </c>
      <c r="M1280" s="52" t="str">
        <f t="shared" si="92"/>
        <v>nie</v>
      </c>
      <c r="N1280" s="53">
        <f>IF($M1280="ano",LARGE((Q1280,T1280,W1280,Z1280,AC1280,AF1280,AI1280,AL1280,AO1280,AR1280,AU1280,AX1280,BA1280,BD1280,BG1280,BJ1280,BM1280),1)+LARGE((Q1280,T1280,W1280,Z1280,AC1280,AF1280,AI1280,AL1280,AO1280,AR1280,AU1280,AX1280,BA1280,BD1280,BG1280,BJ1280,BM1280),2)+LARGE((Q1280,T1280,W1280,Z1280,AC1280,AF1280,AI1280,AL1280,AO1280,AR1280,AU1280,AX1280,BA1280,BD1280,BG1280,BJ1280,BM1280),3)+LARGE((Q1280,T1280,W1280,Z1280,AC1280,AF1280,AI1280,AL1280,AO1280,AR1280,AU1280,AX1280,BA1280,BD1280,BG1280,BJ1280,BM1280),4)+LARGE((Q1280,T1280,W1280,Z1280,AC1280,AF1280,AI1280,AL1280,AO1280,AR1280,AU1280,AX1280,BA1280,BD1280,BG1280,BJ1280,BM1280),5),J1280)</f>
        <v>113</v>
      </c>
      <c r="O1280" s="190">
        <f>IF($M1280="ano",LARGE((R1280,U1280,X1280,AA1280,AD1280,AG1280,AJ1280,AM1280,AP1280,AS1280,AV1280,AY1280,BB1280,BE1280,BH1280,BK1280,BN1280),1)+LARGE((R1280,U1280,X1280,AA1280,AD1280,AG1280,AJ1280,AM1280,AP1280,AS1280,AV1280,AY1280,BB1280,BE1280,BH1280,BK1280,BN1280),2)+LARGE((R1280,U1280,X1280,AA1280,AD1280,AG1280,AJ1280,AM1280,AP1280,AS1280,AV1280,AY1280,BB1280,BE1280,BH1280,BK1280,BN1280),3)+LARGE((R1280,U1280,X1280,AA1280,AD1280,AG1280,AJ1280,AM1280,AP1280,AS1280,AV1280,AY1280,BB1280,BE1280,BH1280,BK1280,BN1280),4)+LARGE((R1280,U1280,X1280,AA1280,AD1280,AG1280,AJ1280,AM1280,AP1280,AS1280,AV1280,AY1280,BB1280,BE1280,BH1280,BK1280,BN1280),5),K1280)</f>
        <v>125</v>
      </c>
      <c r="P1280" s="191">
        <v>0.2608449074074074</v>
      </c>
      <c r="Q1280" s="192">
        <v>113</v>
      </c>
      <c r="R1280" s="193">
        <v>125</v>
      </c>
      <c r="S1280" s="194"/>
      <c r="T1280" s="195"/>
      <c r="U1280" s="196"/>
      <c r="V1280" s="197"/>
      <c r="W1280" s="198"/>
      <c r="X1280" s="199"/>
      <c r="Y1280" s="200"/>
      <c r="Z1280" s="201"/>
      <c r="AA1280" s="202"/>
      <c r="AB1280" s="203"/>
      <c r="AC1280" s="204"/>
      <c r="AD1280" s="205"/>
      <c r="AE1280" s="200"/>
      <c r="AF1280" s="201"/>
      <c r="AG1280" s="202"/>
      <c r="AH1280" s="206"/>
      <c r="AI1280" s="207"/>
      <c r="AJ1280" s="208"/>
      <c r="AK1280" s="200"/>
      <c r="AL1280" s="201"/>
      <c r="AM1280" s="202"/>
      <c r="AN1280" s="78"/>
      <c r="AO1280" s="79"/>
      <c r="AP1280" s="209"/>
      <c r="AQ1280" s="64"/>
      <c r="AR1280" s="65"/>
      <c r="AS1280" s="208"/>
      <c r="AT1280" s="210"/>
      <c r="AU1280" s="211"/>
      <c r="AV1280" s="212"/>
      <c r="AW1280" s="213"/>
      <c r="AX1280" s="214"/>
      <c r="AY1280" s="215"/>
      <c r="AZ1280" s="112"/>
      <c r="BA1280" s="68"/>
      <c r="BB1280" s="68"/>
      <c r="BC1280" s="216"/>
      <c r="BD1280" s="216"/>
      <c r="BE1280" s="217"/>
      <c r="BF1280" s="218"/>
      <c r="BG1280" s="75"/>
      <c r="BH1280" s="75"/>
      <c r="BI1280" s="219"/>
      <c r="BJ1280" s="220"/>
      <c r="BK1280" s="220"/>
      <c r="BL1280" s="221"/>
      <c r="BM1280" s="222"/>
      <c r="BN1280" s="223"/>
      <c r="BO1280" s="149">
        <v>0</v>
      </c>
      <c r="BP1280" s="72">
        <v>53</v>
      </c>
      <c r="BQ1280" s="157">
        <v>0.2608449074074074</v>
      </c>
      <c r="BR1280" s="158">
        <v>1</v>
      </c>
      <c r="BS1280" s="224"/>
    </row>
    <row r="1281" spans="1:71" s="62" customFormat="1" ht="15" customHeight="1">
      <c r="A1281" s="49"/>
      <c r="B1281" s="2">
        <v>1275</v>
      </c>
      <c r="C1281" s="2">
        <v>13</v>
      </c>
      <c r="D1281" s="47" t="s">
        <v>1708</v>
      </c>
      <c r="E1281" s="47" t="s">
        <v>1589</v>
      </c>
      <c r="F1281" s="89" t="s">
        <v>2116</v>
      </c>
      <c r="G1281" s="48">
        <v>1957</v>
      </c>
      <c r="H1281" s="49" t="s">
        <v>36</v>
      </c>
      <c r="I1281" s="2" t="s">
        <v>38</v>
      </c>
      <c r="J1281" s="50">
        <f t="shared" si="89"/>
        <v>111</v>
      </c>
      <c r="K1281" s="189">
        <f t="shared" si="90"/>
        <v>134</v>
      </c>
      <c r="L1281" s="51">
        <f t="shared" si="91"/>
        <v>1</v>
      </c>
      <c r="M1281" s="52" t="str">
        <f t="shared" si="92"/>
        <v>nie</v>
      </c>
      <c r="N1281" s="53">
        <f>IF($M1281="ano",LARGE((Q1281,T1281,W1281,Z1281,AC1281,AF1281,AI1281,AL1281,AO1281,AR1281,AU1281,AX1281,BA1281,BD1281,BG1281,BJ1281,BM1281),1)+LARGE((Q1281,T1281,W1281,Z1281,AC1281,AF1281,AI1281,AL1281,AO1281,AR1281,AU1281,AX1281,BA1281,BD1281,BG1281,BJ1281,BM1281),2)+LARGE((Q1281,T1281,W1281,Z1281,AC1281,AF1281,AI1281,AL1281,AO1281,AR1281,AU1281,AX1281,BA1281,BD1281,BG1281,BJ1281,BM1281),3)+LARGE((Q1281,T1281,W1281,Z1281,AC1281,AF1281,AI1281,AL1281,AO1281,AR1281,AU1281,AX1281,BA1281,BD1281,BG1281,BJ1281,BM1281),4)+LARGE((Q1281,T1281,W1281,Z1281,AC1281,AF1281,AI1281,AL1281,AO1281,AR1281,AU1281,AX1281,BA1281,BD1281,BG1281,BJ1281,BM1281),5),J1281)</f>
        <v>111</v>
      </c>
      <c r="O1281" s="190">
        <f>IF($M1281="ano",LARGE((R1281,U1281,X1281,AA1281,AD1281,AG1281,AJ1281,AM1281,AP1281,AS1281,AV1281,AY1281,BB1281,BE1281,BH1281,BK1281,BN1281),1)+LARGE((R1281,U1281,X1281,AA1281,AD1281,AG1281,AJ1281,AM1281,AP1281,AS1281,AV1281,AY1281,BB1281,BE1281,BH1281,BK1281,BN1281),2)+LARGE((R1281,U1281,X1281,AA1281,AD1281,AG1281,AJ1281,AM1281,AP1281,AS1281,AV1281,AY1281,BB1281,BE1281,BH1281,BK1281,BN1281),3)+LARGE((R1281,U1281,X1281,AA1281,AD1281,AG1281,AJ1281,AM1281,AP1281,AS1281,AV1281,AY1281,BB1281,BE1281,BH1281,BK1281,BN1281),4)+LARGE((R1281,U1281,X1281,AA1281,AD1281,AG1281,AJ1281,AM1281,AP1281,AS1281,AV1281,AY1281,BB1281,BE1281,BH1281,BK1281,BN1281),5),K1281)</f>
        <v>134</v>
      </c>
      <c r="P1281" s="191"/>
      <c r="Q1281" s="192"/>
      <c r="R1281" s="193"/>
      <c r="S1281" s="194"/>
      <c r="T1281" s="195"/>
      <c r="U1281" s="196"/>
      <c r="V1281" s="197">
        <v>0.11081018518518519</v>
      </c>
      <c r="W1281" s="198">
        <v>111</v>
      </c>
      <c r="X1281" s="199">
        <v>134</v>
      </c>
      <c r="Y1281" s="200"/>
      <c r="Z1281" s="201"/>
      <c r="AA1281" s="202"/>
      <c r="AB1281" s="203"/>
      <c r="AC1281" s="204"/>
      <c r="AD1281" s="205"/>
      <c r="AE1281" s="200"/>
      <c r="AF1281" s="201"/>
      <c r="AG1281" s="202"/>
      <c r="AH1281" s="206"/>
      <c r="AI1281" s="207"/>
      <c r="AJ1281" s="208"/>
      <c r="AK1281" s="200"/>
      <c r="AL1281" s="201"/>
      <c r="AM1281" s="202"/>
      <c r="AN1281" s="78"/>
      <c r="AO1281" s="79"/>
      <c r="AP1281" s="209"/>
      <c r="AQ1281" s="64"/>
      <c r="AR1281" s="65"/>
      <c r="AS1281" s="208"/>
      <c r="AT1281" s="210"/>
      <c r="AU1281" s="211"/>
      <c r="AV1281" s="212"/>
      <c r="AW1281" s="213"/>
      <c r="AX1281" s="214"/>
      <c r="AY1281" s="215"/>
      <c r="AZ1281" s="112"/>
      <c r="BA1281" s="68"/>
      <c r="BB1281" s="68"/>
      <c r="BC1281" s="216"/>
      <c r="BD1281" s="216"/>
      <c r="BE1281" s="217"/>
      <c r="BF1281" s="218"/>
      <c r="BG1281" s="75"/>
      <c r="BH1281" s="75"/>
      <c r="BI1281" s="219"/>
      <c r="BJ1281" s="220"/>
      <c r="BK1281" s="220"/>
      <c r="BL1281" s="221"/>
      <c r="BM1281" s="222"/>
      <c r="BN1281" s="223"/>
      <c r="BO1281" s="149">
        <v>0</v>
      </c>
      <c r="BP1281" s="72">
        <v>16</v>
      </c>
      <c r="BQ1281" s="157">
        <v>0.11081018518518519</v>
      </c>
      <c r="BR1281" s="158">
        <v>1</v>
      </c>
      <c r="BS1281" s="224"/>
    </row>
    <row r="1282" spans="1:71" s="62" customFormat="1" ht="15" customHeight="1">
      <c r="A1282" s="49"/>
      <c r="B1282" s="2">
        <v>1276</v>
      </c>
      <c r="C1282" s="2">
        <v>15</v>
      </c>
      <c r="D1282" s="49" t="s">
        <v>91</v>
      </c>
      <c r="E1282" s="49" t="s">
        <v>1958</v>
      </c>
      <c r="F1282" s="93" t="s">
        <v>178</v>
      </c>
      <c r="G1282" s="85">
        <v>1966</v>
      </c>
      <c r="H1282" s="49" t="s">
        <v>31</v>
      </c>
      <c r="I1282" s="49" t="s">
        <v>39</v>
      </c>
      <c r="J1282" s="50">
        <f t="shared" si="89"/>
        <v>111</v>
      </c>
      <c r="K1282" s="189">
        <f t="shared" si="90"/>
        <v>123</v>
      </c>
      <c r="L1282" s="51">
        <f t="shared" si="91"/>
        <v>1</v>
      </c>
      <c r="M1282" s="52" t="str">
        <f t="shared" si="92"/>
        <v>nie</v>
      </c>
      <c r="N1282" s="53">
        <f>IF($M1282="ano",LARGE((Q1282,T1282,W1282,Z1282,AC1282,AF1282,AI1282,AL1282,AO1282,AR1282,AU1282,AX1282,BA1282,BD1282,BG1282,BJ1282,BM1282),1)+LARGE((Q1282,T1282,W1282,Z1282,AC1282,AF1282,AI1282,AL1282,AO1282,AR1282,AU1282,AX1282,BA1282,BD1282,BG1282,BJ1282,BM1282),2)+LARGE((Q1282,T1282,W1282,Z1282,AC1282,AF1282,AI1282,AL1282,AO1282,AR1282,AU1282,AX1282,BA1282,BD1282,BG1282,BJ1282,BM1282),3)+LARGE((Q1282,T1282,W1282,Z1282,AC1282,AF1282,AI1282,AL1282,AO1282,AR1282,AU1282,AX1282,BA1282,BD1282,BG1282,BJ1282,BM1282),4)+LARGE((Q1282,T1282,W1282,Z1282,AC1282,AF1282,AI1282,AL1282,AO1282,AR1282,AU1282,AX1282,BA1282,BD1282,BG1282,BJ1282,BM1282),5),J1282)</f>
        <v>111</v>
      </c>
      <c r="O1282" s="190">
        <f>IF($M1282="ano",LARGE((R1282,U1282,X1282,AA1282,AD1282,AG1282,AJ1282,AM1282,AP1282,AS1282,AV1282,AY1282,BB1282,BE1282,BH1282,BK1282,BN1282),1)+LARGE((R1282,U1282,X1282,AA1282,AD1282,AG1282,AJ1282,AM1282,AP1282,AS1282,AV1282,AY1282,BB1282,BE1282,BH1282,BK1282,BN1282),2)+LARGE((R1282,U1282,X1282,AA1282,AD1282,AG1282,AJ1282,AM1282,AP1282,AS1282,AV1282,AY1282,BB1282,BE1282,BH1282,BK1282,BN1282),3)+LARGE((R1282,U1282,X1282,AA1282,AD1282,AG1282,AJ1282,AM1282,AP1282,AS1282,AV1282,AY1282,BB1282,BE1282,BH1282,BK1282,BN1282),4)+LARGE((R1282,U1282,X1282,AA1282,AD1282,AG1282,AJ1282,AM1282,AP1282,AS1282,AV1282,AY1282,BB1282,BE1282,BH1282,BK1282,BN1282),5),K1282)</f>
        <v>123</v>
      </c>
      <c r="P1282" s="54"/>
      <c r="Q1282" s="55"/>
      <c r="R1282" s="193"/>
      <c r="S1282" s="56"/>
      <c r="T1282" s="57"/>
      <c r="U1282" s="196"/>
      <c r="V1282" s="58"/>
      <c r="W1282" s="59"/>
      <c r="X1282" s="199"/>
      <c r="Y1282" s="200">
        <v>0.10978009259259261</v>
      </c>
      <c r="Z1282" s="201">
        <v>111</v>
      </c>
      <c r="AA1282" s="202">
        <v>123</v>
      </c>
      <c r="AB1282" s="61"/>
      <c r="AC1282" s="61"/>
      <c r="AD1282" s="205"/>
      <c r="AE1282" s="200"/>
      <c r="AF1282" s="201"/>
      <c r="AG1282" s="202"/>
      <c r="AH1282" s="206"/>
      <c r="AI1282" s="207"/>
      <c r="AJ1282" s="208"/>
      <c r="AK1282" s="200"/>
      <c r="AL1282" s="201"/>
      <c r="AM1282" s="202"/>
      <c r="AN1282" s="78"/>
      <c r="AO1282" s="79"/>
      <c r="AP1282" s="209"/>
      <c r="AQ1282" s="64"/>
      <c r="AR1282" s="65"/>
      <c r="AS1282" s="208"/>
      <c r="AT1282" s="210"/>
      <c r="AU1282" s="211"/>
      <c r="AV1282" s="212"/>
      <c r="AW1282" s="213"/>
      <c r="AX1282" s="214"/>
      <c r="AY1282" s="215"/>
      <c r="AZ1282" s="112"/>
      <c r="BA1282" s="68"/>
      <c r="BB1282" s="68"/>
      <c r="BC1282" s="69"/>
      <c r="BD1282" s="69"/>
      <c r="BE1282" s="217"/>
      <c r="BF1282" s="218"/>
      <c r="BG1282" s="75"/>
      <c r="BH1282" s="75"/>
      <c r="BI1282" s="219"/>
      <c r="BJ1282" s="220"/>
      <c r="BK1282" s="220"/>
      <c r="BL1282" s="221"/>
      <c r="BM1282" s="222"/>
      <c r="BN1282" s="223"/>
      <c r="BO1282" s="149">
        <v>0</v>
      </c>
      <c r="BP1282" s="72">
        <v>17</v>
      </c>
      <c r="BQ1282" s="157">
        <v>0.10978009259259261</v>
      </c>
      <c r="BR1282" s="158">
        <v>1</v>
      </c>
      <c r="BS1282" s="224"/>
    </row>
    <row r="1283" spans="1:71" s="62" customFormat="1" ht="15" customHeight="1">
      <c r="A1283" s="49"/>
      <c r="B1283" s="2">
        <v>1277</v>
      </c>
      <c r="C1283" s="2">
        <v>16</v>
      </c>
      <c r="D1283" s="49" t="s">
        <v>179</v>
      </c>
      <c r="E1283" s="49" t="s">
        <v>2453</v>
      </c>
      <c r="F1283" s="93" t="s">
        <v>180</v>
      </c>
      <c r="G1283" s="85">
        <v>1959</v>
      </c>
      <c r="H1283" s="49" t="s">
        <v>31</v>
      </c>
      <c r="I1283" s="49" t="s">
        <v>39</v>
      </c>
      <c r="J1283" s="50">
        <f t="shared" si="89"/>
        <v>110</v>
      </c>
      <c r="K1283" s="189">
        <f t="shared" si="90"/>
        <v>132</v>
      </c>
      <c r="L1283" s="51">
        <f t="shared" si="91"/>
        <v>1</v>
      </c>
      <c r="M1283" s="52" t="str">
        <f t="shared" si="92"/>
        <v>nie</v>
      </c>
      <c r="N1283" s="53">
        <f>IF($M1283="ano",LARGE((Q1283,T1283,W1283,Z1283,AC1283,AF1283,AI1283,AL1283,AO1283,AR1283,AU1283,AX1283,BA1283,BD1283,BG1283,BJ1283,BM1283),1)+LARGE((Q1283,T1283,W1283,Z1283,AC1283,AF1283,AI1283,AL1283,AO1283,AR1283,AU1283,AX1283,BA1283,BD1283,BG1283,BJ1283,BM1283),2)+LARGE((Q1283,T1283,W1283,Z1283,AC1283,AF1283,AI1283,AL1283,AO1283,AR1283,AU1283,AX1283,BA1283,BD1283,BG1283,BJ1283,BM1283),3)+LARGE((Q1283,T1283,W1283,Z1283,AC1283,AF1283,AI1283,AL1283,AO1283,AR1283,AU1283,AX1283,BA1283,BD1283,BG1283,BJ1283,BM1283),4)+LARGE((Q1283,T1283,W1283,Z1283,AC1283,AF1283,AI1283,AL1283,AO1283,AR1283,AU1283,AX1283,BA1283,BD1283,BG1283,BJ1283,BM1283),5),J1283)</f>
        <v>110</v>
      </c>
      <c r="O1283" s="190">
        <f>IF($M1283="ano",LARGE((R1283,U1283,X1283,AA1283,AD1283,AG1283,AJ1283,AM1283,AP1283,AS1283,AV1283,AY1283,BB1283,BE1283,BH1283,BK1283,BN1283),1)+LARGE((R1283,U1283,X1283,AA1283,AD1283,AG1283,AJ1283,AM1283,AP1283,AS1283,AV1283,AY1283,BB1283,BE1283,BH1283,BK1283,BN1283),2)+LARGE((R1283,U1283,X1283,AA1283,AD1283,AG1283,AJ1283,AM1283,AP1283,AS1283,AV1283,AY1283,BB1283,BE1283,BH1283,BK1283,BN1283),3)+LARGE((R1283,U1283,X1283,AA1283,AD1283,AG1283,AJ1283,AM1283,AP1283,AS1283,AV1283,AY1283,BB1283,BE1283,BH1283,BK1283,BN1283),4)+LARGE((R1283,U1283,X1283,AA1283,AD1283,AG1283,AJ1283,AM1283,AP1283,AS1283,AV1283,AY1283,BB1283,BE1283,BH1283,BK1283,BN1283),5),K1283)</f>
        <v>132</v>
      </c>
      <c r="P1283" s="54"/>
      <c r="Q1283" s="55"/>
      <c r="R1283" s="193"/>
      <c r="S1283" s="56"/>
      <c r="T1283" s="57"/>
      <c r="U1283" s="196"/>
      <c r="V1283" s="58"/>
      <c r="W1283" s="59"/>
      <c r="X1283" s="199"/>
      <c r="Y1283" s="200">
        <v>0.11107638888888889</v>
      </c>
      <c r="Z1283" s="201">
        <v>110</v>
      </c>
      <c r="AA1283" s="202">
        <v>132</v>
      </c>
      <c r="AB1283" s="61"/>
      <c r="AC1283" s="61"/>
      <c r="AD1283" s="205"/>
      <c r="AE1283" s="200"/>
      <c r="AF1283" s="201"/>
      <c r="AG1283" s="202"/>
      <c r="AH1283" s="206"/>
      <c r="AI1283" s="207"/>
      <c r="AJ1283" s="208"/>
      <c r="AK1283" s="200"/>
      <c r="AL1283" s="201"/>
      <c r="AM1283" s="202"/>
      <c r="AN1283" s="78"/>
      <c r="AO1283" s="79"/>
      <c r="AP1283" s="209"/>
      <c r="AQ1283" s="64"/>
      <c r="AR1283" s="65"/>
      <c r="AS1283" s="208"/>
      <c r="AT1283" s="210"/>
      <c r="AU1283" s="211"/>
      <c r="AV1283" s="212"/>
      <c r="AW1283" s="213"/>
      <c r="AX1283" s="214"/>
      <c r="AY1283" s="215"/>
      <c r="AZ1283" s="112"/>
      <c r="BA1283" s="68"/>
      <c r="BB1283" s="68"/>
      <c r="BC1283" s="69"/>
      <c r="BD1283" s="69"/>
      <c r="BE1283" s="217"/>
      <c r="BF1283" s="218"/>
      <c r="BG1283" s="75"/>
      <c r="BH1283" s="75"/>
      <c r="BI1283" s="219"/>
      <c r="BJ1283" s="220"/>
      <c r="BK1283" s="220"/>
      <c r="BL1283" s="221"/>
      <c r="BM1283" s="222"/>
      <c r="BN1283" s="223"/>
      <c r="BO1283" s="149">
        <v>0</v>
      </c>
      <c r="BP1283" s="72">
        <v>17</v>
      </c>
      <c r="BQ1283" s="157">
        <v>0.11107638888888889</v>
      </c>
      <c r="BR1283" s="158">
        <v>1</v>
      </c>
      <c r="BS1283" s="224"/>
    </row>
    <row r="1284" spans="1:71" s="62" customFormat="1" ht="15" customHeight="1">
      <c r="A1284" s="49"/>
      <c r="B1284" s="2">
        <v>1278</v>
      </c>
      <c r="C1284" s="2">
        <v>617</v>
      </c>
      <c r="D1284" s="47" t="s">
        <v>2566</v>
      </c>
      <c r="E1284" s="47" t="s">
        <v>2565</v>
      </c>
      <c r="F1284" s="89" t="s">
        <v>2567</v>
      </c>
      <c r="G1284" s="48">
        <v>1974</v>
      </c>
      <c r="H1284" s="49" t="s">
        <v>31</v>
      </c>
      <c r="I1284" s="2" t="str">
        <f>IF(G1284&lt;=1953,"M60",IF(G1284&lt;=1963,"M50",IF(G1284&lt;=1973,"M40","M")))</f>
        <v>M</v>
      </c>
      <c r="J1284" s="50">
        <f t="shared" si="89"/>
        <v>110</v>
      </c>
      <c r="K1284" s="189">
        <f t="shared" si="90"/>
        <v>110</v>
      </c>
      <c r="L1284" s="51">
        <f t="shared" si="91"/>
        <v>1</v>
      </c>
      <c r="M1284" s="52" t="str">
        <f t="shared" si="92"/>
        <v>nie</v>
      </c>
      <c r="N1284" s="53">
        <f>IF($M1284="ano",LARGE((Q1284,T1284,W1284,Z1284,AC1284,AF1284,AI1284,AL1284,AO1284,AR1284,AU1284,AX1284,BA1284,BD1284,BG1284,BJ1284,BM1284),1)+LARGE((Q1284,T1284,W1284,Z1284,AC1284,AF1284,AI1284,AL1284,AO1284,AR1284,AU1284,AX1284,BA1284,BD1284,BG1284,BJ1284,BM1284),2)+LARGE((Q1284,T1284,W1284,Z1284,AC1284,AF1284,AI1284,AL1284,AO1284,AR1284,AU1284,AX1284,BA1284,BD1284,BG1284,BJ1284,BM1284),3)+LARGE((Q1284,T1284,W1284,Z1284,AC1284,AF1284,AI1284,AL1284,AO1284,AR1284,AU1284,AX1284,BA1284,BD1284,BG1284,BJ1284,BM1284),4)+LARGE((Q1284,T1284,W1284,Z1284,AC1284,AF1284,AI1284,AL1284,AO1284,AR1284,AU1284,AX1284,BA1284,BD1284,BG1284,BJ1284,BM1284),5),J1284)</f>
        <v>110</v>
      </c>
      <c r="O1284" s="190">
        <f>IF($M1284="ano",LARGE((R1284,U1284,X1284,AA1284,AD1284,AG1284,AJ1284,AM1284,AP1284,AS1284,AV1284,AY1284,BB1284,BE1284,BH1284,BK1284,BN1284),1)+LARGE((R1284,U1284,X1284,AA1284,AD1284,AG1284,AJ1284,AM1284,AP1284,AS1284,AV1284,AY1284,BB1284,BE1284,BH1284,BK1284,BN1284),2)+LARGE((R1284,U1284,X1284,AA1284,AD1284,AG1284,AJ1284,AM1284,AP1284,AS1284,AV1284,AY1284,BB1284,BE1284,BH1284,BK1284,BN1284),3)+LARGE((R1284,U1284,X1284,AA1284,AD1284,AG1284,AJ1284,AM1284,AP1284,AS1284,AV1284,AY1284,BB1284,BE1284,BH1284,BK1284,BN1284),4)+LARGE((R1284,U1284,X1284,AA1284,AD1284,AG1284,AJ1284,AM1284,AP1284,AS1284,AV1284,AY1284,BB1284,BE1284,BH1284,BK1284,BN1284),5),K1284)</f>
        <v>110</v>
      </c>
      <c r="P1284" s="191">
        <v>0.26285879629629633</v>
      </c>
      <c r="Q1284" s="192">
        <v>110</v>
      </c>
      <c r="R1284" s="193">
        <v>110</v>
      </c>
      <c r="S1284" s="194"/>
      <c r="T1284" s="195"/>
      <c r="U1284" s="196"/>
      <c r="V1284" s="197"/>
      <c r="W1284" s="198"/>
      <c r="X1284" s="199"/>
      <c r="Y1284" s="200"/>
      <c r="Z1284" s="201"/>
      <c r="AA1284" s="202"/>
      <c r="AB1284" s="203"/>
      <c r="AC1284" s="204"/>
      <c r="AD1284" s="205"/>
      <c r="AE1284" s="200"/>
      <c r="AF1284" s="201"/>
      <c r="AG1284" s="202"/>
      <c r="AH1284" s="206"/>
      <c r="AI1284" s="207"/>
      <c r="AJ1284" s="208"/>
      <c r="AK1284" s="200"/>
      <c r="AL1284" s="201"/>
      <c r="AM1284" s="202"/>
      <c r="AN1284" s="78"/>
      <c r="AO1284" s="79"/>
      <c r="AP1284" s="209"/>
      <c r="AQ1284" s="64"/>
      <c r="AR1284" s="65"/>
      <c r="AS1284" s="208"/>
      <c r="AT1284" s="210"/>
      <c r="AU1284" s="211"/>
      <c r="AV1284" s="212"/>
      <c r="AW1284" s="213"/>
      <c r="AX1284" s="214"/>
      <c r="AY1284" s="215"/>
      <c r="AZ1284" s="112"/>
      <c r="BA1284" s="68"/>
      <c r="BB1284" s="68"/>
      <c r="BC1284" s="216"/>
      <c r="BD1284" s="216"/>
      <c r="BE1284" s="217"/>
      <c r="BF1284" s="218"/>
      <c r="BG1284" s="75"/>
      <c r="BH1284" s="75"/>
      <c r="BI1284" s="219"/>
      <c r="BJ1284" s="220"/>
      <c r="BK1284" s="220"/>
      <c r="BL1284" s="221"/>
      <c r="BM1284" s="222"/>
      <c r="BN1284" s="223"/>
      <c r="BO1284" s="149">
        <v>0</v>
      </c>
      <c r="BP1284" s="72">
        <v>53</v>
      </c>
      <c r="BQ1284" s="157">
        <v>0.26285879629629633</v>
      </c>
      <c r="BR1284" s="158">
        <v>1</v>
      </c>
      <c r="BS1284" s="224"/>
    </row>
    <row r="1285" spans="1:71" s="62" customFormat="1" ht="15" customHeight="1">
      <c r="A1285" s="49"/>
      <c r="B1285" s="2">
        <v>1279</v>
      </c>
      <c r="C1285" s="2">
        <v>618</v>
      </c>
      <c r="D1285" s="47" t="s">
        <v>2374</v>
      </c>
      <c r="E1285" s="47" t="s">
        <v>1735</v>
      </c>
      <c r="F1285" s="89" t="s">
        <v>2375</v>
      </c>
      <c r="G1285" s="48">
        <v>1991</v>
      </c>
      <c r="H1285" s="49" t="s">
        <v>31</v>
      </c>
      <c r="I1285" s="2" t="str">
        <f>IF(G1285&lt;=1953,"M60",IF(G1285&lt;=1963,"M50",IF(G1285&lt;=1973,"M40","M")))</f>
        <v>M</v>
      </c>
      <c r="J1285" s="50">
        <f t="shared" si="89"/>
        <v>110</v>
      </c>
      <c r="K1285" s="189">
        <f t="shared" si="90"/>
        <v>110</v>
      </c>
      <c r="L1285" s="51">
        <f t="shared" si="91"/>
        <v>1</v>
      </c>
      <c r="M1285" s="52" t="str">
        <f t="shared" si="92"/>
        <v>nie</v>
      </c>
      <c r="N1285" s="53">
        <f>IF($M1285="ano",LARGE((Q1285,T1285,W1285,Z1285,AC1285,AF1285,AI1285,AL1285,AO1285,AR1285,AU1285,AX1285,BA1285,BD1285,BG1285,BJ1285,BM1285),1)+LARGE((Q1285,T1285,W1285,Z1285,AC1285,AF1285,AI1285,AL1285,AO1285,AR1285,AU1285,AX1285,BA1285,BD1285,BG1285,BJ1285,BM1285),2)+LARGE((Q1285,T1285,W1285,Z1285,AC1285,AF1285,AI1285,AL1285,AO1285,AR1285,AU1285,AX1285,BA1285,BD1285,BG1285,BJ1285,BM1285),3)+LARGE((Q1285,T1285,W1285,Z1285,AC1285,AF1285,AI1285,AL1285,AO1285,AR1285,AU1285,AX1285,BA1285,BD1285,BG1285,BJ1285,BM1285),4)+LARGE((Q1285,T1285,W1285,Z1285,AC1285,AF1285,AI1285,AL1285,AO1285,AR1285,AU1285,AX1285,BA1285,BD1285,BG1285,BJ1285,BM1285),5),J1285)</f>
        <v>110</v>
      </c>
      <c r="O1285" s="190">
        <f>IF($M1285="ano",LARGE((R1285,U1285,X1285,AA1285,AD1285,AG1285,AJ1285,AM1285,AP1285,AS1285,AV1285,AY1285,BB1285,BE1285,BH1285,BK1285,BN1285),1)+LARGE((R1285,U1285,X1285,AA1285,AD1285,AG1285,AJ1285,AM1285,AP1285,AS1285,AV1285,AY1285,BB1285,BE1285,BH1285,BK1285,BN1285),2)+LARGE((R1285,U1285,X1285,AA1285,AD1285,AG1285,AJ1285,AM1285,AP1285,AS1285,AV1285,AY1285,BB1285,BE1285,BH1285,BK1285,BN1285),3)+LARGE((R1285,U1285,X1285,AA1285,AD1285,AG1285,AJ1285,AM1285,AP1285,AS1285,AV1285,AY1285,BB1285,BE1285,BH1285,BK1285,BN1285),4)+LARGE((R1285,U1285,X1285,AA1285,AD1285,AG1285,AJ1285,AM1285,AP1285,AS1285,AV1285,AY1285,BB1285,BE1285,BH1285,BK1285,BN1285),5),K1285)</f>
        <v>110</v>
      </c>
      <c r="P1285" s="191"/>
      <c r="Q1285" s="192"/>
      <c r="R1285" s="193"/>
      <c r="S1285" s="194">
        <v>0.15204861111111112</v>
      </c>
      <c r="T1285" s="195">
        <v>110</v>
      </c>
      <c r="U1285" s="196">
        <v>110</v>
      </c>
      <c r="V1285" s="197"/>
      <c r="W1285" s="198"/>
      <c r="X1285" s="199"/>
      <c r="Y1285" s="200"/>
      <c r="Z1285" s="201"/>
      <c r="AA1285" s="202"/>
      <c r="AB1285" s="203"/>
      <c r="AC1285" s="204"/>
      <c r="AD1285" s="205"/>
      <c r="AE1285" s="200"/>
      <c r="AF1285" s="201"/>
      <c r="AG1285" s="202"/>
      <c r="AH1285" s="206"/>
      <c r="AI1285" s="207"/>
      <c r="AJ1285" s="208"/>
      <c r="AK1285" s="200"/>
      <c r="AL1285" s="201"/>
      <c r="AM1285" s="202"/>
      <c r="AN1285" s="78"/>
      <c r="AO1285" s="79"/>
      <c r="AP1285" s="209"/>
      <c r="AQ1285" s="64"/>
      <c r="AR1285" s="65"/>
      <c r="AS1285" s="208"/>
      <c r="AT1285" s="210"/>
      <c r="AU1285" s="211"/>
      <c r="AV1285" s="212"/>
      <c r="AW1285" s="213"/>
      <c r="AX1285" s="214"/>
      <c r="AY1285" s="215"/>
      <c r="AZ1285" s="112"/>
      <c r="BA1285" s="68"/>
      <c r="BB1285" s="68"/>
      <c r="BC1285" s="216"/>
      <c r="BD1285" s="216"/>
      <c r="BE1285" s="217"/>
      <c r="BF1285" s="218"/>
      <c r="BG1285" s="75"/>
      <c r="BH1285" s="75"/>
      <c r="BI1285" s="219"/>
      <c r="BJ1285" s="220"/>
      <c r="BK1285" s="220"/>
      <c r="BL1285" s="221"/>
      <c r="BM1285" s="222"/>
      <c r="BN1285" s="223"/>
      <c r="BO1285" s="149">
        <v>0</v>
      </c>
      <c r="BP1285" s="72">
        <v>26</v>
      </c>
      <c r="BQ1285" s="157">
        <v>0.15204861111111112</v>
      </c>
      <c r="BR1285" s="158">
        <v>1</v>
      </c>
      <c r="BS1285" s="224"/>
    </row>
    <row r="1286" spans="1:71" s="62" customFormat="1" ht="15" customHeight="1">
      <c r="A1286" s="49"/>
      <c r="B1286" s="2">
        <v>1280</v>
      </c>
      <c r="C1286" s="2">
        <v>108</v>
      </c>
      <c r="D1286" s="47" t="s">
        <v>2568</v>
      </c>
      <c r="E1286" s="47" t="s">
        <v>1855</v>
      </c>
      <c r="F1286" s="89" t="s">
        <v>2569</v>
      </c>
      <c r="G1286" s="48">
        <v>1961</v>
      </c>
      <c r="H1286" s="49" t="s">
        <v>31</v>
      </c>
      <c r="I1286" s="2" t="str">
        <f>IF(G1286&lt;=1953,"M60",IF(G1286&lt;=1963,"M50",IF(G1286&lt;=1973,"M40","M")))</f>
        <v>M50</v>
      </c>
      <c r="J1286" s="50">
        <f t="shared" ref="J1286:J1349" si="93">SUMIF($P$5:$BR$5,"Body",P1286:BR1286)</f>
        <v>110</v>
      </c>
      <c r="K1286" s="189">
        <f t="shared" ref="K1286:K1349" si="94">SUMIF($P$5:$BR$5,"Body koef-vek",P1286:BR1286)</f>
        <v>132</v>
      </c>
      <c r="L1286" s="51">
        <f t="shared" ref="L1286:L1349" si="95">COUNT(Q1286,T1286,W1286,Z1286,AC1286,AF1286,AI1286,AL1286,AO1286,AR1286,AU1286,AX1286,BA1286,BD1286,BG1286,BJ1286,BM1286)</f>
        <v>1</v>
      </c>
      <c r="M1286" s="52" t="str">
        <f t="shared" ref="M1286:M1349" si="96">IF(L1286&lt;=5,"nie","ano")</f>
        <v>nie</v>
      </c>
      <c r="N1286" s="53">
        <f>IF($M1286="ano",LARGE((Q1286,T1286,W1286,Z1286,AC1286,AF1286,AI1286,AL1286,AO1286,AR1286,AU1286,AX1286,BA1286,BD1286,BG1286,BJ1286,BM1286),1)+LARGE((Q1286,T1286,W1286,Z1286,AC1286,AF1286,AI1286,AL1286,AO1286,AR1286,AU1286,AX1286,BA1286,BD1286,BG1286,BJ1286,BM1286),2)+LARGE((Q1286,T1286,W1286,Z1286,AC1286,AF1286,AI1286,AL1286,AO1286,AR1286,AU1286,AX1286,BA1286,BD1286,BG1286,BJ1286,BM1286),3)+LARGE((Q1286,T1286,W1286,Z1286,AC1286,AF1286,AI1286,AL1286,AO1286,AR1286,AU1286,AX1286,BA1286,BD1286,BG1286,BJ1286,BM1286),4)+LARGE((Q1286,T1286,W1286,Z1286,AC1286,AF1286,AI1286,AL1286,AO1286,AR1286,AU1286,AX1286,BA1286,BD1286,BG1286,BJ1286,BM1286),5),J1286)</f>
        <v>110</v>
      </c>
      <c r="O1286" s="190">
        <f>IF($M1286="ano",LARGE((R1286,U1286,X1286,AA1286,AD1286,AG1286,AJ1286,AM1286,AP1286,AS1286,AV1286,AY1286,BB1286,BE1286,BH1286,BK1286,BN1286),1)+LARGE((R1286,U1286,X1286,AA1286,AD1286,AG1286,AJ1286,AM1286,AP1286,AS1286,AV1286,AY1286,BB1286,BE1286,BH1286,BK1286,BN1286),2)+LARGE((R1286,U1286,X1286,AA1286,AD1286,AG1286,AJ1286,AM1286,AP1286,AS1286,AV1286,AY1286,BB1286,BE1286,BH1286,BK1286,BN1286),3)+LARGE((R1286,U1286,X1286,AA1286,AD1286,AG1286,AJ1286,AM1286,AP1286,AS1286,AV1286,AY1286,BB1286,BE1286,BH1286,BK1286,BN1286),4)+LARGE((R1286,U1286,X1286,AA1286,AD1286,AG1286,AJ1286,AM1286,AP1286,AS1286,AV1286,AY1286,BB1286,BE1286,BH1286,BK1286,BN1286),5),K1286)</f>
        <v>132</v>
      </c>
      <c r="P1286" s="191">
        <v>0.26307870370370373</v>
      </c>
      <c r="Q1286" s="192">
        <v>110</v>
      </c>
      <c r="R1286" s="193">
        <v>132</v>
      </c>
      <c r="S1286" s="194"/>
      <c r="T1286" s="195"/>
      <c r="U1286" s="196"/>
      <c r="V1286" s="197"/>
      <c r="W1286" s="198"/>
      <c r="X1286" s="199"/>
      <c r="Y1286" s="200"/>
      <c r="Z1286" s="201"/>
      <c r="AA1286" s="202"/>
      <c r="AB1286" s="203"/>
      <c r="AC1286" s="204"/>
      <c r="AD1286" s="205"/>
      <c r="AE1286" s="200"/>
      <c r="AF1286" s="201"/>
      <c r="AG1286" s="202"/>
      <c r="AH1286" s="206"/>
      <c r="AI1286" s="207"/>
      <c r="AJ1286" s="208"/>
      <c r="AK1286" s="200"/>
      <c r="AL1286" s="201"/>
      <c r="AM1286" s="202"/>
      <c r="AN1286" s="78"/>
      <c r="AO1286" s="79"/>
      <c r="AP1286" s="209"/>
      <c r="AQ1286" s="64"/>
      <c r="AR1286" s="65"/>
      <c r="AS1286" s="208"/>
      <c r="AT1286" s="210"/>
      <c r="AU1286" s="211"/>
      <c r="AV1286" s="212"/>
      <c r="AW1286" s="213"/>
      <c r="AX1286" s="214"/>
      <c r="AY1286" s="215"/>
      <c r="AZ1286" s="112"/>
      <c r="BA1286" s="68"/>
      <c r="BB1286" s="68"/>
      <c r="BC1286" s="216"/>
      <c r="BD1286" s="216"/>
      <c r="BE1286" s="217"/>
      <c r="BF1286" s="218"/>
      <c r="BG1286" s="75"/>
      <c r="BH1286" s="75"/>
      <c r="BI1286" s="219"/>
      <c r="BJ1286" s="220"/>
      <c r="BK1286" s="220"/>
      <c r="BL1286" s="221"/>
      <c r="BM1286" s="222"/>
      <c r="BN1286" s="223"/>
      <c r="BO1286" s="149">
        <v>0</v>
      </c>
      <c r="BP1286" s="72">
        <v>53</v>
      </c>
      <c r="BQ1286" s="157">
        <v>0.26307870370370373</v>
      </c>
      <c r="BR1286" s="158">
        <v>1</v>
      </c>
      <c r="BS1286" s="224"/>
    </row>
    <row r="1287" spans="1:71" s="62" customFormat="1" ht="15" customHeight="1">
      <c r="A1287" s="49"/>
      <c r="B1287" s="2">
        <v>1281</v>
      </c>
      <c r="C1287" s="2">
        <v>140</v>
      </c>
      <c r="D1287" s="47" t="s">
        <v>2134</v>
      </c>
      <c r="E1287" s="47" t="s">
        <v>2133</v>
      </c>
      <c r="F1287" s="89" t="s">
        <v>2135</v>
      </c>
      <c r="G1287" s="48">
        <v>1977</v>
      </c>
      <c r="H1287" s="49" t="s">
        <v>36</v>
      </c>
      <c r="I1287" s="2" t="str">
        <f>IF(G1287&lt;=1953,"Z60",IF(G1287&lt;=1963,"Z50",IF(G1287&lt;=1973,"Z40","Z")))</f>
        <v>Z</v>
      </c>
      <c r="J1287" s="50">
        <f t="shared" si="93"/>
        <v>110</v>
      </c>
      <c r="K1287" s="189">
        <f t="shared" si="94"/>
        <v>110</v>
      </c>
      <c r="L1287" s="51">
        <f t="shared" si="95"/>
        <v>1</v>
      </c>
      <c r="M1287" s="52" t="str">
        <f t="shared" si="96"/>
        <v>nie</v>
      </c>
      <c r="N1287" s="53">
        <f>IF($M1287="ano",LARGE((Q1287,T1287,W1287,Z1287,AC1287,AF1287,AI1287,AL1287,AO1287,AR1287,AU1287,AX1287,BA1287,BD1287,BG1287,BJ1287,BM1287),1)+LARGE((Q1287,T1287,W1287,Z1287,AC1287,AF1287,AI1287,AL1287,AO1287,AR1287,AU1287,AX1287,BA1287,BD1287,BG1287,BJ1287,BM1287),2)+LARGE((Q1287,T1287,W1287,Z1287,AC1287,AF1287,AI1287,AL1287,AO1287,AR1287,AU1287,AX1287,BA1287,BD1287,BG1287,BJ1287,BM1287),3)+LARGE((Q1287,T1287,W1287,Z1287,AC1287,AF1287,AI1287,AL1287,AO1287,AR1287,AU1287,AX1287,BA1287,BD1287,BG1287,BJ1287,BM1287),4)+LARGE((Q1287,T1287,W1287,Z1287,AC1287,AF1287,AI1287,AL1287,AO1287,AR1287,AU1287,AX1287,BA1287,BD1287,BG1287,BJ1287,BM1287),5),J1287)</f>
        <v>110</v>
      </c>
      <c r="O1287" s="190">
        <f>IF($M1287="ano",LARGE((R1287,U1287,X1287,AA1287,AD1287,AG1287,AJ1287,AM1287,AP1287,AS1287,AV1287,AY1287,BB1287,BE1287,BH1287,BK1287,BN1287),1)+LARGE((R1287,U1287,X1287,AA1287,AD1287,AG1287,AJ1287,AM1287,AP1287,AS1287,AV1287,AY1287,BB1287,BE1287,BH1287,BK1287,BN1287),2)+LARGE((R1287,U1287,X1287,AA1287,AD1287,AG1287,AJ1287,AM1287,AP1287,AS1287,AV1287,AY1287,BB1287,BE1287,BH1287,BK1287,BN1287),3)+LARGE((R1287,U1287,X1287,AA1287,AD1287,AG1287,AJ1287,AM1287,AP1287,AS1287,AV1287,AY1287,BB1287,BE1287,BH1287,BK1287,BN1287),4)+LARGE((R1287,U1287,X1287,AA1287,AD1287,AG1287,AJ1287,AM1287,AP1287,AS1287,AV1287,AY1287,BB1287,BE1287,BH1287,BK1287,BN1287),5),K1287)</f>
        <v>110</v>
      </c>
      <c r="P1287" s="191"/>
      <c r="Q1287" s="192"/>
      <c r="R1287" s="193"/>
      <c r="S1287" s="194"/>
      <c r="T1287" s="195"/>
      <c r="U1287" s="196"/>
      <c r="V1287" s="197">
        <v>0.11175925925925927</v>
      </c>
      <c r="W1287" s="198">
        <v>110</v>
      </c>
      <c r="X1287" s="199">
        <v>110</v>
      </c>
      <c r="Y1287" s="200"/>
      <c r="Z1287" s="201"/>
      <c r="AA1287" s="202"/>
      <c r="AB1287" s="203"/>
      <c r="AC1287" s="204"/>
      <c r="AD1287" s="205"/>
      <c r="AE1287" s="200"/>
      <c r="AF1287" s="201"/>
      <c r="AG1287" s="202"/>
      <c r="AH1287" s="206"/>
      <c r="AI1287" s="207"/>
      <c r="AJ1287" s="208"/>
      <c r="AK1287" s="200"/>
      <c r="AL1287" s="201"/>
      <c r="AM1287" s="202"/>
      <c r="AN1287" s="78"/>
      <c r="AO1287" s="79"/>
      <c r="AP1287" s="209"/>
      <c r="AQ1287" s="64"/>
      <c r="AR1287" s="65"/>
      <c r="AS1287" s="208"/>
      <c r="AT1287" s="210"/>
      <c r="AU1287" s="211"/>
      <c r="AV1287" s="212"/>
      <c r="AW1287" s="213"/>
      <c r="AX1287" s="214"/>
      <c r="AY1287" s="215"/>
      <c r="AZ1287" s="112"/>
      <c r="BA1287" s="68"/>
      <c r="BB1287" s="68"/>
      <c r="BC1287" s="216"/>
      <c r="BD1287" s="216"/>
      <c r="BE1287" s="217"/>
      <c r="BF1287" s="218"/>
      <c r="BG1287" s="75"/>
      <c r="BH1287" s="75"/>
      <c r="BI1287" s="219"/>
      <c r="BJ1287" s="220"/>
      <c r="BK1287" s="220"/>
      <c r="BL1287" s="221"/>
      <c r="BM1287" s="222"/>
      <c r="BN1287" s="223"/>
      <c r="BO1287" s="149">
        <v>0</v>
      </c>
      <c r="BP1287" s="72">
        <v>16</v>
      </c>
      <c r="BQ1287" s="157">
        <v>0.11175925925925927</v>
      </c>
      <c r="BR1287" s="158">
        <v>1</v>
      </c>
      <c r="BS1287" s="224"/>
    </row>
    <row r="1288" spans="1:71" s="62" customFormat="1" ht="15" customHeight="1">
      <c r="A1288" s="49"/>
      <c r="B1288" s="2">
        <v>1282</v>
      </c>
      <c r="C1288" s="2">
        <v>17</v>
      </c>
      <c r="D1288" s="47" t="s">
        <v>2418</v>
      </c>
      <c r="E1288" s="47" t="s">
        <v>1520</v>
      </c>
      <c r="F1288" s="89" t="s">
        <v>2074</v>
      </c>
      <c r="G1288" s="48">
        <v>1982</v>
      </c>
      <c r="H1288" s="49" t="s">
        <v>31</v>
      </c>
      <c r="I1288" s="2" t="s">
        <v>39</v>
      </c>
      <c r="J1288" s="50">
        <f t="shared" si="93"/>
        <v>108</v>
      </c>
      <c r="K1288" s="189">
        <f t="shared" si="94"/>
        <v>108</v>
      </c>
      <c r="L1288" s="51">
        <f t="shared" si="95"/>
        <v>1</v>
      </c>
      <c r="M1288" s="52" t="str">
        <f t="shared" si="96"/>
        <v>nie</v>
      </c>
      <c r="N1288" s="53">
        <f>IF($M1288="ano",LARGE((Q1288,T1288,W1288,Z1288,AC1288,AF1288,AI1288,AL1288,AO1288,AR1288,AU1288,AX1288,BA1288,BD1288,BG1288,BJ1288,BM1288),1)+LARGE((Q1288,T1288,W1288,Z1288,AC1288,AF1288,AI1288,AL1288,AO1288,AR1288,AU1288,AX1288,BA1288,BD1288,BG1288,BJ1288,BM1288),2)+LARGE((Q1288,T1288,W1288,Z1288,AC1288,AF1288,AI1288,AL1288,AO1288,AR1288,AU1288,AX1288,BA1288,BD1288,BG1288,BJ1288,BM1288),3)+LARGE((Q1288,T1288,W1288,Z1288,AC1288,AF1288,AI1288,AL1288,AO1288,AR1288,AU1288,AX1288,BA1288,BD1288,BG1288,BJ1288,BM1288),4)+LARGE((Q1288,T1288,W1288,Z1288,AC1288,AF1288,AI1288,AL1288,AO1288,AR1288,AU1288,AX1288,BA1288,BD1288,BG1288,BJ1288,BM1288),5),J1288)</f>
        <v>108</v>
      </c>
      <c r="O1288" s="190">
        <f>IF($M1288="ano",LARGE((R1288,U1288,X1288,AA1288,AD1288,AG1288,AJ1288,AM1288,AP1288,AS1288,AV1288,AY1288,BB1288,BE1288,BH1288,BK1288,BN1288),1)+LARGE((R1288,U1288,X1288,AA1288,AD1288,AG1288,AJ1288,AM1288,AP1288,AS1288,AV1288,AY1288,BB1288,BE1288,BH1288,BK1288,BN1288),2)+LARGE((R1288,U1288,X1288,AA1288,AD1288,AG1288,AJ1288,AM1288,AP1288,AS1288,AV1288,AY1288,BB1288,BE1288,BH1288,BK1288,BN1288),3)+LARGE((R1288,U1288,X1288,AA1288,AD1288,AG1288,AJ1288,AM1288,AP1288,AS1288,AV1288,AY1288,BB1288,BE1288,BH1288,BK1288,BN1288),4)+LARGE((R1288,U1288,X1288,AA1288,AD1288,AG1288,AJ1288,AM1288,AP1288,AS1288,AV1288,AY1288,BB1288,BE1288,BH1288,BK1288,BN1288),5),K1288)</f>
        <v>108</v>
      </c>
      <c r="P1288" s="191"/>
      <c r="Q1288" s="192"/>
      <c r="R1288" s="193"/>
      <c r="S1288" s="194">
        <v>0.15328703703703703</v>
      </c>
      <c r="T1288" s="195">
        <v>108</v>
      </c>
      <c r="U1288" s="196">
        <v>108</v>
      </c>
      <c r="V1288" s="197"/>
      <c r="W1288" s="198"/>
      <c r="X1288" s="199"/>
      <c r="Y1288" s="200"/>
      <c r="Z1288" s="201"/>
      <c r="AA1288" s="202"/>
      <c r="AB1288" s="203"/>
      <c r="AC1288" s="204"/>
      <c r="AD1288" s="205"/>
      <c r="AE1288" s="200"/>
      <c r="AF1288" s="201"/>
      <c r="AG1288" s="202"/>
      <c r="AH1288" s="206"/>
      <c r="AI1288" s="207"/>
      <c r="AJ1288" s="208"/>
      <c r="AK1288" s="200"/>
      <c r="AL1288" s="201"/>
      <c r="AM1288" s="202"/>
      <c r="AN1288" s="78"/>
      <c r="AO1288" s="79"/>
      <c r="AP1288" s="209"/>
      <c r="AQ1288" s="64"/>
      <c r="AR1288" s="65"/>
      <c r="AS1288" s="208"/>
      <c r="AT1288" s="210"/>
      <c r="AU1288" s="211"/>
      <c r="AV1288" s="212"/>
      <c r="AW1288" s="213"/>
      <c r="AX1288" s="214"/>
      <c r="AY1288" s="215"/>
      <c r="AZ1288" s="112"/>
      <c r="BA1288" s="68"/>
      <c r="BB1288" s="68"/>
      <c r="BC1288" s="216"/>
      <c r="BD1288" s="216"/>
      <c r="BE1288" s="217"/>
      <c r="BF1288" s="218"/>
      <c r="BG1288" s="75"/>
      <c r="BH1288" s="75"/>
      <c r="BI1288" s="219"/>
      <c r="BJ1288" s="220"/>
      <c r="BK1288" s="220"/>
      <c r="BL1288" s="221"/>
      <c r="BM1288" s="222"/>
      <c r="BN1288" s="223"/>
      <c r="BO1288" s="149">
        <v>0</v>
      </c>
      <c r="BP1288" s="72">
        <v>26</v>
      </c>
      <c r="BQ1288" s="157">
        <v>0.15328703703703703</v>
      </c>
      <c r="BR1288" s="158">
        <v>1</v>
      </c>
      <c r="BS1288" s="224"/>
    </row>
    <row r="1289" spans="1:71" s="62" customFormat="1" ht="15" customHeight="1">
      <c r="A1289" s="49"/>
      <c r="B1289" s="2">
        <v>1283</v>
      </c>
      <c r="C1289" s="2">
        <v>255</v>
      </c>
      <c r="D1289" s="47" t="s">
        <v>1802</v>
      </c>
      <c r="E1289" s="47" t="s">
        <v>1902</v>
      </c>
      <c r="F1289" s="89" t="s">
        <v>2177</v>
      </c>
      <c r="G1289" s="48">
        <v>1972</v>
      </c>
      <c r="H1289" s="49" t="s">
        <v>31</v>
      </c>
      <c r="I1289" s="2" t="str">
        <f>IF(G1289&lt;=1953,"M60",IF(G1289&lt;=1963,"M50",IF(G1289&lt;=1973,"M40","M")))</f>
        <v>M40</v>
      </c>
      <c r="J1289" s="50">
        <f t="shared" si="93"/>
        <v>107</v>
      </c>
      <c r="K1289" s="189">
        <f t="shared" si="94"/>
        <v>118</v>
      </c>
      <c r="L1289" s="51">
        <f t="shared" si="95"/>
        <v>1</v>
      </c>
      <c r="M1289" s="52" t="str">
        <f t="shared" si="96"/>
        <v>nie</v>
      </c>
      <c r="N1289" s="53">
        <f>IF($M1289="ano",LARGE((Q1289,T1289,W1289,Z1289,AC1289,AF1289,AI1289,AL1289,AO1289,AR1289,AU1289,AX1289,BA1289,BD1289,BG1289,BJ1289,BM1289),1)+LARGE((Q1289,T1289,W1289,Z1289,AC1289,AF1289,AI1289,AL1289,AO1289,AR1289,AU1289,AX1289,BA1289,BD1289,BG1289,BJ1289,BM1289),2)+LARGE((Q1289,T1289,W1289,Z1289,AC1289,AF1289,AI1289,AL1289,AO1289,AR1289,AU1289,AX1289,BA1289,BD1289,BG1289,BJ1289,BM1289),3)+LARGE((Q1289,T1289,W1289,Z1289,AC1289,AF1289,AI1289,AL1289,AO1289,AR1289,AU1289,AX1289,BA1289,BD1289,BG1289,BJ1289,BM1289),4)+LARGE((Q1289,T1289,W1289,Z1289,AC1289,AF1289,AI1289,AL1289,AO1289,AR1289,AU1289,AX1289,BA1289,BD1289,BG1289,BJ1289,BM1289),5),J1289)</f>
        <v>107</v>
      </c>
      <c r="O1289" s="190">
        <f>IF($M1289="ano",LARGE((R1289,U1289,X1289,AA1289,AD1289,AG1289,AJ1289,AM1289,AP1289,AS1289,AV1289,AY1289,BB1289,BE1289,BH1289,BK1289,BN1289),1)+LARGE((R1289,U1289,X1289,AA1289,AD1289,AG1289,AJ1289,AM1289,AP1289,AS1289,AV1289,AY1289,BB1289,BE1289,BH1289,BK1289,BN1289),2)+LARGE((R1289,U1289,X1289,AA1289,AD1289,AG1289,AJ1289,AM1289,AP1289,AS1289,AV1289,AY1289,BB1289,BE1289,BH1289,BK1289,BN1289),3)+LARGE((R1289,U1289,X1289,AA1289,AD1289,AG1289,AJ1289,AM1289,AP1289,AS1289,AV1289,AY1289,BB1289,BE1289,BH1289,BK1289,BN1289),4)+LARGE((R1289,U1289,X1289,AA1289,AD1289,AG1289,AJ1289,AM1289,AP1289,AS1289,AV1289,AY1289,BB1289,BE1289,BH1289,BK1289,BN1289),5),K1289)</f>
        <v>118</v>
      </c>
      <c r="P1289" s="191"/>
      <c r="Q1289" s="192"/>
      <c r="R1289" s="193"/>
      <c r="S1289" s="194"/>
      <c r="T1289" s="195"/>
      <c r="U1289" s="196"/>
      <c r="V1289" s="197">
        <v>0.11369212962962964</v>
      </c>
      <c r="W1289" s="198">
        <v>107</v>
      </c>
      <c r="X1289" s="199">
        <v>118</v>
      </c>
      <c r="Y1289" s="200"/>
      <c r="Z1289" s="201"/>
      <c r="AA1289" s="202"/>
      <c r="AB1289" s="203"/>
      <c r="AC1289" s="204"/>
      <c r="AD1289" s="205"/>
      <c r="AE1289" s="200"/>
      <c r="AF1289" s="201"/>
      <c r="AG1289" s="202"/>
      <c r="AH1289" s="206"/>
      <c r="AI1289" s="207"/>
      <c r="AJ1289" s="208"/>
      <c r="AK1289" s="200"/>
      <c r="AL1289" s="201"/>
      <c r="AM1289" s="202"/>
      <c r="AN1289" s="78"/>
      <c r="AO1289" s="79"/>
      <c r="AP1289" s="209"/>
      <c r="AQ1289" s="64"/>
      <c r="AR1289" s="65"/>
      <c r="AS1289" s="208"/>
      <c r="AT1289" s="210"/>
      <c r="AU1289" s="211"/>
      <c r="AV1289" s="212"/>
      <c r="AW1289" s="213"/>
      <c r="AX1289" s="214"/>
      <c r="AY1289" s="215"/>
      <c r="AZ1289" s="112"/>
      <c r="BA1289" s="68"/>
      <c r="BB1289" s="68"/>
      <c r="BC1289" s="216"/>
      <c r="BD1289" s="216"/>
      <c r="BE1289" s="217"/>
      <c r="BF1289" s="218"/>
      <c r="BG1289" s="75"/>
      <c r="BH1289" s="75"/>
      <c r="BI1289" s="219"/>
      <c r="BJ1289" s="220"/>
      <c r="BK1289" s="220"/>
      <c r="BL1289" s="221"/>
      <c r="BM1289" s="222"/>
      <c r="BN1289" s="223"/>
      <c r="BO1289" s="149">
        <v>0</v>
      </c>
      <c r="BP1289" s="72">
        <v>16</v>
      </c>
      <c r="BQ1289" s="157">
        <v>0.11369212962962964</v>
      </c>
      <c r="BR1289" s="158">
        <v>1</v>
      </c>
      <c r="BS1289" s="224"/>
    </row>
    <row r="1290" spans="1:71" s="62" customFormat="1" ht="15" customHeight="1">
      <c r="A1290" s="49"/>
      <c r="B1290" s="2">
        <v>1284</v>
      </c>
      <c r="C1290" s="2">
        <v>14</v>
      </c>
      <c r="D1290" s="47" t="s">
        <v>2221</v>
      </c>
      <c r="E1290" s="47" t="s">
        <v>2220</v>
      </c>
      <c r="F1290" s="89" t="s">
        <v>2222</v>
      </c>
      <c r="G1290" s="48">
        <v>1975</v>
      </c>
      <c r="H1290" s="49" t="s">
        <v>36</v>
      </c>
      <c r="I1290" s="2" t="s">
        <v>38</v>
      </c>
      <c r="J1290" s="50">
        <f t="shared" si="93"/>
        <v>102</v>
      </c>
      <c r="K1290" s="189">
        <f t="shared" si="94"/>
        <v>102</v>
      </c>
      <c r="L1290" s="51">
        <f t="shared" si="95"/>
        <v>1</v>
      </c>
      <c r="M1290" s="52" t="str">
        <f t="shared" si="96"/>
        <v>nie</v>
      </c>
      <c r="N1290" s="53">
        <f>IF($M1290="ano",LARGE((Q1290,T1290,W1290,Z1290,AC1290,AF1290,AI1290,AL1290,AO1290,AR1290,AU1290,AX1290,BA1290,BD1290,BG1290,BJ1290,BM1290),1)+LARGE((Q1290,T1290,W1290,Z1290,AC1290,AF1290,AI1290,AL1290,AO1290,AR1290,AU1290,AX1290,BA1290,BD1290,BG1290,BJ1290,BM1290),2)+LARGE((Q1290,T1290,W1290,Z1290,AC1290,AF1290,AI1290,AL1290,AO1290,AR1290,AU1290,AX1290,BA1290,BD1290,BG1290,BJ1290,BM1290),3)+LARGE((Q1290,T1290,W1290,Z1290,AC1290,AF1290,AI1290,AL1290,AO1290,AR1290,AU1290,AX1290,BA1290,BD1290,BG1290,BJ1290,BM1290),4)+LARGE((Q1290,T1290,W1290,Z1290,AC1290,AF1290,AI1290,AL1290,AO1290,AR1290,AU1290,AX1290,BA1290,BD1290,BG1290,BJ1290,BM1290),5),J1290)</f>
        <v>102</v>
      </c>
      <c r="O1290" s="190">
        <f>IF($M1290="ano",LARGE((R1290,U1290,X1290,AA1290,AD1290,AG1290,AJ1290,AM1290,AP1290,AS1290,AV1290,AY1290,BB1290,BE1290,BH1290,BK1290,BN1290),1)+LARGE((R1290,U1290,X1290,AA1290,AD1290,AG1290,AJ1290,AM1290,AP1290,AS1290,AV1290,AY1290,BB1290,BE1290,BH1290,BK1290,BN1290),2)+LARGE((R1290,U1290,X1290,AA1290,AD1290,AG1290,AJ1290,AM1290,AP1290,AS1290,AV1290,AY1290,BB1290,BE1290,BH1290,BK1290,BN1290),3)+LARGE((R1290,U1290,X1290,AA1290,AD1290,AG1290,AJ1290,AM1290,AP1290,AS1290,AV1290,AY1290,BB1290,BE1290,BH1290,BK1290,BN1290),4)+LARGE((R1290,U1290,X1290,AA1290,AD1290,AG1290,AJ1290,AM1290,AP1290,AS1290,AV1290,AY1290,BB1290,BE1290,BH1290,BK1290,BN1290),5),K1290)</f>
        <v>102</v>
      </c>
      <c r="P1290" s="191"/>
      <c r="Q1290" s="192"/>
      <c r="R1290" s="193"/>
      <c r="S1290" s="194"/>
      <c r="T1290" s="195"/>
      <c r="U1290" s="196"/>
      <c r="V1290" s="197">
        <v>0.11675925925925927</v>
      </c>
      <c r="W1290" s="198">
        <v>102</v>
      </c>
      <c r="X1290" s="199">
        <v>102</v>
      </c>
      <c r="Y1290" s="200"/>
      <c r="Z1290" s="201"/>
      <c r="AA1290" s="202"/>
      <c r="AB1290" s="203"/>
      <c r="AC1290" s="204"/>
      <c r="AD1290" s="205"/>
      <c r="AE1290" s="200"/>
      <c r="AF1290" s="201"/>
      <c r="AG1290" s="202"/>
      <c r="AH1290" s="206"/>
      <c r="AI1290" s="207"/>
      <c r="AJ1290" s="208"/>
      <c r="AK1290" s="200"/>
      <c r="AL1290" s="201"/>
      <c r="AM1290" s="202"/>
      <c r="AN1290" s="78"/>
      <c r="AO1290" s="79"/>
      <c r="AP1290" s="209"/>
      <c r="AQ1290" s="64"/>
      <c r="AR1290" s="65"/>
      <c r="AS1290" s="208"/>
      <c r="AT1290" s="210"/>
      <c r="AU1290" s="211"/>
      <c r="AV1290" s="212"/>
      <c r="AW1290" s="213"/>
      <c r="AX1290" s="214"/>
      <c r="AY1290" s="215"/>
      <c r="AZ1290" s="112"/>
      <c r="BA1290" s="68"/>
      <c r="BB1290" s="68"/>
      <c r="BC1290" s="216"/>
      <c r="BD1290" s="216"/>
      <c r="BE1290" s="217"/>
      <c r="BF1290" s="218"/>
      <c r="BG1290" s="75"/>
      <c r="BH1290" s="75"/>
      <c r="BI1290" s="219"/>
      <c r="BJ1290" s="220"/>
      <c r="BK1290" s="220"/>
      <c r="BL1290" s="221"/>
      <c r="BM1290" s="222"/>
      <c r="BN1290" s="223"/>
      <c r="BO1290" s="149">
        <v>0</v>
      </c>
      <c r="BP1290" s="72">
        <v>16</v>
      </c>
      <c r="BQ1290" s="157">
        <v>0.11675925925925927</v>
      </c>
      <c r="BR1290" s="158">
        <v>1</v>
      </c>
      <c r="BS1290" s="224"/>
    </row>
    <row r="1291" spans="1:71" s="62" customFormat="1" ht="15" customHeight="1">
      <c r="A1291" s="49"/>
      <c r="B1291" s="2">
        <v>1285</v>
      </c>
      <c r="C1291" s="2">
        <v>15</v>
      </c>
      <c r="D1291" s="47" t="s">
        <v>2218</v>
      </c>
      <c r="E1291" s="47" t="s">
        <v>2217</v>
      </c>
      <c r="F1291" s="89" t="s">
        <v>2219</v>
      </c>
      <c r="G1291" s="82">
        <v>1968</v>
      </c>
      <c r="H1291" s="49" t="s">
        <v>36</v>
      </c>
      <c r="I1291" s="2" t="s">
        <v>38</v>
      </c>
      <c r="J1291" s="50">
        <f t="shared" si="93"/>
        <v>102</v>
      </c>
      <c r="K1291" s="189">
        <f t="shared" si="94"/>
        <v>113</v>
      </c>
      <c r="L1291" s="51">
        <f t="shared" si="95"/>
        <v>1</v>
      </c>
      <c r="M1291" s="52" t="str">
        <f t="shared" si="96"/>
        <v>nie</v>
      </c>
      <c r="N1291" s="53">
        <f>IF($M1291="ano",LARGE((Q1291,T1291,W1291,Z1291,AC1291,AF1291,AI1291,AL1291,AO1291,AR1291,AU1291,AX1291,BA1291,BD1291,BG1291,BJ1291,BM1291),1)+LARGE((Q1291,T1291,W1291,Z1291,AC1291,AF1291,AI1291,AL1291,AO1291,AR1291,AU1291,AX1291,BA1291,BD1291,BG1291,BJ1291,BM1291),2)+LARGE((Q1291,T1291,W1291,Z1291,AC1291,AF1291,AI1291,AL1291,AO1291,AR1291,AU1291,AX1291,BA1291,BD1291,BG1291,BJ1291,BM1291),3)+LARGE((Q1291,T1291,W1291,Z1291,AC1291,AF1291,AI1291,AL1291,AO1291,AR1291,AU1291,AX1291,BA1291,BD1291,BG1291,BJ1291,BM1291),4)+LARGE((Q1291,T1291,W1291,Z1291,AC1291,AF1291,AI1291,AL1291,AO1291,AR1291,AU1291,AX1291,BA1291,BD1291,BG1291,BJ1291,BM1291),5),J1291)</f>
        <v>102</v>
      </c>
      <c r="O1291" s="190">
        <f>IF($M1291="ano",LARGE((R1291,U1291,X1291,AA1291,AD1291,AG1291,AJ1291,AM1291,AP1291,AS1291,AV1291,AY1291,BB1291,BE1291,BH1291,BK1291,BN1291),1)+LARGE((R1291,U1291,X1291,AA1291,AD1291,AG1291,AJ1291,AM1291,AP1291,AS1291,AV1291,AY1291,BB1291,BE1291,BH1291,BK1291,BN1291),2)+LARGE((R1291,U1291,X1291,AA1291,AD1291,AG1291,AJ1291,AM1291,AP1291,AS1291,AV1291,AY1291,BB1291,BE1291,BH1291,BK1291,BN1291),3)+LARGE((R1291,U1291,X1291,AA1291,AD1291,AG1291,AJ1291,AM1291,AP1291,AS1291,AV1291,AY1291,BB1291,BE1291,BH1291,BK1291,BN1291),4)+LARGE((R1291,U1291,X1291,AA1291,AD1291,AG1291,AJ1291,AM1291,AP1291,AS1291,AV1291,AY1291,BB1291,BE1291,BH1291,BK1291,BN1291),5),K1291)</f>
        <v>113</v>
      </c>
      <c r="P1291" s="191"/>
      <c r="Q1291" s="192"/>
      <c r="R1291" s="193"/>
      <c r="S1291" s="194"/>
      <c r="T1291" s="195"/>
      <c r="U1291" s="196"/>
      <c r="V1291" s="197">
        <v>0.11674768518518519</v>
      </c>
      <c r="W1291" s="198">
        <v>102</v>
      </c>
      <c r="X1291" s="199">
        <v>113</v>
      </c>
      <c r="Y1291" s="200"/>
      <c r="Z1291" s="201"/>
      <c r="AA1291" s="202"/>
      <c r="AB1291" s="203"/>
      <c r="AC1291" s="204"/>
      <c r="AD1291" s="205"/>
      <c r="AE1291" s="200"/>
      <c r="AF1291" s="201"/>
      <c r="AG1291" s="202"/>
      <c r="AH1291" s="206"/>
      <c r="AI1291" s="207"/>
      <c r="AJ1291" s="208"/>
      <c r="AK1291" s="200"/>
      <c r="AL1291" s="201"/>
      <c r="AM1291" s="202"/>
      <c r="AN1291" s="78"/>
      <c r="AO1291" s="79"/>
      <c r="AP1291" s="209"/>
      <c r="AQ1291" s="64"/>
      <c r="AR1291" s="65"/>
      <c r="AS1291" s="208"/>
      <c r="AT1291" s="210"/>
      <c r="AU1291" s="211"/>
      <c r="AV1291" s="212"/>
      <c r="AW1291" s="213"/>
      <c r="AX1291" s="214"/>
      <c r="AY1291" s="215"/>
      <c r="AZ1291" s="112"/>
      <c r="BA1291" s="68"/>
      <c r="BB1291" s="68"/>
      <c r="BC1291" s="216"/>
      <c r="BD1291" s="216"/>
      <c r="BE1291" s="217"/>
      <c r="BF1291" s="218"/>
      <c r="BG1291" s="75"/>
      <c r="BH1291" s="75"/>
      <c r="BI1291" s="219"/>
      <c r="BJ1291" s="220"/>
      <c r="BK1291" s="220"/>
      <c r="BL1291" s="221"/>
      <c r="BM1291" s="222"/>
      <c r="BN1291" s="223"/>
      <c r="BO1291" s="149">
        <v>0</v>
      </c>
      <c r="BP1291" s="72">
        <v>16</v>
      </c>
      <c r="BQ1291" s="157">
        <v>0.11674768518518519</v>
      </c>
      <c r="BR1291" s="158">
        <v>1</v>
      </c>
      <c r="BS1291" s="224"/>
    </row>
    <row r="1292" spans="1:71" s="62" customFormat="1" ht="15" customHeight="1">
      <c r="A1292" s="49"/>
      <c r="B1292" s="2">
        <v>1286</v>
      </c>
      <c r="C1292" s="2">
        <v>62</v>
      </c>
      <c r="D1292" s="49" t="s">
        <v>508</v>
      </c>
      <c r="E1292" s="49" t="s">
        <v>509</v>
      </c>
      <c r="F1292" s="93" t="s">
        <v>453</v>
      </c>
      <c r="G1292" s="85" t="s">
        <v>450</v>
      </c>
      <c r="H1292" s="49" t="s">
        <v>31</v>
      </c>
      <c r="I1292" s="49" t="s">
        <v>37</v>
      </c>
      <c r="J1292" s="50">
        <f t="shared" si="93"/>
        <v>101</v>
      </c>
      <c r="K1292" s="189">
        <f t="shared" si="94"/>
        <v>132</v>
      </c>
      <c r="L1292" s="51">
        <f t="shared" si="95"/>
        <v>1</v>
      </c>
      <c r="M1292" s="52" t="str">
        <f t="shared" si="96"/>
        <v>nie</v>
      </c>
      <c r="N1292" s="53">
        <f>IF($M1292="ano",LARGE((Q1292,T1292,W1292,Z1292,AC1292,AF1292,AI1292,AL1292,AO1292,AR1292,AU1292,AX1292,BA1292,BD1292,BG1292,BJ1292,BM1292),1)+LARGE((Q1292,T1292,W1292,Z1292,AC1292,AF1292,AI1292,AL1292,AO1292,AR1292,AU1292,AX1292,BA1292,BD1292,BG1292,BJ1292,BM1292),2)+LARGE((Q1292,T1292,W1292,Z1292,AC1292,AF1292,AI1292,AL1292,AO1292,AR1292,AU1292,AX1292,BA1292,BD1292,BG1292,BJ1292,BM1292),3)+LARGE((Q1292,T1292,W1292,Z1292,AC1292,AF1292,AI1292,AL1292,AO1292,AR1292,AU1292,AX1292,BA1292,BD1292,BG1292,BJ1292,BM1292),4)+LARGE((Q1292,T1292,W1292,Z1292,AC1292,AF1292,AI1292,AL1292,AO1292,AR1292,AU1292,AX1292,BA1292,BD1292,BG1292,BJ1292,BM1292),5),J1292)</f>
        <v>101</v>
      </c>
      <c r="O1292" s="190">
        <f>IF($M1292="ano",LARGE((R1292,U1292,X1292,AA1292,AD1292,AG1292,AJ1292,AM1292,AP1292,AS1292,AV1292,AY1292,BB1292,BE1292,BH1292,BK1292,BN1292),1)+LARGE((R1292,U1292,X1292,AA1292,AD1292,AG1292,AJ1292,AM1292,AP1292,AS1292,AV1292,AY1292,BB1292,BE1292,BH1292,BK1292,BN1292),2)+LARGE((R1292,U1292,X1292,AA1292,AD1292,AG1292,AJ1292,AM1292,AP1292,AS1292,AV1292,AY1292,BB1292,BE1292,BH1292,BK1292,BN1292),3)+LARGE((R1292,U1292,X1292,AA1292,AD1292,AG1292,AJ1292,AM1292,AP1292,AS1292,AV1292,AY1292,BB1292,BE1292,BH1292,BK1292,BN1292),4)+LARGE((R1292,U1292,X1292,AA1292,AD1292,AG1292,AJ1292,AM1292,AP1292,AS1292,AV1292,AY1292,BB1292,BE1292,BH1292,BK1292,BN1292),5),K1292)</f>
        <v>132</v>
      </c>
      <c r="P1292" s="54"/>
      <c r="Q1292" s="55"/>
      <c r="R1292" s="193"/>
      <c r="S1292" s="56"/>
      <c r="T1292" s="57"/>
      <c r="U1292" s="196"/>
      <c r="V1292" s="58"/>
      <c r="W1292" s="59"/>
      <c r="X1292" s="199"/>
      <c r="Y1292" s="77"/>
      <c r="Z1292" s="60"/>
      <c r="AA1292" s="202"/>
      <c r="AB1292" s="61"/>
      <c r="AC1292" s="61"/>
      <c r="AD1292" s="205"/>
      <c r="AE1292" s="200"/>
      <c r="AF1292" s="201"/>
      <c r="AG1292" s="202"/>
      <c r="AH1292" s="206">
        <v>7.3506944444444444E-2</v>
      </c>
      <c r="AI1292" s="207">
        <v>101</v>
      </c>
      <c r="AJ1292" s="208">
        <v>132</v>
      </c>
      <c r="AK1292" s="200"/>
      <c r="AL1292" s="201"/>
      <c r="AM1292" s="202"/>
      <c r="AN1292" s="78"/>
      <c r="AO1292" s="79"/>
      <c r="AP1292" s="209"/>
      <c r="AQ1292" s="64"/>
      <c r="AR1292" s="65"/>
      <c r="AS1292" s="208"/>
      <c r="AT1292" s="210"/>
      <c r="AU1292" s="211"/>
      <c r="AV1292" s="212"/>
      <c r="AW1292" s="213"/>
      <c r="AX1292" s="214"/>
      <c r="AY1292" s="215"/>
      <c r="AZ1292" s="112"/>
      <c r="BA1292" s="68"/>
      <c r="BB1292" s="68"/>
      <c r="BC1292" s="69"/>
      <c r="BD1292" s="69"/>
      <c r="BE1292" s="217"/>
      <c r="BF1292" s="218"/>
      <c r="BG1292" s="75"/>
      <c r="BH1292" s="75"/>
      <c r="BI1292" s="219"/>
      <c r="BJ1292" s="220"/>
      <c r="BK1292" s="220"/>
      <c r="BL1292" s="221"/>
      <c r="BM1292" s="222"/>
      <c r="BN1292" s="223"/>
      <c r="BO1292" s="149">
        <v>0</v>
      </c>
      <c r="BP1292" s="72">
        <v>10.664999999999999</v>
      </c>
      <c r="BQ1292" s="157">
        <v>7.3506944444444444E-2</v>
      </c>
      <c r="BR1292" s="158">
        <v>1</v>
      </c>
      <c r="BS1292" s="224"/>
    </row>
    <row r="1293" spans="1:71" s="62" customFormat="1" ht="15" customHeight="1">
      <c r="A1293" s="49"/>
      <c r="B1293" s="2">
        <v>1287</v>
      </c>
      <c r="C1293" s="2">
        <v>16</v>
      </c>
      <c r="D1293" s="49" t="s">
        <v>2238</v>
      </c>
      <c r="E1293" s="49" t="s">
        <v>1729</v>
      </c>
      <c r="F1293" s="93" t="s">
        <v>2235</v>
      </c>
      <c r="G1293" s="85">
        <v>1997</v>
      </c>
      <c r="H1293" s="49" t="s">
        <v>36</v>
      </c>
      <c r="I1293" s="49" t="s">
        <v>38</v>
      </c>
      <c r="J1293" s="50">
        <f t="shared" si="93"/>
        <v>101</v>
      </c>
      <c r="K1293" s="189">
        <f t="shared" si="94"/>
        <v>112</v>
      </c>
      <c r="L1293" s="51">
        <f t="shared" si="95"/>
        <v>1</v>
      </c>
      <c r="M1293" s="52" t="str">
        <f t="shared" si="96"/>
        <v>nie</v>
      </c>
      <c r="N1293" s="53">
        <f>IF($M1293="ano",LARGE((Q1293,T1293,W1293,Z1293,AC1293,AF1293,AI1293,AL1293,AO1293,AR1293,AU1293,AX1293,BA1293,BD1293,BG1293,BJ1293,BM1293),1)+LARGE((Q1293,T1293,W1293,Z1293,AC1293,AF1293,AI1293,AL1293,AO1293,AR1293,AU1293,AX1293,BA1293,BD1293,BG1293,BJ1293,BM1293),2)+LARGE((Q1293,T1293,W1293,Z1293,AC1293,AF1293,AI1293,AL1293,AO1293,AR1293,AU1293,AX1293,BA1293,BD1293,BG1293,BJ1293,BM1293),3)+LARGE((Q1293,T1293,W1293,Z1293,AC1293,AF1293,AI1293,AL1293,AO1293,AR1293,AU1293,AX1293,BA1293,BD1293,BG1293,BJ1293,BM1293),4)+LARGE((Q1293,T1293,W1293,Z1293,AC1293,AF1293,AI1293,AL1293,AO1293,AR1293,AU1293,AX1293,BA1293,BD1293,BG1293,BJ1293,BM1293),5),J1293)</f>
        <v>101</v>
      </c>
      <c r="O1293" s="190">
        <f>IF($M1293="ano",LARGE((R1293,U1293,X1293,AA1293,AD1293,AG1293,AJ1293,AM1293,AP1293,AS1293,AV1293,AY1293,BB1293,BE1293,BH1293,BK1293,BN1293),1)+LARGE((R1293,U1293,X1293,AA1293,AD1293,AG1293,AJ1293,AM1293,AP1293,AS1293,AV1293,AY1293,BB1293,BE1293,BH1293,BK1293,BN1293),2)+LARGE((R1293,U1293,X1293,AA1293,AD1293,AG1293,AJ1293,AM1293,AP1293,AS1293,AV1293,AY1293,BB1293,BE1293,BH1293,BK1293,BN1293),3)+LARGE((R1293,U1293,X1293,AA1293,AD1293,AG1293,AJ1293,AM1293,AP1293,AS1293,AV1293,AY1293,BB1293,BE1293,BH1293,BK1293,BN1293),4)+LARGE((R1293,U1293,X1293,AA1293,AD1293,AG1293,AJ1293,AM1293,AP1293,AS1293,AV1293,AY1293,BB1293,BE1293,BH1293,BK1293,BN1293),5),K1293)</f>
        <v>112</v>
      </c>
      <c r="P1293" s="191"/>
      <c r="Q1293" s="192"/>
      <c r="R1293" s="193"/>
      <c r="S1293" s="194"/>
      <c r="T1293" s="195"/>
      <c r="U1293" s="196"/>
      <c r="V1293" s="197">
        <v>0.11763888888888889</v>
      </c>
      <c r="W1293" s="198">
        <v>101</v>
      </c>
      <c r="X1293" s="199">
        <v>112</v>
      </c>
      <c r="Y1293" s="200"/>
      <c r="Z1293" s="201"/>
      <c r="AA1293" s="202"/>
      <c r="AB1293" s="203"/>
      <c r="AC1293" s="204"/>
      <c r="AD1293" s="205"/>
      <c r="AE1293" s="200"/>
      <c r="AF1293" s="201"/>
      <c r="AG1293" s="202"/>
      <c r="AH1293" s="206"/>
      <c r="AI1293" s="207"/>
      <c r="AJ1293" s="208"/>
      <c r="AK1293" s="200"/>
      <c r="AL1293" s="201"/>
      <c r="AM1293" s="202"/>
      <c r="AN1293" s="78"/>
      <c r="AO1293" s="79"/>
      <c r="AP1293" s="209"/>
      <c r="AQ1293" s="64"/>
      <c r="AR1293" s="65"/>
      <c r="AS1293" s="208"/>
      <c r="AT1293" s="210"/>
      <c r="AU1293" s="211"/>
      <c r="AV1293" s="212"/>
      <c r="AW1293" s="213"/>
      <c r="AX1293" s="214"/>
      <c r="AY1293" s="215"/>
      <c r="AZ1293" s="112"/>
      <c r="BA1293" s="68"/>
      <c r="BB1293" s="68"/>
      <c r="BC1293" s="216"/>
      <c r="BD1293" s="216"/>
      <c r="BE1293" s="217"/>
      <c r="BF1293" s="218"/>
      <c r="BG1293" s="75"/>
      <c r="BH1293" s="75"/>
      <c r="BI1293" s="219"/>
      <c r="BJ1293" s="220"/>
      <c r="BK1293" s="220"/>
      <c r="BL1293" s="221"/>
      <c r="BM1293" s="222"/>
      <c r="BN1293" s="223"/>
      <c r="BO1293" s="149">
        <v>0</v>
      </c>
      <c r="BP1293" s="72">
        <v>16</v>
      </c>
      <c r="BQ1293" s="157">
        <v>0.11763888888888889</v>
      </c>
      <c r="BR1293" s="158">
        <v>1</v>
      </c>
      <c r="BS1293" s="224"/>
    </row>
    <row r="1294" spans="1:71" s="62" customFormat="1" ht="15" customHeight="1">
      <c r="A1294" s="49"/>
      <c r="B1294" s="2">
        <v>1288</v>
      </c>
      <c r="C1294" s="2">
        <v>17</v>
      </c>
      <c r="D1294" s="47" t="s">
        <v>2237</v>
      </c>
      <c r="E1294" s="47" t="s">
        <v>2236</v>
      </c>
      <c r="F1294" s="89" t="s">
        <v>2235</v>
      </c>
      <c r="G1294" s="48">
        <v>1998</v>
      </c>
      <c r="H1294" s="49" t="s">
        <v>36</v>
      </c>
      <c r="I1294" s="2" t="s">
        <v>38</v>
      </c>
      <c r="J1294" s="50">
        <f t="shared" si="93"/>
        <v>101</v>
      </c>
      <c r="K1294" s="189">
        <f t="shared" si="94"/>
        <v>112</v>
      </c>
      <c r="L1294" s="51">
        <f t="shared" si="95"/>
        <v>1</v>
      </c>
      <c r="M1294" s="52" t="str">
        <f t="shared" si="96"/>
        <v>nie</v>
      </c>
      <c r="N1294" s="53">
        <f>IF($M1294="ano",LARGE((Q1294,T1294,W1294,Z1294,AC1294,AF1294,AI1294,AL1294,AO1294,AR1294,AU1294,AX1294,BA1294,BD1294,BG1294,BJ1294,BM1294),1)+LARGE((Q1294,T1294,W1294,Z1294,AC1294,AF1294,AI1294,AL1294,AO1294,AR1294,AU1294,AX1294,BA1294,BD1294,BG1294,BJ1294,BM1294),2)+LARGE((Q1294,T1294,W1294,Z1294,AC1294,AF1294,AI1294,AL1294,AO1294,AR1294,AU1294,AX1294,BA1294,BD1294,BG1294,BJ1294,BM1294),3)+LARGE((Q1294,T1294,W1294,Z1294,AC1294,AF1294,AI1294,AL1294,AO1294,AR1294,AU1294,AX1294,BA1294,BD1294,BG1294,BJ1294,BM1294),4)+LARGE((Q1294,T1294,W1294,Z1294,AC1294,AF1294,AI1294,AL1294,AO1294,AR1294,AU1294,AX1294,BA1294,BD1294,BG1294,BJ1294,BM1294),5),J1294)</f>
        <v>101</v>
      </c>
      <c r="O1294" s="190">
        <f>IF($M1294="ano",LARGE((R1294,U1294,X1294,AA1294,AD1294,AG1294,AJ1294,AM1294,AP1294,AS1294,AV1294,AY1294,BB1294,BE1294,BH1294,BK1294,BN1294),1)+LARGE((R1294,U1294,X1294,AA1294,AD1294,AG1294,AJ1294,AM1294,AP1294,AS1294,AV1294,AY1294,BB1294,BE1294,BH1294,BK1294,BN1294),2)+LARGE((R1294,U1294,X1294,AA1294,AD1294,AG1294,AJ1294,AM1294,AP1294,AS1294,AV1294,AY1294,BB1294,BE1294,BH1294,BK1294,BN1294),3)+LARGE((R1294,U1294,X1294,AA1294,AD1294,AG1294,AJ1294,AM1294,AP1294,AS1294,AV1294,AY1294,BB1294,BE1294,BH1294,BK1294,BN1294),4)+LARGE((R1294,U1294,X1294,AA1294,AD1294,AG1294,AJ1294,AM1294,AP1294,AS1294,AV1294,AY1294,BB1294,BE1294,BH1294,BK1294,BN1294),5),K1294)</f>
        <v>112</v>
      </c>
      <c r="P1294" s="191"/>
      <c r="Q1294" s="192"/>
      <c r="R1294" s="193"/>
      <c r="S1294" s="194"/>
      <c r="T1294" s="195"/>
      <c r="U1294" s="196"/>
      <c r="V1294" s="197">
        <v>0.11763888888888889</v>
      </c>
      <c r="W1294" s="198">
        <v>101</v>
      </c>
      <c r="X1294" s="199">
        <v>112</v>
      </c>
      <c r="Y1294" s="200"/>
      <c r="Z1294" s="201"/>
      <c r="AA1294" s="202"/>
      <c r="AB1294" s="203"/>
      <c r="AC1294" s="204"/>
      <c r="AD1294" s="205"/>
      <c r="AE1294" s="200"/>
      <c r="AF1294" s="201"/>
      <c r="AG1294" s="202"/>
      <c r="AH1294" s="206"/>
      <c r="AI1294" s="207"/>
      <c r="AJ1294" s="208"/>
      <c r="AK1294" s="200"/>
      <c r="AL1294" s="201"/>
      <c r="AM1294" s="202"/>
      <c r="AN1294" s="78"/>
      <c r="AO1294" s="79"/>
      <c r="AP1294" s="209"/>
      <c r="AQ1294" s="64"/>
      <c r="AR1294" s="65"/>
      <c r="AS1294" s="208"/>
      <c r="AT1294" s="210"/>
      <c r="AU1294" s="211"/>
      <c r="AV1294" s="212"/>
      <c r="AW1294" s="213"/>
      <c r="AX1294" s="214"/>
      <c r="AY1294" s="215"/>
      <c r="AZ1294" s="112"/>
      <c r="BA1294" s="68"/>
      <c r="BB1294" s="68"/>
      <c r="BC1294" s="216"/>
      <c r="BD1294" s="216"/>
      <c r="BE1294" s="217"/>
      <c r="BF1294" s="218"/>
      <c r="BG1294" s="75"/>
      <c r="BH1294" s="75"/>
      <c r="BI1294" s="219"/>
      <c r="BJ1294" s="220"/>
      <c r="BK1294" s="220"/>
      <c r="BL1294" s="221"/>
      <c r="BM1294" s="222"/>
      <c r="BN1294" s="223"/>
      <c r="BO1294" s="149">
        <v>0</v>
      </c>
      <c r="BP1294" s="72">
        <v>16</v>
      </c>
      <c r="BQ1294" s="157">
        <v>0.11763888888888889</v>
      </c>
      <c r="BR1294" s="158">
        <v>1</v>
      </c>
      <c r="BS1294" s="224"/>
    </row>
    <row r="1295" spans="1:71" s="62" customFormat="1" ht="15" customHeight="1">
      <c r="A1295" s="49"/>
      <c r="B1295" s="2">
        <v>1289</v>
      </c>
      <c r="C1295" s="2">
        <v>18</v>
      </c>
      <c r="D1295" s="47" t="s">
        <v>2234</v>
      </c>
      <c r="E1295" s="47" t="s">
        <v>1508</v>
      </c>
      <c r="F1295" s="89" t="s">
        <v>2235</v>
      </c>
      <c r="G1295" s="48">
        <v>1999</v>
      </c>
      <c r="H1295" s="49" t="s">
        <v>36</v>
      </c>
      <c r="I1295" s="2" t="s">
        <v>38</v>
      </c>
      <c r="J1295" s="50">
        <f t="shared" si="93"/>
        <v>101</v>
      </c>
      <c r="K1295" s="189">
        <f t="shared" si="94"/>
        <v>112</v>
      </c>
      <c r="L1295" s="51">
        <f t="shared" si="95"/>
        <v>1</v>
      </c>
      <c r="M1295" s="52" t="str">
        <f t="shared" si="96"/>
        <v>nie</v>
      </c>
      <c r="N1295" s="53">
        <f>IF($M1295="ano",LARGE((Q1295,T1295,W1295,Z1295,AC1295,AF1295,AI1295,AL1295,AO1295,AR1295,AU1295,AX1295,BA1295,BD1295,BG1295,BJ1295,BM1295),1)+LARGE((Q1295,T1295,W1295,Z1295,AC1295,AF1295,AI1295,AL1295,AO1295,AR1295,AU1295,AX1295,BA1295,BD1295,BG1295,BJ1295,BM1295),2)+LARGE((Q1295,T1295,W1295,Z1295,AC1295,AF1295,AI1295,AL1295,AO1295,AR1295,AU1295,AX1295,BA1295,BD1295,BG1295,BJ1295,BM1295),3)+LARGE((Q1295,T1295,W1295,Z1295,AC1295,AF1295,AI1295,AL1295,AO1295,AR1295,AU1295,AX1295,BA1295,BD1295,BG1295,BJ1295,BM1295),4)+LARGE((Q1295,T1295,W1295,Z1295,AC1295,AF1295,AI1295,AL1295,AO1295,AR1295,AU1295,AX1295,BA1295,BD1295,BG1295,BJ1295,BM1295),5),J1295)</f>
        <v>101</v>
      </c>
      <c r="O1295" s="190">
        <f>IF($M1295="ano",LARGE((R1295,U1295,X1295,AA1295,AD1295,AG1295,AJ1295,AM1295,AP1295,AS1295,AV1295,AY1295,BB1295,BE1295,BH1295,BK1295,BN1295),1)+LARGE((R1295,U1295,X1295,AA1295,AD1295,AG1295,AJ1295,AM1295,AP1295,AS1295,AV1295,AY1295,BB1295,BE1295,BH1295,BK1295,BN1295),2)+LARGE((R1295,U1295,X1295,AA1295,AD1295,AG1295,AJ1295,AM1295,AP1295,AS1295,AV1295,AY1295,BB1295,BE1295,BH1295,BK1295,BN1295),3)+LARGE((R1295,U1295,X1295,AA1295,AD1295,AG1295,AJ1295,AM1295,AP1295,AS1295,AV1295,AY1295,BB1295,BE1295,BH1295,BK1295,BN1295),4)+LARGE((R1295,U1295,X1295,AA1295,AD1295,AG1295,AJ1295,AM1295,AP1295,AS1295,AV1295,AY1295,BB1295,BE1295,BH1295,BK1295,BN1295),5),K1295)</f>
        <v>112</v>
      </c>
      <c r="P1295" s="191"/>
      <c r="Q1295" s="192"/>
      <c r="R1295" s="193"/>
      <c r="S1295" s="194"/>
      <c r="T1295" s="195"/>
      <c r="U1295" s="196"/>
      <c r="V1295" s="197">
        <v>0.11763888888888889</v>
      </c>
      <c r="W1295" s="198">
        <v>101</v>
      </c>
      <c r="X1295" s="199">
        <v>112</v>
      </c>
      <c r="Y1295" s="200"/>
      <c r="Z1295" s="201"/>
      <c r="AA1295" s="202"/>
      <c r="AB1295" s="203"/>
      <c r="AC1295" s="204"/>
      <c r="AD1295" s="205"/>
      <c r="AE1295" s="200"/>
      <c r="AF1295" s="201"/>
      <c r="AG1295" s="202"/>
      <c r="AH1295" s="206"/>
      <c r="AI1295" s="207"/>
      <c r="AJ1295" s="208"/>
      <c r="AK1295" s="200"/>
      <c r="AL1295" s="201"/>
      <c r="AM1295" s="202"/>
      <c r="AN1295" s="78"/>
      <c r="AO1295" s="79"/>
      <c r="AP1295" s="209"/>
      <c r="AQ1295" s="64"/>
      <c r="AR1295" s="65"/>
      <c r="AS1295" s="208"/>
      <c r="AT1295" s="210"/>
      <c r="AU1295" s="211"/>
      <c r="AV1295" s="212"/>
      <c r="AW1295" s="213"/>
      <c r="AX1295" s="214"/>
      <c r="AY1295" s="215"/>
      <c r="AZ1295" s="112"/>
      <c r="BA1295" s="68"/>
      <c r="BB1295" s="68"/>
      <c r="BC1295" s="216"/>
      <c r="BD1295" s="216"/>
      <c r="BE1295" s="217"/>
      <c r="BF1295" s="218"/>
      <c r="BG1295" s="75"/>
      <c r="BH1295" s="75"/>
      <c r="BI1295" s="219"/>
      <c r="BJ1295" s="220"/>
      <c r="BK1295" s="220"/>
      <c r="BL1295" s="221"/>
      <c r="BM1295" s="222"/>
      <c r="BN1295" s="223"/>
      <c r="BO1295" s="149">
        <v>0</v>
      </c>
      <c r="BP1295" s="72">
        <v>16</v>
      </c>
      <c r="BQ1295" s="157">
        <v>0.11763888888888889</v>
      </c>
      <c r="BR1295" s="158">
        <v>1</v>
      </c>
      <c r="BS1295" s="224"/>
    </row>
    <row r="1296" spans="1:71" s="62" customFormat="1" ht="15" customHeight="1">
      <c r="A1296" s="49"/>
      <c r="B1296" s="2">
        <v>1290</v>
      </c>
      <c r="C1296" s="2">
        <v>19</v>
      </c>
      <c r="D1296" s="47" t="s">
        <v>2240</v>
      </c>
      <c r="E1296" s="47" t="s">
        <v>2239</v>
      </c>
      <c r="F1296" s="89" t="s">
        <v>2235</v>
      </c>
      <c r="G1296" s="48">
        <v>1997</v>
      </c>
      <c r="H1296" s="49" t="s">
        <v>36</v>
      </c>
      <c r="I1296" s="2" t="s">
        <v>38</v>
      </c>
      <c r="J1296" s="50">
        <f t="shared" si="93"/>
        <v>101</v>
      </c>
      <c r="K1296" s="189">
        <f t="shared" si="94"/>
        <v>112</v>
      </c>
      <c r="L1296" s="51">
        <f t="shared" si="95"/>
        <v>1</v>
      </c>
      <c r="M1296" s="52" t="str">
        <f t="shared" si="96"/>
        <v>nie</v>
      </c>
      <c r="N1296" s="53">
        <f>IF($M1296="ano",LARGE((Q1296,T1296,W1296,Z1296,AC1296,AF1296,AI1296,AL1296,AO1296,AR1296,AU1296,AX1296,BA1296,BD1296,BG1296,BJ1296,BM1296),1)+LARGE((Q1296,T1296,W1296,Z1296,AC1296,AF1296,AI1296,AL1296,AO1296,AR1296,AU1296,AX1296,BA1296,BD1296,BG1296,BJ1296,BM1296),2)+LARGE((Q1296,T1296,W1296,Z1296,AC1296,AF1296,AI1296,AL1296,AO1296,AR1296,AU1296,AX1296,BA1296,BD1296,BG1296,BJ1296,BM1296),3)+LARGE((Q1296,T1296,W1296,Z1296,AC1296,AF1296,AI1296,AL1296,AO1296,AR1296,AU1296,AX1296,BA1296,BD1296,BG1296,BJ1296,BM1296),4)+LARGE((Q1296,T1296,W1296,Z1296,AC1296,AF1296,AI1296,AL1296,AO1296,AR1296,AU1296,AX1296,BA1296,BD1296,BG1296,BJ1296,BM1296),5),J1296)</f>
        <v>101</v>
      </c>
      <c r="O1296" s="190">
        <f>IF($M1296="ano",LARGE((R1296,U1296,X1296,AA1296,AD1296,AG1296,AJ1296,AM1296,AP1296,AS1296,AV1296,AY1296,BB1296,BE1296,BH1296,BK1296,BN1296),1)+LARGE((R1296,U1296,X1296,AA1296,AD1296,AG1296,AJ1296,AM1296,AP1296,AS1296,AV1296,AY1296,BB1296,BE1296,BH1296,BK1296,BN1296),2)+LARGE((R1296,U1296,X1296,AA1296,AD1296,AG1296,AJ1296,AM1296,AP1296,AS1296,AV1296,AY1296,BB1296,BE1296,BH1296,BK1296,BN1296),3)+LARGE((R1296,U1296,X1296,AA1296,AD1296,AG1296,AJ1296,AM1296,AP1296,AS1296,AV1296,AY1296,BB1296,BE1296,BH1296,BK1296,BN1296),4)+LARGE((R1296,U1296,X1296,AA1296,AD1296,AG1296,AJ1296,AM1296,AP1296,AS1296,AV1296,AY1296,BB1296,BE1296,BH1296,BK1296,BN1296),5),K1296)</f>
        <v>112</v>
      </c>
      <c r="P1296" s="191"/>
      <c r="Q1296" s="192"/>
      <c r="R1296" s="193"/>
      <c r="S1296" s="194"/>
      <c r="T1296" s="195"/>
      <c r="U1296" s="196"/>
      <c r="V1296" s="197">
        <v>0.11763888888888889</v>
      </c>
      <c r="W1296" s="198">
        <v>101</v>
      </c>
      <c r="X1296" s="199">
        <v>112</v>
      </c>
      <c r="Y1296" s="200"/>
      <c r="Z1296" s="201"/>
      <c r="AA1296" s="202"/>
      <c r="AB1296" s="203"/>
      <c r="AC1296" s="204"/>
      <c r="AD1296" s="205"/>
      <c r="AE1296" s="200"/>
      <c r="AF1296" s="201"/>
      <c r="AG1296" s="202"/>
      <c r="AH1296" s="206"/>
      <c r="AI1296" s="207"/>
      <c r="AJ1296" s="208"/>
      <c r="AK1296" s="200"/>
      <c r="AL1296" s="201"/>
      <c r="AM1296" s="202"/>
      <c r="AN1296" s="78"/>
      <c r="AO1296" s="79"/>
      <c r="AP1296" s="209"/>
      <c r="AQ1296" s="64"/>
      <c r="AR1296" s="65"/>
      <c r="AS1296" s="208"/>
      <c r="AT1296" s="210"/>
      <c r="AU1296" s="211"/>
      <c r="AV1296" s="212"/>
      <c r="AW1296" s="213"/>
      <c r="AX1296" s="214"/>
      <c r="AY1296" s="215"/>
      <c r="AZ1296" s="112"/>
      <c r="BA1296" s="68"/>
      <c r="BB1296" s="68"/>
      <c r="BC1296" s="216"/>
      <c r="BD1296" s="216"/>
      <c r="BE1296" s="217"/>
      <c r="BF1296" s="218"/>
      <c r="BG1296" s="75"/>
      <c r="BH1296" s="75"/>
      <c r="BI1296" s="219"/>
      <c r="BJ1296" s="220"/>
      <c r="BK1296" s="220"/>
      <c r="BL1296" s="221"/>
      <c r="BM1296" s="222"/>
      <c r="BN1296" s="223"/>
      <c r="BO1296" s="149">
        <v>0</v>
      </c>
      <c r="BP1296" s="72">
        <v>16</v>
      </c>
      <c r="BQ1296" s="157">
        <v>0.11763888888888889</v>
      </c>
      <c r="BR1296" s="158">
        <v>1</v>
      </c>
      <c r="BS1296" s="224"/>
    </row>
    <row r="1297" spans="1:71" s="62" customFormat="1" ht="15" customHeight="1">
      <c r="A1297" s="49"/>
      <c r="B1297" s="2">
        <v>1291</v>
      </c>
      <c r="C1297" s="2">
        <v>20</v>
      </c>
      <c r="D1297" s="47" t="s">
        <v>2237</v>
      </c>
      <c r="E1297" s="47" t="s">
        <v>1729</v>
      </c>
      <c r="F1297" s="89" t="s">
        <v>2244</v>
      </c>
      <c r="G1297" s="48">
        <v>2000</v>
      </c>
      <c r="H1297" s="49" t="s">
        <v>36</v>
      </c>
      <c r="I1297" s="2" t="s">
        <v>38</v>
      </c>
      <c r="J1297" s="50">
        <f t="shared" si="93"/>
        <v>100</v>
      </c>
      <c r="K1297" s="189">
        <f t="shared" si="94"/>
        <v>110</v>
      </c>
      <c r="L1297" s="51">
        <f t="shared" si="95"/>
        <v>1</v>
      </c>
      <c r="M1297" s="52" t="str">
        <f t="shared" si="96"/>
        <v>nie</v>
      </c>
      <c r="N1297" s="53">
        <f>IF($M1297="ano",LARGE((Q1297,T1297,W1297,Z1297,AC1297,AF1297,AI1297,AL1297,AO1297,AR1297,AU1297,AX1297,BA1297,BD1297,BG1297,BJ1297,BM1297),1)+LARGE((Q1297,T1297,W1297,Z1297,AC1297,AF1297,AI1297,AL1297,AO1297,AR1297,AU1297,AX1297,BA1297,BD1297,BG1297,BJ1297,BM1297),2)+LARGE((Q1297,T1297,W1297,Z1297,AC1297,AF1297,AI1297,AL1297,AO1297,AR1297,AU1297,AX1297,BA1297,BD1297,BG1297,BJ1297,BM1297),3)+LARGE((Q1297,T1297,W1297,Z1297,AC1297,AF1297,AI1297,AL1297,AO1297,AR1297,AU1297,AX1297,BA1297,BD1297,BG1297,BJ1297,BM1297),4)+LARGE((Q1297,T1297,W1297,Z1297,AC1297,AF1297,AI1297,AL1297,AO1297,AR1297,AU1297,AX1297,BA1297,BD1297,BG1297,BJ1297,BM1297),5),J1297)</f>
        <v>100</v>
      </c>
      <c r="O1297" s="190">
        <f>IF($M1297="ano",LARGE((R1297,U1297,X1297,AA1297,AD1297,AG1297,AJ1297,AM1297,AP1297,AS1297,AV1297,AY1297,BB1297,BE1297,BH1297,BK1297,BN1297),1)+LARGE((R1297,U1297,X1297,AA1297,AD1297,AG1297,AJ1297,AM1297,AP1297,AS1297,AV1297,AY1297,BB1297,BE1297,BH1297,BK1297,BN1297),2)+LARGE((R1297,U1297,X1297,AA1297,AD1297,AG1297,AJ1297,AM1297,AP1297,AS1297,AV1297,AY1297,BB1297,BE1297,BH1297,BK1297,BN1297),3)+LARGE((R1297,U1297,X1297,AA1297,AD1297,AG1297,AJ1297,AM1297,AP1297,AS1297,AV1297,AY1297,BB1297,BE1297,BH1297,BK1297,BN1297),4)+LARGE((R1297,U1297,X1297,AA1297,AD1297,AG1297,AJ1297,AM1297,AP1297,AS1297,AV1297,AY1297,BB1297,BE1297,BH1297,BK1297,BN1297),5),K1297)</f>
        <v>110</v>
      </c>
      <c r="P1297" s="191"/>
      <c r="Q1297" s="192"/>
      <c r="R1297" s="193"/>
      <c r="S1297" s="194"/>
      <c r="T1297" s="195"/>
      <c r="U1297" s="196"/>
      <c r="V1297" s="197">
        <v>0.11813657407407407</v>
      </c>
      <c r="W1297" s="198">
        <v>100</v>
      </c>
      <c r="X1297" s="199">
        <v>110</v>
      </c>
      <c r="Y1297" s="200"/>
      <c r="Z1297" s="201"/>
      <c r="AA1297" s="202"/>
      <c r="AB1297" s="203"/>
      <c r="AC1297" s="204"/>
      <c r="AD1297" s="205"/>
      <c r="AE1297" s="200"/>
      <c r="AF1297" s="201"/>
      <c r="AG1297" s="202"/>
      <c r="AH1297" s="206"/>
      <c r="AI1297" s="207"/>
      <c r="AJ1297" s="208"/>
      <c r="AK1297" s="200"/>
      <c r="AL1297" s="201"/>
      <c r="AM1297" s="202"/>
      <c r="AN1297" s="78"/>
      <c r="AO1297" s="79"/>
      <c r="AP1297" s="209"/>
      <c r="AQ1297" s="64"/>
      <c r="AR1297" s="65"/>
      <c r="AS1297" s="208"/>
      <c r="AT1297" s="210"/>
      <c r="AU1297" s="211"/>
      <c r="AV1297" s="212"/>
      <c r="AW1297" s="213"/>
      <c r="AX1297" s="214"/>
      <c r="AY1297" s="215"/>
      <c r="AZ1297" s="112"/>
      <c r="BA1297" s="68"/>
      <c r="BB1297" s="68"/>
      <c r="BC1297" s="216"/>
      <c r="BD1297" s="216"/>
      <c r="BE1297" s="217"/>
      <c r="BF1297" s="218"/>
      <c r="BG1297" s="75"/>
      <c r="BH1297" s="75"/>
      <c r="BI1297" s="219"/>
      <c r="BJ1297" s="220"/>
      <c r="BK1297" s="220"/>
      <c r="BL1297" s="221"/>
      <c r="BM1297" s="222"/>
      <c r="BN1297" s="223"/>
      <c r="BO1297" s="149">
        <v>0</v>
      </c>
      <c r="BP1297" s="72">
        <v>16</v>
      </c>
      <c r="BQ1297" s="157">
        <v>0.11813657407407407</v>
      </c>
      <c r="BR1297" s="158">
        <v>1</v>
      </c>
      <c r="BS1297" s="224"/>
    </row>
    <row r="1298" spans="1:71" s="62" customFormat="1" ht="15" customHeight="1">
      <c r="A1298" s="49"/>
      <c r="B1298" s="2">
        <v>1292</v>
      </c>
      <c r="C1298" s="2">
        <v>21</v>
      </c>
      <c r="D1298" s="47" t="s">
        <v>2237</v>
      </c>
      <c r="E1298" s="47" t="s">
        <v>2063</v>
      </c>
      <c r="F1298" s="89" t="s">
        <v>2244</v>
      </c>
      <c r="G1298" s="48">
        <v>1970</v>
      </c>
      <c r="H1298" s="49" t="s">
        <v>36</v>
      </c>
      <c r="I1298" s="2" t="s">
        <v>38</v>
      </c>
      <c r="J1298" s="50">
        <f t="shared" si="93"/>
        <v>100</v>
      </c>
      <c r="K1298" s="189">
        <f t="shared" si="94"/>
        <v>110</v>
      </c>
      <c r="L1298" s="51">
        <f t="shared" si="95"/>
        <v>1</v>
      </c>
      <c r="M1298" s="52" t="str">
        <f t="shared" si="96"/>
        <v>nie</v>
      </c>
      <c r="N1298" s="53">
        <f>IF($M1298="ano",LARGE((Q1298,T1298,W1298,Z1298,AC1298,AF1298,AI1298,AL1298,AO1298,AR1298,AU1298,AX1298,BA1298,BD1298,BG1298,BJ1298,BM1298),1)+LARGE((Q1298,T1298,W1298,Z1298,AC1298,AF1298,AI1298,AL1298,AO1298,AR1298,AU1298,AX1298,BA1298,BD1298,BG1298,BJ1298,BM1298),2)+LARGE((Q1298,T1298,W1298,Z1298,AC1298,AF1298,AI1298,AL1298,AO1298,AR1298,AU1298,AX1298,BA1298,BD1298,BG1298,BJ1298,BM1298),3)+LARGE((Q1298,T1298,W1298,Z1298,AC1298,AF1298,AI1298,AL1298,AO1298,AR1298,AU1298,AX1298,BA1298,BD1298,BG1298,BJ1298,BM1298),4)+LARGE((Q1298,T1298,W1298,Z1298,AC1298,AF1298,AI1298,AL1298,AO1298,AR1298,AU1298,AX1298,BA1298,BD1298,BG1298,BJ1298,BM1298),5),J1298)</f>
        <v>100</v>
      </c>
      <c r="O1298" s="190">
        <f>IF($M1298="ano",LARGE((R1298,U1298,X1298,AA1298,AD1298,AG1298,AJ1298,AM1298,AP1298,AS1298,AV1298,AY1298,BB1298,BE1298,BH1298,BK1298,BN1298),1)+LARGE((R1298,U1298,X1298,AA1298,AD1298,AG1298,AJ1298,AM1298,AP1298,AS1298,AV1298,AY1298,BB1298,BE1298,BH1298,BK1298,BN1298),2)+LARGE((R1298,U1298,X1298,AA1298,AD1298,AG1298,AJ1298,AM1298,AP1298,AS1298,AV1298,AY1298,BB1298,BE1298,BH1298,BK1298,BN1298),3)+LARGE((R1298,U1298,X1298,AA1298,AD1298,AG1298,AJ1298,AM1298,AP1298,AS1298,AV1298,AY1298,BB1298,BE1298,BH1298,BK1298,BN1298),4)+LARGE((R1298,U1298,X1298,AA1298,AD1298,AG1298,AJ1298,AM1298,AP1298,AS1298,AV1298,AY1298,BB1298,BE1298,BH1298,BK1298,BN1298),5),K1298)</f>
        <v>110</v>
      </c>
      <c r="P1298" s="191"/>
      <c r="Q1298" s="192"/>
      <c r="R1298" s="193"/>
      <c r="S1298" s="194"/>
      <c r="T1298" s="195"/>
      <c r="U1298" s="196"/>
      <c r="V1298" s="197">
        <v>0.11814814814814815</v>
      </c>
      <c r="W1298" s="198">
        <v>100</v>
      </c>
      <c r="X1298" s="199">
        <v>110</v>
      </c>
      <c r="Y1298" s="200"/>
      <c r="Z1298" s="201"/>
      <c r="AA1298" s="202"/>
      <c r="AB1298" s="203"/>
      <c r="AC1298" s="204"/>
      <c r="AD1298" s="205"/>
      <c r="AE1298" s="200"/>
      <c r="AF1298" s="201"/>
      <c r="AG1298" s="202"/>
      <c r="AH1298" s="206"/>
      <c r="AI1298" s="207"/>
      <c r="AJ1298" s="208"/>
      <c r="AK1298" s="200"/>
      <c r="AL1298" s="201"/>
      <c r="AM1298" s="202"/>
      <c r="AN1298" s="78"/>
      <c r="AO1298" s="79"/>
      <c r="AP1298" s="209"/>
      <c r="AQ1298" s="64"/>
      <c r="AR1298" s="65"/>
      <c r="AS1298" s="208"/>
      <c r="AT1298" s="210"/>
      <c r="AU1298" s="211"/>
      <c r="AV1298" s="212"/>
      <c r="AW1298" s="213"/>
      <c r="AX1298" s="214"/>
      <c r="AY1298" s="215"/>
      <c r="AZ1298" s="112"/>
      <c r="BA1298" s="68"/>
      <c r="BB1298" s="68"/>
      <c r="BC1298" s="216"/>
      <c r="BD1298" s="216"/>
      <c r="BE1298" s="217"/>
      <c r="BF1298" s="218"/>
      <c r="BG1298" s="75"/>
      <c r="BH1298" s="75"/>
      <c r="BI1298" s="219"/>
      <c r="BJ1298" s="220"/>
      <c r="BK1298" s="220"/>
      <c r="BL1298" s="221"/>
      <c r="BM1298" s="222"/>
      <c r="BN1298" s="223"/>
      <c r="BO1298" s="149">
        <v>0</v>
      </c>
      <c r="BP1298" s="72">
        <v>16</v>
      </c>
      <c r="BQ1298" s="157">
        <v>0.11814814814814815</v>
      </c>
      <c r="BR1298" s="158">
        <v>1</v>
      </c>
      <c r="BS1298" s="224"/>
    </row>
    <row r="1299" spans="1:71" s="62" customFormat="1" ht="15" customHeight="1">
      <c r="A1299" s="49"/>
      <c r="B1299" s="2">
        <v>1293</v>
      </c>
      <c r="C1299" s="2">
        <v>619</v>
      </c>
      <c r="D1299" s="47" t="s">
        <v>4</v>
      </c>
      <c r="E1299" s="47" t="s">
        <v>1554</v>
      </c>
      <c r="F1299" s="89" t="s">
        <v>5</v>
      </c>
      <c r="G1299" s="48">
        <v>1981</v>
      </c>
      <c r="H1299" s="49" t="s">
        <v>31</v>
      </c>
      <c r="I1299" s="2" t="str">
        <f>IF(G1299&lt;=1953,"M60",IF(G1299&lt;=1963,"M50",IF(G1299&lt;=1973,"M40","M")))</f>
        <v>M</v>
      </c>
      <c r="J1299" s="50">
        <f t="shared" si="93"/>
        <v>100</v>
      </c>
      <c r="K1299" s="189">
        <f t="shared" si="94"/>
        <v>100</v>
      </c>
      <c r="L1299" s="51">
        <f t="shared" si="95"/>
        <v>1</v>
      </c>
      <c r="M1299" s="52" t="str">
        <f t="shared" si="96"/>
        <v>nie</v>
      </c>
      <c r="N1299" s="53">
        <f>IF($M1299="ano",LARGE((Q1299,T1299,W1299,Z1299,AC1299,AF1299,AI1299,AL1299,AO1299,AR1299,AU1299,AX1299,BA1299,BD1299,BG1299,BJ1299,BM1299),1)+LARGE((Q1299,T1299,W1299,Z1299,AC1299,AF1299,AI1299,AL1299,AO1299,AR1299,AU1299,AX1299,BA1299,BD1299,BG1299,BJ1299,BM1299),2)+LARGE((Q1299,T1299,W1299,Z1299,AC1299,AF1299,AI1299,AL1299,AO1299,AR1299,AU1299,AX1299,BA1299,BD1299,BG1299,BJ1299,BM1299),3)+LARGE((Q1299,T1299,W1299,Z1299,AC1299,AF1299,AI1299,AL1299,AO1299,AR1299,AU1299,AX1299,BA1299,BD1299,BG1299,BJ1299,BM1299),4)+LARGE((Q1299,T1299,W1299,Z1299,AC1299,AF1299,AI1299,AL1299,AO1299,AR1299,AU1299,AX1299,BA1299,BD1299,BG1299,BJ1299,BM1299),5),J1299)</f>
        <v>100</v>
      </c>
      <c r="O1299" s="190">
        <f>IF($M1299="ano",LARGE((R1299,U1299,X1299,AA1299,AD1299,AG1299,AJ1299,AM1299,AP1299,AS1299,AV1299,AY1299,BB1299,BE1299,BH1299,BK1299,BN1299),1)+LARGE((R1299,U1299,X1299,AA1299,AD1299,AG1299,AJ1299,AM1299,AP1299,AS1299,AV1299,AY1299,BB1299,BE1299,BH1299,BK1299,BN1299),2)+LARGE((R1299,U1299,X1299,AA1299,AD1299,AG1299,AJ1299,AM1299,AP1299,AS1299,AV1299,AY1299,BB1299,BE1299,BH1299,BK1299,BN1299),3)+LARGE((R1299,U1299,X1299,AA1299,AD1299,AG1299,AJ1299,AM1299,AP1299,AS1299,AV1299,AY1299,BB1299,BE1299,BH1299,BK1299,BN1299),4)+LARGE((R1299,U1299,X1299,AA1299,AD1299,AG1299,AJ1299,AM1299,AP1299,AS1299,AV1299,AY1299,BB1299,BE1299,BH1299,BK1299,BN1299),5),K1299)</f>
        <v>100</v>
      </c>
      <c r="P1299" s="191">
        <v>0.27012731481481483</v>
      </c>
      <c r="Q1299" s="192">
        <v>100</v>
      </c>
      <c r="R1299" s="193">
        <v>100</v>
      </c>
      <c r="S1299" s="194"/>
      <c r="T1299" s="195"/>
      <c r="U1299" s="196"/>
      <c r="V1299" s="197"/>
      <c r="W1299" s="198"/>
      <c r="X1299" s="199"/>
      <c r="Y1299" s="200"/>
      <c r="Z1299" s="201"/>
      <c r="AA1299" s="202"/>
      <c r="AB1299" s="203"/>
      <c r="AC1299" s="204"/>
      <c r="AD1299" s="205"/>
      <c r="AE1299" s="200"/>
      <c r="AF1299" s="201"/>
      <c r="AG1299" s="202"/>
      <c r="AH1299" s="206"/>
      <c r="AI1299" s="207"/>
      <c r="AJ1299" s="208"/>
      <c r="AK1299" s="200"/>
      <c r="AL1299" s="201"/>
      <c r="AM1299" s="202"/>
      <c r="AN1299" s="78"/>
      <c r="AO1299" s="79"/>
      <c r="AP1299" s="209"/>
      <c r="AQ1299" s="64"/>
      <c r="AR1299" s="65"/>
      <c r="AS1299" s="208"/>
      <c r="AT1299" s="210"/>
      <c r="AU1299" s="211"/>
      <c r="AV1299" s="212"/>
      <c r="AW1299" s="213"/>
      <c r="AX1299" s="214"/>
      <c r="AY1299" s="215"/>
      <c r="AZ1299" s="112"/>
      <c r="BA1299" s="68"/>
      <c r="BB1299" s="68"/>
      <c r="BC1299" s="216"/>
      <c r="BD1299" s="216"/>
      <c r="BE1299" s="217"/>
      <c r="BF1299" s="218"/>
      <c r="BG1299" s="75"/>
      <c r="BH1299" s="75"/>
      <c r="BI1299" s="219"/>
      <c r="BJ1299" s="220"/>
      <c r="BK1299" s="220"/>
      <c r="BL1299" s="221"/>
      <c r="BM1299" s="222"/>
      <c r="BN1299" s="223"/>
      <c r="BO1299" s="149">
        <v>0</v>
      </c>
      <c r="BP1299" s="72">
        <v>53</v>
      </c>
      <c r="BQ1299" s="157">
        <v>0.27012731481481483</v>
      </c>
      <c r="BR1299" s="158">
        <v>1</v>
      </c>
      <c r="BS1299" s="224"/>
    </row>
    <row r="1300" spans="1:71" s="62" customFormat="1" ht="15" customHeight="1">
      <c r="A1300" s="49"/>
      <c r="B1300" s="2">
        <v>1294</v>
      </c>
      <c r="C1300" s="2">
        <v>620</v>
      </c>
      <c r="D1300" s="47" t="s">
        <v>2420</v>
      </c>
      <c r="E1300" s="47" t="s">
        <v>1564</v>
      </c>
      <c r="F1300" s="89" t="s">
        <v>1542</v>
      </c>
      <c r="G1300" s="48">
        <v>1978</v>
      </c>
      <c r="H1300" s="49" t="s">
        <v>31</v>
      </c>
      <c r="I1300" s="2" t="str">
        <f>IF(G1300&lt;=1953,"M60",IF(G1300&lt;=1963,"M50",IF(G1300&lt;=1973,"M40","M")))</f>
        <v>M</v>
      </c>
      <c r="J1300" s="50">
        <f t="shared" si="93"/>
        <v>99</v>
      </c>
      <c r="K1300" s="189">
        <f t="shared" si="94"/>
        <v>99</v>
      </c>
      <c r="L1300" s="51">
        <f t="shared" si="95"/>
        <v>1</v>
      </c>
      <c r="M1300" s="52" t="str">
        <f t="shared" si="96"/>
        <v>nie</v>
      </c>
      <c r="N1300" s="53">
        <f>IF($M1300="ano",LARGE((Q1300,T1300,W1300,Z1300,AC1300,AF1300,AI1300,AL1300,AO1300,AR1300,AU1300,AX1300,BA1300,BD1300,BG1300,BJ1300,BM1300),1)+LARGE((Q1300,T1300,W1300,Z1300,AC1300,AF1300,AI1300,AL1300,AO1300,AR1300,AU1300,AX1300,BA1300,BD1300,BG1300,BJ1300,BM1300),2)+LARGE((Q1300,T1300,W1300,Z1300,AC1300,AF1300,AI1300,AL1300,AO1300,AR1300,AU1300,AX1300,BA1300,BD1300,BG1300,BJ1300,BM1300),3)+LARGE((Q1300,T1300,W1300,Z1300,AC1300,AF1300,AI1300,AL1300,AO1300,AR1300,AU1300,AX1300,BA1300,BD1300,BG1300,BJ1300,BM1300),4)+LARGE((Q1300,T1300,W1300,Z1300,AC1300,AF1300,AI1300,AL1300,AO1300,AR1300,AU1300,AX1300,BA1300,BD1300,BG1300,BJ1300,BM1300),5),J1300)</f>
        <v>99</v>
      </c>
      <c r="O1300" s="190">
        <f>IF($M1300="ano",LARGE((R1300,U1300,X1300,AA1300,AD1300,AG1300,AJ1300,AM1300,AP1300,AS1300,AV1300,AY1300,BB1300,BE1300,BH1300,BK1300,BN1300),1)+LARGE((R1300,U1300,X1300,AA1300,AD1300,AG1300,AJ1300,AM1300,AP1300,AS1300,AV1300,AY1300,BB1300,BE1300,BH1300,BK1300,BN1300),2)+LARGE((R1300,U1300,X1300,AA1300,AD1300,AG1300,AJ1300,AM1300,AP1300,AS1300,AV1300,AY1300,BB1300,BE1300,BH1300,BK1300,BN1300),3)+LARGE((R1300,U1300,X1300,AA1300,AD1300,AG1300,AJ1300,AM1300,AP1300,AS1300,AV1300,AY1300,BB1300,BE1300,BH1300,BK1300,BN1300),4)+LARGE((R1300,U1300,X1300,AA1300,AD1300,AG1300,AJ1300,AM1300,AP1300,AS1300,AV1300,AY1300,BB1300,BE1300,BH1300,BK1300,BN1300),5),K1300)</f>
        <v>99</v>
      </c>
      <c r="P1300" s="191"/>
      <c r="Q1300" s="192"/>
      <c r="R1300" s="193"/>
      <c r="S1300" s="194">
        <v>0.1592476851851852</v>
      </c>
      <c r="T1300" s="195">
        <v>99</v>
      </c>
      <c r="U1300" s="196">
        <v>99</v>
      </c>
      <c r="V1300" s="197"/>
      <c r="W1300" s="198"/>
      <c r="X1300" s="199"/>
      <c r="Y1300" s="200"/>
      <c r="Z1300" s="201"/>
      <c r="AA1300" s="202"/>
      <c r="AB1300" s="203"/>
      <c r="AC1300" s="204"/>
      <c r="AD1300" s="205"/>
      <c r="AE1300" s="200"/>
      <c r="AF1300" s="201"/>
      <c r="AG1300" s="202"/>
      <c r="AH1300" s="206"/>
      <c r="AI1300" s="207"/>
      <c r="AJ1300" s="208"/>
      <c r="AK1300" s="200"/>
      <c r="AL1300" s="201"/>
      <c r="AM1300" s="202"/>
      <c r="AN1300" s="78"/>
      <c r="AO1300" s="79"/>
      <c r="AP1300" s="209"/>
      <c r="AQ1300" s="64"/>
      <c r="AR1300" s="65"/>
      <c r="AS1300" s="208"/>
      <c r="AT1300" s="210"/>
      <c r="AU1300" s="211"/>
      <c r="AV1300" s="212"/>
      <c r="AW1300" s="213"/>
      <c r="AX1300" s="214"/>
      <c r="AY1300" s="215"/>
      <c r="AZ1300" s="112"/>
      <c r="BA1300" s="68"/>
      <c r="BB1300" s="68"/>
      <c r="BC1300" s="216"/>
      <c r="BD1300" s="216"/>
      <c r="BE1300" s="217"/>
      <c r="BF1300" s="218"/>
      <c r="BG1300" s="75"/>
      <c r="BH1300" s="75"/>
      <c r="BI1300" s="219"/>
      <c r="BJ1300" s="220"/>
      <c r="BK1300" s="220"/>
      <c r="BL1300" s="221"/>
      <c r="BM1300" s="222"/>
      <c r="BN1300" s="223"/>
      <c r="BO1300" s="149">
        <v>0</v>
      </c>
      <c r="BP1300" s="72">
        <v>26</v>
      </c>
      <c r="BQ1300" s="157">
        <v>0.1592476851851852</v>
      </c>
      <c r="BR1300" s="158">
        <v>1</v>
      </c>
      <c r="BS1300" s="224"/>
    </row>
    <row r="1301" spans="1:71" s="62" customFormat="1" ht="15" customHeight="1">
      <c r="A1301" s="49"/>
      <c r="B1301" s="2">
        <v>1295</v>
      </c>
      <c r="C1301" s="2">
        <v>22</v>
      </c>
      <c r="D1301" s="49" t="s">
        <v>2075</v>
      </c>
      <c r="E1301" s="49" t="s">
        <v>2236</v>
      </c>
      <c r="F1301" s="93" t="s">
        <v>2076</v>
      </c>
      <c r="G1301" s="85">
        <v>1959</v>
      </c>
      <c r="H1301" s="49" t="s">
        <v>36</v>
      </c>
      <c r="I1301" s="49" t="s">
        <v>38</v>
      </c>
      <c r="J1301" s="50">
        <f t="shared" si="93"/>
        <v>99</v>
      </c>
      <c r="K1301" s="189">
        <f t="shared" si="94"/>
        <v>119</v>
      </c>
      <c r="L1301" s="51">
        <f t="shared" si="95"/>
        <v>1</v>
      </c>
      <c r="M1301" s="52" t="str">
        <f t="shared" si="96"/>
        <v>nie</v>
      </c>
      <c r="N1301" s="53">
        <f>IF($M1301="ano",LARGE((Q1301,T1301,W1301,Z1301,AC1301,AF1301,AI1301,AL1301,AO1301,AR1301,AU1301,AX1301,BA1301,BD1301,BG1301,BJ1301,BM1301),1)+LARGE((Q1301,T1301,W1301,Z1301,AC1301,AF1301,AI1301,AL1301,AO1301,AR1301,AU1301,AX1301,BA1301,BD1301,BG1301,BJ1301,BM1301),2)+LARGE((Q1301,T1301,W1301,Z1301,AC1301,AF1301,AI1301,AL1301,AO1301,AR1301,AU1301,AX1301,BA1301,BD1301,BG1301,BJ1301,BM1301),3)+LARGE((Q1301,T1301,W1301,Z1301,AC1301,AF1301,AI1301,AL1301,AO1301,AR1301,AU1301,AX1301,BA1301,BD1301,BG1301,BJ1301,BM1301),4)+LARGE((Q1301,T1301,W1301,Z1301,AC1301,AF1301,AI1301,AL1301,AO1301,AR1301,AU1301,AX1301,BA1301,BD1301,BG1301,BJ1301,BM1301),5),J1301)</f>
        <v>99</v>
      </c>
      <c r="O1301" s="190">
        <f>IF($M1301="ano",LARGE((R1301,U1301,X1301,AA1301,AD1301,AG1301,AJ1301,AM1301,AP1301,AS1301,AV1301,AY1301,BB1301,BE1301,BH1301,BK1301,BN1301),1)+LARGE((R1301,U1301,X1301,AA1301,AD1301,AG1301,AJ1301,AM1301,AP1301,AS1301,AV1301,AY1301,BB1301,BE1301,BH1301,BK1301,BN1301),2)+LARGE((R1301,U1301,X1301,AA1301,AD1301,AG1301,AJ1301,AM1301,AP1301,AS1301,AV1301,AY1301,BB1301,BE1301,BH1301,BK1301,BN1301),3)+LARGE((R1301,U1301,X1301,AA1301,AD1301,AG1301,AJ1301,AM1301,AP1301,AS1301,AV1301,AY1301,BB1301,BE1301,BH1301,BK1301,BN1301),4)+LARGE((R1301,U1301,X1301,AA1301,AD1301,AG1301,AJ1301,AM1301,AP1301,AS1301,AV1301,AY1301,BB1301,BE1301,BH1301,BK1301,BN1301),5),K1301)</f>
        <v>119</v>
      </c>
      <c r="P1301" s="191"/>
      <c r="Q1301" s="192"/>
      <c r="R1301" s="193"/>
      <c r="S1301" s="194"/>
      <c r="T1301" s="195"/>
      <c r="U1301" s="196"/>
      <c r="V1301" s="197">
        <v>0.11907407407407407</v>
      </c>
      <c r="W1301" s="198">
        <v>99</v>
      </c>
      <c r="X1301" s="199">
        <v>119</v>
      </c>
      <c r="Y1301" s="200"/>
      <c r="Z1301" s="201"/>
      <c r="AA1301" s="202"/>
      <c r="AB1301" s="203"/>
      <c r="AC1301" s="204"/>
      <c r="AD1301" s="205"/>
      <c r="AE1301" s="200"/>
      <c r="AF1301" s="201"/>
      <c r="AG1301" s="202"/>
      <c r="AH1301" s="206"/>
      <c r="AI1301" s="207"/>
      <c r="AJ1301" s="208"/>
      <c r="AK1301" s="200"/>
      <c r="AL1301" s="201"/>
      <c r="AM1301" s="202"/>
      <c r="AN1301" s="78"/>
      <c r="AO1301" s="79"/>
      <c r="AP1301" s="209"/>
      <c r="AQ1301" s="64"/>
      <c r="AR1301" s="65"/>
      <c r="AS1301" s="208"/>
      <c r="AT1301" s="210"/>
      <c r="AU1301" s="211"/>
      <c r="AV1301" s="212"/>
      <c r="AW1301" s="213"/>
      <c r="AX1301" s="214"/>
      <c r="AY1301" s="215"/>
      <c r="AZ1301" s="112"/>
      <c r="BA1301" s="68"/>
      <c r="BB1301" s="68"/>
      <c r="BC1301" s="216"/>
      <c r="BD1301" s="216"/>
      <c r="BE1301" s="217"/>
      <c r="BF1301" s="218"/>
      <c r="BG1301" s="75"/>
      <c r="BH1301" s="75"/>
      <c r="BI1301" s="219"/>
      <c r="BJ1301" s="220"/>
      <c r="BK1301" s="220"/>
      <c r="BL1301" s="221"/>
      <c r="BM1301" s="222"/>
      <c r="BN1301" s="223"/>
      <c r="BO1301" s="149">
        <v>0</v>
      </c>
      <c r="BP1301" s="72">
        <v>16</v>
      </c>
      <c r="BQ1301" s="157">
        <v>0.11907407407407407</v>
      </c>
      <c r="BR1301" s="158">
        <v>1</v>
      </c>
      <c r="BS1301" s="224"/>
    </row>
    <row r="1302" spans="1:71" s="62" customFormat="1" ht="15" customHeight="1">
      <c r="A1302" s="49"/>
      <c r="B1302" s="2">
        <v>1296</v>
      </c>
      <c r="C1302" s="2">
        <v>18</v>
      </c>
      <c r="D1302" s="49" t="s">
        <v>749</v>
      </c>
      <c r="E1302" s="49" t="s">
        <v>1520</v>
      </c>
      <c r="F1302" s="93" t="s">
        <v>1608</v>
      </c>
      <c r="G1302" s="85">
        <v>1989</v>
      </c>
      <c r="H1302" s="49" t="s">
        <v>31</v>
      </c>
      <c r="I1302" s="49" t="s">
        <v>39</v>
      </c>
      <c r="J1302" s="50">
        <f t="shared" si="93"/>
        <v>99</v>
      </c>
      <c r="K1302" s="189">
        <f t="shared" si="94"/>
        <v>99</v>
      </c>
      <c r="L1302" s="51">
        <f t="shared" si="95"/>
        <v>1</v>
      </c>
      <c r="M1302" s="52" t="str">
        <f t="shared" si="96"/>
        <v>nie</v>
      </c>
      <c r="N1302" s="53">
        <f>IF($M1302="ano",LARGE((Q1302,T1302,W1302,Z1302,AC1302,AF1302,AI1302,AL1302,AO1302,AR1302,AU1302,AX1302,BA1302,BD1302,BG1302,BJ1302,BM1302),1)+LARGE((Q1302,T1302,W1302,Z1302,AC1302,AF1302,AI1302,AL1302,AO1302,AR1302,AU1302,AX1302,BA1302,BD1302,BG1302,BJ1302,BM1302),2)+LARGE((Q1302,T1302,W1302,Z1302,AC1302,AF1302,AI1302,AL1302,AO1302,AR1302,AU1302,AX1302,BA1302,BD1302,BG1302,BJ1302,BM1302),3)+LARGE((Q1302,T1302,W1302,Z1302,AC1302,AF1302,AI1302,AL1302,AO1302,AR1302,AU1302,AX1302,BA1302,BD1302,BG1302,BJ1302,BM1302),4)+LARGE((Q1302,T1302,W1302,Z1302,AC1302,AF1302,AI1302,AL1302,AO1302,AR1302,AU1302,AX1302,BA1302,BD1302,BG1302,BJ1302,BM1302),5),J1302)</f>
        <v>99</v>
      </c>
      <c r="O1302" s="190">
        <f>IF($M1302="ano",LARGE((R1302,U1302,X1302,AA1302,AD1302,AG1302,AJ1302,AM1302,AP1302,AS1302,AV1302,AY1302,BB1302,BE1302,BH1302,BK1302,BN1302),1)+LARGE((R1302,U1302,X1302,AA1302,AD1302,AG1302,AJ1302,AM1302,AP1302,AS1302,AV1302,AY1302,BB1302,BE1302,BH1302,BK1302,BN1302),2)+LARGE((R1302,U1302,X1302,AA1302,AD1302,AG1302,AJ1302,AM1302,AP1302,AS1302,AV1302,AY1302,BB1302,BE1302,BH1302,BK1302,BN1302),3)+LARGE((R1302,U1302,X1302,AA1302,AD1302,AG1302,AJ1302,AM1302,AP1302,AS1302,AV1302,AY1302,BB1302,BE1302,BH1302,BK1302,BN1302),4)+LARGE((R1302,U1302,X1302,AA1302,AD1302,AG1302,AJ1302,AM1302,AP1302,AS1302,AV1302,AY1302,BB1302,BE1302,BH1302,BK1302,BN1302),5),K1302)</f>
        <v>99</v>
      </c>
      <c r="P1302" s="54"/>
      <c r="Q1302" s="55"/>
      <c r="R1302" s="55"/>
      <c r="S1302" s="56"/>
      <c r="T1302" s="57"/>
      <c r="U1302" s="57"/>
      <c r="V1302" s="58"/>
      <c r="W1302" s="59"/>
      <c r="X1302" s="59"/>
      <c r="Y1302" s="77"/>
      <c r="Z1302" s="60"/>
      <c r="AA1302" s="60"/>
      <c r="AB1302" s="61"/>
      <c r="AC1302" s="61"/>
      <c r="AD1302" s="61"/>
      <c r="AE1302" s="200"/>
      <c r="AF1302" s="201"/>
      <c r="AG1302" s="201"/>
      <c r="AI1302" s="63"/>
      <c r="AJ1302" s="63"/>
      <c r="AK1302" s="200">
        <v>9.7222222222222224E-2</v>
      </c>
      <c r="AL1302" s="201">
        <v>99</v>
      </c>
      <c r="AM1302" s="202">
        <v>99</v>
      </c>
      <c r="AN1302" s="78"/>
      <c r="AO1302" s="79"/>
      <c r="AP1302" s="209"/>
      <c r="AQ1302" s="64"/>
      <c r="AR1302" s="65"/>
      <c r="AS1302" s="208"/>
      <c r="AT1302" s="210"/>
      <c r="AU1302" s="211"/>
      <c r="AV1302" s="212"/>
      <c r="AW1302" s="213"/>
      <c r="AX1302" s="214"/>
      <c r="AY1302" s="215"/>
      <c r="AZ1302" s="112"/>
      <c r="BA1302" s="68"/>
      <c r="BB1302" s="68"/>
      <c r="BC1302" s="69"/>
      <c r="BD1302" s="69"/>
      <c r="BE1302" s="69"/>
      <c r="BF1302" s="218"/>
      <c r="BG1302" s="75"/>
      <c r="BH1302" s="75"/>
      <c r="BI1302" s="219"/>
      <c r="BJ1302" s="220"/>
      <c r="BK1302" s="220"/>
      <c r="BL1302" s="221"/>
      <c r="BM1302" s="222"/>
      <c r="BN1302" s="223"/>
      <c r="BO1302" s="149">
        <v>0</v>
      </c>
      <c r="BP1302" s="72">
        <v>11</v>
      </c>
      <c r="BQ1302" s="157">
        <v>9.7222222222222224E-2</v>
      </c>
      <c r="BR1302" s="158">
        <v>1</v>
      </c>
      <c r="BS1302" s="224"/>
    </row>
    <row r="1303" spans="1:71" s="62" customFormat="1" ht="15" customHeight="1">
      <c r="A1303" s="49"/>
      <c r="B1303" s="2">
        <v>1297</v>
      </c>
      <c r="C1303" s="2">
        <v>621</v>
      </c>
      <c r="D1303" s="47" t="s">
        <v>2421</v>
      </c>
      <c r="E1303" s="47" t="s">
        <v>1505</v>
      </c>
      <c r="F1303" s="89" t="s">
        <v>2422</v>
      </c>
      <c r="G1303" s="48">
        <v>1979</v>
      </c>
      <c r="H1303" s="49" t="s">
        <v>31</v>
      </c>
      <c r="I1303" s="2" t="str">
        <f>IF(G1303&lt;=1953,"M60",IF(G1303&lt;=1963,"M50",IF(G1303&lt;=1973,"M40","M")))</f>
        <v>M</v>
      </c>
      <c r="J1303" s="50">
        <f t="shared" si="93"/>
        <v>98</v>
      </c>
      <c r="K1303" s="189">
        <f t="shared" si="94"/>
        <v>98</v>
      </c>
      <c r="L1303" s="51">
        <f t="shared" si="95"/>
        <v>1</v>
      </c>
      <c r="M1303" s="52" t="str">
        <f t="shared" si="96"/>
        <v>nie</v>
      </c>
      <c r="N1303" s="53">
        <f>IF($M1303="ano",LARGE((Q1303,T1303,W1303,Z1303,AC1303,AF1303,AI1303,AL1303,AO1303,AR1303,AU1303,AX1303,BA1303,BD1303,BG1303,BJ1303,BM1303),1)+LARGE((Q1303,T1303,W1303,Z1303,AC1303,AF1303,AI1303,AL1303,AO1303,AR1303,AU1303,AX1303,BA1303,BD1303,BG1303,BJ1303,BM1303),2)+LARGE((Q1303,T1303,W1303,Z1303,AC1303,AF1303,AI1303,AL1303,AO1303,AR1303,AU1303,AX1303,BA1303,BD1303,BG1303,BJ1303,BM1303),3)+LARGE((Q1303,T1303,W1303,Z1303,AC1303,AF1303,AI1303,AL1303,AO1303,AR1303,AU1303,AX1303,BA1303,BD1303,BG1303,BJ1303,BM1303),4)+LARGE((Q1303,T1303,W1303,Z1303,AC1303,AF1303,AI1303,AL1303,AO1303,AR1303,AU1303,AX1303,BA1303,BD1303,BG1303,BJ1303,BM1303),5),J1303)</f>
        <v>98</v>
      </c>
      <c r="O1303" s="190">
        <f>IF($M1303="ano",LARGE((R1303,U1303,X1303,AA1303,AD1303,AG1303,AJ1303,AM1303,AP1303,AS1303,AV1303,AY1303,BB1303,BE1303,BH1303,BK1303,BN1303),1)+LARGE((R1303,U1303,X1303,AA1303,AD1303,AG1303,AJ1303,AM1303,AP1303,AS1303,AV1303,AY1303,BB1303,BE1303,BH1303,BK1303,BN1303),2)+LARGE((R1303,U1303,X1303,AA1303,AD1303,AG1303,AJ1303,AM1303,AP1303,AS1303,AV1303,AY1303,BB1303,BE1303,BH1303,BK1303,BN1303),3)+LARGE((R1303,U1303,X1303,AA1303,AD1303,AG1303,AJ1303,AM1303,AP1303,AS1303,AV1303,AY1303,BB1303,BE1303,BH1303,BK1303,BN1303),4)+LARGE((R1303,U1303,X1303,AA1303,AD1303,AG1303,AJ1303,AM1303,AP1303,AS1303,AV1303,AY1303,BB1303,BE1303,BH1303,BK1303,BN1303),5),K1303)</f>
        <v>98</v>
      </c>
      <c r="P1303" s="191"/>
      <c r="Q1303" s="192"/>
      <c r="R1303" s="193"/>
      <c r="S1303" s="194">
        <v>0.15972222222222224</v>
      </c>
      <c r="T1303" s="195">
        <v>98</v>
      </c>
      <c r="U1303" s="196">
        <v>98</v>
      </c>
      <c r="V1303" s="197"/>
      <c r="W1303" s="198"/>
      <c r="X1303" s="199"/>
      <c r="Y1303" s="200"/>
      <c r="Z1303" s="201"/>
      <c r="AA1303" s="202"/>
      <c r="AB1303" s="203"/>
      <c r="AC1303" s="204"/>
      <c r="AD1303" s="205"/>
      <c r="AE1303" s="200"/>
      <c r="AF1303" s="201"/>
      <c r="AG1303" s="202"/>
      <c r="AH1303" s="206"/>
      <c r="AI1303" s="207"/>
      <c r="AJ1303" s="208"/>
      <c r="AK1303" s="200"/>
      <c r="AL1303" s="201"/>
      <c r="AM1303" s="202"/>
      <c r="AN1303" s="78"/>
      <c r="AO1303" s="79"/>
      <c r="AP1303" s="209"/>
      <c r="AQ1303" s="64"/>
      <c r="AR1303" s="65"/>
      <c r="AS1303" s="208"/>
      <c r="AT1303" s="210"/>
      <c r="AU1303" s="211"/>
      <c r="AV1303" s="212"/>
      <c r="AW1303" s="213"/>
      <c r="AX1303" s="214"/>
      <c r="AY1303" s="215"/>
      <c r="AZ1303" s="112"/>
      <c r="BA1303" s="68"/>
      <c r="BB1303" s="68"/>
      <c r="BC1303" s="216"/>
      <c r="BD1303" s="216"/>
      <c r="BE1303" s="217"/>
      <c r="BF1303" s="218"/>
      <c r="BG1303" s="75"/>
      <c r="BH1303" s="75"/>
      <c r="BI1303" s="219"/>
      <c r="BJ1303" s="220"/>
      <c r="BK1303" s="220"/>
      <c r="BL1303" s="221"/>
      <c r="BM1303" s="222"/>
      <c r="BN1303" s="223"/>
      <c r="BO1303" s="149">
        <v>0</v>
      </c>
      <c r="BP1303" s="72">
        <v>26</v>
      </c>
      <c r="BQ1303" s="157">
        <v>0.15972222222222224</v>
      </c>
      <c r="BR1303" s="158">
        <v>1</v>
      </c>
      <c r="BS1303" s="224"/>
    </row>
    <row r="1304" spans="1:71" s="62" customFormat="1" ht="15" customHeight="1">
      <c r="A1304" s="49"/>
      <c r="B1304" s="2">
        <v>1298</v>
      </c>
      <c r="C1304" s="2">
        <v>141</v>
      </c>
      <c r="D1304" s="49" t="s">
        <v>2268</v>
      </c>
      <c r="E1304" s="49" t="s">
        <v>2267</v>
      </c>
      <c r="F1304" s="93" t="s">
        <v>1542</v>
      </c>
      <c r="G1304" s="85">
        <v>1975</v>
      </c>
      <c r="H1304" s="49" t="s">
        <v>36</v>
      </c>
      <c r="I1304" s="2" t="str">
        <f>IF(G1304&lt;=1953,"Z60",IF(G1304&lt;=1963,"Z50",IF(G1304&lt;=1973,"Z40","Z")))</f>
        <v>Z</v>
      </c>
      <c r="J1304" s="50">
        <f t="shared" si="93"/>
        <v>98</v>
      </c>
      <c r="K1304" s="189">
        <f t="shared" si="94"/>
        <v>98</v>
      </c>
      <c r="L1304" s="51">
        <f t="shared" si="95"/>
        <v>1</v>
      </c>
      <c r="M1304" s="52" t="str">
        <f t="shared" si="96"/>
        <v>nie</v>
      </c>
      <c r="N1304" s="53">
        <f>IF($M1304="ano",LARGE((Q1304,T1304,W1304,Z1304,AC1304,AF1304,AI1304,AL1304,AO1304,AR1304,AU1304,AX1304,BA1304,BD1304,BG1304,BJ1304,BM1304),1)+LARGE((Q1304,T1304,W1304,Z1304,AC1304,AF1304,AI1304,AL1304,AO1304,AR1304,AU1304,AX1304,BA1304,BD1304,BG1304,BJ1304,BM1304),2)+LARGE((Q1304,T1304,W1304,Z1304,AC1304,AF1304,AI1304,AL1304,AO1304,AR1304,AU1304,AX1304,BA1304,BD1304,BG1304,BJ1304,BM1304),3)+LARGE((Q1304,T1304,W1304,Z1304,AC1304,AF1304,AI1304,AL1304,AO1304,AR1304,AU1304,AX1304,BA1304,BD1304,BG1304,BJ1304,BM1304),4)+LARGE((Q1304,T1304,W1304,Z1304,AC1304,AF1304,AI1304,AL1304,AO1304,AR1304,AU1304,AX1304,BA1304,BD1304,BG1304,BJ1304,BM1304),5),J1304)</f>
        <v>98</v>
      </c>
      <c r="O1304" s="190">
        <f>IF($M1304="ano",LARGE((R1304,U1304,X1304,AA1304,AD1304,AG1304,AJ1304,AM1304,AP1304,AS1304,AV1304,AY1304,BB1304,BE1304,BH1304,BK1304,BN1304),1)+LARGE((R1304,U1304,X1304,AA1304,AD1304,AG1304,AJ1304,AM1304,AP1304,AS1304,AV1304,AY1304,BB1304,BE1304,BH1304,BK1304,BN1304),2)+LARGE((R1304,U1304,X1304,AA1304,AD1304,AG1304,AJ1304,AM1304,AP1304,AS1304,AV1304,AY1304,BB1304,BE1304,BH1304,BK1304,BN1304),3)+LARGE((R1304,U1304,X1304,AA1304,AD1304,AG1304,AJ1304,AM1304,AP1304,AS1304,AV1304,AY1304,BB1304,BE1304,BH1304,BK1304,BN1304),4)+LARGE((R1304,U1304,X1304,AA1304,AD1304,AG1304,AJ1304,AM1304,AP1304,AS1304,AV1304,AY1304,BB1304,BE1304,BH1304,BK1304,BN1304),5),K1304)</f>
        <v>98</v>
      </c>
      <c r="P1304" s="191"/>
      <c r="Q1304" s="192"/>
      <c r="R1304" s="193"/>
      <c r="S1304" s="194"/>
      <c r="T1304" s="195"/>
      <c r="U1304" s="196"/>
      <c r="V1304" s="197">
        <v>0.12009259259259258</v>
      </c>
      <c r="W1304" s="198">
        <v>98</v>
      </c>
      <c r="X1304" s="199">
        <v>98</v>
      </c>
      <c r="Y1304" s="200"/>
      <c r="Z1304" s="201"/>
      <c r="AA1304" s="202"/>
      <c r="AB1304" s="203"/>
      <c r="AC1304" s="204"/>
      <c r="AD1304" s="205"/>
      <c r="AE1304" s="200"/>
      <c r="AF1304" s="201"/>
      <c r="AG1304" s="202"/>
      <c r="AH1304" s="206"/>
      <c r="AI1304" s="207"/>
      <c r="AJ1304" s="208"/>
      <c r="AK1304" s="200"/>
      <c r="AL1304" s="201"/>
      <c r="AM1304" s="202"/>
      <c r="AN1304" s="78"/>
      <c r="AO1304" s="79"/>
      <c r="AP1304" s="209"/>
      <c r="AQ1304" s="64"/>
      <c r="AR1304" s="65"/>
      <c r="AS1304" s="208"/>
      <c r="AT1304" s="210"/>
      <c r="AU1304" s="211"/>
      <c r="AV1304" s="212"/>
      <c r="AW1304" s="213"/>
      <c r="AX1304" s="214"/>
      <c r="AY1304" s="215"/>
      <c r="AZ1304" s="112"/>
      <c r="BA1304" s="68"/>
      <c r="BB1304" s="68"/>
      <c r="BC1304" s="216"/>
      <c r="BD1304" s="216"/>
      <c r="BE1304" s="217"/>
      <c r="BF1304" s="218"/>
      <c r="BG1304" s="75"/>
      <c r="BH1304" s="75"/>
      <c r="BI1304" s="219"/>
      <c r="BJ1304" s="220"/>
      <c r="BK1304" s="220"/>
      <c r="BL1304" s="221"/>
      <c r="BM1304" s="222"/>
      <c r="BN1304" s="223"/>
      <c r="BO1304" s="149">
        <v>0</v>
      </c>
      <c r="BP1304" s="72">
        <v>16</v>
      </c>
      <c r="BQ1304" s="157">
        <v>0.12009259259259258</v>
      </c>
      <c r="BR1304" s="158">
        <v>1</v>
      </c>
      <c r="BS1304" s="224"/>
    </row>
    <row r="1305" spans="1:71" s="62" customFormat="1" ht="15" customHeight="1">
      <c r="A1305" s="49"/>
      <c r="B1305" s="2">
        <v>1299</v>
      </c>
      <c r="C1305" s="2">
        <v>23</v>
      </c>
      <c r="D1305" s="47" t="s">
        <v>2423</v>
      </c>
      <c r="E1305" s="47" t="s">
        <v>1563</v>
      </c>
      <c r="F1305" s="89" t="s">
        <v>2329</v>
      </c>
      <c r="G1305" s="48">
        <v>1978</v>
      </c>
      <c r="H1305" s="49" t="s">
        <v>36</v>
      </c>
      <c r="I1305" s="2" t="s">
        <v>38</v>
      </c>
      <c r="J1305" s="50">
        <f t="shared" si="93"/>
        <v>97</v>
      </c>
      <c r="K1305" s="189">
        <f t="shared" si="94"/>
        <v>97</v>
      </c>
      <c r="L1305" s="51">
        <f t="shared" si="95"/>
        <v>1</v>
      </c>
      <c r="M1305" s="52" t="str">
        <f t="shared" si="96"/>
        <v>nie</v>
      </c>
      <c r="N1305" s="53">
        <f>IF($M1305="ano",LARGE((Q1305,T1305,W1305,Z1305,AC1305,AF1305,AI1305,AL1305,AO1305,AR1305,AU1305,AX1305,BA1305,BD1305,BG1305,BJ1305,BM1305),1)+LARGE((Q1305,T1305,W1305,Z1305,AC1305,AF1305,AI1305,AL1305,AO1305,AR1305,AU1305,AX1305,BA1305,BD1305,BG1305,BJ1305,BM1305),2)+LARGE((Q1305,T1305,W1305,Z1305,AC1305,AF1305,AI1305,AL1305,AO1305,AR1305,AU1305,AX1305,BA1305,BD1305,BG1305,BJ1305,BM1305),3)+LARGE((Q1305,T1305,W1305,Z1305,AC1305,AF1305,AI1305,AL1305,AO1305,AR1305,AU1305,AX1305,BA1305,BD1305,BG1305,BJ1305,BM1305),4)+LARGE((Q1305,T1305,W1305,Z1305,AC1305,AF1305,AI1305,AL1305,AO1305,AR1305,AU1305,AX1305,BA1305,BD1305,BG1305,BJ1305,BM1305),5),J1305)</f>
        <v>97</v>
      </c>
      <c r="O1305" s="190">
        <f>IF($M1305="ano",LARGE((R1305,U1305,X1305,AA1305,AD1305,AG1305,AJ1305,AM1305,AP1305,AS1305,AV1305,AY1305,BB1305,BE1305,BH1305,BK1305,BN1305),1)+LARGE((R1305,U1305,X1305,AA1305,AD1305,AG1305,AJ1305,AM1305,AP1305,AS1305,AV1305,AY1305,BB1305,BE1305,BH1305,BK1305,BN1305),2)+LARGE((R1305,U1305,X1305,AA1305,AD1305,AG1305,AJ1305,AM1305,AP1305,AS1305,AV1305,AY1305,BB1305,BE1305,BH1305,BK1305,BN1305),3)+LARGE((R1305,U1305,X1305,AA1305,AD1305,AG1305,AJ1305,AM1305,AP1305,AS1305,AV1305,AY1305,BB1305,BE1305,BH1305,BK1305,BN1305),4)+LARGE((R1305,U1305,X1305,AA1305,AD1305,AG1305,AJ1305,AM1305,AP1305,AS1305,AV1305,AY1305,BB1305,BE1305,BH1305,BK1305,BN1305),5),K1305)</f>
        <v>97</v>
      </c>
      <c r="P1305" s="191"/>
      <c r="Q1305" s="192"/>
      <c r="R1305" s="193"/>
      <c r="S1305" s="194">
        <v>0.1610648148148148</v>
      </c>
      <c r="T1305" s="195">
        <v>97</v>
      </c>
      <c r="U1305" s="196">
        <v>97</v>
      </c>
      <c r="V1305" s="197"/>
      <c r="W1305" s="198"/>
      <c r="X1305" s="199"/>
      <c r="Y1305" s="200"/>
      <c r="Z1305" s="201"/>
      <c r="AA1305" s="202"/>
      <c r="AB1305" s="203"/>
      <c r="AC1305" s="204"/>
      <c r="AD1305" s="205"/>
      <c r="AE1305" s="200"/>
      <c r="AF1305" s="201"/>
      <c r="AG1305" s="202"/>
      <c r="AH1305" s="206"/>
      <c r="AI1305" s="207"/>
      <c r="AJ1305" s="208"/>
      <c r="AK1305" s="200"/>
      <c r="AL1305" s="201"/>
      <c r="AM1305" s="202"/>
      <c r="AN1305" s="78"/>
      <c r="AO1305" s="79"/>
      <c r="AP1305" s="209"/>
      <c r="AQ1305" s="64"/>
      <c r="AR1305" s="65"/>
      <c r="AS1305" s="208"/>
      <c r="AT1305" s="210"/>
      <c r="AU1305" s="211"/>
      <c r="AV1305" s="212"/>
      <c r="AW1305" s="213"/>
      <c r="AX1305" s="214"/>
      <c r="AY1305" s="215"/>
      <c r="AZ1305" s="112"/>
      <c r="BA1305" s="68"/>
      <c r="BB1305" s="68"/>
      <c r="BC1305" s="216"/>
      <c r="BD1305" s="216"/>
      <c r="BE1305" s="217"/>
      <c r="BF1305" s="218"/>
      <c r="BG1305" s="75"/>
      <c r="BH1305" s="75"/>
      <c r="BI1305" s="219"/>
      <c r="BJ1305" s="220"/>
      <c r="BK1305" s="220"/>
      <c r="BL1305" s="221"/>
      <c r="BM1305" s="222"/>
      <c r="BN1305" s="223"/>
      <c r="BO1305" s="149">
        <v>0</v>
      </c>
      <c r="BP1305" s="72">
        <v>26</v>
      </c>
      <c r="BQ1305" s="157">
        <v>0.1610648148148148</v>
      </c>
      <c r="BR1305" s="158">
        <v>1</v>
      </c>
      <c r="BS1305" s="224"/>
    </row>
    <row r="1306" spans="1:71" s="62" customFormat="1" ht="15" customHeight="1">
      <c r="A1306" s="49"/>
      <c r="B1306" s="2">
        <v>1300</v>
      </c>
      <c r="C1306" s="2">
        <v>24</v>
      </c>
      <c r="D1306" s="49" t="s">
        <v>1715</v>
      </c>
      <c r="E1306" s="49" t="s">
        <v>1508</v>
      </c>
      <c r="F1306" s="49" t="s">
        <v>247</v>
      </c>
      <c r="G1306" s="85">
        <v>1953</v>
      </c>
      <c r="H1306" s="49" t="s">
        <v>36</v>
      </c>
      <c r="I1306" s="2" t="s">
        <v>38</v>
      </c>
      <c r="J1306" s="50">
        <f t="shared" si="93"/>
        <v>97</v>
      </c>
      <c r="K1306" s="189">
        <f t="shared" si="94"/>
        <v>127</v>
      </c>
      <c r="L1306" s="51">
        <f t="shared" si="95"/>
        <v>1</v>
      </c>
      <c r="M1306" s="52" t="str">
        <f t="shared" si="96"/>
        <v>nie</v>
      </c>
      <c r="N1306" s="53">
        <f>IF($M1306="ano",LARGE((Q1306,T1306,W1306,Z1306,AC1306,AF1306,AI1306,AL1306,AO1306,AR1306,AU1306,AX1306,BA1306,BD1306,BG1306,BJ1306,BM1306),1)+LARGE((Q1306,T1306,W1306,Z1306,AC1306,AF1306,AI1306,AL1306,AO1306,AR1306,AU1306,AX1306,BA1306,BD1306,BG1306,BJ1306,BM1306),2)+LARGE((Q1306,T1306,W1306,Z1306,AC1306,AF1306,AI1306,AL1306,AO1306,AR1306,AU1306,AX1306,BA1306,BD1306,BG1306,BJ1306,BM1306),3)+LARGE((Q1306,T1306,W1306,Z1306,AC1306,AF1306,AI1306,AL1306,AO1306,AR1306,AU1306,AX1306,BA1306,BD1306,BG1306,BJ1306,BM1306),4)+LARGE((Q1306,T1306,W1306,Z1306,AC1306,AF1306,AI1306,AL1306,AO1306,AR1306,AU1306,AX1306,BA1306,BD1306,BG1306,BJ1306,BM1306),5),J1306)</f>
        <v>97</v>
      </c>
      <c r="O1306" s="190">
        <f>IF($M1306="ano",LARGE((R1306,U1306,X1306,AA1306,AD1306,AG1306,AJ1306,AM1306,AP1306,AS1306,AV1306,AY1306,BB1306,BE1306,BH1306,BK1306,BN1306),1)+LARGE((R1306,U1306,X1306,AA1306,AD1306,AG1306,AJ1306,AM1306,AP1306,AS1306,AV1306,AY1306,BB1306,BE1306,BH1306,BK1306,BN1306),2)+LARGE((R1306,U1306,X1306,AA1306,AD1306,AG1306,AJ1306,AM1306,AP1306,AS1306,AV1306,AY1306,BB1306,BE1306,BH1306,BK1306,BN1306),3)+LARGE((R1306,U1306,X1306,AA1306,AD1306,AG1306,AJ1306,AM1306,AP1306,AS1306,AV1306,AY1306,BB1306,BE1306,BH1306,BK1306,BN1306),4)+LARGE((R1306,U1306,X1306,AA1306,AD1306,AG1306,AJ1306,AM1306,AP1306,AS1306,AV1306,AY1306,BB1306,BE1306,BH1306,BK1306,BN1306),5),K1306)</f>
        <v>127</v>
      </c>
      <c r="P1306" s="54"/>
      <c r="Q1306" s="55"/>
      <c r="R1306" s="55"/>
      <c r="S1306" s="56"/>
      <c r="T1306" s="57"/>
      <c r="U1306" s="57"/>
      <c r="V1306" s="58"/>
      <c r="W1306" s="59"/>
      <c r="X1306" s="59"/>
      <c r="Y1306" s="77"/>
      <c r="Z1306" s="60"/>
      <c r="AA1306" s="60"/>
      <c r="AB1306" s="61"/>
      <c r="AC1306" s="61"/>
      <c r="AD1306" s="61"/>
      <c r="AE1306" s="200"/>
      <c r="AF1306" s="201"/>
      <c r="AG1306" s="201"/>
      <c r="AI1306" s="63"/>
      <c r="AJ1306" s="63"/>
      <c r="AK1306" s="77"/>
      <c r="AL1306" s="60"/>
      <c r="AM1306" s="60"/>
      <c r="AN1306" s="78"/>
      <c r="AO1306" s="79"/>
      <c r="AP1306" s="79"/>
      <c r="AQ1306" s="64"/>
      <c r="AR1306" s="65"/>
      <c r="AS1306" s="65"/>
      <c r="AT1306" s="210">
        <v>0.12053240740740741</v>
      </c>
      <c r="AU1306" s="211">
        <v>97</v>
      </c>
      <c r="AV1306" s="212">
        <v>127</v>
      </c>
      <c r="AW1306" s="213"/>
      <c r="AX1306" s="214"/>
      <c r="AY1306" s="215"/>
      <c r="AZ1306" s="112"/>
      <c r="BA1306" s="68"/>
      <c r="BB1306" s="68"/>
      <c r="BC1306" s="69"/>
      <c r="BD1306" s="69"/>
      <c r="BE1306" s="69"/>
      <c r="BF1306" s="218"/>
      <c r="BG1306" s="75"/>
      <c r="BH1306" s="75"/>
      <c r="BI1306" s="219"/>
      <c r="BJ1306" s="220"/>
      <c r="BK1306" s="220"/>
      <c r="BL1306" s="221"/>
      <c r="BM1306" s="222"/>
      <c r="BN1306" s="223"/>
      <c r="BO1306" s="149">
        <v>0</v>
      </c>
      <c r="BP1306" s="72">
        <v>17</v>
      </c>
      <c r="BQ1306" s="157">
        <v>0.12053240740740741</v>
      </c>
      <c r="BR1306" s="158">
        <v>1</v>
      </c>
      <c r="BS1306" s="224"/>
    </row>
    <row r="1307" spans="1:71" s="62" customFormat="1" ht="15" customHeight="1">
      <c r="A1307" s="49"/>
      <c r="B1307" s="2">
        <v>1301</v>
      </c>
      <c r="C1307" s="2">
        <v>19</v>
      </c>
      <c r="D1307" s="47" t="s">
        <v>2424</v>
      </c>
      <c r="E1307" s="47" t="s">
        <v>1945</v>
      </c>
      <c r="F1307" s="89" t="s">
        <v>1614</v>
      </c>
      <c r="G1307" s="48">
        <v>1989</v>
      </c>
      <c r="H1307" s="49" t="s">
        <v>31</v>
      </c>
      <c r="I1307" s="2" t="s">
        <v>39</v>
      </c>
      <c r="J1307" s="50">
        <f t="shared" si="93"/>
        <v>94</v>
      </c>
      <c r="K1307" s="189">
        <f t="shared" si="94"/>
        <v>94</v>
      </c>
      <c r="L1307" s="51">
        <f t="shared" si="95"/>
        <v>1</v>
      </c>
      <c r="M1307" s="52" t="str">
        <f t="shared" si="96"/>
        <v>nie</v>
      </c>
      <c r="N1307" s="53">
        <f>IF($M1307="ano",LARGE((Q1307,T1307,W1307,Z1307,AC1307,AF1307,AI1307,AL1307,AO1307,AR1307,AU1307,AX1307,BA1307,BD1307,BG1307,BJ1307,BM1307),1)+LARGE((Q1307,T1307,W1307,Z1307,AC1307,AF1307,AI1307,AL1307,AO1307,AR1307,AU1307,AX1307,BA1307,BD1307,BG1307,BJ1307,BM1307),2)+LARGE((Q1307,T1307,W1307,Z1307,AC1307,AF1307,AI1307,AL1307,AO1307,AR1307,AU1307,AX1307,BA1307,BD1307,BG1307,BJ1307,BM1307),3)+LARGE((Q1307,T1307,W1307,Z1307,AC1307,AF1307,AI1307,AL1307,AO1307,AR1307,AU1307,AX1307,BA1307,BD1307,BG1307,BJ1307,BM1307),4)+LARGE((Q1307,T1307,W1307,Z1307,AC1307,AF1307,AI1307,AL1307,AO1307,AR1307,AU1307,AX1307,BA1307,BD1307,BG1307,BJ1307,BM1307),5),J1307)</f>
        <v>94</v>
      </c>
      <c r="O1307" s="190">
        <f>IF($M1307="ano",LARGE((R1307,U1307,X1307,AA1307,AD1307,AG1307,AJ1307,AM1307,AP1307,AS1307,AV1307,AY1307,BB1307,BE1307,BH1307,BK1307,BN1307),1)+LARGE((R1307,U1307,X1307,AA1307,AD1307,AG1307,AJ1307,AM1307,AP1307,AS1307,AV1307,AY1307,BB1307,BE1307,BH1307,BK1307,BN1307),2)+LARGE((R1307,U1307,X1307,AA1307,AD1307,AG1307,AJ1307,AM1307,AP1307,AS1307,AV1307,AY1307,BB1307,BE1307,BH1307,BK1307,BN1307),3)+LARGE((R1307,U1307,X1307,AA1307,AD1307,AG1307,AJ1307,AM1307,AP1307,AS1307,AV1307,AY1307,BB1307,BE1307,BH1307,BK1307,BN1307),4)+LARGE((R1307,U1307,X1307,AA1307,AD1307,AG1307,AJ1307,AM1307,AP1307,AS1307,AV1307,AY1307,BB1307,BE1307,BH1307,BK1307,BN1307),5),K1307)</f>
        <v>94</v>
      </c>
      <c r="P1307" s="191"/>
      <c r="Q1307" s="192"/>
      <c r="R1307" s="193"/>
      <c r="S1307" s="194">
        <v>0.16298611111111111</v>
      </c>
      <c r="T1307" s="195">
        <v>94</v>
      </c>
      <c r="U1307" s="196">
        <v>94</v>
      </c>
      <c r="V1307" s="197"/>
      <c r="W1307" s="198"/>
      <c r="X1307" s="199"/>
      <c r="Y1307" s="200"/>
      <c r="Z1307" s="201"/>
      <c r="AA1307" s="202"/>
      <c r="AB1307" s="203"/>
      <c r="AC1307" s="204"/>
      <c r="AD1307" s="205"/>
      <c r="AE1307" s="200"/>
      <c r="AF1307" s="201"/>
      <c r="AG1307" s="202"/>
      <c r="AH1307" s="206"/>
      <c r="AI1307" s="207"/>
      <c r="AJ1307" s="208"/>
      <c r="AK1307" s="200"/>
      <c r="AL1307" s="201"/>
      <c r="AM1307" s="202"/>
      <c r="AN1307" s="78"/>
      <c r="AO1307" s="79"/>
      <c r="AP1307" s="209"/>
      <c r="AQ1307" s="64"/>
      <c r="AR1307" s="65"/>
      <c r="AS1307" s="208"/>
      <c r="AT1307" s="210"/>
      <c r="AU1307" s="211"/>
      <c r="AV1307" s="212"/>
      <c r="AW1307" s="213"/>
      <c r="AX1307" s="214"/>
      <c r="AY1307" s="215"/>
      <c r="AZ1307" s="112"/>
      <c r="BA1307" s="68"/>
      <c r="BB1307" s="68"/>
      <c r="BC1307" s="216"/>
      <c r="BD1307" s="216"/>
      <c r="BE1307" s="217"/>
      <c r="BF1307" s="218"/>
      <c r="BG1307" s="75"/>
      <c r="BH1307" s="75"/>
      <c r="BI1307" s="219"/>
      <c r="BJ1307" s="220"/>
      <c r="BK1307" s="220"/>
      <c r="BL1307" s="221"/>
      <c r="BM1307" s="222"/>
      <c r="BN1307" s="223"/>
      <c r="BO1307" s="149">
        <v>0</v>
      </c>
      <c r="BP1307" s="72">
        <v>26</v>
      </c>
      <c r="BQ1307" s="157">
        <v>0.16298611111111111</v>
      </c>
      <c r="BR1307" s="158">
        <v>1</v>
      </c>
      <c r="BS1307" s="224"/>
    </row>
    <row r="1308" spans="1:71" s="62" customFormat="1" ht="15" customHeight="1">
      <c r="A1308" s="49"/>
      <c r="B1308" s="2">
        <v>1302</v>
      </c>
      <c r="C1308" s="2">
        <v>25</v>
      </c>
      <c r="D1308" s="47" t="s">
        <v>2291</v>
      </c>
      <c r="E1308" s="47" t="s">
        <v>2290</v>
      </c>
      <c r="F1308" s="89" t="s">
        <v>2292</v>
      </c>
      <c r="G1308" s="48">
        <v>1982</v>
      </c>
      <c r="H1308" s="49" t="s">
        <v>36</v>
      </c>
      <c r="I1308" s="2" t="s">
        <v>38</v>
      </c>
      <c r="J1308" s="50">
        <f t="shared" si="93"/>
        <v>94</v>
      </c>
      <c r="K1308" s="189">
        <f t="shared" si="94"/>
        <v>94</v>
      </c>
      <c r="L1308" s="51">
        <f t="shared" si="95"/>
        <v>1</v>
      </c>
      <c r="M1308" s="52" t="str">
        <f t="shared" si="96"/>
        <v>nie</v>
      </c>
      <c r="N1308" s="53">
        <f>IF($M1308="ano",LARGE((Q1308,T1308,W1308,Z1308,AC1308,AF1308,AI1308,AL1308,AO1308,AR1308,AU1308,AX1308,BA1308,BD1308,BG1308,BJ1308,BM1308),1)+LARGE((Q1308,T1308,W1308,Z1308,AC1308,AF1308,AI1308,AL1308,AO1308,AR1308,AU1308,AX1308,BA1308,BD1308,BG1308,BJ1308,BM1308),2)+LARGE((Q1308,T1308,W1308,Z1308,AC1308,AF1308,AI1308,AL1308,AO1308,AR1308,AU1308,AX1308,BA1308,BD1308,BG1308,BJ1308,BM1308),3)+LARGE((Q1308,T1308,W1308,Z1308,AC1308,AF1308,AI1308,AL1308,AO1308,AR1308,AU1308,AX1308,BA1308,BD1308,BG1308,BJ1308,BM1308),4)+LARGE((Q1308,T1308,W1308,Z1308,AC1308,AF1308,AI1308,AL1308,AO1308,AR1308,AU1308,AX1308,BA1308,BD1308,BG1308,BJ1308,BM1308),5),J1308)</f>
        <v>94</v>
      </c>
      <c r="O1308" s="190">
        <f>IF($M1308="ano",LARGE((R1308,U1308,X1308,AA1308,AD1308,AG1308,AJ1308,AM1308,AP1308,AS1308,AV1308,AY1308,BB1308,BE1308,BH1308,BK1308,BN1308),1)+LARGE((R1308,U1308,X1308,AA1308,AD1308,AG1308,AJ1308,AM1308,AP1308,AS1308,AV1308,AY1308,BB1308,BE1308,BH1308,BK1308,BN1308),2)+LARGE((R1308,U1308,X1308,AA1308,AD1308,AG1308,AJ1308,AM1308,AP1308,AS1308,AV1308,AY1308,BB1308,BE1308,BH1308,BK1308,BN1308),3)+LARGE((R1308,U1308,X1308,AA1308,AD1308,AG1308,AJ1308,AM1308,AP1308,AS1308,AV1308,AY1308,BB1308,BE1308,BH1308,BK1308,BN1308),4)+LARGE((R1308,U1308,X1308,AA1308,AD1308,AG1308,AJ1308,AM1308,AP1308,AS1308,AV1308,AY1308,BB1308,BE1308,BH1308,BK1308,BN1308),5),K1308)</f>
        <v>94</v>
      </c>
      <c r="P1308" s="191"/>
      <c r="Q1308" s="192"/>
      <c r="R1308" s="193"/>
      <c r="S1308" s="194"/>
      <c r="T1308" s="195"/>
      <c r="U1308" s="196"/>
      <c r="V1308" s="197">
        <v>0.12284722222222222</v>
      </c>
      <c r="W1308" s="198">
        <v>94</v>
      </c>
      <c r="X1308" s="199">
        <v>94</v>
      </c>
      <c r="Y1308" s="200"/>
      <c r="Z1308" s="201"/>
      <c r="AA1308" s="202"/>
      <c r="AB1308" s="203"/>
      <c r="AC1308" s="204"/>
      <c r="AD1308" s="205"/>
      <c r="AE1308" s="200"/>
      <c r="AF1308" s="201"/>
      <c r="AG1308" s="202"/>
      <c r="AH1308" s="206"/>
      <c r="AI1308" s="207"/>
      <c r="AJ1308" s="208"/>
      <c r="AK1308" s="200"/>
      <c r="AL1308" s="201"/>
      <c r="AM1308" s="202"/>
      <c r="AN1308" s="78"/>
      <c r="AO1308" s="79"/>
      <c r="AP1308" s="209"/>
      <c r="AQ1308" s="64"/>
      <c r="AR1308" s="65"/>
      <c r="AS1308" s="208"/>
      <c r="AT1308" s="210"/>
      <c r="AU1308" s="211"/>
      <c r="AV1308" s="212"/>
      <c r="AW1308" s="213"/>
      <c r="AX1308" s="214"/>
      <c r="AY1308" s="215"/>
      <c r="AZ1308" s="112"/>
      <c r="BA1308" s="68"/>
      <c r="BB1308" s="68"/>
      <c r="BC1308" s="216"/>
      <c r="BD1308" s="216"/>
      <c r="BE1308" s="217"/>
      <c r="BF1308" s="218"/>
      <c r="BG1308" s="75"/>
      <c r="BH1308" s="75"/>
      <c r="BI1308" s="219"/>
      <c r="BJ1308" s="220"/>
      <c r="BK1308" s="220"/>
      <c r="BL1308" s="221"/>
      <c r="BM1308" s="222"/>
      <c r="BN1308" s="223"/>
      <c r="BO1308" s="149">
        <v>0</v>
      </c>
      <c r="BP1308" s="72">
        <v>16</v>
      </c>
      <c r="BQ1308" s="157">
        <v>0.12284722222222222</v>
      </c>
      <c r="BR1308" s="158">
        <v>1</v>
      </c>
      <c r="BS1308" s="224"/>
    </row>
    <row r="1309" spans="1:71" s="62" customFormat="1" ht="15" customHeight="1">
      <c r="A1309" s="49"/>
      <c r="B1309" s="2">
        <v>1303</v>
      </c>
      <c r="C1309" s="2">
        <v>20</v>
      </c>
      <c r="D1309" s="47" t="s">
        <v>2294</v>
      </c>
      <c r="E1309" s="47" t="s">
        <v>1948</v>
      </c>
      <c r="F1309" s="89" t="s">
        <v>2292</v>
      </c>
      <c r="G1309" s="48">
        <v>1983</v>
      </c>
      <c r="H1309" s="49" t="s">
        <v>31</v>
      </c>
      <c r="I1309" s="2" t="s">
        <v>39</v>
      </c>
      <c r="J1309" s="50">
        <f t="shared" si="93"/>
        <v>93</v>
      </c>
      <c r="K1309" s="189">
        <f t="shared" si="94"/>
        <v>93</v>
      </c>
      <c r="L1309" s="51">
        <f t="shared" si="95"/>
        <v>1</v>
      </c>
      <c r="M1309" s="52" t="str">
        <f t="shared" si="96"/>
        <v>nie</v>
      </c>
      <c r="N1309" s="53">
        <f>IF($M1309="ano",LARGE((Q1309,T1309,W1309,Z1309,AC1309,AF1309,AI1309,AL1309,AO1309,AR1309,AU1309,AX1309,BA1309,BD1309,BG1309,BJ1309,BM1309),1)+LARGE((Q1309,T1309,W1309,Z1309,AC1309,AF1309,AI1309,AL1309,AO1309,AR1309,AU1309,AX1309,BA1309,BD1309,BG1309,BJ1309,BM1309),2)+LARGE((Q1309,T1309,W1309,Z1309,AC1309,AF1309,AI1309,AL1309,AO1309,AR1309,AU1309,AX1309,BA1309,BD1309,BG1309,BJ1309,BM1309),3)+LARGE((Q1309,T1309,W1309,Z1309,AC1309,AF1309,AI1309,AL1309,AO1309,AR1309,AU1309,AX1309,BA1309,BD1309,BG1309,BJ1309,BM1309),4)+LARGE((Q1309,T1309,W1309,Z1309,AC1309,AF1309,AI1309,AL1309,AO1309,AR1309,AU1309,AX1309,BA1309,BD1309,BG1309,BJ1309,BM1309),5),J1309)</f>
        <v>93</v>
      </c>
      <c r="O1309" s="190">
        <f>IF($M1309="ano",LARGE((R1309,U1309,X1309,AA1309,AD1309,AG1309,AJ1309,AM1309,AP1309,AS1309,AV1309,AY1309,BB1309,BE1309,BH1309,BK1309,BN1309),1)+LARGE((R1309,U1309,X1309,AA1309,AD1309,AG1309,AJ1309,AM1309,AP1309,AS1309,AV1309,AY1309,BB1309,BE1309,BH1309,BK1309,BN1309),2)+LARGE((R1309,U1309,X1309,AA1309,AD1309,AG1309,AJ1309,AM1309,AP1309,AS1309,AV1309,AY1309,BB1309,BE1309,BH1309,BK1309,BN1309),3)+LARGE((R1309,U1309,X1309,AA1309,AD1309,AG1309,AJ1309,AM1309,AP1309,AS1309,AV1309,AY1309,BB1309,BE1309,BH1309,BK1309,BN1309),4)+LARGE((R1309,U1309,X1309,AA1309,AD1309,AG1309,AJ1309,AM1309,AP1309,AS1309,AV1309,AY1309,BB1309,BE1309,BH1309,BK1309,BN1309),5),K1309)</f>
        <v>93</v>
      </c>
      <c r="P1309" s="191"/>
      <c r="Q1309" s="192"/>
      <c r="R1309" s="193"/>
      <c r="S1309" s="194"/>
      <c r="T1309" s="195"/>
      <c r="U1309" s="196"/>
      <c r="V1309" s="197">
        <v>0.123125</v>
      </c>
      <c r="W1309" s="198">
        <v>93</v>
      </c>
      <c r="X1309" s="199">
        <v>93</v>
      </c>
      <c r="Y1309" s="200"/>
      <c r="Z1309" s="201"/>
      <c r="AA1309" s="202"/>
      <c r="AB1309" s="203"/>
      <c r="AC1309" s="204"/>
      <c r="AD1309" s="205"/>
      <c r="AE1309" s="200"/>
      <c r="AF1309" s="201"/>
      <c r="AG1309" s="202"/>
      <c r="AH1309" s="206"/>
      <c r="AI1309" s="207"/>
      <c r="AJ1309" s="208"/>
      <c r="AK1309" s="200"/>
      <c r="AL1309" s="201"/>
      <c r="AM1309" s="202"/>
      <c r="AN1309" s="78"/>
      <c r="AO1309" s="79"/>
      <c r="AP1309" s="209"/>
      <c r="AQ1309" s="64"/>
      <c r="AR1309" s="65"/>
      <c r="AS1309" s="208"/>
      <c r="AT1309" s="210"/>
      <c r="AU1309" s="211"/>
      <c r="AV1309" s="212"/>
      <c r="AW1309" s="213"/>
      <c r="AX1309" s="214"/>
      <c r="AY1309" s="215"/>
      <c r="AZ1309" s="112"/>
      <c r="BA1309" s="68"/>
      <c r="BB1309" s="68"/>
      <c r="BC1309" s="216"/>
      <c r="BD1309" s="216"/>
      <c r="BE1309" s="217"/>
      <c r="BF1309" s="218"/>
      <c r="BG1309" s="75"/>
      <c r="BH1309" s="75"/>
      <c r="BI1309" s="219"/>
      <c r="BJ1309" s="220"/>
      <c r="BK1309" s="220"/>
      <c r="BL1309" s="221"/>
      <c r="BM1309" s="222"/>
      <c r="BN1309" s="223"/>
      <c r="BO1309" s="149">
        <v>0</v>
      </c>
      <c r="BP1309" s="72">
        <v>16</v>
      </c>
      <c r="BQ1309" s="157">
        <v>0.123125</v>
      </c>
      <c r="BR1309" s="158">
        <v>1</v>
      </c>
      <c r="BS1309" s="224"/>
    </row>
    <row r="1310" spans="1:71" s="62" customFormat="1" ht="15" customHeight="1">
      <c r="A1310" s="49"/>
      <c r="B1310" s="2">
        <v>1304</v>
      </c>
      <c r="C1310" s="2">
        <v>21</v>
      </c>
      <c r="D1310" s="49" t="s">
        <v>2170</v>
      </c>
      <c r="E1310" s="49" t="s">
        <v>1604</v>
      </c>
      <c r="F1310" s="93" t="s">
        <v>2171</v>
      </c>
      <c r="G1310" s="85">
        <v>1977</v>
      </c>
      <c r="H1310" s="49" t="s">
        <v>31</v>
      </c>
      <c r="I1310" s="49" t="s">
        <v>39</v>
      </c>
      <c r="J1310" s="50">
        <f t="shared" si="93"/>
        <v>90</v>
      </c>
      <c r="K1310" s="189">
        <f t="shared" si="94"/>
        <v>90</v>
      </c>
      <c r="L1310" s="51">
        <f t="shared" si="95"/>
        <v>1</v>
      </c>
      <c r="M1310" s="52" t="str">
        <f t="shared" si="96"/>
        <v>nie</v>
      </c>
      <c r="N1310" s="53">
        <f>IF($M1310="ano",LARGE((Q1310,T1310,W1310,Z1310,AC1310,AF1310,AI1310,AL1310,AO1310,AR1310,AU1310,AX1310,BA1310,BD1310,BG1310,BJ1310,BM1310),1)+LARGE((Q1310,T1310,W1310,Z1310,AC1310,AF1310,AI1310,AL1310,AO1310,AR1310,AU1310,AX1310,BA1310,BD1310,BG1310,BJ1310,BM1310),2)+LARGE((Q1310,T1310,W1310,Z1310,AC1310,AF1310,AI1310,AL1310,AO1310,AR1310,AU1310,AX1310,BA1310,BD1310,BG1310,BJ1310,BM1310),3)+LARGE((Q1310,T1310,W1310,Z1310,AC1310,AF1310,AI1310,AL1310,AO1310,AR1310,AU1310,AX1310,BA1310,BD1310,BG1310,BJ1310,BM1310),4)+LARGE((Q1310,T1310,W1310,Z1310,AC1310,AF1310,AI1310,AL1310,AO1310,AR1310,AU1310,AX1310,BA1310,BD1310,BG1310,BJ1310,BM1310),5),J1310)</f>
        <v>90</v>
      </c>
      <c r="O1310" s="190">
        <f>IF($M1310="ano",LARGE((R1310,U1310,X1310,AA1310,AD1310,AG1310,AJ1310,AM1310,AP1310,AS1310,AV1310,AY1310,BB1310,BE1310,BH1310,BK1310,BN1310),1)+LARGE((R1310,U1310,X1310,AA1310,AD1310,AG1310,AJ1310,AM1310,AP1310,AS1310,AV1310,AY1310,BB1310,BE1310,BH1310,BK1310,BN1310),2)+LARGE((R1310,U1310,X1310,AA1310,AD1310,AG1310,AJ1310,AM1310,AP1310,AS1310,AV1310,AY1310,BB1310,BE1310,BH1310,BK1310,BN1310),3)+LARGE((R1310,U1310,X1310,AA1310,AD1310,AG1310,AJ1310,AM1310,AP1310,AS1310,AV1310,AY1310,BB1310,BE1310,BH1310,BK1310,BN1310),4)+LARGE((R1310,U1310,X1310,AA1310,AD1310,AG1310,AJ1310,AM1310,AP1310,AS1310,AV1310,AY1310,BB1310,BE1310,BH1310,BK1310,BN1310),5),K1310)</f>
        <v>90</v>
      </c>
      <c r="P1310" s="191"/>
      <c r="Q1310" s="192"/>
      <c r="R1310" s="193"/>
      <c r="S1310" s="194">
        <v>0.16549768518518518</v>
      </c>
      <c r="T1310" s="195">
        <v>90</v>
      </c>
      <c r="U1310" s="196">
        <v>90</v>
      </c>
      <c r="V1310" s="197"/>
      <c r="W1310" s="198"/>
      <c r="X1310" s="199"/>
      <c r="Y1310" s="200"/>
      <c r="Z1310" s="201"/>
      <c r="AA1310" s="202"/>
      <c r="AB1310" s="203"/>
      <c r="AC1310" s="204"/>
      <c r="AD1310" s="205"/>
      <c r="AE1310" s="200"/>
      <c r="AF1310" s="201"/>
      <c r="AG1310" s="202"/>
      <c r="AH1310" s="206"/>
      <c r="AI1310" s="207"/>
      <c r="AJ1310" s="208"/>
      <c r="AK1310" s="200"/>
      <c r="AL1310" s="201"/>
      <c r="AM1310" s="202"/>
      <c r="AN1310" s="78"/>
      <c r="AO1310" s="79"/>
      <c r="AP1310" s="209"/>
      <c r="AQ1310" s="64"/>
      <c r="AR1310" s="65"/>
      <c r="AS1310" s="208"/>
      <c r="AT1310" s="210"/>
      <c r="AU1310" s="211"/>
      <c r="AV1310" s="212"/>
      <c r="AW1310" s="213"/>
      <c r="AX1310" s="214"/>
      <c r="AY1310" s="215"/>
      <c r="AZ1310" s="112"/>
      <c r="BA1310" s="68"/>
      <c r="BB1310" s="68"/>
      <c r="BC1310" s="216"/>
      <c r="BD1310" s="216"/>
      <c r="BE1310" s="217"/>
      <c r="BF1310" s="218"/>
      <c r="BG1310" s="75"/>
      <c r="BH1310" s="75"/>
      <c r="BI1310" s="219"/>
      <c r="BJ1310" s="220"/>
      <c r="BK1310" s="220"/>
      <c r="BL1310" s="221"/>
      <c r="BM1310" s="222"/>
      <c r="BN1310" s="223"/>
      <c r="BO1310" s="149">
        <v>0</v>
      </c>
      <c r="BP1310" s="72">
        <v>26</v>
      </c>
      <c r="BQ1310" s="157">
        <v>0.16549768518518518</v>
      </c>
      <c r="BR1310" s="158">
        <v>1</v>
      </c>
      <c r="BS1310" s="224"/>
    </row>
    <row r="1311" spans="1:71" s="62" customFormat="1" ht="15" customHeight="1">
      <c r="A1311" s="49"/>
      <c r="B1311" s="2">
        <v>1305</v>
      </c>
      <c r="C1311" s="2">
        <v>22</v>
      </c>
      <c r="D1311" s="47" t="s">
        <v>2321</v>
      </c>
      <c r="E1311" s="47" t="s">
        <v>1505</v>
      </c>
      <c r="F1311" s="90" t="s">
        <v>2322</v>
      </c>
      <c r="G1311" s="81">
        <v>1979</v>
      </c>
      <c r="H1311" s="49" t="s">
        <v>31</v>
      </c>
      <c r="I1311" s="2" t="s">
        <v>39</v>
      </c>
      <c r="J1311" s="50">
        <f t="shared" si="93"/>
        <v>89</v>
      </c>
      <c r="K1311" s="189">
        <f t="shared" si="94"/>
        <v>89</v>
      </c>
      <c r="L1311" s="51">
        <f t="shared" si="95"/>
        <v>1</v>
      </c>
      <c r="M1311" s="52" t="str">
        <f t="shared" si="96"/>
        <v>nie</v>
      </c>
      <c r="N1311" s="53">
        <f>IF($M1311="ano",LARGE((Q1311,T1311,W1311,Z1311,AC1311,AF1311,AI1311,AL1311,AO1311,AR1311,AU1311,AX1311,BA1311,BD1311,BG1311,BJ1311,BM1311),1)+LARGE((Q1311,T1311,W1311,Z1311,AC1311,AF1311,AI1311,AL1311,AO1311,AR1311,AU1311,AX1311,BA1311,BD1311,BG1311,BJ1311,BM1311),2)+LARGE((Q1311,T1311,W1311,Z1311,AC1311,AF1311,AI1311,AL1311,AO1311,AR1311,AU1311,AX1311,BA1311,BD1311,BG1311,BJ1311,BM1311),3)+LARGE((Q1311,T1311,W1311,Z1311,AC1311,AF1311,AI1311,AL1311,AO1311,AR1311,AU1311,AX1311,BA1311,BD1311,BG1311,BJ1311,BM1311),4)+LARGE((Q1311,T1311,W1311,Z1311,AC1311,AF1311,AI1311,AL1311,AO1311,AR1311,AU1311,AX1311,BA1311,BD1311,BG1311,BJ1311,BM1311),5),J1311)</f>
        <v>89</v>
      </c>
      <c r="O1311" s="190">
        <f>IF($M1311="ano",LARGE((R1311,U1311,X1311,AA1311,AD1311,AG1311,AJ1311,AM1311,AP1311,AS1311,AV1311,AY1311,BB1311,BE1311,BH1311,BK1311,BN1311),1)+LARGE((R1311,U1311,X1311,AA1311,AD1311,AG1311,AJ1311,AM1311,AP1311,AS1311,AV1311,AY1311,BB1311,BE1311,BH1311,BK1311,BN1311),2)+LARGE((R1311,U1311,X1311,AA1311,AD1311,AG1311,AJ1311,AM1311,AP1311,AS1311,AV1311,AY1311,BB1311,BE1311,BH1311,BK1311,BN1311),3)+LARGE((R1311,U1311,X1311,AA1311,AD1311,AG1311,AJ1311,AM1311,AP1311,AS1311,AV1311,AY1311,BB1311,BE1311,BH1311,BK1311,BN1311),4)+LARGE((R1311,U1311,X1311,AA1311,AD1311,AG1311,AJ1311,AM1311,AP1311,AS1311,AV1311,AY1311,BB1311,BE1311,BH1311,BK1311,BN1311),5),K1311)</f>
        <v>89</v>
      </c>
      <c r="P1311" s="191"/>
      <c r="Q1311" s="192"/>
      <c r="R1311" s="193"/>
      <c r="S1311" s="194"/>
      <c r="T1311" s="195"/>
      <c r="U1311" s="196"/>
      <c r="V1311" s="197">
        <v>0.12593750000000001</v>
      </c>
      <c r="W1311" s="198">
        <v>89</v>
      </c>
      <c r="X1311" s="199">
        <v>89</v>
      </c>
      <c r="Y1311" s="200"/>
      <c r="Z1311" s="201"/>
      <c r="AA1311" s="202"/>
      <c r="AB1311" s="203"/>
      <c r="AC1311" s="204"/>
      <c r="AD1311" s="205"/>
      <c r="AE1311" s="200"/>
      <c r="AF1311" s="201"/>
      <c r="AG1311" s="202"/>
      <c r="AH1311" s="206"/>
      <c r="AI1311" s="207"/>
      <c r="AJ1311" s="208"/>
      <c r="AK1311" s="200"/>
      <c r="AL1311" s="201"/>
      <c r="AM1311" s="202"/>
      <c r="AN1311" s="78"/>
      <c r="AO1311" s="79"/>
      <c r="AP1311" s="209"/>
      <c r="AQ1311" s="64"/>
      <c r="AR1311" s="65"/>
      <c r="AS1311" s="208"/>
      <c r="AT1311" s="210"/>
      <c r="AU1311" s="211"/>
      <c r="AV1311" s="212"/>
      <c r="AW1311" s="213"/>
      <c r="AX1311" s="214"/>
      <c r="AY1311" s="215"/>
      <c r="AZ1311" s="112"/>
      <c r="BA1311" s="68"/>
      <c r="BB1311" s="68"/>
      <c r="BC1311" s="216"/>
      <c r="BD1311" s="216"/>
      <c r="BE1311" s="217"/>
      <c r="BF1311" s="218"/>
      <c r="BG1311" s="75"/>
      <c r="BH1311" s="75"/>
      <c r="BI1311" s="219"/>
      <c r="BJ1311" s="220"/>
      <c r="BK1311" s="220"/>
      <c r="BL1311" s="221"/>
      <c r="BM1311" s="222"/>
      <c r="BN1311" s="223"/>
      <c r="BO1311" s="149">
        <v>0</v>
      </c>
      <c r="BP1311" s="72">
        <v>16</v>
      </c>
      <c r="BQ1311" s="157">
        <v>0.12593750000000001</v>
      </c>
      <c r="BR1311" s="158">
        <v>1</v>
      </c>
      <c r="BS1311" s="224"/>
    </row>
    <row r="1312" spans="1:71" s="62" customFormat="1" ht="15" customHeight="1">
      <c r="A1312" s="49"/>
      <c r="B1312" s="2">
        <v>1306</v>
      </c>
      <c r="C1312" s="2">
        <v>23</v>
      </c>
      <c r="D1312" s="47" t="s">
        <v>2323</v>
      </c>
      <c r="E1312" s="47" t="s">
        <v>2114</v>
      </c>
      <c r="F1312" s="89" t="s">
        <v>2320</v>
      </c>
      <c r="G1312" s="82">
        <v>1950</v>
      </c>
      <c r="H1312" s="49" t="s">
        <v>31</v>
      </c>
      <c r="I1312" s="2" t="s">
        <v>39</v>
      </c>
      <c r="J1312" s="50">
        <f t="shared" si="93"/>
        <v>89</v>
      </c>
      <c r="K1312" s="189">
        <f t="shared" si="94"/>
        <v>116</v>
      </c>
      <c r="L1312" s="51">
        <f t="shared" si="95"/>
        <v>1</v>
      </c>
      <c r="M1312" s="52" t="str">
        <f t="shared" si="96"/>
        <v>nie</v>
      </c>
      <c r="N1312" s="53">
        <f>IF($M1312="ano",LARGE((Q1312,T1312,W1312,Z1312,AC1312,AF1312,AI1312,AL1312,AO1312,AR1312,AU1312,AX1312,BA1312,BD1312,BG1312,BJ1312,BM1312),1)+LARGE((Q1312,T1312,W1312,Z1312,AC1312,AF1312,AI1312,AL1312,AO1312,AR1312,AU1312,AX1312,BA1312,BD1312,BG1312,BJ1312,BM1312),2)+LARGE((Q1312,T1312,W1312,Z1312,AC1312,AF1312,AI1312,AL1312,AO1312,AR1312,AU1312,AX1312,BA1312,BD1312,BG1312,BJ1312,BM1312),3)+LARGE((Q1312,T1312,W1312,Z1312,AC1312,AF1312,AI1312,AL1312,AO1312,AR1312,AU1312,AX1312,BA1312,BD1312,BG1312,BJ1312,BM1312),4)+LARGE((Q1312,T1312,W1312,Z1312,AC1312,AF1312,AI1312,AL1312,AO1312,AR1312,AU1312,AX1312,BA1312,BD1312,BG1312,BJ1312,BM1312),5),J1312)</f>
        <v>89</v>
      </c>
      <c r="O1312" s="190">
        <f>IF($M1312="ano",LARGE((R1312,U1312,X1312,AA1312,AD1312,AG1312,AJ1312,AM1312,AP1312,AS1312,AV1312,AY1312,BB1312,BE1312,BH1312,BK1312,BN1312),1)+LARGE((R1312,U1312,X1312,AA1312,AD1312,AG1312,AJ1312,AM1312,AP1312,AS1312,AV1312,AY1312,BB1312,BE1312,BH1312,BK1312,BN1312),2)+LARGE((R1312,U1312,X1312,AA1312,AD1312,AG1312,AJ1312,AM1312,AP1312,AS1312,AV1312,AY1312,BB1312,BE1312,BH1312,BK1312,BN1312),3)+LARGE((R1312,U1312,X1312,AA1312,AD1312,AG1312,AJ1312,AM1312,AP1312,AS1312,AV1312,AY1312,BB1312,BE1312,BH1312,BK1312,BN1312),4)+LARGE((R1312,U1312,X1312,AA1312,AD1312,AG1312,AJ1312,AM1312,AP1312,AS1312,AV1312,AY1312,BB1312,BE1312,BH1312,BK1312,BN1312),5),K1312)</f>
        <v>116</v>
      </c>
      <c r="P1312" s="191"/>
      <c r="Q1312" s="192"/>
      <c r="R1312" s="193"/>
      <c r="S1312" s="194"/>
      <c r="T1312" s="195"/>
      <c r="U1312" s="196"/>
      <c r="V1312" s="197">
        <v>0.12593750000000001</v>
      </c>
      <c r="W1312" s="198">
        <v>89</v>
      </c>
      <c r="X1312" s="199">
        <v>116</v>
      </c>
      <c r="Y1312" s="200"/>
      <c r="Z1312" s="201"/>
      <c r="AA1312" s="202"/>
      <c r="AB1312" s="203"/>
      <c r="AC1312" s="204"/>
      <c r="AD1312" s="205"/>
      <c r="AE1312" s="200"/>
      <c r="AF1312" s="201"/>
      <c r="AG1312" s="202"/>
      <c r="AH1312" s="206"/>
      <c r="AI1312" s="207"/>
      <c r="AJ1312" s="208"/>
      <c r="AK1312" s="200"/>
      <c r="AL1312" s="201"/>
      <c r="AM1312" s="202"/>
      <c r="AN1312" s="78"/>
      <c r="AO1312" s="79"/>
      <c r="AP1312" s="209"/>
      <c r="AQ1312" s="64"/>
      <c r="AR1312" s="65"/>
      <c r="AS1312" s="208"/>
      <c r="AT1312" s="210"/>
      <c r="AU1312" s="211"/>
      <c r="AV1312" s="212"/>
      <c r="AW1312" s="213"/>
      <c r="AX1312" s="214"/>
      <c r="AY1312" s="215"/>
      <c r="AZ1312" s="112"/>
      <c r="BA1312" s="68"/>
      <c r="BB1312" s="68"/>
      <c r="BC1312" s="216"/>
      <c r="BD1312" s="216"/>
      <c r="BE1312" s="217"/>
      <c r="BF1312" s="218"/>
      <c r="BG1312" s="75"/>
      <c r="BH1312" s="75"/>
      <c r="BI1312" s="219"/>
      <c r="BJ1312" s="220"/>
      <c r="BK1312" s="220"/>
      <c r="BL1312" s="221"/>
      <c r="BM1312" s="222"/>
      <c r="BN1312" s="223"/>
      <c r="BO1312" s="149">
        <v>0</v>
      </c>
      <c r="BP1312" s="72">
        <v>16</v>
      </c>
      <c r="BQ1312" s="157">
        <v>0.12593750000000001</v>
      </c>
      <c r="BR1312" s="158">
        <v>1</v>
      </c>
      <c r="BS1312" s="224"/>
    </row>
    <row r="1313" spans="1:71" s="62" customFormat="1" ht="15" customHeight="1">
      <c r="A1313" s="49"/>
      <c r="B1313" s="2">
        <v>1307</v>
      </c>
      <c r="C1313" s="2">
        <v>26</v>
      </c>
      <c r="D1313" s="47" t="s">
        <v>2319</v>
      </c>
      <c r="E1313" s="47" t="s">
        <v>1603</v>
      </c>
      <c r="F1313" s="89" t="s">
        <v>2320</v>
      </c>
      <c r="G1313" s="48">
        <v>1951</v>
      </c>
      <c r="H1313" s="49" t="s">
        <v>36</v>
      </c>
      <c r="I1313" s="2" t="s">
        <v>38</v>
      </c>
      <c r="J1313" s="50">
        <f t="shared" si="93"/>
        <v>89</v>
      </c>
      <c r="K1313" s="189">
        <f t="shared" si="94"/>
        <v>116</v>
      </c>
      <c r="L1313" s="51">
        <f t="shared" si="95"/>
        <v>1</v>
      </c>
      <c r="M1313" s="52" t="str">
        <f t="shared" si="96"/>
        <v>nie</v>
      </c>
      <c r="N1313" s="53">
        <f>IF($M1313="ano",LARGE((Q1313,T1313,W1313,Z1313,AC1313,AF1313,AI1313,AL1313,AO1313,AR1313,AU1313,AX1313,BA1313,BD1313,BG1313,BJ1313,BM1313),1)+LARGE((Q1313,T1313,W1313,Z1313,AC1313,AF1313,AI1313,AL1313,AO1313,AR1313,AU1313,AX1313,BA1313,BD1313,BG1313,BJ1313,BM1313),2)+LARGE((Q1313,T1313,W1313,Z1313,AC1313,AF1313,AI1313,AL1313,AO1313,AR1313,AU1313,AX1313,BA1313,BD1313,BG1313,BJ1313,BM1313),3)+LARGE((Q1313,T1313,W1313,Z1313,AC1313,AF1313,AI1313,AL1313,AO1313,AR1313,AU1313,AX1313,BA1313,BD1313,BG1313,BJ1313,BM1313),4)+LARGE((Q1313,T1313,W1313,Z1313,AC1313,AF1313,AI1313,AL1313,AO1313,AR1313,AU1313,AX1313,BA1313,BD1313,BG1313,BJ1313,BM1313),5),J1313)</f>
        <v>89</v>
      </c>
      <c r="O1313" s="190">
        <f>IF($M1313="ano",LARGE((R1313,U1313,X1313,AA1313,AD1313,AG1313,AJ1313,AM1313,AP1313,AS1313,AV1313,AY1313,BB1313,BE1313,BH1313,BK1313,BN1313),1)+LARGE((R1313,U1313,X1313,AA1313,AD1313,AG1313,AJ1313,AM1313,AP1313,AS1313,AV1313,AY1313,BB1313,BE1313,BH1313,BK1313,BN1313),2)+LARGE((R1313,U1313,X1313,AA1313,AD1313,AG1313,AJ1313,AM1313,AP1313,AS1313,AV1313,AY1313,BB1313,BE1313,BH1313,BK1313,BN1313),3)+LARGE((R1313,U1313,X1313,AA1313,AD1313,AG1313,AJ1313,AM1313,AP1313,AS1313,AV1313,AY1313,BB1313,BE1313,BH1313,BK1313,BN1313),4)+LARGE((R1313,U1313,X1313,AA1313,AD1313,AG1313,AJ1313,AM1313,AP1313,AS1313,AV1313,AY1313,BB1313,BE1313,BH1313,BK1313,BN1313),5),K1313)</f>
        <v>116</v>
      </c>
      <c r="P1313" s="191"/>
      <c r="Q1313" s="192"/>
      <c r="R1313" s="193"/>
      <c r="S1313" s="194"/>
      <c r="T1313" s="195"/>
      <c r="U1313" s="196"/>
      <c r="V1313" s="197">
        <v>0.12593750000000001</v>
      </c>
      <c r="W1313" s="198">
        <v>89</v>
      </c>
      <c r="X1313" s="199">
        <v>116</v>
      </c>
      <c r="Y1313" s="200"/>
      <c r="Z1313" s="201"/>
      <c r="AA1313" s="202"/>
      <c r="AB1313" s="203"/>
      <c r="AC1313" s="204"/>
      <c r="AD1313" s="205"/>
      <c r="AE1313" s="200"/>
      <c r="AF1313" s="201"/>
      <c r="AG1313" s="202"/>
      <c r="AH1313" s="206"/>
      <c r="AI1313" s="207"/>
      <c r="AJ1313" s="208"/>
      <c r="AK1313" s="200"/>
      <c r="AL1313" s="201"/>
      <c r="AM1313" s="202"/>
      <c r="AN1313" s="78"/>
      <c r="AO1313" s="79"/>
      <c r="AP1313" s="209"/>
      <c r="AQ1313" s="64"/>
      <c r="AR1313" s="65"/>
      <c r="AS1313" s="208"/>
      <c r="AT1313" s="210"/>
      <c r="AU1313" s="211"/>
      <c r="AV1313" s="212"/>
      <c r="AW1313" s="213"/>
      <c r="AX1313" s="214"/>
      <c r="AY1313" s="215"/>
      <c r="AZ1313" s="112"/>
      <c r="BA1313" s="68"/>
      <c r="BB1313" s="68"/>
      <c r="BC1313" s="216"/>
      <c r="BD1313" s="216"/>
      <c r="BE1313" s="217"/>
      <c r="BF1313" s="218"/>
      <c r="BG1313" s="75"/>
      <c r="BH1313" s="75"/>
      <c r="BI1313" s="219"/>
      <c r="BJ1313" s="220"/>
      <c r="BK1313" s="220"/>
      <c r="BL1313" s="221"/>
      <c r="BM1313" s="222"/>
      <c r="BN1313" s="223"/>
      <c r="BO1313" s="149">
        <v>0</v>
      </c>
      <c r="BP1313" s="72">
        <v>16</v>
      </c>
      <c r="BQ1313" s="157">
        <v>0.12593750000000001</v>
      </c>
      <c r="BR1313" s="158">
        <v>1</v>
      </c>
      <c r="BS1313" s="224"/>
    </row>
    <row r="1314" spans="1:71" s="62" customFormat="1" ht="15" customHeight="1">
      <c r="A1314" s="49"/>
      <c r="B1314" s="2">
        <v>1308</v>
      </c>
      <c r="C1314" s="2">
        <v>24</v>
      </c>
      <c r="D1314" s="47" t="s">
        <v>1533</v>
      </c>
      <c r="E1314" s="47" t="s">
        <v>2339</v>
      </c>
      <c r="F1314" s="89"/>
      <c r="G1314" s="48">
        <v>2001</v>
      </c>
      <c r="H1314" s="49" t="s">
        <v>31</v>
      </c>
      <c r="I1314" s="2" t="s">
        <v>39</v>
      </c>
      <c r="J1314" s="50">
        <f t="shared" si="93"/>
        <v>86</v>
      </c>
      <c r="K1314" s="189">
        <f t="shared" si="94"/>
        <v>95</v>
      </c>
      <c r="L1314" s="51">
        <f t="shared" si="95"/>
        <v>1</v>
      </c>
      <c r="M1314" s="52" t="str">
        <f t="shared" si="96"/>
        <v>nie</v>
      </c>
      <c r="N1314" s="53">
        <f>IF($M1314="ano",LARGE((Q1314,T1314,W1314,Z1314,AC1314,AF1314,AI1314,AL1314,AO1314,AR1314,AU1314,AX1314,BA1314,BD1314,BG1314,BJ1314,BM1314),1)+LARGE((Q1314,T1314,W1314,Z1314,AC1314,AF1314,AI1314,AL1314,AO1314,AR1314,AU1314,AX1314,BA1314,BD1314,BG1314,BJ1314,BM1314),2)+LARGE((Q1314,T1314,W1314,Z1314,AC1314,AF1314,AI1314,AL1314,AO1314,AR1314,AU1314,AX1314,BA1314,BD1314,BG1314,BJ1314,BM1314),3)+LARGE((Q1314,T1314,W1314,Z1314,AC1314,AF1314,AI1314,AL1314,AO1314,AR1314,AU1314,AX1314,BA1314,BD1314,BG1314,BJ1314,BM1314),4)+LARGE((Q1314,T1314,W1314,Z1314,AC1314,AF1314,AI1314,AL1314,AO1314,AR1314,AU1314,AX1314,BA1314,BD1314,BG1314,BJ1314,BM1314),5),J1314)</f>
        <v>86</v>
      </c>
      <c r="O1314" s="190">
        <f>IF($M1314="ano",LARGE((R1314,U1314,X1314,AA1314,AD1314,AG1314,AJ1314,AM1314,AP1314,AS1314,AV1314,AY1314,BB1314,BE1314,BH1314,BK1314,BN1314),1)+LARGE((R1314,U1314,X1314,AA1314,AD1314,AG1314,AJ1314,AM1314,AP1314,AS1314,AV1314,AY1314,BB1314,BE1314,BH1314,BK1314,BN1314),2)+LARGE((R1314,U1314,X1314,AA1314,AD1314,AG1314,AJ1314,AM1314,AP1314,AS1314,AV1314,AY1314,BB1314,BE1314,BH1314,BK1314,BN1314),3)+LARGE((R1314,U1314,X1314,AA1314,AD1314,AG1314,AJ1314,AM1314,AP1314,AS1314,AV1314,AY1314,BB1314,BE1314,BH1314,BK1314,BN1314),4)+LARGE((R1314,U1314,X1314,AA1314,AD1314,AG1314,AJ1314,AM1314,AP1314,AS1314,AV1314,AY1314,BB1314,BE1314,BH1314,BK1314,BN1314),5),K1314)</f>
        <v>95</v>
      </c>
      <c r="P1314" s="191"/>
      <c r="Q1314" s="192"/>
      <c r="R1314" s="193"/>
      <c r="S1314" s="194"/>
      <c r="T1314" s="195"/>
      <c r="U1314" s="196"/>
      <c r="V1314" s="197">
        <v>0.1280324074074074</v>
      </c>
      <c r="W1314" s="198">
        <v>86</v>
      </c>
      <c r="X1314" s="199">
        <v>95</v>
      </c>
      <c r="Y1314" s="200"/>
      <c r="Z1314" s="201"/>
      <c r="AA1314" s="202"/>
      <c r="AB1314" s="203"/>
      <c r="AC1314" s="204"/>
      <c r="AD1314" s="205"/>
      <c r="AE1314" s="200"/>
      <c r="AF1314" s="201"/>
      <c r="AG1314" s="202"/>
      <c r="AH1314" s="206"/>
      <c r="AI1314" s="207"/>
      <c r="AJ1314" s="208"/>
      <c r="AK1314" s="200"/>
      <c r="AL1314" s="201"/>
      <c r="AM1314" s="202"/>
      <c r="AN1314" s="78"/>
      <c r="AO1314" s="79"/>
      <c r="AP1314" s="209"/>
      <c r="AQ1314" s="64"/>
      <c r="AR1314" s="65"/>
      <c r="AS1314" s="208"/>
      <c r="AT1314" s="210"/>
      <c r="AU1314" s="211"/>
      <c r="AV1314" s="212"/>
      <c r="AW1314" s="213"/>
      <c r="AX1314" s="214"/>
      <c r="AY1314" s="215"/>
      <c r="AZ1314" s="112"/>
      <c r="BA1314" s="68"/>
      <c r="BB1314" s="68"/>
      <c r="BC1314" s="216"/>
      <c r="BD1314" s="216"/>
      <c r="BE1314" s="217"/>
      <c r="BF1314" s="218"/>
      <c r="BG1314" s="75"/>
      <c r="BH1314" s="75"/>
      <c r="BI1314" s="219"/>
      <c r="BJ1314" s="220"/>
      <c r="BK1314" s="220"/>
      <c r="BL1314" s="221"/>
      <c r="BM1314" s="222"/>
      <c r="BN1314" s="223"/>
      <c r="BO1314" s="149">
        <v>0</v>
      </c>
      <c r="BP1314" s="72">
        <v>16</v>
      </c>
      <c r="BQ1314" s="157">
        <v>0.1280324074074074</v>
      </c>
      <c r="BR1314" s="158">
        <v>1</v>
      </c>
      <c r="BS1314" s="224"/>
    </row>
    <row r="1315" spans="1:71" s="62" customFormat="1" ht="15" customHeight="1">
      <c r="A1315" s="49"/>
      <c r="B1315" s="2">
        <v>1309</v>
      </c>
      <c r="C1315" s="2">
        <v>27</v>
      </c>
      <c r="D1315" s="49" t="s">
        <v>2427</v>
      </c>
      <c r="E1315" s="49" t="s">
        <v>2428</v>
      </c>
      <c r="F1315" s="93" t="s">
        <v>1542</v>
      </c>
      <c r="G1315" s="85">
        <v>1968</v>
      </c>
      <c r="H1315" s="49" t="s">
        <v>36</v>
      </c>
      <c r="I1315" s="2" t="s">
        <v>38</v>
      </c>
      <c r="J1315" s="50">
        <f t="shared" si="93"/>
        <v>86</v>
      </c>
      <c r="K1315" s="189">
        <f t="shared" si="94"/>
        <v>95</v>
      </c>
      <c r="L1315" s="51">
        <f t="shared" si="95"/>
        <v>1</v>
      </c>
      <c r="M1315" s="52" t="str">
        <f t="shared" si="96"/>
        <v>nie</v>
      </c>
      <c r="N1315" s="53">
        <f>IF($M1315="ano",LARGE((Q1315,T1315,W1315,Z1315,AC1315,AF1315,AI1315,AL1315,AO1315,AR1315,AU1315,AX1315,BA1315,BD1315,BG1315,BJ1315,BM1315),1)+LARGE((Q1315,T1315,W1315,Z1315,AC1315,AF1315,AI1315,AL1315,AO1315,AR1315,AU1315,AX1315,BA1315,BD1315,BG1315,BJ1315,BM1315),2)+LARGE((Q1315,T1315,W1315,Z1315,AC1315,AF1315,AI1315,AL1315,AO1315,AR1315,AU1315,AX1315,BA1315,BD1315,BG1315,BJ1315,BM1315),3)+LARGE((Q1315,T1315,W1315,Z1315,AC1315,AF1315,AI1315,AL1315,AO1315,AR1315,AU1315,AX1315,BA1315,BD1315,BG1315,BJ1315,BM1315),4)+LARGE((Q1315,T1315,W1315,Z1315,AC1315,AF1315,AI1315,AL1315,AO1315,AR1315,AU1315,AX1315,BA1315,BD1315,BG1315,BJ1315,BM1315),5),J1315)</f>
        <v>86</v>
      </c>
      <c r="O1315" s="190">
        <f>IF($M1315="ano",LARGE((R1315,U1315,X1315,AA1315,AD1315,AG1315,AJ1315,AM1315,AP1315,AS1315,AV1315,AY1315,BB1315,BE1315,BH1315,BK1315,BN1315),1)+LARGE((R1315,U1315,X1315,AA1315,AD1315,AG1315,AJ1315,AM1315,AP1315,AS1315,AV1315,AY1315,BB1315,BE1315,BH1315,BK1315,BN1315),2)+LARGE((R1315,U1315,X1315,AA1315,AD1315,AG1315,AJ1315,AM1315,AP1315,AS1315,AV1315,AY1315,BB1315,BE1315,BH1315,BK1315,BN1315),3)+LARGE((R1315,U1315,X1315,AA1315,AD1315,AG1315,AJ1315,AM1315,AP1315,AS1315,AV1315,AY1315,BB1315,BE1315,BH1315,BK1315,BN1315),4)+LARGE((R1315,U1315,X1315,AA1315,AD1315,AG1315,AJ1315,AM1315,AP1315,AS1315,AV1315,AY1315,BB1315,BE1315,BH1315,BK1315,BN1315),5),K1315)</f>
        <v>95</v>
      </c>
      <c r="P1315" s="191"/>
      <c r="Q1315" s="192"/>
      <c r="R1315" s="193"/>
      <c r="S1315" s="194">
        <v>0.16854166666666667</v>
      </c>
      <c r="T1315" s="195">
        <v>86</v>
      </c>
      <c r="U1315" s="196">
        <v>95</v>
      </c>
      <c r="V1315" s="197"/>
      <c r="W1315" s="198"/>
      <c r="X1315" s="199"/>
      <c r="Y1315" s="200"/>
      <c r="Z1315" s="201"/>
      <c r="AA1315" s="202"/>
      <c r="AB1315" s="203"/>
      <c r="AC1315" s="204"/>
      <c r="AD1315" s="205"/>
      <c r="AE1315" s="200"/>
      <c r="AF1315" s="201"/>
      <c r="AG1315" s="202"/>
      <c r="AH1315" s="206"/>
      <c r="AI1315" s="207"/>
      <c r="AJ1315" s="208"/>
      <c r="AK1315" s="200"/>
      <c r="AL1315" s="201"/>
      <c r="AM1315" s="202"/>
      <c r="AN1315" s="78"/>
      <c r="AO1315" s="79"/>
      <c r="AP1315" s="209"/>
      <c r="AQ1315" s="64"/>
      <c r="AR1315" s="65"/>
      <c r="AS1315" s="208"/>
      <c r="AT1315" s="210"/>
      <c r="AU1315" s="211"/>
      <c r="AV1315" s="212"/>
      <c r="AW1315" s="213"/>
      <c r="AX1315" s="214"/>
      <c r="AY1315" s="215"/>
      <c r="AZ1315" s="112"/>
      <c r="BA1315" s="68"/>
      <c r="BB1315" s="68"/>
      <c r="BC1315" s="216"/>
      <c r="BD1315" s="216"/>
      <c r="BE1315" s="217"/>
      <c r="BF1315" s="218"/>
      <c r="BG1315" s="75"/>
      <c r="BH1315" s="75"/>
      <c r="BI1315" s="219"/>
      <c r="BJ1315" s="220"/>
      <c r="BK1315" s="220"/>
      <c r="BL1315" s="221"/>
      <c r="BM1315" s="222"/>
      <c r="BN1315" s="223"/>
      <c r="BO1315" s="149">
        <v>0</v>
      </c>
      <c r="BP1315" s="72">
        <v>26</v>
      </c>
      <c r="BQ1315" s="157">
        <v>0.16854166666666667</v>
      </c>
      <c r="BR1315" s="158">
        <v>1</v>
      </c>
      <c r="BS1315" s="224"/>
    </row>
    <row r="1316" spans="1:71" s="62" customFormat="1" ht="15" customHeight="1">
      <c r="A1316" s="49"/>
      <c r="B1316" s="2">
        <v>1310</v>
      </c>
      <c r="C1316" s="2">
        <v>28</v>
      </c>
      <c r="D1316" s="47" t="s">
        <v>2427</v>
      </c>
      <c r="E1316" s="47" t="s">
        <v>2426</v>
      </c>
      <c r="F1316" s="90" t="s">
        <v>1542</v>
      </c>
      <c r="G1316" s="81">
        <v>1997</v>
      </c>
      <c r="H1316" s="49" t="s">
        <v>36</v>
      </c>
      <c r="I1316" s="2" t="s">
        <v>38</v>
      </c>
      <c r="J1316" s="50">
        <f t="shared" si="93"/>
        <v>86</v>
      </c>
      <c r="K1316" s="189">
        <f t="shared" si="94"/>
        <v>95</v>
      </c>
      <c r="L1316" s="51">
        <f t="shared" si="95"/>
        <v>1</v>
      </c>
      <c r="M1316" s="52" t="str">
        <f t="shared" si="96"/>
        <v>nie</v>
      </c>
      <c r="N1316" s="53">
        <f>IF($M1316="ano",LARGE((Q1316,T1316,W1316,Z1316,AC1316,AF1316,AI1316,AL1316,AO1316,AR1316,AU1316,AX1316,BA1316,BD1316,BG1316,BJ1316,BM1316),1)+LARGE((Q1316,T1316,W1316,Z1316,AC1316,AF1316,AI1316,AL1316,AO1316,AR1316,AU1316,AX1316,BA1316,BD1316,BG1316,BJ1316,BM1316),2)+LARGE((Q1316,T1316,W1316,Z1316,AC1316,AF1316,AI1316,AL1316,AO1316,AR1316,AU1316,AX1316,BA1316,BD1316,BG1316,BJ1316,BM1316),3)+LARGE((Q1316,T1316,W1316,Z1316,AC1316,AF1316,AI1316,AL1316,AO1316,AR1316,AU1316,AX1316,BA1316,BD1316,BG1316,BJ1316,BM1316),4)+LARGE((Q1316,T1316,W1316,Z1316,AC1316,AF1316,AI1316,AL1316,AO1316,AR1316,AU1316,AX1316,BA1316,BD1316,BG1316,BJ1316,BM1316),5),J1316)</f>
        <v>86</v>
      </c>
      <c r="O1316" s="190">
        <f>IF($M1316="ano",LARGE((R1316,U1316,X1316,AA1316,AD1316,AG1316,AJ1316,AM1316,AP1316,AS1316,AV1316,AY1316,BB1316,BE1316,BH1316,BK1316,BN1316),1)+LARGE((R1316,U1316,X1316,AA1316,AD1316,AG1316,AJ1316,AM1316,AP1316,AS1316,AV1316,AY1316,BB1316,BE1316,BH1316,BK1316,BN1316),2)+LARGE((R1316,U1316,X1316,AA1316,AD1316,AG1316,AJ1316,AM1316,AP1316,AS1316,AV1316,AY1316,BB1316,BE1316,BH1316,BK1316,BN1316),3)+LARGE((R1316,U1316,X1316,AA1316,AD1316,AG1316,AJ1316,AM1316,AP1316,AS1316,AV1316,AY1316,BB1316,BE1316,BH1316,BK1316,BN1316),4)+LARGE((R1316,U1316,X1316,AA1316,AD1316,AG1316,AJ1316,AM1316,AP1316,AS1316,AV1316,AY1316,BB1316,BE1316,BH1316,BK1316,BN1316),5),K1316)</f>
        <v>95</v>
      </c>
      <c r="P1316" s="191"/>
      <c r="Q1316" s="192"/>
      <c r="R1316" s="193"/>
      <c r="S1316" s="194">
        <v>0.16853009259259258</v>
      </c>
      <c r="T1316" s="195">
        <v>86</v>
      </c>
      <c r="U1316" s="196">
        <v>95</v>
      </c>
      <c r="V1316" s="197"/>
      <c r="W1316" s="198"/>
      <c r="X1316" s="199"/>
      <c r="Y1316" s="200"/>
      <c r="Z1316" s="201"/>
      <c r="AA1316" s="202"/>
      <c r="AB1316" s="203"/>
      <c r="AC1316" s="204"/>
      <c r="AD1316" s="205"/>
      <c r="AE1316" s="200"/>
      <c r="AF1316" s="201"/>
      <c r="AG1316" s="202"/>
      <c r="AH1316" s="206"/>
      <c r="AI1316" s="207"/>
      <c r="AJ1316" s="208"/>
      <c r="AK1316" s="200"/>
      <c r="AL1316" s="201"/>
      <c r="AM1316" s="202"/>
      <c r="AN1316" s="78"/>
      <c r="AO1316" s="79"/>
      <c r="AP1316" s="209"/>
      <c r="AQ1316" s="64"/>
      <c r="AR1316" s="65"/>
      <c r="AS1316" s="208"/>
      <c r="AT1316" s="210"/>
      <c r="AU1316" s="211"/>
      <c r="AV1316" s="212"/>
      <c r="AW1316" s="213"/>
      <c r="AX1316" s="214"/>
      <c r="AY1316" s="215"/>
      <c r="AZ1316" s="112"/>
      <c r="BA1316" s="68"/>
      <c r="BB1316" s="68"/>
      <c r="BC1316" s="216"/>
      <c r="BD1316" s="216"/>
      <c r="BE1316" s="217"/>
      <c r="BF1316" s="218"/>
      <c r="BG1316" s="75"/>
      <c r="BH1316" s="75"/>
      <c r="BI1316" s="219"/>
      <c r="BJ1316" s="220"/>
      <c r="BK1316" s="220"/>
      <c r="BL1316" s="221"/>
      <c r="BM1316" s="222"/>
      <c r="BN1316" s="223"/>
      <c r="BO1316" s="149">
        <v>0</v>
      </c>
      <c r="BP1316" s="72">
        <v>26</v>
      </c>
      <c r="BQ1316" s="157">
        <v>0.16853009259259258</v>
      </c>
      <c r="BR1316" s="158">
        <v>1</v>
      </c>
      <c r="BS1316" s="224"/>
    </row>
    <row r="1317" spans="1:71" s="62" customFormat="1" ht="15" customHeight="1">
      <c r="A1317" s="49"/>
      <c r="B1317" s="2">
        <v>1311</v>
      </c>
      <c r="C1317" s="2">
        <v>256</v>
      </c>
      <c r="D1317" s="47" t="s">
        <v>8</v>
      </c>
      <c r="E1317" s="47" t="s">
        <v>1726</v>
      </c>
      <c r="F1317" s="89"/>
      <c r="G1317" s="48">
        <v>1973</v>
      </c>
      <c r="H1317" s="49" t="s">
        <v>31</v>
      </c>
      <c r="I1317" s="2" t="str">
        <f>IF(G1317&lt;=1953,"M60",IF(G1317&lt;=1963,"M50",IF(G1317&lt;=1973,"M40","M")))</f>
        <v>M40</v>
      </c>
      <c r="J1317" s="50">
        <f t="shared" si="93"/>
        <v>85</v>
      </c>
      <c r="K1317" s="189">
        <f t="shared" si="94"/>
        <v>94</v>
      </c>
      <c r="L1317" s="51">
        <f t="shared" si="95"/>
        <v>1</v>
      </c>
      <c r="M1317" s="52" t="str">
        <f t="shared" si="96"/>
        <v>nie</v>
      </c>
      <c r="N1317" s="53">
        <f>IF($M1317="ano",LARGE((Q1317,T1317,W1317,Z1317,AC1317,AF1317,AI1317,AL1317,AO1317,AR1317,AU1317,AX1317,BA1317,BD1317,BG1317,BJ1317,BM1317),1)+LARGE((Q1317,T1317,W1317,Z1317,AC1317,AF1317,AI1317,AL1317,AO1317,AR1317,AU1317,AX1317,BA1317,BD1317,BG1317,BJ1317,BM1317),2)+LARGE((Q1317,T1317,W1317,Z1317,AC1317,AF1317,AI1317,AL1317,AO1317,AR1317,AU1317,AX1317,BA1317,BD1317,BG1317,BJ1317,BM1317),3)+LARGE((Q1317,T1317,W1317,Z1317,AC1317,AF1317,AI1317,AL1317,AO1317,AR1317,AU1317,AX1317,BA1317,BD1317,BG1317,BJ1317,BM1317),4)+LARGE((Q1317,T1317,W1317,Z1317,AC1317,AF1317,AI1317,AL1317,AO1317,AR1317,AU1317,AX1317,BA1317,BD1317,BG1317,BJ1317,BM1317),5),J1317)</f>
        <v>85</v>
      </c>
      <c r="O1317" s="190">
        <f>IF($M1317="ano",LARGE((R1317,U1317,X1317,AA1317,AD1317,AG1317,AJ1317,AM1317,AP1317,AS1317,AV1317,AY1317,BB1317,BE1317,BH1317,BK1317,BN1317),1)+LARGE((R1317,U1317,X1317,AA1317,AD1317,AG1317,AJ1317,AM1317,AP1317,AS1317,AV1317,AY1317,BB1317,BE1317,BH1317,BK1317,BN1317),2)+LARGE((R1317,U1317,X1317,AA1317,AD1317,AG1317,AJ1317,AM1317,AP1317,AS1317,AV1317,AY1317,BB1317,BE1317,BH1317,BK1317,BN1317),3)+LARGE((R1317,U1317,X1317,AA1317,AD1317,AG1317,AJ1317,AM1317,AP1317,AS1317,AV1317,AY1317,BB1317,BE1317,BH1317,BK1317,BN1317),4)+LARGE((R1317,U1317,X1317,AA1317,AD1317,AG1317,AJ1317,AM1317,AP1317,AS1317,AV1317,AY1317,BB1317,BE1317,BH1317,BK1317,BN1317),5),K1317)</f>
        <v>94</v>
      </c>
      <c r="P1317" s="191">
        <v>0.28032407407407406</v>
      </c>
      <c r="Q1317" s="192">
        <v>85</v>
      </c>
      <c r="R1317" s="193">
        <v>94</v>
      </c>
      <c r="S1317" s="194"/>
      <c r="T1317" s="195"/>
      <c r="U1317" s="196"/>
      <c r="V1317" s="197"/>
      <c r="W1317" s="198"/>
      <c r="X1317" s="199"/>
      <c r="Y1317" s="200"/>
      <c r="Z1317" s="201"/>
      <c r="AA1317" s="202"/>
      <c r="AB1317" s="203"/>
      <c r="AC1317" s="204"/>
      <c r="AD1317" s="205"/>
      <c r="AE1317" s="200"/>
      <c r="AF1317" s="201"/>
      <c r="AG1317" s="202"/>
      <c r="AH1317" s="206"/>
      <c r="AI1317" s="207"/>
      <c r="AJ1317" s="208"/>
      <c r="AK1317" s="200"/>
      <c r="AL1317" s="201"/>
      <c r="AM1317" s="202"/>
      <c r="AN1317" s="78"/>
      <c r="AO1317" s="79"/>
      <c r="AP1317" s="209"/>
      <c r="AQ1317" s="64"/>
      <c r="AR1317" s="65"/>
      <c r="AS1317" s="208"/>
      <c r="AT1317" s="210"/>
      <c r="AU1317" s="211"/>
      <c r="AV1317" s="212"/>
      <c r="AW1317" s="213"/>
      <c r="AX1317" s="214"/>
      <c r="AY1317" s="215"/>
      <c r="AZ1317" s="112"/>
      <c r="BA1317" s="68"/>
      <c r="BB1317" s="68"/>
      <c r="BC1317" s="216"/>
      <c r="BD1317" s="216"/>
      <c r="BE1317" s="217"/>
      <c r="BF1317" s="218"/>
      <c r="BG1317" s="75"/>
      <c r="BH1317" s="75"/>
      <c r="BI1317" s="219"/>
      <c r="BJ1317" s="220"/>
      <c r="BK1317" s="220"/>
      <c r="BL1317" s="221"/>
      <c r="BM1317" s="222"/>
      <c r="BN1317" s="223"/>
      <c r="BO1317" s="149">
        <v>0</v>
      </c>
      <c r="BP1317" s="72">
        <v>53</v>
      </c>
      <c r="BQ1317" s="157">
        <v>0.28032407407407406</v>
      </c>
      <c r="BR1317" s="158">
        <v>1</v>
      </c>
      <c r="BS1317" s="224"/>
    </row>
    <row r="1318" spans="1:71" s="62" customFormat="1" ht="15" customHeight="1">
      <c r="A1318" s="49"/>
      <c r="B1318" s="2">
        <v>1312</v>
      </c>
      <c r="C1318" s="2">
        <v>29</v>
      </c>
      <c r="D1318" s="47" t="s">
        <v>2430</v>
      </c>
      <c r="E1318" s="47" t="s">
        <v>2429</v>
      </c>
      <c r="F1318" s="90" t="s">
        <v>1542</v>
      </c>
      <c r="G1318" s="81">
        <v>1980</v>
      </c>
      <c r="H1318" s="49" t="s">
        <v>36</v>
      </c>
      <c r="I1318" s="2" t="s">
        <v>38</v>
      </c>
      <c r="J1318" s="50">
        <f t="shared" si="93"/>
        <v>85</v>
      </c>
      <c r="K1318" s="189">
        <f t="shared" si="94"/>
        <v>85</v>
      </c>
      <c r="L1318" s="51">
        <f t="shared" si="95"/>
        <v>1</v>
      </c>
      <c r="M1318" s="52" t="str">
        <f t="shared" si="96"/>
        <v>nie</v>
      </c>
      <c r="N1318" s="53">
        <f>IF($M1318="ano",LARGE((Q1318,T1318,W1318,Z1318,AC1318,AF1318,AI1318,AL1318,AO1318,AR1318,AU1318,AX1318,BA1318,BD1318,BG1318,BJ1318,BM1318),1)+LARGE((Q1318,T1318,W1318,Z1318,AC1318,AF1318,AI1318,AL1318,AO1318,AR1318,AU1318,AX1318,BA1318,BD1318,BG1318,BJ1318,BM1318),2)+LARGE((Q1318,T1318,W1318,Z1318,AC1318,AF1318,AI1318,AL1318,AO1318,AR1318,AU1318,AX1318,BA1318,BD1318,BG1318,BJ1318,BM1318),3)+LARGE((Q1318,T1318,W1318,Z1318,AC1318,AF1318,AI1318,AL1318,AO1318,AR1318,AU1318,AX1318,BA1318,BD1318,BG1318,BJ1318,BM1318),4)+LARGE((Q1318,T1318,W1318,Z1318,AC1318,AF1318,AI1318,AL1318,AO1318,AR1318,AU1318,AX1318,BA1318,BD1318,BG1318,BJ1318,BM1318),5),J1318)</f>
        <v>85</v>
      </c>
      <c r="O1318" s="190">
        <f>IF($M1318="ano",LARGE((R1318,U1318,X1318,AA1318,AD1318,AG1318,AJ1318,AM1318,AP1318,AS1318,AV1318,AY1318,BB1318,BE1318,BH1318,BK1318,BN1318),1)+LARGE((R1318,U1318,X1318,AA1318,AD1318,AG1318,AJ1318,AM1318,AP1318,AS1318,AV1318,AY1318,BB1318,BE1318,BH1318,BK1318,BN1318),2)+LARGE((R1318,U1318,X1318,AA1318,AD1318,AG1318,AJ1318,AM1318,AP1318,AS1318,AV1318,AY1318,BB1318,BE1318,BH1318,BK1318,BN1318),3)+LARGE((R1318,U1318,X1318,AA1318,AD1318,AG1318,AJ1318,AM1318,AP1318,AS1318,AV1318,AY1318,BB1318,BE1318,BH1318,BK1318,BN1318),4)+LARGE((R1318,U1318,X1318,AA1318,AD1318,AG1318,AJ1318,AM1318,AP1318,AS1318,AV1318,AY1318,BB1318,BE1318,BH1318,BK1318,BN1318),5),K1318)</f>
        <v>85</v>
      </c>
      <c r="P1318" s="191"/>
      <c r="Q1318" s="192"/>
      <c r="R1318" s="193"/>
      <c r="S1318" s="194">
        <v>0.16927083333333334</v>
      </c>
      <c r="T1318" s="195">
        <v>85</v>
      </c>
      <c r="U1318" s="196">
        <v>85</v>
      </c>
      <c r="V1318" s="197"/>
      <c r="W1318" s="198"/>
      <c r="X1318" s="199"/>
      <c r="Y1318" s="200"/>
      <c r="Z1318" s="201"/>
      <c r="AA1318" s="202"/>
      <c r="AB1318" s="203"/>
      <c r="AC1318" s="204"/>
      <c r="AD1318" s="205"/>
      <c r="AE1318" s="200"/>
      <c r="AF1318" s="201"/>
      <c r="AG1318" s="202"/>
      <c r="AH1318" s="206"/>
      <c r="AI1318" s="207"/>
      <c r="AJ1318" s="208"/>
      <c r="AK1318" s="200"/>
      <c r="AL1318" s="201"/>
      <c r="AM1318" s="202"/>
      <c r="AN1318" s="78"/>
      <c r="AO1318" s="79"/>
      <c r="AP1318" s="209"/>
      <c r="AQ1318" s="64"/>
      <c r="AR1318" s="65"/>
      <c r="AS1318" s="208"/>
      <c r="AT1318" s="210"/>
      <c r="AU1318" s="211"/>
      <c r="AV1318" s="212"/>
      <c r="AW1318" s="213"/>
      <c r="AX1318" s="214"/>
      <c r="AY1318" s="215"/>
      <c r="AZ1318" s="112"/>
      <c r="BA1318" s="68"/>
      <c r="BB1318" s="68"/>
      <c r="BC1318" s="216"/>
      <c r="BD1318" s="216"/>
      <c r="BE1318" s="217"/>
      <c r="BF1318" s="218"/>
      <c r="BG1318" s="75"/>
      <c r="BH1318" s="75"/>
      <c r="BI1318" s="219"/>
      <c r="BJ1318" s="220"/>
      <c r="BK1318" s="220"/>
      <c r="BL1318" s="221"/>
      <c r="BM1318" s="222"/>
      <c r="BN1318" s="223"/>
      <c r="BO1318" s="149">
        <v>0</v>
      </c>
      <c r="BP1318" s="72">
        <v>26</v>
      </c>
      <c r="BQ1318" s="157">
        <v>0.16927083333333334</v>
      </c>
      <c r="BR1318" s="158">
        <v>1</v>
      </c>
      <c r="BS1318" s="224"/>
    </row>
    <row r="1319" spans="1:71" s="62" customFormat="1" ht="15" customHeight="1">
      <c r="A1319" s="49"/>
      <c r="B1319" s="2">
        <v>1313</v>
      </c>
      <c r="C1319" s="2">
        <v>30</v>
      </c>
      <c r="D1319" s="49" t="s">
        <v>835</v>
      </c>
      <c r="E1319" s="49" t="s">
        <v>763</v>
      </c>
      <c r="F1319" s="93" t="s">
        <v>810</v>
      </c>
      <c r="G1319" s="85">
        <v>1973</v>
      </c>
      <c r="H1319" s="49" t="s">
        <v>36</v>
      </c>
      <c r="I1319" s="49" t="s">
        <v>38</v>
      </c>
      <c r="J1319" s="50">
        <f t="shared" si="93"/>
        <v>85</v>
      </c>
      <c r="K1319" s="189">
        <f t="shared" si="94"/>
        <v>94</v>
      </c>
      <c r="L1319" s="51">
        <f t="shared" si="95"/>
        <v>1</v>
      </c>
      <c r="M1319" s="52" t="str">
        <f t="shared" si="96"/>
        <v>nie</v>
      </c>
      <c r="N1319" s="53">
        <f>IF($M1319="ano",LARGE((Q1319,T1319,W1319,Z1319,AC1319,AF1319,AI1319,AL1319,AO1319,AR1319,AU1319,AX1319,BA1319,BD1319,BG1319,BJ1319,BM1319),1)+LARGE((Q1319,T1319,W1319,Z1319,AC1319,AF1319,AI1319,AL1319,AO1319,AR1319,AU1319,AX1319,BA1319,BD1319,BG1319,BJ1319,BM1319),2)+LARGE((Q1319,T1319,W1319,Z1319,AC1319,AF1319,AI1319,AL1319,AO1319,AR1319,AU1319,AX1319,BA1319,BD1319,BG1319,BJ1319,BM1319),3)+LARGE((Q1319,T1319,W1319,Z1319,AC1319,AF1319,AI1319,AL1319,AO1319,AR1319,AU1319,AX1319,BA1319,BD1319,BG1319,BJ1319,BM1319),4)+LARGE((Q1319,T1319,W1319,Z1319,AC1319,AF1319,AI1319,AL1319,AO1319,AR1319,AU1319,AX1319,BA1319,BD1319,BG1319,BJ1319,BM1319),5),J1319)</f>
        <v>85</v>
      </c>
      <c r="O1319" s="190">
        <f>IF($M1319="ano",LARGE((R1319,U1319,X1319,AA1319,AD1319,AG1319,AJ1319,AM1319,AP1319,AS1319,AV1319,AY1319,BB1319,BE1319,BH1319,BK1319,BN1319),1)+LARGE((R1319,U1319,X1319,AA1319,AD1319,AG1319,AJ1319,AM1319,AP1319,AS1319,AV1319,AY1319,BB1319,BE1319,BH1319,BK1319,BN1319),2)+LARGE((R1319,U1319,X1319,AA1319,AD1319,AG1319,AJ1319,AM1319,AP1319,AS1319,AV1319,AY1319,BB1319,BE1319,BH1319,BK1319,BN1319),3)+LARGE((R1319,U1319,X1319,AA1319,AD1319,AG1319,AJ1319,AM1319,AP1319,AS1319,AV1319,AY1319,BB1319,BE1319,BH1319,BK1319,BN1319),4)+LARGE((R1319,U1319,X1319,AA1319,AD1319,AG1319,AJ1319,AM1319,AP1319,AS1319,AV1319,AY1319,BB1319,BE1319,BH1319,BK1319,BN1319),5),K1319)</f>
        <v>94</v>
      </c>
      <c r="P1319" s="54"/>
      <c r="Q1319" s="55"/>
      <c r="R1319" s="55"/>
      <c r="S1319" s="56"/>
      <c r="T1319" s="57"/>
      <c r="U1319" s="57"/>
      <c r="V1319" s="58"/>
      <c r="W1319" s="59"/>
      <c r="X1319" s="59"/>
      <c r="Y1319" s="77"/>
      <c r="Z1319" s="60"/>
      <c r="AA1319" s="60"/>
      <c r="AB1319" s="61"/>
      <c r="AC1319" s="61"/>
      <c r="AD1319" s="61"/>
      <c r="AE1319" s="200"/>
      <c r="AF1319" s="201"/>
      <c r="AG1319" s="201"/>
      <c r="AI1319" s="63"/>
      <c r="AJ1319" s="63"/>
      <c r="AK1319" s="77"/>
      <c r="AL1319" s="60"/>
      <c r="AM1319" s="60"/>
      <c r="AN1319" s="78">
        <v>0.14179398148148148</v>
      </c>
      <c r="AO1319" s="79">
        <v>85</v>
      </c>
      <c r="AP1319" s="209">
        <v>94</v>
      </c>
      <c r="AQ1319" s="64"/>
      <c r="AR1319" s="65"/>
      <c r="AS1319" s="208"/>
      <c r="AT1319" s="210"/>
      <c r="AU1319" s="211"/>
      <c r="AV1319" s="212"/>
      <c r="AW1319" s="213"/>
      <c r="AX1319" s="214"/>
      <c r="AY1319" s="215"/>
      <c r="AZ1319" s="112"/>
      <c r="BA1319" s="68"/>
      <c r="BB1319" s="68"/>
      <c r="BC1319" s="69"/>
      <c r="BD1319" s="69"/>
      <c r="BE1319" s="69"/>
      <c r="BF1319" s="218"/>
      <c r="BG1319" s="75"/>
      <c r="BH1319" s="75"/>
      <c r="BI1319" s="219"/>
      <c r="BJ1319" s="220"/>
      <c r="BK1319" s="220"/>
      <c r="BL1319" s="221"/>
      <c r="BM1319" s="222"/>
      <c r="BN1319" s="223"/>
      <c r="BO1319" s="149">
        <v>0</v>
      </c>
      <c r="BP1319" s="72">
        <v>21</v>
      </c>
      <c r="BQ1319" s="157">
        <v>0.14179398148148148</v>
      </c>
      <c r="BR1319" s="158">
        <v>1</v>
      </c>
      <c r="BS1319" s="224"/>
    </row>
    <row r="1320" spans="1:71" s="62" customFormat="1" ht="15" customHeight="1">
      <c r="A1320" s="49"/>
      <c r="B1320" s="2">
        <v>1314</v>
      </c>
      <c r="C1320" s="2">
        <v>25</v>
      </c>
      <c r="D1320" s="47" t="s">
        <v>2431</v>
      </c>
      <c r="E1320" s="47" t="s">
        <v>1855</v>
      </c>
      <c r="F1320" s="89" t="s">
        <v>2432</v>
      </c>
      <c r="G1320" s="48">
        <v>1972</v>
      </c>
      <c r="H1320" s="49" t="s">
        <v>31</v>
      </c>
      <c r="I1320" s="2" t="s">
        <v>39</v>
      </c>
      <c r="J1320" s="50">
        <f t="shared" si="93"/>
        <v>84</v>
      </c>
      <c r="K1320" s="189">
        <f t="shared" si="94"/>
        <v>93</v>
      </c>
      <c r="L1320" s="51">
        <f t="shared" si="95"/>
        <v>1</v>
      </c>
      <c r="M1320" s="52" t="str">
        <f t="shared" si="96"/>
        <v>nie</v>
      </c>
      <c r="N1320" s="53">
        <f>IF($M1320="ano",LARGE((Q1320,T1320,W1320,Z1320,AC1320,AF1320,AI1320,AL1320,AO1320,AR1320,AU1320,AX1320,BA1320,BD1320,BG1320,BJ1320,BM1320),1)+LARGE((Q1320,T1320,W1320,Z1320,AC1320,AF1320,AI1320,AL1320,AO1320,AR1320,AU1320,AX1320,BA1320,BD1320,BG1320,BJ1320,BM1320),2)+LARGE((Q1320,T1320,W1320,Z1320,AC1320,AF1320,AI1320,AL1320,AO1320,AR1320,AU1320,AX1320,BA1320,BD1320,BG1320,BJ1320,BM1320),3)+LARGE((Q1320,T1320,W1320,Z1320,AC1320,AF1320,AI1320,AL1320,AO1320,AR1320,AU1320,AX1320,BA1320,BD1320,BG1320,BJ1320,BM1320),4)+LARGE((Q1320,T1320,W1320,Z1320,AC1320,AF1320,AI1320,AL1320,AO1320,AR1320,AU1320,AX1320,BA1320,BD1320,BG1320,BJ1320,BM1320),5),J1320)</f>
        <v>84</v>
      </c>
      <c r="O1320" s="190">
        <f>IF($M1320="ano",LARGE((R1320,U1320,X1320,AA1320,AD1320,AG1320,AJ1320,AM1320,AP1320,AS1320,AV1320,AY1320,BB1320,BE1320,BH1320,BK1320,BN1320),1)+LARGE((R1320,U1320,X1320,AA1320,AD1320,AG1320,AJ1320,AM1320,AP1320,AS1320,AV1320,AY1320,BB1320,BE1320,BH1320,BK1320,BN1320),2)+LARGE((R1320,U1320,X1320,AA1320,AD1320,AG1320,AJ1320,AM1320,AP1320,AS1320,AV1320,AY1320,BB1320,BE1320,BH1320,BK1320,BN1320),3)+LARGE((R1320,U1320,X1320,AA1320,AD1320,AG1320,AJ1320,AM1320,AP1320,AS1320,AV1320,AY1320,BB1320,BE1320,BH1320,BK1320,BN1320),4)+LARGE((R1320,U1320,X1320,AA1320,AD1320,AG1320,AJ1320,AM1320,AP1320,AS1320,AV1320,AY1320,BB1320,BE1320,BH1320,BK1320,BN1320),5),K1320)</f>
        <v>93</v>
      </c>
      <c r="P1320" s="191"/>
      <c r="Q1320" s="192"/>
      <c r="R1320" s="193"/>
      <c r="S1320" s="194">
        <v>0.16989583333333333</v>
      </c>
      <c r="T1320" s="195">
        <v>84</v>
      </c>
      <c r="U1320" s="196">
        <v>93</v>
      </c>
      <c r="V1320" s="197"/>
      <c r="W1320" s="198"/>
      <c r="X1320" s="199"/>
      <c r="Y1320" s="200"/>
      <c r="Z1320" s="201"/>
      <c r="AA1320" s="202"/>
      <c r="AB1320" s="203"/>
      <c r="AC1320" s="204"/>
      <c r="AD1320" s="205"/>
      <c r="AE1320" s="200"/>
      <c r="AF1320" s="201"/>
      <c r="AG1320" s="202"/>
      <c r="AH1320" s="206"/>
      <c r="AI1320" s="207"/>
      <c r="AJ1320" s="208"/>
      <c r="AK1320" s="200"/>
      <c r="AL1320" s="201"/>
      <c r="AM1320" s="202"/>
      <c r="AN1320" s="78"/>
      <c r="AO1320" s="79"/>
      <c r="AP1320" s="209"/>
      <c r="AQ1320" s="64"/>
      <c r="AR1320" s="65"/>
      <c r="AS1320" s="208"/>
      <c r="AT1320" s="210"/>
      <c r="AU1320" s="211"/>
      <c r="AV1320" s="212"/>
      <c r="AW1320" s="213"/>
      <c r="AX1320" s="214"/>
      <c r="AY1320" s="215"/>
      <c r="AZ1320" s="112"/>
      <c r="BA1320" s="68"/>
      <c r="BB1320" s="68"/>
      <c r="BC1320" s="216"/>
      <c r="BD1320" s="216"/>
      <c r="BE1320" s="217"/>
      <c r="BF1320" s="218"/>
      <c r="BG1320" s="75"/>
      <c r="BH1320" s="75"/>
      <c r="BI1320" s="219"/>
      <c r="BJ1320" s="220"/>
      <c r="BK1320" s="220"/>
      <c r="BL1320" s="221"/>
      <c r="BM1320" s="222"/>
      <c r="BN1320" s="223"/>
      <c r="BO1320" s="149">
        <v>0</v>
      </c>
      <c r="BP1320" s="72">
        <v>26</v>
      </c>
      <c r="BQ1320" s="157">
        <v>0.16989583333333333</v>
      </c>
      <c r="BR1320" s="158">
        <v>1</v>
      </c>
      <c r="BS1320" s="224"/>
    </row>
    <row r="1321" spans="1:71" s="62" customFormat="1" ht="15" customHeight="1">
      <c r="A1321" s="49"/>
      <c r="B1321" s="2">
        <v>1315</v>
      </c>
      <c r="C1321" s="2">
        <v>26</v>
      </c>
      <c r="D1321" s="47" t="s">
        <v>2351</v>
      </c>
      <c r="E1321" s="47" t="s">
        <v>1597</v>
      </c>
      <c r="F1321" s="89" t="s">
        <v>2322</v>
      </c>
      <c r="G1321" s="48">
        <v>1986</v>
      </c>
      <c r="H1321" s="49" t="s">
        <v>31</v>
      </c>
      <c r="I1321" s="2" t="s">
        <v>39</v>
      </c>
      <c r="J1321" s="50">
        <f t="shared" si="93"/>
        <v>83</v>
      </c>
      <c r="K1321" s="189">
        <f t="shared" si="94"/>
        <v>83</v>
      </c>
      <c r="L1321" s="51">
        <f t="shared" si="95"/>
        <v>1</v>
      </c>
      <c r="M1321" s="52" t="str">
        <f t="shared" si="96"/>
        <v>nie</v>
      </c>
      <c r="N1321" s="53">
        <f>IF($M1321="ano",LARGE((Q1321,T1321,W1321,Z1321,AC1321,AF1321,AI1321,AL1321,AO1321,AR1321,AU1321,AX1321,BA1321,BD1321,BG1321,BJ1321,BM1321),1)+LARGE((Q1321,T1321,W1321,Z1321,AC1321,AF1321,AI1321,AL1321,AO1321,AR1321,AU1321,AX1321,BA1321,BD1321,BG1321,BJ1321,BM1321),2)+LARGE((Q1321,T1321,W1321,Z1321,AC1321,AF1321,AI1321,AL1321,AO1321,AR1321,AU1321,AX1321,BA1321,BD1321,BG1321,BJ1321,BM1321),3)+LARGE((Q1321,T1321,W1321,Z1321,AC1321,AF1321,AI1321,AL1321,AO1321,AR1321,AU1321,AX1321,BA1321,BD1321,BG1321,BJ1321,BM1321),4)+LARGE((Q1321,T1321,W1321,Z1321,AC1321,AF1321,AI1321,AL1321,AO1321,AR1321,AU1321,AX1321,BA1321,BD1321,BG1321,BJ1321,BM1321),5),J1321)</f>
        <v>83</v>
      </c>
      <c r="O1321" s="190">
        <f>IF($M1321="ano",LARGE((R1321,U1321,X1321,AA1321,AD1321,AG1321,AJ1321,AM1321,AP1321,AS1321,AV1321,AY1321,BB1321,BE1321,BH1321,BK1321,BN1321),1)+LARGE((R1321,U1321,X1321,AA1321,AD1321,AG1321,AJ1321,AM1321,AP1321,AS1321,AV1321,AY1321,BB1321,BE1321,BH1321,BK1321,BN1321),2)+LARGE((R1321,U1321,X1321,AA1321,AD1321,AG1321,AJ1321,AM1321,AP1321,AS1321,AV1321,AY1321,BB1321,BE1321,BH1321,BK1321,BN1321),3)+LARGE((R1321,U1321,X1321,AA1321,AD1321,AG1321,AJ1321,AM1321,AP1321,AS1321,AV1321,AY1321,BB1321,BE1321,BH1321,BK1321,BN1321),4)+LARGE((R1321,U1321,X1321,AA1321,AD1321,AG1321,AJ1321,AM1321,AP1321,AS1321,AV1321,AY1321,BB1321,BE1321,BH1321,BK1321,BN1321),5),K1321)</f>
        <v>83</v>
      </c>
      <c r="P1321" s="191"/>
      <c r="Q1321" s="192"/>
      <c r="R1321" s="193"/>
      <c r="S1321" s="194"/>
      <c r="T1321" s="195"/>
      <c r="U1321" s="196"/>
      <c r="V1321" s="197">
        <v>0.13052083333333334</v>
      </c>
      <c r="W1321" s="198">
        <v>83</v>
      </c>
      <c r="X1321" s="199">
        <v>83</v>
      </c>
      <c r="Y1321" s="200"/>
      <c r="Z1321" s="201"/>
      <c r="AA1321" s="202"/>
      <c r="AB1321" s="203"/>
      <c r="AC1321" s="204"/>
      <c r="AD1321" s="205"/>
      <c r="AE1321" s="200"/>
      <c r="AF1321" s="201"/>
      <c r="AG1321" s="202"/>
      <c r="AH1321" s="206"/>
      <c r="AI1321" s="207"/>
      <c r="AJ1321" s="208"/>
      <c r="AK1321" s="200"/>
      <c r="AL1321" s="201"/>
      <c r="AM1321" s="202"/>
      <c r="AN1321" s="78"/>
      <c r="AO1321" s="79"/>
      <c r="AP1321" s="209"/>
      <c r="AQ1321" s="64"/>
      <c r="AR1321" s="65"/>
      <c r="AS1321" s="208"/>
      <c r="AT1321" s="210"/>
      <c r="AU1321" s="211"/>
      <c r="AV1321" s="212"/>
      <c r="AW1321" s="213"/>
      <c r="AX1321" s="214"/>
      <c r="AY1321" s="215"/>
      <c r="AZ1321" s="112"/>
      <c r="BA1321" s="68"/>
      <c r="BB1321" s="68"/>
      <c r="BC1321" s="216"/>
      <c r="BD1321" s="216"/>
      <c r="BE1321" s="217"/>
      <c r="BF1321" s="218"/>
      <c r="BG1321" s="75"/>
      <c r="BH1321" s="75"/>
      <c r="BI1321" s="219"/>
      <c r="BJ1321" s="220"/>
      <c r="BK1321" s="220"/>
      <c r="BL1321" s="221"/>
      <c r="BM1321" s="222"/>
      <c r="BN1321" s="223"/>
      <c r="BO1321" s="149">
        <v>0</v>
      </c>
      <c r="BP1321" s="72">
        <v>16</v>
      </c>
      <c r="BQ1321" s="157">
        <v>0.13052083333333334</v>
      </c>
      <c r="BR1321" s="158">
        <v>1</v>
      </c>
      <c r="BS1321" s="224"/>
    </row>
    <row r="1322" spans="1:71" s="62" customFormat="1" ht="15" customHeight="1">
      <c r="A1322" s="49"/>
      <c r="B1322" s="2">
        <v>1316</v>
      </c>
      <c r="C1322" s="2">
        <v>257</v>
      </c>
      <c r="D1322" s="47" t="s">
        <v>9</v>
      </c>
      <c r="E1322" s="47" t="s">
        <v>1554</v>
      </c>
      <c r="F1322" s="89" t="s">
        <v>10</v>
      </c>
      <c r="G1322" s="48">
        <v>1964</v>
      </c>
      <c r="H1322" s="49" t="s">
        <v>31</v>
      </c>
      <c r="I1322" s="2" t="str">
        <f>IF(G1322&lt;=1953,"M60",IF(G1322&lt;=1963,"M50",IF(G1322&lt;=1973,"M40","M")))</f>
        <v>M40</v>
      </c>
      <c r="J1322" s="50">
        <f t="shared" si="93"/>
        <v>81</v>
      </c>
      <c r="K1322" s="189">
        <f t="shared" si="94"/>
        <v>90</v>
      </c>
      <c r="L1322" s="51">
        <f t="shared" si="95"/>
        <v>1</v>
      </c>
      <c r="M1322" s="52" t="str">
        <f t="shared" si="96"/>
        <v>nie</v>
      </c>
      <c r="N1322" s="53">
        <f>IF($M1322="ano",LARGE((Q1322,T1322,W1322,Z1322,AC1322,AF1322,AI1322,AL1322,AO1322,AR1322,AU1322,AX1322,BA1322,BD1322,BG1322,BJ1322,BM1322),1)+LARGE((Q1322,T1322,W1322,Z1322,AC1322,AF1322,AI1322,AL1322,AO1322,AR1322,AU1322,AX1322,BA1322,BD1322,BG1322,BJ1322,BM1322),2)+LARGE((Q1322,T1322,W1322,Z1322,AC1322,AF1322,AI1322,AL1322,AO1322,AR1322,AU1322,AX1322,BA1322,BD1322,BG1322,BJ1322,BM1322),3)+LARGE((Q1322,T1322,W1322,Z1322,AC1322,AF1322,AI1322,AL1322,AO1322,AR1322,AU1322,AX1322,BA1322,BD1322,BG1322,BJ1322,BM1322),4)+LARGE((Q1322,T1322,W1322,Z1322,AC1322,AF1322,AI1322,AL1322,AO1322,AR1322,AU1322,AX1322,BA1322,BD1322,BG1322,BJ1322,BM1322),5),J1322)</f>
        <v>81</v>
      </c>
      <c r="O1322" s="190">
        <f>IF($M1322="ano",LARGE((R1322,U1322,X1322,AA1322,AD1322,AG1322,AJ1322,AM1322,AP1322,AS1322,AV1322,AY1322,BB1322,BE1322,BH1322,BK1322,BN1322),1)+LARGE((R1322,U1322,X1322,AA1322,AD1322,AG1322,AJ1322,AM1322,AP1322,AS1322,AV1322,AY1322,BB1322,BE1322,BH1322,BK1322,BN1322),2)+LARGE((R1322,U1322,X1322,AA1322,AD1322,AG1322,AJ1322,AM1322,AP1322,AS1322,AV1322,AY1322,BB1322,BE1322,BH1322,BK1322,BN1322),3)+LARGE((R1322,U1322,X1322,AA1322,AD1322,AG1322,AJ1322,AM1322,AP1322,AS1322,AV1322,AY1322,BB1322,BE1322,BH1322,BK1322,BN1322),4)+LARGE((R1322,U1322,X1322,AA1322,AD1322,AG1322,AJ1322,AM1322,AP1322,AS1322,AV1322,AY1322,BB1322,BE1322,BH1322,BK1322,BN1322),5),K1322)</f>
        <v>90</v>
      </c>
      <c r="P1322" s="191">
        <v>0.28274305555555557</v>
      </c>
      <c r="Q1322" s="192">
        <v>81</v>
      </c>
      <c r="R1322" s="193">
        <v>90</v>
      </c>
      <c r="S1322" s="194"/>
      <c r="T1322" s="195"/>
      <c r="U1322" s="196"/>
      <c r="V1322" s="197"/>
      <c r="W1322" s="198"/>
      <c r="X1322" s="199"/>
      <c r="Y1322" s="200"/>
      <c r="Z1322" s="201"/>
      <c r="AA1322" s="202"/>
      <c r="AB1322" s="203"/>
      <c r="AC1322" s="204"/>
      <c r="AD1322" s="205"/>
      <c r="AE1322" s="200"/>
      <c r="AF1322" s="201"/>
      <c r="AG1322" s="202"/>
      <c r="AH1322" s="206"/>
      <c r="AI1322" s="207"/>
      <c r="AJ1322" s="208"/>
      <c r="AK1322" s="200"/>
      <c r="AL1322" s="201"/>
      <c r="AM1322" s="202"/>
      <c r="AN1322" s="78"/>
      <c r="AO1322" s="79"/>
      <c r="AP1322" s="209"/>
      <c r="AQ1322" s="64"/>
      <c r="AR1322" s="65"/>
      <c r="AS1322" s="208"/>
      <c r="AT1322" s="210"/>
      <c r="AU1322" s="211"/>
      <c r="AV1322" s="212"/>
      <c r="AW1322" s="213"/>
      <c r="AX1322" s="214"/>
      <c r="AY1322" s="215"/>
      <c r="AZ1322" s="112"/>
      <c r="BA1322" s="68"/>
      <c r="BB1322" s="68"/>
      <c r="BC1322" s="216"/>
      <c r="BD1322" s="216"/>
      <c r="BE1322" s="217"/>
      <c r="BF1322" s="218"/>
      <c r="BG1322" s="75"/>
      <c r="BH1322" s="75"/>
      <c r="BI1322" s="219"/>
      <c r="BJ1322" s="220"/>
      <c r="BK1322" s="220"/>
      <c r="BL1322" s="221"/>
      <c r="BM1322" s="222"/>
      <c r="BN1322" s="223"/>
      <c r="BO1322" s="149">
        <v>0</v>
      </c>
      <c r="BP1322" s="72">
        <v>53</v>
      </c>
      <c r="BQ1322" s="157">
        <v>0.28274305555555557</v>
      </c>
      <c r="BR1322" s="158">
        <v>1</v>
      </c>
      <c r="BS1322" s="224"/>
    </row>
    <row r="1323" spans="1:71" s="62" customFormat="1" ht="15" customHeight="1">
      <c r="A1323" s="49"/>
      <c r="B1323" s="2">
        <v>1317</v>
      </c>
      <c r="C1323" s="2">
        <v>31</v>
      </c>
      <c r="D1323" s="47" t="s">
        <v>2434</v>
      </c>
      <c r="E1323" s="47" t="s">
        <v>1589</v>
      </c>
      <c r="F1323" s="89" t="s">
        <v>1542</v>
      </c>
      <c r="G1323" s="48">
        <v>1980</v>
      </c>
      <c r="H1323" s="49" t="s">
        <v>36</v>
      </c>
      <c r="I1323" s="2" t="s">
        <v>38</v>
      </c>
      <c r="J1323" s="50">
        <f t="shared" si="93"/>
        <v>81</v>
      </c>
      <c r="K1323" s="189">
        <f t="shared" si="94"/>
        <v>81</v>
      </c>
      <c r="L1323" s="51">
        <f t="shared" si="95"/>
        <v>1</v>
      </c>
      <c r="M1323" s="52" t="str">
        <f t="shared" si="96"/>
        <v>nie</v>
      </c>
      <c r="N1323" s="53">
        <f>IF($M1323="ano",LARGE((Q1323,T1323,W1323,Z1323,AC1323,AF1323,AI1323,AL1323,AO1323,AR1323,AU1323,AX1323,BA1323,BD1323,BG1323,BJ1323,BM1323),1)+LARGE((Q1323,T1323,W1323,Z1323,AC1323,AF1323,AI1323,AL1323,AO1323,AR1323,AU1323,AX1323,BA1323,BD1323,BG1323,BJ1323,BM1323),2)+LARGE((Q1323,T1323,W1323,Z1323,AC1323,AF1323,AI1323,AL1323,AO1323,AR1323,AU1323,AX1323,BA1323,BD1323,BG1323,BJ1323,BM1323),3)+LARGE((Q1323,T1323,W1323,Z1323,AC1323,AF1323,AI1323,AL1323,AO1323,AR1323,AU1323,AX1323,BA1323,BD1323,BG1323,BJ1323,BM1323),4)+LARGE((Q1323,T1323,W1323,Z1323,AC1323,AF1323,AI1323,AL1323,AO1323,AR1323,AU1323,AX1323,BA1323,BD1323,BG1323,BJ1323,BM1323),5),J1323)</f>
        <v>81</v>
      </c>
      <c r="O1323" s="190">
        <f>IF($M1323="ano",LARGE((R1323,U1323,X1323,AA1323,AD1323,AG1323,AJ1323,AM1323,AP1323,AS1323,AV1323,AY1323,BB1323,BE1323,BH1323,BK1323,BN1323),1)+LARGE((R1323,U1323,X1323,AA1323,AD1323,AG1323,AJ1323,AM1323,AP1323,AS1323,AV1323,AY1323,BB1323,BE1323,BH1323,BK1323,BN1323),2)+LARGE((R1323,U1323,X1323,AA1323,AD1323,AG1323,AJ1323,AM1323,AP1323,AS1323,AV1323,AY1323,BB1323,BE1323,BH1323,BK1323,BN1323),3)+LARGE((R1323,U1323,X1323,AA1323,AD1323,AG1323,AJ1323,AM1323,AP1323,AS1323,AV1323,AY1323,BB1323,BE1323,BH1323,BK1323,BN1323),4)+LARGE((R1323,U1323,X1323,AA1323,AD1323,AG1323,AJ1323,AM1323,AP1323,AS1323,AV1323,AY1323,BB1323,BE1323,BH1323,BK1323,BN1323),5),K1323)</f>
        <v>81</v>
      </c>
      <c r="P1323" s="191"/>
      <c r="Q1323" s="192"/>
      <c r="R1323" s="193"/>
      <c r="S1323" s="194">
        <v>0.17195601851851852</v>
      </c>
      <c r="T1323" s="195">
        <v>81</v>
      </c>
      <c r="U1323" s="196">
        <v>81</v>
      </c>
      <c r="V1323" s="197"/>
      <c r="W1323" s="198"/>
      <c r="X1323" s="199"/>
      <c r="Y1323" s="200"/>
      <c r="Z1323" s="201"/>
      <c r="AA1323" s="202"/>
      <c r="AB1323" s="203"/>
      <c r="AC1323" s="204"/>
      <c r="AD1323" s="205"/>
      <c r="AE1323" s="200"/>
      <c r="AF1323" s="201"/>
      <c r="AG1323" s="202"/>
      <c r="AH1323" s="206"/>
      <c r="AI1323" s="207"/>
      <c r="AJ1323" s="208"/>
      <c r="AK1323" s="200"/>
      <c r="AL1323" s="201"/>
      <c r="AM1323" s="202"/>
      <c r="AN1323" s="78"/>
      <c r="AO1323" s="79"/>
      <c r="AP1323" s="209"/>
      <c r="AQ1323" s="64"/>
      <c r="AR1323" s="65"/>
      <c r="AS1323" s="208"/>
      <c r="AT1323" s="210"/>
      <c r="AU1323" s="211"/>
      <c r="AV1323" s="212"/>
      <c r="AW1323" s="213"/>
      <c r="AX1323" s="214"/>
      <c r="AY1323" s="215"/>
      <c r="AZ1323" s="112"/>
      <c r="BA1323" s="68"/>
      <c r="BB1323" s="68"/>
      <c r="BC1323" s="216"/>
      <c r="BD1323" s="216"/>
      <c r="BE1323" s="217"/>
      <c r="BF1323" s="218"/>
      <c r="BG1323" s="75"/>
      <c r="BH1323" s="75"/>
      <c r="BI1323" s="219"/>
      <c r="BJ1323" s="220"/>
      <c r="BK1323" s="220"/>
      <c r="BL1323" s="221"/>
      <c r="BM1323" s="222"/>
      <c r="BN1323" s="223"/>
      <c r="BO1323" s="149">
        <v>0</v>
      </c>
      <c r="BP1323" s="72">
        <v>26</v>
      </c>
      <c r="BQ1323" s="157">
        <v>0.17195601851851852</v>
      </c>
      <c r="BR1323" s="158">
        <v>1</v>
      </c>
      <c r="BS1323" s="224"/>
    </row>
    <row r="1324" spans="1:71" s="62" customFormat="1" ht="15" customHeight="1">
      <c r="A1324" s="49"/>
      <c r="B1324" s="2">
        <v>1318</v>
      </c>
      <c r="C1324" s="2">
        <v>27</v>
      </c>
      <c r="D1324" s="49" t="s">
        <v>2361</v>
      </c>
      <c r="E1324" s="49" t="s">
        <v>1674</v>
      </c>
      <c r="F1324" s="93"/>
      <c r="G1324" s="85">
        <v>1936</v>
      </c>
      <c r="H1324" s="49" t="s">
        <v>31</v>
      </c>
      <c r="I1324" s="49" t="s">
        <v>39</v>
      </c>
      <c r="J1324" s="50">
        <f t="shared" si="93"/>
        <v>80</v>
      </c>
      <c r="K1324" s="189">
        <f t="shared" si="94"/>
        <v>104</v>
      </c>
      <c r="L1324" s="51">
        <f t="shared" si="95"/>
        <v>1</v>
      </c>
      <c r="M1324" s="52" t="str">
        <f t="shared" si="96"/>
        <v>nie</v>
      </c>
      <c r="N1324" s="53">
        <f>IF($M1324="ano",LARGE((Q1324,T1324,W1324,Z1324,AC1324,AF1324,AI1324,AL1324,AO1324,AR1324,AU1324,AX1324,BA1324,BD1324,BG1324,BJ1324,BM1324),1)+LARGE((Q1324,T1324,W1324,Z1324,AC1324,AF1324,AI1324,AL1324,AO1324,AR1324,AU1324,AX1324,BA1324,BD1324,BG1324,BJ1324,BM1324),2)+LARGE((Q1324,T1324,W1324,Z1324,AC1324,AF1324,AI1324,AL1324,AO1324,AR1324,AU1324,AX1324,BA1324,BD1324,BG1324,BJ1324,BM1324),3)+LARGE((Q1324,T1324,W1324,Z1324,AC1324,AF1324,AI1324,AL1324,AO1324,AR1324,AU1324,AX1324,BA1324,BD1324,BG1324,BJ1324,BM1324),4)+LARGE((Q1324,T1324,W1324,Z1324,AC1324,AF1324,AI1324,AL1324,AO1324,AR1324,AU1324,AX1324,BA1324,BD1324,BG1324,BJ1324,BM1324),5),J1324)</f>
        <v>80</v>
      </c>
      <c r="O1324" s="190">
        <f>IF($M1324="ano",LARGE((R1324,U1324,X1324,AA1324,AD1324,AG1324,AJ1324,AM1324,AP1324,AS1324,AV1324,AY1324,BB1324,BE1324,BH1324,BK1324,BN1324),1)+LARGE((R1324,U1324,X1324,AA1324,AD1324,AG1324,AJ1324,AM1324,AP1324,AS1324,AV1324,AY1324,BB1324,BE1324,BH1324,BK1324,BN1324),2)+LARGE((R1324,U1324,X1324,AA1324,AD1324,AG1324,AJ1324,AM1324,AP1324,AS1324,AV1324,AY1324,BB1324,BE1324,BH1324,BK1324,BN1324),3)+LARGE((R1324,U1324,X1324,AA1324,AD1324,AG1324,AJ1324,AM1324,AP1324,AS1324,AV1324,AY1324,BB1324,BE1324,BH1324,BK1324,BN1324),4)+LARGE((R1324,U1324,X1324,AA1324,AD1324,AG1324,AJ1324,AM1324,AP1324,AS1324,AV1324,AY1324,BB1324,BE1324,BH1324,BK1324,BN1324),5),K1324)</f>
        <v>104</v>
      </c>
      <c r="P1324" s="191"/>
      <c r="Q1324" s="192"/>
      <c r="R1324" s="193"/>
      <c r="S1324" s="194"/>
      <c r="T1324" s="195"/>
      <c r="U1324" s="196"/>
      <c r="V1324" s="197">
        <v>0.13260416666666666</v>
      </c>
      <c r="W1324" s="198">
        <v>80</v>
      </c>
      <c r="X1324" s="199">
        <v>104</v>
      </c>
      <c r="Y1324" s="200"/>
      <c r="Z1324" s="201"/>
      <c r="AA1324" s="202"/>
      <c r="AB1324" s="203"/>
      <c r="AC1324" s="204"/>
      <c r="AD1324" s="205"/>
      <c r="AE1324" s="200"/>
      <c r="AF1324" s="201"/>
      <c r="AG1324" s="202"/>
      <c r="AH1324" s="206"/>
      <c r="AI1324" s="207"/>
      <c r="AJ1324" s="208"/>
      <c r="AK1324" s="200"/>
      <c r="AL1324" s="201"/>
      <c r="AM1324" s="202"/>
      <c r="AN1324" s="78"/>
      <c r="AO1324" s="79"/>
      <c r="AP1324" s="209"/>
      <c r="AQ1324" s="64"/>
      <c r="AR1324" s="65"/>
      <c r="AS1324" s="208"/>
      <c r="AT1324" s="210"/>
      <c r="AU1324" s="211"/>
      <c r="AV1324" s="212"/>
      <c r="AW1324" s="213"/>
      <c r="AX1324" s="214"/>
      <c r="AY1324" s="215"/>
      <c r="AZ1324" s="112"/>
      <c r="BA1324" s="68"/>
      <c r="BB1324" s="68"/>
      <c r="BC1324" s="216"/>
      <c r="BD1324" s="216"/>
      <c r="BE1324" s="217"/>
      <c r="BF1324" s="218"/>
      <c r="BG1324" s="75"/>
      <c r="BH1324" s="75"/>
      <c r="BI1324" s="219"/>
      <c r="BJ1324" s="220"/>
      <c r="BK1324" s="220"/>
      <c r="BL1324" s="221"/>
      <c r="BM1324" s="222"/>
      <c r="BN1324" s="223"/>
      <c r="BO1324" s="149">
        <v>0</v>
      </c>
      <c r="BP1324" s="72">
        <v>16</v>
      </c>
      <c r="BQ1324" s="157">
        <v>0.13260416666666666</v>
      </c>
      <c r="BR1324" s="158">
        <v>1</v>
      </c>
      <c r="BS1324" s="224"/>
    </row>
    <row r="1325" spans="1:71" s="62" customFormat="1" ht="15" customHeight="1">
      <c r="A1325" s="49"/>
      <c r="B1325" s="2">
        <v>1319</v>
      </c>
      <c r="C1325" s="2">
        <v>622</v>
      </c>
      <c r="D1325" s="47" t="s">
        <v>2376</v>
      </c>
      <c r="E1325" s="47" t="s">
        <v>1604</v>
      </c>
      <c r="F1325" s="89" t="s">
        <v>12</v>
      </c>
      <c r="G1325" s="48">
        <v>1994</v>
      </c>
      <c r="H1325" s="49" t="s">
        <v>31</v>
      </c>
      <c r="I1325" s="2" t="str">
        <f>IF(G1325&lt;=1953,"M60",IF(G1325&lt;=1963,"M50",IF(G1325&lt;=1973,"M40","M")))</f>
        <v>M</v>
      </c>
      <c r="J1325" s="50">
        <f t="shared" si="93"/>
        <v>79</v>
      </c>
      <c r="K1325" s="189">
        <f t="shared" si="94"/>
        <v>79</v>
      </c>
      <c r="L1325" s="51">
        <f t="shared" si="95"/>
        <v>1</v>
      </c>
      <c r="M1325" s="52" t="str">
        <f t="shared" si="96"/>
        <v>nie</v>
      </c>
      <c r="N1325" s="53">
        <f>IF($M1325="ano",LARGE((Q1325,T1325,W1325,Z1325,AC1325,AF1325,AI1325,AL1325,AO1325,AR1325,AU1325,AX1325,BA1325,BD1325,BG1325,BJ1325,BM1325),1)+LARGE((Q1325,T1325,W1325,Z1325,AC1325,AF1325,AI1325,AL1325,AO1325,AR1325,AU1325,AX1325,BA1325,BD1325,BG1325,BJ1325,BM1325),2)+LARGE((Q1325,T1325,W1325,Z1325,AC1325,AF1325,AI1325,AL1325,AO1325,AR1325,AU1325,AX1325,BA1325,BD1325,BG1325,BJ1325,BM1325),3)+LARGE((Q1325,T1325,W1325,Z1325,AC1325,AF1325,AI1325,AL1325,AO1325,AR1325,AU1325,AX1325,BA1325,BD1325,BG1325,BJ1325,BM1325),4)+LARGE((Q1325,T1325,W1325,Z1325,AC1325,AF1325,AI1325,AL1325,AO1325,AR1325,AU1325,AX1325,BA1325,BD1325,BG1325,BJ1325,BM1325),5),J1325)</f>
        <v>79</v>
      </c>
      <c r="O1325" s="190">
        <f>IF($M1325="ano",LARGE((R1325,U1325,X1325,AA1325,AD1325,AG1325,AJ1325,AM1325,AP1325,AS1325,AV1325,AY1325,BB1325,BE1325,BH1325,BK1325,BN1325),1)+LARGE((R1325,U1325,X1325,AA1325,AD1325,AG1325,AJ1325,AM1325,AP1325,AS1325,AV1325,AY1325,BB1325,BE1325,BH1325,BK1325,BN1325),2)+LARGE((R1325,U1325,X1325,AA1325,AD1325,AG1325,AJ1325,AM1325,AP1325,AS1325,AV1325,AY1325,BB1325,BE1325,BH1325,BK1325,BN1325),3)+LARGE((R1325,U1325,X1325,AA1325,AD1325,AG1325,AJ1325,AM1325,AP1325,AS1325,AV1325,AY1325,BB1325,BE1325,BH1325,BK1325,BN1325),4)+LARGE((R1325,U1325,X1325,AA1325,AD1325,AG1325,AJ1325,AM1325,AP1325,AS1325,AV1325,AY1325,BB1325,BE1325,BH1325,BK1325,BN1325),5),K1325)</f>
        <v>79</v>
      </c>
      <c r="P1325" s="191">
        <v>0.28430555555555553</v>
      </c>
      <c r="Q1325" s="192">
        <v>79</v>
      </c>
      <c r="R1325" s="193">
        <v>79</v>
      </c>
      <c r="S1325" s="194"/>
      <c r="T1325" s="195"/>
      <c r="U1325" s="196"/>
      <c r="V1325" s="197"/>
      <c r="W1325" s="198"/>
      <c r="X1325" s="199"/>
      <c r="Y1325" s="200"/>
      <c r="Z1325" s="201"/>
      <c r="AA1325" s="202"/>
      <c r="AB1325" s="203"/>
      <c r="AC1325" s="204"/>
      <c r="AD1325" s="205"/>
      <c r="AE1325" s="200"/>
      <c r="AF1325" s="201"/>
      <c r="AG1325" s="202"/>
      <c r="AH1325" s="206"/>
      <c r="AI1325" s="207"/>
      <c r="AJ1325" s="208"/>
      <c r="AK1325" s="200"/>
      <c r="AL1325" s="201"/>
      <c r="AM1325" s="202"/>
      <c r="AN1325" s="78"/>
      <c r="AO1325" s="79"/>
      <c r="AP1325" s="209"/>
      <c r="AQ1325" s="64"/>
      <c r="AR1325" s="65"/>
      <c r="AS1325" s="208"/>
      <c r="AT1325" s="210"/>
      <c r="AU1325" s="211"/>
      <c r="AV1325" s="212"/>
      <c r="AW1325" s="213"/>
      <c r="AX1325" s="214"/>
      <c r="AY1325" s="215"/>
      <c r="AZ1325" s="112"/>
      <c r="BA1325" s="68"/>
      <c r="BB1325" s="68"/>
      <c r="BC1325" s="216"/>
      <c r="BD1325" s="216"/>
      <c r="BE1325" s="217"/>
      <c r="BF1325" s="218"/>
      <c r="BG1325" s="75"/>
      <c r="BH1325" s="75"/>
      <c r="BI1325" s="219"/>
      <c r="BJ1325" s="220"/>
      <c r="BK1325" s="220"/>
      <c r="BL1325" s="221"/>
      <c r="BM1325" s="222"/>
      <c r="BN1325" s="223"/>
      <c r="BO1325" s="149">
        <v>0</v>
      </c>
      <c r="BP1325" s="72">
        <v>53</v>
      </c>
      <c r="BQ1325" s="157">
        <v>0.28430555555555553</v>
      </c>
      <c r="BR1325" s="158">
        <v>1</v>
      </c>
      <c r="BS1325" s="224"/>
    </row>
    <row r="1326" spans="1:71" s="62" customFormat="1" ht="15" customHeight="1">
      <c r="A1326" s="49"/>
      <c r="B1326" s="2">
        <v>1320</v>
      </c>
      <c r="C1326" s="2">
        <v>623</v>
      </c>
      <c r="D1326" s="47" t="s">
        <v>11</v>
      </c>
      <c r="E1326" s="47" t="s">
        <v>2545</v>
      </c>
      <c r="F1326" s="92" t="s">
        <v>12</v>
      </c>
      <c r="G1326" s="81">
        <v>1992</v>
      </c>
      <c r="H1326" s="49" t="s">
        <v>31</v>
      </c>
      <c r="I1326" s="2" t="str">
        <f>IF(G1326&lt;=1953,"M60",IF(G1326&lt;=1963,"M50",IF(G1326&lt;=1973,"M40","M")))</f>
        <v>M</v>
      </c>
      <c r="J1326" s="50">
        <f t="shared" si="93"/>
        <v>79</v>
      </c>
      <c r="K1326" s="189">
        <f t="shared" si="94"/>
        <v>79</v>
      </c>
      <c r="L1326" s="51">
        <f t="shared" si="95"/>
        <v>1</v>
      </c>
      <c r="M1326" s="52" t="str">
        <f t="shared" si="96"/>
        <v>nie</v>
      </c>
      <c r="N1326" s="53">
        <f>IF($M1326="ano",LARGE((Q1326,T1326,W1326,Z1326,AC1326,AF1326,AI1326,AL1326,AO1326,AR1326,AU1326,AX1326,BA1326,BD1326,BG1326,BJ1326,BM1326),1)+LARGE((Q1326,T1326,W1326,Z1326,AC1326,AF1326,AI1326,AL1326,AO1326,AR1326,AU1326,AX1326,BA1326,BD1326,BG1326,BJ1326,BM1326),2)+LARGE((Q1326,T1326,W1326,Z1326,AC1326,AF1326,AI1326,AL1326,AO1326,AR1326,AU1326,AX1326,BA1326,BD1326,BG1326,BJ1326,BM1326),3)+LARGE((Q1326,T1326,W1326,Z1326,AC1326,AF1326,AI1326,AL1326,AO1326,AR1326,AU1326,AX1326,BA1326,BD1326,BG1326,BJ1326,BM1326),4)+LARGE((Q1326,T1326,W1326,Z1326,AC1326,AF1326,AI1326,AL1326,AO1326,AR1326,AU1326,AX1326,BA1326,BD1326,BG1326,BJ1326,BM1326),5),J1326)</f>
        <v>79</v>
      </c>
      <c r="O1326" s="190">
        <f>IF($M1326="ano",LARGE((R1326,U1326,X1326,AA1326,AD1326,AG1326,AJ1326,AM1326,AP1326,AS1326,AV1326,AY1326,BB1326,BE1326,BH1326,BK1326,BN1326),1)+LARGE((R1326,U1326,X1326,AA1326,AD1326,AG1326,AJ1326,AM1326,AP1326,AS1326,AV1326,AY1326,BB1326,BE1326,BH1326,BK1326,BN1326),2)+LARGE((R1326,U1326,X1326,AA1326,AD1326,AG1326,AJ1326,AM1326,AP1326,AS1326,AV1326,AY1326,BB1326,BE1326,BH1326,BK1326,BN1326),3)+LARGE((R1326,U1326,X1326,AA1326,AD1326,AG1326,AJ1326,AM1326,AP1326,AS1326,AV1326,AY1326,BB1326,BE1326,BH1326,BK1326,BN1326),4)+LARGE((R1326,U1326,X1326,AA1326,AD1326,AG1326,AJ1326,AM1326,AP1326,AS1326,AV1326,AY1326,BB1326,BE1326,BH1326,BK1326,BN1326),5),K1326)</f>
        <v>79</v>
      </c>
      <c r="P1326" s="191">
        <v>0.28430555555555553</v>
      </c>
      <c r="Q1326" s="192">
        <v>79</v>
      </c>
      <c r="R1326" s="193">
        <v>79</v>
      </c>
      <c r="S1326" s="194"/>
      <c r="T1326" s="195"/>
      <c r="U1326" s="196"/>
      <c r="V1326" s="197"/>
      <c r="W1326" s="198"/>
      <c r="X1326" s="199"/>
      <c r="Y1326" s="200"/>
      <c r="Z1326" s="201"/>
      <c r="AA1326" s="202"/>
      <c r="AB1326" s="203"/>
      <c r="AC1326" s="204"/>
      <c r="AD1326" s="205"/>
      <c r="AE1326" s="200"/>
      <c r="AF1326" s="201"/>
      <c r="AG1326" s="202"/>
      <c r="AH1326" s="206"/>
      <c r="AI1326" s="207"/>
      <c r="AJ1326" s="208"/>
      <c r="AK1326" s="200"/>
      <c r="AL1326" s="201"/>
      <c r="AM1326" s="202"/>
      <c r="AN1326" s="78"/>
      <c r="AO1326" s="79"/>
      <c r="AP1326" s="209"/>
      <c r="AQ1326" s="64"/>
      <c r="AR1326" s="65"/>
      <c r="AS1326" s="208"/>
      <c r="AT1326" s="210"/>
      <c r="AU1326" s="211"/>
      <c r="AV1326" s="212"/>
      <c r="AW1326" s="213"/>
      <c r="AX1326" s="214"/>
      <c r="AY1326" s="215"/>
      <c r="AZ1326" s="112"/>
      <c r="BA1326" s="68"/>
      <c r="BB1326" s="68"/>
      <c r="BC1326" s="216"/>
      <c r="BD1326" s="216"/>
      <c r="BE1326" s="217"/>
      <c r="BF1326" s="218"/>
      <c r="BG1326" s="75"/>
      <c r="BH1326" s="75"/>
      <c r="BI1326" s="219"/>
      <c r="BJ1326" s="220"/>
      <c r="BK1326" s="220"/>
      <c r="BL1326" s="221"/>
      <c r="BM1326" s="222"/>
      <c r="BN1326" s="223"/>
      <c r="BO1326" s="149">
        <v>0</v>
      </c>
      <c r="BP1326" s="72">
        <v>53</v>
      </c>
      <c r="BQ1326" s="157">
        <v>0.28430555555555553</v>
      </c>
      <c r="BR1326" s="158">
        <v>1</v>
      </c>
      <c r="BS1326" s="224"/>
    </row>
    <row r="1327" spans="1:71" s="62" customFormat="1" ht="15" customHeight="1">
      <c r="A1327" s="49"/>
      <c r="B1327" s="2">
        <v>1321</v>
      </c>
      <c r="C1327" s="2">
        <v>28</v>
      </c>
      <c r="D1327" s="49" t="s">
        <v>1533</v>
      </c>
      <c r="E1327" s="49" t="s">
        <v>1823</v>
      </c>
      <c r="F1327" s="93"/>
      <c r="G1327" s="85">
        <v>2007</v>
      </c>
      <c r="H1327" s="49" t="s">
        <v>31</v>
      </c>
      <c r="I1327" s="49" t="s">
        <v>39</v>
      </c>
      <c r="J1327" s="50">
        <f t="shared" si="93"/>
        <v>76</v>
      </c>
      <c r="K1327" s="189">
        <f t="shared" si="94"/>
        <v>84</v>
      </c>
      <c r="L1327" s="51">
        <f t="shared" si="95"/>
        <v>1</v>
      </c>
      <c r="M1327" s="52" t="str">
        <f t="shared" si="96"/>
        <v>nie</v>
      </c>
      <c r="N1327" s="53">
        <f>IF($M1327="ano",LARGE((Q1327,T1327,W1327,Z1327,AC1327,AF1327,AI1327,AL1327,AO1327,AR1327,AU1327,AX1327,BA1327,BD1327,BG1327,BJ1327,BM1327),1)+LARGE((Q1327,T1327,W1327,Z1327,AC1327,AF1327,AI1327,AL1327,AO1327,AR1327,AU1327,AX1327,BA1327,BD1327,BG1327,BJ1327,BM1327),2)+LARGE((Q1327,T1327,W1327,Z1327,AC1327,AF1327,AI1327,AL1327,AO1327,AR1327,AU1327,AX1327,BA1327,BD1327,BG1327,BJ1327,BM1327),3)+LARGE((Q1327,T1327,W1327,Z1327,AC1327,AF1327,AI1327,AL1327,AO1327,AR1327,AU1327,AX1327,BA1327,BD1327,BG1327,BJ1327,BM1327),4)+LARGE((Q1327,T1327,W1327,Z1327,AC1327,AF1327,AI1327,AL1327,AO1327,AR1327,AU1327,AX1327,BA1327,BD1327,BG1327,BJ1327,BM1327),5),J1327)</f>
        <v>76</v>
      </c>
      <c r="O1327" s="190">
        <f>IF($M1327="ano",LARGE((R1327,U1327,X1327,AA1327,AD1327,AG1327,AJ1327,AM1327,AP1327,AS1327,AV1327,AY1327,BB1327,BE1327,BH1327,BK1327,BN1327),1)+LARGE((R1327,U1327,X1327,AA1327,AD1327,AG1327,AJ1327,AM1327,AP1327,AS1327,AV1327,AY1327,BB1327,BE1327,BH1327,BK1327,BN1327),2)+LARGE((R1327,U1327,X1327,AA1327,AD1327,AG1327,AJ1327,AM1327,AP1327,AS1327,AV1327,AY1327,BB1327,BE1327,BH1327,BK1327,BN1327),3)+LARGE((R1327,U1327,X1327,AA1327,AD1327,AG1327,AJ1327,AM1327,AP1327,AS1327,AV1327,AY1327,BB1327,BE1327,BH1327,BK1327,BN1327),4)+LARGE((R1327,U1327,X1327,AA1327,AD1327,AG1327,AJ1327,AM1327,AP1327,AS1327,AV1327,AY1327,BB1327,BE1327,BH1327,BK1327,BN1327),5),K1327)</f>
        <v>84</v>
      </c>
      <c r="P1327" s="191"/>
      <c r="Q1327" s="192"/>
      <c r="R1327" s="193"/>
      <c r="S1327" s="194"/>
      <c r="T1327" s="195"/>
      <c r="U1327" s="196"/>
      <c r="V1327" s="197">
        <v>0.13510416666666666</v>
      </c>
      <c r="W1327" s="198">
        <v>76</v>
      </c>
      <c r="X1327" s="199">
        <v>84</v>
      </c>
      <c r="Y1327" s="200"/>
      <c r="Z1327" s="201"/>
      <c r="AA1327" s="202"/>
      <c r="AB1327" s="203"/>
      <c r="AC1327" s="204"/>
      <c r="AD1327" s="205"/>
      <c r="AE1327" s="200"/>
      <c r="AF1327" s="201"/>
      <c r="AG1327" s="202"/>
      <c r="AH1327" s="206"/>
      <c r="AI1327" s="207"/>
      <c r="AJ1327" s="208"/>
      <c r="AK1327" s="200"/>
      <c r="AL1327" s="201"/>
      <c r="AM1327" s="202"/>
      <c r="AN1327" s="78"/>
      <c r="AO1327" s="79"/>
      <c r="AP1327" s="209"/>
      <c r="AQ1327" s="64"/>
      <c r="AR1327" s="65"/>
      <c r="AS1327" s="208"/>
      <c r="AT1327" s="210"/>
      <c r="AU1327" s="211"/>
      <c r="AV1327" s="212"/>
      <c r="AW1327" s="213"/>
      <c r="AX1327" s="214"/>
      <c r="AY1327" s="215"/>
      <c r="AZ1327" s="112"/>
      <c r="BA1327" s="68"/>
      <c r="BB1327" s="68"/>
      <c r="BC1327" s="216"/>
      <c r="BD1327" s="216"/>
      <c r="BE1327" s="217"/>
      <c r="BF1327" s="218"/>
      <c r="BG1327" s="75"/>
      <c r="BH1327" s="75"/>
      <c r="BI1327" s="219"/>
      <c r="BJ1327" s="220"/>
      <c r="BK1327" s="220"/>
      <c r="BL1327" s="221"/>
      <c r="BM1327" s="222"/>
      <c r="BN1327" s="223"/>
      <c r="BO1327" s="149">
        <v>0</v>
      </c>
      <c r="BP1327" s="72">
        <v>16</v>
      </c>
      <c r="BQ1327" s="157">
        <v>0.13510416666666666</v>
      </c>
      <c r="BR1327" s="158">
        <v>1</v>
      </c>
      <c r="BS1327" s="224"/>
    </row>
    <row r="1328" spans="1:71" s="62" customFormat="1" ht="15" customHeight="1">
      <c r="A1328" s="49"/>
      <c r="B1328" s="2">
        <v>1322</v>
      </c>
      <c r="C1328" s="2">
        <v>29</v>
      </c>
      <c r="D1328" s="47" t="s">
        <v>2436</v>
      </c>
      <c r="E1328" s="47" t="s">
        <v>2435</v>
      </c>
      <c r="F1328" s="89" t="s">
        <v>1542</v>
      </c>
      <c r="G1328" s="48">
        <v>1971</v>
      </c>
      <c r="H1328" s="49" t="s">
        <v>31</v>
      </c>
      <c r="I1328" s="2" t="s">
        <v>39</v>
      </c>
      <c r="J1328" s="50">
        <f t="shared" si="93"/>
        <v>76</v>
      </c>
      <c r="K1328" s="189">
        <f t="shared" si="94"/>
        <v>84</v>
      </c>
      <c r="L1328" s="51">
        <f t="shared" si="95"/>
        <v>1</v>
      </c>
      <c r="M1328" s="52" t="str">
        <f t="shared" si="96"/>
        <v>nie</v>
      </c>
      <c r="N1328" s="53">
        <f>IF($M1328="ano",LARGE((Q1328,T1328,W1328,Z1328,AC1328,AF1328,AI1328,AL1328,AO1328,AR1328,AU1328,AX1328,BA1328,BD1328,BG1328,BJ1328,BM1328),1)+LARGE((Q1328,T1328,W1328,Z1328,AC1328,AF1328,AI1328,AL1328,AO1328,AR1328,AU1328,AX1328,BA1328,BD1328,BG1328,BJ1328,BM1328),2)+LARGE((Q1328,T1328,W1328,Z1328,AC1328,AF1328,AI1328,AL1328,AO1328,AR1328,AU1328,AX1328,BA1328,BD1328,BG1328,BJ1328,BM1328),3)+LARGE((Q1328,T1328,W1328,Z1328,AC1328,AF1328,AI1328,AL1328,AO1328,AR1328,AU1328,AX1328,BA1328,BD1328,BG1328,BJ1328,BM1328),4)+LARGE((Q1328,T1328,W1328,Z1328,AC1328,AF1328,AI1328,AL1328,AO1328,AR1328,AU1328,AX1328,BA1328,BD1328,BG1328,BJ1328,BM1328),5),J1328)</f>
        <v>76</v>
      </c>
      <c r="O1328" s="190">
        <f>IF($M1328="ano",LARGE((R1328,U1328,X1328,AA1328,AD1328,AG1328,AJ1328,AM1328,AP1328,AS1328,AV1328,AY1328,BB1328,BE1328,BH1328,BK1328,BN1328),1)+LARGE((R1328,U1328,X1328,AA1328,AD1328,AG1328,AJ1328,AM1328,AP1328,AS1328,AV1328,AY1328,BB1328,BE1328,BH1328,BK1328,BN1328),2)+LARGE((R1328,U1328,X1328,AA1328,AD1328,AG1328,AJ1328,AM1328,AP1328,AS1328,AV1328,AY1328,BB1328,BE1328,BH1328,BK1328,BN1328),3)+LARGE((R1328,U1328,X1328,AA1328,AD1328,AG1328,AJ1328,AM1328,AP1328,AS1328,AV1328,AY1328,BB1328,BE1328,BH1328,BK1328,BN1328),4)+LARGE((R1328,U1328,X1328,AA1328,AD1328,AG1328,AJ1328,AM1328,AP1328,AS1328,AV1328,AY1328,BB1328,BE1328,BH1328,BK1328,BN1328),5),K1328)</f>
        <v>84</v>
      </c>
      <c r="P1328" s="191"/>
      <c r="Q1328" s="192"/>
      <c r="R1328" s="193"/>
      <c r="S1328" s="194">
        <v>0.17520833333333333</v>
      </c>
      <c r="T1328" s="195">
        <v>76</v>
      </c>
      <c r="U1328" s="196">
        <v>84</v>
      </c>
      <c r="V1328" s="197"/>
      <c r="W1328" s="198"/>
      <c r="X1328" s="199"/>
      <c r="Y1328" s="200"/>
      <c r="Z1328" s="201"/>
      <c r="AA1328" s="202"/>
      <c r="AB1328" s="203"/>
      <c r="AC1328" s="204"/>
      <c r="AD1328" s="205"/>
      <c r="AE1328" s="200"/>
      <c r="AF1328" s="201"/>
      <c r="AG1328" s="202"/>
      <c r="AH1328" s="206"/>
      <c r="AI1328" s="207"/>
      <c r="AJ1328" s="208"/>
      <c r="AK1328" s="200"/>
      <c r="AL1328" s="201"/>
      <c r="AM1328" s="202"/>
      <c r="AN1328" s="78"/>
      <c r="AO1328" s="79"/>
      <c r="AP1328" s="209"/>
      <c r="AQ1328" s="64"/>
      <c r="AR1328" s="65"/>
      <c r="AS1328" s="208"/>
      <c r="AT1328" s="210"/>
      <c r="AU1328" s="211"/>
      <c r="AV1328" s="212"/>
      <c r="AW1328" s="213"/>
      <c r="AX1328" s="214"/>
      <c r="AY1328" s="215"/>
      <c r="AZ1328" s="112"/>
      <c r="BA1328" s="68"/>
      <c r="BB1328" s="68"/>
      <c r="BC1328" s="216"/>
      <c r="BD1328" s="216"/>
      <c r="BE1328" s="217"/>
      <c r="BF1328" s="218"/>
      <c r="BG1328" s="75"/>
      <c r="BH1328" s="75"/>
      <c r="BI1328" s="219"/>
      <c r="BJ1328" s="220"/>
      <c r="BK1328" s="220"/>
      <c r="BL1328" s="221"/>
      <c r="BM1328" s="222"/>
      <c r="BN1328" s="223"/>
      <c r="BO1328" s="149">
        <v>0</v>
      </c>
      <c r="BP1328" s="72">
        <v>26</v>
      </c>
      <c r="BQ1328" s="157">
        <v>0.17520833333333333</v>
      </c>
      <c r="BR1328" s="158">
        <v>1</v>
      </c>
      <c r="BS1328" s="224"/>
    </row>
    <row r="1329" spans="1:71" s="62" customFormat="1" ht="15" customHeight="1">
      <c r="A1329" s="49"/>
      <c r="B1329" s="2">
        <v>1323</v>
      </c>
      <c r="C1329" s="2">
        <v>258</v>
      </c>
      <c r="D1329" s="47" t="s">
        <v>14</v>
      </c>
      <c r="E1329" s="47" t="s">
        <v>13</v>
      </c>
      <c r="F1329" s="89" t="s">
        <v>15</v>
      </c>
      <c r="G1329" s="48">
        <v>1966</v>
      </c>
      <c r="H1329" s="49" t="s">
        <v>31</v>
      </c>
      <c r="I1329" s="2" t="str">
        <f>IF(G1329&lt;=1953,"M60",IF(G1329&lt;=1963,"M50",IF(G1329&lt;=1973,"M40","M")))</f>
        <v>M40</v>
      </c>
      <c r="J1329" s="50">
        <f t="shared" si="93"/>
        <v>75</v>
      </c>
      <c r="K1329" s="189">
        <f t="shared" si="94"/>
        <v>83</v>
      </c>
      <c r="L1329" s="51">
        <f t="shared" si="95"/>
        <v>1</v>
      </c>
      <c r="M1329" s="52" t="str">
        <f t="shared" si="96"/>
        <v>nie</v>
      </c>
      <c r="N1329" s="53">
        <f>IF($M1329="ano",LARGE((Q1329,T1329,W1329,Z1329,AC1329,AF1329,AI1329,AL1329,AO1329,AR1329,AU1329,AX1329,BA1329,BD1329,BG1329,BJ1329,BM1329),1)+LARGE((Q1329,T1329,W1329,Z1329,AC1329,AF1329,AI1329,AL1329,AO1329,AR1329,AU1329,AX1329,BA1329,BD1329,BG1329,BJ1329,BM1329),2)+LARGE((Q1329,T1329,W1329,Z1329,AC1329,AF1329,AI1329,AL1329,AO1329,AR1329,AU1329,AX1329,BA1329,BD1329,BG1329,BJ1329,BM1329),3)+LARGE((Q1329,T1329,W1329,Z1329,AC1329,AF1329,AI1329,AL1329,AO1329,AR1329,AU1329,AX1329,BA1329,BD1329,BG1329,BJ1329,BM1329),4)+LARGE((Q1329,T1329,W1329,Z1329,AC1329,AF1329,AI1329,AL1329,AO1329,AR1329,AU1329,AX1329,BA1329,BD1329,BG1329,BJ1329,BM1329),5),J1329)</f>
        <v>75</v>
      </c>
      <c r="O1329" s="190">
        <f>IF($M1329="ano",LARGE((R1329,U1329,X1329,AA1329,AD1329,AG1329,AJ1329,AM1329,AP1329,AS1329,AV1329,AY1329,BB1329,BE1329,BH1329,BK1329,BN1329),1)+LARGE((R1329,U1329,X1329,AA1329,AD1329,AG1329,AJ1329,AM1329,AP1329,AS1329,AV1329,AY1329,BB1329,BE1329,BH1329,BK1329,BN1329),2)+LARGE((R1329,U1329,X1329,AA1329,AD1329,AG1329,AJ1329,AM1329,AP1329,AS1329,AV1329,AY1329,BB1329,BE1329,BH1329,BK1329,BN1329),3)+LARGE((R1329,U1329,X1329,AA1329,AD1329,AG1329,AJ1329,AM1329,AP1329,AS1329,AV1329,AY1329,BB1329,BE1329,BH1329,BK1329,BN1329),4)+LARGE((R1329,U1329,X1329,AA1329,AD1329,AG1329,AJ1329,AM1329,AP1329,AS1329,AV1329,AY1329,BB1329,BE1329,BH1329,BK1329,BN1329),5),K1329)</f>
        <v>83</v>
      </c>
      <c r="P1329" s="191">
        <v>0.28692129629629631</v>
      </c>
      <c r="Q1329" s="192">
        <v>75</v>
      </c>
      <c r="R1329" s="193">
        <v>83</v>
      </c>
      <c r="S1329" s="194"/>
      <c r="T1329" s="195"/>
      <c r="U1329" s="196"/>
      <c r="V1329" s="197"/>
      <c r="W1329" s="198"/>
      <c r="X1329" s="199"/>
      <c r="Y1329" s="200"/>
      <c r="Z1329" s="201"/>
      <c r="AA1329" s="202"/>
      <c r="AB1329" s="203"/>
      <c r="AC1329" s="204"/>
      <c r="AD1329" s="205"/>
      <c r="AE1329" s="200"/>
      <c r="AF1329" s="201"/>
      <c r="AG1329" s="202"/>
      <c r="AH1329" s="206"/>
      <c r="AI1329" s="207"/>
      <c r="AJ1329" s="208"/>
      <c r="AK1329" s="200"/>
      <c r="AL1329" s="201"/>
      <c r="AM1329" s="202"/>
      <c r="AN1329" s="78"/>
      <c r="AO1329" s="79"/>
      <c r="AP1329" s="209"/>
      <c r="AQ1329" s="64"/>
      <c r="AR1329" s="65"/>
      <c r="AS1329" s="208"/>
      <c r="AT1329" s="210"/>
      <c r="AU1329" s="211"/>
      <c r="AV1329" s="212"/>
      <c r="AW1329" s="213"/>
      <c r="AX1329" s="214"/>
      <c r="AY1329" s="215"/>
      <c r="AZ1329" s="112"/>
      <c r="BA1329" s="68"/>
      <c r="BB1329" s="68"/>
      <c r="BC1329" s="216"/>
      <c r="BD1329" s="216"/>
      <c r="BE1329" s="217"/>
      <c r="BF1329" s="218"/>
      <c r="BG1329" s="75"/>
      <c r="BH1329" s="75"/>
      <c r="BI1329" s="219"/>
      <c r="BJ1329" s="220"/>
      <c r="BK1329" s="220"/>
      <c r="BL1329" s="221"/>
      <c r="BM1329" s="222"/>
      <c r="BN1329" s="223"/>
      <c r="BO1329" s="149">
        <v>0</v>
      </c>
      <c r="BP1329" s="72">
        <v>53</v>
      </c>
      <c r="BQ1329" s="157">
        <v>0.28692129629629631</v>
      </c>
      <c r="BR1329" s="158">
        <v>1</v>
      </c>
      <c r="BS1329" s="224"/>
    </row>
    <row r="1330" spans="1:71" s="62" customFormat="1" ht="15" customHeight="1">
      <c r="A1330" s="49"/>
      <c r="B1330" s="2">
        <v>1324</v>
      </c>
      <c r="C1330" s="2">
        <v>624</v>
      </c>
      <c r="D1330" s="47" t="s">
        <v>1577</v>
      </c>
      <c r="E1330" s="47" t="s">
        <v>1902</v>
      </c>
      <c r="F1330" s="89" t="s">
        <v>1542</v>
      </c>
      <c r="G1330" s="48">
        <v>1980</v>
      </c>
      <c r="H1330" s="49" t="s">
        <v>31</v>
      </c>
      <c r="I1330" s="2" t="str">
        <f>IF(G1330&lt;=1953,"M60",IF(G1330&lt;=1963,"M50",IF(G1330&lt;=1973,"M40","M")))</f>
        <v>M</v>
      </c>
      <c r="J1330" s="50">
        <f t="shared" si="93"/>
        <v>75</v>
      </c>
      <c r="K1330" s="189">
        <f t="shared" si="94"/>
        <v>75</v>
      </c>
      <c r="L1330" s="51">
        <f t="shared" si="95"/>
        <v>1</v>
      </c>
      <c r="M1330" s="52" t="str">
        <f t="shared" si="96"/>
        <v>nie</v>
      </c>
      <c r="N1330" s="53">
        <f>IF($M1330="ano",LARGE((Q1330,T1330,W1330,Z1330,AC1330,AF1330,AI1330,AL1330,AO1330,AR1330,AU1330,AX1330,BA1330,BD1330,BG1330,BJ1330,BM1330),1)+LARGE((Q1330,T1330,W1330,Z1330,AC1330,AF1330,AI1330,AL1330,AO1330,AR1330,AU1330,AX1330,BA1330,BD1330,BG1330,BJ1330,BM1330),2)+LARGE((Q1330,T1330,W1330,Z1330,AC1330,AF1330,AI1330,AL1330,AO1330,AR1330,AU1330,AX1330,BA1330,BD1330,BG1330,BJ1330,BM1330),3)+LARGE((Q1330,T1330,W1330,Z1330,AC1330,AF1330,AI1330,AL1330,AO1330,AR1330,AU1330,AX1330,BA1330,BD1330,BG1330,BJ1330,BM1330),4)+LARGE((Q1330,T1330,W1330,Z1330,AC1330,AF1330,AI1330,AL1330,AO1330,AR1330,AU1330,AX1330,BA1330,BD1330,BG1330,BJ1330,BM1330),5),J1330)</f>
        <v>75</v>
      </c>
      <c r="O1330" s="190">
        <f>IF($M1330="ano",LARGE((R1330,U1330,X1330,AA1330,AD1330,AG1330,AJ1330,AM1330,AP1330,AS1330,AV1330,AY1330,BB1330,BE1330,BH1330,BK1330,BN1330),1)+LARGE((R1330,U1330,X1330,AA1330,AD1330,AG1330,AJ1330,AM1330,AP1330,AS1330,AV1330,AY1330,BB1330,BE1330,BH1330,BK1330,BN1330),2)+LARGE((R1330,U1330,X1330,AA1330,AD1330,AG1330,AJ1330,AM1330,AP1330,AS1330,AV1330,AY1330,BB1330,BE1330,BH1330,BK1330,BN1330),3)+LARGE((R1330,U1330,X1330,AA1330,AD1330,AG1330,AJ1330,AM1330,AP1330,AS1330,AV1330,AY1330,BB1330,BE1330,BH1330,BK1330,BN1330),4)+LARGE((R1330,U1330,X1330,AA1330,AD1330,AG1330,AJ1330,AM1330,AP1330,AS1330,AV1330,AY1330,BB1330,BE1330,BH1330,BK1330,BN1330),5),K1330)</f>
        <v>75</v>
      </c>
      <c r="P1330" s="191"/>
      <c r="Q1330" s="192"/>
      <c r="R1330" s="193"/>
      <c r="S1330" s="194">
        <v>0.17578703703703702</v>
      </c>
      <c r="T1330" s="195">
        <v>75</v>
      </c>
      <c r="U1330" s="196">
        <v>75</v>
      </c>
      <c r="V1330" s="197"/>
      <c r="W1330" s="198"/>
      <c r="X1330" s="199"/>
      <c r="Y1330" s="200"/>
      <c r="Z1330" s="201"/>
      <c r="AA1330" s="202"/>
      <c r="AB1330" s="203"/>
      <c r="AC1330" s="204"/>
      <c r="AD1330" s="205"/>
      <c r="AE1330" s="200"/>
      <c r="AF1330" s="201"/>
      <c r="AG1330" s="202"/>
      <c r="AH1330" s="206"/>
      <c r="AI1330" s="207"/>
      <c r="AJ1330" s="208"/>
      <c r="AK1330" s="200"/>
      <c r="AL1330" s="201"/>
      <c r="AM1330" s="202"/>
      <c r="AN1330" s="78"/>
      <c r="AO1330" s="79"/>
      <c r="AP1330" s="209"/>
      <c r="AQ1330" s="64"/>
      <c r="AR1330" s="65"/>
      <c r="AS1330" s="208"/>
      <c r="AT1330" s="210"/>
      <c r="AU1330" s="211"/>
      <c r="AV1330" s="212"/>
      <c r="AW1330" s="213"/>
      <c r="AX1330" s="214"/>
      <c r="AY1330" s="215"/>
      <c r="AZ1330" s="112"/>
      <c r="BA1330" s="68"/>
      <c r="BB1330" s="68"/>
      <c r="BC1330" s="216"/>
      <c r="BD1330" s="216"/>
      <c r="BE1330" s="217"/>
      <c r="BF1330" s="218"/>
      <c r="BG1330" s="75"/>
      <c r="BH1330" s="75"/>
      <c r="BI1330" s="219"/>
      <c r="BJ1330" s="220"/>
      <c r="BK1330" s="220"/>
      <c r="BL1330" s="221"/>
      <c r="BM1330" s="222"/>
      <c r="BN1330" s="223"/>
      <c r="BO1330" s="149">
        <v>0</v>
      </c>
      <c r="BP1330" s="72">
        <v>26</v>
      </c>
      <c r="BQ1330" s="157">
        <v>0.17578703703703702</v>
      </c>
      <c r="BR1330" s="158">
        <v>1</v>
      </c>
      <c r="BS1330" s="224"/>
    </row>
    <row r="1331" spans="1:71" s="62" customFormat="1" ht="15" customHeight="1">
      <c r="A1331" s="49"/>
      <c r="B1331" s="2">
        <v>1325</v>
      </c>
      <c r="C1331" s="2">
        <v>30</v>
      </c>
      <c r="D1331" s="47" t="s">
        <v>2437</v>
      </c>
      <c r="E1331" s="47" t="s">
        <v>1872</v>
      </c>
      <c r="F1331" s="89" t="s">
        <v>1542</v>
      </c>
      <c r="G1331" s="48">
        <v>1964</v>
      </c>
      <c r="H1331" s="49" t="s">
        <v>31</v>
      </c>
      <c r="I1331" s="2" t="s">
        <v>39</v>
      </c>
      <c r="J1331" s="50">
        <f t="shared" si="93"/>
        <v>74</v>
      </c>
      <c r="K1331" s="189">
        <f t="shared" si="94"/>
        <v>82</v>
      </c>
      <c r="L1331" s="51">
        <f t="shared" si="95"/>
        <v>1</v>
      </c>
      <c r="M1331" s="52" t="str">
        <f t="shared" si="96"/>
        <v>nie</v>
      </c>
      <c r="N1331" s="53">
        <f>IF($M1331="ano",LARGE((Q1331,T1331,W1331,Z1331,AC1331,AF1331,AI1331,AL1331,AO1331,AR1331,AU1331,AX1331,BA1331,BD1331,BG1331,BJ1331,BM1331),1)+LARGE((Q1331,T1331,W1331,Z1331,AC1331,AF1331,AI1331,AL1331,AO1331,AR1331,AU1331,AX1331,BA1331,BD1331,BG1331,BJ1331,BM1331),2)+LARGE((Q1331,T1331,W1331,Z1331,AC1331,AF1331,AI1331,AL1331,AO1331,AR1331,AU1331,AX1331,BA1331,BD1331,BG1331,BJ1331,BM1331),3)+LARGE((Q1331,T1331,W1331,Z1331,AC1331,AF1331,AI1331,AL1331,AO1331,AR1331,AU1331,AX1331,BA1331,BD1331,BG1331,BJ1331,BM1331),4)+LARGE((Q1331,T1331,W1331,Z1331,AC1331,AF1331,AI1331,AL1331,AO1331,AR1331,AU1331,AX1331,BA1331,BD1331,BG1331,BJ1331,BM1331),5),J1331)</f>
        <v>74</v>
      </c>
      <c r="O1331" s="190">
        <f>IF($M1331="ano",LARGE((R1331,U1331,X1331,AA1331,AD1331,AG1331,AJ1331,AM1331,AP1331,AS1331,AV1331,AY1331,BB1331,BE1331,BH1331,BK1331,BN1331),1)+LARGE((R1331,U1331,X1331,AA1331,AD1331,AG1331,AJ1331,AM1331,AP1331,AS1331,AV1331,AY1331,BB1331,BE1331,BH1331,BK1331,BN1331),2)+LARGE((R1331,U1331,X1331,AA1331,AD1331,AG1331,AJ1331,AM1331,AP1331,AS1331,AV1331,AY1331,BB1331,BE1331,BH1331,BK1331,BN1331),3)+LARGE((R1331,U1331,X1331,AA1331,AD1331,AG1331,AJ1331,AM1331,AP1331,AS1331,AV1331,AY1331,BB1331,BE1331,BH1331,BK1331,BN1331),4)+LARGE((R1331,U1331,X1331,AA1331,AD1331,AG1331,AJ1331,AM1331,AP1331,AS1331,AV1331,AY1331,BB1331,BE1331,BH1331,BK1331,BN1331),5),K1331)</f>
        <v>82</v>
      </c>
      <c r="P1331" s="191"/>
      <c r="Q1331" s="192"/>
      <c r="R1331" s="193"/>
      <c r="S1331" s="194">
        <v>0.17686342592592594</v>
      </c>
      <c r="T1331" s="195">
        <v>74</v>
      </c>
      <c r="U1331" s="196">
        <v>82</v>
      </c>
      <c r="V1331" s="197"/>
      <c r="W1331" s="198"/>
      <c r="X1331" s="199"/>
      <c r="Y1331" s="200"/>
      <c r="Z1331" s="201"/>
      <c r="AA1331" s="202"/>
      <c r="AB1331" s="203"/>
      <c r="AC1331" s="204"/>
      <c r="AD1331" s="205"/>
      <c r="AE1331" s="200"/>
      <c r="AF1331" s="201"/>
      <c r="AG1331" s="202"/>
      <c r="AH1331" s="206"/>
      <c r="AI1331" s="207"/>
      <c r="AJ1331" s="208"/>
      <c r="AK1331" s="200"/>
      <c r="AL1331" s="201"/>
      <c r="AM1331" s="202"/>
      <c r="AN1331" s="78"/>
      <c r="AO1331" s="79"/>
      <c r="AP1331" s="209"/>
      <c r="AQ1331" s="64"/>
      <c r="AR1331" s="65"/>
      <c r="AS1331" s="208"/>
      <c r="AT1331" s="210"/>
      <c r="AU1331" s="211"/>
      <c r="AV1331" s="212"/>
      <c r="AW1331" s="213"/>
      <c r="AX1331" s="214"/>
      <c r="AY1331" s="215"/>
      <c r="AZ1331" s="112"/>
      <c r="BA1331" s="68"/>
      <c r="BB1331" s="68"/>
      <c r="BC1331" s="216"/>
      <c r="BD1331" s="216"/>
      <c r="BE1331" s="217"/>
      <c r="BF1331" s="218"/>
      <c r="BG1331" s="75"/>
      <c r="BH1331" s="75"/>
      <c r="BI1331" s="219"/>
      <c r="BJ1331" s="220"/>
      <c r="BK1331" s="220"/>
      <c r="BL1331" s="221"/>
      <c r="BM1331" s="222"/>
      <c r="BN1331" s="223"/>
      <c r="BO1331" s="149">
        <v>0</v>
      </c>
      <c r="BP1331" s="72">
        <v>26</v>
      </c>
      <c r="BQ1331" s="157">
        <v>0.17686342592592594</v>
      </c>
      <c r="BR1331" s="158">
        <v>1</v>
      </c>
      <c r="BS1331" s="224"/>
    </row>
    <row r="1332" spans="1:71" s="62" customFormat="1" ht="15" customHeight="1">
      <c r="A1332" s="49"/>
      <c r="B1332" s="2">
        <v>1326</v>
      </c>
      <c r="C1332" s="2">
        <v>32</v>
      </c>
      <c r="D1332" s="47" t="s">
        <v>1509</v>
      </c>
      <c r="E1332" s="47" t="s">
        <v>2378</v>
      </c>
      <c r="F1332" s="89"/>
      <c r="G1332" s="48">
        <v>2007</v>
      </c>
      <c r="H1332" s="49" t="s">
        <v>36</v>
      </c>
      <c r="I1332" s="2" t="s">
        <v>38</v>
      </c>
      <c r="J1332" s="50">
        <f t="shared" si="93"/>
        <v>72</v>
      </c>
      <c r="K1332" s="189">
        <f t="shared" si="94"/>
        <v>80</v>
      </c>
      <c r="L1332" s="51">
        <f t="shared" si="95"/>
        <v>1</v>
      </c>
      <c r="M1332" s="52" t="str">
        <f t="shared" si="96"/>
        <v>nie</v>
      </c>
      <c r="N1332" s="53">
        <f>IF($M1332="ano",LARGE((Q1332,T1332,W1332,Z1332,AC1332,AF1332,AI1332,AL1332,AO1332,AR1332,AU1332,AX1332,BA1332,BD1332,BG1332,BJ1332,BM1332),1)+LARGE((Q1332,T1332,W1332,Z1332,AC1332,AF1332,AI1332,AL1332,AO1332,AR1332,AU1332,AX1332,BA1332,BD1332,BG1332,BJ1332,BM1332),2)+LARGE((Q1332,T1332,W1332,Z1332,AC1332,AF1332,AI1332,AL1332,AO1332,AR1332,AU1332,AX1332,BA1332,BD1332,BG1332,BJ1332,BM1332),3)+LARGE((Q1332,T1332,W1332,Z1332,AC1332,AF1332,AI1332,AL1332,AO1332,AR1332,AU1332,AX1332,BA1332,BD1332,BG1332,BJ1332,BM1332),4)+LARGE((Q1332,T1332,W1332,Z1332,AC1332,AF1332,AI1332,AL1332,AO1332,AR1332,AU1332,AX1332,BA1332,BD1332,BG1332,BJ1332,BM1332),5),J1332)</f>
        <v>72</v>
      </c>
      <c r="O1332" s="190">
        <f>IF($M1332="ano",LARGE((R1332,U1332,X1332,AA1332,AD1332,AG1332,AJ1332,AM1332,AP1332,AS1332,AV1332,AY1332,BB1332,BE1332,BH1332,BK1332,BN1332),1)+LARGE((R1332,U1332,X1332,AA1332,AD1332,AG1332,AJ1332,AM1332,AP1332,AS1332,AV1332,AY1332,BB1332,BE1332,BH1332,BK1332,BN1332),2)+LARGE((R1332,U1332,X1332,AA1332,AD1332,AG1332,AJ1332,AM1332,AP1332,AS1332,AV1332,AY1332,BB1332,BE1332,BH1332,BK1332,BN1332),3)+LARGE((R1332,U1332,X1332,AA1332,AD1332,AG1332,AJ1332,AM1332,AP1332,AS1332,AV1332,AY1332,BB1332,BE1332,BH1332,BK1332,BN1332),4)+LARGE((R1332,U1332,X1332,AA1332,AD1332,AG1332,AJ1332,AM1332,AP1332,AS1332,AV1332,AY1332,BB1332,BE1332,BH1332,BK1332,BN1332),5),K1332)</f>
        <v>80</v>
      </c>
      <c r="P1332" s="191"/>
      <c r="Q1332" s="192"/>
      <c r="R1332" s="193"/>
      <c r="S1332" s="194"/>
      <c r="T1332" s="195"/>
      <c r="U1332" s="196"/>
      <c r="V1332" s="197">
        <v>0.13813657407407406</v>
      </c>
      <c r="W1332" s="198">
        <v>72</v>
      </c>
      <c r="X1332" s="199">
        <v>80</v>
      </c>
      <c r="Y1332" s="200"/>
      <c r="Z1332" s="201"/>
      <c r="AA1332" s="202"/>
      <c r="AB1332" s="203"/>
      <c r="AC1332" s="204"/>
      <c r="AD1332" s="205"/>
      <c r="AE1332" s="200"/>
      <c r="AF1332" s="201"/>
      <c r="AG1332" s="202"/>
      <c r="AH1332" s="206"/>
      <c r="AI1332" s="207"/>
      <c r="AJ1332" s="208"/>
      <c r="AK1332" s="200"/>
      <c r="AL1332" s="201"/>
      <c r="AM1332" s="202"/>
      <c r="AN1332" s="78"/>
      <c r="AO1332" s="79"/>
      <c r="AP1332" s="209"/>
      <c r="AQ1332" s="64"/>
      <c r="AR1332" s="65"/>
      <c r="AS1332" s="208"/>
      <c r="AT1332" s="210"/>
      <c r="AU1332" s="211"/>
      <c r="AV1332" s="212"/>
      <c r="AW1332" s="213"/>
      <c r="AX1332" s="214"/>
      <c r="AY1332" s="215"/>
      <c r="AZ1332" s="112"/>
      <c r="BA1332" s="68"/>
      <c r="BB1332" s="68"/>
      <c r="BC1332" s="216"/>
      <c r="BD1332" s="216"/>
      <c r="BE1332" s="217"/>
      <c r="BF1332" s="218"/>
      <c r="BG1332" s="75"/>
      <c r="BH1332" s="75"/>
      <c r="BI1332" s="219"/>
      <c r="BJ1332" s="220"/>
      <c r="BK1332" s="220"/>
      <c r="BL1332" s="221"/>
      <c r="BM1332" s="222"/>
      <c r="BN1332" s="223"/>
      <c r="BO1332" s="149">
        <v>0</v>
      </c>
      <c r="BP1332" s="72">
        <v>16</v>
      </c>
      <c r="BQ1332" s="157">
        <v>0.13813657407407406</v>
      </c>
      <c r="BR1332" s="158">
        <v>1</v>
      </c>
      <c r="BS1332" s="224"/>
    </row>
    <row r="1333" spans="1:71" s="62" customFormat="1" ht="15" customHeight="1">
      <c r="A1333" s="49"/>
      <c r="B1333" s="2">
        <v>1327</v>
      </c>
      <c r="C1333" s="2">
        <v>31</v>
      </c>
      <c r="D1333" s="47" t="s">
        <v>1533</v>
      </c>
      <c r="E1333" s="47" t="s">
        <v>2379</v>
      </c>
      <c r="F1333" s="89"/>
      <c r="G1333" s="48">
        <v>2010</v>
      </c>
      <c r="H1333" s="49" t="s">
        <v>31</v>
      </c>
      <c r="I1333" s="2" t="s">
        <v>39</v>
      </c>
      <c r="J1333" s="50">
        <f t="shared" si="93"/>
        <v>72</v>
      </c>
      <c r="K1333" s="189">
        <f t="shared" si="94"/>
        <v>80</v>
      </c>
      <c r="L1333" s="51">
        <f t="shared" si="95"/>
        <v>1</v>
      </c>
      <c r="M1333" s="52" t="str">
        <f t="shared" si="96"/>
        <v>nie</v>
      </c>
      <c r="N1333" s="53">
        <f>IF($M1333="ano",LARGE((Q1333,T1333,W1333,Z1333,AC1333,AF1333,AI1333,AL1333,AO1333,AR1333,AU1333,AX1333,BA1333,BD1333,BG1333,BJ1333,BM1333),1)+LARGE((Q1333,T1333,W1333,Z1333,AC1333,AF1333,AI1333,AL1333,AO1333,AR1333,AU1333,AX1333,BA1333,BD1333,BG1333,BJ1333,BM1333),2)+LARGE((Q1333,T1333,W1333,Z1333,AC1333,AF1333,AI1333,AL1333,AO1333,AR1333,AU1333,AX1333,BA1333,BD1333,BG1333,BJ1333,BM1333),3)+LARGE((Q1333,T1333,W1333,Z1333,AC1333,AF1333,AI1333,AL1333,AO1333,AR1333,AU1333,AX1333,BA1333,BD1333,BG1333,BJ1333,BM1333),4)+LARGE((Q1333,T1333,W1333,Z1333,AC1333,AF1333,AI1333,AL1333,AO1333,AR1333,AU1333,AX1333,BA1333,BD1333,BG1333,BJ1333,BM1333),5),J1333)</f>
        <v>72</v>
      </c>
      <c r="O1333" s="190">
        <f>IF($M1333="ano",LARGE((R1333,U1333,X1333,AA1333,AD1333,AG1333,AJ1333,AM1333,AP1333,AS1333,AV1333,AY1333,BB1333,BE1333,BH1333,BK1333,BN1333),1)+LARGE((R1333,U1333,X1333,AA1333,AD1333,AG1333,AJ1333,AM1333,AP1333,AS1333,AV1333,AY1333,BB1333,BE1333,BH1333,BK1333,BN1333),2)+LARGE((R1333,U1333,X1333,AA1333,AD1333,AG1333,AJ1333,AM1333,AP1333,AS1333,AV1333,AY1333,BB1333,BE1333,BH1333,BK1333,BN1333),3)+LARGE((R1333,U1333,X1333,AA1333,AD1333,AG1333,AJ1333,AM1333,AP1333,AS1333,AV1333,AY1333,BB1333,BE1333,BH1333,BK1333,BN1333),4)+LARGE((R1333,U1333,X1333,AA1333,AD1333,AG1333,AJ1333,AM1333,AP1333,AS1333,AV1333,AY1333,BB1333,BE1333,BH1333,BK1333,BN1333),5),K1333)</f>
        <v>80</v>
      </c>
      <c r="P1333" s="191"/>
      <c r="Q1333" s="192"/>
      <c r="R1333" s="193"/>
      <c r="S1333" s="194"/>
      <c r="T1333" s="195"/>
      <c r="U1333" s="196"/>
      <c r="V1333" s="197">
        <v>0.13813657407407406</v>
      </c>
      <c r="W1333" s="198">
        <v>72</v>
      </c>
      <c r="X1333" s="199">
        <v>80</v>
      </c>
      <c r="Y1333" s="200"/>
      <c r="Z1333" s="201"/>
      <c r="AA1333" s="202"/>
      <c r="AB1333" s="203"/>
      <c r="AC1333" s="204"/>
      <c r="AD1333" s="205"/>
      <c r="AE1333" s="200"/>
      <c r="AF1333" s="201"/>
      <c r="AG1333" s="202"/>
      <c r="AH1333" s="206"/>
      <c r="AI1333" s="207"/>
      <c r="AJ1333" s="208"/>
      <c r="AK1333" s="200"/>
      <c r="AL1333" s="201"/>
      <c r="AM1333" s="202"/>
      <c r="AN1333" s="78"/>
      <c r="AO1333" s="79"/>
      <c r="AP1333" s="209"/>
      <c r="AQ1333" s="64"/>
      <c r="AR1333" s="65"/>
      <c r="AS1333" s="208"/>
      <c r="AT1333" s="210"/>
      <c r="AU1333" s="211"/>
      <c r="AV1333" s="212"/>
      <c r="AW1333" s="213"/>
      <c r="AX1333" s="214"/>
      <c r="AY1333" s="215"/>
      <c r="AZ1333" s="112"/>
      <c r="BA1333" s="68"/>
      <c r="BB1333" s="68"/>
      <c r="BC1333" s="216"/>
      <c r="BD1333" s="216"/>
      <c r="BE1333" s="217"/>
      <c r="BF1333" s="218"/>
      <c r="BG1333" s="75"/>
      <c r="BH1333" s="75"/>
      <c r="BI1333" s="219"/>
      <c r="BJ1333" s="220"/>
      <c r="BK1333" s="220"/>
      <c r="BL1333" s="221"/>
      <c r="BM1333" s="222"/>
      <c r="BN1333" s="223"/>
      <c r="BO1333" s="149">
        <v>0</v>
      </c>
      <c r="BP1333" s="72">
        <v>16</v>
      </c>
      <c r="BQ1333" s="157">
        <v>0.13813657407407406</v>
      </c>
      <c r="BR1333" s="158">
        <v>1</v>
      </c>
      <c r="BS1333" s="224"/>
    </row>
    <row r="1334" spans="1:71" s="62" customFormat="1" ht="15" customHeight="1">
      <c r="A1334" s="49"/>
      <c r="B1334" s="2">
        <v>1328</v>
      </c>
      <c r="C1334" s="2">
        <v>32</v>
      </c>
      <c r="D1334" s="47" t="s">
        <v>1533</v>
      </c>
      <c r="E1334" s="47" t="s">
        <v>1855</v>
      </c>
      <c r="F1334" s="89"/>
      <c r="G1334" s="82">
        <v>1975</v>
      </c>
      <c r="H1334" s="49" t="s">
        <v>31</v>
      </c>
      <c r="I1334" s="2" t="s">
        <v>39</v>
      </c>
      <c r="J1334" s="50">
        <f t="shared" si="93"/>
        <v>72</v>
      </c>
      <c r="K1334" s="189">
        <f t="shared" si="94"/>
        <v>72</v>
      </c>
      <c r="L1334" s="51">
        <f t="shared" si="95"/>
        <v>1</v>
      </c>
      <c r="M1334" s="52" t="str">
        <f t="shared" si="96"/>
        <v>nie</v>
      </c>
      <c r="N1334" s="53">
        <f>IF($M1334="ano",LARGE((Q1334,T1334,W1334,Z1334,AC1334,AF1334,AI1334,AL1334,AO1334,AR1334,AU1334,AX1334,BA1334,BD1334,BG1334,BJ1334,BM1334),1)+LARGE((Q1334,T1334,W1334,Z1334,AC1334,AF1334,AI1334,AL1334,AO1334,AR1334,AU1334,AX1334,BA1334,BD1334,BG1334,BJ1334,BM1334),2)+LARGE((Q1334,T1334,W1334,Z1334,AC1334,AF1334,AI1334,AL1334,AO1334,AR1334,AU1334,AX1334,BA1334,BD1334,BG1334,BJ1334,BM1334),3)+LARGE((Q1334,T1334,W1334,Z1334,AC1334,AF1334,AI1334,AL1334,AO1334,AR1334,AU1334,AX1334,BA1334,BD1334,BG1334,BJ1334,BM1334),4)+LARGE((Q1334,T1334,W1334,Z1334,AC1334,AF1334,AI1334,AL1334,AO1334,AR1334,AU1334,AX1334,BA1334,BD1334,BG1334,BJ1334,BM1334),5),J1334)</f>
        <v>72</v>
      </c>
      <c r="O1334" s="190">
        <f>IF($M1334="ano",LARGE((R1334,U1334,X1334,AA1334,AD1334,AG1334,AJ1334,AM1334,AP1334,AS1334,AV1334,AY1334,BB1334,BE1334,BH1334,BK1334,BN1334),1)+LARGE((R1334,U1334,X1334,AA1334,AD1334,AG1334,AJ1334,AM1334,AP1334,AS1334,AV1334,AY1334,BB1334,BE1334,BH1334,BK1334,BN1334),2)+LARGE((R1334,U1334,X1334,AA1334,AD1334,AG1334,AJ1334,AM1334,AP1334,AS1334,AV1334,AY1334,BB1334,BE1334,BH1334,BK1334,BN1334),3)+LARGE((R1334,U1334,X1334,AA1334,AD1334,AG1334,AJ1334,AM1334,AP1334,AS1334,AV1334,AY1334,BB1334,BE1334,BH1334,BK1334,BN1334),4)+LARGE((R1334,U1334,X1334,AA1334,AD1334,AG1334,AJ1334,AM1334,AP1334,AS1334,AV1334,AY1334,BB1334,BE1334,BH1334,BK1334,BN1334),5),K1334)</f>
        <v>72</v>
      </c>
      <c r="P1334" s="191"/>
      <c r="Q1334" s="192"/>
      <c r="R1334" s="193"/>
      <c r="S1334" s="194"/>
      <c r="T1334" s="195"/>
      <c r="U1334" s="196"/>
      <c r="V1334" s="197">
        <v>0.13813657407407406</v>
      </c>
      <c r="W1334" s="198">
        <v>72</v>
      </c>
      <c r="X1334" s="199">
        <v>72</v>
      </c>
      <c r="Y1334" s="200"/>
      <c r="Z1334" s="201"/>
      <c r="AA1334" s="202"/>
      <c r="AB1334" s="203"/>
      <c r="AC1334" s="204"/>
      <c r="AD1334" s="205"/>
      <c r="AE1334" s="200"/>
      <c r="AF1334" s="201"/>
      <c r="AG1334" s="202"/>
      <c r="AH1334" s="206"/>
      <c r="AI1334" s="207"/>
      <c r="AJ1334" s="208"/>
      <c r="AK1334" s="200"/>
      <c r="AL1334" s="201"/>
      <c r="AM1334" s="202"/>
      <c r="AN1334" s="78"/>
      <c r="AO1334" s="79"/>
      <c r="AP1334" s="209"/>
      <c r="AQ1334" s="64"/>
      <c r="AR1334" s="65"/>
      <c r="AS1334" s="208"/>
      <c r="AT1334" s="210"/>
      <c r="AU1334" s="211"/>
      <c r="AV1334" s="212"/>
      <c r="AW1334" s="213"/>
      <c r="AX1334" s="214"/>
      <c r="AY1334" s="215"/>
      <c r="AZ1334" s="112"/>
      <c r="BA1334" s="68"/>
      <c r="BB1334" s="68"/>
      <c r="BC1334" s="216"/>
      <c r="BD1334" s="216"/>
      <c r="BE1334" s="217"/>
      <c r="BF1334" s="218"/>
      <c r="BG1334" s="75"/>
      <c r="BH1334" s="75"/>
      <c r="BI1334" s="219"/>
      <c r="BJ1334" s="220"/>
      <c r="BK1334" s="220"/>
      <c r="BL1334" s="221"/>
      <c r="BM1334" s="222"/>
      <c r="BN1334" s="223"/>
      <c r="BO1334" s="149">
        <v>0</v>
      </c>
      <c r="BP1334" s="72">
        <v>16</v>
      </c>
      <c r="BQ1334" s="157">
        <v>0.13813657407407406</v>
      </c>
      <c r="BR1334" s="158">
        <v>1</v>
      </c>
      <c r="BS1334" s="224"/>
    </row>
    <row r="1335" spans="1:71" s="62" customFormat="1" ht="15" customHeight="1">
      <c r="A1335" s="49"/>
      <c r="B1335" s="2">
        <v>1329</v>
      </c>
      <c r="C1335" s="2">
        <v>33</v>
      </c>
      <c r="D1335" s="49" t="s">
        <v>181</v>
      </c>
      <c r="E1335" s="49" t="s">
        <v>2428</v>
      </c>
      <c r="F1335" s="93" t="s">
        <v>1542</v>
      </c>
      <c r="G1335" s="85">
        <v>1957</v>
      </c>
      <c r="H1335" s="49" t="s">
        <v>36</v>
      </c>
      <c r="I1335" s="49" t="s">
        <v>38</v>
      </c>
      <c r="J1335" s="50">
        <f t="shared" si="93"/>
        <v>71</v>
      </c>
      <c r="K1335" s="189">
        <f t="shared" si="94"/>
        <v>86</v>
      </c>
      <c r="L1335" s="51">
        <f t="shared" si="95"/>
        <v>1</v>
      </c>
      <c r="M1335" s="52" t="str">
        <f t="shared" si="96"/>
        <v>nie</v>
      </c>
      <c r="N1335" s="53">
        <f>IF($M1335="ano",LARGE((Q1335,T1335,W1335,Z1335,AC1335,AF1335,AI1335,AL1335,AO1335,AR1335,AU1335,AX1335,BA1335,BD1335,BG1335,BJ1335,BM1335),1)+LARGE((Q1335,T1335,W1335,Z1335,AC1335,AF1335,AI1335,AL1335,AO1335,AR1335,AU1335,AX1335,BA1335,BD1335,BG1335,BJ1335,BM1335),2)+LARGE((Q1335,T1335,W1335,Z1335,AC1335,AF1335,AI1335,AL1335,AO1335,AR1335,AU1335,AX1335,BA1335,BD1335,BG1335,BJ1335,BM1335),3)+LARGE((Q1335,T1335,W1335,Z1335,AC1335,AF1335,AI1335,AL1335,AO1335,AR1335,AU1335,AX1335,BA1335,BD1335,BG1335,BJ1335,BM1335),4)+LARGE((Q1335,T1335,W1335,Z1335,AC1335,AF1335,AI1335,AL1335,AO1335,AR1335,AU1335,AX1335,BA1335,BD1335,BG1335,BJ1335,BM1335),5),J1335)</f>
        <v>71</v>
      </c>
      <c r="O1335" s="190">
        <f>IF($M1335="ano",LARGE((R1335,U1335,X1335,AA1335,AD1335,AG1335,AJ1335,AM1335,AP1335,AS1335,AV1335,AY1335,BB1335,BE1335,BH1335,BK1335,BN1335),1)+LARGE((R1335,U1335,X1335,AA1335,AD1335,AG1335,AJ1335,AM1335,AP1335,AS1335,AV1335,AY1335,BB1335,BE1335,BH1335,BK1335,BN1335),2)+LARGE((R1335,U1335,X1335,AA1335,AD1335,AG1335,AJ1335,AM1335,AP1335,AS1335,AV1335,AY1335,BB1335,BE1335,BH1335,BK1335,BN1335),3)+LARGE((R1335,U1335,X1335,AA1335,AD1335,AG1335,AJ1335,AM1335,AP1335,AS1335,AV1335,AY1335,BB1335,BE1335,BH1335,BK1335,BN1335),4)+LARGE((R1335,U1335,X1335,AA1335,AD1335,AG1335,AJ1335,AM1335,AP1335,AS1335,AV1335,AY1335,BB1335,BE1335,BH1335,BK1335,BN1335),5),K1335)</f>
        <v>86</v>
      </c>
      <c r="P1335" s="54"/>
      <c r="Q1335" s="55"/>
      <c r="R1335" s="193"/>
      <c r="S1335" s="56"/>
      <c r="T1335" s="57"/>
      <c r="U1335" s="196"/>
      <c r="V1335" s="58"/>
      <c r="W1335" s="59"/>
      <c r="X1335" s="199"/>
      <c r="Y1335" s="200">
        <v>0.1376273148148148</v>
      </c>
      <c r="Z1335" s="201">
        <v>71</v>
      </c>
      <c r="AA1335" s="202">
        <v>86</v>
      </c>
      <c r="AB1335" s="61"/>
      <c r="AC1335" s="61"/>
      <c r="AD1335" s="205"/>
      <c r="AE1335" s="200"/>
      <c r="AF1335" s="201"/>
      <c r="AG1335" s="202"/>
      <c r="AH1335" s="206"/>
      <c r="AI1335" s="207"/>
      <c r="AJ1335" s="208"/>
      <c r="AK1335" s="200"/>
      <c r="AL1335" s="201"/>
      <c r="AM1335" s="202"/>
      <c r="AN1335" s="78"/>
      <c r="AO1335" s="79"/>
      <c r="AP1335" s="209"/>
      <c r="AQ1335" s="64"/>
      <c r="AR1335" s="65"/>
      <c r="AS1335" s="208"/>
      <c r="AT1335" s="210"/>
      <c r="AU1335" s="211"/>
      <c r="AV1335" s="212"/>
      <c r="AW1335" s="213"/>
      <c r="AX1335" s="214"/>
      <c r="AY1335" s="215"/>
      <c r="AZ1335" s="112"/>
      <c r="BA1335" s="68"/>
      <c r="BB1335" s="68"/>
      <c r="BC1335" s="69"/>
      <c r="BD1335" s="69"/>
      <c r="BE1335" s="217"/>
      <c r="BF1335" s="218"/>
      <c r="BG1335" s="75"/>
      <c r="BH1335" s="75"/>
      <c r="BI1335" s="219"/>
      <c r="BJ1335" s="220"/>
      <c r="BK1335" s="220"/>
      <c r="BL1335" s="221"/>
      <c r="BM1335" s="222"/>
      <c r="BN1335" s="223"/>
      <c r="BO1335" s="149">
        <v>0</v>
      </c>
      <c r="BP1335" s="72">
        <v>17</v>
      </c>
      <c r="BQ1335" s="157">
        <v>0.1376273148148148</v>
      </c>
      <c r="BR1335" s="158">
        <v>1</v>
      </c>
      <c r="BS1335" s="224"/>
    </row>
    <row r="1336" spans="1:71" s="62" customFormat="1" ht="15" customHeight="1">
      <c r="A1336" s="49"/>
      <c r="B1336" s="2">
        <v>1330</v>
      </c>
      <c r="C1336" s="2">
        <v>34</v>
      </c>
      <c r="D1336" s="47" t="s">
        <v>2389</v>
      </c>
      <c r="E1336" s="47" t="s">
        <v>2388</v>
      </c>
      <c r="F1336" s="89" t="s">
        <v>2235</v>
      </c>
      <c r="G1336" s="48">
        <v>1997</v>
      </c>
      <c r="H1336" s="49" t="s">
        <v>36</v>
      </c>
      <c r="I1336" s="2" t="s">
        <v>38</v>
      </c>
      <c r="J1336" s="50">
        <f t="shared" si="93"/>
        <v>67</v>
      </c>
      <c r="K1336" s="189">
        <f t="shared" si="94"/>
        <v>74</v>
      </c>
      <c r="L1336" s="51">
        <f t="shared" si="95"/>
        <v>1</v>
      </c>
      <c r="M1336" s="52" t="str">
        <f t="shared" si="96"/>
        <v>nie</v>
      </c>
      <c r="N1336" s="53">
        <f>IF($M1336="ano",LARGE((Q1336,T1336,W1336,Z1336,AC1336,AF1336,AI1336,AL1336,AO1336,AR1336,AU1336,AX1336,BA1336,BD1336,BG1336,BJ1336,BM1336),1)+LARGE((Q1336,T1336,W1336,Z1336,AC1336,AF1336,AI1336,AL1336,AO1336,AR1336,AU1336,AX1336,BA1336,BD1336,BG1336,BJ1336,BM1336),2)+LARGE((Q1336,T1336,W1336,Z1336,AC1336,AF1336,AI1336,AL1336,AO1336,AR1336,AU1336,AX1336,BA1336,BD1336,BG1336,BJ1336,BM1336),3)+LARGE((Q1336,T1336,W1336,Z1336,AC1336,AF1336,AI1336,AL1336,AO1336,AR1336,AU1336,AX1336,BA1336,BD1336,BG1336,BJ1336,BM1336),4)+LARGE((Q1336,T1336,W1336,Z1336,AC1336,AF1336,AI1336,AL1336,AO1336,AR1336,AU1336,AX1336,BA1336,BD1336,BG1336,BJ1336,BM1336),5),J1336)</f>
        <v>67</v>
      </c>
      <c r="O1336" s="190">
        <f>IF($M1336="ano",LARGE((R1336,U1336,X1336,AA1336,AD1336,AG1336,AJ1336,AM1336,AP1336,AS1336,AV1336,AY1336,BB1336,BE1336,BH1336,BK1336,BN1336),1)+LARGE((R1336,U1336,X1336,AA1336,AD1336,AG1336,AJ1336,AM1336,AP1336,AS1336,AV1336,AY1336,BB1336,BE1336,BH1336,BK1336,BN1336),2)+LARGE((R1336,U1336,X1336,AA1336,AD1336,AG1336,AJ1336,AM1336,AP1336,AS1336,AV1336,AY1336,BB1336,BE1336,BH1336,BK1336,BN1336),3)+LARGE((R1336,U1336,X1336,AA1336,AD1336,AG1336,AJ1336,AM1336,AP1336,AS1336,AV1336,AY1336,BB1336,BE1336,BH1336,BK1336,BN1336),4)+LARGE((R1336,U1336,X1336,AA1336,AD1336,AG1336,AJ1336,AM1336,AP1336,AS1336,AV1336,AY1336,BB1336,BE1336,BH1336,BK1336,BN1336),5),K1336)</f>
        <v>74</v>
      </c>
      <c r="P1336" s="191"/>
      <c r="Q1336" s="192"/>
      <c r="R1336" s="193"/>
      <c r="S1336" s="194"/>
      <c r="T1336" s="195"/>
      <c r="U1336" s="196"/>
      <c r="V1336" s="197">
        <v>0.14137731481481483</v>
      </c>
      <c r="W1336" s="198">
        <v>67</v>
      </c>
      <c r="X1336" s="199">
        <v>74</v>
      </c>
      <c r="Y1336" s="200"/>
      <c r="Z1336" s="201"/>
      <c r="AA1336" s="202"/>
      <c r="AB1336" s="203"/>
      <c r="AC1336" s="204"/>
      <c r="AD1336" s="205"/>
      <c r="AE1336" s="200"/>
      <c r="AF1336" s="201"/>
      <c r="AG1336" s="202"/>
      <c r="AH1336" s="206"/>
      <c r="AI1336" s="207"/>
      <c r="AJ1336" s="208"/>
      <c r="AK1336" s="200"/>
      <c r="AL1336" s="201"/>
      <c r="AM1336" s="202"/>
      <c r="AN1336" s="78"/>
      <c r="AO1336" s="79"/>
      <c r="AP1336" s="209"/>
      <c r="AQ1336" s="64"/>
      <c r="AR1336" s="65"/>
      <c r="AS1336" s="208"/>
      <c r="AT1336" s="210"/>
      <c r="AU1336" s="211"/>
      <c r="AV1336" s="212"/>
      <c r="AW1336" s="213"/>
      <c r="AX1336" s="214"/>
      <c r="AY1336" s="215"/>
      <c r="AZ1336" s="112"/>
      <c r="BA1336" s="68"/>
      <c r="BB1336" s="68"/>
      <c r="BC1336" s="216"/>
      <c r="BD1336" s="216"/>
      <c r="BE1336" s="217"/>
      <c r="BF1336" s="218"/>
      <c r="BG1336" s="75"/>
      <c r="BH1336" s="75"/>
      <c r="BI1336" s="219"/>
      <c r="BJ1336" s="220"/>
      <c r="BK1336" s="220"/>
      <c r="BL1336" s="221"/>
      <c r="BM1336" s="222"/>
      <c r="BN1336" s="223"/>
      <c r="BO1336" s="149">
        <v>0</v>
      </c>
      <c r="BP1336" s="72">
        <v>16</v>
      </c>
      <c r="BQ1336" s="157">
        <v>0.14137731481481483</v>
      </c>
      <c r="BR1336" s="158">
        <v>1</v>
      </c>
      <c r="BS1336" s="224"/>
    </row>
    <row r="1337" spans="1:71" s="62" customFormat="1" ht="15" customHeight="1">
      <c r="A1337" s="49"/>
      <c r="B1337" s="2">
        <v>1331</v>
      </c>
      <c r="C1337" s="2">
        <v>35</v>
      </c>
      <c r="D1337" s="47" t="s">
        <v>2387</v>
      </c>
      <c r="E1337" s="47" t="s">
        <v>1798</v>
      </c>
      <c r="F1337" s="89" t="s">
        <v>2235</v>
      </c>
      <c r="G1337" s="82">
        <v>1998</v>
      </c>
      <c r="H1337" s="49" t="s">
        <v>36</v>
      </c>
      <c r="I1337" s="2" t="s">
        <v>38</v>
      </c>
      <c r="J1337" s="50">
        <f t="shared" si="93"/>
        <v>67</v>
      </c>
      <c r="K1337" s="189">
        <f t="shared" si="94"/>
        <v>74</v>
      </c>
      <c r="L1337" s="51">
        <f t="shared" si="95"/>
        <v>1</v>
      </c>
      <c r="M1337" s="52" t="str">
        <f t="shared" si="96"/>
        <v>nie</v>
      </c>
      <c r="N1337" s="53">
        <f>IF($M1337="ano",LARGE((Q1337,T1337,W1337,Z1337,AC1337,AF1337,AI1337,AL1337,AO1337,AR1337,AU1337,AX1337,BA1337,BD1337,BG1337,BJ1337,BM1337),1)+LARGE((Q1337,T1337,W1337,Z1337,AC1337,AF1337,AI1337,AL1337,AO1337,AR1337,AU1337,AX1337,BA1337,BD1337,BG1337,BJ1337,BM1337),2)+LARGE((Q1337,T1337,W1337,Z1337,AC1337,AF1337,AI1337,AL1337,AO1337,AR1337,AU1337,AX1337,BA1337,BD1337,BG1337,BJ1337,BM1337),3)+LARGE((Q1337,T1337,W1337,Z1337,AC1337,AF1337,AI1337,AL1337,AO1337,AR1337,AU1337,AX1337,BA1337,BD1337,BG1337,BJ1337,BM1337),4)+LARGE((Q1337,T1337,W1337,Z1337,AC1337,AF1337,AI1337,AL1337,AO1337,AR1337,AU1337,AX1337,BA1337,BD1337,BG1337,BJ1337,BM1337),5),J1337)</f>
        <v>67</v>
      </c>
      <c r="O1337" s="190">
        <f>IF($M1337="ano",LARGE((R1337,U1337,X1337,AA1337,AD1337,AG1337,AJ1337,AM1337,AP1337,AS1337,AV1337,AY1337,BB1337,BE1337,BH1337,BK1337,BN1337),1)+LARGE((R1337,U1337,X1337,AA1337,AD1337,AG1337,AJ1337,AM1337,AP1337,AS1337,AV1337,AY1337,BB1337,BE1337,BH1337,BK1337,BN1337),2)+LARGE((R1337,U1337,X1337,AA1337,AD1337,AG1337,AJ1337,AM1337,AP1337,AS1337,AV1337,AY1337,BB1337,BE1337,BH1337,BK1337,BN1337),3)+LARGE((R1337,U1337,X1337,AA1337,AD1337,AG1337,AJ1337,AM1337,AP1337,AS1337,AV1337,AY1337,BB1337,BE1337,BH1337,BK1337,BN1337),4)+LARGE((R1337,U1337,X1337,AA1337,AD1337,AG1337,AJ1337,AM1337,AP1337,AS1337,AV1337,AY1337,BB1337,BE1337,BH1337,BK1337,BN1337),5),K1337)</f>
        <v>74</v>
      </c>
      <c r="P1337" s="191"/>
      <c r="Q1337" s="192"/>
      <c r="R1337" s="193"/>
      <c r="S1337" s="194"/>
      <c r="T1337" s="195"/>
      <c r="U1337" s="196"/>
      <c r="V1337" s="197">
        <v>0.14137731481481483</v>
      </c>
      <c r="W1337" s="198">
        <v>67</v>
      </c>
      <c r="X1337" s="199">
        <v>74</v>
      </c>
      <c r="Y1337" s="200"/>
      <c r="Z1337" s="201"/>
      <c r="AA1337" s="202"/>
      <c r="AB1337" s="203"/>
      <c r="AC1337" s="204"/>
      <c r="AD1337" s="205"/>
      <c r="AE1337" s="200"/>
      <c r="AF1337" s="201"/>
      <c r="AG1337" s="202"/>
      <c r="AH1337" s="206"/>
      <c r="AI1337" s="207"/>
      <c r="AJ1337" s="208"/>
      <c r="AK1337" s="200"/>
      <c r="AL1337" s="201"/>
      <c r="AM1337" s="202"/>
      <c r="AN1337" s="78"/>
      <c r="AO1337" s="79"/>
      <c r="AP1337" s="209"/>
      <c r="AQ1337" s="64"/>
      <c r="AR1337" s="65"/>
      <c r="AS1337" s="208"/>
      <c r="AT1337" s="210"/>
      <c r="AU1337" s="211"/>
      <c r="AV1337" s="212"/>
      <c r="AW1337" s="213"/>
      <c r="AX1337" s="214"/>
      <c r="AY1337" s="215"/>
      <c r="AZ1337" s="112"/>
      <c r="BA1337" s="68"/>
      <c r="BB1337" s="68"/>
      <c r="BC1337" s="216"/>
      <c r="BD1337" s="216"/>
      <c r="BE1337" s="217"/>
      <c r="BF1337" s="218"/>
      <c r="BG1337" s="75"/>
      <c r="BH1337" s="75"/>
      <c r="BI1337" s="219"/>
      <c r="BJ1337" s="220"/>
      <c r="BK1337" s="220"/>
      <c r="BL1337" s="221"/>
      <c r="BM1337" s="222"/>
      <c r="BN1337" s="223"/>
      <c r="BO1337" s="149">
        <v>0</v>
      </c>
      <c r="BP1337" s="72">
        <v>16</v>
      </c>
      <c r="BQ1337" s="157">
        <v>0.14137731481481483</v>
      </c>
      <c r="BR1337" s="158">
        <v>1</v>
      </c>
      <c r="BS1337" s="224"/>
    </row>
    <row r="1338" spans="1:71" s="62" customFormat="1" ht="15" customHeight="1">
      <c r="A1338" s="49"/>
      <c r="B1338" s="2">
        <v>1332</v>
      </c>
      <c r="C1338" s="2">
        <v>625</v>
      </c>
      <c r="D1338" s="47" t="s">
        <v>1502</v>
      </c>
      <c r="E1338" s="47" t="s">
        <v>1700</v>
      </c>
      <c r="F1338" s="89"/>
      <c r="G1338" s="48">
        <v>1978</v>
      </c>
      <c r="H1338" s="49" t="s">
        <v>31</v>
      </c>
      <c r="I1338" s="2" t="str">
        <f>IF(G1338&lt;=1953,"M60",IF(G1338&lt;=1963,"M50",IF(G1338&lt;=1973,"M40","M")))</f>
        <v>M</v>
      </c>
      <c r="J1338" s="50">
        <f t="shared" si="93"/>
        <v>66</v>
      </c>
      <c r="K1338" s="189">
        <f t="shared" si="94"/>
        <v>66</v>
      </c>
      <c r="L1338" s="51">
        <f t="shared" si="95"/>
        <v>1</v>
      </c>
      <c r="M1338" s="52" t="str">
        <f t="shared" si="96"/>
        <v>nie</v>
      </c>
      <c r="N1338" s="53">
        <f>IF($M1338="ano",LARGE((Q1338,T1338,W1338,Z1338,AC1338,AF1338,AI1338,AL1338,AO1338,AR1338,AU1338,AX1338,BA1338,BD1338,BG1338,BJ1338,BM1338),1)+LARGE((Q1338,T1338,W1338,Z1338,AC1338,AF1338,AI1338,AL1338,AO1338,AR1338,AU1338,AX1338,BA1338,BD1338,BG1338,BJ1338,BM1338),2)+LARGE((Q1338,T1338,W1338,Z1338,AC1338,AF1338,AI1338,AL1338,AO1338,AR1338,AU1338,AX1338,BA1338,BD1338,BG1338,BJ1338,BM1338),3)+LARGE((Q1338,T1338,W1338,Z1338,AC1338,AF1338,AI1338,AL1338,AO1338,AR1338,AU1338,AX1338,BA1338,BD1338,BG1338,BJ1338,BM1338),4)+LARGE((Q1338,T1338,W1338,Z1338,AC1338,AF1338,AI1338,AL1338,AO1338,AR1338,AU1338,AX1338,BA1338,BD1338,BG1338,BJ1338,BM1338),5),J1338)</f>
        <v>66</v>
      </c>
      <c r="O1338" s="190">
        <f>IF($M1338="ano",LARGE((R1338,U1338,X1338,AA1338,AD1338,AG1338,AJ1338,AM1338,AP1338,AS1338,AV1338,AY1338,BB1338,BE1338,BH1338,BK1338,BN1338),1)+LARGE((R1338,U1338,X1338,AA1338,AD1338,AG1338,AJ1338,AM1338,AP1338,AS1338,AV1338,AY1338,BB1338,BE1338,BH1338,BK1338,BN1338),2)+LARGE((R1338,U1338,X1338,AA1338,AD1338,AG1338,AJ1338,AM1338,AP1338,AS1338,AV1338,AY1338,BB1338,BE1338,BH1338,BK1338,BN1338),3)+LARGE((R1338,U1338,X1338,AA1338,AD1338,AG1338,AJ1338,AM1338,AP1338,AS1338,AV1338,AY1338,BB1338,BE1338,BH1338,BK1338,BN1338),4)+LARGE((R1338,U1338,X1338,AA1338,AD1338,AG1338,AJ1338,AM1338,AP1338,AS1338,AV1338,AY1338,BB1338,BE1338,BH1338,BK1338,BN1338),5),K1338)</f>
        <v>66</v>
      </c>
      <c r="P1338" s="191">
        <v>0.29369212962962959</v>
      </c>
      <c r="Q1338" s="192">
        <v>66</v>
      </c>
      <c r="R1338" s="193">
        <v>66</v>
      </c>
      <c r="S1338" s="194"/>
      <c r="T1338" s="195"/>
      <c r="U1338" s="196"/>
      <c r="V1338" s="197"/>
      <c r="W1338" s="198"/>
      <c r="X1338" s="199"/>
      <c r="Y1338" s="200"/>
      <c r="Z1338" s="201"/>
      <c r="AA1338" s="202"/>
      <c r="AB1338" s="203"/>
      <c r="AC1338" s="204"/>
      <c r="AD1338" s="205"/>
      <c r="AE1338" s="200"/>
      <c r="AF1338" s="201"/>
      <c r="AG1338" s="202"/>
      <c r="AH1338" s="206"/>
      <c r="AI1338" s="207"/>
      <c r="AJ1338" s="208"/>
      <c r="AK1338" s="200"/>
      <c r="AL1338" s="201"/>
      <c r="AM1338" s="202"/>
      <c r="AN1338" s="78"/>
      <c r="AO1338" s="79"/>
      <c r="AP1338" s="209"/>
      <c r="AQ1338" s="64"/>
      <c r="AR1338" s="65"/>
      <c r="AS1338" s="208"/>
      <c r="AT1338" s="210"/>
      <c r="AU1338" s="211"/>
      <c r="AV1338" s="212"/>
      <c r="AW1338" s="213"/>
      <c r="AX1338" s="214"/>
      <c r="AY1338" s="215"/>
      <c r="AZ1338" s="112"/>
      <c r="BA1338" s="68"/>
      <c r="BB1338" s="68"/>
      <c r="BC1338" s="216"/>
      <c r="BD1338" s="216"/>
      <c r="BE1338" s="217"/>
      <c r="BF1338" s="218"/>
      <c r="BG1338" s="75"/>
      <c r="BH1338" s="75"/>
      <c r="BI1338" s="219"/>
      <c r="BJ1338" s="220"/>
      <c r="BK1338" s="220"/>
      <c r="BL1338" s="221"/>
      <c r="BM1338" s="222"/>
      <c r="BN1338" s="223"/>
      <c r="BO1338" s="149">
        <v>0</v>
      </c>
      <c r="BP1338" s="72">
        <v>53</v>
      </c>
      <c r="BQ1338" s="157">
        <v>0.29369212962962959</v>
      </c>
      <c r="BR1338" s="158">
        <v>1</v>
      </c>
      <c r="BS1338" s="224"/>
    </row>
    <row r="1339" spans="1:71" s="62" customFormat="1" ht="15" customHeight="1">
      <c r="A1339" s="49"/>
      <c r="B1339" s="2">
        <v>1333</v>
      </c>
      <c r="C1339" s="2">
        <v>36</v>
      </c>
      <c r="D1339" s="47" t="s">
        <v>2392</v>
      </c>
      <c r="E1339" s="47" t="s">
        <v>2391</v>
      </c>
      <c r="F1339" s="89"/>
      <c r="G1339" s="48">
        <v>1980</v>
      </c>
      <c r="H1339" s="49" t="s">
        <v>36</v>
      </c>
      <c r="I1339" s="2" t="s">
        <v>38</v>
      </c>
      <c r="J1339" s="50">
        <f t="shared" si="93"/>
        <v>65</v>
      </c>
      <c r="K1339" s="189">
        <f t="shared" si="94"/>
        <v>65</v>
      </c>
      <c r="L1339" s="51">
        <f t="shared" si="95"/>
        <v>1</v>
      </c>
      <c r="M1339" s="52" t="str">
        <f t="shared" si="96"/>
        <v>nie</v>
      </c>
      <c r="N1339" s="53">
        <f>IF($M1339="ano",LARGE((Q1339,T1339,W1339,Z1339,AC1339,AF1339,AI1339,AL1339,AO1339,AR1339,AU1339,AX1339,BA1339,BD1339,BG1339,BJ1339,BM1339),1)+LARGE((Q1339,T1339,W1339,Z1339,AC1339,AF1339,AI1339,AL1339,AO1339,AR1339,AU1339,AX1339,BA1339,BD1339,BG1339,BJ1339,BM1339),2)+LARGE((Q1339,T1339,W1339,Z1339,AC1339,AF1339,AI1339,AL1339,AO1339,AR1339,AU1339,AX1339,BA1339,BD1339,BG1339,BJ1339,BM1339),3)+LARGE((Q1339,T1339,W1339,Z1339,AC1339,AF1339,AI1339,AL1339,AO1339,AR1339,AU1339,AX1339,BA1339,BD1339,BG1339,BJ1339,BM1339),4)+LARGE((Q1339,T1339,W1339,Z1339,AC1339,AF1339,AI1339,AL1339,AO1339,AR1339,AU1339,AX1339,BA1339,BD1339,BG1339,BJ1339,BM1339),5),J1339)</f>
        <v>65</v>
      </c>
      <c r="O1339" s="190">
        <f>IF($M1339="ano",LARGE((R1339,U1339,X1339,AA1339,AD1339,AG1339,AJ1339,AM1339,AP1339,AS1339,AV1339,AY1339,BB1339,BE1339,BH1339,BK1339,BN1339),1)+LARGE((R1339,U1339,X1339,AA1339,AD1339,AG1339,AJ1339,AM1339,AP1339,AS1339,AV1339,AY1339,BB1339,BE1339,BH1339,BK1339,BN1339),2)+LARGE((R1339,U1339,X1339,AA1339,AD1339,AG1339,AJ1339,AM1339,AP1339,AS1339,AV1339,AY1339,BB1339,BE1339,BH1339,BK1339,BN1339),3)+LARGE((R1339,U1339,X1339,AA1339,AD1339,AG1339,AJ1339,AM1339,AP1339,AS1339,AV1339,AY1339,BB1339,BE1339,BH1339,BK1339,BN1339),4)+LARGE((R1339,U1339,X1339,AA1339,AD1339,AG1339,AJ1339,AM1339,AP1339,AS1339,AV1339,AY1339,BB1339,BE1339,BH1339,BK1339,BN1339),5),K1339)</f>
        <v>65</v>
      </c>
      <c r="P1339" s="191"/>
      <c r="Q1339" s="192"/>
      <c r="R1339" s="193"/>
      <c r="S1339" s="194"/>
      <c r="T1339" s="195"/>
      <c r="U1339" s="196"/>
      <c r="V1339" s="197">
        <v>0.14251157407407408</v>
      </c>
      <c r="W1339" s="198">
        <v>65</v>
      </c>
      <c r="X1339" s="199">
        <v>65</v>
      </c>
      <c r="Y1339" s="200"/>
      <c r="Z1339" s="201"/>
      <c r="AA1339" s="202"/>
      <c r="AB1339" s="203"/>
      <c r="AC1339" s="204"/>
      <c r="AD1339" s="205"/>
      <c r="AE1339" s="200"/>
      <c r="AF1339" s="201"/>
      <c r="AG1339" s="202"/>
      <c r="AH1339" s="206"/>
      <c r="AI1339" s="207"/>
      <c r="AJ1339" s="208"/>
      <c r="AK1339" s="200"/>
      <c r="AL1339" s="201"/>
      <c r="AM1339" s="202"/>
      <c r="AN1339" s="78"/>
      <c r="AO1339" s="79"/>
      <c r="AP1339" s="209"/>
      <c r="AQ1339" s="64"/>
      <c r="AR1339" s="65"/>
      <c r="AS1339" s="208"/>
      <c r="AT1339" s="210"/>
      <c r="AU1339" s="211"/>
      <c r="AV1339" s="212"/>
      <c r="AW1339" s="213"/>
      <c r="AX1339" s="214"/>
      <c r="AY1339" s="215"/>
      <c r="AZ1339" s="112"/>
      <c r="BA1339" s="68"/>
      <c r="BB1339" s="68"/>
      <c r="BC1339" s="216"/>
      <c r="BD1339" s="216"/>
      <c r="BE1339" s="217"/>
      <c r="BF1339" s="218"/>
      <c r="BG1339" s="75"/>
      <c r="BH1339" s="75"/>
      <c r="BI1339" s="219"/>
      <c r="BJ1339" s="220"/>
      <c r="BK1339" s="220"/>
      <c r="BL1339" s="221"/>
      <c r="BM1339" s="222"/>
      <c r="BN1339" s="223"/>
      <c r="BO1339" s="149">
        <v>0</v>
      </c>
      <c r="BP1339" s="72">
        <v>16</v>
      </c>
      <c r="BQ1339" s="157">
        <v>0.14251157407407408</v>
      </c>
      <c r="BR1339" s="158">
        <v>1</v>
      </c>
      <c r="BS1339" s="224"/>
    </row>
    <row r="1340" spans="1:71" s="62" customFormat="1" ht="15" customHeight="1">
      <c r="A1340" s="49"/>
      <c r="B1340" s="2">
        <v>1334</v>
      </c>
      <c r="C1340" s="2">
        <v>259</v>
      </c>
      <c r="D1340" s="47" t="s">
        <v>16</v>
      </c>
      <c r="E1340" s="47" t="s">
        <v>1902</v>
      </c>
      <c r="F1340" s="89" t="s">
        <v>17</v>
      </c>
      <c r="G1340" s="48">
        <v>1971</v>
      </c>
      <c r="H1340" s="49" t="s">
        <v>31</v>
      </c>
      <c r="I1340" s="2" t="str">
        <f>IF(G1340&lt;=1953,"M60",IF(G1340&lt;=1963,"M50",IF(G1340&lt;=1973,"M40","M")))</f>
        <v>M40</v>
      </c>
      <c r="J1340" s="50">
        <f t="shared" si="93"/>
        <v>64</v>
      </c>
      <c r="K1340" s="189">
        <f t="shared" si="94"/>
        <v>71</v>
      </c>
      <c r="L1340" s="51">
        <f t="shared" si="95"/>
        <v>1</v>
      </c>
      <c r="M1340" s="52" t="str">
        <f t="shared" si="96"/>
        <v>nie</v>
      </c>
      <c r="N1340" s="53">
        <f>IF($M1340="ano",LARGE((Q1340,T1340,W1340,Z1340,AC1340,AF1340,AI1340,AL1340,AO1340,AR1340,AU1340,AX1340,BA1340,BD1340,BG1340,BJ1340,BM1340),1)+LARGE((Q1340,T1340,W1340,Z1340,AC1340,AF1340,AI1340,AL1340,AO1340,AR1340,AU1340,AX1340,BA1340,BD1340,BG1340,BJ1340,BM1340),2)+LARGE((Q1340,T1340,W1340,Z1340,AC1340,AF1340,AI1340,AL1340,AO1340,AR1340,AU1340,AX1340,BA1340,BD1340,BG1340,BJ1340,BM1340),3)+LARGE((Q1340,T1340,W1340,Z1340,AC1340,AF1340,AI1340,AL1340,AO1340,AR1340,AU1340,AX1340,BA1340,BD1340,BG1340,BJ1340,BM1340),4)+LARGE((Q1340,T1340,W1340,Z1340,AC1340,AF1340,AI1340,AL1340,AO1340,AR1340,AU1340,AX1340,BA1340,BD1340,BG1340,BJ1340,BM1340),5),J1340)</f>
        <v>64</v>
      </c>
      <c r="O1340" s="190">
        <f>IF($M1340="ano",LARGE((R1340,U1340,X1340,AA1340,AD1340,AG1340,AJ1340,AM1340,AP1340,AS1340,AV1340,AY1340,BB1340,BE1340,BH1340,BK1340,BN1340),1)+LARGE((R1340,U1340,X1340,AA1340,AD1340,AG1340,AJ1340,AM1340,AP1340,AS1340,AV1340,AY1340,BB1340,BE1340,BH1340,BK1340,BN1340),2)+LARGE((R1340,U1340,X1340,AA1340,AD1340,AG1340,AJ1340,AM1340,AP1340,AS1340,AV1340,AY1340,BB1340,BE1340,BH1340,BK1340,BN1340),3)+LARGE((R1340,U1340,X1340,AA1340,AD1340,AG1340,AJ1340,AM1340,AP1340,AS1340,AV1340,AY1340,BB1340,BE1340,BH1340,BK1340,BN1340),4)+LARGE((R1340,U1340,X1340,AA1340,AD1340,AG1340,AJ1340,AM1340,AP1340,AS1340,AV1340,AY1340,BB1340,BE1340,BH1340,BK1340,BN1340),5),K1340)</f>
        <v>71</v>
      </c>
      <c r="P1340" s="191">
        <v>0.29464120370370367</v>
      </c>
      <c r="Q1340" s="192">
        <v>64</v>
      </c>
      <c r="R1340" s="193">
        <v>71</v>
      </c>
      <c r="S1340" s="194"/>
      <c r="T1340" s="195"/>
      <c r="U1340" s="196"/>
      <c r="V1340" s="197"/>
      <c r="W1340" s="198"/>
      <c r="X1340" s="199"/>
      <c r="Y1340" s="200"/>
      <c r="Z1340" s="201"/>
      <c r="AA1340" s="202"/>
      <c r="AB1340" s="203"/>
      <c r="AC1340" s="204"/>
      <c r="AD1340" s="205"/>
      <c r="AE1340" s="200"/>
      <c r="AF1340" s="201"/>
      <c r="AG1340" s="202"/>
      <c r="AH1340" s="206"/>
      <c r="AI1340" s="207"/>
      <c r="AJ1340" s="208"/>
      <c r="AK1340" s="200"/>
      <c r="AL1340" s="201"/>
      <c r="AM1340" s="202"/>
      <c r="AN1340" s="78"/>
      <c r="AO1340" s="79"/>
      <c r="AP1340" s="209"/>
      <c r="AQ1340" s="64"/>
      <c r="AR1340" s="65"/>
      <c r="AS1340" s="208"/>
      <c r="AT1340" s="210"/>
      <c r="AU1340" s="211"/>
      <c r="AV1340" s="212"/>
      <c r="AW1340" s="213"/>
      <c r="AX1340" s="214"/>
      <c r="AY1340" s="215"/>
      <c r="AZ1340" s="112"/>
      <c r="BA1340" s="68"/>
      <c r="BB1340" s="68"/>
      <c r="BC1340" s="216"/>
      <c r="BD1340" s="216"/>
      <c r="BE1340" s="217"/>
      <c r="BF1340" s="218"/>
      <c r="BG1340" s="75"/>
      <c r="BH1340" s="75"/>
      <c r="BI1340" s="219"/>
      <c r="BJ1340" s="220"/>
      <c r="BK1340" s="220"/>
      <c r="BL1340" s="221"/>
      <c r="BM1340" s="222"/>
      <c r="BN1340" s="223"/>
      <c r="BO1340" s="149">
        <v>0</v>
      </c>
      <c r="BP1340" s="72">
        <v>53</v>
      </c>
      <c r="BQ1340" s="157">
        <v>0.29464120370370367</v>
      </c>
      <c r="BR1340" s="158">
        <v>1</v>
      </c>
      <c r="BS1340" s="224"/>
    </row>
    <row r="1341" spans="1:71" s="62" customFormat="1" ht="15" customHeight="1">
      <c r="A1341" s="49"/>
      <c r="B1341" s="2">
        <v>1335</v>
      </c>
      <c r="C1341" s="2">
        <v>37</v>
      </c>
      <c r="D1341" s="47" t="s">
        <v>2447</v>
      </c>
      <c r="E1341" s="47" t="s">
        <v>2446</v>
      </c>
      <c r="F1341" s="89" t="s">
        <v>1542</v>
      </c>
      <c r="G1341" s="48">
        <v>1977</v>
      </c>
      <c r="H1341" s="49" t="s">
        <v>36</v>
      </c>
      <c r="I1341" s="2" t="s">
        <v>38</v>
      </c>
      <c r="J1341" s="50">
        <f t="shared" si="93"/>
        <v>63</v>
      </c>
      <c r="K1341" s="189">
        <f t="shared" si="94"/>
        <v>63</v>
      </c>
      <c r="L1341" s="51">
        <f t="shared" si="95"/>
        <v>1</v>
      </c>
      <c r="M1341" s="52" t="str">
        <f t="shared" si="96"/>
        <v>nie</v>
      </c>
      <c r="N1341" s="53">
        <f>IF($M1341="ano",LARGE((Q1341,T1341,W1341,Z1341,AC1341,AF1341,AI1341,AL1341,AO1341,AR1341,AU1341,AX1341,BA1341,BD1341,BG1341,BJ1341,BM1341),1)+LARGE((Q1341,T1341,W1341,Z1341,AC1341,AF1341,AI1341,AL1341,AO1341,AR1341,AU1341,AX1341,BA1341,BD1341,BG1341,BJ1341,BM1341),2)+LARGE((Q1341,T1341,W1341,Z1341,AC1341,AF1341,AI1341,AL1341,AO1341,AR1341,AU1341,AX1341,BA1341,BD1341,BG1341,BJ1341,BM1341),3)+LARGE((Q1341,T1341,W1341,Z1341,AC1341,AF1341,AI1341,AL1341,AO1341,AR1341,AU1341,AX1341,BA1341,BD1341,BG1341,BJ1341,BM1341),4)+LARGE((Q1341,T1341,W1341,Z1341,AC1341,AF1341,AI1341,AL1341,AO1341,AR1341,AU1341,AX1341,BA1341,BD1341,BG1341,BJ1341,BM1341),5),J1341)</f>
        <v>63</v>
      </c>
      <c r="O1341" s="190">
        <f>IF($M1341="ano",LARGE((R1341,U1341,X1341,AA1341,AD1341,AG1341,AJ1341,AM1341,AP1341,AS1341,AV1341,AY1341,BB1341,BE1341,BH1341,BK1341,BN1341),1)+LARGE((R1341,U1341,X1341,AA1341,AD1341,AG1341,AJ1341,AM1341,AP1341,AS1341,AV1341,AY1341,BB1341,BE1341,BH1341,BK1341,BN1341),2)+LARGE((R1341,U1341,X1341,AA1341,AD1341,AG1341,AJ1341,AM1341,AP1341,AS1341,AV1341,AY1341,BB1341,BE1341,BH1341,BK1341,BN1341),3)+LARGE((R1341,U1341,X1341,AA1341,AD1341,AG1341,AJ1341,AM1341,AP1341,AS1341,AV1341,AY1341,BB1341,BE1341,BH1341,BK1341,BN1341),4)+LARGE((R1341,U1341,X1341,AA1341,AD1341,AG1341,AJ1341,AM1341,AP1341,AS1341,AV1341,AY1341,BB1341,BE1341,BH1341,BK1341,BN1341),5),K1341)</f>
        <v>63</v>
      </c>
      <c r="P1341" s="191"/>
      <c r="Q1341" s="192"/>
      <c r="R1341" s="193"/>
      <c r="S1341" s="194">
        <v>0.18438657407407408</v>
      </c>
      <c r="T1341" s="195">
        <v>63</v>
      </c>
      <c r="U1341" s="196">
        <v>63</v>
      </c>
      <c r="V1341" s="197"/>
      <c r="W1341" s="198"/>
      <c r="X1341" s="199"/>
      <c r="Y1341" s="200"/>
      <c r="Z1341" s="201"/>
      <c r="AA1341" s="202"/>
      <c r="AB1341" s="203"/>
      <c r="AC1341" s="204"/>
      <c r="AD1341" s="205"/>
      <c r="AE1341" s="200"/>
      <c r="AF1341" s="201"/>
      <c r="AG1341" s="202"/>
      <c r="AH1341" s="206"/>
      <c r="AI1341" s="207"/>
      <c r="AJ1341" s="208"/>
      <c r="AK1341" s="200"/>
      <c r="AL1341" s="201"/>
      <c r="AM1341" s="202"/>
      <c r="AN1341" s="78"/>
      <c r="AO1341" s="79"/>
      <c r="AP1341" s="209"/>
      <c r="AQ1341" s="64"/>
      <c r="AR1341" s="65"/>
      <c r="AS1341" s="208"/>
      <c r="AT1341" s="210"/>
      <c r="AU1341" s="211"/>
      <c r="AV1341" s="212"/>
      <c r="AW1341" s="213"/>
      <c r="AX1341" s="214"/>
      <c r="AY1341" s="215"/>
      <c r="AZ1341" s="112"/>
      <c r="BA1341" s="68"/>
      <c r="BB1341" s="68"/>
      <c r="BC1341" s="216"/>
      <c r="BD1341" s="216"/>
      <c r="BE1341" s="217"/>
      <c r="BF1341" s="218"/>
      <c r="BG1341" s="75"/>
      <c r="BH1341" s="75"/>
      <c r="BI1341" s="219"/>
      <c r="BJ1341" s="220"/>
      <c r="BK1341" s="220"/>
      <c r="BL1341" s="221"/>
      <c r="BM1341" s="222"/>
      <c r="BN1341" s="223"/>
      <c r="BO1341" s="149">
        <v>0</v>
      </c>
      <c r="BP1341" s="72">
        <v>26</v>
      </c>
      <c r="BQ1341" s="157">
        <v>0.18438657407407408</v>
      </c>
      <c r="BR1341" s="158">
        <v>1</v>
      </c>
      <c r="BS1341" s="224"/>
    </row>
    <row r="1342" spans="1:71" s="62" customFormat="1" ht="15" customHeight="1">
      <c r="A1342" s="49"/>
      <c r="B1342" s="2">
        <v>1336</v>
      </c>
      <c r="C1342" s="2">
        <v>260</v>
      </c>
      <c r="D1342" s="47" t="s">
        <v>20</v>
      </c>
      <c r="E1342" s="47" t="s">
        <v>1546</v>
      </c>
      <c r="F1342" s="89" t="s">
        <v>17</v>
      </c>
      <c r="G1342" s="48">
        <v>1973</v>
      </c>
      <c r="H1342" s="49" t="s">
        <v>31</v>
      </c>
      <c r="I1342" s="2" t="str">
        <f>IF(G1342&lt;=1953,"M60",IF(G1342&lt;=1963,"M50",IF(G1342&lt;=1973,"M40","M")))</f>
        <v>M40</v>
      </c>
      <c r="J1342" s="50">
        <f t="shared" si="93"/>
        <v>62</v>
      </c>
      <c r="K1342" s="189">
        <f t="shared" si="94"/>
        <v>69</v>
      </c>
      <c r="L1342" s="51">
        <f t="shared" si="95"/>
        <v>1</v>
      </c>
      <c r="M1342" s="52" t="str">
        <f t="shared" si="96"/>
        <v>nie</v>
      </c>
      <c r="N1342" s="53">
        <f>IF($M1342="ano",LARGE((Q1342,T1342,W1342,Z1342,AC1342,AF1342,AI1342,AL1342,AO1342,AR1342,AU1342,AX1342,BA1342,BD1342,BG1342,BJ1342,BM1342),1)+LARGE((Q1342,T1342,W1342,Z1342,AC1342,AF1342,AI1342,AL1342,AO1342,AR1342,AU1342,AX1342,BA1342,BD1342,BG1342,BJ1342,BM1342),2)+LARGE((Q1342,T1342,W1342,Z1342,AC1342,AF1342,AI1342,AL1342,AO1342,AR1342,AU1342,AX1342,BA1342,BD1342,BG1342,BJ1342,BM1342),3)+LARGE((Q1342,T1342,W1342,Z1342,AC1342,AF1342,AI1342,AL1342,AO1342,AR1342,AU1342,AX1342,BA1342,BD1342,BG1342,BJ1342,BM1342),4)+LARGE((Q1342,T1342,W1342,Z1342,AC1342,AF1342,AI1342,AL1342,AO1342,AR1342,AU1342,AX1342,BA1342,BD1342,BG1342,BJ1342,BM1342),5),J1342)</f>
        <v>62</v>
      </c>
      <c r="O1342" s="190">
        <f>IF($M1342="ano",LARGE((R1342,U1342,X1342,AA1342,AD1342,AG1342,AJ1342,AM1342,AP1342,AS1342,AV1342,AY1342,BB1342,BE1342,BH1342,BK1342,BN1342),1)+LARGE((R1342,U1342,X1342,AA1342,AD1342,AG1342,AJ1342,AM1342,AP1342,AS1342,AV1342,AY1342,BB1342,BE1342,BH1342,BK1342,BN1342),2)+LARGE((R1342,U1342,X1342,AA1342,AD1342,AG1342,AJ1342,AM1342,AP1342,AS1342,AV1342,AY1342,BB1342,BE1342,BH1342,BK1342,BN1342),3)+LARGE((R1342,U1342,X1342,AA1342,AD1342,AG1342,AJ1342,AM1342,AP1342,AS1342,AV1342,AY1342,BB1342,BE1342,BH1342,BK1342,BN1342),4)+LARGE((R1342,U1342,X1342,AA1342,AD1342,AG1342,AJ1342,AM1342,AP1342,AS1342,AV1342,AY1342,BB1342,BE1342,BH1342,BK1342,BN1342),5),K1342)</f>
        <v>69</v>
      </c>
      <c r="P1342" s="191">
        <v>0.2961226851851852</v>
      </c>
      <c r="Q1342" s="192">
        <v>62</v>
      </c>
      <c r="R1342" s="193">
        <v>69</v>
      </c>
      <c r="S1342" s="194"/>
      <c r="T1342" s="195"/>
      <c r="U1342" s="196"/>
      <c r="V1342" s="197"/>
      <c r="W1342" s="198"/>
      <c r="X1342" s="199"/>
      <c r="Y1342" s="200"/>
      <c r="Z1342" s="201"/>
      <c r="AA1342" s="202"/>
      <c r="AB1342" s="203"/>
      <c r="AC1342" s="204"/>
      <c r="AD1342" s="205"/>
      <c r="AE1342" s="200"/>
      <c r="AF1342" s="201"/>
      <c r="AG1342" s="202"/>
      <c r="AH1342" s="206"/>
      <c r="AI1342" s="207"/>
      <c r="AJ1342" s="208"/>
      <c r="AK1342" s="200"/>
      <c r="AL1342" s="201"/>
      <c r="AM1342" s="202"/>
      <c r="AN1342" s="78"/>
      <c r="AO1342" s="79"/>
      <c r="AP1342" s="209"/>
      <c r="AQ1342" s="64"/>
      <c r="AR1342" s="65"/>
      <c r="AS1342" s="208"/>
      <c r="AT1342" s="210"/>
      <c r="AU1342" s="211"/>
      <c r="AV1342" s="212"/>
      <c r="AW1342" s="213"/>
      <c r="AX1342" s="214"/>
      <c r="AY1342" s="215"/>
      <c r="AZ1342" s="112"/>
      <c r="BA1342" s="68"/>
      <c r="BB1342" s="68"/>
      <c r="BC1342" s="216"/>
      <c r="BD1342" s="216"/>
      <c r="BE1342" s="217"/>
      <c r="BF1342" s="218"/>
      <c r="BG1342" s="75"/>
      <c r="BH1342" s="75"/>
      <c r="BI1342" s="219"/>
      <c r="BJ1342" s="220"/>
      <c r="BK1342" s="220"/>
      <c r="BL1342" s="221"/>
      <c r="BM1342" s="222"/>
      <c r="BN1342" s="223"/>
      <c r="BO1342" s="149">
        <v>0</v>
      </c>
      <c r="BP1342" s="72">
        <v>53</v>
      </c>
      <c r="BQ1342" s="157">
        <v>0.2961226851851852</v>
      </c>
      <c r="BR1342" s="158">
        <v>1</v>
      </c>
      <c r="BS1342" s="224"/>
    </row>
    <row r="1343" spans="1:71" s="62" customFormat="1" ht="15" customHeight="1">
      <c r="A1343" s="49"/>
      <c r="B1343" s="2">
        <v>1337</v>
      </c>
      <c r="C1343" s="2">
        <v>38</v>
      </c>
      <c r="D1343" s="47" t="s">
        <v>2448</v>
      </c>
      <c r="E1343" s="47" t="s">
        <v>1969</v>
      </c>
      <c r="F1343" s="89"/>
      <c r="G1343" s="48">
        <v>1982</v>
      </c>
      <c r="H1343" s="49" t="s">
        <v>36</v>
      </c>
      <c r="I1343" s="2" t="s">
        <v>38</v>
      </c>
      <c r="J1343" s="50">
        <f t="shared" si="93"/>
        <v>59</v>
      </c>
      <c r="K1343" s="189">
        <f t="shared" si="94"/>
        <v>59</v>
      </c>
      <c r="L1343" s="51">
        <f t="shared" si="95"/>
        <v>1</v>
      </c>
      <c r="M1343" s="52" t="str">
        <f t="shared" si="96"/>
        <v>nie</v>
      </c>
      <c r="N1343" s="53">
        <f>IF($M1343="ano",LARGE((Q1343,T1343,W1343,Z1343,AC1343,AF1343,AI1343,AL1343,AO1343,AR1343,AU1343,AX1343,BA1343,BD1343,BG1343,BJ1343,BM1343),1)+LARGE((Q1343,T1343,W1343,Z1343,AC1343,AF1343,AI1343,AL1343,AO1343,AR1343,AU1343,AX1343,BA1343,BD1343,BG1343,BJ1343,BM1343),2)+LARGE((Q1343,T1343,W1343,Z1343,AC1343,AF1343,AI1343,AL1343,AO1343,AR1343,AU1343,AX1343,BA1343,BD1343,BG1343,BJ1343,BM1343),3)+LARGE((Q1343,T1343,W1343,Z1343,AC1343,AF1343,AI1343,AL1343,AO1343,AR1343,AU1343,AX1343,BA1343,BD1343,BG1343,BJ1343,BM1343),4)+LARGE((Q1343,T1343,W1343,Z1343,AC1343,AF1343,AI1343,AL1343,AO1343,AR1343,AU1343,AX1343,BA1343,BD1343,BG1343,BJ1343,BM1343),5),J1343)</f>
        <v>59</v>
      </c>
      <c r="O1343" s="190">
        <f>IF($M1343="ano",LARGE((R1343,U1343,X1343,AA1343,AD1343,AG1343,AJ1343,AM1343,AP1343,AS1343,AV1343,AY1343,BB1343,BE1343,BH1343,BK1343,BN1343),1)+LARGE((R1343,U1343,X1343,AA1343,AD1343,AG1343,AJ1343,AM1343,AP1343,AS1343,AV1343,AY1343,BB1343,BE1343,BH1343,BK1343,BN1343),2)+LARGE((R1343,U1343,X1343,AA1343,AD1343,AG1343,AJ1343,AM1343,AP1343,AS1343,AV1343,AY1343,BB1343,BE1343,BH1343,BK1343,BN1343),3)+LARGE((R1343,U1343,X1343,AA1343,AD1343,AG1343,AJ1343,AM1343,AP1343,AS1343,AV1343,AY1343,BB1343,BE1343,BH1343,BK1343,BN1343),4)+LARGE((R1343,U1343,X1343,AA1343,AD1343,AG1343,AJ1343,AM1343,AP1343,AS1343,AV1343,AY1343,BB1343,BE1343,BH1343,BK1343,BN1343),5),K1343)</f>
        <v>59</v>
      </c>
      <c r="P1343" s="191"/>
      <c r="Q1343" s="192"/>
      <c r="R1343" s="193"/>
      <c r="S1343" s="194">
        <v>0.18699074074074074</v>
      </c>
      <c r="T1343" s="195">
        <v>59</v>
      </c>
      <c r="U1343" s="196">
        <v>59</v>
      </c>
      <c r="V1343" s="197"/>
      <c r="W1343" s="198"/>
      <c r="X1343" s="199"/>
      <c r="Y1343" s="200"/>
      <c r="Z1343" s="201"/>
      <c r="AA1343" s="202"/>
      <c r="AB1343" s="203"/>
      <c r="AC1343" s="204"/>
      <c r="AD1343" s="205"/>
      <c r="AE1343" s="200"/>
      <c r="AF1343" s="201"/>
      <c r="AG1343" s="202"/>
      <c r="AH1343" s="206"/>
      <c r="AI1343" s="207"/>
      <c r="AJ1343" s="208"/>
      <c r="AK1343" s="200"/>
      <c r="AL1343" s="201"/>
      <c r="AM1343" s="202"/>
      <c r="AN1343" s="78"/>
      <c r="AO1343" s="79"/>
      <c r="AP1343" s="209"/>
      <c r="AQ1343" s="64"/>
      <c r="AR1343" s="65"/>
      <c r="AS1343" s="208"/>
      <c r="AT1343" s="210"/>
      <c r="AU1343" s="211"/>
      <c r="AV1343" s="212"/>
      <c r="AW1343" s="213"/>
      <c r="AX1343" s="214"/>
      <c r="AY1343" s="215"/>
      <c r="AZ1343" s="112"/>
      <c r="BA1343" s="68"/>
      <c r="BB1343" s="68"/>
      <c r="BC1343" s="216"/>
      <c r="BD1343" s="216"/>
      <c r="BE1343" s="217"/>
      <c r="BF1343" s="218"/>
      <c r="BG1343" s="75"/>
      <c r="BH1343" s="75"/>
      <c r="BI1343" s="219"/>
      <c r="BJ1343" s="220"/>
      <c r="BK1343" s="220"/>
      <c r="BL1343" s="221"/>
      <c r="BM1343" s="222"/>
      <c r="BN1343" s="223"/>
      <c r="BO1343" s="149">
        <v>0</v>
      </c>
      <c r="BP1343" s="72">
        <v>26</v>
      </c>
      <c r="BQ1343" s="157">
        <v>0.18699074074074074</v>
      </c>
      <c r="BR1343" s="158">
        <v>1</v>
      </c>
      <c r="BS1343" s="224"/>
    </row>
    <row r="1344" spans="1:71" s="62" customFormat="1" ht="15" customHeight="1">
      <c r="A1344" s="49"/>
      <c r="B1344" s="2">
        <v>1338</v>
      </c>
      <c r="C1344" s="2">
        <v>33</v>
      </c>
      <c r="D1344" s="47" t="s">
        <v>2465</v>
      </c>
      <c r="E1344" s="47" t="s">
        <v>2464</v>
      </c>
      <c r="F1344" s="89"/>
      <c r="G1344" s="48">
        <v>1982</v>
      </c>
      <c r="H1344" s="49" t="s">
        <v>31</v>
      </c>
      <c r="I1344" s="2" t="s">
        <v>39</v>
      </c>
      <c r="J1344" s="50">
        <f t="shared" si="93"/>
        <v>48</v>
      </c>
      <c r="K1344" s="189">
        <f t="shared" si="94"/>
        <v>48</v>
      </c>
      <c r="L1344" s="51">
        <f t="shared" si="95"/>
        <v>1</v>
      </c>
      <c r="M1344" s="52" t="str">
        <f t="shared" si="96"/>
        <v>nie</v>
      </c>
      <c r="N1344" s="53">
        <f>IF($M1344="ano",LARGE((Q1344,T1344,W1344,Z1344,AC1344,AF1344,AI1344,AL1344,AO1344,AR1344,AU1344,AX1344,BA1344,BD1344,BG1344,BJ1344,BM1344),1)+LARGE((Q1344,T1344,W1344,Z1344,AC1344,AF1344,AI1344,AL1344,AO1344,AR1344,AU1344,AX1344,BA1344,BD1344,BG1344,BJ1344,BM1344),2)+LARGE((Q1344,T1344,W1344,Z1344,AC1344,AF1344,AI1344,AL1344,AO1344,AR1344,AU1344,AX1344,BA1344,BD1344,BG1344,BJ1344,BM1344),3)+LARGE((Q1344,T1344,W1344,Z1344,AC1344,AF1344,AI1344,AL1344,AO1344,AR1344,AU1344,AX1344,BA1344,BD1344,BG1344,BJ1344,BM1344),4)+LARGE((Q1344,T1344,W1344,Z1344,AC1344,AF1344,AI1344,AL1344,AO1344,AR1344,AU1344,AX1344,BA1344,BD1344,BG1344,BJ1344,BM1344),5),J1344)</f>
        <v>48</v>
      </c>
      <c r="O1344" s="190">
        <f>IF($M1344="ano",LARGE((R1344,U1344,X1344,AA1344,AD1344,AG1344,AJ1344,AM1344,AP1344,AS1344,AV1344,AY1344,BB1344,BE1344,BH1344,BK1344,BN1344),1)+LARGE((R1344,U1344,X1344,AA1344,AD1344,AG1344,AJ1344,AM1344,AP1344,AS1344,AV1344,AY1344,BB1344,BE1344,BH1344,BK1344,BN1344),2)+LARGE((R1344,U1344,X1344,AA1344,AD1344,AG1344,AJ1344,AM1344,AP1344,AS1344,AV1344,AY1344,BB1344,BE1344,BH1344,BK1344,BN1344),3)+LARGE((R1344,U1344,X1344,AA1344,AD1344,AG1344,AJ1344,AM1344,AP1344,AS1344,AV1344,AY1344,BB1344,BE1344,BH1344,BK1344,BN1344),4)+LARGE((R1344,U1344,X1344,AA1344,AD1344,AG1344,AJ1344,AM1344,AP1344,AS1344,AV1344,AY1344,BB1344,BE1344,BH1344,BK1344,BN1344),5),K1344)</f>
        <v>48</v>
      </c>
      <c r="P1344" s="191"/>
      <c r="Q1344" s="192"/>
      <c r="R1344" s="193"/>
      <c r="S1344" s="194">
        <v>0.19503472222222221</v>
      </c>
      <c r="T1344" s="195">
        <v>48</v>
      </c>
      <c r="U1344" s="196">
        <v>48</v>
      </c>
      <c r="V1344" s="197"/>
      <c r="W1344" s="198"/>
      <c r="X1344" s="199"/>
      <c r="Y1344" s="200"/>
      <c r="Z1344" s="201"/>
      <c r="AA1344" s="202"/>
      <c r="AB1344" s="203"/>
      <c r="AC1344" s="204"/>
      <c r="AD1344" s="205"/>
      <c r="AE1344" s="200"/>
      <c r="AF1344" s="201"/>
      <c r="AG1344" s="202"/>
      <c r="AH1344" s="206"/>
      <c r="AI1344" s="207"/>
      <c r="AJ1344" s="208"/>
      <c r="AK1344" s="200"/>
      <c r="AL1344" s="201"/>
      <c r="AM1344" s="202"/>
      <c r="AN1344" s="78"/>
      <c r="AO1344" s="79"/>
      <c r="AP1344" s="209"/>
      <c r="AQ1344" s="64"/>
      <c r="AR1344" s="65"/>
      <c r="AS1344" s="208"/>
      <c r="AT1344" s="210"/>
      <c r="AU1344" s="211"/>
      <c r="AV1344" s="212"/>
      <c r="AW1344" s="213"/>
      <c r="AX1344" s="214"/>
      <c r="AY1344" s="215"/>
      <c r="AZ1344" s="112"/>
      <c r="BA1344" s="68"/>
      <c r="BB1344" s="68"/>
      <c r="BC1344" s="216"/>
      <c r="BD1344" s="216"/>
      <c r="BE1344" s="217"/>
      <c r="BF1344" s="218"/>
      <c r="BG1344" s="75"/>
      <c r="BH1344" s="75"/>
      <c r="BI1344" s="219"/>
      <c r="BJ1344" s="220"/>
      <c r="BK1344" s="220"/>
      <c r="BL1344" s="221"/>
      <c r="BM1344" s="222"/>
      <c r="BN1344" s="223"/>
      <c r="BO1344" s="149">
        <v>0</v>
      </c>
      <c r="BP1344" s="72">
        <v>26</v>
      </c>
      <c r="BQ1344" s="157">
        <v>0.19503472222222221</v>
      </c>
      <c r="BR1344" s="158">
        <v>1</v>
      </c>
      <c r="BS1344" s="224"/>
    </row>
    <row r="1345" spans="1:71" s="62" customFormat="1" ht="15" customHeight="1">
      <c r="A1345" s="49"/>
      <c r="B1345" s="2">
        <v>1339</v>
      </c>
      <c r="C1345" s="2">
        <v>34</v>
      </c>
      <c r="D1345" s="47" t="s">
        <v>1596</v>
      </c>
      <c r="E1345" s="47" t="s">
        <v>2476</v>
      </c>
      <c r="F1345" s="89" t="s">
        <v>2477</v>
      </c>
      <c r="G1345" s="48">
        <v>1947</v>
      </c>
      <c r="H1345" s="49" t="s">
        <v>31</v>
      </c>
      <c r="I1345" s="2" t="s">
        <v>39</v>
      </c>
      <c r="J1345" s="50">
        <f t="shared" si="93"/>
        <v>35</v>
      </c>
      <c r="K1345" s="189">
        <f t="shared" si="94"/>
        <v>46</v>
      </c>
      <c r="L1345" s="51">
        <f t="shared" si="95"/>
        <v>1</v>
      </c>
      <c r="M1345" s="52" t="str">
        <f t="shared" si="96"/>
        <v>nie</v>
      </c>
      <c r="N1345" s="53">
        <f>IF($M1345="ano",LARGE((Q1345,T1345,W1345,Z1345,AC1345,AF1345,AI1345,AL1345,AO1345,AR1345,AU1345,AX1345,BA1345,BD1345,BG1345,BJ1345,BM1345),1)+LARGE((Q1345,T1345,W1345,Z1345,AC1345,AF1345,AI1345,AL1345,AO1345,AR1345,AU1345,AX1345,BA1345,BD1345,BG1345,BJ1345,BM1345),2)+LARGE((Q1345,T1345,W1345,Z1345,AC1345,AF1345,AI1345,AL1345,AO1345,AR1345,AU1345,AX1345,BA1345,BD1345,BG1345,BJ1345,BM1345),3)+LARGE((Q1345,T1345,W1345,Z1345,AC1345,AF1345,AI1345,AL1345,AO1345,AR1345,AU1345,AX1345,BA1345,BD1345,BG1345,BJ1345,BM1345),4)+LARGE((Q1345,T1345,W1345,Z1345,AC1345,AF1345,AI1345,AL1345,AO1345,AR1345,AU1345,AX1345,BA1345,BD1345,BG1345,BJ1345,BM1345),5),J1345)</f>
        <v>35</v>
      </c>
      <c r="O1345" s="190">
        <f>IF($M1345="ano",LARGE((R1345,U1345,X1345,AA1345,AD1345,AG1345,AJ1345,AM1345,AP1345,AS1345,AV1345,AY1345,BB1345,BE1345,BH1345,BK1345,BN1345),1)+LARGE((R1345,U1345,X1345,AA1345,AD1345,AG1345,AJ1345,AM1345,AP1345,AS1345,AV1345,AY1345,BB1345,BE1345,BH1345,BK1345,BN1345),2)+LARGE((R1345,U1345,X1345,AA1345,AD1345,AG1345,AJ1345,AM1345,AP1345,AS1345,AV1345,AY1345,BB1345,BE1345,BH1345,BK1345,BN1345),3)+LARGE((R1345,U1345,X1345,AA1345,AD1345,AG1345,AJ1345,AM1345,AP1345,AS1345,AV1345,AY1345,BB1345,BE1345,BH1345,BK1345,BN1345),4)+LARGE((R1345,U1345,X1345,AA1345,AD1345,AG1345,AJ1345,AM1345,AP1345,AS1345,AV1345,AY1345,BB1345,BE1345,BH1345,BK1345,BN1345),5),K1345)</f>
        <v>46</v>
      </c>
      <c r="P1345" s="191"/>
      <c r="Q1345" s="192"/>
      <c r="R1345" s="193"/>
      <c r="S1345" s="194">
        <v>0.20392361111111112</v>
      </c>
      <c r="T1345" s="195">
        <v>35</v>
      </c>
      <c r="U1345" s="196">
        <v>46</v>
      </c>
      <c r="V1345" s="197"/>
      <c r="W1345" s="198"/>
      <c r="X1345" s="199"/>
      <c r="Y1345" s="200"/>
      <c r="Z1345" s="201"/>
      <c r="AA1345" s="202"/>
      <c r="AB1345" s="203"/>
      <c r="AC1345" s="204"/>
      <c r="AD1345" s="205"/>
      <c r="AE1345" s="200"/>
      <c r="AF1345" s="201"/>
      <c r="AG1345" s="202"/>
      <c r="AH1345" s="206"/>
      <c r="AI1345" s="207"/>
      <c r="AJ1345" s="208"/>
      <c r="AK1345" s="200"/>
      <c r="AL1345" s="201"/>
      <c r="AM1345" s="202"/>
      <c r="AN1345" s="78"/>
      <c r="AO1345" s="79"/>
      <c r="AP1345" s="209"/>
      <c r="AQ1345" s="64"/>
      <c r="AR1345" s="65"/>
      <c r="AS1345" s="208"/>
      <c r="AT1345" s="210"/>
      <c r="AU1345" s="211"/>
      <c r="AV1345" s="212"/>
      <c r="AW1345" s="213"/>
      <c r="AX1345" s="214"/>
      <c r="AY1345" s="215"/>
      <c r="AZ1345" s="112"/>
      <c r="BA1345" s="68"/>
      <c r="BB1345" s="68"/>
      <c r="BC1345" s="216"/>
      <c r="BD1345" s="216"/>
      <c r="BE1345" s="217"/>
      <c r="BF1345" s="218"/>
      <c r="BG1345" s="75"/>
      <c r="BH1345" s="75"/>
      <c r="BI1345" s="219"/>
      <c r="BJ1345" s="220"/>
      <c r="BK1345" s="220"/>
      <c r="BL1345" s="221"/>
      <c r="BM1345" s="222"/>
      <c r="BN1345" s="223"/>
      <c r="BO1345" s="149">
        <v>0</v>
      </c>
      <c r="BP1345" s="72">
        <v>26</v>
      </c>
      <c r="BQ1345" s="157">
        <v>0.20392361111111112</v>
      </c>
      <c r="BR1345" s="158">
        <v>1</v>
      </c>
      <c r="BS1345" s="224"/>
    </row>
    <row r="1346" spans="1:71" s="62" customFormat="1" ht="15" customHeight="1">
      <c r="A1346" s="49"/>
      <c r="B1346" s="2">
        <v>1340</v>
      </c>
      <c r="C1346" s="2">
        <v>626</v>
      </c>
      <c r="D1346" s="47" t="s">
        <v>1855</v>
      </c>
      <c r="E1346" s="47" t="s">
        <v>23</v>
      </c>
      <c r="F1346" s="89" t="s">
        <v>24</v>
      </c>
      <c r="G1346" s="48">
        <v>1990</v>
      </c>
      <c r="H1346" s="49" t="s">
        <v>31</v>
      </c>
      <c r="I1346" s="2" t="str">
        <f>IF(G1346&lt;=1953,"M60",IF(G1346&lt;=1963,"M50",IF(G1346&lt;=1973,"M40","M")))</f>
        <v>M</v>
      </c>
      <c r="J1346" s="50">
        <f t="shared" si="93"/>
        <v>32</v>
      </c>
      <c r="K1346" s="189">
        <f t="shared" si="94"/>
        <v>32</v>
      </c>
      <c r="L1346" s="51">
        <f t="shared" si="95"/>
        <v>1</v>
      </c>
      <c r="M1346" s="52" t="str">
        <f t="shared" si="96"/>
        <v>nie</v>
      </c>
      <c r="N1346" s="53">
        <f>IF($M1346="ano",LARGE((Q1346,T1346,W1346,Z1346,AC1346,AF1346,AI1346,AL1346,AO1346,AR1346,AU1346,AX1346,BA1346,BD1346,BG1346,BJ1346,BM1346),1)+LARGE((Q1346,T1346,W1346,Z1346,AC1346,AF1346,AI1346,AL1346,AO1346,AR1346,AU1346,AX1346,BA1346,BD1346,BG1346,BJ1346,BM1346),2)+LARGE((Q1346,T1346,W1346,Z1346,AC1346,AF1346,AI1346,AL1346,AO1346,AR1346,AU1346,AX1346,BA1346,BD1346,BG1346,BJ1346,BM1346),3)+LARGE((Q1346,T1346,W1346,Z1346,AC1346,AF1346,AI1346,AL1346,AO1346,AR1346,AU1346,AX1346,BA1346,BD1346,BG1346,BJ1346,BM1346),4)+LARGE((Q1346,T1346,W1346,Z1346,AC1346,AF1346,AI1346,AL1346,AO1346,AR1346,AU1346,AX1346,BA1346,BD1346,BG1346,BJ1346,BM1346),5),J1346)</f>
        <v>32</v>
      </c>
      <c r="O1346" s="190">
        <f>IF($M1346="ano",LARGE((R1346,U1346,X1346,AA1346,AD1346,AG1346,AJ1346,AM1346,AP1346,AS1346,AV1346,AY1346,BB1346,BE1346,BH1346,BK1346,BN1346),1)+LARGE((R1346,U1346,X1346,AA1346,AD1346,AG1346,AJ1346,AM1346,AP1346,AS1346,AV1346,AY1346,BB1346,BE1346,BH1346,BK1346,BN1346),2)+LARGE((R1346,U1346,X1346,AA1346,AD1346,AG1346,AJ1346,AM1346,AP1346,AS1346,AV1346,AY1346,BB1346,BE1346,BH1346,BK1346,BN1346),3)+LARGE((R1346,U1346,X1346,AA1346,AD1346,AG1346,AJ1346,AM1346,AP1346,AS1346,AV1346,AY1346,BB1346,BE1346,BH1346,BK1346,BN1346),4)+LARGE((R1346,U1346,X1346,AA1346,AD1346,AG1346,AJ1346,AM1346,AP1346,AS1346,AV1346,AY1346,BB1346,BE1346,BH1346,BK1346,BN1346),5),K1346)</f>
        <v>32</v>
      </c>
      <c r="P1346" s="191">
        <v>0.31710648148148146</v>
      </c>
      <c r="Q1346" s="192">
        <v>32</v>
      </c>
      <c r="R1346" s="193">
        <v>32</v>
      </c>
      <c r="S1346" s="194"/>
      <c r="T1346" s="195"/>
      <c r="U1346" s="196"/>
      <c r="V1346" s="197"/>
      <c r="W1346" s="198"/>
      <c r="X1346" s="199"/>
      <c r="Y1346" s="200"/>
      <c r="Z1346" s="201"/>
      <c r="AA1346" s="202"/>
      <c r="AB1346" s="203"/>
      <c r="AC1346" s="204"/>
      <c r="AD1346" s="205"/>
      <c r="AE1346" s="200"/>
      <c r="AF1346" s="201"/>
      <c r="AG1346" s="202"/>
      <c r="AH1346" s="206"/>
      <c r="AI1346" s="207"/>
      <c r="AJ1346" s="208"/>
      <c r="AK1346" s="200"/>
      <c r="AL1346" s="201"/>
      <c r="AM1346" s="202"/>
      <c r="AN1346" s="78"/>
      <c r="AO1346" s="79"/>
      <c r="AP1346" s="209"/>
      <c r="AQ1346" s="64"/>
      <c r="AR1346" s="65"/>
      <c r="AS1346" s="208"/>
      <c r="AT1346" s="210"/>
      <c r="AU1346" s="211"/>
      <c r="AV1346" s="212"/>
      <c r="AW1346" s="213"/>
      <c r="AX1346" s="214"/>
      <c r="AY1346" s="215"/>
      <c r="AZ1346" s="112"/>
      <c r="BA1346" s="68"/>
      <c r="BB1346" s="68"/>
      <c r="BC1346" s="216"/>
      <c r="BD1346" s="216"/>
      <c r="BE1346" s="217"/>
      <c r="BF1346" s="218"/>
      <c r="BG1346" s="75"/>
      <c r="BH1346" s="75"/>
      <c r="BI1346" s="219"/>
      <c r="BJ1346" s="220"/>
      <c r="BK1346" s="220"/>
      <c r="BL1346" s="221"/>
      <c r="BM1346" s="222"/>
      <c r="BN1346" s="223"/>
      <c r="BO1346" s="149">
        <v>0</v>
      </c>
      <c r="BP1346" s="72">
        <v>53</v>
      </c>
      <c r="BQ1346" s="157">
        <v>0.31710648148148146</v>
      </c>
      <c r="BR1346" s="158">
        <v>1</v>
      </c>
      <c r="BS1346" s="224"/>
    </row>
    <row r="1347" spans="1:71" s="62" customFormat="1" ht="15" customHeight="1">
      <c r="A1347" s="49"/>
      <c r="B1347" s="2">
        <v>1341</v>
      </c>
      <c r="C1347" s="2">
        <v>39</v>
      </c>
      <c r="D1347" s="49" t="s">
        <v>2485</v>
      </c>
      <c r="E1347" s="49" t="s">
        <v>2484</v>
      </c>
      <c r="F1347" s="93" t="s">
        <v>1542</v>
      </c>
      <c r="G1347" s="85">
        <v>1983</v>
      </c>
      <c r="H1347" s="49" t="s">
        <v>36</v>
      </c>
      <c r="I1347" s="2" t="s">
        <v>38</v>
      </c>
      <c r="J1347" s="50">
        <f t="shared" si="93"/>
        <v>29</v>
      </c>
      <c r="K1347" s="189">
        <f t="shared" si="94"/>
        <v>32</v>
      </c>
      <c r="L1347" s="51">
        <f t="shared" si="95"/>
        <v>1</v>
      </c>
      <c r="M1347" s="52" t="str">
        <f t="shared" si="96"/>
        <v>nie</v>
      </c>
      <c r="N1347" s="53">
        <f>IF($M1347="ano",LARGE((Q1347,T1347,W1347,Z1347,AC1347,AF1347,AI1347,AL1347,AO1347,AR1347,AU1347,AX1347,BA1347,BD1347,BG1347,BJ1347,BM1347),1)+LARGE((Q1347,T1347,W1347,Z1347,AC1347,AF1347,AI1347,AL1347,AO1347,AR1347,AU1347,AX1347,BA1347,BD1347,BG1347,BJ1347,BM1347),2)+LARGE((Q1347,T1347,W1347,Z1347,AC1347,AF1347,AI1347,AL1347,AO1347,AR1347,AU1347,AX1347,BA1347,BD1347,BG1347,BJ1347,BM1347),3)+LARGE((Q1347,T1347,W1347,Z1347,AC1347,AF1347,AI1347,AL1347,AO1347,AR1347,AU1347,AX1347,BA1347,BD1347,BG1347,BJ1347,BM1347),4)+LARGE((Q1347,T1347,W1347,Z1347,AC1347,AF1347,AI1347,AL1347,AO1347,AR1347,AU1347,AX1347,BA1347,BD1347,BG1347,BJ1347,BM1347),5),J1347)</f>
        <v>29</v>
      </c>
      <c r="O1347" s="190">
        <f>IF($M1347="ano",LARGE((R1347,U1347,X1347,AA1347,AD1347,AG1347,AJ1347,AM1347,AP1347,AS1347,AV1347,AY1347,BB1347,BE1347,BH1347,BK1347,BN1347),1)+LARGE((R1347,U1347,X1347,AA1347,AD1347,AG1347,AJ1347,AM1347,AP1347,AS1347,AV1347,AY1347,BB1347,BE1347,BH1347,BK1347,BN1347),2)+LARGE((R1347,U1347,X1347,AA1347,AD1347,AG1347,AJ1347,AM1347,AP1347,AS1347,AV1347,AY1347,BB1347,BE1347,BH1347,BK1347,BN1347),3)+LARGE((R1347,U1347,X1347,AA1347,AD1347,AG1347,AJ1347,AM1347,AP1347,AS1347,AV1347,AY1347,BB1347,BE1347,BH1347,BK1347,BN1347),4)+LARGE((R1347,U1347,X1347,AA1347,AD1347,AG1347,AJ1347,AM1347,AP1347,AS1347,AV1347,AY1347,BB1347,BE1347,BH1347,BK1347,BN1347),5),K1347)</f>
        <v>32</v>
      </c>
      <c r="P1347" s="191"/>
      <c r="Q1347" s="192"/>
      <c r="R1347" s="193"/>
      <c r="S1347" s="194">
        <v>0.20821759259259257</v>
      </c>
      <c r="T1347" s="195">
        <v>29</v>
      </c>
      <c r="U1347" s="196">
        <v>32</v>
      </c>
      <c r="V1347" s="197"/>
      <c r="W1347" s="198"/>
      <c r="X1347" s="199"/>
      <c r="Y1347" s="200"/>
      <c r="Z1347" s="201"/>
      <c r="AA1347" s="202"/>
      <c r="AB1347" s="203"/>
      <c r="AC1347" s="204"/>
      <c r="AD1347" s="205"/>
      <c r="AE1347" s="200"/>
      <c r="AF1347" s="201"/>
      <c r="AG1347" s="202"/>
      <c r="AH1347" s="206"/>
      <c r="AI1347" s="207"/>
      <c r="AJ1347" s="208"/>
      <c r="AK1347" s="200"/>
      <c r="AL1347" s="201"/>
      <c r="AM1347" s="202"/>
      <c r="AN1347" s="78"/>
      <c r="AO1347" s="79"/>
      <c r="AP1347" s="209"/>
      <c r="AQ1347" s="64"/>
      <c r="AR1347" s="65"/>
      <c r="AS1347" s="208"/>
      <c r="AT1347" s="210"/>
      <c r="AU1347" s="211"/>
      <c r="AV1347" s="212"/>
      <c r="AW1347" s="213"/>
      <c r="AX1347" s="214"/>
      <c r="AY1347" s="215"/>
      <c r="AZ1347" s="112"/>
      <c r="BA1347" s="68"/>
      <c r="BB1347" s="68"/>
      <c r="BC1347" s="225"/>
      <c r="BD1347" s="216"/>
      <c r="BE1347" s="217"/>
      <c r="BF1347" s="218"/>
      <c r="BG1347" s="75"/>
      <c r="BH1347" s="75"/>
      <c r="BI1347" s="219"/>
      <c r="BJ1347" s="220"/>
      <c r="BK1347" s="220"/>
      <c r="BL1347" s="221"/>
      <c r="BM1347" s="222"/>
      <c r="BN1347" s="223"/>
      <c r="BO1347" s="149">
        <v>0</v>
      </c>
      <c r="BP1347" s="72">
        <v>26</v>
      </c>
      <c r="BQ1347" s="157">
        <v>0.20821759259259257</v>
      </c>
      <c r="BR1347" s="158">
        <v>1</v>
      </c>
      <c r="BS1347" s="224"/>
    </row>
    <row r="1348" spans="1:71" s="62" customFormat="1" ht="15" customHeight="1">
      <c r="A1348" s="49"/>
      <c r="B1348" s="2">
        <v>1342</v>
      </c>
      <c r="C1348" s="2">
        <v>40</v>
      </c>
      <c r="D1348" s="49" t="s">
        <v>2487</v>
      </c>
      <c r="E1348" s="49" t="s">
        <v>2486</v>
      </c>
      <c r="F1348" s="93" t="s">
        <v>1542</v>
      </c>
      <c r="G1348" s="85">
        <v>1979</v>
      </c>
      <c r="H1348" s="49" t="s">
        <v>36</v>
      </c>
      <c r="I1348" s="49" t="s">
        <v>38</v>
      </c>
      <c r="J1348" s="50">
        <f t="shared" si="93"/>
        <v>29</v>
      </c>
      <c r="K1348" s="189">
        <f t="shared" si="94"/>
        <v>29</v>
      </c>
      <c r="L1348" s="51">
        <f t="shared" si="95"/>
        <v>1</v>
      </c>
      <c r="M1348" s="52" t="str">
        <f t="shared" si="96"/>
        <v>nie</v>
      </c>
      <c r="N1348" s="53">
        <f>IF($M1348="ano",LARGE((Q1348,T1348,W1348,Z1348,AC1348,AF1348,AI1348,AL1348,AO1348,AR1348,AU1348,AX1348,BA1348,BD1348,BG1348,BJ1348,BM1348),1)+LARGE((Q1348,T1348,W1348,Z1348,AC1348,AF1348,AI1348,AL1348,AO1348,AR1348,AU1348,AX1348,BA1348,BD1348,BG1348,BJ1348,BM1348),2)+LARGE((Q1348,T1348,W1348,Z1348,AC1348,AF1348,AI1348,AL1348,AO1348,AR1348,AU1348,AX1348,BA1348,BD1348,BG1348,BJ1348,BM1348),3)+LARGE((Q1348,T1348,W1348,Z1348,AC1348,AF1348,AI1348,AL1348,AO1348,AR1348,AU1348,AX1348,BA1348,BD1348,BG1348,BJ1348,BM1348),4)+LARGE((Q1348,T1348,W1348,Z1348,AC1348,AF1348,AI1348,AL1348,AO1348,AR1348,AU1348,AX1348,BA1348,BD1348,BG1348,BJ1348,BM1348),5),J1348)</f>
        <v>29</v>
      </c>
      <c r="O1348" s="190">
        <f>IF($M1348="ano",LARGE((R1348,U1348,X1348,AA1348,AD1348,AG1348,AJ1348,AM1348,AP1348,AS1348,AV1348,AY1348,BB1348,BE1348,BH1348,BK1348,BN1348),1)+LARGE((R1348,U1348,X1348,AA1348,AD1348,AG1348,AJ1348,AM1348,AP1348,AS1348,AV1348,AY1348,BB1348,BE1348,BH1348,BK1348,BN1348),2)+LARGE((R1348,U1348,X1348,AA1348,AD1348,AG1348,AJ1348,AM1348,AP1348,AS1348,AV1348,AY1348,BB1348,BE1348,BH1348,BK1348,BN1348),3)+LARGE((R1348,U1348,X1348,AA1348,AD1348,AG1348,AJ1348,AM1348,AP1348,AS1348,AV1348,AY1348,BB1348,BE1348,BH1348,BK1348,BN1348),4)+LARGE((R1348,U1348,X1348,AA1348,AD1348,AG1348,AJ1348,AM1348,AP1348,AS1348,AV1348,AY1348,BB1348,BE1348,BH1348,BK1348,BN1348),5),K1348)</f>
        <v>29</v>
      </c>
      <c r="P1348" s="191"/>
      <c r="Q1348" s="192"/>
      <c r="R1348" s="193"/>
      <c r="S1348" s="194">
        <v>0.20821759259259257</v>
      </c>
      <c r="T1348" s="195">
        <v>29</v>
      </c>
      <c r="U1348" s="196">
        <v>29</v>
      </c>
      <c r="V1348" s="197"/>
      <c r="W1348" s="198"/>
      <c r="X1348" s="199"/>
      <c r="Y1348" s="200"/>
      <c r="Z1348" s="201"/>
      <c r="AA1348" s="202"/>
      <c r="AB1348" s="203"/>
      <c r="AC1348" s="204"/>
      <c r="AD1348" s="205"/>
      <c r="AE1348" s="200"/>
      <c r="AF1348" s="201"/>
      <c r="AG1348" s="202"/>
      <c r="AH1348" s="206"/>
      <c r="AI1348" s="207"/>
      <c r="AJ1348" s="208"/>
      <c r="AK1348" s="200"/>
      <c r="AL1348" s="201"/>
      <c r="AM1348" s="202"/>
      <c r="AN1348" s="78"/>
      <c r="AO1348" s="79"/>
      <c r="AP1348" s="209"/>
      <c r="AQ1348" s="64"/>
      <c r="AR1348" s="65"/>
      <c r="AS1348" s="208"/>
      <c r="AT1348" s="210"/>
      <c r="AU1348" s="211"/>
      <c r="AV1348" s="212"/>
      <c r="AW1348" s="213"/>
      <c r="AX1348" s="214"/>
      <c r="AY1348" s="215"/>
      <c r="AZ1348" s="112"/>
      <c r="BA1348" s="68"/>
      <c r="BB1348" s="68"/>
      <c r="BC1348" s="216"/>
      <c r="BD1348" s="216"/>
      <c r="BE1348" s="217"/>
      <c r="BF1348" s="218"/>
      <c r="BG1348" s="75"/>
      <c r="BH1348" s="75"/>
      <c r="BI1348" s="219"/>
      <c r="BJ1348" s="220"/>
      <c r="BK1348" s="220"/>
      <c r="BL1348" s="221"/>
      <c r="BM1348" s="222"/>
      <c r="BN1348" s="223"/>
      <c r="BO1348" s="149">
        <v>0</v>
      </c>
      <c r="BP1348" s="72">
        <v>26</v>
      </c>
      <c r="BQ1348" s="157">
        <v>0.20821759259259257</v>
      </c>
      <c r="BR1348" s="158">
        <v>1</v>
      </c>
      <c r="BS1348" s="224"/>
    </row>
    <row r="1349" spans="1:71" s="62" customFormat="1" ht="15" customHeight="1">
      <c r="A1349" s="49"/>
      <c r="B1349" s="2">
        <v>1343</v>
      </c>
      <c r="C1349" s="2">
        <v>41</v>
      </c>
      <c r="D1349" s="49" t="s">
        <v>2488</v>
      </c>
      <c r="E1349" s="49" t="s">
        <v>1808</v>
      </c>
      <c r="F1349" s="93" t="s">
        <v>1542</v>
      </c>
      <c r="G1349" s="85">
        <v>1971</v>
      </c>
      <c r="H1349" s="49" t="s">
        <v>36</v>
      </c>
      <c r="I1349" s="49" t="s">
        <v>38</v>
      </c>
      <c r="J1349" s="50">
        <f t="shared" si="93"/>
        <v>28</v>
      </c>
      <c r="K1349" s="189">
        <f t="shared" si="94"/>
        <v>31</v>
      </c>
      <c r="L1349" s="51">
        <f t="shared" si="95"/>
        <v>1</v>
      </c>
      <c r="M1349" s="52" t="str">
        <f t="shared" si="96"/>
        <v>nie</v>
      </c>
      <c r="N1349" s="53">
        <f>IF($M1349="ano",LARGE((Q1349,T1349,W1349,Z1349,AC1349,AF1349,AI1349,AL1349,AO1349,AR1349,AU1349,AX1349,BA1349,BD1349,BG1349,BJ1349,BM1349),1)+LARGE((Q1349,T1349,W1349,Z1349,AC1349,AF1349,AI1349,AL1349,AO1349,AR1349,AU1349,AX1349,BA1349,BD1349,BG1349,BJ1349,BM1349),2)+LARGE((Q1349,T1349,W1349,Z1349,AC1349,AF1349,AI1349,AL1349,AO1349,AR1349,AU1349,AX1349,BA1349,BD1349,BG1349,BJ1349,BM1349),3)+LARGE((Q1349,T1349,W1349,Z1349,AC1349,AF1349,AI1349,AL1349,AO1349,AR1349,AU1349,AX1349,BA1349,BD1349,BG1349,BJ1349,BM1349),4)+LARGE((Q1349,T1349,W1349,Z1349,AC1349,AF1349,AI1349,AL1349,AO1349,AR1349,AU1349,AX1349,BA1349,BD1349,BG1349,BJ1349,BM1349),5),J1349)</f>
        <v>28</v>
      </c>
      <c r="O1349" s="190">
        <f>IF($M1349="ano",LARGE((R1349,U1349,X1349,AA1349,AD1349,AG1349,AJ1349,AM1349,AP1349,AS1349,AV1349,AY1349,BB1349,BE1349,BH1349,BK1349,BN1349),1)+LARGE((R1349,U1349,X1349,AA1349,AD1349,AG1349,AJ1349,AM1349,AP1349,AS1349,AV1349,AY1349,BB1349,BE1349,BH1349,BK1349,BN1349),2)+LARGE((R1349,U1349,X1349,AA1349,AD1349,AG1349,AJ1349,AM1349,AP1349,AS1349,AV1349,AY1349,BB1349,BE1349,BH1349,BK1349,BN1349),3)+LARGE((R1349,U1349,X1349,AA1349,AD1349,AG1349,AJ1349,AM1349,AP1349,AS1349,AV1349,AY1349,BB1349,BE1349,BH1349,BK1349,BN1349),4)+LARGE((R1349,U1349,X1349,AA1349,AD1349,AG1349,AJ1349,AM1349,AP1349,AS1349,AV1349,AY1349,BB1349,BE1349,BH1349,BK1349,BN1349),5),K1349)</f>
        <v>31</v>
      </c>
      <c r="P1349" s="191"/>
      <c r="Q1349" s="192"/>
      <c r="R1349" s="193"/>
      <c r="S1349" s="194">
        <v>0.20891203703703706</v>
      </c>
      <c r="T1349" s="195">
        <v>28</v>
      </c>
      <c r="U1349" s="196">
        <v>31</v>
      </c>
      <c r="V1349" s="197"/>
      <c r="W1349" s="198"/>
      <c r="X1349" s="199"/>
      <c r="Y1349" s="200"/>
      <c r="Z1349" s="201"/>
      <c r="AA1349" s="202"/>
      <c r="AB1349" s="203"/>
      <c r="AC1349" s="204"/>
      <c r="AD1349" s="205"/>
      <c r="AE1349" s="200"/>
      <c r="AF1349" s="201"/>
      <c r="AG1349" s="202"/>
      <c r="AH1349" s="206"/>
      <c r="AI1349" s="207"/>
      <c r="AJ1349" s="208"/>
      <c r="AK1349" s="200"/>
      <c r="AL1349" s="201"/>
      <c r="AM1349" s="202"/>
      <c r="AN1349" s="78"/>
      <c r="AO1349" s="79"/>
      <c r="AP1349" s="209"/>
      <c r="AQ1349" s="64"/>
      <c r="AR1349" s="65"/>
      <c r="AS1349" s="208"/>
      <c r="AT1349" s="210"/>
      <c r="AU1349" s="211"/>
      <c r="AV1349" s="212"/>
      <c r="AW1349" s="213"/>
      <c r="AX1349" s="214"/>
      <c r="AY1349" s="215"/>
      <c r="AZ1349" s="112"/>
      <c r="BA1349" s="68"/>
      <c r="BB1349" s="68"/>
      <c r="BC1349" s="216"/>
      <c r="BD1349" s="216"/>
      <c r="BE1349" s="217"/>
      <c r="BF1349" s="218"/>
      <c r="BG1349" s="75"/>
      <c r="BH1349" s="75"/>
      <c r="BI1349" s="219"/>
      <c r="BJ1349" s="220"/>
      <c r="BK1349" s="220"/>
      <c r="BL1349" s="221"/>
      <c r="BM1349" s="222"/>
      <c r="BN1349" s="223"/>
      <c r="BO1349" s="149">
        <v>0</v>
      </c>
      <c r="BP1349" s="72">
        <v>26</v>
      </c>
      <c r="BQ1349" s="157">
        <v>0.20891203703703706</v>
      </c>
      <c r="BR1349" s="158">
        <v>1</v>
      </c>
      <c r="BS1349" s="224"/>
    </row>
    <row r="1350" spans="1:71" s="62" customFormat="1" ht="15" customHeight="1">
      <c r="A1350" s="49"/>
      <c r="B1350" s="2">
        <v>1344</v>
      </c>
      <c r="C1350" s="2">
        <v>42</v>
      </c>
      <c r="D1350" s="47" t="s">
        <v>2489</v>
      </c>
      <c r="E1350" s="47" t="s">
        <v>28</v>
      </c>
      <c r="F1350" s="89"/>
      <c r="G1350" s="48">
        <v>1975</v>
      </c>
      <c r="H1350" s="49" t="s">
        <v>36</v>
      </c>
      <c r="I1350" s="2" t="s">
        <v>38</v>
      </c>
      <c r="J1350" s="50">
        <f t="shared" ref="J1350:J1386" si="97">SUMIF($P$5:$BR$5,"Body",P1350:BR1350)</f>
        <v>27</v>
      </c>
      <c r="K1350" s="189">
        <f t="shared" ref="K1350:K1386" si="98">SUMIF($P$5:$BR$5,"Body koef-vek",P1350:BR1350)</f>
        <v>27</v>
      </c>
      <c r="L1350" s="51">
        <f t="shared" ref="L1350:L1386" si="99">COUNT(Q1350,T1350,W1350,Z1350,AC1350,AF1350,AI1350,AL1350,AO1350,AR1350,AU1350,AX1350,BA1350,BD1350,BG1350,BJ1350,BM1350)</f>
        <v>1</v>
      </c>
      <c r="M1350" s="52" t="str">
        <f t="shared" ref="M1350:M1386" si="100">IF(L1350&lt;=5,"nie","ano")</f>
        <v>nie</v>
      </c>
      <c r="N1350" s="53">
        <f>IF($M1350="ano",LARGE((Q1350,T1350,W1350,Z1350,AC1350,AF1350,AI1350,AL1350,AO1350,AR1350,AU1350,AX1350,BA1350,BD1350,BG1350,BJ1350,BM1350),1)+LARGE((Q1350,T1350,W1350,Z1350,AC1350,AF1350,AI1350,AL1350,AO1350,AR1350,AU1350,AX1350,BA1350,BD1350,BG1350,BJ1350,BM1350),2)+LARGE((Q1350,T1350,W1350,Z1350,AC1350,AF1350,AI1350,AL1350,AO1350,AR1350,AU1350,AX1350,BA1350,BD1350,BG1350,BJ1350,BM1350),3)+LARGE((Q1350,T1350,W1350,Z1350,AC1350,AF1350,AI1350,AL1350,AO1350,AR1350,AU1350,AX1350,BA1350,BD1350,BG1350,BJ1350,BM1350),4)+LARGE((Q1350,T1350,W1350,Z1350,AC1350,AF1350,AI1350,AL1350,AO1350,AR1350,AU1350,AX1350,BA1350,BD1350,BG1350,BJ1350,BM1350),5),J1350)</f>
        <v>27</v>
      </c>
      <c r="O1350" s="190">
        <f>IF($M1350="ano",LARGE((R1350,U1350,X1350,AA1350,AD1350,AG1350,AJ1350,AM1350,AP1350,AS1350,AV1350,AY1350,BB1350,BE1350,BH1350,BK1350,BN1350),1)+LARGE((R1350,U1350,X1350,AA1350,AD1350,AG1350,AJ1350,AM1350,AP1350,AS1350,AV1350,AY1350,BB1350,BE1350,BH1350,BK1350,BN1350),2)+LARGE((R1350,U1350,X1350,AA1350,AD1350,AG1350,AJ1350,AM1350,AP1350,AS1350,AV1350,AY1350,BB1350,BE1350,BH1350,BK1350,BN1350),3)+LARGE((R1350,U1350,X1350,AA1350,AD1350,AG1350,AJ1350,AM1350,AP1350,AS1350,AV1350,AY1350,BB1350,BE1350,BH1350,BK1350,BN1350),4)+LARGE((R1350,U1350,X1350,AA1350,AD1350,AG1350,AJ1350,AM1350,AP1350,AS1350,AV1350,AY1350,BB1350,BE1350,BH1350,BK1350,BN1350),5),K1350)</f>
        <v>27</v>
      </c>
      <c r="P1350" s="191"/>
      <c r="Q1350" s="192"/>
      <c r="R1350" s="193"/>
      <c r="S1350" s="194">
        <v>0.20907407407407408</v>
      </c>
      <c r="T1350" s="195">
        <v>27</v>
      </c>
      <c r="U1350" s="196">
        <v>27</v>
      </c>
      <c r="V1350" s="197"/>
      <c r="W1350" s="198"/>
      <c r="X1350" s="199"/>
      <c r="Y1350" s="200"/>
      <c r="Z1350" s="201"/>
      <c r="AA1350" s="202"/>
      <c r="AB1350" s="203"/>
      <c r="AC1350" s="204"/>
      <c r="AD1350" s="205"/>
      <c r="AE1350" s="200"/>
      <c r="AF1350" s="201"/>
      <c r="AG1350" s="202"/>
      <c r="AH1350" s="206"/>
      <c r="AI1350" s="207"/>
      <c r="AJ1350" s="208"/>
      <c r="AK1350" s="200"/>
      <c r="AL1350" s="201"/>
      <c r="AM1350" s="202"/>
      <c r="AN1350" s="78"/>
      <c r="AO1350" s="79"/>
      <c r="AP1350" s="209"/>
      <c r="AQ1350" s="64"/>
      <c r="AR1350" s="65"/>
      <c r="AS1350" s="208"/>
      <c r="AT1350" s="210"/>
      <c r="AU1350" s="211"/>
      <c r="AV1350" s="212"/>
      <c r="AW1350" s="213"/>
      <c r="AX1350" s="214"/>
      <c r="AY1350" s="215"/>
      <c r="AZ1350" s="112"/>
      <c r="BA1350" s="68"/>
      <c r="BB1350" s="68"/>
      <c r="BC1350" s="216"/>
      <c r="BD1350" s="216"/>
      <c r="BE1350" s="217"/>
      <c r="BF1350" s="218"/>
      <c r="BG1350" s="75"/>
      <c r="BH1350" s="75"/>
      <c r="BI1350" s="219"/>
      <c r="BJ1350" s="220"/>
      <c r="BK1350" s="220"/>
      <c r="BL1350" s="221"/>
      <c r="BM1350" s="222"/>
      <c r="BN1350" s="223"/>
      <c r="BO1350" s="149">
        <v>0</v>
      </c>
      <c r="BP1350" s="72">
        <v>26</v>
      </c>
      <c r="BQ1350" s="157">
        <v>0.20907407407407408</v>
      </c>
      <c r="BR1350" s="158">
        <v>1</v>
      </c>
      <c r="BS1350" s="224"/>
    </row>
    <row r="1351" spans="1:71" s="62" customFormat="1" ht="15" customHeight="1">
      <c r="A1351" s="49"/>
      <c r="B1351" s="2">
        <v>1345</v>
      </c>
      <c r="C1351" s="2">
        <v>35</v>
      </c>
      <c r="D1351" s="49" t="s">
        <v>2490</v>
      </c>
      <c r="E1351" s="49" t="s">
        <v>1554</v>
      </c>
      <c r="F1351" s="93"/>
      <c r="G1351" s="85">
        <v>1964</v>
      </c>
      <c r="H1351" s="49" t="s">
        <v>31</v>
      </c>
      <c r="I1351" s="49" t="s">
        <v>39</v>
      </c>
      <c r="J1351" s="50">
        <f t="shared" si="97"/>
        <v>27</v>
      </c>
      <c r="K1351" s="189">
        <f t="shared" si="98"/>
        <v>30</v>
      </c>
      <c r="L1351" s="51">
        <f t="shared" si="99"/>
        <v>1</v>
      </c>
      <c r="M1351" s="52" t="str">
        <f t="shared" si="100"/>
        <v>nie</v>
      </c>
      <c r="N1351" s="53">
        <f>IF($M1351="ano",LARGE((Q1351,T1351,W1351,Z1351,AC1351,AF1351,AI1351,AL1351,AO1351,AR1351,AU1351,AX1351,BA1351,BD1351,BG1351,BJ1351,BM1351),1)+LARGE((Q1351,T1351,W1351,Z1351,AC1351,AF1351,AI1351,AL1351,AO1351,AR1351,AU1351,AX1351,BA1351,BD1351,BG1351,BJ1351,BM1351),2)+LARGE((Q1351,T1351,W1351,Z1351,AC1351,AF1351,AI1351,AL1351,AO1351,AR1351,AU1351,AX1351,BA1351,BD1351,BG1351,BJ1351,BM1351),3)+LARGE((Q1351,T1351,W1351,Z1351,AC1351,AF1351,AI1351,AL1351,AO1351,AR1351,AU1351,AX1351,BA1351,BD1351,BG1351,BJ1351,BM1351),4)+LARGE((Q1351,T1351,W1351,Z1351,AC1351,AF1351,AI1351,AL1351,AO1351,AR1351,AU1351,AX1351,BA1351,BD1351,BG1351,BJ1351,BM1351),5),J1351)</f>
        <v>27</v>
      </c>
      <c r="O1351" s="190">
        <f>IF($M1351="ano",LARGE((R1351,U1351,X1351,AA1351,AD1351,AG1351,AJ1351,AM1351,AP1351,AS1351,AV1351,AY1351,BB1351,BE1351,BH1351,BK1351,BN1351),1)+LARGE((R1351,U1351,X1351,AA1351,AD1351,AG1351,AJ1351,AM1351,AP1351,AS1351,AV1351,AY1351,BB1351,BE1351,BH1351,BK1351,BN1351),2)+LARGE((R1351,U1351,X1351,AA1351,AD1351,AG1351,AJ1351,AM1351,AP1351,AS1351,AV1351,AY1351,BB1351,BE1351,BH1351,BK1351,BN1351),3)+LARGE((R1351,U1351,X1351,AA1351,AD1351,AG1351,AJ1351,AM1351,AP1351,AS1351,AV1351,AY1351,BB1351,BE1351,BH1351,BK1351,BN1351),4)+LARGE((R1351,U1351,X1351,AA1351,AD1351,AG1351,AJ1351,AM1351,AP1351,AS1351,AV1351,AY1351,BB1351,BE1351,BH1351,BK1351,BN1351),5),K1351)</f>
        <v>30</v>
      </c>
      <c r="P1351" s="191"/>
      <c r="Q1351" s="192"/>
      <c r="R1351" s="193"/>
      <c r="S1351" s="194">
        <v>0.20912037037037037</v>
      </c>
      <c r="T1351" s="195">
        <v>27</v>
      </c>
      <c r="U1351" s="196">
        <v>30</v>
      </c>
      <c r="V1351" s="197"/>
      <c r="W1351" s="198"/>
      <c r="X1351" s="199"/>
      <c r="Y1351" s="200"/>
      <c r="Z1351" s="201"/>
      <c r="AA1351" s="202"/>
      <c r="AB1351" s="203"/>
      <c r="AC1351" s="204"/>
      <c r="AD1351" s="205"/>
      <c r="AE1351" s="200"/>
      <c r="AF1351" s="201"/>
      <c r="AG1351" s="202"/>
      <c r="AH1351" s="206"/>
      <c r="AI1351" s="207"/>
      <c r="AJ1351" s="208"/>
      <c r="AK1351" s="200"/>
      <c r="AL1351" s="201"/>
      <c r="AM1351" s="202"/>
      <c r="AN1351" s="78"/>
      <c r="AO1351" s="79"/>
      <c r="AP1351" s="209"/>
      <c r="AQ1351" s="64"/>
      <c r="AR1351" s="65"/>
      <c r="AS1351" s="208"/>
      <c r="AT1351" s="210"/>
      <c r="AU1351" s="211"/>
      <c r="AV1351" s="212"/>
      <c r="AW1351" s="213"/>
      <c r="AX1351" s="214"/>
      <c r="AY1351" s="215"/>
      <c r="AZ1351" s="112"/>
      <c r="BA1351" s="68"/>
      <c r="BB1351" s="68"/>
      <c r="BC1351" s="216"/>
      <c r="BD1351" s="216"/>
      <c r="BE1351" s="217"/>
      <c r="BF1351" s="218"/>
      <c r="BG1351" s="75"/>
      <c r="BH1351" s="75"/>
      <c r="BI1351" s="219"/>
      <c r="BJ1351" s="220"/>
      <c r="BK1351" s="220"/>
      <c r="BL1351" s="221"/>
      <c r="BM1351" s="222"/>
      <c r="BN1351" s="223"/>
      <c r="BO1351" s="149">
        <v>0</v>
      </c>
      <c r="BP1351" s="72">
        <v>26</v>
      </c>
      <c r="BQ1351" s="157">
        <v>0.20912037037037037</v>
      </c>
      <c r="BR1351" s="158">
        <v>1</v>
      </c>
      <c r="BS1351" s="224"/>
    </row>
    <row r="1352" spans="1:71" s="62" customFormat="1" ht="15" customHeight="1">
      <c r="A1352" s="49"/>
      <c r="B1352" s="2">
        <v>1346</v>
      </c>
      <c r="C1352" s="2">
        <v>63</v>
      </c>
      <c r="D1352" s="47" t="s">
        <v>25</v>
      </c>
      <c r="E1352" s="47" t="s">
        <v>1855</v>
      </c>
      <c r="F1352" s="89" t="s">
        <v>42</v>
      </c>
      <c r="G1352" s="48">
        <v>1952</v>
      </c>
      <c r="H1352" s="49" t="s">
        <v>31</v>
      </c>
      <c r="I1352" s="2" t="str">
        <f>IF(G1352&lt;=1953,"M60",IF(G1352&lt;=1963,"M50",IF(G1352&lt;=1973,"M40","M")))</f>
        <v>M60</v>
      </c>
      <c r="J1352" s="50">
        <f t="shared" si="97"/>
        <v>22</v>
      </c>
      <c r="K1352" s="189">
        <f t="shared" si="98"/>
        <v>29</v>
      </c>
      <c r="L1352" s="51">
        <f t="shared" si="99"/>
        <v>1</v>
      </c>
      <c r="M1352" s="52" t="str">
        <f t="shared" si="100"/>
        <v>nie</v>
      </c>
      <c r="N1352" s="53">
        <f>IF($M1352="ano",LARGE((Q1352,T1352,W1352,Z1352,AC1352,AF1352,AI1352,AL1352,AO1352,AR1352,AU1352,AX1352,BA1352,BD1352,BG1352,BJ1352,BM1352),1)+LARGE((Q1352,T1352,W1352,Z1352,AC1352,AF1352,AI1352,AL1352,AO1352,AR1352,AU1352,AX1352,BA1352,BD1352,BG1352,BJ1352,BM1352),2)+LARGE((Q1352,T1352,W1352,Z1352,AC1352,AF1352,AI1352,AL1352,AO1352,AR1352,AU1352,AX1352,BA1352,BD1352,BG1352,BJ1352,BM1352),3)+LARGE((Q1352,T1352,W1352,Z1352,AC1352,AF1352,AI1352,AL1352,AO1352,AR1352,AU1352,AX1352,BA1352,BD1352,BG1352,BJ1352,BM1352),4)+LARGE((Q1352,T1352,W1352,Z1352,AC1352,AF1352,AI1352,AL1352,AO1352,AR1352,AU1352,AX1352,BA1352,BD1352,BG1352,BJ1352,BM1352),5),J1352)</f>
        <v>22</v>
      </c>
      <c r="O1352" s="190">
        <f>IF($M1352="ano",LARGE((R1352,U1352,X1352,AA1352,AD1352,AG1352,AJ1352,AM1352,AP1352,AS1352,AV1352,AY1352,BB1352,BE1352,BH1352,BK1352,BN1352),1)+LARGE((R1352,U1352,X1352,AA1352,AD1352,AG1352,AJ1352,AM1352,AP1352,AS1352,AV1352,AY1352,BB1352,BE1352,BH1352,BK1352,BN1352),2)+LARGE((R1352,U1352,X1352,AA1352,AD1352,AG1352,AJ1352,AM1352,AP1352,AS1352,AV1352,AY1352,BB1352,BE1352,BH1352,BK1352,BN1352),3)+LARGE((R1352,U1352,X1352,AA1352,AD1352,AG1352,AJ1352,AM1352,AP1352,AS1352,AV1352,AY1352,BB1352,BE1352,BH1352,BK1352,BN1352),4)+LARGE((R1352,U1352,X1352,AA1352,AD1352,AG1352,AJ1352,AM1352,AP1352,AS1352,AV1352,AY1352,BB1352,BE1352,BH1352,BK1352,BN1352),5),K1352)</f>
        <v>29</v>
      </c>
      <c r="P1352" s="191">
        <v>0.32384259259259257</v>
      </c>
      <c r="Q1352" s="192">
        <v>22</v>
      </c>
      <c r="R1352" s="193">
        <v>29</v>
      </c>
      <c r="S1352" s="194"/>
      <c r="T1352" s="195"/>
      <c r="U1352" s="196"/>
      <c r="V1352" s="197"/>
      <c r="W1352" s="198"/>
      <c r="X1352" s="199"/>
      <c r="Y1352" s="200"/>
      <c r="Z1352" s="201"/>
      <c r="AA1352" s="202"/>
      <c r="AB1352" s="203"/>
      <c r="AC1352" s="204"/>
      <c r="AD1352" s="205"/>
      <c r="AE1352" s="200"/>
      <c r="AF1352" s="201"/>
      <c r="AG1352" s="202"/>
      <c r="AH1352" s="206"/>
      <c r="AI1352" s="207"/>
      <c r="AJ1352" s="208"/>
      <c r="AK1352" s="200"/>
      <c r="AL1352" s="201"/>
      <c r="AM1352" s="202"/>
      <c r="AN1352" s="78"/>
      <c r="AO1352" s="79"/>
      <c r="AP1352" s="209"/>
      <c r="AQ1352" s="64"/>
      <c r="AR1352" s="65"/>
      <c r="AS1352" s="208"/>
      <c r="AT1352" s="210"/>
      <c r="AU1352" s="211"/>
      <c r="AV1352" s="212"/>
      <c r="AW1352" s="213"/>
      <c r="AX1352" s="214"/>
      <c r="AY1352" s="215"/>
      <c r="AZ1352" s="112"/>
      <c r="BA1352" s="68"/>
      <c r="BB1352" s="68"/>
      <c r="BC1352" s="216"/>
      <c r="BD1352" s="216"/>
      <c r="BE1352" s="217"/>
      <c r="BF1352" s="218"/>
      <c r="BG1352" s="75"/>
      <c r="BH1352" s="75"/>
      <c r="BI1352" s="219"/>
      <c r="BJ1352" s="220"/>
      <c r="BK1352" s="220"/>
      <c r="BL1352" s="221"/>
      <c r="BM1352" s="222"/>
      <c r="BN1352" s="223"/>
      <c r="BO1352" s="149">
        <v>0</v>
      </c>
      <c r="BP1352" s="72">
        <v>53</v>
      </c>
      <c r="BQ1352" s="157">
        <v>0.32384259259259257</v>
      </c>
      <c r="BR1352" s="158">
        <v>1</v>
      </c>
      <c r="BS1352" s="224"/>
    </row>
    <row r="1353" spans="1:71" s="62" customFormat="1" ht="15" customHeight="1">
      <c r="A1353" s="49"/>
      <c r="B1353" s="2">
        <v>1347</v>
      </c>
      <c r="C1353" s="2">
        <v>43</v>
      </c>
      <c r="D1353" s="49" t="s">
        <v>2495</v>
      </c>
      <c r="E1353" s="49" t="s">
        <v>2133</v>
      </c>
      <c r="F1353" s="93" t="s">
        <v>2496</v>
      </c>
      <c r="G1353" s="85">
        <v>1967</v>
      </c>
      <c r="H1353" s="49" t="s">
        <v>36</v>
      </c>
      <c r="I1353" s="49" t="s">
        <v>38</v>
      </c>
      <c r="J1353" s="50">
        <f t="shared" si="97"/>
        <v>21</v>
      </c>
      <c r="K1353" s="189">
        <f t="shared" si="98"/>
        <v>24</v>
      </c>
      <c r="L1353" s="51">
        <f t="shared" si="99"/>
        <v>1</v>
      </c>
      <c r="M1353" s="52" t="str">
        <f t="shared" si="100"/>
        <v>nie</v>
      </c>
      <c r="N1353" s="53">
        <f>IF($M1353="ano",LARGE((Q1353,T1353,W1353,Z1353,AC1353,AF1353,AI1353,AL1353,AO1353,AR1353,AU1353,AX1353,BA1353,BD1353,BG1353,BJ1353,BM1353),1)+LARGE((Q1353,T1353,W1353,Z1353,AC1353,AF1353,AI1353,AL1353,AO1353,AR1353,AU1353,AX1353,BA1353,BD1353,BG1353,BJ1353,BM1353),2)+LARGE((Q1353,T1353,W1353,Z1353,AC1353,AF1353,AI1353,AL1353,AO1353,AR1353,AU1353,AX1353,BA1353,BD1353,BG1353,BJ1353,BM1353),3)+LARGE((Q1353,T1353,W1353,Z1353,AC1353,AF1353,AI1353,AL1353,AO1353,AR1353,AU1353,AX1353,BA1353,BD1353,BG1353,BJ1353,BM1353),4)+LARGE((Q1353,T1353,W1353,Z1353,AC1353,AF1353,AI1353,AL1353,AO1353,AR1353,AU1353,AX1353,BA1353,BD1353,BG1353,BJ1353,BM1353),5),J1353)</f>
        <v>21</v>
      </c>
      <c r="O1353" s="190">
        <f>IF($M1353="ano",LARGE((R1353,U1353,X1353,AA1353,AD1353,AG1353,AJ1353,AM1353,AP1353,AS1353,AV1353,AY1353,BB1353,BE1353,BH1353,BK1353,BN1353),1)+LARGE((R1353,U1353,X1353,AA1353,AD1353,AG1353,AJ1353,AM1353,AP1353,AS1353,AV1353,AY1353,BB1353,BE1353,BH1353,BK1353,BN1353),2)+LARGE((R1353,U1353,X1353,AA1353,AD1353,AG1353,AJ1353,AM1353,AP1353,AS1353,AV1353,AY1353,BB1353,BE1353,BH1353,BK1353,BN1353),3)+LARGE((R1353,U1353,X1353,AA1353,AD1353,AG1353,AJ1353,AM1353,AP1353,AS1353,AV1353,AY1353,BB1353,BE1353,BH1353,BK1353,BN1353),4)+LARGE((R1353,U1353,X1353,AA1353,AD1353,AG1353,AJ1353,AM1353,AP1353,AS1353,AV1353,AY1353,BB1353,BE1353,BH1353,BK1353,BN1353),5),K1353)</f>
        <v>24</v>
      </c>
      <c r="P1353" s="191"/>
      <c r="Q1353" s="192"/>
      <c r="R1353" s="193"/>
      <c r="S1353" s="194">
        <v>0.21349537037037036</v>
      </c>
      <c r="T1353" s="195">
        <v>21</v>
      </c>
      <c r="U1353" s="196">
        <v>24</v>
      </c>
      <c r="V1353" s="197"/>
      <c r="W1353" s="198"/>
      <c r="X1353" s="199"/>
      <c r="Y1353" s="200"/>
      <c r="Z1353" s="201"/>
      <c r="AA1353" s="202"/>
      <c r="AB1353" s="203"/>
      <c r="AC1353" s="204"/>
      <c r="AD1353" s="205"/>
      <c r="AE1353" s="200"/>
      <c r="AF1353" s="201"/>
      <c r="AG1353" s="202"/>
      <c r="AH1353" s="206"/>
      <c r="AI1353" s="207"/>
      <c r="AJ1353" s="208"/>
      <c r="AK1353" s="200"/>
      <c r="AL1353" s="201"/>
      <c r="AM1353" s="202"/>
      <c r="AN1353" s="78"/>
      <c r="AO1353" s="79"/>
      <c r="AP1353" s="209"/>
      <c r="AQ1353" s="64"/>
      <c r="AR1353" s="65"/>
      <c r="AS1353" s="208"/>
      <c r="AT1353" s="210"/>
      <c r="AU1353" s="211"/>
      <c r="AV1353" s="212"/>
      <c r="AW1353" s="213"/>
      <c r="AX1353" s="214"/>
      <c r="AY1353" s="215"/>
      <c r="AZ1353" s="112"/>
      <c r="BA1353" s="68"/>
      <c r="BB1353" s="68"/>
      <c r="BC1353" s="216"/>
      <c r="BD1353" s="216"/>
      <c r="BE1353" s="217"/>
      <c r="BF1353" s="218"/>
      <c r="BG1353" s="75"/>
      <c r="BH1353" s="75"/>
      <c r="BI1353" s="219"/>
      <c r="BJ1353" s="220"/>
      <c r="BK1353" s="220"/>
      <c r="BL1353" s="221"/>
      <c r="BM1353" s="222"/>
      <c r="BN1353" s="223"/>
      <c r="BO1353" s="149">
        <v>0</v>
      </c>
      <c r="BP1353" s="72">
        <v>26</v>
      </c>
      <c r="BQ1353" s="157">
        <v>0.21349537037037036</v>
      </c>
      <c r="BR1353" s="158">
        <v>1</v>
      </c>
      <c r="BS1353" s="224"/>
    </row>
    <row r="1354" spans="1:71" s="62" customFormat="1" ht="15" customHeight="1">
      <c r="A1354" s="49"/>
      <c r="B1354" s="2">
        <v>1348</v>
      </c>
      <c r="C1354" s="2">
        <v>44</v>
      </c>
      <c r="D1354" s="47" t="s">
        <v>1715</v>
      </c>
      <c r="E1354" s="47" t="s">
        <v>2130</v>
      </c>
      <c r="F1354" s="89" t="s">
        <v>2076</v>
      </c>
      <c r="G1354" s="48">
        <v>1987</v>
      </c>
      <c r="H1354" s="49" t="s">
        <v>36</v>
      </c>
      <c r="I1354" s="2" t="s">
        <v>38</v>
      </c>
      <c r="J1354" s="50">
        <f t="shared" si="97"/>
        <v>21</v>
      </c>
      <c r="K1354" s="189">
        <f t="shared" si="98"/>
        <v>21</v>
      </c>
      <c r="L1354" s="51">
        <f t="shared" si="99"/>
        <v>1</v>
      </c>
      <c r="M1354" s="52" t="str">
        <f t="shared" si="100"/>
        <v>nie</v>
      </c>
      <c r="N1354" s="53">
        <f>IF($M1354="ano",LARGE((Q1354,T1354,W1354,Z1354,AC1354,AF1354,AI1354,AL1354,AO1354,AR1354,AU1354,AX1354,BA1354,BD1354,BG1354,BJ1354,BM1354),1)+LARGE((Q1354,T1354,W1354,Z1354,AC1354,AF1354,AI1354,AL1354,AO1354,AR1354,AU1354,AX1354,BA1354,BD1354,BG1354,BJ1354,BM1354),2)+LARGE((Q1354,T1354,W1354,Z1354,AC1354,AF1354,AI1354,AL1354,AO1354,AR1354,AU1354,AX1354,BA1354,BD1354,BG1354,BJ1354,BM1354),3)+LARGE((Q1354,T1354,W1354,Z1354,AC1354,AF1354,AI1354,AL1354,AO1354,AR1354,AU1354,AX1354,BA1354,BD1354,BG1354,BJ1354,BM1354),4)+LARGE((Q1354,T1354,W1354,Z1354,AC1354,AF1354,AI1354,AL1354,AO1354,AR1354,AU1354,AX1354,BA1354,BD1354,BG1354,BJ1354,BM1354),5),J1354)</f>
        <v>21</v>
      </c>
      <c r="O1354" s="190">
        <f>IF($M1354="ano",LARGE((R1354,U1354,X1354,AA1354,AD1354,AG1354,AJ1354,AM1354,AP1354,AS1354,AV1354,AY1354,BB1354,BE1354,BH1354,BK1354,BN1354),1)+LARGE((R1354,U1354,X1354,AA1354,AD1354,AG1354,AJ1354,AM1354,AP1354,AS1354,AV1354,AY1354,BB1354,BE1354,BH1354,BK1354,BN1354),2)+LARGE((R1354,U1354,X1354,AA1354,AD1354,AG1354,AJ1354,AM1354,AP1354,AS1354,AV1354,AY1354,BB1354,BE1354,BH1354,BK1354,BN1354),3)+LARGE((R1354,U1354,X1354,AA1354,AD1354,AG1354,AJ1354,AM1354,AP1354,AS1354,AV1354,AY1354,BB1354,BE1354,BH1354,BK1354,BN1354),4)+LARGE((R1354,U1354,X1354,AA1354,AD1354,AG1354,AJ1354,AM1354,AP1354,AS1354,AV1354,AY1354,BB1354,BE1354,BH1354,BK1354,BN1354),5),K1354)</f>
        <v>21</v>
      </c>
      <c r="P1354" s="191"/>
      <c r="Q1354" s="192"/>
      <c r="R1354" s="193"/>
      <c r="S1354" s="194">
        <v>0.2134837962962963</v>
      </c>
      <c r="T1354" s="195">
        <v>21</v>
      </c>
      <c r="U1354" s="196">
        <v>21</v>
      </c>
      <c r="V1354" s="197"/>
      <c r="W1354" s="198"/>
      <c r="X1354" s="199"/>
      <c r="Y1354" s="200"/>
      <c r="Z1354" s="201"/>
      <c r="AA1354" s="202"/>
      <c r="AB1354" s="203"/>
      <c r="AC1354" s="204"/>
      <c r="AD1354" s="205"/>
      <c r="AE1354" s="200"/>
      <c r="AF1354" s="201"/>
      <c r="AG1354" s="202"/>
      <c r="AH1354" s="206"/>
      <c r="AI1354" s="207"/>
      <c r="AJ1354" s="208"/>
      <c r="AK1354" s="200"/>
      <c r="AL1354" s="201"/>
      <c r="AM1354" s="202"/>
      <c r="AN1354" s="78"/>
      <c r="AO1354" s="79"/>
      <c r="AP1354" s="209"/>
      <c r="AQ1354" s="64"/>
      <c r="AR1354" s="65"/>
      <c r="AS1354" s="208"/>
      <c r="AT1354" s="210"/>
      <c r="AU1354" s="211"/>
      <c r="AV1354" s="212"/>
      <c r="AW1354" s="213"/>
      <c r="AX1354" s="214"/>
      <c r="AY1354" s="215"/>
      <c r="AZ1354" s="112"/>
      <c r="BA1354" s="68"/>
      <c r="BB1354" s="68"/>
      <c r="BC1354" s="216"/>
      <c r="BD1354" s="216"/>
      <c r="BE1354" s="217"/>
      <c r="BF1354" s="218"/>
      <c r="BG1354" s="75"/>
      <c r="BH1354" s="75"/>
      <c r="BI1354" s="219"/>
      <c r="BJ1354" s="220"/>
      <c r="BK1354" s="220"/>
      <c r="BL1354" s="221"/>
      <c r="BM1354" s="222"/>
      <c r="BN1354" s="223"/>
      <c r="BO1354" s="149">
        <v>0</v>
      </c>
      <c r="BP1354" s="72">
        <v>26</v>
      </c>
      <c r="BQ1354" s="157">
        <v>0.2134837962962963</v>
      </c>
      <c r="BR1354" s="158">
        <v>1</v>
      </c>
      <c r="BS1354" s="224"/>
    </row>
    <row r="1355" spans="1:71" s="62" customFormat="1" ht="15" customHeight="1">
      <c r="A1355" s="49"/>
      <c r="B1355" s="2">
        <v>1349</v>
      </c>
      <c r="C1355" s="2">
        <v>45</v>
      </c>
      <c r="D1355" s="47" t="s">
        <v>1715</v>
      </c>
      <c r="E1355" s="47" t="s">
        <v>2498</v>
      </c>
      <c r="F1355" s="89" t="s">
        <v>1542</v>
      </c>
      <c r="G1355" s="48">
        <v>1964</v>
      </c>
      <c r="H1355" s="49" t="s">
        <v>36</v>
      </c>
      <c r="I1355" s="2" t="s">
        <v>38</v>
      </c>
      <c r="J1355" s="50">
        <f t="shared" si="97"/>
        <v>21</v>
      </c>
      <c r="K1355" s="189">
        <f t="shared" si="98"/>
        <v>24</v>
      </c>
      <c r="L1355" s="51">
        <f t="shared" si="99"/>
        <v>1</v>
      </c>
      <c r="M1355" s="52" t="str">
        <f t="shared" si="100"/>
        <v>nie</v>
      </c>
      <c r="N1355" s="53">
        <f>IF($M1355="ano",LARGE((Q1355,T1355,W1355,Z1355,AC1355,AF1355,AI1355,AL1355,AO1355,AR1355,AU1355,AX1355,BA1355,BD1355,BG1355,BJ1355,BM1355),1)+LARGE((Q1355,T1355,W1355,Z1355,AC1355,AF1355,AI1355,AL1355,AO1355,AR1355,AU1355,AX1355,BA1355,BD1355,BG1355,BJ1355,BM1355),2)+LARGE((Q1355,T1355,W1355,Z1355,AC1355,AF1355,AI1355,AL1355,AO1355,AR1355,AU1355,AX1355,BA1355,BD1355,BG1355,BJ1355,BM1355),3)+LARGE((Q1355,T1355,W1355,Z1355,AC1355,AF1355,AI1355,AL1355,AO1355,AR1355,AU1355,AX1355,BA1355,BD1355,BG1355,BJ1355,BM1355),4)+LARGE((Q1355,T1355,W1355,Z1355,AC1355,AF1355,AI1355,AL1355,AO1355,AR1355,AU1355,AX1355,BA1355,BD1355,BG1355,BJ1355,BM1355),5),J1355)</f>
        <v>21</v>
      </c>
      <c r="O1355" s="190">
        <f>IF($M1355="ano",LARGE((R1355,U1355,X1355,AA1355,AD1355,AG1355,AJ1355,AM1355,AP1355,AS1355,AV1355,AY1355,BB1355,BE1355,BH1355,BK1355,BN1355),1)+LARGE((R1355,U1355,X1355,AA1355,AD1355,AG1355,AJ1355,AM1355,AP1355,AS1355,AV1355,AY1355,BB1355,BE1355,BH1355,BK1355,BN1355),2)+LARGE((R1355,U1355,X1355,AA1355,AD1355,AG1355,AJ1355,AM1355,AP1355,AS1355,AV1355,AY1355,BB1355,BE1355,BH1355,BK1355,BN1355),3)+LARGE((R1355,U1355,X1355,AA1355,AD1355,AG1355,AJ1355,AM1355,AP1355,AS1355,AV1355,AY1355,BB1355,BE1355,BH1355,BK1355,BN1355),4)+LARGE((R1355,U1355,X1355,AA1355,AD1355,AG1355,AJ1355,AM1355,AP1355,AS1355,AV1355,AY1355,BB1355,BE1355,BH1355,BK1355,BN1355),5),K1355)</f>
        <v>24</v>
      </c>
      <c r="P1355" s="191"/>
      <c r="Q1355" s="192"/>
      <c r="R1355" s="193"/>
      <c r="S1355" s="194">
        <v>0.21351851851851852</v>
      </c>
      <c r="T1355" s="195">
        <v>21</v>
      </c>
      <c r="U1355" s="196">
        <v>24</v>
      </c>
      <c r="V1355" s="197"/>
      <c r="W1355" s="198"/>
      <c r="X1355" s="199"/>
      <c r="Y1355" s="200"/>
      <c r="Z1355" s="201"/>
      <c r="AA1355" s="202"/>
      <c r="AB1355" s="203"/>
      <c r="AC1355" s="204"/>
      <c r="AD1355" s="205"/>
      <c r="AE1355" s="200"/>
      <c r="AF1355" s="201"/>
      <c r="AG1355" s="202"/>
      <c r="AH1355" s="206"/>
      <c r="AI1355" s="207"/>
      <c r="AJ1355" s="208"/>
      <c r="AK1355" s="200"/>
      <c r="AL1355" s="201"/>
      <c r="AM1355" s="202"/>
      <c r="AN1355" s="78"/>
      <c r="AO1355" s="79"/>
      <c r="AP1355" s="209"/>
      <c r="AQ1355" s="64"/>
      <c r="AR1355" s="65"/>
      <c r="AS1355" s="208"/>
      <c r="AT1355" s="210"/>
      <c r="AU1355" s="211"/>
      <c r="AV1355" s="212"/>
      <c r="AW1355" s="213"/>
      <c r="AX1355" s="214"/>
      <c r="AY1355" s="215"/>
      <c r="AZ1355" s="112"/>
      <c r="BA1355" s="68"/>
      <c r="BB1355" s="68"/>
      <c r="BC1355" s="216"/>
      <c r="BD1355" s="216"/>
      <c r="BE1355" s="217"/>
      <c r="BF1355" s="218"/>
      <c r="BG1355" s="75"/>
      <c r="BH1355" s="75"/>
      <c r="BI1355" s="219"/>
      <c r="BJ1355" s="220"/>
      <c r="BK1355" s="220"/>
      <c r="BL1355" s="221"/>
      <c r="BM1355" s="222"/>
      <c r="BN1355" s="223"/>
      <c r="BO1355" s="149">
        <v>0</v>
      </c>
      <c r="BP1355" s="72">
        <v>26</v>
      </c>
      <c r="BQ1355" s="157">
        <v>0.21351851851851852</v>
      </c>
      <c r="BR1355" s="158">
        <v>1</v>
      </c>
      <c r="BS1355" s="224"/>
    </row>
    <row r="1356" spans="1:71" s="62" customFormat="1" ht="15" customHeight="1">
      <c r="A1356" s="49"/>
      <c r="B1356" s="2">
        <v>1350</v>
      </c>
      <c r="C1356" s="2">
        <v>46</v>
      </c>
      <c r="D1356" s="49" t="s">
        <v>2497</v>
      </c>
      <c r="E1356" s="49" t="s">
        <v>1876</v>
      </c>
      <c r="F1356" s="93"/>
      <c r="G1356" s="85">
        <v>1974</v>
      </c>
      <c r="H1356" s="49" t="s">
        <v>36</v>
      </c>
      <c r="I1356" s="2" t="s">
        <v>38</v>
      </c>
      <c r="J1356" s="50">
        <f t="shared" si="97"/>
        <v>21</v>
      </c>
      <c r="K1356" s="189">
        <f t="shared" si="98"/>
        <v>21</v>
      </c>
      <c r="L1356" s="51">
        <f t="shared" si="99"/>
        <v>1</v>
      </c>
      <c r="M1356" s="52" t="str">
        <f t="shared" si="100"/>
        <v>nie</v>
      </c>
      <c r="N1356" s="53">
        <f>IF($M1356="ano",LARGE((Q1356,T1356,W1356,Z1356,AC1356,AF1356,AI1356,AL1356,AO1356,AR1356,AU1356,AX1356,BA1356,BD1356,BG1356,BJ1356,BM1356),1)+LARGE((Q1356,T1356,W1356,Z1356,AC1356,AF1356,AI1356,AL1356,AO1356,AR1356,AU1356,AX1356,BA1356,BD1356,BG1356,BJ1356,BM1356),2)+LARGE((Q1356,T1356,W1356,Z1356,AC1356,AF1356,AI1356,AL1356,AO1356,AR1356,AU1356,AX1356,BA1356,BD1356,BG1356,BJ1356,BM1356),3)+LARGE((Q1356,T1356,W1356,Z1356,AC1356,AF1356,AI1356,AL1356,AO1356,AR1356,AU1356,AX1356,BA1356,BD1356,BG1356,BJ1356,BM1356),4)+LARGE((Q1356,T1356,W1356,Z1356,AC1356,AF1356,AI1356,AL1356,AO1356,AR1356,AU1356,AX1356,BA1356,BD1356,BG1356,BJ1356,BM1356),5),J1356)</f>
        <v>21</v>
      </c>
      <c r="O1356" s="190">
        <f>IF($M1356="ano",LARGE((R1356,U1356,X1356,AA1356,AD1356,AG1356,AJ1356,AM1356,AP1356,AS1356,AV1356,AY1356,BB1356,BE1356,BH1356,BK1356,BN1356),1)+LARGE((R1356,U1356,X1356,AA1356,AD1356,AG1356,AJ1356,AM1356,AP1356,AS1356,AV1356,AY1356,BB1356,BE1356,BH1356,BK1356,BN1356),2)+LARGE((R1356,U1356,X1356,AA1356,AD1356,AG1356,AJ1356,AM1356,AP1356,AS1356,AV1356,AY1356,BB1356,BE1356,BH1356,BK1356,BN1356),3)+LARGE((R1356,U1356,X1356,AA1356,AD1356,AG1356,AJ1356,AM1356,AP1356,AS1356,AV1356,AY1356,BB1356,BE1356,BH1356,BK1356,BN1356),4)+LARGE((R1356,U1356,X1356,AA1356,AD1356,AG1356,AJ1356,AM1356,AP1356,AS1356,AV1356,AY1356,BB1356,BE1356,BH1356,BK1356,BN1356),5),K1356)</f>
        <v>21</v>
      </c>
      <c r="P1356" s="191"/>
      <c r="Q1356" s="192"/>
      <c r="R1356" s="193"/>
      <c r="S1356" s="194">
        <v>0.21350694444444443</v>
      </c>
      <c r="T1356" s="195">
        <v>21</v>
      </c>
      <c r="U1356" s="196">
        <v>21</v>
      </c>
      <c r="V1356" s="197"/>
      <c r="W1356" s="198"/>
      <c r="X1356" s="199"/>
      <c r="Y1356" s="200"/>
      <c r="Z1356" s="201"/>
      <c r="AA1356" s="202"/>
      <c r="AB1356" s="203"/>
      <c r="AC1356" s="204"/>
      <c r="AD1356" s="205"/>
      <c r="AE1356" s="200"/>
      <c r="AF1356" s="201"/>
      <c r="AG1356" s="202"/>
      <c r="AH1356" s="206"/>
      <c r="AI1356" s="207"/>
      <c r="AJ1356" s="208"/>
      <c r="AK1356" s="200"/>
      <c r="AL1356" s="201"/>
      <c r="AM1356" s="202"/>
      <c r="AN1356" s="78"/>
      <c r="AO1356" s="79"/>
      <c r="AP1356" s="209"/>
      <c r="AQ1356" s="64"/>
      <c r="AR1356" s="65"/>
      <c r="AS1356" s="208"/>
      <c r="AT1356" s="210"/>
      <c r="AU1356" s="211"/>
      <c r="AV1356" s="212"/>
      <c r="AW1356" s="213"/>
      <c r="AX1356" s="214"/>
      <c r="AY1356" s="215"/>
      <c r="AZ1356" s="112"/>
      <c r="BA1356" s="68"/>
      <c r="BB1356" s="68"/>
      <c r="BC1356" s="216"/>
      <c r="BD1356" s="216"/>
      <c r="BE1356" s="217"/>
      <c r="BF1356" s="218"/>
      <c r="BG1356" s="75"/>
      <c r="BH1356" s="75"/>
      <c r="BI1356" s="219"/>
      <c r="BJ1356" s="220"/>
      <c r="BK1356" s="220"/>
      <c r="BL1356" s="221"/>
      <c r="BM1356" s="222"/>
      <c r="BN1356" s="223"/>
      <c r="BO1356" s="149">
        <v>0</v>
      </c>
      <c r="BP1356" s="72">
        <v>26</v>
      </c>
      <c r="BQ1356" s="157">
        <v>0.21350694444444443</v>
      </c>
      <c r="BR1356" s="158">
        <v>1</v>
      </c>
      <c r="BS1356" s="224"/>
    </row>
    <row r="1357" spans="1:71" s="62" customFormat="1" ht="15" customHeight="1">
      <c r="A1357" s="49"/>
      <c r="B1357" s="2">
        <v>1351</v>
      </c>
      <c r="C1357" s="2">
        <v>142</v>
      </c>
      <c r="D1357" s="49" t="s">
        <v>463</v>
      </c>
      <c r="E1357" s="49" t="s">
        <v>2326</v>
      </c>
      <c r="F1357" s="93" t="s">
        <v>1283</v>
      </c>
      <c r="G1357" s="85">
        <v>1986</v>
      </c>
      <c r="H1357" s="49" t="s">
        <v>36</v>
      </c>
      <c r="I1357" s="49" t="s">
        <v>36</v>
      </c>
      <c r="J1357" s="50">
        <f t="shared" si="97"/>
        <v>0</v>
      </c>
      <c r="K1357" s="189">
        <f t="shared" si="98"/>
        <v>0</v>
      </c>
      <c r="L1357" s="51">
        <f t="shared" si="99"/>
        <v>0</v>
      </c>
      <c r="M1357" s="52" t="str">
        <f t="shared" si="100"/>
        <v>nie</v>
      </c>
      <c r="N1357" s="53">
        <f>IF($M1357="ano",LARGE((Q1357,T1357,W1357,Z1357,AC1357,AF1357,AI1357,AL1357,AO1357,AR1357,AU1357,AX1357,BA1357,BD1357,BG1357,BJ1357,BM1357),1)+LARGE((Q1357,T1357,W1357,Z1357,AC1357,AF1357,AI1357,AL1357,AO1357,AR1357,AU1357,AX1357,BA1357,BD1357,BG1357,BJ1357,BM1357),2)+LARGE((Q1357,T1357,W1357,Z1357,AC1357,AF1357,AI1357,AL1357,AO1357,AR1357,AU1357,AX1357,BA1357,BD1357,BG1357,BJ1357,BM1357),3)+LARGE((Q1357,T1357,W1357,Z1357,AC1357,AF1357,AI1357,AL1357,AO1357,AR1357,AU1357,AX1357,BA1357,BD1357,BG1357,BJ1357,BM1357),4)+LARGE((Q1357,T1357,W1357,Z1357,AC1357,AF1357,AI1357,AL1357,AO1357,AR1357,AU1357,AX1357,BA1357,BD1357,BG1357,BJ1357,BM1357),5),J1357)</f>
        <v>0</v>
      </c>
      <c r="O1357" s="190">
        <f>IF($M1357="ano",LARGE((R1357,U1357,X1357,AA1357,AD1357,AG1357,AJ1357,AM1357,AP1357,AS1357,AV1357,AY1357,BB1357,BE1357,BH1357,BK1357,BN1357),1)+LARGE((R1357,U1357,X1357,AA1357,AD1357,AG1357,AJ1357,AM1357,AP1357,AS1357,AV1357,AY1357,BB1357,BE1357,BH1357,BK1357,BN1357),2)+LARGE((R1357,U1357,X1357,AA1357,AD1357,AG1357,AJ1357,AM1357,AP1357,AS1357,AV1357,AY1357,BB1357,BE1357,BH1357,BK1357,BN1357),3)+LARGE((R1357,U1357,X1357,AA1357,AD1357,AG1357,AJ1357,AM1357,AP1357,AS1357,AV1357,AY1357,BB1357,BE1357,BH1357,BK1357,BN1357),4)+LARGE((R1357,U1357,X1357,AA1357,AD1357,AG1357,AJ1357,AM1357,AP1357,AS1357,AV1357,AY1357,BB1357,BE1357,BH1357,BK1357,BN1357),5),K1357)</f>
        <v>0</v>
      </c>
      <c r="P1357" s="54"/>
      <c r="Q1357" s="55"/>
      <c r="R1357" s="55"/>
      <c r="S1357" s="56"/>
      <c r="T1357" s="57"/>
      <c r="U1357" s="57"/>
      <c r="V1357" s="58"/>
      <c r="W1357" s="59"/>
      <c r="X1357" s="59"/>
      <c r="Y1357" s="77"/>
      <c r="Z1357" s="60"/>
      <c r="AA1357" s="60"/>
      <c r="AB1357" s="61"/>
      <c r="AC1357" s="61"/>
      <c r="AD1357" s="61"/>
      <c r="AE1357" s="200"/>
      <c r="AF1357" s="201"/>
      <c r="AG1357" s="201"/>
      <c r="AI1357" s="63"/>
      <c r="AJ1357" s="63"/>
      <c r="AK1357" s="77"/>
      <c r="AL1357" s="60"/>
      <c r="AM1357" s="60"/>
      <c r="AN1357" s="78"/>
      <c r="AO1357" s="79"/>
      <c r="AP1357" s="79"/>
      <c r="AQ1357" s="64"/>
      <c r="AR1357" s="65"/>
      <c r="AS1357" s="65"/>
      <c r="AT1357" s="66"/>
      <c r="AU1357" s="67"/>
      <c r="AV1357" s="67"/>
      <c r="AW1357" s="73"/>
      <c r="AX1357" s="74"/>
      <c r="AY1357" s="74"/>
      <c r="AZ1357" s="112"/>
      <c r="BA1357" s="68"/>
      <c r="BB1357" s="68"/>
      <c r="BC1357" s="69"/>
      <c r="BD1357" s="69"/>
      <c r="BE1357" s="69"/>
      <c r="BF1357" s="75"/>
      <c r="BG1357" s="75"/>
      <c r="BH1357" s="75"/>
      <c r="BI1357" s="219">
        <v>7.1909722222222222E-2</v>
      </c>
      <c r="BJ1357" s="220"/>
      <c r="BK1357" s="220"/>
      <c r="BL1357" s="221"/>
      <c r="BM1357" s="222"/>
      <c r="BN1357" s="223"/>
      <c r="BO1357" s="149">
        <v>0</v>
      </c>
      <c r="BP1357" s="72">
        <v>0</v>
      </c>
      <c r="BQ1357" s="157">
        <v>7.1909722222222222E-2</v>
      </c>
      <c r="BR1357" s="158">
        <v>1</v>
      </c>
      <c r="BS1357" s="224"/>
    </row>
    <row r="1358" spans="1:71" s="62" customFormat="1" ht="15" customHeight="1">
      <c r="A1358" s="49"/>
      <c r="B1358" s="2">
        <v>1352</v>
      </c>
      <c r="C1358" s="2">
        <v>627</v>
      </c>
      <c r="D1358" s="49" t="s">
        <v>1290</v>
      </c>
      <c r="E1358" s="49" t="s">
        <v>1520</v>
      </c>
      <c r="F1358" s="93" t="s">
        <v>1282</v>
      </c>
      <c r="G1358" s="85">
        <v>1979</v>
      </c>
      <c r="H1358" s="49" t="s">
        <v>31</v>
      </c>
      <c r="I1358" s="49" t="s">
        <v>31</v>
      </c>
      <c r="J1358" s="50">
        <f t="shared" si="97"/>
        <v>0</v>
      </c>
      <c r="K1358" s="189">
        <f t="shared" si="98"/>
        <v>0</v>
      </c>
      <c r="L1358" s="51">
        <f t="shared" si="99"/>
        <v>0</v>
      </c>
      <c r="M1358" s="52" t="str">
        <f t="shared" si="100"/>
        <v>nie</v>
      </c>
      <c r="N1358" s="53">
        <f>IF($M1358="ano",LARGE((Q1358,T1358,W1358,Z1358,AC1358,AF1358,AI1358,AL1358,AO1358,AR1358,AU1358,AX1358,BA1358,BD1358,BG1358,BJ1358,BM1358),1)+LARGE((Q1358,T1358,W1358,Z1358,AC1358,AF1358,AI1358,AL1358,AO1358,AR1358,AU1358,AX1358,BA1358,BD1358,BG1358,BJ1358,BM1358),2)+LARGE((Q1358,T1358,W1358,Z1358,AC1358,AF1358,AI1358,AL1358,AO1358,AR1358,AU1358,AX1358,BA1358,BD1358,BG1358,BJ1358,BM1358),3)+LARGE((Q1358,T1358,W1358,Z1358,AC1358,AF1358,AI1358,AL1358,AO1358,AR1358,AU1358,AX1358,BA1358,BD1358,BG1358,BJ1358,BM1358),4)+LARGE((Q1358,T1358,W1358,Z1358,AC1358,AF1358,AI1358,AL1358,AO1358,AR1358,AU1358,AX1358,BA1358,BD1358,BG1358,BJ1358,BM1358),5),J1358)</f>
        <v>0</v>
      </c>
      <c r="O1358" s="190">
        <f>IF($M1358="ano",LARGE((R1358,U1358,X1358,AA1358,AD1358,AG1358,AJ1358,AM1358,AP1358,AS1358,AV1358,AY1358,BB1358,BE1358,BH1358,BK1358,BN1358),1)+LARGE((R1358,U1358,X1358,AA1358,AD1358,AG1358,AJ1358,AM1358,AP1358,AS1358,AV1358,AY1358,BB1358,BE1358,BH1358,BK1358,BN1358),2)+LARGE((R1358,U1358,X1358,AA1358,AD1358,AG1358,AJ1358,AM1358,AP1358,AS1358,AV1358,AY1358,BB1358,BE1358,BH1358,BK1358,BN1358),3)+LARGE((R1358,U1358,X1358,AA1358,AD1358,AG1358,AJ1358,AM1358,AP1358,AS1358,AV1358,AY1358,BB1358,BE1358,BH1358,BK1358,BN1358),4)+LARGE((R1358,U1358,X1358,AA1358,AD1358,AG1358,AJ1358,AM1358,AP1358,AS1358,AV1358,AY1358,BB1358,BE1358,BH1358,BK1358,BN1358),5),K1358)</f>
        <v>0</v>
      </c>
      <c r="P1358" s="54"/>
      <c r="Q1358" s="55"/>
      <c r="R1358" s="55"/>
      <c r="S1358" s="56"/>
      <c r="T1358" s="57"/>
      <c r="U1358" s="57"/>
      <c r="V1358" s="58"/>
      <c r="W1358" s="59"/>
      <c r="X1358" s="59"/>
      <c r="Y1358" s="77"/>
      <c r="Z1358" s="60"/>
      <c r="AA1358" s="60"/>
      <c r="AB1358" s="61"/>
      <c r="AC1358" s="61"/>
      <c r="AD1358" s="61"/>
      <c r="AE1358" s="200"/>
      <c r="AF1358" s="201"/>
      <c r="AG1358" s="201"/>
      <c r="AI1358" s="63"/>
      <c r="AJ1358" s="63"/>
      <c r="AK1358" s="77"/>
      <c r="AL1358" s="60"/>
      <c r="AM1358" s="60"/>
      <c r="AN1358" s="78"/>
      <c r="AO1358" s="79"/>
      <c r="AP1358" s="79"/>
      <c r="AQ1358" s="64"/>
      <c r="AR1358" s="65"/>
      <c r="AS1358" s="65"/>
      <c r="AT1358" s="66"/>
      <c r="AU1358" s="67"/>
      <c r="AV1358" s="67"/>
      <c r="AW1358" s="73"/>
      <c r="AX1358" s="74"/>
      <c r="AY1358" s="74"/>
      <c r="AZ1358" s="112"/>
      <c r="BA1358" s="68"/>
      <c r="BB1358" s="68"/>
      <c r="BC1358" s="69"/>
      <c r="BD1358" s="69"/>
      <c r="BE1358" s="69"/>
      <c r="BF1358" s="75"/>
      <c r="BG1358" s="75"/>
      <c r="BH1358" s="75"/>
      <c r="BI1358" s="219">
        <v>5.7511574074074069E-2</v>
      </c>
      <c r="BJ1358" s="220"/>
      <c r="BK1358" s="220"/>
      <c r="BL1358" s="221"/>
      <c r="BM1358" s="222"/>
      <c r="BN1358" s="223"/>
      <c r="BO1358" s="149">
        <v>0</v>
      </c>
      <c r="BP1358" s="72">
        <v>0</v>
      </c>
      <c r="BQ1358" s="157">
        <v>5.7511574074074069E-2</v>
      </c>
      <c r="BR1358" s="158">
        <v>1</v>
      </c>
      <c r="BS1358" s="224"/>
    </row>
    <row r="1359" spans="1:71" s="62" customFormat="1" ht="15" customHeight="1">
      <c r="A1359" s="49"/>
      <c r="B1359" s="2">
        <v>1353</v>
      </c>
      <c r="C1359" s="2">
        <v>143</v>
      </c>
      <c r="D1359" s="49" t="s">
        <v>1070</v>
      </c>
      <c r="E1359" s="49" t="s">
        <v>763</v>
      </c>
      <c r="F1359" s="93" t="s">
        <v>133</v>
      </c>
      <c r="G1359" s="85">
        <v>1978</v>
      </c>
      <c r="H1359" s="49" t="s">
        <v>36</v>
      </c>
      <c r="I1359" s="49" t="s">
        <v>36</v>
      </c>
      <c r="J1359" s="50">
        <f t="shared" si="97"/>
        <v>0</v>
      </c>
      <c r="K1359" s="189">
        <f t="shared" si="98"/>
        <v>0</v>
      </c>
      <c r="L1359" s="51">
        <f t="shared" si="99"/>
        <v>0</v>
      </c>
      <c r="M1359" s="52" t="str">
        <f t="shared" si="100"/>
        <v>nie</v>
      </c>
      <c r="N1359" s="53">
        <f>IF($M1359="ano",LARGE((Q1359,T1359,W1359,Z1359,AC1359,AF1359,AI1359,AL1359,AO1359,AR1359,AU1359,AX1359,BA1359,BD1359,BG1359,BJ1359,BM1359),1)+LARGE((Q1359,T1359,W1359,Z1359,AC1359,AF1359,AI1359,AL1359,AO1359,AR1359,AU1359,AX1359,BA1359,BD1359,BG1359,BJ1359,BM1359),2)+LARGE((Q1359,T1359,W1359,Z1359,AC1359,AF1359,AI1359,AL1359,AO1359,AR1359,AU1359,AX1359,BA1359,BD1359,BG1359,BJ1359,BM1359),3)+LARGE((Q1359,T1359,W1359,Z1359,AC1359,AF1359,AI1359,AL1359,AO1359,AR1359,AU1359,AX1359,BA1359,BD1359,BG1359,BJ1359,BM1359),4)+LARGE((Q1359,T1359,W1359,Z1359,AC1359,AF1359,AI1359,AL1359,AO1359,AR1359,AU1359,AX1359,BA1359,BD1359,BG1359,BJ1359,BM1359),5),J1359)</f>
        <v>0</v>
      </c>
      <c r="O1359" s="190">
        <f>IF($M1359="ano",LARGE((R1359,U1359,X1359,AA1359,AD1359,AG1359,AJ1359,AM1359,AP1359,AS1359,AV1359,AY1359,BB1359,BE1359,BH1359,BK1359,BN1359),1)+LARGE((R1359,U1359,X1359,AA1359,AD1359,AG1359,AJ1359,AM1359,AP1359,AS1359,AV1359,AY1359,BB1359,BE1359,BH1359,BK1359,BN1359),2)+LARGE((R1359,U1359,X1359,AA1359,AD1359,AG1359,AJ1359,AM1359,AP1359,AS1359,AV1359,AY1359,BB1359,BE1359,BH1359,BK1359,BN1359),3)+LARGE((R1359,U1359,X1359,AA1359,AD1359,AG1359,AJ1359,AM1359,AP1359,AS1359,AV1359,AY1359,BB1359,BE1359,BH1359,BK1359,BN1359),4)+LARGE((R1359,U1359,X1359,AA1359,AD1359,AG1359,AJ1359,AM1359,AP1359,AS1359,AV1359,AY1359,BB1359,BE1359,BH1359,BK1359,BN1359),5),K1359)</f>
        <v>0</v>
      </c>
      <c r="P1359" s="54"/>
      <c r="Q1359" s="55"/>
      <c r="R1359" s="55"/>
      <c r="S1359" s="56"/>
      <c r="T1359" s="57"/>
      <c r="U1359" s="57"/>
      <c r="V1359" s="58"/>
      <c r="W1359" s="59"/>
      <c r="X1359" s="59"/>
      <c r="Y1359" s="77"/>
      <c r="Z1359" s="60"/>
      <c r="AA1359" s="60"/>
      <c r="AB1359" s="61"/>
      <c r="AC1359" s="61"/>
      <c r="AD1359" s="61"/>
      <c r="AE1359" s="200"/>
      <c r="AF1359" s="201"/>
      <c r="AG1359" s="201"/>
      <c r="AI1359" s="63"/>
      <c r="AJ1359" s="63"/>
      <c r="AK1359" s="77"/>
      <c r="AL1359" s="60"/>
      <c r="AM1359" s="60"/>
      <c r="AN1359" s="78"/>
      <c r="AO1359" s="79"/>
      <c r="AP1359" s="79"/>
      <c r="AQ1359" s="64"/>
      <c r="AR1359" s="65"/>
      <c r="AS1359" s="65"/>
      <c r="AT1359" s="66"/>
      <c r="AU1359" s="67"/>
      <c r="AV1359" s="67"/>
      <c r="AW1359" s="73"/>
      <c r="AX1359" s="74"/>
      <c r="AY1359" s="74"/>
      <c r="AZ1359" s="112"/>
      <c r="BA1359" s="68"/>
      <c r="BB1359" s="68"/>
      <c r="BC1359" s="69"/>
      <c r="BD1359" s="69"/>
      <c r="BE1359" s="69"/>
      <c r="BF1359" s="75"/>
      <c r="BG1359" s="75"/>
      <c r="BH1359" s="75"/>
      <c r="BI1359" s="219">
        <v>6.7604166666666674E-2</v>
      </c>
      <c r="BJ1359" s="220"/>
      <c r="BK1359" s="220"/>
      <c r="BL1359" s="221"/>
      <c r="BM1359" s="222"/>
      <c r="BN1359" s="223"/>
      <c r="BO1359" s="149">
        <v>0</v>
      </c>
      <c r="BP1359" s="72">
        <v>0</v>
      </c>
      <c r="BQ1359" s="157">
        <v>6.7604166666666674E-2</v>
      </c>
      <c r="BR1359" s="158">
        <v>1</v>
      </c>
      <c r="BS1359" s="224"/>
    </row>
    <row r="1360" spans="1:71" s="62" customFormat="1" ht="15" customHeight="1">
      <c r="A1360" s="49"/>
      <c r="B1360" s="2">
        <v>1354</v>
      </c>
      <c r="C1360" s="2">
        <v>628</v>
      </c>
      <c r="D1360" s="49" t="s">
        <v>1299</v>
      </c>
      <c r="E1360" s="49" t="s">
        <v>1655</v>
      </c>
      <c r="F1360" s="93" t="s">
        <v>2027</v>
      </c>
      <c r="G1360" s="85">
        <v>1984</v>
      </c>
      <c r="H1360" s="49" t="s">
        <v>31</v>
      </c>
      <c r="I1360" s="49" t="s">
        <v>31</v>
      </c>
      <c r="J1360" s="50">
        <f t="shared" si="97"/>
        <v>0</v>
      </c>
      <c r="K1360" s="189">
        <f t="shared" si="98"/>
        <v>0</v>
      </c>
      <c r="L1360" s="51">
        <f t="shared" si="99"/>
        <v>0</v>
      </c>
      <c r="M1360" s="52" t="str">
        <f t="shared" si="100"/>
        <v>nie</v>
      </c>
      <c r="N1360" s="53">
        <f>IF($M1360="ano",LARGE((Q1360,T1360,W1360,Z1360,AC1360,AF1360,AI1360,AL1360,AO1360,AR1360,AU1360,AX1360,BA1360,BD1360,BG1360,BJ1360,BM1360),1)+LARGE((Q1360,T1360,W1360,Z1360,AC1360,AF1360,AI1360,AL1360,AO1360,AR1360,AU1360,AX1360,BA1360,BD1360,BG1360,BJ1360,BM1360),2)+LARGE((Q1360,T1360,W1360,Z1360,AC1360,AF1360,AI1360,AL1360,AO1360,AR1360,AU1360,AX1360,BA1360,BD1360,BG1360,BJ1360,BM1360),3)+LARGE((Q1360,T1360,W1360,Z1360,AC1360,AF1360,AI1360,AL1360,AO1360,AR1360,AU1360,AX1360,BA1360,BD1360,BG1360,BJ1360,BM1360),4)+LARGE((Q1360,T1360,W1360,Z1360,AC1360,AF1360,AI1360,AL1360,AO1360,AR1360,AU1360,AX1360,BA1360,BD1360,BG1360,BJ1360,BM1360),5),J1360)</f>
        <v>0</v>
      </c>
      <c r="O1360" s="190">
        <f>IF($M1360="ano",LARGE((R1360,U1360,X1360,AA1360,AD1360,AG1360,AJ1360,AM1360,AP1360,AS1360,AV1360,AY1360,BB1360,BE1360,BH1360,BK1360,BN1360),1)+LARGE((R1360,U1360,X1360,AA1360,AD1360,AG1360,AJ1360,AM1360,AP1360,AS1360,AV1360,AY1360,BB1360,BE1360,BH1360,BK1360,BN1360),2)+LARGE((R1360,U1360,X1360,AA1360,AD1360,AG1360,AJ1360,AM1360,AP1360,AS1360,AV1360,AY1360,BB1360,BE1360,BH1360,BK1360,BN1360),3)+LARGE((R1360,U1360,X1360,AA1360,AD1360,AG1360,AJ1360,AM1360,AP1360,AS1360,AV1360,AY1360,BB1360,BE1360,BH1360,BK1360,BN1360),4)+LARGE((R1360,U1360,X1360,AA1360,AD1360,AG1360,AJ1360,AM1360,AP1360,AS1360,AV1360,AY1360,BB1360,BE1360,BH1360,BK1360,BN1360),5),K1360)</f>
        <v>0</v>
      </c>
      <c r="P1360" s="54"/>
      <c r="Q1360" s="55"/>
      <c r="R1360" s="55"/>
      <c r="S1360" s="56"/>
      <c r="T1360" s="57"/>
      <c r="U1360" s="57"/>
      <c r="V1360" s="58"/>
      <c r="W1360" s="59"/>
      <c r="X1360" s="59"/>
      <c r="Y1360" s="77"/>
      <c r="Z1360" s="60"/>
      <c r="AA1360" s="60"/>
      <c r="AB1360" s="61"/>
      <c r="AC1360" s="61"/>
      <c r="AD1360" s="61"/>
      <c r="AE1360" s="200"/>
      <c r="AF1360" s="201"/>
      <c r="AG1360" s="201"/>
      <c r="AI1360" s="63"/>
      <c r="AJ1360" s="63"/>
      <c r="AK1360" s="77"/>
      <c r="AL1360" s="60"/>
      <c r="AM1360" s="60"/>
      <c r="AN1360" s="78"/>
      <c r="AO1360" s="79"/>
      <c r="AP1360" s="79"/>
      <c r="AQ1360" s="64"/>
      <c r="AR1360" s="65"/>
      <c r="AS1360" s="65"/>
      <c r="AT1360" s="66"/>
      <c r="AU1360" s="67"/>
      <c r="AV1360" s="67"/>
      <c r="AW1360" s="73"/>
      <c r="AX1360" s="74"/>
      <c r="AY1360" s="74"/>
      <c r="AZ1360" s="112"/>
      <c r="BA1360" s="68"/>
      <c r="BB1360" s="68"/>
      <c r="BC1360" s="69"/>
      <c r="BD1360" s="69"/>
      <c r="BE1360" s="69"/>
      <c r="BF1360" s="75"/>
      <c r="BG1360" s="75"/>
      <c r="BH1360" s="75"/>
      <c r="BI1360" s="219">
        <v>6.834490740740741E-2</v>
      </c>
      <c r="BJ1360" s="220"/>
      <c r="BK1360" s="220"/>
      <c r="BL1360" s="221"/>
      <c r="BM1360" s="222"/>
      <c r="BN1360" s="223"/>
      <c r="BO1360" s="149">
        <v>0</v>
      </c>
      <c r="BP1360" s="72">
        <v>0</v>
      </c>
      <c r="BQ1360" s="157">
        <v>6.834490740740741E-2</v>
      </c>
      <c r="BR1360" s="158">
        <v>1</v>
      </c>
      <c r="BS1360" s="224"/>
    </row>
    <row r="1361" spans="1:71" s="62" customFormat="1" ht="15" customHeight="1">
      <c r="A1361" s="49"/>
      <c r="B1361" s="2">
        <v>1355</v>
      </c>
      <c r="C1361" s="2">
        <v>629</v>
      </c>
      <c r="D1361" s="49" t="s">
        <v>1298</v>
      </c>
      <c r="E1361" s="49" t="s">
        <v>1582</v>
      </c>
      <c r="F1361" s="93" t="s">
        <v>1608</v>
      </c>
      <c r="G1361" s="85">
        <v>1981</v>
      </c>
      <c r="H1361" s="49" t="s">
        <v>31</v>
      </c>
      <c r="I1361" s="49" t="s">
        <v>31</v>
      </c>
      <c r="J1361" s="50">
        <f t="shared" si="97"/>
        <v>0</v>
      </c>
      <c r="K1361" s="189">
        <f t="shared" si="98"/>
        <v>0</v>
      </c>
      <c r="L1361" s="51">
        <f t="shared" si="99"/>
        <v>0</v>
      </c>
      <c r="M1361" s="52" t="str">
        <f t="shared" si="100"/>
        <v>nie</v>
      </c>
      <c r="N1361" s="53">
        <f>IF($M1361="ano",LARGE((Q1361,T1361,W1361,Z1361,AC1361,AF1361,AI1361,AL1361,AO1361,AR1361,AU1361,AX1361,BA1361,BD1361,BG1361,BJ1361,BM1361),1)+LARGE((Q1361,T1361,W1361,Z1361,AC1361,AF1361,AI1361,AL1361,AO1361,AR1361,AU1361,AX1361,BA1361,BD1361,BG1361,BJ1361,BM1361),2)+LARGE((Q1361,T1361,W1361,Z1361,AC1361,AF1361,AI1361,AL1361,AO1361,AR1361,AU1361,AX1361,BA1361,BD1361,BG1361,BJ1361,BM1361),3)+LARGE((Q1361,T1361,W1361,Z1361,AC1361,AF1361,AI1361,AL1361,AO1361,AR1361,AU1361,AX1361,BA1361,BD1361,BG1361,BJ1361,BM1361),4)+LARGE((Q1361,T1361,W1361,Z1361,AC1361,AF1361,AI1361,AL1361,AO1361,AR1361,AU1361,AX1361,BA1361,BD1361,BG1361,BJ1361,BM1361),5),J1361)</f>
        <v>0</v>
      </c>
      <c r="O1361" s="190">
        <f>IF($M1361="ano",LARGE((R1361,U1361,X1361,AA1361,AD1361,AG1361,AJ1361,AM1361,AP1361,AS1361,AV1361,AY1361,BB1361,BE1361,BH1361,BK1361,BN1361),1)+LARGE((R1361,U1361,X1361,AA1361,AD1361,AG1361,AJ1361,AM1361,AP1361,AS1361,AV1361,AY1361,BB1361,BE1361,BH1361,BK1361,BN1361),2)+LARGE((R1361,U1361,X1361,AA1361,AD1361,AG1361,AJ1361,AM1361,AP1361,AS1361,AV1361,AY1361,BB1361,BE1361,BH1361,BK1361,BN1361),3)+LARGE((R1361,U1361,X1361,AA1361,AD1361,AG1361,AJ1361,AM1361,AP1361,AS1361,AV1361,AY1361,BB1361,BE1361,BH1361,BK1361,BN1361),4)+LARGE((R1361,U1361,X1361,AA1361,AD1361,AG1361,AJ1361,AM1361,AP1361,AS1361,AV1361,AY1361,BB1361,BE1361,BH1361,BK1361,BN1361),5),K1361)</f>
        <v>0</v>
      </c>
      <c r="P1361" s="54"/>
      <c r="Q1361" s="55"/>
      <c r="R1361" s="55"/>
      <c r="S1361" s="56"/>
      <c r="T1361" s="57"/>
      <c r="U1361" s="57"/>
      <c r="V1361" s="58"/>
      <c r="W1361" s="59"/>
      <c r="X1361" s="59"/>
      <c r="Y1361" s="77"/>
      <c r="Z1361" s="60"/>
      <c r="AA1361" s="60"/>
      <c r="AB1361" s="61"/>
      <c r="AC1361" s="61"/>
      <c r="AD1361" s="61"/>
      <c r="AE1361" s="200"/>
      <c r="AF1361" s="201"/>
      <c r="AG1361" s="201"/>
      <c r="AI1361" s="63"/>
      <c r="AJ1361" s="63"/>
      <c r="AK1361" s="77"/>
      <c r="AL1361" s="60"/>
      <c r="AM1361" s="60"/>
      <c r="AN1361" s="78"/>
      <c r="AO1361" s="79"/>
      <c r="AP1361" s="79"/>
      <c r="AQ1361" s="64"/>
      <c r="AR1361" s="65"/>
      <c r="AS1361" s="65"/>
      <c r="AT1361" s="66"/>
      <c r="AU1361" s="67"/>
      <c r="AV1361" s="67"/>
      <c r="AW1361" s="73"/>
      <c r="AX1361" s="74"/>
      <c r="AY1361" s="74"/>
      <c r="AZ1361" s="112"/>
      <c r="BA1361" s="68"/>
      <c r="BB1361" s="68"/>
      <c r="BC1361" s="69"/>
      <c r="BD1361" s="69"/>
      <c r="BE1361" s="69"/>
      <c r="BF1361" s="75"/>
      <c r="BG1361" s="75"/>
      <c r="BH1361" s="75"/>
      <c r="BI1361" s="219">
        <v>6.2650462962962963E-2</v>
      </c>
      <c r="BJ1361" s="220"/>
      <c r="BK1361" s="220"/>
      <c r="BL1361" s="221"/>
      <c r="BM1361" s="222"/>
      <c r="BN1361" s="223"/>
      <c r="BO1361" s="149">
        <v>0</v>
      </c>
      <c r="BP1361" s="72">
        <v>0</v>
      </c>
      <c r="BQ1361" s="157">
        <v>6.2650462962962963E-2</v>
      </c>
      <c r="BR1361" s="158">
        <v>1</v>
      </c>
      <c r="BS1361" s="224"/>
    </row>
    <row r="1362" spans="1:71" s="62" customFormat="1" ht="15" customHeight="1">
      <c r="A1362" s="49"/>
      <c r="B1362" s="2">
        <v>1356</v>
      </c>
      <c r="C1362" s="2">
        <v>630</v>
      </c>
      <c r="D1362" s="49" t="s">
        <v>2444</v>
      </c>
      <c r="E1362" s="49" t="s">
        <v>1484</v>
      </c>
      <c r="F1362" s="93" t="s">
        <v>1307</v>
      </c>
      <c r="G1362" s="85">
        <v>1984</v>
      </c>
      <c r="H1362" s="49" t="s">
        <v>31</v>
      </c>
      <c r="I1362" s="49" t="s">
        <v>31</v>
      </c>
      <c r="J1362" s="50">
        <f t="shared" si="97"/>
        <v>0</v>
      </c>
      <c r="K1362" s="189">
        <f t="shared" si="98"/>
        <v>0</v>
      </c>
      <c r="L1362" s="51">
        <f t="shared" si="99"/>
        <v>0</v>
      </c>
      <c r="M1362" s="52" t="str">
        <f t="shared" si="100"/>
        <v>nie</v>
      </c>
      <c r="N1362" s="53">
        <f>IF($M1362="ano",LARGE((Q1362,T1362,W1362,Z1362,AC1362,AF1362,AI1362,AL1362,AO1362,AR1362,AU1362,AX1362,BA1362,BD1362,BG1362,BJ1362,BM1362),1)+LARGE((Q1362,T1362,W1362,Z1362,AC1362,AF1362,AI1362,AL1362,AO1362,AR1362,AU1362,AX1362,BA1362,BD1362,BG1362,BJ1362,BM1362),2)+LARGE((Q1362,T1362,W1362,Z1362,AC1362,AF1362,AI1362,AL1362,AO1362,AR1362,AU1362,AX1362,BA1362,BD1362,BG1362,BJ1362,BM1362),3)+LARGE((Q1362,T1362,W1362,Z1362,AC1362,AF1362,AI1362,AL1362,AO1362,AR1362,AU1362,AX1362,BA1362,BD1362,BG1362,BJ1362,BM1362),4)+LARGE((Q1362,T1362,W1362,Z1362,AC1362,AF1362,AI1362,AL1362,AO1362,AR1362,AU1362,AX1362,BA1362,BD1362,BG1362,BJ1362,BM1362),5),J1362)</f>
        <v>0</v>
      </c>
      <c r="O1362" s="190">
        <f>IF($M1362="ano",LARGE((R1362,U1362,X1362,AA1362,AD1362,AG1362,AJ1362,AM1362,AP1362,AS1362,AV1362,AY1362,BB1362,BE1362,BH1362,BK1362,BN1362),1)+LARGE((R1362,U1362,X1362,AA1362,AD1362,AG1362,AJ1362,AM1362,AP1362,AS1362,AV1362,AY1362,BB1362,BE1362,BH1362,BK1362,BN1362),2)+LARGE((R1362,U1362,X1362,AA1362,AD1362,AG1362,AJ1362,AM1362,AP1362,AS1362,AV1362,AY1362,BB1362,BE1362,BH1362,BK1362,BN1362),3)+LARGE((R1362,U1362,X1362,AA1362,AD1362,AG1362,AJ1362,AM1362,AP1362,AS1362,AV1362,AY1362,BB1362,BE1362,BH1362,BK1362,BN1362),4)+LARGE((R1362,U1362,X1362,AA1362,AD1362,AG1362,AJ1362,AM1362,AP1362,AS1362,AV1362,AY1362,BB1362,BE1362,BH1362,BK1362,BN1362),5),K1362)</f>
        <v>0</v>
      </c>
      <c r="P1362" s="54"/>
      <c r="Q1362" s="55"/>
      <c r="R1362" s="55"/>
      <c r="S1362" s="56"/>
      <c r="T1362" s="57"/>
      <c r="U1362" s="57"/>
      <c r="V1362" s="58"/>
      <c r="W1362" s="59"/>
      <c r="X1362" s="59"/>
      <c r="Y1362" s="77"/>
      <c r="Z1362" s="60"/>
      <c r="AA1362" s="60"/>
      <c r="AB1362" s="61"/>
      <c r="AC1362" s="61"/>
      <c r="AD1362" s="61"/>
      <c r="AE1362" s="200"/>
      <c r="AF1362" s="201"/>
      <c r="AG1362" s="201"/>
      <c r="AI1362" s="63"/>
      <c r="AJ1362" s="63"/>
      <c r="AK1362" s="77"/>
      <c r="AL1362" s="60"/>
      <c r="AM1362" s="60"/>
      <c r="AN1362" s="78"/>
      <c r="AO1362" s="79"/>
      <c r="AP1362" s="79"/>
      <c r="AQ1362" s="64"/>
      <c r="AR1362" s="65"/>
      <c r="AS1362" s="65"/>
      <c r="AT1362" s="66"/>
      <c r="AU1362" s="67"/>
      <c r="AV1362" s="67"/>
      <c r="AW1362" s="73"/>
      <c r="AX1362" s="74"/>
      <c r="AY1362" s="74"/>
      <c r="AZ1362" s="112"/>
      <c r="BA1362" s="68"/>
      <c r="BB1362" s="68"/>
      <c r="BC1362" s="69"/>
      <c r="BD1362" s="69"/>
      <c r="BE1362" s="69"/>
      <c r="BF1362" s="75"/>
      <c r="BG1362" s="75"/>
      <c r="BH1362" s="75"/>
      <c r="BI1362" s="219">
        <v>7.3495370370370364E-2</v>
      </c>
      <c r="BJ1362" s="220"/>
      <c r="BK1362" s="220"/>
      <c r="BL1362" s="221"/>
      <c r="BM1362" s="222"/>
      <c r="BN1362" s="223"/>
      <c r="BO1362" s="149">
        <v>0</v>
      </c>
      <c r="BP1362" s="72">
        <v>0</v>
      </c>
      <c r="BQ1362" s="157">
        <v>7.3495370370370364E-2</v>
      </c>
      <c r="BR1362" s="158">
        <v>1</v>
      </c>
      <c r="BS1362" s="224"/>
    </row>
    <row r="1363" spans="1:71" s="62" customFormat="1" ht="15" customHeight="1">
      <c r="A1363" s="49"/>
      <c r="B1363" s="2">
        <v>1357</v>
      </c>
      <c r="C1363" s="2">
        <v>42</v>
      </c>
      <c r="D1363" s="49" t="s">
        <v>1304</v>
      </c>
      <c r="E1363" s="49" t="s">
        <v>1289</v>
      </c>
      <c r="F1363" s="93" t="s">
        <v>1608</v>
      </c>
      <c r="G1363" s="85">
        <v>1972</v>
      </c>
      <c r="H1363" s="49" t="s">
        <v>36</v>
      </c>
      <c r="I1363" s="49" t="s">
        <v>130</v>
      </c>
      <c r="J1363" s="50">
        <f t="shared" si="97"/>
        <v>0</v>
      </c>
      <c r="K1363" s="189">
        <f t="shared" si="98"/>
        <v>0</v>
      </c>
      <c r="L1363" s="51">
        <f t="shared" si="99"/>
        <v>0</v>
      </c>
      <c r="M1363" s="52" t="str">
        <f t="shared" si="100"/>
        <v>nie</v>
      </c>
      <c r="N1363" s="53">
        <f>IF($M1363="ano",LARGE((Q1363,T1363,W1363,Z1363,AC1363,AF1363,AI1363,AL1363,AO1363,AR1363,AU1363,AX1363,BA1363,BD1363,BG1363,BJ1363,BM1363),1)+LARGE((Q1363,T1363,W1363,Z1363,AC1363,AF1363,AI1363,AL1363,AO1363,AR1363,AU1363,AX1363,BA1363,BD1363,BG1363,BJ1363,BM1363),2)+LARGE((Q1363,T1363,W1363,Z1363,AC1363,AF1363,AI1363,AL1363,AO1363,AR1363,AU1363,AX1363,BA1363,BD1363,BG1363,BJ1363,BM1363),3)+LARGE((Q1363,T1363,W1363,Z1363,AC1363,AF1363,AI1363,AL1363,AO1363,AR1363,AU1363,AX1363,BA1363,BD1363,BG1363,BJ1363,BM1363),4)+LARGE((Q1363,T1363,W1363,Z1363,AC1363,AF1363,AI1363,AL1363,AO1363,AR1363,AU1363,AX1363,BA1363,BD1363,BG1363,BJ1363,BM1363),5),J1363)</f>
        <v>0</v>
      </c>
      <c r="O1363" s="190">
        <f>IF($M1363="ano",LARGE((R1363,U1363,X1363,AA1363,AD1363,AG1363,AJ1363,AM1363,AP1363,AS1363,AV1363,AY1363,BB1363,BE1363,BH1363,BK1363,BN1363),1)+LARGE((R1363,U1363,X1363,AA1363,AD1363,AG1363,AJ1363,AM1363,AP1363,AS1363,AV1363,AY1363,BB1363,BE1363,BH1363,BK1363,BN1363),2)+LARGE((R1363,U1363,X1363,AA1363,AD1363,AG1363,AJ1363,AM1363,AP1363,AS1363,AV1363,AY1363,BB1363,BE1363,BH1363,BK1363,BN1363),3)+LARGE((R1363,U1363,X1363,AA1363,AD1363,AG1363,AJ1363,AM1363,AP1363,AS1363,AV1363,AY1363,BB1363,BE1363,BH1363,BK1363,BN1363),4)+LARGE((R1363,U1363,X1363,AA1363,AD1363,AG1363,AJ1363,AM1363,AP1363,AS1363,AV1363,AY1363,BB1363,BE1363,BH1363,BK1363,BN1363),5),K1363)</f>
        <v>0</v>
      </c>
      <c r="P1363" s="54"/>
      <c r="Q1363" s="55"/>
      <c r="R1363" s="55"/>
      <c r="S1363" s="56"/>
      <c r="T1363" s="57"/>
      <c r="U1363" s="57"/>
      <c r="V1363" s="58"/>
      <c r="W1363" s="59"/>
      <c r="X1363" s="59"/>
      <c r="Y1363" s="77"/>
      <c r="Z1363" s="60"/>
      <c r="AA1363" s="60"/>
      <c r="AB1363" s="61"/>
      <c r="AC1363" s="61"/>
      <c r="AD1363" s="61"/>
      <c r="AE1363" s="200"/>
      <c r="AF1363" s="201"/>
      <c r="AG1363" s="201"/>
      <c r="AI1363" s="63"/>
      <c r="AJ1363" s="63"/>
      <c r="AK1363" s="77"/>
      <c r="AL1363" s="60"/>
      <c r="AM1363" s="60"/>
      <c r="AN1363" s="78"/>
      <c r="AO1363" s="79"/>
      <c r="AP1363" s="79"/>
      <c r="AQ1363" s="64"/>
      <c r="AR1363" s="65"/>
      <c r="AS1363" s="65"/>
      <c r="AT1363" s="66"/>
      <c r="AU1363" s="67"/>
      <c r="AV1363" s="67"/>
      <c r="AW1363" s="73"/>
      <c r="AX1363" s="74"/>
      <c r="AY1363" s="74"/>
      <c r="AZ1363" s="112"/>
      <c r="BA1363" s="68"/>
      <c r="BB1363" s="68"/>
      <c r="BC1363" s="69"/>
      <c r="BD1363" s="69"/>
      <c r="BE1363" s="69"/>
      <c r="BF1363" s="75"/>
      <c r="BG1363" s="75"/>
      <c r="BH1363" s="75"/>
      <c r="BI1363" s="219">
        <v>7.5983796296296299E-2</v>
      </c>
      <c r="BJ1363" s="220"/>
      <c r="BK1363" s="220"/>
      <c r="BL1363" s="221"/>
      <c r="BM1363" s="222"/>
      <c r="BN1363" s="223"/>
      <c r="BO1363" s="149">
        <v>0</v>
      </c>
      <c r="BP1363" s="72">
        <v>0</v>
      </c>
      <c r="BQ1363" s="157">
        <v>7.5983796296296299E-2</v>
      </c>
      <c r="BR1363" s="158">
        <v>1</v>
      </c>
      <c r="BS1363" s="224"/>
    </row>
    <row r="1364" spans="1:71" s="62" customFormat="1" ht="15" customHeight="1">
      <c r="A1364" s="49"/>
      <c r="B1364" s="2">
        <v>1358</v>
      </c>
      <c r="C1364" s="2">
        <v>631</v>
      </c>
      <c r="D1364" s="49" t="s">
        <v>1953</v>
      </c>
      <c r="E1364" s="49" t="s">
        <v>1887</v>
      </c>
      <c r="F1364" s="93" t="s">
        <v>1308</v>
      </c>
      <c r="G1364" s="85">
        <v>1997</v>
      </c>
      <c r="H1364" s="49" t="s">
        <v>31</v>
      </c>
      <c r="I1364" s="49" t="s">
        <v>31</v>
      </c>
      <c r="J1364" s="50">
        <f t="shared" si="97"/>
        <v>0</v>
      </c>
      <c r="K1364" s="189">
        <f t="shared" si="98"/>
        <v>0</v>
      </c>
      <c r="L1364" s="51">
        <f t="shared" si="99"/>
        <v>0</v>
      </c>
      <c r="M1364" s="52" t="str">
        <f t="shared" si="100"/>
        <v>nie</v>
      </c>
      <c r="N1364" s="53">
        <f>IF($M1364="ano",LARGE((Q1364,T1364,W1364,Z1364,AC1364,AF1364,AI1364,AL1364,AO1364,AR1364,AU1364,AX1364,BA1364,BD1364,BG1364,BJ1364,BM1364),1)+LARGE((Q1364,T1364,W1364,Z1364,AC1364,AF1364,AI1364,AL1364,AO1364,AR1364,AU1364,AX1364,BA1364,BD1364,BG1364,BJ1364,BM1364),2)+LARGE((Q1364,T1364,W1364,Z1364,AC1364,AF1364,AI1364,AL1364,AO1364,AR1364,AU1364,AX1364,BA1364,BD1364,BG1364,BJ1364,BM1364),3)+LARGE((Q1364,T1364,W1364,Z1364,AC1364,AF1364,AI1364,AL1364,AO1364,AR1364,AU1364,AX1364,BA1364,BD1364,BG1364,BJ1364,BM1364),4)+LARGE((Q1364,T1364,W1364,Z1364,AC1364,AF1364,AI1364,AL1364,AO1364,AR1364,AU1364,AX1364,BA1364,BD1364,BG1364,BJ1364,BM1364),5),J1364)</f>
        <v>0</v>
      </c>
      <c r="O1364" s="190">
        <f>IF($M1364="ano",LARGE((R1364,U1364,X1364,AA1364,AD1364,AG1364,AJ1364,AM1364,AP1364,AS1364,AV1364,AY1364,BB1364,BE1364,BH1364,BK1364,BN1364),1)+LARGE((R1364,U1364,X1364,AA1364,AD1364,AG1364,AJ1364,AM1364,AP1364,AS1364,AV1364,AY1364,BB1364,BE1364,BH1364,BK1364,BN1364),2)+LARGE((R1364,U1364,X1364,AA1364,AD1364,AG1364,AJ1364,AM1364,AP1364,AS1364,AV1364,AY1364,BB1364,BE1364,BH1364,BK1364,BN1364),3)+LARGE((R1364,U1364,X1364,AA1364,AD1364,AG1364,AJ1364,AM1364,AP1364,AS1364,AV1364,AY1364,BB1364,BE1364,BH1364,BK1364,BN1364),4)+LARGE((R1364,U1364,X1364,AA1364,AD1364,AG1364,AJ1364,AM1364,AP1364,AS1364,AV1364,AY1364,BB1364,BE1364,BH1364,BK1364,BN1364),5),K1364)</f>
        <v>0</v>
      </c>
      <c r="P1364" s="54"/>
      <c r="Q1364" s="55"/>
      <c r="R1364" s="55"/>
      <c r="S1364" s="56"/>
      <c r="T1364" s="57"/>
      <c r="U1364" s="57"/>
      <c r="V1364" s="58"/>
      <c r="W1364" s="59"/>
      <c r="X1364" s="59"/>
      <c r="Y1364" s="77"/>
      <c r="Z1364" s="60"/>
      <c r="AA1364" s="60"/>
      <c r="AB1364" s="61"/>
      <c r="AC1364" s="61"/>
      <c r="AD1364" s="61"/>
      <c r="AE1364" s="200"/>
      <c r="AF1364" s="201"/>
      <c r="AG1364" s="201"/>
      <c r="AI1364" s="63"/>
      <c r="AJ1364" s="63"/>
      <c r="AK1364" s="77"/>
      <c r="AL1364" s="60"/>
      <c r="AM1364" s="60"/>
      <c r="AN1364" s="78"/>
      <c r="AO1364" s="79"/>
      <c r="AP1364" s="79"/>
      <c r="AQ1364" s="64"/>
      <c r="AR1364" s="65"/>
      <c r="AS1364" s="65"/>
      <c r="AT1364" s="66"/>
      <c r="AU1364" s="67"/>
      <c r="AV1364" s="67"/>
      <c r="AW1364" s="73"/>
      <c r="AX1364" s="74"/>
      <c r="AY1364" s="74"/>
      <c r="AZ1364" s="112"/>
      <c r="BA1364" s="68"/>
      <c r="BB1364" s="68"/>
      <c r="BC1364" s="69"/>
      <c r="BD1364" s="69"/>
      <c r="BE1364" s="69"/>
      <c r="BF1364" s="75"/>
      <c r="BG1364" s="75"/>
      <c r="BH1364" s="75"/>
      <c r="BI1364" s="219">
        <v>5.5162037037037037E-2</v>
      </c>
      <c r="BJ1364" s="220"/>
      <c r="BK1364" s="220"/>
      <c r="BL1364" s="221"/>
      <c r="BM1364" s="222"/>
      <c r="BN1364" s="223"/>
      <c r="BO1364" s="149">
        <v>0</v>
      </c>
      <c r="BP1364" s="72">
        <v>0</v>
      </c>
      <c r="BQ1364" s="157">
        <v>5.5162037037037037E-2</v>
      </c>
      <c r="BR1364" s="158">
        <v>1</v>
      </c>
      <c r="BS1364" s="224"/>
    </row>
    <row r="1365" spans="1:71" s="62" customFormat="1" ht="15" customHeight="1">
      <c r="A1365" s="49"/>
      <c r="B1365" s="2">
        <v>1359</v>
      </c>
      <c r="C1365" s="2">
        <v>632</v>
      </c>
      <c r="D1365" s="49" t="s">
        <v>1281</v>
      </c>
      <c r="E1365" s="49" t="s">
        <v>1635</v>
      </c>
      <c r="F1365" s="93" t="s">
        <v>1608</v>
      </c>
      <c r="G1365" s="85">
        <v>1979</v>
      </c>
      <c r="H1365" s="49" t="s">
        <v>31</v>
      </c>
      <c r="I1365" s="49" t="s">
        <v>31</v>
      </c>
      <c r="J1365" s="50">
        <f t="shared" si="97"/>
        <v>0</v>
      </c>
      <c r="K1365" s="189">
        <f t="shared" si="98"/>
        <v>0</v>
      </c>
      <c r="L1365" s="51">
        <f t="shared" si="99"/>
        <v>0</v>
      </c>
      <c r="M1365" s="52" t="str">
        <f t="shared" si="100"/>
        <v>nie</v>
      </c>
      <c r="N1365" s="53">
        <f>IF($M1365="ano",LARGE((Q1365,T1365,W1365,Z1365,AC1365,AF1365,AI1365,AL1365,AO1365,AR1365,AU1365,AX1365,BA1365,BD1365,BG1365,BJ1365,BM1365),1)+LARGE((Q1365,T1365,W1365,Z1365,AC1365,AF1365,AI1365,AL1365,AO1365,AR1365,AU1365,AX1365,BA1365,BD1365,BG1365,BJ1365,BM1365),2)+LARGE((Q1365,T1365,W1365,Z1365,AC1365,AF1365,AI1365,AL1365,AO1365,AR1365,AU1365,AX1365,BA1365,BD1365,BG1365,BJ1365,BM1365),3)+LARGE((Q1365,T1365,W1365,Z1365,AC1365,AF1365,AI1365,AL1365,AO1365,AR1365,AU1365,AX1365,BA1365,BD1365,BG1365,BJ1365,BM1365),4)+LARGE((Q1365,T1365,W1365,Z1365,AC1365,AF1365,AI1365,AL1365,AO1365,AR1365,AU1365,AX1365,BA1365,BD1365,BG1365,BJ1365,BM1365),5),J1365)</f>
        <v>0</v>
      </c>
      <c r="O1365" s="190">
        <f>IF($M1365="ano",LARGE((R1365,U1365,X1365,AA1365,AD1365,AG1365,AJ1365,AM1365,AP1365,AS1365,AV1365,AY1365,BB1365,BE1365,BH1365,BK1365,BN1365),1)+LARGE((R1365,U1365,X1365,AA1365,AD1365,AG1365,AJ1365,AM1365,AP1365,AS1365,AV1365,AY1365,BB1365,BE1365,BH1365,BK1365,BN1365),2)+LARGE((R1365,U1365,X1365,AA1365,AD1365,AG1365,AJ1365,AM1365,AP1365,AS1365,AV1365,AY1365,BB1365,BE1365,BH1365,BK1365,BN1365),3)+LARGE((R1365,U1365,X1365,AA1365,AD1365,AG1365,AJ1365,AM1365,AP1365,AS1365,AV1365,AY1365,BB1365,BE1365,BH1365,BK1365,BN1365),4)+LARGE((R1365,U1365,X1365,AA1365,AD1365,AG1365,AJ1365,AM1365,AP1365,AS1365,AV1365,AY1365,BB1365,BE1365,BH1365,BK1365,BN1365),5),K1365)</f>
        <v>0</v>
      </c>
      <c r="P1365" s="54"/>
      <c r="Q1365" s="55"/>
      <c r="R1365" s="55"/>
      <c r="S1365" s="56"/>
      <c r="T1365" s="57"/>
      <c r="U1365" s="57"/>
      <c r="V1365" s="58"/>
      <c r="W1365" s="59"/>
      <c r="X1365" s="59"/>
      <c r="Y1365" s="77"/>
      <c r="Z1365" s="60"/>
      <c r="AA1365" s="60"/>
      <c r="AB1365" s="61"/>
      <c r="AC1365" s="61"/>
      <c r="AD1365" s="61"/>
      <c r="AE1365" s="200"/>
      <c r="AF1365" s="201"/>
      <c r="AG1365" s="201"/>
      <c r="AI1365" s="63"/>
      <c r="AJ1365" s="63"/>
      <c r="AK1365" s="77"/>
      <c r="AL1365" s="60"/>
      <c r="AM1365" s="60"/>
      <c r="AN1365" s="78"/>
      <c r="AO1365" s="79"/>
      <c r="AP1365" s="79"/>
      <c r="AQ1365" s="64"/>
      <c r="AR1365" s="65"/>
      <c r="AS1365" s="65"/>
      <c r="AT1365" s="66"/>
      <c r="AU1365" s="67"/>
      <c r="AV1365" s="67"/>
      <c r="AW1365" s="73"/>
      <c r="AX1365" s="74"/>
      <c r="AY1365" s="74"/>
      <c r="AZ1365" s="112"/>
      <c r="BA1365" s="68"/>
      <c r="BB1365" s="68"/>
      <c r="BC1365" s="69"/>
      <c r="BD1365" s="69"/>
      <c r="BE1365" s="69"/>
      <c r="BF1365" s="75"/>
      <c r="BG1365" s="75"/>
      <c r="BH1365" s="75"/>
      <c r="BI1365" s="219">
        <v>5.7407407407407407E-2</v>
      </c>
      <c r="BJ1365" s="220"/>
      <c r="BK1365" s="220"/>
      <c r="BL1365" s="221"/>
      <c r="BM1365" s="222"/>
      <c r="BN1365" s="223"/>
      <c r="BO1365" s="149">
        <v>0</v>
      </c>
      <c r="BP1365" s="72">
        <v>0</v>
      </c>
      <c r="BQ1365" s="157">
        <v>5.7407407407407407E-2</v>
      </c>
      <c r="BR1365" s="158">
        <v>1</v>
      </c>
      <c r="BS1365" s="224"/>
    </row>
    <row r="1366" spans="1:71" s="62" customFormat="1" ht="15" customHeight="1">
      <c r="A1366" s="49"/>
      <c r="B1366" s="2">
        <v>1360</v>
      </c>
      <c r="C1366" s="2">
        <v>261</v>
      </c>
      <c r="D1366" s="49" t="s">
        <v>1294</v>
      </c>
      <c r="E1366" s="49" t="s">
        <v>1484</v>
      </c>
      <c r="F1366" s="93" t="s">
        <v>1608</v>
      </c>
      <c r="G1366" s="85">
        <v>1968</v>
      </c>
      <c r="H1366" s="49" t="s">
        <v>31</v>
      </c>
      <c r="I1366" s="49" t="s">
        <v>32</v>
      </c>
      <c r="J1366" s="50">
        <f t="shared" si="97"/>
        <v>0</v>
      </c>
      <c r="K1366" s="189">
        <f t="shared" si="98"/>
        <v>0</v>
      </c>
      <c r="L1366" s="51">
        <f t="shared" si="99"/>
        <v>0</v>
      </c>
      <c r="M1366" s="52" t="str">
        <f t="shared" si="100"/>
        <v>nie</v>
      </c>
      <c r="N1366" s="53">
        <f>IF($M1366="ano",LARGE((Q1366,T1366,W1366,Z1366,AC1366,AF1366,AI1366,AL1366,AO1366,AR1366,AU1366,AX1366,BA1366,BD1366,BG1366,BJ1366,BM1366),1)+LARGE((Q1366,T1366,W1366,Z1366,AC1366,AF1366,AI1366,AL1366,AO1366,AR1366,AU1366,AX1366,BA1366,BD1366,BG1366,BJ1366,BM1366),2)+LARGE((Q1366,T1366,W1366,Z1366,AC1366,AF1366,AI1366,AL1366,AO1366,AR1366,AU1366,AX1366,BA1366,BD1366,BG1366,BJ1366,BM1366),3)+LARGE((Q1366,T1366,W1366,Z1366,AC1366,AF1366,AI1366,AL1366,AO1366,AR1366,AU1366,AX1366,BA1366,BD1366,BG1366,BJ1366,BM1366),4)+LARGE((Q1366,T1366,W1366,Z1366,AC1366,AF1366,AI1366,AL1366,AO1366,AR1366,AU1366,AX1366,BA1366,BD1366,BG1366,BJ1366,BM1366),5),J1366)</f>
        <v>0</v>
      </c>
      <c r="O1366" s="190">
        <f>IF($M1366="ano",LARGE((R1366,U1366,X1366,AA1366,AD1366,AG1366,AJ1366,AM1366,AP1366,AS1366,AV1366,AY1366,BB1366,BE1366,BH1366,BK1366,BN1366),1)+LARGE((R1366,U1366,X1366,AA1366,AD1366,AG1366,AJ1366,AM1366,AP1366,AS1366,AV1366,AY1366,BB1366,BE1366,BH1366,BK1366,BN1366),2)+LARGE((R1366,U1366,X1366,AA1366,AD1366,AG1366,AJ1366,AM1366,AP1366,AS1366,AV1366,AY1366,BB1366,BE1366,BH1366,BK1366,BN1366),3)+LARGE((R1366,U1366,X1366,AA1366,AD1366,AG1366,AJ1366,AM1366,AP1366,AS1366,AV1366,AY1366,BB1366,BE1366,BH1366,BK1366,BN1366),4)+LARGE((R1366,U1366,X1366,AA1366,AD1366,AG1366,AJ1366,AM1366,AP1366,AS1366,AV1366,AY1366,BB1366,BE1366,BH1366,BK1366,BN1366),5),K1366)</f>
        <v>0</v>
      </c>
      <c r="P1366" s="54"/>
      <c r="Q1366" s="55"/>
      <c r="R1366" s="55"/>
      <c r="S1366" s="56"/>
      <c r="T1366" s="57"/>
      <c r="U1366" s="57"/>
      <c r="V1366" s="58"/>
      <c r="W1366" s="59"/>
      <c r="X1366" s="59"/>
      <c r="Y1366" s="77"/>
      <c r="Z1366" s="60"/>
      <c r="AA1366" s="60"/>
      <c r="AB1366" s="61"/>
      <c r="AC1366" s="61"/>
      <c r="AD1366" s="61"/>
      <c r="AE1366" s="200"/>
      <c r="AF1366" s="201"/>
      <c r="AG1366" s="201"/>
      <c r="AI1366" s="63"/>
      <c r="AJ1366" s="63"/>
      <c r="AK1366" s="77"/>
      <c r="AL1366" s="60"/>
      <c r="AM1366" s="60"/>
      <c r="AN1366" s="78"/>
      <c r="AO1366" s="79"/>
      <c r="AP1366" s="79"/>
      <c r="AQ1366" s="64"/>
      <c r="AR1366" s="65"/>
      <c r="AS1366" s="65"/>
      <c r="AT1366" s="66"/>
      <c r="AU1366" s="67"/>
      <c r="AV1366" s="67"/>
      <c r="AW1366" s="73"/>
      <c r="AX1366" s="74"/>
      <c r="AY1366" s="74"/>
      <c r="AZ1366" s="112"/>
      <c r="BA1366" s="68"/>
      <c r="BB1366" s="68"/>
      <c r="BC1366" s="69"/>
      <c r="BD1366" s="69"/>
      <c r="BE1366" s="69"/>
      <c r="BF1366" s="75"/>
      <c r="BG1366" s="75"/>
      <c r="BH1366" s="75"/>
      <c r="BI1366" s="219">
        <v>4.9108796296296296E-2</v>
      </c>
      <c r="BJ1366" s="220"/>
      <c r="BK1366" s="220"/>
      <c r="BL1366" s="221"/>
      <c r="BM1366" s="222"/>
      <c r="BN1366" s="223"/>
      <c r="BO1366" s="149">
        <v>0</v>
      </c>
      <c r="BP1366" s="72">
        <v>0</v>
      </c>
      <c r="BQ1366" s="157">
        <v>4.9108796296296296E-2</v>
      </c>
      <c r="BR1366" s="158">
        <v>1</v>
      </c>
      <c r="BS1366" s="224"/>
    </row>
    <row r="1367" spans="1:71" s="62" customFormat="1" ht="15" customHeight="1">
      <c r="A1367" s="49"/>
      <c r="B1367" s="2">
        <v>1361</v>
      </c>
      <c r="C1367" s="2">
        <v>633</v>
      </c>
      <c r="D1367" s="49" t="s">
        <v>1300</v>
      </c>
      <c r="E1367" s="49" t="s">
        <v>1902</v>
      </c>
      <c r="F1367" s="93" t="s">
        <v>1310</v>
      </c>
      <c r="G1367" s="85">
        <v>1975</v>
      </c>
      <c r="H1367" s="49" t="s">
        <v>31</v>
      </c>
      <c r="I1367" s="49" t="s">
        <v>31</v>
      </c>
      <c r="J1367" s="50">
        <f t="shared" si="97"/>
        <v>0</v>
      </c>
      <c r="K1367" s="189">
        <f t="shared" si="98"/>
        <v>0</v>
      </c>
      <c r="L1367" s="51">
        <f t="shared" si="99"/>
        <v>0</v>
      </c>
      <c r="M1367" s="52" t="str">
        <f t="shared" si="100"/>
        <v>nie</v>
      </c>
      <c r="N1367" s="53">
        <f>IF($M1367="ano",LARGE((Q1367,T1367,W1367,Z1367,AC1367,AF1367,AI1367,AL1367,AO1367,AR1367,AU1367,AX1367,BA1367,BD1367,BG1367,BJ1367,BM1367),1)+LARGE((Q1367,T1367,W1367,Z1367,AC1367,AF1367,AI1367,AL1367,AO1367,AR1367,AU1367,AX1367,BA1367,BD1367,BG1367,BJ1367,BM1367),2)+LARGE((Q1367,T1367,W1367,Z1367,AC1367,AF1367,AI1367,AL1367,AO1367,AR1367,AU1367,AX1367,BA1367,BD1367,BG1367,BJ1367,BM1367),3)+LARGE((Q1367,T1367,W1367,Z1367,AC1367,AF1367,AI1367,AL1367,AO1367,AR1367,AU1367,AX1367,BA1367,BD1367,BG1367,BJ1367,BM1367),4)+LARGE((Q1367,T1367,W1367,Z1367,AC1367,AF1367,AI1367,AL1367,AO1367,AR1367,AU1367,AX1367,BA1367,BD1367,BG1367,BJ1367,BM1367),5),J1367)</f>
        <v>0</v>
      </c>
      <c r="O1367" s="190">
        <f>IF($M1367="ano",LARGE((R1367,U1367,X1367,AA1367,AD1367,AG1367,AJ1367,AM1367,AP1367,AS1367,AV1367,AY1367,BB1367,BE1367,BH1367,BK1367,BN1367),1)+LARGE((R1367,U1367,X1367,AA1367,AD1367,AG1367,AJ1367,AM1367,AP1367,AS1367,AV1367,AY1367,BB1367,BE1367,BH1367,BK1367,BN1367),2)+LARGE((R1367,U1367,X1367,AA1367,AD1367,AG1367,AJ1367,AM1367,AP1367,AS1367,AV1367,AY1367,BB1367,BE1367,BH1367,BK1367,BN1367),3)+LARGE((R1367,U1367,X1367,AA1367,AD1367,AG1367,AJ1367,AM1367,AP1367,AS1367,AV1367,AY1367,BB1367,BE1367,BH1367,BK1367,BN1367),4)+LARGE((R1367,U1367,X1367,AA1367,AD1367,AG1367,AJ1367,AM1367,AP1367,AS1367,AV1367,AY1367,BB1367,BE1367,BH1367,BK1367,BN1367),5),K1367)</f>
        <v>0</v>
      </c>
      <c r="P1367" s="54"/>
      <c r="Q1367" s="55"/>
      <c r="R1367" s="55"/>
      <c r="S1367" s="56"/>
      <c r="T1367" s="57"/>
      <c r="U1367" s="57"/>
      <c r="V1367" s="58"/>
      <c r="W1367" s="59"/>
      <c r="X1367" s="59"/>
      <c r="Y1367" s="77"/>
      <c r="Z1367" s="60"/>
      <c r="AA1367" s="60"/>
      <c r="AB1367" s="61"/>
      <c r="AC1367" s="61"/>
      <c r="AD1367" s="61"/>
      <c r="AE1367" s="200"/>
      <c r="AF1367" s="201"/>
      <c r="AG1367" s="201"/>
      <c r="AI1367" s="63"/>
      <c r="AJ1367" s="63"/>
      <c r="AK1367" s="77"/>
      <c r="AL1367" s="60"/>
      <c r="AM1367" s="60"/>
      <c r="AN1367" s="78"/>
      <c r="AO1367" s="79"/>
      <c r="AP1367" s="79"/>
      <c r="AQ1367" s="64"/>
      <c r="AR1367" s="65"/>
      <c r="AS1367" s="65"/>
      <c r="AT1367" s="66"/>
      <c r="AU1367" s="67"/>
      <c r="AV1367" s="67"/>
      <c r="AW1367" s="73"/>
      <c r="AX1367" s="74"/>
      <c r="AY1367" s="74"/>
      <c r="AZ1367" s="112"/>
      <c r="BA1367" s="68"/>
      <c r="BB1367" s="68"/>
      <c r="BC1367" s="69"/>
      <c r="BD1367" s="69"/>
      <c r="BE1367" s="69"/>
      <c r="BF1367" s="75"/>
      <c r="BG1367" s="75"/>
      <c r="BH1367" s="75"/>
      <c r="BI1367" s="219">
        <v>6.8993055555555557E-2</v>
      </c>
      <c r="BJ1367" s="220"/>
      <c r="BK1367" s="220"/>
      <c r="BL1367" s="221"/>
      <c r="BM1367" s="222"/>
      <c r="BN1367" s="223"/>
      <c r="BO1367" s="149">
        <v>0</v>
      </c>
      <c r="BP1367" s="72">
        <v>0</v>
      </c>
      <c r="BQ1367" s="157">
        <v>6.8993055555555557E-2</v>
      </c>
      <c r="BR1367" s="158">
        <v>1</v>
      </c>
      <c r="BS1367" s="224"/>
    </row>
    <row r="1368" spans="1:71" s="62" customFormat="1" ht="15" customHeight="1">
      <c r="A1368" s="49"/>
      <c r="B1368" s="2">
        <v>1362</v>
      </c>
      <c r="C1368" s="2">
        <v>634</v>
      </c>
      <c r="D1368" s="49" t="s">
        <v>1292</v>
      </c>
      <c r="E1368" s="49" t="s">
        <v>1520</v>
      </c>
      <c r="F1368" s="93" t="s">
        <v>1608</v>
      </c>
      <c r="G1368" s="85">
        <v>1975</v>
      </c>
      <c r="H1368" s="49" t="s">
        <v>31</v>
      </c>
      <c r="I1368" s="49" t="s">
        <v>31</v>
      </c>
      <c r="J1368" s="50">
        <f t="shared" si="97"/>
        <v>0</v>
      </c>
      <c r="K1368" s="189">
        <f t="shared" si="98"/>
        <v>0</v>
      </c>
      <c r="L1368" s="51">
        <f t="shared" si="99"/>
        <v>0</v>
      </c>
      <c r="M1368" s="52" t="str">
        <f t="shared" si="100"/>
        <v>nie</v>
      </c>
      <c r="N1368" s="53">
        <f>IF($M1368="ano",LARGE((Q1368,T1368,W1368,Z1368,AC1368,AF1368,AI1368,AL1368,AO1368,AR1368,AU1368,AX1368,BA1368,BD1368,BG1368,BJ1368,BM1368),1)+LARGE((Q1368,T1368,W1368,Z1368,AC1368,AF1368,AI1368,AL1368,AO1368,AR1368,AU1368,AX1368,BA1368,BD1368,BG1368,BJ1368,BM1368),2)+LARGE((Q1368,T1368,W1368,Z1368,AC1368,AF1368,AI1368,AL1368,AO1368,AR1368,AU1368,AX1368,BA1368,BD1368,BG1368,BJ1368,BM1368),3)+LARGE((Q1368,T1368,W1368,Z1368,AC1368,AF1368,AI1368,AL1368,AO1368,AR1368,AU1368,AX1368,BA1368,BD1368,BG1368,BJ1368,BM1368),4)+LARGE((Q1368,T1368,W1368,Z1368,AC1368,AF1368,AI1368,AL1368,AO1368,AR1368,AU1368,AX1368,BA1368,BD1368,BG1368,BJ1368,BM1368),5),J1368)</f>
        <v>0</v>
      </c>
      <c r="O1368" s="190">
        <f>IF($M1368="ano",LARGE((R1368,U1368,X1368,AA1368,AD1368,AG1368,AJ1368,AM1368,AP1368,AS1368,AV1368,AY1368,BB1368,BE1368,BH1368,BK1368,BN1368),1)+LARGE((R1368,U1368,X1368,AA1368,AD1368,AG1368,AJ1368,AM1368,AP1368,AS1368,AV1368,AY1368,BB1368,BE1368,BH1368,BK1368,BN1368),2)+LARGE((R1368,U1368,X1368,AA1368,AD1368,AG1368,AJ1368,AM1368,AP1368,AS1368,AV1368,AY1368,BB1368,BE1368,BH1368,BK1368,BN1368),3)+LARGE((R1368,U1368,X1368,AA1368,AD1368,AG1368,AJ1368,AM1368,AP1368,AS1368,AV1368,AY1368,BB1368,BE1368,BH1368,BK1368,BN1368),4)+LARGE((R1368,U1368,X1368,AA1368,AD1368,AG1368,AJ1368,AM1368,AP1368,AS1368,AV1368,AY1368,BB1368,BE1368,BH1368,BK1368,BN1368),5),K1368)</f>
        <v>0</v>
      </c>
      <c r="P1368" s="54"/>
      <c r="Q1368" s="55"/>
      <c r="R1368" s="55"/>
      <c r="S1368" s="56"/>
      <c r="T1368" s="57"/>
      <c r="U1368" s="57"/>
      <c r="V1368" s="58"/>
      <c r="W1368" s="59"/>
      <c r="X1368" s="59"/>
      <c r="Y1368" s="77"/>
      <c r="Z1368" s="60"/>
      <c r="AA1368" s="60"/>
      <c r="AB1368" s="61"/>
      <c r="AC1368" s="61"/>
      <c r="AD1368" s="61"/>
      <c r="AE1368" s="200"/>
      <c r="AF1368" s="201"/>
      <c r="AG1368" s="201"/>
      <c r="AI1368" s="63"/>
      <c r="AJ1368" s="63"/>
      <c r="AK1368" s="77"/>
      <c r="AL1368" s="60"/>
      <c r="AM1368" s="60"/>
      <c r="AN1368" s="78"/>
      <c r="AO1368" s="79"/>
      <c r="AP1368" s="79"/>
      <c r="AQ1368" s="64"/>
      <c r="AR1368" s="65"/>
      <c r="AS1368" s="65"/>
      <c r="AT1368" s="66"/>
      <c r="AU1368" s="67"/>
      <c r="AV1368" s="67"/>
      <c r="AW1368" s="73"/>
      <c r="AX1368" s="74"/>
      <c r="AY1368" s="74"/>
      <c r="AZ1368" s="112"/>
      <c r="BA1368" s="68"/>
      <c r="BB1368" s="68"/>
      <c r="BC1368" s="69"/>
      <c r="BD1368" s="69"/>
      <c r="BE1368" s="69"/>
      <c r="BF1368" s="75"/>
      <c r="BG1368" s="75"/>
      <c r="BH1368" s="75"/>
      <c r="BI1368" s="219">
        <v>6.5682870370370364E-2</v>
      </c>
      <c r="BJ1368" s="220"/>
      <c r="BK1368" s="220"/>
      <c r="BL1368" s="221"/>
      <c r="BM1368" s="222"/>
      <c r="BN1368" s="223"/>
      <c r="BO1368" s="149">
        <v>0</v>
      </c>
      <c r="BP1368" s="72">
        <v>0</v>
      </c>
      <c r="BQ1368" s="157">
        <v>6.5682870370370364E-2</v>
      </c>
      <c r="BR1368" s="158">
        <v>1</v>
      </c>
      <c r="BS1368" s="224"/>
    </row>
    <row r="1369" spans="1:71" s="62" customFormat="1" ht="15" customHeight="1">
      <c r="A1369" s="49"/>
      <c r="B1369" s="2">
        <v>1363</v>
      </c>
      <c r="C1369" s="2">
        <v>635</v>
      </c>
      <c r="D1369" s="49" t="s">
        <v>1296</v>
      </c>
      <c r="E1369" s="49" t="s">
        <v>1511</v>
      </c>
      <c r="F1369" s="93" t="s">
        <v>2027</v>
      </c>
      <c r="G1369" s="85">
        <v>1977</v>
      </c>
      <c r="H1369" s="49" t="s">
        <v>31</v>
      </c>
      <c r="I1369" s="49" t="s">
        <v>31</v>
      </c>
      <c r="J1369" s="50">
        <f t="shared" si="97"/>
        <v>0</v>
      </c>
      <c r="K1369" s="189">
        <f t="shared" si="98"/>
        <v>0</v>
      </c>
      <c r="L1369" s="51">
        <f t="shared" si="99"/>
        <v>0</v>
      </c>
      <c r="M1369" s="52" t="str">
        <f t="shared" si="100"/>
        <v>nie</v>
      </c>
      <c r="N1369" s="53">
        <f>IF($M1369="ano",LARGE((Q1369,T1369,W1369,Z1369,AC1369,AF1369,AI1369,AL1369,AO1369,AR1369,AU1369,AX1369,BA1369,BD1369,BG1369,BJ1369,BM1369),1)+LARGE((Q1369,T1369,W1369,Z1369,AC1369,AF1369,AI1369,AL1369,AO1369,AR1369,AU1369,AX1369,BA1369,BD1369,BG1369,BJ1369,BM1369),2)+LARGE((Q1369,T1369,W1369,Z1369,AC1369,AF1369,AI1369,AL1369,AO1369,AR1369,AU1369,AX1369,BA1369,BD1369,BG1369,BJ1369,BM1369),3)+LARGE((Q1369,T1369,W1369,Z1369,AC1369,AF1369,AI1369,AL1369,AO1369,AR1369,AU1369,AX1369,BA1369,BD1369,BG1369,BJ1369,BM1369),4)+LARGE((Q1369,T1369,W1369,Z1369,AC1369,AF1369,AI1369,AL1369,AO1369,AR1369,AU1369,AX1369,BA1369,BD1369,BG1369,BJ1369,BM1369),5),J1369)</f>
        <v>0</v>
      </c>
      <c r="O1369" s="190">
        <f>IF($M1369="ano",LARGE((R1369,U1369,X1369,AA1369,AD1369,AG1369,AJ1369,AM1369,AP1369,AS1369,AV1369,AY1369,BB1369,BE1369,BH1369,BK1369,BN1369),1)+LARGE((R1369,U1369,X1369,AA1369,AD1369,AG1369,AJ1369,AM1369,AP1369,AS1369,AV1369,AY1369,BB1369,BE1369,BH1369,BK1369,BN1369),2)+LARGE((R1369,U1369,X1369,AA1369,AD1369,AG1369,AJ1369,AM1369,AP1369,AS1369,AV1369,AY1369,BB1369,BE1369,BH1369,BK1369,BN1369),3)+LARGE((R1369,U1369,X1369,AA1369,AD1369,AG1369,AJ1369,AM1369,AP1369,AS1369,AV1369,AY1369,BB1369,BE1369,BH1369,BK1369,BN1369),4)+LARGE((R1369,U1369,X1369,AA1369,AD1369,AG1369,AJ1369,AM1369,AP1369,AS1369,AV1369,AY1369,BB1369,BE1369,BH1369,BK1369,BN1369),5),K1369)</f>
        <v>0</v>
      </c>
      <c r="P1369" s="54"/>
      <c r="Q1369" s="55"/>
      <c r="R1369" s="55"/>
      <c r="S1369" s="56"/>
      <c r="T1369" s="57"/>
      <c r="U1369" s="57"/>
      <c r="V1369" s="58"/>
      <c r="W1369" s="59"/>
      <c r="X1369" s="59"/>
      <c r="Y1369" s="77"/>
      <c r="Z1369" s="60"/>
      <c r="AA1369" s="60"/>
      <c r="AB1369" s="61"/>
      <c r="AC1369" s="61"/>
      <c r="AD1369" s="61"/>
      <c r="AE1369" s="200"/>
      <c r="AF1369" s="201"/>
      <c r="AG1369" s="201"/>
      <c r="AI1369" s="63"/>
      <c r="AJ1369" s="63"/>
      <c r="AK1369" s="77"/>
      <c r="AL1369" s="60"/>
      <c r="AM1369" s="60"/>
      <c r="AN1369" s="78"/>
      <c r="AO1369" s="79"/>
      <c r="AP1369" s="79"/>
      <c r="AQ1369" s="64"/>
      <c r="AR1369" s="65"/>
      <c r="AS1369" s="65"/>
      <c r="AT1369" s="66"/>
      <c r="AU1369" s="67"/>
      <c r="AV1369" s="67"/>
      <c r="AW1369" s="73"/>
      <c r="AX1369" s="74"/>
      <c r="AY1369" s="74"/>
      <c r="AZ1369" s="112"/>
      <c r="BA1369" s="68"/>
      <c r="BB1369" s="68"/>
      <c r="BC1369" s="69"/>
      <c r="BD1369" s="69"/>
      <c r="BE1369" s="69"/>
      <c r="BF1369" s="75"/>
      <c r="BG1369" s="75"/>
      <c r="BH1369" s="75"/>
      <c r="BI1369" s="219">
        <v>5.543981481481481E-2</v>
      </c>
      <c r="BJ1369" s="220"/>
      <c r="BK1369" s="220"/>
      <c r="BL1369" s="221"/>
      <c r="BM1369" s="222"/>
      <c r="BN1369" s="223"/>
      <c r="BO1369" s="149">
        <v>0</v>
      </c>
      <c r="BP1369" s="72">
        <v>0</v>
      </c>
      <c r="BQ1369" s="157">
        <v>5.543981481481481E-2</v>
      </c>
      <c r="BR1369" s="158">
        <v>1</v>
      </c>
      <c r="BS1369" s="224"/>
    </row>
    <row r="1370" spans="1:71" s="62" customFormat="1" ht="15" customHeight="1">
      <c r="A1370" s="49"/>
      <c r="B1370" s="2">
        <v>1364</v>
      </c>
      <c r="C1370" s="2">
        <v>262</v>
      </c>
      <c r="D1370" s="49" t="s">
        <v>1302</v>
      </c>
      <c r="E1370" s="49" t="s">
        <v>1505</v>
      </c>
      <c r="F1370" s="93" t="s">
        <v>1608</v>
      </c>
      <c r="G1370" s="85">
        <v>1972</v>
      </c>
      <c r="H1370" s="49" t="s">
        <v>31</v>
      </c>
      <c r="I1370" s="49" t="s">
        <v>32</v>
      </c>
      <c r="J1370" s="50">
        <f t="shared" si="97"/>
        <v>0</v>
      </c>
      <c r="K1370" s="189">
        <f t="shared" si="98"/>
        <v>0</v>
      </c>
      <c r="L1370" s="51">
        <f t="shared" si="99"/>
        <v>0</v>
      </c>
      <c r="M1370" s="52" t="str">
        <f t="shared" si="100"/>
        <v>nie</v>
      </c>
      <c r="N1370" s="53">
        <f>IF($M1370="ano",LARGE((Q1370,T1370,W1370,Z1370,AC1370,AF1370,AI1370,AL1370,AO1370,AR1370,AU1370,AX1370,BA1370,BD1370,BG1370,BJ1370,BM1370),1)+LARGE((Q1370,T1370,W1370,Z1370,AC1370,AF1370,AI1370,AL1370,AO1370,AR1370,AU1370,AX1370,BA1370,BD1370,BG1370,BJ1370,BM1370),2)+LARGE((Q1370,T1370,W1370,Z1370,AC1370,AF1370,AI1370,AL1370,AO1370,AR1370,AU1370,AX1370,BA1370,BD1370,BG1370,BJ1370,BM1370),3)+LARGE((Q1370,T1370,W1370,Z1370,AC1370,AF1370,AI1370,AL1370,AO1370,AR1370,AU1370,AX1370,BA1370,BD1370,BG1370,BJ1370,BM1370),4)+LARGE((Q1370,T1370,W1370,Z1370,AC1370,AF1370,AI1370,AL1370,AO1370,AR1370,AU1370,AX1370,BA1370,BD1370,BG1370,BJ1370,BM1370),5),J1370)</f>
        <v>0</v>
      </c>
      <c r="O1370" s="190">
        <f>IF($M1370="ano",LARGE((R1370,U1370,X1370,AA1370,AD1370,AG1370,AJ1370,AM1370,AP1370,AS1370,AV1370,AY1370,BB1370,BE1370,BH1370,BK1370,BN1370),1)+LARGE((R1370,U1370,X1370,AA1370,AD1370,AG1370,AJ1370,AM1370,AP1370,AS1370,AV1370,AY1370,BB1370,BE1370,BH1370,BK1370,BN1370),2)+LARGE((R1370,U1370,X1370,AA1370,AD1370,AG1370,AJ1370,AM1370,AP1370,AS1370,AV1370,AY1370,BB1370,BE1370,BH1370,BK1370,BN1370),3)+LARGE((R1370,U1370,X1370,AA1370,AD1370,AG1370,AJ1370,AM1370,AP1370,AS1370,AV1370,AY1370,BB1370,BE1370,BH1370,BK1370,BN1370),4)+LARGE((R1370,U1370,X1370,AA1370,AD1370,AG1370,AJ1370,AM1370,AP1370,AS1370,AV1370,AY1370,BB1370,BE1370,BH1370,BK1370,BN1370),5),K1370)</f>
        <v>0</v>
      </c>
      <c r="P1370" s="54"/>
      <c r="Q1370" s="55"/>
      <c r="R1370" s="55"/>
      <c r="S1370" s="56"/>
      <c r="T1370" s="57"/>
      <c r="U1370" s="57"/>
      <c r="V1370" s="58"/>
      <c r="W1370" s="59"/>
      <c r="X1370" s="59"/>
      <c r="Y1370" s="77"/>
      <c r="Z1370" s="60"/>
      <c r="AA1370" s="60"/>
      <c r="AB1370" s="61"/>
      <c r="AC1370" s="61"/>
      <c r="AD1370" s="61"/>
      <c r="AE1370" s="200"/>
      <c r="AF1370" s="201"/>
      <c r="AG1370" s="201"/>
      <c r="AI1370" s="63"/>
      <c r="AJ1370" s="63"/>
      <c r="AK1370" s="77"/>
      <c r="AL1370" s="60"/>
      <c r="AM1370" s="60"/>
      <c r="AN1370" s="78"/>
      <c r="AO1370" s="79"/>
      <c r="AP1370" s="79"/>
      <c r="AQ1370" s="64"/>
      <c r="AR1370" s="65"/>
      <c r="AS1370" s="65"/>
      <c r="AT1370" s="66"/>
      <c r="AU1370" s="67"/>
      <c r="AV1370" s="67"/>
      <c r="AW1370" s="73"/>
      <c r="AX1370" s="74"/>
      <c r="AY1370" s="74"/>
      <c r="AZ1370" s="112"/>
      <c r="BA1370" s="68"/>
      <c r="BB1370" s="68"/>
      <c r="BC1370" s="69"/>
      <c r="BD1370" s="69"/>
      <c r="BE1370" s="69"/>
      <c r="BF1370" s="75"/>
      <c r="BG1370" s="75"/>
      <c r="BH1370" s="75"/>
      <c r="BI1370" s="219">
        <v>7.5682870370370373E-2</v>
      </c>
      <c r="BJ1370" s="220"/>
      <c r="BK1370" s="220"/>
      <c r="BL1370" s="221"/>
      <c r="BM1370" s="222"/>
      <c r="BN1370" s="223"/>
      <c r="BO1370" s="149">
        <v>0</v>
      </c>
      <c r="BP1370" s="72">
        <v>0</v>
      </c>
      <c r="BQ1370" s="157">
        <v>7.5682870370370373E-2</v>
      </c>
      <c r="BR1370" s="158">
        <v>1</v>
      </c>
      <c r="BS1370" s="224"/>
    </row>
    <row r="1371" spans="1:71" s="62" customFormat="1" ht="15" customHeight="1">
      <c r="A1371" s="49"/>
      <c r="B1371" s="2">
        <v>1365</v>
      </c>
      <c r="C1371" s="2">
        <v>636</v>
      </c>
      <c r="D1371" s="49" t="s">
        <v>1301</v>
      </c>
      <c r="E1371" s="49" t="s">
        <v>1635</v>
      </c>
      <c r="F1371" s="93" t="s">
        <v>712</v>
      </c>
      <c r="G1371" s="85">
        <v>1980</v>
      </c>
      <c r="H1371" s="49" t="s">
        <v>31</v>
      </c>
      <c r="I1371" s="49" t="s">
        <v>31</v>
      </c>
      <c r="J1371" s="50">
        <f t="shared" si="97"/>
        <v>0</v>
      </c>
      <c r="K1371" s="189">
        <f t="shared" si="98"/>
        <v>0</v>
      </c>
      <c r="L1371" s="51">
        <f t="shared" si="99"/>
        <v>0</v>
      </c>
      <c r="M1371" s="52" t="str">
        <f t="shared" si="100"/>
        <v>nie</v>
      </c>
      <c r="N1371" s="53">
        <f>IF($M1371="ano",LARGE((Q1371,T1371,W1371,Z1371,AC1371,AF1371,AI1371,AL1371,AO1371,AR1371,AU1371,AX1371,BA1371,BD1371,BG1371,BJ1371,BM1371),1)+LARGE((Q1371,T1371,W1371,Z1371,AC1371,AF1371,AI1371,AL1371,AO1371,AR1371,AU1371,AX1371,BA1371,BD1371,BG1371,BJ1371,BM1371),2)+LARGE((Q1371,T1371,W1371,Z1371,AC1371,AF1371,AI1371,AL1371,AO1371,AR1371,AU1371,AX1371,BA1371,BD1371,BG1371,BJ1371,BM1371),3)+LARGE((Q1371,T1371,W1371,Z1371,AC1371,AF1371,AI1371,AL1371,AO1371,AR1371,AU1371,AX1371,BA1371,BD1371,BG1371,BJ1371,BM1371),4)+LARGE((Q1371,T1371,W1371,Z1371,AC1371,AF1371,AI1371,AL1371,AO1371,AR1371,AU1371,AX1371,BA1371,BD1371,BG1371,BJ1371,BM1371),5),J1371)</f>
        <v>0</v>
      </c>
      <c r="O1371" s="190">
        <f>IF($M1371="ano",LARGE((R1371,U1371,X1371,AA1371,AD1371,AG1371,AJ1371,AM1371,AP1371,AS1371,AV1371,AY1371,BB1371,BE1371,BH1371,BK1371,BN1371),1)+LARGE((R1371,U1371,X1371,AA1371,AD1371,AG1371,AJ1371,AM1371,AP1371,AS1371,AV1371,AY1371,BB1371,BE1371,BH1371,BK1371,BN1371),2)+LARGE((R1371,U1371,X1371,AA1371,AD1371,AG1371,AJ1371,AM1371,AP1371,AS1371,AV1371,AY1371,BB1371,BE1371,BH1371,BK1371,BN1371),3)+LARGE((R1371,U1371,X1371,AA1371,AD1371,AG1371,AJ1371,AM1371,AP1371,AS1371,AV1371,AY1371,BB1371,BE1371,BH1371,BK1371,BN1371),4)+LARGE((R1371,U1371,X1371,AA1371,AD1371,AG1371,AJ1371,AM1371,AP1371,AS1371,AV1371,AY1371,BB1371,BE1371,BH1371,BK1371,BN1371),5),K1371)</f>
        <v>0</v>
      </c>
      <c r="P1371" s="54"/>
      <c r="Q1371" s="55"/>
      <c r="R1371" s="55"/>
      <c r="S1371" s="56"/>
      <c r="T1371" s="57"/>
      <c r="U1371" s="57"/>
      <c r="V1371" s="58"/>
      <c r="W1371" s="59"/>
      <c r="X1371" s="59"/>
      <c r="Y1371" s="77"/>
      <c r="Z1371" s="60"/>
      <c r="AA1371" s="60"/>
      <c r="AB1371" s="61"/>
      <c r="AC1371" s="61"/>
      <c r="AD1371" s="61"/>
      <c r="AE1371" s="200"/>
      <c r="AF1371" s="201"/>
      <c r="AG1371" s="201"/>
      <c r="AI1371" s="63"/>
      <c r="AJ1371" s="63"/>
      <c r="AK1371" s="77"/>
      <c r="AL1371" s="60"/>
      <c r="AM1371" s="60"/>
      <c r="AN1371" s="78"/>
      <c r="AO1371" s="79"/>
      <c r="AP1371" s="79"/>
      <c r="AQ1371" s="64"/>
      <c r="AR1371" s="65"/>
      <c r="AS1371" s="65"/>
      <c r="AT1371" s="66"/>
      <c r="AU1371" s="67"/>
      <c r="AV1371" s="67"/>
      <c r="AW1371" s="73"/>
      <c r="AX1371" s="74"/>
      <c r="AY1371" s="74"/>
      <c r="AZ1371" s="112"/>
      <c r="BA1371" s="68"/>
      <c r="BB1371" s="68"/>
      <c r="BC1371" s="69"/>
      <c r="BD1371" s="69"/>
      <c r="BE1371" s="69"/>
      <c r="BF1371" s="75"/>
      <c r="BG1371" s="75"/>
      <c r="BH1371" s="75"/>
      <c r="BI1371" s="219">
        <v>6.9930555555555551E-2</v>
      </c>
      <c r="BJ1371" s="220"/>
      <c r="BK1371" s="220"/>
      <c r="BL1371" s="221"/>
      <c r="BM1371" s="222"/>
      <c r="BN1371" s="223"/>
      <c r="BO1371" s="149">
        <v>0</v>
      </c>
      <c r="BP1371" s="72">
        <v>0</v>
      </c>
      <c r="BQ1371" s="157">
        <v>6.9930555555555551E-2</v>
      </c>
      <c r="BR1371" s="158">
        <v>1</v>
      </c>
      <c r="BS1371" s="224"/>
    </row>
    <row r="1372" spans="1:71" s="62" customFormat="1" ht="15" customHeight="1">
      <c r="A1372" s="49"/>
      <c r="B1372" s="2">
        <v>1366</v>
      </c>
      <c r="C1372" s="2">
        <v>263</v>
      </c>
      <c r="D1372" s="49" t="s">
        <v>1678</v>
      </c>
      <c r="E1372" s="49" t="s">
        <v>1543</v>
      </c>
      <c r="F1372" s="93" t="s">
        <v>1311</v>
      </c>
      <c r="G1372" s="85">
        <v>1966</v>
      </c>
      <c r="H1372" s="49" t="s">
        <v>31</v>
      </c>
      <c r="I1372" s="49" t="s">
        <v>32</v>
      </c>
      <c r="J1372" s="50">
        <f t="shared" si="97"/>
        <v>0</v>
      </c>
      <c r="K1372" s="189">
        <f t="shared" si="98"/>
        <v>0</v>
      </c>
      <c r="L1372" s="51">
        <f t="shared" si="99"/>
        <v>0</v>
      </c>
      <c r="M1372" s="52" t="str">
        <f t="shared" si="100"/>
        <v>nie</v>
      </c>
      <c r="N1372" s="53">
        <f>IF($M1372="ano",LARGE((Q1372,T1372,W1372,Z1372,AC1372,AF1372,AI1372,AL1372,AO1372,AR1372,AU1372,AX1372,BA1372,BD1372,BG1372,BJ1372,BM1372),1)+LARGE((Q1372,T1372,W1372,Z1372,AC1372,AF1372,AI1372,AL1372,AO1372,AR1372,AU1372,AX1372,BA1372,BD1372,BG1372,BJ1372,BM1372),2)+LARGE((Q1372,T1372,W1372,Z1372,AC1372,AF1372,AI1372,AL1372,AO1372,AR1372,AU1372,AX1372,BA1372,BD1372,BG1372,BJ1372,BM1372),3)+LARGE((Q1372,T1372,W1372,Z1372,AC1372,AF1372,AI1372,AL1372,AO1372,AR1372,AU1372,AX1372,BA1372,BD1372,BG1372,BJ1372,BM1372),4)+LARGE((Q1372,T1372,W1372,Z1372,AC1372,AF1372,AI1372,AL1372,AO1372,AR1372,AU1372,AX1372,BA1372,BD1372,BG1372,BJ1372,BM1372),5),J1372)</f>
        <v>0</v>
      </c>
      <c r="O1372" s="190">
        <f>IF($M1372="ano",LARGE((R1372,U1372,X1372,AA1372,AD1372,AG1372,AJ1372,AM1372,AP1372,AS1372,AV1372,AY1372,BB1372,BE1372,BH1372,BK1372,BN1372),1)+LARGE((R1372,U1372,X1372,AA1372,AD1372,AG1372,AJ1372,AM1372,AP1372,AS1372,AV1372,AY1372,BB1372,BE1372,BH1372,BK1372,BN1372),2)+LARGE((R1372,U1372,X1372,AA1372,AD1372,AG1372,AJ1372,AM1372,AP1372,AS1372,AV1372,AY1372,BB1372,BE1372,BH1372,BK1372,BN1372),3)+LARGE((R1372,U1372,X1372,AA1372,AD1372,AG1372,AJ1372,AM1372,AP1372,AS1372,AV1372,AY1372,BB1372,BE1372,BH1372,BK1372,BN1372),4)+LARGE((R1372,U1372,X1372,AA1372,AD1372,AG1372,AJ1372,AM1372,AP1372,AS1372,AV1372,AY1372,BB1372,BE1372,BH1372,BK1372,BN1372),5),K1372)</f>
        <v>0</v>
      </c>
      <c r="P1372" s="54"/>
      <c r="Q1372" s="55"/>
      <c r="R1372" s="55"/>
      <c r="S1372" s="56"/>
      <c r="T1372" s="57"/>
      <c r="U1372" s="57"/>
      <c r="V1372" s="58"/>
      <c r="W1372" s="59"/>
      <c r="X1372" s="59"/>
      <c r="Y1372" s="77"/>
      <c r="Z1372" s="60"/>
      <c r="AA1372" s="60"/>
      <c r="AB1372" s="61"/>
      <c r="AC1372" s="61"/>
      <c r="AD1372" s="61"/>
      <c r="AE1372" s="200"/>
      <c r="AF1372" s="201"/>
      <c r="AG1372" s="201"/>
      <c r="AI1372" s="63"/>
      <c r="AJ1372" s="63"/>
      <c r="AK1372" s="77"/>
      <c r="AL1372" s="60"/>
      <c r="AM1372" s="60"/>
      <c r="AN1372" s="78"/>
      <c r="AO1372" s="79"/>
      <c r="AP1372" s="79"/>
      <c r="AQ1372" s="64"/>
      <c r="AR1372" s="65"/>
      <c r="AS1372" s="65"/>
      <c r="AT1372" s="66"/>
      <c r="AU1372" s="67"/>
      <c r="AV1372" s="67"/>
      <c r="AW1372" s="73"/>
      <c r="AX1372" s="74"/>
      <c r="AY1372" s="74"/>
      <c r="AZ1372" s="112"/>
      <c r="BA1372" s="68"/>
      <c r="BB1372" s="68"/>
      <c r="BC1372" s="69"/>
      <c r="BD1372" s="69"/>
      <c r="BE1372" s="69"/>
      <c r="BF1372" s="75"/>
      <c r="BG1372" s="75"/>
      <c r="BH1372" s="75"/>
      <c r="BI1372" s="219">
        <v>6.2708333333333324E-2</v>
      </c>
      <c r="BJ1372" s="220"/>
      <c r="BK1372" s="220"/>
      <c r="BL1372" s="221"/>
      <c r="BM1372" s="222"/>
      <c r="BN1372" s="223"/>
      <c r="BO1372" s="149">
        <v>0</v>
      </c>
      <c r="BP1372" s="72">
        <v>0</v>
      </c>
      <c r="BQ1372" s="157">
        <v>6.2708333333333324E-2</v>
      </c>
      <c r="BR1372" s="158">
        <v>1</v>
      </c>
      <c r="BS1372" s="224"/>
    </row>
    <row r="1373" spans="1:71" s="62" customFormat="1" ht="15" customHeight="1">
      <c r="A1373" s="49"/>
      <c r="B1373" s="2">
        <v>1367</v>
      </c>
      <c r="C1373" s="2">
        <v>637</v>
      </c>
      <c r="D1373" s="49" t="s">
        <v>1293</v>
      </c>
      <c r="E1373" s="49" t="s">
        <v>1632</v>
      </c>
      <c r="F1373" s="93" t="s">
        <v>1287</v>
      </c>
      <c r="G1373" s="85">
        <v>1977</v>
      </c>
      <c r="H1373" s="49" t="s">
        <v>31</v>
      </c>
      <c r="I1373" s="49" t="s">
        <v>31</v>
      </c>
      <c r="J1373" s="50">
        <f t="shared" si="97"/>
        <v>0</v>
      </c>
      <c r="K1373" s="189">
        <f t="shared" si="98"/>
        <v>0</v>
      </c>
      <c r="L1373" s="51">
        <f t="shared" si="99"/>
        <v>0</v>
      </c>
      <c r="M1373" s="52" t="str">
        <f t="shared" si="100"/>
        <v>nie</v>
      </c>
      <c r="N1373" s="53">
        <f>IF($M1373="ano",LARGE((Q1373,T1373,W1373,Z1373,AC1373,AF1373,AI1373,AL1373,AO1373,AR1373,AU1373,AX1373,BA1373,BD1373,BG1373,BJ1373,BM1373),1)+LARGE((Q1373,T1373,W1373,Z1373,AC1373,AF1373,AI1373,AL1373,AO1373,AR1373,AU1373,AX1373,BA1373,BD1373,BG1373,BJ1373,BM1373),2)+LARGE((Q1373,T1373,W1373,Z1373,AC1373,AF1373,AI1373,AL1373,AO1373,AR1373,AU1373,AX1373,BA1373,BD1373,BG1373,BJ1373,BM1373),3)+LARGE((Q1373,T1373,W1373,Z1373,AC1373,AF1373,AI1373,AL1373,AO1373,AR1373,AU1373,AX1373,BA1373,BD1373,BG1373,BJ1373,BM1373),4)+LARGE((Q1373,T1373,W1373,Z1373,AC1373,AF1373,AI1373,AL1373,AO1373,AR1373,AU1373,AX1373,BA1373,BD1373,BG1373,BJ1373,BM1373),5),J1373)</f>
        <v>0</v>
      </c>
      <c r="O1373" s="190">
        <f>IF($M1373="ano",LARGE((R1373,U1373,X1373,AA1373,AD1373,AG1373,AJ1373,AM1373,AP1373,AS1373,AV1373,AY1373,BB1373,BE1373,BH1373,BK1373,BN1373),1)+LARGE((R1373,U1373,X1373,AA1373,AD1373,AG1373,AJ1373,AM1373,AP1373,AS1373,AV1373,AY1373,BB1373,BE1373,BH1373,BK1373,BN1373),2)+LARGE((R1373,U1373,X1373,AA1373,AD1373,AG1373,AJ1373,AM1373,AP1373,AS1373,AV1373,AY1373,BB1373,BE1373,BH1373,BK1373,BN1373),3)+LARGE((R1373,U1373,X1373,AA1373,AD1373,AG1373,AJ1373,AM1373,AP1373,AS1373,AV1373,AY1373,BB1373,BE1373,BH1373,BK1373,BN1373),4)+LARGE((R1373,U1373,X1373,AA1373,AD1373,AG1373,AJ1373,AM1373,AP1373,AS1373,AV1373,AY1373,BB1373,BE1373,BH1373,BK1373,BN1373),5),K1373)</f>
        <v>0</v>
      </c>
      <c r="P1373" s="54"/>
      <c r="Q1373" s="55"/>
      <c r="R1373" s="55"/>
      <c r="S1373" s="56"/>
      <c r="T1373" s="57"/>
      <c r="U1373" s="57"/>
      <c r="V1373" s="58"/>
      <c r="W1373" s="59"/>
      <c r="X1373" s="59"/>
      <c r="Y1373" s="77"/>
      <c r="Z1373" s="60"/>
      <c r="AA1373" s="60"/>
      <c r="AB1373" s="61"/>
      <c r="AC1373" s="61"/>
      <c r="AD1373" s="61"/>
      <c r="AE1373" s="200"/>
      <c r="AF1373" s="201"/>
      <c r="AG1373" s="201"/>
      <c r="AI1373" s="63"/>
      <c r="AJ1373" s="63"/>
      <c r="AK1373" s="77"/>
      <c r="AL1373" s="60"/>
      <c r="AM1373" s="60"/>
      <c r="AN1373" s="78"/>
      <c r="AO1373" s="79"/>
      <c r="AP1373" s="79"/>
      <c r="AQ1373" s="64"/>
      <c r="AR1373" s="65"/>
      <c r="AS1373" s="65"/>
      <c r="AT1373" s="66"/>
      <c r="AU1373" s="67"/>
      <c r="AV1373" s="67"/>
      <c r="AW1373" s="73"/>
      <c r="AX1373" s="74"/>
      <c r="AY1373" s="74"/>
      <c r="AZ1373" s="112"/>
      <c r="BA1373" s="68"/>
      <c r="BB1373" s="68"/>
      <c r="BC1373" s="69"/>
      <c r="BD1373" s="69"/>
      <c r="BE1373" s="69"/>
      <c r="BF1373" s="75"/>
      <c r="BG1373" s="75"/>
      <c r="BH1373" s="75"/>
      <c r="BI1373" s="219">
        <v>7.1689814814814817E-2</v>
      </c>
      <c r="BJ1373" s="220"/>
      <c r="BK1373" s="220"/>
      <c r="BL1373" s="221"/>
      <c r="BM1373" s="222"/>
      <c r="BN1373" s="223"/>
      <c r="BO1373" s="149">
        <v>0</v>
      </c>
      <c r="BP1373" s="72">
        <v>0</v>
      </c>
      <c r="BQ1373" s="157">
        <v>7.1689814814814817E-2</v>
      </c>
      <c r="BR1373" s="158">
        <v>1</v>
      </c>
      <c r="BS1373" s="224"/>
    </row>
    <row r="1374" spans="1:71" s="62" customFormat="1" ht="15" customHeight="1">
      <c r="A1374" s="49"/>
      <c r="B1374" s="2">
        <v>1368</v>
      </c>
      <c r="C1374" s="2">
        <v>109</v>
      </c>
      <c r="D1374" s="49" t="s">
        <v>1284</v>
      </c>
      <c r="E1374" s="49" t="s">
        <v>1855</v>
      </c>
      <c r="F1374" s="93" t="s">
        <v>1285</v>
      </c>
      <c r="G1374" s="85">
        <v>1960</v>
      </c>
      <c r="H1374" s="49" t="s">
        <v>31</v>
      </c>
      <c r="I1374" s="49" t="s">
        <v>33</v>
      </c>
      <c r="J1374" s="50">
        <f t="shared" si="97"/>
        <v>0</v>
      </c>
      <c r="K1374" s="189">
        <f t="shared" si="98"/>
        <v>0</v>
      </c>
      <c r="L1374" s="51">
        <f t="shared" si="99"/>
        <v>0</v>
      </c>
      <c r="M1374" s="52" t="str">
        <f t="shared" si="100"/>
        <v>nie</v>
      </c>
      <c r="N1374" s="53">
        <f>IF($M1374="ano",LARGE((Q1374,T1374,W1374,Z1374,AC1374,AF1374,AI1374,AL1374,AO1374,AR1374,AU1374,AX1374,BA1374,BD1374,BG1374,BJ1374,BM1374),1)+LARGE((Q1374,T1374,W1374,Z1374,AC1374,AF1374,AI1374,AL1374,AO1374,AR1374,AU1374,AX1374,BA1374,BD1374,BG1374,BJ1374,BM1374),2)+LARGE((Q1374,T1374,W1374,Z1374,AC1374,AF1374,AI1374,AL1374,AO1374,AR1374,AU1374,AX1374,BA1374,BD1374,BG1374,BJ1374,BM1374),3)+LARGE((Q1374,T1374,W1374,Z1374,AC1374,AF1374,AI1374,AL1374,AO1374,AR1374,AU1374,AX1374,BA1374,BD1374,BG1374,BJ1374,BM1374),4)+LARGE((Q1374,T1374,W1374,Z1374,AC1374,AF1374,AI1374,AL1374,AO1374,AR1374,AU1374,AX1374,BA1374,BD1374,BG1374,BJ1374,BM1374),5),J1374)</f>
        <v>0</v>
      </c>
      <c r="O1374" s="190">
        <f>IF($M1374="ano",LARGE((R1374,U1374,X1374,AA1374,AD1374,AG1374,AJ1374,AM1374,AP1374,AS1374,AV1374,AY1374,BB1374,BE1374,BH1374,BK1374,BN1374),1)+LARGE((R1374,U1374,X1374,AA1374,AD1374,AG1374,AJ1374,AM1374,AP1374,AS1374,AV1374,AY1374,BB1374,BE1374,BH1374,BK1374,BN1374),2)+LARGE((R1374,U1374,X1374,AA1374,AD1374,AG1374,AJ1374,AM1374,AP1374,AS1374,AV1374,AY1374,BB1374,BE1374,BH1374,BK1374,BN1374),3)+LARGE((R1374,U1374,X1374,AA1374,AD1374,AG1374,AJ1374,AM1374,AP1374,AS1374,AV1374,AY1374,BB1374,BE1374,BH1374,BK1374,BN1374),4)+LARGE((R1374,U1374,X1374,AA1374,AD1374,AG1374,AJ1374,AM1374,AP1374,AS1374,AV1374,AY1374,BB1374,BE1374,BH1374,BK1374,BN1374),5),K1374)</f>
        <v>0</v>
      </c>
      <c r="P1374" s="54"/>
      <c r="Q1374" s="55"/>
      <c r="R1374" s="55"/>
      <c r="S1374" s="56"/>
      <c r="T1374" s="57"/>
      <c r="U1374" s="57"/>
      <c r="V1374" s="58"/>
      <c r="W1374" s="59"/>
      <c r="X1374" s="59"/>
      <c r="Y1374" s="77"/>
      <c r="Z1374" s="60"/>
      <c r="AA1374" s="60"/>
      <c r="AB1374" s="61"/>
      <c r="AC1374" s="61"/>
      <c r="AD1374" s="61"/>
      <c r="AE1374" s="200"/>
      <c r="AF1374" s="201"/>
      <c r="AG1374" s="201"/>
      <c r="AI1374" s="63"/>
      <c r="AJ1374" s="63"/>
      <c r="AK1374" s="77"/>
      <c r="AL1374" s="60"/>
      <c r="AM1374" s="60"/>
      <c r="AN1374" s="78"/>
      <c r="AO1374" s="79"/>
      <c r="AP1374" s="79"/>
      <c r="AQ1374" s="64"/>
      <c r="AR1374" s="65"/>
      <c r="AS1374" s="65"/>
      <c r="AT1374" s="66"/>
      <c r="AU1374" s="67"/>
      <c r="AV1374" s="67"/>
      <c r="AW1374" s="73"/>
      <c r="AX1374" s="74"/>
      <c r="AY1374" s="74"/>
      <c r="AZ1374" s="112"/>
      <c r="BA1374" s="68"/>
      <c r="BB1374" s="68"/>
      <c r="BC1374" s="69"/>
      <c r="BD1374" s="69"/>
      <c r="BE1374" s="69"/>
      <c r="BF1374" s="75"/>
      <c r="BG1374" s="75"/>
      <c r="BH1374" s="75"/>
      <c r="BI1374" s="219">
        <v>7.075231481481481E-2</v>
      </c>
      <c r="BJ1374" s="220"/>
      <c r="BK1374" s="220"/>
      <c r="BL1374" s="221"/>
      <c r="BM1374" s="222"/>
      <c r="BN1374" s="223"/>
      <c r="BO1374" s="149">
        <v>0</v>
      </c>
      <c r="BP1374" s="72">
        <v>0</v>
      </c>
      <c r="BQ1374" s="157">
        <v>7.075231481481481E-2</v>
      </c>
      <c r="BR1374" s="158">
        <v>1</v>
      </c>
      <c r="BS1374" s="224"/>
    </row>
    <row r="1375" spans="1:71" s="62" customFormat="1" ht="15" customHeight="1">
      <c r="A1375" s="49"/>
      <c r="B1375" s="2">
        <v>1369</v>
      </c>
      <c r="C1375" s="2">
        <v>638</v>
      </c>
      <c r="D1375" s="49" t="s">
        <v>1297</v>
      </c>
      <c r="E1375" s="49" t="s">
        <v>1526</v>
      </c>
      <c r="F1375" s="93" t="s">
        <v>1501</v>
      </c>
      <c r="G1375" s="85">
        <v>1984</v>
      </c>
      <c r="H1375" s="49" t="s">
        <v>31</v>
      </c>
      <c r="I1375" s="49" t="s">
        <v>31</v>
      </c>
      <c r="J1375" s="50">
        <f t="shared" si="97"/>
        <v>0</v>
      </c>
      <c r="K1375" s="189">
        <f t="shared" si="98"/>
        <v>0</v>
      </c>
      <c r="L1375" s="51">
        <f t="shared" si="99"/>
        <v>0</v>
      </c>
      <c r="M1375" s="52" t="str">
        <f t="shared" si="100"/>
        <v>nie</v>
      </c>
      <c r="N1375" s="53">
        <f>IF($M1375="ano",LARGE((Q1375,T1375,W1375,Z1375,AC1375,AF1375,AI1375,AL1375,AO1375,AR1375,AU1375,AX1375,BA1375,BD1375,BG1375,BJ1375,BM1375),1)+LARGE((Q1375,T1375,W1375,Z1375,AC1375,AF1375,AI1375,AL1375,AO1375,AR1375,AU1375,AX1375,BA1375,BD1375,BG1375,BJ1375,BM1375),2)+LARGE((Q1375,T1375,W1375,Z1375,AC1375,AF1375,AI1375,AL1375,AO1375,AR1375,AU1375,AX1375,BA1375,BD1375,BG1375,BJ1375,BM1375),3)+LARGE((Q1375,T1375,W1375,Z1375,AC1375,AF1375,AI1375,AL1375,AO1375,AR1375,AU1375,AX1375,BA1375,BD1375,BG1375,BJ1375,BM1375),4)+LARGE((Q1375,T1375,W1375,Z1375,AC1375,AF1375,AI1375,AL1375,AO1375,AR1375,AU1375,AX1375,BA1375,BD1375,BG1375,BJ1375,BM1375),5),J1375)</f>
        <v>0</v>
      </c>
      <c r="O1375" s="190">
        <f>IF($M1375="ano",LARGE((R1375,U1375,X1375,AA1375,AD1375,AG1375,AJ1375,AM1375,AP1375,AS1375,AV1375,AY1375,BB1375,BE1375,BH1375,BK1375,BN1375),1)+LARGE((R1375,U1375,X1375,AA1375,AD1375,AG1375,AJ1375,AM1375,AP1375,AS1375,AV1375,AY1375,BB1375,BE1375,BH1375,BK1375,BN1375),2)+LARGE((R1375,U1375,X1375,AA1375,AD1375,AG1375,AJ1375,AM1375,AP1375,AS1375,AV1375,AY1375,BB1375,BE1375,BH1375,BK1375,BN1375),3)+LARGE((R1375,U1375,X1375,AA1375,AD1375,AG1375,AJ1375,AM1375,AP1375,AS1375,AV1375,AY1375,BB1375,BE1375,BH1375,BK1375,BN1375),4)+LARGE((R1375,U1375,X1375,AA1375,AD1375,AG1375,AJ1375,AM1375,AP1375,AS1375,AV1375,AY1375,BB1375,BE1375,BH1375,BK1375,BN1375),5),K1375)</f>
        <v>0</v>
      </c>
      <c r="P1375" s="54"/>
      <c r="Q1375" s="55"/>
      <c r="R1375" s="55"/>
      <c r="S1375" s="56"/>
      <c r="T1375" s="57"/>
      <c r="U1375" s="57"/>
      <c r="V1375" s="58"/>
      <c r="W1375" s="59"/>
      <c r="X1375" s="59"/>
      <c r="Y1375" s="77"/>
      <c r="Z1375" s="60"/>
      <c r="AA1375" s="60"/>
      <c r="AB1375" s="61"/>
      <c r="AC1375" s="61"/>
      <c r="AD1375" s="61"/>
      <c r="AE1375" s="200"/>
      <c r="AF1375" s="201"/>
      <c r="AG1375" s="201"/>
      <c r="AI1375" s="63"/>
      <c r="AJ1375" s="63"/>
      <c r="AK1375" s="77"/>
      <c r="AL1375" s="60"/>
      <c r="AM1375" s="60"/>
      <c r="AN1375" s="78"/>
      <c r="AO1375" s="79"/>
      <c r="AP1375" s="79"/>
      <c r="AQ1375" s="64"/>
      <c r="AR1375" s="65"/>
      <c r="AS1375" s="65"/>
      <c r="AT1375" s="66"/>
      <c r="AU1375" s="67"/>
      <c r="AV1375" s="67"/>
      <c r="AW1375" s="73"/>
      <c r="AX1375" s="74"/>
      <c r="AY1375" s="74"/>
      <c r="AZ1375" s="112"/>
      <c r="BA1375" s="68"/>
      <c r="BB1375" s="68"/>
      <c r="BC1375" s="69"/>
      <c r="BD1375" s="69"/>
      <c r="BE1375" s="69"/>
      <c r="BF1375" s="75"/>
      <c r="BG1375" s="75"/>
      <c r="BH1375" s="75"/>
      <c r="BI1375" s="219">
        <v>6.0162037037037042E-2</v>
      </c>
      <c r="BJ1375" s="220"/>
      <c r="BK1375" s="220"/>
      <c r="BL1375" s="221"/>
      <c r="BM1375" s="222"/>
      <c r="BN1375" s="223"/>
      <c r="BO1375" s="149">
        <v>0</v>
      </c>
      <c r="BP1375" s="72">
        <v>0</v>
      </c>
      <c r="BQ1375" s="157">
        <v>6.0162037037037042E-2</v>
      </c>
      <c r="BR1375" s="158">
        <v>1</v>
      </c>
      <c r="BS1375" s="224"/>
    </row>
    <row r="1376" spans="1:71" s="62" customFormat="1">
      <c r="A1376" s="49"/>
      <c r="B1376" s="2">
        <v>1370</v>
      </c>
      <c r="C1376" s="2">
        <v>639</v>
      </c>
      <c r="D1376" s="49" t="s">
        <v>1291</v>
      </c>
      <c r="E1376" s="49" t="s">
        <v>1484</v>
      </c>
      <c r="F1376" s="93" t="s">
        <v>1283</v>
      </c>
      <c r="G1376" s="85">
        <v>1978</v>
      </c>
      <c r="H1376" s="49" t="s">
        <v>31</v>
      </c>
      <c r="I1376" s="49" t="s">
        <v>31</v>
      </c>
      <c r="J1376" s="50">
        <f t="shared" si="97"/>
        <v>0</v>
      </c>
      <c r="K1376" s="189">
        <f t="shared" si="98"/>
        <v>0</v>
      </c>
      <c r="L1376" s="51">
        <f t="shared" si="99"/>
        <v>0</v>
      </c>
      <c r="M1376" s="52" t="str">
        <f t="shared" si="100"/>
        <v>nie</v>
      </c>
      <c r="N1376" s="53">
        <f>IF($M1376="ano",LARGE((Q1376,T1376,W1376,Z1376,AC1376,AF1376,AI1376,AL1376,AO1376,AR1376,AU1376,AX1376,BA1376,BD1376,BG1376,BJ1376,BM1376),1)+LARGE((Q1376,T1376,W1376,Z1376,AC1376,AF1376,AI1376,AL1376,AO1376,AR1376,AU1376,AX1376,BA1376,BD1376,BG1376,BJ1376,BM1376),2)+LARGE((Q1376,T1376,W1376,Z1376,AC1376,AF1376,AI1376,AL1376,AO1376,AR1376,AU1376,AX1376,BA1376,BD1376,BG1376,BJ1376,BM1376),3)+LARGE((Q1376,T1376,W1376,Z1376,AC1376,AF1376,AI1376,AL1376,AO1376,AR1376,AU1376,AX1376,BA1376,BD1376,BG1376,BJ1376,BM1376),4)+LARGE((Q1376,T1376,W1376,Z1376,AC1376,AF1376,AI1376,AL1376,AO1376,AR1376,AU1376,AX1376,BA1376,BD1376,BG1376,BJ1376,BM1376),5),J1376)</f>
        <v>0</v>
      </c>
      <c r="O1376" s="190">
        <f>IF($M1376="ano",LARGE((R1376,U1376,X1376,AA1376,AD1376,AG1376,AJ1376,AM1376,AP1376,AS1376,AV1376,AY1376,BB1376,BE1376,BH1376,BK1376,BN1376),1)+LARGE((R1376,U1376,X1376,AA1376,AD1376,AG1376,AJ1376,AM1376,AP1376,AS1376,AV1376,AY1376,BB1376,BE1376,BH1376,BK1376,BN1376),2)+LARGE((R1376,U1376,X1376,AA1376,AD1376,AG1376,AJ1376,AM1376,AP1376,AS1376,AV1376,AY1376,BB1376,BE1376,BH1376,BK1376,BN1376),3)+LARGE((R1376,U1376,X1376,AA1376,AD1376,AG1376,AJ1376,AM1376,AP1376,AS1376,AV1376,AY1376,BB1376,BE1376,BH1376,BK1376,BN1376),4)+LARGE((R1376,U1376,X1376,AA1376,AD1376,AG1376,AJ1376,AM1376,AP1376,AS1376,AV1376,AY1376,BB1376,BE1376,BH1376,BK1376,BN1376),5),K1376)</f>
        <v>0</v>
      </c>
      <c r="P1376" s="54"/>
      <c r="Q1376" s="55"/>
      <c r="R1376" s="55"/>
      <c r="S1376" s="56"/>
      <c r="T1376" s="57"/>
      <c r="U1376" s="57"/>
      <c r="V1376" s="58"/>
      <c r="W1376" s="59"/>
      <c r="X1376" s="59"/>
      <c r="Y1376" s="77"/>
      <c r="Z1376" s="60"/>
      <c r="AA1376" s="60"/>
      <c r="AB1376" s="61"/>
      <c r="AC1376" s="61"/>
      <c r="AD1376" s="61"/>
      <c r="AE1376" s="200"/>
      <c r="AF1376" s="201"/>
      <c r="AG1376" s="201"/>
      <c r="AI1376" s="63"/>
      <c r="AJ1376" s="63"/>
      <c r="AK1376" s="77"/>
      <c r="AL1376" s="60"/>
      <c r="AM1376" s="60"/>
      <c r="AN1376" s="78"/>
      <c r="AO1376" s="79"/>
      <c r="AP1376" s="79"/>
      <c r="AQ1376" s="64"/>
      <c r="AR1376" s="65"/>
      <c r="AS1376" s="65"/>
      <c r="AT1376" s="66"/>
      <c r="AU1376" s="67"/>
      <c r="AV1376" s="67"/>
      <c r="AW1376" s="73"/>
      <c r="AX1376" s="74"/>
      <c r="AY1376" s="74"/>
      <c r="AZ1376" s="112"/>
      <c r="BA1376" s="68"/>
      <c r="BB1376" s="68"/>
      <c r="BC1376" s="69"/>
      <c r="BD1376" s="69"/>
      <c r="BE1376" s="69"/>
      <c r="BF1376" s="75"/>
      <c r="BG1376" s="75"/>
      <c r="BH1376" s="75"/>
      <c r="BI1376" s="219">
        <v>6.0347222222222219E-2</v>
      </c>
      <c r="BJ1376" s="220"/>
      <c r="BK1376" s="220"/>
      <c r="BL1376" s="221"/>
      <c r="BM1376" s="222"/>
      <c r="BN1376" s="223"/>
      <c r="BO1376" s="149">
        <v>0</v>
      </c>
      <c r="BP1376" s="72">
        <v>0</v>
      </c>
      <c r="BQ1376" s="157">
        <v>6.0347222222222219E-2</v>
      </c>
      <c r="BR1376" s="158">
        <v>1</v>
      </c>
      <c r="BS1376" s="224"/>
    </row>
    <row r="1377" spans="1:71" s="62" customFormat="1">
      <c r="A1377" s="49"/>
      <c r="B1377" s="2">
        <v>1371</v>
      </c>
      <c r="C1377" s="2">
        <v>640</v>
      </c>
      <c r="D1377" s="49" t="s">
        <v>1295</v>
      </c>
      <c r="E1377" s="49" t="s">
        <v>1534</v>
      </c>
      <c r="F1377" s="93" t="s">
        <v>1310</v>
      </c>
      <c r="G1377" s="85">
        <v>1984</v>
      </c>
      <c r="H1377" s="49" t="s">
        <v>31</v>
      </c>
      <c r="I1377" s="49" t="s">
        <v>31</v>
      </c>
      <c r="J1377" s="50">
        <f t="shared" si="97"/>
        <v>0</v>
      </c>
      <c r="K1377" s="189">
        <f t="shared" si="98"/>
        <v>0</v>
      </c>
      <c r="L1377" s="51">
        <f t="shared" si="99"/>
        <v>0</v>
      </c>
      <c r="M1377" s="52" t="str">
        <f t="shared" si="100"/>
        <v>nie</v>
      </c>
      <c r="N1377" s="53">
        <f>IF($M1377="ano",LARGE((Q1377,T1377,W1377,Z1377,AC1377,AF1377,AI1377,AL1377,AO1377,AR1377,AU1377,AX1377,BA1377,BD1377,BG1377,BJ1377,BM1377),1)+LARGE((Q1377,T1377,W1377,Z1377,AC1377,AF1377,AI1377,AL1377,AO1377,AR1377,AU1377,AX1377,BA1377,BD1377,BG1377,BJ1377,BM1377),2)+LARGE((Q1377,T1377,W1377,Z1377,AC1377,AF1377,AI1377,AL1377,AO1377,AR1377,AU1377,AX1377,BA1377,BD1377,BG1377,BJ1377,BM1377),3)+LARGE((Q1377,T1377,W1377,Z1377,AC1377,AF1377,AI1377,AL1377,AO1377,AR1377,AU1377,AX1377,BA1377,BD1377,BG1377,BJ1377,BM1377),4)+LARGE((Q1377,T1377,W1377,Z1377,AC1377,AF1377,AI1377,AL1377,AO1377,AR1377,AU1377,AX1377,BA1377,BD1377,BG1377,BJ1377,BM1377),5),J1377)</f>
        <v>0</v>
      </c>
      <c r="O1377" s="190">
        <f>IF($M1377="ano",LARGE((R1377,U1377,X1377,AA1377,AD1377,AG1377,AJ1377,AM1377,AP1377,AS1377,AV1377,AY1377,BB1377,BE1377,BH1377,BK1377,BN1377),1)+LARGE((R1377,U1377,X1377,AA1377,AD1377,AG1377,AJ1377,AM1377,AP1377,AS1377,AV1377,AY1377,BB1377,BE1377,BH1377,BK1377,BN1377),2)+LARGE((R1377,U1377,X1377,AA1377,AD1377,AG1377,AJ1377,AM1377,AP1377,AS1377,AV1377,AY1377,BB1377,BE1377,BH1377,BK1377,BN1377),3)+LARGE((R1377,U1377,X1377,AA1377,AD1377,AG1377,AJ1377,AM1377,AP1377,AS1377,AV1377,AY1377,BB1377,BE1377,BH1377,BK1377,BN1377),4)+LARGE((R1377,U1377,X1377,AA1377,AD1377,AG1377,AJ1377,AM1377,AP1377,AS1377,AV1377,AY1377,BB1377,BE1377,BH1377,BK1377,BN1377),5),K1377)</f>
        <v>0</v>
      </c>
      <c r="P1377" s="54"/>
      <c r="Q1377" s="55"/>
      <c r="R1377" s="55"/>
      <c r="S1377" s="56"/>
      <c r="T1377" s="57"/>
      <c r="U1377" s="57"/>
      <c r="V1377" s="58"/>
      <c r="W1377" s="59"/>
      <c r="X1377" s="59"/>
      <c r="Y1377" s="77"/>
      <c r="Z1377" s="60"/>
      <c r="AA1377" s="60"/>
      <c r="AB1377" s="61"/>
      <c r="AC1377" s="61"/>
      <c r="AD1377" s="61"/>
      <c r="AE1377" s="200"/>
      <c r="AF1377" s="201"/>
      <c r="AG1377" s="201"/>
      <c r="AI1377" s="63"/>
      <c r="AJ1377" s="63"/>
      <c r="AK1377" s="77"/>
      <c r="AL1377" s="60"/>
      <c r="AM1377" s="60"/>
      <c r="AN1377" s="78"/>
      <c r="AO1377" s="79"/>
      <c r="AP1377" s="79"/>
      <c r="AQ1377" s="64"/>
      <c r="AR1377" s="65"/>
      <c r="AS1377" s="65"/>
      <c r="AT1377" s="66"/>
      <c r="AU1377" s="67"/>
      <c r="AV1377" s="67"/>
      <c r="AW1377" s="73"/>
      <c r="AX1377" s="74"/>
      <c r="AY1377" s="74"/>
      <c r="AZ1377" s="112"/>
      <c r="BA1377" s="68"/>
      <c r="BB1377" s="68"/>
      <c r="BC1377" s="69"/>
      <c r="BD1377" s="69"/>
      <c r="BE1377" s="69"/>
      <c r="BF1377" s="75"/>
      <c r="BG1377" s="75"/>
      <c r="BH1377" s="75"/>
      <c r="BI1377" s="219">
        <v>5.393518518518519E-2</v>
      </c>
      <c r="BJ1377" s="220"/>
      <c r="BK1377" s="220"/>
      <c r="BL1377" s="221"/>
      <c r="BM1377" s="222"/>
      <c r="BN1377" s="223"/>
      <c r="BO1377" s="149">
        <v>0</v>
      </c>
      <c r="BP1377" s="72">
        <v>0</v>
      </c>
      <c r="BQ1377" s="157">
        <v>5.393518518518519E-2</v>
      </c>
      <c r="BR1377" s="158">
        <v>1</v>
      </c>
      <c r="BS1377" s="224"/>
    </row>
    <row r="1378" spans="1:71" s="62" customFormat="1">
      <c r="A1378" s="49"/>
      <c r="B1378" s="2">
        <v>1372</v>
      </c>
      <c r="C1378" s="2">
        <v>641</v>
      </c>
      <c r="D1378" s="49" t="s">
        <v>1279</v>
      </c>
      <c r="E1378" s="49" t="s">
        <v>1567</v>
      </c>
      <c r="F1378" s="93" t="s">
        <v>1280</v>
      </c>
      <c r="G1378" s="85">
        <v>1982</v>
      </c>
      <c r="H1378" s="49" t="s">
        <v>31</v>
      </c>
      <c r="I1378" s="49" t="s">
        <v>31</v>
      </c>
      <c r="J1378" s="50">
        <f t="shared" si="97"/>
        <v>0</v>
      </c>
      <c r="K1378" s="189">
        <f t="shared" si="98"/>
        <v>0</v>
      </c>
      <c r="L1378" s="51">
        <f t="shared" si="99"/>
        <v>0</v>
      </c>
      <c r="M1378" s="52" t="str">
        <f t="shared" si="100"/>
        <v>nie</v>
      </c>
      <c r="N1378" s="53">
        <f>IF($M1378="ano",LARGE((Q1378,T1378,W1378,Z1378,AC1378,AF1378,AI1378,AL1378,AO1378,AR1378,AU1378,AX1378,BA1378,BD1378,BG1378,BJ1378,BM1378),1)+LARGE((Q1378,T1378,W1378,Z1378,AC1378,AF1378,AI1378,AL1378,AO1378,AR1378,AU1378,AX1378,BA1378,BD1378,BG1378,BJ1378,BM1378),2)+LARGE((Q1378,T1378,W1378,Z1378,AC1378,AF1378,AI1378,AL1378,AO1378,AR1378,AU1378,AX1378,BA1378,BD1378,BG1378,BJ1378,BM1378),3)+LARGE((Q1378,T1378,W1378,Z1378,AC1378,AF1378,AI1378,AL1378,AO1378,AR1378,AU1378,AX1378,BA1378,BD1378,BG1378,BJ1378,BM1378),4)+LARGE((Q1378,T1378,W1378,Z1378,AC1378,AF1378,AI1378,AL1378,AO1378,AR1378,AU1378,AX1378,BA1378,BD1378,BG1378,BJ1378,BM1378),5),J1378)</f>
        <v>0</v>
      </c>
      <c r="O1378" s="190">
        <f>IF($M1378="ano",LARGE((R1378,U1378,X1378,AA1378,AD1378,AG1378,AJ1378,AM1378,AP1378,AS1378,AV1378,AY1378,BB1378,BE1378,BH1378,BK1378,BN1378),1)+LARGE((R1378,U1378,X1378,AA1378,AD1378,AG1378,AJ1378,AM1378,AP1378,AS1378,AV1378,AY1378,BB1378,BE1378,BH1378,BK1378,BN1378),2)+LARGE((R1378,U1378,X1378,AA1378,AD1378,AG1378,AJ1378,AM1378,AP1378,AS1378,AV1378,AY1378,BB1378,BE1378,BH1378,BK1378,BN1378),3)+LARGE((R1378,U1378,X1378,AA1378,AD1378,AG1378,AJ1378,AM1378,AP1378,AS1378,AV1378,AY1378,BB1378,BE1378,BH1378,BK1378,BN1378),4)+LARGE((R1378,U1378,X1378,AA1378,AD1378,AG1378,AJ1378,AM1378,AP1378,AS1378,AV1378,AY1378,BB1378,BE1378,BH1378,BK1378,BN1378),5),K1378)</f>
        <v>0</v>
      </c>
      <c r="P1378" s="54"/>
      <c r="Q1378" s="55"/>
      <c r="R1378" s="55"/>
      <c r="S1378" s="56"/>
      <c r="T1378" s="57"/>
      <c r="U1378" s="57"/>
      <c r="V1378" s="58"/>
      <c r="W1378" s="59"/>
      <c r="X1378" s="59"/>
      <c r="Y1378" s="77"/>
      <c r="Z1378" s="60"/>
      <c r="AA1378" s="60"/>
      <c r="AB1378" s="61"/>
      <c r="AC1378" s="61"/>
      <c r="AD1378" s="61"/>
      <c r="AE1378" s="200"/>
      <c r="AF1378" s="201"/>
      <c r="AG1378" s="201"/>
      <c r="AI1378" s="63"/>
      <c r="AJ1378" s="63"/>
      <c r="AK1378" s="77"/>
      <c r="AL1378" s="60"/>
      <c r="AM1378" s="60"/>
      <c r="AN1378" s="78"/>
      <c r="AO1378" s="79"/>
      <c r="AP1378" s="79"/>
      <c r="AQ1378" s="64"/>
      <c r="AR1378" s="65"/>
      <c r="AS1378" s="65"/>
      <c r="AT1378" s="66"/>
      <c r="AU1378" s="67"/>
      <c r="AV1378" s="67"/>
      <c r="AW1378" s="73"/>
      <c r="AX1378" s="74"/>
      <c r="AY1378" s="74"/>
      <c r="AZ1378" s="112"/>
      <c r="BA1378" s="68"/>
      <c r="BB1378" s="68"/>
      <c r="BC1378" s="69"/>
      <c r="BD1378" s="69"/>
      <c r="BE1378" s="69"/>
      <c r="BF1378" s="75"/>
      <c r="BG1378" s="75"/>
      <c r="BH1378" s="75"/>
      <c r="BI1378" s="219">
        <v>5.2592592592592587E-2</v>
      </c>
      <c r="BJ1378" s="220"/>
      <c r="BK1378" s="220"/>
      <c r="BL1378" s="221"/>
      <c r="BM1378" s="222"/>
      <c r="BN1378" s="223"/>
      <c r="BO1378" s="149">
        <v>0</v>
      </c>
      <c r="BP1378" s="72">
        <v>0</v>
      </c>
      <c r="BQ1378" s="157">
        <v>5.2592592592592587E-2</v>
      </c>
      <c r="BR1378" s="158">
        <v>1</v>
      </c>
      <c r="BS1378" s="224"/>
    </row>
    <row r="1379" spans="1:71" s="62" customFormat="1">
      <c r="A1379" s="49"/>
      <c r="B1379" s="2">
        <v>1373</v>
      </c>
      <c r="C1379" s="2">
        <v>642</v>
      </c>
      <c r="D1379" s="49" t="s">
        <v>1279</v>
      </c>
      <c r="E1379" s="49" t="s">
        <v>1492</v>
      </c>
      <c r="F1379" s="93" t="s">
        <v>1280</v>
      </c>
      <c r="G1379" s="85">
        <v>1981</v>
      </c>
      <c r="H1379" s="49" t="s">
        <v>31</v>
      </c>
      <c r="I1379" s="49" t="s">
        <v>31</v>
      </c>
      <c r="J1379" s="50">
        <f t="shared" si="97"/>
        <v>0</v>
      </c>
      <c r="K1379" s="189">
        <f t="shared" si="98"/>
        <v>0</v>
      </c>
      <c r="L1379" s="51">
        <f t="shared" si="99"/>
        <v>0</v>
      </c>
      <c r="M1379" s="52" t="str">
        <f t="shared" si="100"/>
        <v>nie</v>
      </c>
      <c r="N1379" s="53">
        <f>IF($M1379="ano",LARGE((Q1379,T1379,W1379,Z1379,AC1379,AF1379,AI1379,AL1379,AO1379,AR1379,AU1379,AX1379,BA1379,BD1379,BG1379,BJ1379,BM1379),1)+LARGE((Q1379,T1379,W1379,Z1379,AC1379,AF1379,AI1379,AL1379,AO1379,AR1379,AU1379,AX1379,BA1379,BD1379,BG1379,BJ1379,BM1379),2)+LARGE((Q1379,T1379,W1379,Z1379,AC1379,AF1379,AI1379,AL1379,AO1379,AR1379,AU1379,AX1379,BA1379,BD1379,BG1379,BJ1379,BM1379),3)+LARGE((Q1379,T1379,W1379,Z1379,AC1379,AF1379,AI1379,AL1379,AO1379,AR1379,AU1379,AX1379,BA1379,BD1379,BG1379,BJ1379,BM1379),4)+LARGE((Q1379,T1379,W1379,Z1379,AC1379,AF1379,AI1379,AL1379,AO1379,AR1379,AU1379,AX1379,BA1379,BD1379,BG1379,BJ1379,BM1379),5),J1379)</f>
        <v>0</v>
      </c>
      <c r="O1379" s="190">
        <f>IF($M1379="ano",LARGE((R1379,U1379,X1379,AA1379,AD1379,AG1379,AJ1379,AM1379,AP1379,AS1379,AV1379,AY1379,BB1379,BE1379,BH1379,BK1379,BN1379),1)+LARGE((R1379,U1379,X1379,AA1379,AD1379,AG1379,AJ1379,AM1379,AP1379,AS1379,AV1379,AY1379,BB1379,BE1379,BH1379,BK1379,BN1379),2)+LARGE((R1379,U1379,X1379,AA1379,AD1379,AG1379,AJ1379,AM1379,AP1379,AS1379,AV1379,AY1379,BB1379,BE1379,BH1379,BK1379,BN1379),3)+LARGE((R1379,U1379,X1379,AA1379,AD1379,AG1379,AJ1379,AM1379,AP1379,AS1379,AV1379,AY1379,BB1379,BE1379,BH1379,BK1379,BN1379),4)+LARGE((R1379,U1379,X1379,AA1379,AD1379,AG1379,AJ1379,AM1379,AP1379,AS1379,AV1379,AY1379,BB1379,BE1379,BH1379,BK1379,BN1379),5),K1379)</f>
        <v>0</v>
      </c>
      <c r="P1379" s="54"/>
      <c r="Q1379" s="55"/>
      <c r="R1379" s="55"/>
      <c r="S1379" s="56"/>
      <c r="T1379" s="57"/>
      <c r="U1379" s="57"/>
      <c r="V1379" s="58"/>
      <c r="W1379" s="59"/>
      <c r="X1379" s="59"/>
      <c r="Y1379" s="77"/>
      <c r="Z1379" s="60"/>
      <c r="AA1379" s="60"/>
      <c r="AB1379" s="61"/>
      <c r="AC1379" s="61"/>
      <c r="AD1379" s="61"/>
      <c r="AE1379" s="200"/>
      <c r="AF1379" s="201"/>
      <c r="AG1379" s="201"/>
      <c r="AI1379" s="63"/>
      <c r="AJ1379" s="63"/>
      <c r="AK1379" s="77"/>
      <c r="AL1379" s="60"/>
      <c r="AM1379" s="60"/>
      <c r="AN1379" s="78"/>
      <c r="AO1379" s="79"/>
      <c r="AP1379" s="79"/>
      <c r="AQ1379" s="64"/>
      <c r="AR1379" s="65"/>
      <c r="AS1379" s="65"/>
      <c r="AT1379" s="66"/>
      <c r="AU1379" s="67"/>
      <c r="AV1379" s="67"/>
      <c r="AW1379" s="73"/>
      <c r="AX1379" s="74"/>
      <c r="AY1379" s="74"/>
      <c r="AZ1379" s="112"/>
      <c r="BA1379" s="68"/>
      <c r="BB1379" s="68"/>
      <c r="BC1379" s="69"/>
      <c r="BD1379" s="69"/>
      <c r="BE1379" s="69"/>
      <c r="BF1379" s="75"/>
      <c r="BG1379" s="75"/>
      <c r="BH1379" s="75"/>
      <c r="BI1379" s="219">
        <v>5.4259259259259257E-2</v>
      </c>
      <c r="BJ1379" s="220"/>
      <c r="BK1379" s="220"/>
      <c r="BL1379" s="221"/>
      <c r="BM1379" s="222"/>
      <c r="BN1379" s="223"/>
      <c r="BO1379" s="149">
        <v>0</v>
      </c>
      <c r="BP1379" s="72">
        <v>0</v>
      </c>
      <c r="BQ1379" s="157">
        <v>5.4259259259259257E-2</v>
      </c>
      <c r="BR1379" s="158">
        <v>1</v>
      </c>
      <c r="BS1379" s="224"/>
    </row>
    <row r="1380" spans="1:71" s="62" customFormat="1">
      <c r="A1380" s="49"/>
      <c r="B1380" s="2">
        <v>1374</v>
      </c>
      <c r="C1380" s="2">
        <v>643</v>
      </c>
      <c r="D1380" s="49" t="s">
        <v>2351</v>
      </c>
      <c r="E1380" s="49" t="s">
        <v>1484</v>
      </c>
      <c r="F1380" s="93" t="s">
        <v>1280</v>
      </c>
      <c r="G1380" s="85">
        <v>1981</v>
      </c>
      <c r="H1380" s="49" t="s">
        <v>31</v>
      </c>
      <c r="I1380" s="49" t="s">
        <v>31</v>
      </c>
      <c r="J1380" s="50">
        <f t="shared" si="97"/>
        <v>0</v>
      </c>
      <c r="K1380" s="189">
        <f t="shared" si="98"/>
        <v>0</v>
      </c>
      <c r="L1380" s="51">
        <f t="shared" si="99"/>
        <v>0</v>
      </c>
      <c r="M1380" s="52" t="str">
        <f t="shared" si="100"/>
        <v>nie</v>
      </c>
      <c r="N1380" s="53">
        <f>IF($M1380="ano",LARGE((Q1380,T1380,W1380,Z1380,AC1380,AF1380,AI1380,AL1380,AO1380,AR1380,AU1380,AX1380,BA1380,BD1380,BG1380,BJ1380,BM1380),1)+LARGE((Q1380,T1380,W1380,Z1380,AC1380,AF1380,AI1380,AL1380,AO1380,AR1380,AU1380,AX1380,BA1380,BD1380,BG1380,BJ1380,BM1380),2)+LARGE((Q1380,T1380,W1380,Z1380,AC1380,AF1380,AI1380,AL1380,AO1380,AR1380,AU1380,AX1380,BA1380,BD1380,BG1380,BJ1380,BM1380),3)+LARGE((Q1380,T1380,W1380,Z1380,AC1380,AF1380,AI1380,AL1380,AO1380,AR1380,AU1380,AX1380,BA1380,BD1380,BG1380,BJ1380,BM1380),4)+LARGE((Q1380,T1380,W1380,Z1380,AC1380,AF1380,AI1380,AL1380,AO1380,AR1380,AU1380,AX1380,BA1380,BD1380,BG1380,BJ1380,BM1380),5),J1380)</f>
        <v>0</v>
      </c>
      <c r="O1380" s="190">
        <f>IF($M1380="ano",LARGE((R1380,U1380,X1380,AA1380,AD1380,AG1380,AJ1380,AM1380,AP1380,AS1380,AV1380,AY1380,BB1380,BE1380,BH1380,BK1380,BN1380),1)+LARGE((R1380,U1380,X1380,AA1380,AD1380,AG1380,AJ1380,AM1380,AP1380,AS1380,AV1380,AY1380,BB1380,BE1380,BH1380,BK1380,BN1380),2)+LARGE((R1380,U1380,X1380,AA1380,AD1380,AG1380,AJ1380,AM1380,AP1380,AS1380,AV1380,AY1380,BB1380,BE1380,BH1380,BK1380,BN1380),3)+LARGE((R1380,U1380,X1380,AA1380,AD1380,AG1380,AJ1380,AM1380,AP1380,AS1380,AV1380,AY1380,BB1380,BE1380,BH1380,BK1380,BN1380),4)+LARGE((R1380,U1380,X1380,AA1380,AD1380,AG1380,AJ1380,AM1380,AP1380,AS1380,AV1380,AY1380,BB1380,BE1380,BH1380,BK1380,BN1380),5),K1380)</f>
        <v>0</v>
      </c>
      <c r="P1380" s="54"/>
      <c r="Q1380" s="55"/>
      <c r="R1380" s="55"/>
      <c r="S1380" s="56"/>
      <c r="T1380" s="57"/>
      <c r="U1380" s="57"/>
      <c r="V1380" s="58"/>
      <c r="W1380" s="59"/>
      <c r="X1380" s="59"/>
      <c r="Y1380" s="77"/>
      <c r="Z1380" s="60"/>
      <c r="AA1380" s="60"/>
      <c r="AB1380" s="61"/>
      <c r="AC1380" s="61"/>
      <c r="AD1380" s="61"/>
      <c r="AE1380" s="200"/>
      <c r="AF1380" s="201"/>
      <c r="AG1380" s="201"/>
      <c r="AI1380" s="63"/>
      <c r="AJ1380" s="63"/>
      <c r="AK1380" s="77"/>
      <c r="AL1380" s="60"/>
      <c r="AM1380" s="60"/>
      <c r="AN1380" s="78"/>
      <c r="AO1380" s="79"/>
      <c r="AP1380" s="79"/>
      <c r="AQ1380" s="64"/>
      <c r="AR1380" s="65"/>
      <c r="AS1380" s="65"/>
      <c r="AT1380" s="66"/>
      <c r="AU1380" s="67"/>
      <c r="AV1380" s="67"/>
      <c r="AW1380" s="73"/>
      <c r="AX1380" s="74"/>
      <c r="AY1380" s="74"/>
      <c r="AZ1380" s="112"/>
      <c r="BA1380" s="68"/>
      <c r="BB1380" s="68"/>
      <c r="BC1380" s="69"/>
      <c r="BD1380" s="69"/>
      <c r="BE1380" s="69"/>
      <c r="BF1380" s="75"/>
      <c r="BG1380" s="75"/>
      <c r="BH1380" s="75"/>
      <c r="BI1380" s="219">
        <v>6.5659722222222217E-2</v>
      </c>
      <c r="BJ1380" s="220"/>
      <c r="BK1380" s="220"/>
      <c r="BL1380" s="221"/>
      <c r="BM1380" s="222"/>
      <c r="BN1380" s="223"/>
      <c r="BO1380" s="149">
        <v>0</v>
      </c>
      <c r="BP1380" s="72">
        <v>0</v>
      </c>
      <c r="BQ1380" s="157">
        <v>6.5659722222222217E-2</v>
      </c>
      <c r="BR1380" s="158">
        <v>1</v>
      </c>
      <c r="BS1380" s="224"/>
    </row>
    <row r="1381" spans="1:71" s="62" customFormat="1">
      <c r="A1381" s="49"/>
      <c r="B1381" s="2">
        <v>1375</v>
      </c>
      <c r="C1381" s="2">
        <v>64</v>
      </c>
      <c r="D1381" s="49" t="s">
        <v>687</v>
      </c>
      <c r="E1381" s="49" t="s">
        <v>1604</v>
      </c>
      <c r="F1381" s="93" t="s">
        <v>1286</v>
      </c>
      <c r="G1381" s="85">
        <v>1952</v>
      </c>
      <c r="H1381" s="49" t="s">
        <v>31</v>
      </c>
      <c r="I1381" s="49" t="s">
        <v>37</v>
      </c>
      <c r="J1381" s="50">
        <f t="shared" si="97"/>
        <v>0</v>
      </c>
      <c r="K1381" s="189">
        <f t="shared" si="98"/>
        <v>0</v>
      </c>
      <c r="L1381" s="51">
        <f t="shared" si="99"/>
        <v>0</v>
      </c>
      <c r="M1381" s="52" t="str">
        <f t="shared" si="100"/>
        <v>nie</v>
      </c>
      <c r="N1381" s="53">
        <f>IF($M1381="ano",LARGE((Q1381,T1381,W1381,Z1381,AC1381,AF1381,AI1381,AL1381,AO1381,AR1381,AU1381,AX1381,BA1381,BD1381,BG1381,BJ1381,BM1381),1)+LARGE((Q1381,T1381,W1381,Z1381,AC1381,AF1381,AI1381,AL1381,AO1381,AR1381,AU1381,AX1381,BA1381,BD1381,BG1381,BJ1381,BM1381),2)+LARGE((Q1381,T1381,W1381,Z1381,AC1381,AF1381,AI1381,AL1381,AO1381,AR1381,AU1381,AX1381,BA1381,BD1381,BG1381,BJ1381,BM1381),3)+LARGE((Q1381,T1381,W1381,Z1381,AC1381,AF1381,AI1381,AL1381,AO1381,AR1381,AU1381,AX1381,BA1381,BD1381,BG1381,BJ1381,BM1381),4)+LARGE((Q1381,T1381,W1381,Z1381,AC1381,AF1381,AI1381,AL1381,AO1381,AR1381,AU1381,AX1381,BA1381,BD1381,BG1381,BJ1381,BM1381),5),J1381)</f>
        <v>0</v>
      </c>
      <c r="O1381" s="190">
        <f>IF($M1381="ano",LARGE((R1381,U1381,X1381,AA1381,AD1381,AG1381,AJ1381,AM1381,AP1381,AS1381,AV1381,AY1381,BB1381,BE1381,BH1381,BK1381,BN1381),1)+LARGE((R1381,U1381,X1381,AA1381,AD1381,AG1381,AJ1381,AM1381,AP1381,AS1381,AV1381,AY1381,BB1381,BE1381,BH1381,BK1381,BN1381),2)+LARGE((R1381,U1381,X1381,AA1381,AD1381,AG1381,AJ1381,AM1381,AP1381,AS1381,AV1381,AY1381,BB1381,BE1381,BH1381,BK1381,BN1381),3)+LARGE((R1381,U1381,X1381,AA1381,AD1381,AG1381,AJ1381,AM1381,AP1381,AS1381,AV1381,AY1381,BB1381,BE1381,BH1381,BK1381,BN1381),4)+LARGE((R1381,U1381,X1381,AA1381,AD1381,AG1381,AJ1381,AM1381,AP1381,AS1381,AV1381,AY1381,BB1381,BE1381,BH1381,BK1381,BN1381),5),K1381)</f>
        <v>0</v>
      </c>
      <c r="P1381" s="54"/>
      <c r="Q1381" s="55"/>
      <c r="R1381" s="55"/>
      <c r="S1381" s="56"/>
      <c r="T1381" s="57"/>
      <c r="U1381" s="57"/>
      <c r="V1381" s="58"/>
      <c r="W1381" s="59"/>
      <c r="X1381" s="59"/>
      <c r="Y1381" s="77"/>
      <c r="Z1381" s="60"/>
      <c r="AA1381" s="60"/>
      <c r="AB1381" s="61"/>
      <c r="AC1381" s="61"/>
      <c r="AD1381" s="61"/>
      <c r="AE1381" s="200"/>
      <c r="AF1381" s="201"/>
      <c r="AG1381" s="201"/>
      <c r="AI1381" s="63"/>
      <c r="AJ1381" s="63"/>
      <c r="AK1381" s="77"/>
      <c r="AL1381" s="60"/>
      <c r="AM1381" s="60"/>
      <c r="AN1381" s="78"/>
      <c r="AO1381" s="79"/>
      <c r="AP1381" s="79"/>
      <c r="AQ1381" s="64"/>
      <c r="AR1381" s="65"/>
      <c r="AS1381" s="65"/>
      <c r="AT1381" s="66"/>
      <c r="AU1381" s="67"/>
      <c r="AV1381" s="67"/>
      <c r="AW1381" s="73"/>
      <c r="AX1381" s="74"/>
      <c r="AY1381" s="74"/>
      <c r="AZ1381" s="112"/>
      <c r="BA1381" s="68"/>
      <c r="BB1381" s="68"/>
      <c r="BC1381" s="69"/>
      <c r="BD1381" s="69"/>
      <c r="BE1381" s="69"/>
      <c r="BF1381" s="75"/>
      <c r="BG1381" s="75"/>
      <c r="BH1381" s="75"/>
      <c r="BI1381" s="219">
        <v>7.1006944444444442E-2</v>
      </c>
      <c r="BJ1381" s="220"/>
      <c r="BK1381" s="220"/>
      <c r="BL1381" s="221"/>
      <c r="BM1381" s="222"/>
      <c r="BN1381" s="223"/>
      <c r="BO1381" s="149">
        <v>0</v>
      </c>
      <c r="BP1381" s="72">
        <v>0</v>
      </c>
      <c r="BQ1381" s="157">
        <v>7.1006944444444442E-2</v>
      </c>
      <c r="BR1381" s="158">
        <v>1</v>
      </c>
      <c r="BS1381" s="224"/>
    </row>
    <row r="1382" spans="1:71" s="62" customFormat="1">
      <c r="A1382" s="49"/>
      <c r="B1382" s="2">
        <v>1376</v>
      </c>
      <c r="C1382" s="2">
        <v>144</v>
      </c>
      <c r="D1382" s="49" t="s">
        <v>1303</v>
      </c>
      <c r="E1382" s="49" t="s">
        <v>586</v>
      </c>
      <c r="F1382" s="93" t="s">
        <v>1312</v>
      </c>
      <c r="G1382" s="85">
        <v>1994</v>
      </c>
      <c r="H1382" s="49" t="s">
        <v>36</v>
      </c>
      <c r="I1382" s="49" t="s">
        <v>36</v>
      </c>
      <c r="J1382" s="50">
        <f t="shared" si="97"/>
        <v>0</v>
      </c>
      <c r="K1382" s="189">
        <f t="shared" si="98"/>
        <v>0</v>
      </c>
      <c r="L1382" s="51">
        <f t="shared" si="99"/>
        <v>0</v>
      </c>
      <c r="M1382" s="52" t="str">
        <f t="shared" si="100"/>
        <v>nie</v>
      </c>
      <c r="N1382" s="53">
        <f>IF($M1382="ano",LARGE((Q1382,T1382,W1382,Z1382,AC1382,AF1382,AI1382,AL1382,AO1382,AR1382,AU1382,AX1382,BA1382,BD1382,BG1382,BJ1382,BM1382),1)+LARGE((Q1382,T1382,W1382,Z1382,AC1382,AF1382,AI1382,AL1382,AO1382,AR1382,AU1382,AX1382,BA1382,BD1382,BG1382,BJ1382,BM1382),2)+LARGE((Q1382,T1382,W1382,Z1382,AC1382,AF1382,AI1382,AL1382,AO1382,AR1382,AU1382,AX1382,BA1382,BD1382,BG1382,BJ1382,BM1382),3)+LARGE((Q1382,T1382,W1382,Z1382,AC1382,AF1382,AI1382,AL1382,AO1382,AR1382,AU1382,AX1382,BA1382,BD1382,BG1382,BJ1382,BM1382),4)+LARGE((Q1382,T1382,W1382,Z1382,AC1382,AF1382,AI1382,AL1382,AO1382,AR1382,AU1382,AX1382,BA1382,BD1382,BG1382,BJ1382,BM1382),5),J1382)</f>
        <v>0</v>
      </c>
      <c r="O1382" s="190">
        <f>IF($M1382="ano",LARGE((R1382,U1382,X1382,AA1382,AD1382,AG1382,AJ1382,AM1382,AP1382,AS1382,AV1382,AY1382,BB1382,BE1382,BH1382,BK1382,BN1382),1)+LARGE((R1382,U1382,X1382,AA1382,AD1382,AG1382,AJ1382,AM1382,AP1382,AS1382,AV1382,AY1382,BB1382,BE1382,BH1382,BK1382,BN1382),2)+LARGE((R1382,U1382,X1382,AA1382,AD1382,AG1382,AJ1382,AM1382,AP1382,AS1382,AV1382,AY1382,BB1382,BE1382,BH1382,BK1382,BN1382),3)+LARGE((R1382,U1382,X1382,AA1382,AD1382,AG1382,AJ1382,AM1382,AP1382,AS1382,AV1382,AY1382,BB1382,BE1382,BH1382,BK1382,BN1382),4)+LARGE((R1382,U1382,X1382,AA1382,AD1382,AG1382,AJ1382,AM1382,AP1382,AS1382,AV1382,AY1382,BB1382,BE1382,BH1382,BK1382,BN1382),5),K1382)</f>
        <v>0</v>
      </c>
      <c r="P1382" s="54"/>
      <c r="Q1382" s="55"/>
      <c r="R1382" s="55"/>
      <c r="S1382" s="56"/>
      <c r="T1382" s="57"/>
      <c r="U1382" s="57"/>
      <c r="V1382" s="58"/>
      <c r="W1382" s="59"/>
      <c r="X1382" s="59"/>
      <c r="Y1382" s="77"/>
      <c r="Z1382" s="60"/>
      <c r="AA1382" s="60"/>
      <c r="AB1382" s="61"/>
      <c r="AC1382" s="61"/>
      <c r="AD1382" s="61"/>
      <c r="AE1382" s="200"/>
      <c r="AF1382" s="201"/>
      <c r="AG1382" s="201"/>
      <c r="AI1382" s="63"/>
      <c r="AJ1382" s="63"/>
      <c r="AK1382" s="77"/>
      <c r="AL1382" s="60"/>
      <c r="AM1382" s="60"/>
      <c r="AN1382" s="78"/>
      <c r="AO1382" s="79"/>
      <c r="AP1382" s="79"/>
      <c r="AQ1382" s="64"/>
      <c r="AR1382" s="65"/>
      <c r="AS1382" s="65"/>
      <c r="AT1382" s="66"/>
      <c r="AU1382" s="67"/>
      <c r="AV1382" s="67"/>
      <c r="AW1382" s="73"/>
      <c r="AX1382" s="74"/>
      <c r="AY1382" s="74"/>
      <c r="AZ1382" s="112"/>
      <c r="BA1382" s="68"/>
      <c r="BB1382" s="68"/>
      <c r="BC1382" s="69"/>
      <c r="BD1382" s="69"/>
      <c r="BE1382" s="69"/>
      <c r="BF1382" s="75"/>
      <c r="BG1382" s="75"/>
      <c r="BH1382" s="75"/>
      <c r="BI1382" s="219">
        <v>5.5381944444444442E-2</v>
      </c>
      <c r="BJ1382" s="220"/>
      <c r="BK1382" s="220"/>
      <c r="BL1382" s="221"/>
      <c r="BM1382" s="222"/>
      <c r="BN1382" s="223"/>
      <c r="BO1382" s="149">
        <v>0</v>
      </c>
      <c r="BP1382" s="72">
        <v>0</v>
      </c>
      <c r="BQ1382" s="157">
        <v>5.5381944444444442E-2</v>
      </c>
      <c r="BR1382" s="158">
        <v>1</v>
      </c>
      <c r="BS1382" s="224"/>
    </row>
    <row r="1383" spans="1:71" s="62" customFormat="1">
      <c r="A1383" s="49"/>
      <c r="B1383" s="2">
        <v>1377</v>
      </c>
      <c r="C1383" s="2">
        <v>47</v>
      </c>
      <c r="D1383" s="49" t="s">
        <v>184</v>
      </c>
      <c r="E1383" s="49" t="s">
        <v>2267</v>
      </c>
      <c r="F1383" s="93" t="s">
        <v>1740</v>
      </c>
      <c r="G1383" s="85">
        <v>1976</v>
      </c>
      <c r="H1383" s="49" t="s">
        <v>36</v>
      </c>
      <c r="I1383" s="49" t="s">
        <v>38</v>
      </c>
      <c r="J1383" s="50">
        <f t="shared" si="97"/>
        <v>-9</v>
      </c>
      <c r="K1383" s="189">
        <f t="shared" si="98"/>
        <v>-9</v>
      </c>
      <c r="L1383" s="51">
        <f t="shared" si="99"/>
        <v>1</v>
      </c>
      <c r="M1383" s="52" t="str">
        <f t="shared" si="100"/>
        <v>nie</v>
      </c>
      <c r="N1383" s="53">
        <f>IF($M1383="ano",LARGE((Q1383,T1383,W1383,Z1383,AC1383,AF1383,AI1383,AL1383,AO1383,AR1383,AU1383,AX1383,BA1383,BD1383,BG1383,BJ1383,BM1383),1)+LARGE((Q1383,T1383,W1383,Z1383,AC1383,AF1383,AI1383,AL1383,AO1383,AR1383,AU1383,AX1383,BA1383,BD1383,BG1383,BJ1383,BM1383),2)+LARGE((Q1383,T1383,W1383,Z1383,AC1383,AF1383,AI1383,AL1383,AO1383,AR1383,AU1383,AX1383,BA1383,BD1383,BG1383,BJ1383,BM1383),3)+LARGE((Q1383,T1383,W1383,Z1383,AC1383,AF1383,AI1383,AL1383,AO1383,AR1383,AU1383,AX1383,BA1383,BD1383,BG1383,BJ1383,BM1383),4)+LARGE((Q1383,T1383,W1383,Z1383,AC1383,AF1383,AI1383,AL1383,AO1383,AR1383,AU1383,AX1383,BA1383,BD1383,BG1383,BJ1383,BM1383),5),J1383)</f>
        <v>-9</v>
      </c>
      <c r="O1383" s="190">
        <f>IF($M1383="ano",LARGE((R1383,U1383,X1383,AA1383,AD1383,AG1383,AJ1383,AM1383,AP1383,AS1383,AV1383,AY1383,BB1383,BE1383,BH1383,BK1383,BN1383),1)+LARGE((R1383,U1383,X1383,AA1383,AD1383,AG1383,AJ1383,AM1383,AP1383,AS1383,AV1383,AY1383,BB1383,BE1383,BH1383,BK1383,BN1383),2)+LARGE((R1383,U1383,X1383,AA1383,AD1383,AG1383,AJ1383,AM1383,AP1383,AS1383,AV1383,AY1383,BB1383,BE1383,BH1383,BK1383,BN1383),3)+LARGE((R1383,U1383,X1383,AA1383,AD1383,AG1383,AJ1383,AM1383,AP1383,AS1383,AV1383,AY1383,BB1383,BE1383,BH1383,BK1383,BN1383),4)+LARGE((R1383,U1383,X1383,AA1383,AD1383,AG1383,AJ1383,AM1383,AP1383,AS1383,AV1383,AY1383,BB1383,BE1383,BH1383,BK1383,BN1383),5),K1383)</f>
        <v>-9</v>
      </c>
      <c r="P1383" s="54"/>
      <c r="Q1383" s="55"/>
      <c r="R1383" s="193"/>
      <c r="S1383" s="56"/>
      <c r="T1383" s="57"/>
      <c r="U1383" s="196"/>
      <c r="V1383" s="58"/>
      <c r="W1383" s="59"/>
      <c r="X1383" s="199"/>
      <c r="Y1383" s="200">
        <v>0.19305555555555556</v>
      </c>
      <c r="Z1383" s="201">
        <v>-9</v>
      </c>
      <c r="AA1383" s="202">
        <v>-9</v>
      </c>
      <c r="AB1383" s="61"/>
      <c r="AC1383" s="61"/>
      <c r="AD1383" s="205"/>
      <c r="AE1383" s="200"/>
      <c r="AF1383" s="201"/>
      <c r="AG1383" s="202"/>
      <c r="AH1383" s="206"/>
      <c r="AI1383" s="207"/>
      <c r="AJ1383" s="208"/>
      <c r="AK1383" s="200"/>
      <c r="AL1383" s="201"/>
      <c r="AM1383" s="202"/>
      <c r="AN1383" s="78"/>
      <c r="AO1383" s="79"/>
      <c r="AP1383" s="209"/>
      <c r="AQ1383" s="64"/>
      <c r="AR1383" s="65"/>
      <c r="AS1383" s="208"/>
      <c r="AT1383" s="210"/>
      <c r="AU1383" s="211"/>
      <c r="AV1383" s="212"/>
      <c r="AW1383" s="213"/>
      <c r="AX1383" s="214"/>
      <c r="AY1383" s="215"/>
      <c r="AZ1383" s="112"/>
      <c r="BA1383" s="68"/>
      <c r="BB1383" s="68"/>
      <c r="BC1383" s="69"/>
      <c r="BD1383" s="69"/>
      <c r="BE1383" s="217"/>
      <c r="BF1383" s="218"/>
      <c r="BG1383" s="75"/>
      <c r="BH1383" s="75"/>
      <c r="BI1383" s="219"/>
      <c r="BJ1383" s="220"/>
      <c r="BK1383" s="220"/>
      <c r="BL1383" s="221"/>
      <c r="BM1383" s="222"/>
      <c r="BN1383" s="223"/>
      <c r="BO1383" s="149">
        <v>0</v>
      </c>
      <c r="BP1383" s="72">
        <v>0</v>
      </c>
      <c r="BQ1383" s="157">
        <v>0.19305555555555556</v>
      </c>
      <c r="BR1383" s="158">
        <v>1</v>
      </c>
      <c r="BS1383" s="224"/>
    </row>
    <row r="1384" spans="1:71" s="62" customFormat="1">
      <c r="A1384" s="49"/>
      <c r="B1384" s="2">
        <v>1378</v>
      </c>
      <c r="C1384" s="2">
        <v>48</v>
      </c>
      <c r="D1384" s="49" t="s">
        <v>183</v>
      </c>
      <c r="E1384" s="49" t="s">
        <v>182</v>
      </c>
      <c r="F1384" s="93" t="s">
        <v>1608</v>
      </c>
      <c r="G1384" s="85">
        <v>1972</v>
      </c>
      <c r="H1384" s="49" t="s">
        <v>36</v>
      </c>
      <c r="I1384" s="49" t="s">
        <v>38</v>
      </c>
      <c r="J1384" s="50">
        <f t="shared" si="97"/>
        <v>-9</v>
      </c>
      <c r="K1384" s="189">
        <f t="shared" si="98"/>
        <v>-10</v>
      </c>
      <c r="L1384" s="51">
        <f t="shared" si="99"/>
        <v>1</v>
      </c>
      <c r="M1384" s="52" t="str">
        <f t="shared" si="100"/>
        <v>nie</v>
      </c>
      <c r="N1384" s="53">
        <f>IF($M1384="ano",LARGE((Q1384,T1384,W1384,Z1384,AC1384,AF1384,AI1384,AL1384,AO1384,AR1384,AU1384,AX1384,BA1384,BD1384,BG1384,BJ1384,BM1384),1)+LARGE((Q1384,T1384,W1384,Z1384,AC1384,AF1384,AI1384,AL1384,AO1384,AR1384,AU1384,AX1384,BA1384,BD1384,BG1384,BJ1384,BM1384),2)+LARGE((Q1384,T1384,W1384,Z1384,AC1384,AF1384,AI1384,AL1384,AO1384,AR1384,AU1384,AX1384,BA1384,BD1384,BG1384,BJ1384,BM1384),3)+LARGE((Q1384,T1384,W1384,Z1384,AC1384,AF1384,AI1384,AL1384,AO1384,AR1384,AU1384,AX1384,BA1384,BD1384,BG1384,BJ1384,BM1384),4)+LARGE((Q1384,T1384,W1384,Z1384,AC1384,AF1384,AI1384,AL1384,AO1384,AR1384,AU1384,AX1384,BA1384,BD1384,BG1384,BJ1384,BM1384),5),J1384)</f>
        <v>-9</v>
      </c>
      <c r="O1384" s="190">
        <f>IF($M1384="ano",LARGE((R1384,U1384,X1384,AA1384,AD1384,AG1384,AJ1384,AM1384,AP1384,AS1384,AV1384,AY1384,BB1384,BE1384,BH1384,BK1384,BN1384),1)+LARGE((R1384,U1384,X1384,AA1384,AD1384,AG1384,AJ1384,AM1384,AP1384,AS1384,AV1384,AY1384,BB1384,BE1384,BH1384,BK1384,BN1384),2)+LARGE((R1384,U1384,X1384,AA1384,AD1384,AG1384,AJ1384,AM1384,AP1384,AS1384,AV1384,AY1384,BB1384,BE1384,BH1384,BK1384,BN1384),3)+LARGE((R1384,U1384,X1384,AA1384,AD1384,AG1384,AJ1384,AM1384,AP1384,AS1384,AV1384,AY1384,BB1384,BE1384,BH1384,BK1384,BN1384),4)+LARGE((R1384,U1384,X1384,AA1384,AD1384,AG1384,AJ1384,AM1384,AP1384,AS1384,AV1384,AY1384,BB1384,BE1384,BH1384,BK1384,BN1384),5),K1384)</f>
        <v>-10</v>
      </c>
      <c r="P1384" s="54"/>
      <c r="Q1384" s="55"/>
      <c r="R1384" s="193"/>
      <c r="S1384" s="56"/>
      <c r="T1384" s="57"/>
      <c r="U1384" s="196"/>
      <c r="V1384" s="58"/>
      <c r="W1384" s="59"/>
      <c r="X1384" s="199"/>
      <c r="Y1384" s="200">
        <v>0.19305555555555556</v>
      </c>
      <c r="Z1384" s="201">
        <v>-9</v>
      </c>
      <c r="AA1384" s="202">
        <v>-10</v>
      </c>
      <c r="AB1384" s="61"/>
      <c r="AC1384" s="61"/>
      <c r="AD1384" s="205"/>
      <c r="AE1384" s="200"/>
      <c r="AF1384" s="201"/>
      <c r="AG1384" s="202"/>
      <c r="AH1384" s="206"/>
      <c r="AI1384" s="207"/>
      <c r="AJ1384" s="208"/>
      <c r="AK1384" s="200"/>
      <c r="AL1384" s="201"/>
      <c r="AM1384" s="202"/>
      <c r="AN1384" s="78"/>
      <c r="AO1384" s="79"/>
      <c r="AP1384" s="209"/>
      <c r="AQ1384" s="64"/>
      <c r="AR1384" s="65"/>
      <c r="AS1384" s="208"/>
      <c r="AT1384" s="210"/>
      <c r="AU1384" s="211"/>
      <c r="AV1384" s="212"/>
      <c r="AW1384" s="213"/>
      <c r="AX1384" s="214"/>
      <c r="AY1384" s="215"/>
      <c r="AZ1384" s="112"/>
      <c r="BA1384" s="68"/>
      <c r="BB1384" s="68"/>
      <c r="BC1384" s="69"/>
      <c r="BD1384" s="69"/>
      <c r="BE1384" s="217"/>
      <c r="BF1384" s="218"/>
      <c r="BG1384" s="75"/>
      <c r="BH1384" s="75"/>
      <c r="BI1384" s="219"/>
      <c r="BJ1384" s="220"/>
      <c r="BK1384" s="220"/>
      <c r="BL1384" s="221"/>
      <c r="BM1384" s="222"/>
      <c r="BN1384" s="223"/>
      <c r="BO1384" s="149">
        <v>0</v>
      </c>
      <c r="BP1384" s="72">
        <v>0</v>
      </c>
      <c r="BQ1384" s="157">
        <v>0.19305555555555556</v>
      </c>
      <c r="BR1384" s="158">
        <v>1</v>
      </c>
      <c r="BS1384" s="224"/>
    </row>
    <row r="1385" spans="1:71" s="62" customFormat="1">
      <c r="A1385" s="49"/>
      <c r="B1385" s="2">
        <v>1379</v>
      </c>
      <c r="C1385" s="2">
        <v>49</v>
      </c>
      <c r="D1385" s="47" t="s">
        <v>2459</v>
      </c>
      <c r="E1385" s="47" t="s">
        <v>2458</v>
      </c>
      <c r="F1385" s="89" t="s">
        <v>2460</v>
      </c>
      <c r="G1385" s="48">
        <v>1978</v>
      </c>
      <c r="H1385" s="49" t="s">
        <v>36</v>
      </c>
      <c r="I1385" s="2" t="s">
        <v>38</v>
      </c>
      <c r="J1385" s="50">
        <f t="shared" si="97"/>
        <v>-9</v>
      </c>
      <c r="K1385" s="189">
        <f t="shared" si="98"/>
        <v>-9</v>
      </c>
      <c r="L1385" s="51">
        <f t="shared" si="99"/>
        <v>1</v>
      </c>
      <c r="M1385" s="52" t="str">
        <f t="shared" si="100"/>
        <v>nie</v>
      </c>
      <c r="N1385" s="53">
        <f>IF($M1385="ano",LARGE((Q1385,T1385,W1385,Z1385,AC1385,AF1385,AI1385,AL1385,AO1385,AR1385,AU1385,AX1385,BA1385,BD1385,BG1385,BJ1385,BM1385),1)+LARGE((Q1385,T1385,W1385,Z1385,AC1385,AF1385,AI1385,AL1385,AO1385,AR1385,AU1385,AX1385,BA1385,BD1385,BG1385,BJ1385,BM1385),2)+LARGE((Q1385,T1385,W1385,Z1385,AC1385,AF1385,AI1385,AL1385,AO1385,AR1385,AU1385,AX1385,BA1385,BD1385,BG1385,BJ1385,BM1385),3)+LARGE((Q1385,T1385,W1385,Z1385,AC1385,AF1385,AI1385,AL1385,AO1385,AR1385,AU1385,AX1385,BA1385,BD1385,BG1385,BJ1385,BM1385),4)+LARGE((Q1385,T1385,W1385,Z1385,AC1385,AF1385,AI1385,AL1385,AO1385,AR1385,AU1385,AX1385,BA1385,BD1385,BG1385,BJ1385,BM1385),5),J1385)</f>
        <v>-9</v>
      </c>
      <c r="O1385" s="190">
        <f>IF($M1385="ano",LARGE((R1385,U1385,X1385,AA1385,AD1385,AG1385,AJ1385,AM1385,AP1385,AS1385,AV1385,AY1385,BB1385,BE1385,BH1385,BK1385,BN1385),1)+LARGE((R1385,U1385,X1385,AA1385,AD1385,AG1385,AJ1385,AM1385,AP1385,AS1385,AV1385,AY1385,BB1385,BE1385,BH1385,BK1385,BN1385),2)+LARGE((R1385,U1385,X1385,AA1385,AD1385,AG1385,AJ1385,AM1385,AP1385,AS1385,AV1385,AY1385,BB1385,BE1385,BH1385,BK1385,BN1385),3)+LARGE((R1385,U1385,X1385,AA1385,AD1385,AG1385,AJ1385,AM1385,AP1385,AS1385,AV1385,AY1385,BB1385,BE1385,BH1385,BK1385,BN1385),4)+LARGE((R1385,U1385,X1385,AA1385,AD1385,AG1385,AJ1385,AM1385,AP1385,AS1385,AV1385,AY1385,BB1385,BE1385,BH1385,BK1385,BN1385),5),K1385)</f>
        <v>-9</v>
      </c>
      <c r="P1385" s="191"/>
      <c r="Q1385" s="192"/>
      <c r="R1385" s="193"/>
      <c r="S1385" s="194"/>
      <c r="T1385" s="195"/>
      <c r="U1385" s="196"/>
      <c r="V1385" s="197">
        <v>0.19437499999999999</v>
      </c>
      <c r="W1385" s="198">
        <v>-9</v>
      </c>
      <c r="X1385" s="199">
        <v>-9</v>
      </c>
      <c r="Y1385" s="200"/>
      <c r="Z1385" s="201"/>
      <c r="AA1385" s="202"/>
      <c r="AB1385" s="203"/>
      <c r="AC1385" s="204"/>
      <c r="AD1385" s="205"/>
      <c r="AE1385" s="200"/>
      <c r="AF1385" s="201"/>
      <c r="AG1385" s="202"/>
      <c r="AH1385" s="206"/>
      <c r="AI1385" s="207"/>
      <c r="AJ1385" s="208"/>
      <c r="AK1385" s="200"/>
      <c r="AL1385" s="201"/>
      <c r="AM1385" s="202"/>
      <c r="AN1385" s="78"/>
      <c r="AO1385" s="79"/>
      <c r="AP1385" s="209"/>
      <c r="AQ1385" s="64"/>
      <c r="AR1385" s="65"/>
      <c r="AS1385" s="208"/>
      <c r="AT1385" s="210"/>
      <c r="AU1385" s="211"/>
      <c r="AV1385" s="212"/>
      <c r="AW1385" s="213"/>
      <c r="AX1385" s="214"/>
      <c r="AY1385" s="215"/>
      <c r="AZ1385" s="112"/>
      <c r="BA1385" s="68"/>
      <c r="BB1385" s="68"/>
      <c r="BC1385" s="216"/>
      <c r="BD1385" s="216"/>
      <c r="BE1385" s="217"/>
      <c r="BF1385" s="218"/>
      <c r="BG1385" s="75"/>
      <c r="BH1385" s="75"/>
      <c r="BI1385" s="219"/>
      <c r="BJ1385" s="220"/>
      <c r="BK1385" s="220"/>
      <c r="BL1385" s="221"/>
      <c r="BM1385" s="222"/>
      <c r="BN1385" s="223"/>
      <c r="BO1385" s="149">
        <v>0</v>
      </c>
      <c r="BP1385" s="72">
        <v>0</v>
      </c>
      <c r="BQ1385" s="157">
        <v>0.19437499999999999</v>
      </c>
      <c r="BR1385" s="158">
        <v>1</v>
      </c>
      <c r="BS1385" s="224"/>
    </row>
    <row r="1386" spans="1:71" s="62" customFormat="1">
      <c r="A1386" s="49"/>
      <c r="B1386" s="2">
        <v>1380</v>
      </c>
      <c r="C1386" s="2">
        <v>36</v>
      </c>
      <c r="D1386" s="47" t="s">
        <v>2461</v>
      </c>
      <c r="E1386" s="47" t="s">
        <v>1604</v>
      </c>
      <c r="F1386" s="89" t="s">
        <v>2460</v>
      </c>
      <c r="G1386" s="48">
        <v>1977</v>
      </c>
      <c r="H1386" s="49" t="s">
        <v>31</v>
      </c>
      <c r="I1386" s="2" t="s">
        <v>39</v>
      </c>
      <c r="J1386" s="50">
        <f t="shared" si="97"/>
        <v>-10</v>
      </c>
      <c r="K1386" s="189">
        <f t="shared" si="98"/>
        <v>-10</v>
      </c>
      <c r="L1386" s="51">
        <f t="shared" si="99"/>
        <v>1</v>
      </c>
      <c r="M1386" s="52" t="str">
        <f t="shared" si="100"/>
        <v>nie</v>
      </c>
      <c r="N1386" s="53">
        <f>IF($M1386="ano",LARGE((Q1386,T1386,W1386,Z1386,AC1386,AF1386,AI1386,AL1386,AO1386,AR1386,AU1386,AX1386,BA1386,BD1386,BG1386,BJ1386,BM1386),1)+LARGE((Q1386,T1386,W1386,Z1386,AC1386,AF1386,AI1386,AL1386,AO1386,AR1386,AU1386,AX1386,BA1386,BD1386,BG1386,BJ1386,BM1386),2)+LARGE((Q1386,T1386,W1386,Z1386,AC1386,AF1386,AI1386,AL1386,AO1386,AR1386,AU1386,AX1386,BA1386,BD1386,BG1386,BJ1386,BM1386),3)+LARGE((Q1386,T1386,W1386,Z1386,AC1386,AF1386,AI1386,AL1386,AO1386,AR1386,AU1386,AX1386,BA1386,BD1386,BG1386,BJ1386,BM1386),4)+LARGE((Q1386,T1386,W1386,Z1386,AC1386,AF1386,AI1386,AL1386,AO1386,AR1386,AU1386,AX1386,BA1386,BD1386,BG1386,BJ1386,BM1386),5),J1386)</f>
        <v>-10</v>
      </c>
      <c r="O1386" s="190">
        <f>IF($M1386="ano",LARGE((R1386,U1386,X1386,AA1386,AD1386,AG1386,AJ1386,AM1386,AP1386,AS1386,AV1386,AY1386,BB1386,BE1386,BH1386,BK1386,BN1386),1)+LARGE((R1386,U1386,X1386,AA1386,AD1386,AG1386,AJ1386,AM1386,AP1386,AS1386,AV1386,AY1386,BB1386,BE1386,BH1386,BK1386,BN1386),2)+LARGE((R1386,U1386,X1386,AA1386,AD1386,AG1386,AJ1386,AM1386,AP1386,AS1386,AV1386,AY1386,BB1386,BE1386,BH1386,BK1386,BN1386),3)+LARGE((R1386,U1386,X1386,AA1386,AD1386,AG1386,AJ1386,AM1386,AP1386,AS1386,AV1386,AY1386,BB1386,BE1386,BH1386,BK1386,BN1386),4)+LARGE((R1386,U1386,X1386,AA1386,AD1386,AG1386,AJ1386,AM1386,AP1386,AS1386,AV1386,AY1386,BB1386,BE1386,BH1386,BK1386,BN1386),5),K1386)</f>
        <v>-10</v>
      </c>
      <c r="P1386" s="191"/>
      <c r="Q1386" s="192"/>
      <c r="R1386" s="193"/>
      <c r="S1386" s="194"/>
      <c r="T1386" s="195"/>
      <c r="U1386" s="196"/>
      <c r="V1386" s="197">
        <v>0.19444444444444445</v>
      </c>
      <c r="W1386" s="198">
        <v>-10</v>
      </c>
      <c r="X1386" s="199">
        <v>-10</v>
      </c>
      <c r="Y1386" s="200"/>
      <c r="Z1386" s="201"/>
      <c r="AA1386" s="202"/>
      <c r="AB1386" s="203"/>
      <c r="AC1386" s="204"/>
      <c r="AD1386" s="205"/>
      <c r="AE1386" s="200"/>
      <c r="AF1386" s="201"/>
      <c r="AG1386" s="202"/>
      <c r="AH1386" s="206"/>
      <c r="AI1386" s="207"/>
      <c r="AJ1386" s="208"/>
      <c r="AK1386" s="200"/>
      <c r="AL1386" s="201"/>
      <c r="AM1386" s="202"/>
      <c r="AN1386" s="78"/>
      <c r="AO1386" s="79"/>
      <c r="AP1386" s="209"/>
      <c r="AQ1386" s="64"/>
      <c r="AR1386" s="65"/>
      <c r="AS1386" s="208"/>
      <c r="AT1386" s="210"/>
      <c r="AU1386" s="211"/>
      <c r="AV1386" s="212"/>
      <c r="AW1386" s="213"/>
      <c r="AX1386" s="214"/>
      <c r="AY1386" s="215"/>
      <c r="AZ1386" s="112"/>
      <c r="BA1386" s="68"/>
      <c r="BB1386" s="68"/>
      <c r="BC1386" s="216"/>
      <c r="BD1386" s="216"/>
      <c r="BE1386" s="217"/>
      <c r="BF1386" s="218"/>
      <c r="BG1386" s="75"/>
      <c r="BH1386" s="75"/>
      <c r="BI1386" s="219"/>
      <c r="BJ1386" s="220"/>
      <c r="BK1386" s="220"/>
      <c r="BL1386" s="221"/>
      <c r="BM1386" s="222"/>
      <c r="BN1386" s="223"/>
      <c r="BO1386" s="149">
        <v>0</v>
      </c>
      <c r="BP1386" s="72">
        <v>0</v>
      </c>
      <c r="BQ1386" s="157">
        <v>0.19444444444444445</v>
      </c>
      <c r="BR1386" s="158">
        <v>1</v>
      </c>
      <c r="BS1386" s="224"/>
    </row>
    <row r="1387" spans="1:71" s="62" customFormat="1">
      <c r="A1387" s="49"/>
      <c r="B1387" s="2"/>
      <c r="C1387" s="2"/>
      <c r="D1387" s="47"/>
      <c r="E1387" s="47"/>
      <c r="F1387" s="89"/>
      <c r="G1387" s="48"/>
      <c r="H1387" s="49"/>
      <c r="I1387" s="2"/>
      <c r="J1387" s="50"/>
      <c r="K1387" s="96"/>
      <c r="L1387" s="51"/>
      <c r="M1387" s="52"/>
      <c r="N1387" s="53"/>
      <c r="O1387" s="53"/>
      <c r="P1387" s="191"/>
      <c r="Q1387" s="192"/>
      <c r="R1387" s="192"/>
      <c r="S1387" s="194"/>
      <c r="T1387" s="195"/>
      <c r="U1387" s="195"/>
      <c r="V1387" s="197"/>
      <c r="W1387" s="198"/>
      <c r="X1387" s="198"/>
      <c r="Y1387" s="200"/>
      <c r="Z1387" s="201"/>
      <c r="AA1387" s="201"/>
      <c r="AB1387" s="203"/>
      <c r="AC1387" s="204"/>
      <c r="AD1387" s="204"/>
      <c r="AE1387" s="200"/>
      <c r="AF1387" s="201"/>
      <c r="AG1387" s="201"/>
      <c r="AH1387" s="206"/>
      <c r="AI1387" s="207"/>
      <c r="AJ1387" s="207"/>
      <c r="AK1387" s="200"/>
      <c r="AL1387" s="201"/>
      <c r="AM1387" s="201"/>
      <c r="AN1387" s="230"/>
      <c r="AO1387" s="231"/>
      <c r="AP1387" s="231"/>
      <c r="AQ1387" s="206"/>
      <c r="AR1387" s="207"/>
      <c r="AS1387" s="207"/>
      <c r="AT1387" s="210"/>
      <c r="AU1387" s="211"/>
      <c r="AV1387" s="211"/>
      <c r="AW1387" s="213"/>
      <c r="AX1387" s="214"/>
      <c r="AY1387" s="215"/>
      <c r="AZ1387" s="232"/>
      <c r="BA1387" s="233"/>
      <c r="BB1387" s="233"/>
      <c r="BC1387" s="216"/>
      <c r="BD1387" s="216"/>
      <c r="BE1387" s="216"/>
      <c r="BF1387" s="218"/>
      <c r="BG1387" s="75"/>
      <c r="BH1387" s="75"/>
      <c r="BI1387" s="234"/>
      <c r="BJ1387" s="235"/>
      <c r="BK1387" s="235"/>
      <c r="BL1387" s="221"/>
      <c r="BM1387" s="222"/>
      <c r="BN1387" s="223"/>
      <c r="BO1387" s="236"/>
      <c r="BP1387" s="49"/>
      <c r="BS1387" s="237"/>
    </row>
    <row r="1388" spans="1:71" s="62" customFormat="1">
      <c r="A1388" s="49"/>
      <c r="B1388" s="2"/>
      <c r="C1388" s="2"/>
      <c r="D1388" s="49"/>
      <c r="E1388" s="49"/>
      <c r="F1388" s="93"/>
      <c r="G1388" s="85"/>
      <c r="H1388" s="49"/>
      <c r="I1388" s="49"/>
      <c r="J1388" s="2"/>
      <c r="K1388" s="49"/>
      <c r="L1388" s="2"/>
      <c r="M1388" s="72"/>
      <c r="N1388" s="72"/>
      <c r="O1388" s="98"/>
      <c r="P1388" s="54"/>
      <c r="Q1388" s="55"/>
      <c r="R1388" s="55"/>
      <c r="S1388" s="56"/>
      <c r="T1388" s="57"/>
      <c r="U1388" s="57"/>
      <c r="V1388" s="58"/>
      <c r="W1388" s="59"/>
      <c r="X1388" s="59"/>
      <c r="Y1388" s="77"/>
      <c r="Z1388" s="60"/>
      <c r="AA1388" s="60"/>
      <c r="AB1388" s="61"/>
      <c r="AC1388" s="61"/>
      <c r="AD1388" s="61"/>
      <c r="AE1388" s="200"/>
      <c r="AF1388" s="201"/>
      <c r="AG1388" s="201"/>
      <c r="AI1388" s="63"/>
      <c r="AJ1388" s="63"/>
      <c r="AK1388" s="77"/>
      <c r="AL1388" s="60"/>
      <c r="AM1388" s="60"/>
      <c r="AN1388" s="78"/>
      <c r="AO1388" s="79"/>
      <c r="AP1388" s="79"/>
      <c r="AQ1388" s="64"/>
      <c r="AR1388" s="65"/>
      <c r="AS1388" s="65"/>
      <c r="AT1388" s="66"/>
      <c r="AU1388" s="67"/>
      <c r="AV1388" s="67"/>
      <c r="AW1388" s="73"/>
      <c r="AX1388" s="74"/>
      <c r="AY1388" s="74"/>
      <c r="AZ1388" s="112"/>
      <c r="BA1388" s="68"/>
      <c r="BB1388" s="68"/>
      <c r="BC1388" s="69"/>
      <c r="BD1388" s="69"/>
      <c r="BE1388" s="69"/>
      <c r="BF1388" s="75"/>
      <c r="BG1388" s="75"/>
      <c r="BH1388" s="75"/>
      <c r="BI1388" s="219"/>
      <c r="BJ1388" s="220"/>
      <c r="BK1388" s="220"/>
      <c r="BL1388" s="221"/>
      <c r="BM1388" s="222"/>
      <c r="BN1388" s="223"/>
      <c r="BO1388" s="236"/>
      <c r="BP1388" s="49"/>
      <c r="BS1388" s="237"/>
    </row>
    <row r="1389" spans="1:71" s="62" customFormat="1">
      <c r="A1389" s="49"/>
      <c r="B1389" s="2"/>
      <c r="C1389" s="2"/>
      <c r="D1389" s="49"/>
      <c r="E1389" s="49"/>
      <c r="F1389" s="93"/>
      <c r="G1389" s="85"/>
      <c r="H1389" s="49"/>
      <c r="I1389" s="49"/>
      <c r="J1389" s="2"/>
      <c r="K1389" s="49"/>
      <c r="L1389" s="2"/>
      <c r="M1389" s="72"/>
      <c r="N1389" s="72"/>
      <c r="O1389" s="98"/>
      <c r="P1389" s="54"/>
      <c r="Q1389" s="55"/>
      <c r="R1389" s="55"/>
      <c r="S1389" s="56"/>
      <c r="T1389" s="57"/>
      <c r="U1389" s="57"/>
      <c r="V1389" s="58"/>
      <c r="W1389" s="59"/>
      <c r="X1389" s="59"/>
      <c r="Y1389" s="77"/>
      <c r="Z1389" s="60"/>
      <c r="AA1389" s="60"/>
      <c r="AB1389" s="61"/>
      <c r="AC1389" s="61"/>
      <c r="AD1389" s="61"/>
      <c r="AE1389" s="200"/>
      <c r="AF1389" s="201"/>
      <c r="AG1389" s="201"/>
      <c r="AI1389" s="63"/>
      <c r="AJ1389" s="63"/>
      <c r="AK1389" s="77"/>
      <c r="AL1389" s="60"/>
      <c r="AM1389" s="60"/>
      <c r="AN1389" s="78"/>
      <c r="AO1389" s="79"/>
      <c r="AP1389" s="79"/>
      <c r="AQ1389" s="64"/>
      <c r="AR1389" s="65"/>
      <c r="AS1389" s="65"/>
      <c r="AT1389" s="66"/>
      <c r="AU1389" s="67"/>
      <c r="AV1389" s="67"/>
      <c r="AW1389" s="73"/>
      <c r="AX1389" s="74"/>
      <c r="AY1389" s="74"/>
      <c r="AZ1389" s="112"/>
      <c r="BA1389" s="68"/>
      <c r="BB1389" s="68"/>
      <c r="BC1389" s="69"/>
      <c r="BD1389" s="69"/>
      <c r="BE1389" s="69"/>
      <c r="BF1389" s="75"/>
      <c r="BG1389" s="75"/>
      <c r="BH1389" s="75"/>
      <c r="BI1389" s="219"/>
      <c r="BJ1389" s="220"/>
      <c r="BK1389" s="220"/>
      <c r="BL1389" s="221"/>
      <c r="BM1389" s="222"/>
      <c r="BN1389" s="223"/>
      <c r="BO1389" s="236"/>
      <c r="BP1389" s="49"/>
      <c r="BS1389" s="237"/>
    </row>
    <row r="1390" spans="1:71" s="62" customFormat="1">
      <c r="A1390" s="49"/>
      <c r="B1390" s="2"/>
      <c r="C1390" s="2"/>
      <c r="D1390" s="49"/>
      <c r="E1390" s="49"/>
      <c r="F1390" s="93"/>
      <c r="G1390" s="85"/>
      <c r="H1390" s="49"/>
      <c r="I1390" s="49"/>
      <c r="J1390" s="2"/>
      <c r="K1390" s="49"/>
      <c r="L1390" s="2"/>
      <c r="M1390" s="72"/>
      <c r="N1390" s="72"/>
      <c r="O1390" s="98"/>
      <c r="P1390" s="54"/>
      <c r="Q1390" s="55"/>
      <c r="R1390" s="55"/>
      <c r="S1390" s="56"/>
      <c r="T1390" s="57"/>
      <c r="U1390" s="57"/>
      <c r="V1390" s="58"/>
      <c r="W1390" s="59"/>
      <c r="X1390" s="59"/>
      <c r="Y1390" s="77"/>
      <c r="Z1390" s="60"/>
      <c r="AA1390" s="60"/>
      <c r="AB1390" s="61"/>
      <c r="AC1390" s="61"/>
      <c r="AD1390" s="61"/>
      <c r="AE1390" s="200"/>
      <c r="AF1390" s="201"/>
      <c r="AG1390" s="201"/>
      <c r="AI1390" s="63"/>
      <c r="AJ1390" s="63"/>
      <c r="AK1390" s="77"/>
      <c r="AL1390" s="60"/>
      <c r="AM1390" s="60"/>
      <c r="AN1390" s="78"/>
      <c r="AO1390" s="79"/>
      <c r="AP1390" s="79"/>
      <c r="AQ1390" s="64"/>
      <c r="AR1390" s="65"/>
      <c r="AS1390" s="65"/>
      <c r="AT1390" s="66"/>
      <c r="AU1390" s="67"/>
      <c r="AV1390" s="67"/>
      <c r="AW1390" s="73"/>
      <c r="AX1390" s="74"/>
      <c r="AY1390" s="74"/>
      <c r="AZ1390" s="112"/>
      <c r="BA1390" s="68"/>
      <c r="BB1390" s="68"/>
      <c r="BC1390" s="69"/>
      <c r="BD1390" s="69"/>
      <c r="BE1390" s="69"/>
      <c r="BF1390" s="75"/>
      <c r="BG1390" s="75"/>
      <c r="BH1390" s="75"/>
      <c r="BI1390" s="219"/>
      <c r="BJ1390" s="220"/>
      <c r="BK1390" s="220"/>
      <c r="BL1390" s="221"/>
      <c r="BM1390" s="222"/>
      <c r="BN1390" s="223"/>
      <c r="BO1390" s="236"/>
      <c r="BP1390" s="49"/>
      <c r="BS1390" s="237"/>
    </row>
    <row r="1391" spans="1:71" s="62" customFormat="1">
      <c r="A1391" s="49"/>
      <c r="B1391" s="2"/>
      <c r="C1391" s="2"/>
      <c r="D1391" s="49"/>
      <c r="E1391" s="49"/>
      <c r="F1391" s="93"/>
      <c r="G1391" s="85"/>
      <c r="H1391" s="49"/>
      <c r="I1391" s="49"/>
      <c r="J1391" s="2"/>
      <c r="K1391" s="49"/>
      <c r="L1391" s="2"/>
      <c r="M1391" s="72"/>
      <c r="N1391" s="72"/>
      <c r="O1391" s="98"/>
      <c r="P1391" s="54"/>
      <c r="Q1391" s="55"/>
      <c r="R1391" s="55"/>
      <c r="S1391" s="56"/>
      <c r="T1391" s="57"/>
      <c r="U1391" s="57"/>
      <c r="V1391" s="58"/>
      <c r="W1391" s="59"/>
      <c r="X1391" s="59"/>
      <c r="Y1391" s="77"/>
      <c r="Z1391" s="60"/>
      <c r="AA1391" s="60"/>
      <c r="AB1391" s="61"/>
      <c r="AC1391" s="61"/>
      <c r="AD1391" s="61"/>
      <c r="AE1391" s="200"/>
      <c r="AF1391" s="201"/>
      <c r="AG1391" s="201"/>
      <c r="AI1391" s="63"/>
      <c r="AJ1391" s="63"/>
      <c r="AK1391" s="77"/>
      <c r="AL1391" s="60"/>
      <c r="AM1391" s="60"/>
      <c r="AN1391" s="78"/>
      <c r="AO1391" s="79"/>
      <c r="AP1391" s="79"/>
      <c r="AQ1391" s="64"/>
      <c r="AR1391" s="65"/>
      <c r="AS1391" s="65"/>
      <c r="AT1391" s="66"/>
      <c r="AU1391" s="67"/>
      <c r="AV1391" s="67"/>
      <c r="AW1391" s="73"/>
      <c r="AX1391" s="74"/>
      <c r="AY1391" s="74"/>
      <c r="AZ1391" s="112"/>
      <c r="BA1391" s="68"/>
      <c r="BB1391" s="68"/>
      <c r="BC1391" s="69"/>
      <c r="BD1391" s="69"/>
      <c r="BE1391" s="69"/>
      <c r="BF1391" s="75"/>
      <c r="BG1391" s="75"/>
      <c r="BH1391" s="75"/>
      <c r="BI1391" s="219"/>
      <c r="BJ1391" s="220"/>
      <c r="BK1391" s="220"/>
      <c r="BL1391" s="221"/>
      <c r="BM1391" s="222"/>
      <c r="BN1391" s="223"/>
      <c r="BO1391" s="236"/>
      <c r="BP1391" s="49"/>
      <c r="BS1391" s="237"/>
    </row>
    <row r="1392" spans="1:71" s="62" customFormat="1">
      <c r="A1392" s="49"/>
      <c r="B1392" s="2"/>
      <c r="C1392" s="2"/>
      <c r="D1392" s="49"/>
      <c r="E1392" s="49"/>
      <c r="F1392" s="93"/>
      <c r="G1392" s="85"/>
      <c r="H1392" s="49"/>
      <c r="I1392" s="49"/>
      <c r="J1392" s="2"/>
      <c r="K1392" s="49"/>
      <c r="L1392" s="2"/>
      <c r="M1392" s="72"/>
      <c r="N1392" s="72"/>
      <c r="O1392" s="98"/>
      <c r="P1392" s="54"/>
      <c r="Q1392" s="55"/>
      <c r="R1392" s="55"/>
      <c r="S1392" s="56"/>
      <c r="T1392" s="57"/>
      <c r="U1392" s="57"/>
      <c r="V1392" s="58"/>
      <c r="W1392" s="59"/>
      <c r="X1392" s="59"/>
      <c r="Y1392" s="77"/>
      <c r="Z1392" s="60"/>
      <c r="AA1392" s="60"/>
      <c r="AB1392" s="61"/>
      <c r="AC1392" s="61"/>
      <c r="AD1392" s="61"/>
      <c r="AE1392" s="200"/>
      <c r="AF1392" s="201"/>
      <c r="AG1392" s="201"/>
      <c r="AI1392" s="63"/>
      <c r="AJ1392" s="63"/>
      <c r="AK1392" s="77"/>
      <c r="AL1392" s="60"/>
      <c r="AM1392" s="60"/>
      <c r="AN1392" s="78"/>
      <c r="AO1392" s="79"/>
      <c r="AP1392" s="79"/>
      <c r="AQ1392" s="64"/>
      <c r="AR1392" s="65"/>
      <c r="AS1392" s="65"/>
      <c r="AT1392" s="66"/>
      <c r="AU1392" s="67"/>
      <c r="AV1392" s="67"/>
      <c r="AW1392" s="73"/>
      <c r="AX1392" s="74"/>
      <c r="AY1392" s="74"/>
      <c r="AZ1392" s="112"/>
      <c r="BA1392" s="68"/>
      <c r="BB1392" s="68"/>
      <c r="BC1392" s="69"/>
      <c r="BD1392" s="69"/>
      <c r="BE1392" s="69"/>
      <c r="BF1392" s="75"/>
      <c r="BG1392" s="75"/>
      <c r="BH1392" s="75"/>
      <c r="BI1392" s="219"/>
      <c r="BJ1392" s="220"/>
      <c r="BK1392" s="220"/>
      <c r="BL1392" s="221"/>
      <c r="BM1392" s="222"/>
      <c r="BN1392" s="223"/>
      <c r="BO1392" s="236"/>
      <c r="BP1392" s="49"/>
      <c r="BS1392" s="237"/>
    </row>
    <row r="1393" spans="1:71" s="62" customFormat="1">
      <c r="A1393" s="49"/>
      <c r="B1393" s="2"/>
      <c r="C1393" s="2"/>
      <c r="D1393" s="49"/>
      <c r="E1393" s="49"/>
      <c r="F1393" s="93"/>
      <c r="G1393" s="85"/>
      <c r="H1393" s="49"/>
      <c r="I1393" s="49"/>
      <c r="J1393" s="2"/>
      <c r="K1393" s="49"/>
      <c r="L1393" s="2"/>
      <c r="M1393" s="72"/>
      <c r="N1393" s="72"/>
      <c r="O1393" s="98"/>
      <c r="P1393" s="54"/>
      <c r="Q1393" s="55"/>
      <c r="R1393" s="55"/>
      <c r="S1393" s="56"/>
      <c r="T1393" s="57"/>
      <c r="U1393" s="57"/>
      <c r="V1393" s="58"/>
      <c r="W1393" s="59"/>
      <c r="X1393" s="59"/>
      <c r="Y1393" s="77"/>
      <c r="Z1393" s="60"/>
      <c r="AA1393" s="60"/>
      <c r="AB1393" s="61"/>
      <c r="AC1393" s="61"/>
      <c r="AD1393" s="61"/>
      <c r="AE1393" s="200"/>
      <c r="AF1393" s="201"/>
      <c r="AG1393" s="201"/>
      <c r="AI1393" s="63"/>
      <c r="AJ1393" s="63"/>
      <c r="AK1393" s="77"/>
      <c r="AL1393" s="60"/>
      <c r="AM1393" s="60"/>
      <c r="AN1393" s="78"/>
      <c r="AO1393" s="79"/>
      <c r="AP1393" s="79"/>
      <c r="AQ1393" s="64"/>
      <c r="AR1393" s="65"/>
      <c r="AS1393" s="65"/>
      <c r="AT1393" s="66"/>
      <c r="AU1393" s="67"/>
      <c r="AV1393" s="67"/>
      <c r="AW1393" s="73"/>
      <c r="AX1393" s="74"/>
      <c r="AY1393" s="74"/>
      <c r="AZ1393" s="112"/>
      <c r="BA1393" s="68"/>
      <c r="BB1393" s="68"/>
      <c r="BC1393" s="69"/>
      <c r="BD1393" s="69"/>
      <c r="BE1393" s="69"/>
      <c r="BF1393" s="75"/>
      <c r="BG1393" s="75"/>
      <c r="BH1393" s="75"/>
      <c r="BI1393" s="219"/>
      <c r="BJ1393" s="220"/>
      <c r="BK1393" s="220"/>
      <c r="BL1393" s="221"/>
      <c r="BM1393" s="222"/>
      <c r="BN1393" s="223"/>
      <c r="BO1393" s="236"/>
      <c r="BP1393" s="49"/>
      <c r="BS1393" s="237"/>
    </row>
    <row r="1394" spans="1:71" s="62" customFormat="1">
      <c r="A1394" s="49"/>
      <c r="B1394" s="2"/>
      <c r="C1394" s="2"/>
      <c r="D1394" s="49"/>
      <c r="E1394" s="49"/>
      <c r="F1394" s="93"/>
      <c r="G1394" s="85"/>
      <c r="H1394" s="49"/>
      <c r="I1394" s="49"/>
      <c r="J1394" s="2"/>
      <c r="K1394" s="49"/>
      <c r="L1394" s="2"/>
      <c r="M1394" s="72"/>
      <c r="N1394" s="72"/>
      <c r="O1394" s="98"/>
      <c r="P1394" s="54"/>
      <c r="Q1394" s="55"/>
      <c r="R1394" s="55"/>
      <c r="S1394" s="56"/>
      <c r="T1394" s="57"/>
      <c r="U1394" s="57"/>
      <c r="V1394" s="58"/>
      <c r="W1394" s="59"/>
      <c r="X1394" s="59"/>
      <c r="Y1394" s="77"/>
      <c r="Z1394" s="60"/>
      <c r="AA1394" s="60"/>
      <c r="AB1394" s="61"/>
      <c r="AC1394" s="61"/>
      <c r="AD1394" s="61"/>
      <c r="AE1394" s="200"/>
      <c r="AF1394" s="201"/>
      <c r="AG1394" s="201"/>
      <c r="AI1394" s="63"/>
      <c r="AJ1394" s="63"/>
      <c r="AK1394" s="77"/>
      <c r="AL1394" s="60"/>
      <c r="AM1394" s="60"/>
      <c r="AN1394" s="78"/>
      <c r="AO1394" s="79"/>
      <c r="AP1394" s="79"/>
      <c r="AQ1394" s="64"/>
      <c r="AR1394" s="65"/>
      <c r="AS1394" s="65"/>
      <c r="AT1394" s="66"/>
      <c r="AU1394" s="67"/>
      <c r="AV1394" s="67"/>
      <c r="AW1394" s="73"/>
      <c r="AX1394" s="74"/>
      <c r="AY1394" s="74"/>
      <c r="AZ1394" s="112"/>
      <c r="BA1394" s="68"/>
      <c r="BB1394" s="68"/>
      <c r="BC1394" s="69"/>
      <c r="BD1394" s="69"/>
      <c r="BE1394" s="69"/>
      <c r="BF1394" s="75"/>
      <c r="BG1394" s="75"/>
      <c r="BH1394" s="75"/>
      <c r="BI1394" s="219"/>
      <c r="BJ1394" s="220"/>
      <c r="BK1394" s="220"/>
      <c r="BL1394" s="221"/>
      <c r="BM1394" s="222"/>
      <c r="BN1394" s="223"/>
      <c r="BO1394" s="236"/>
      <c r="BP1394" s="49"/>
      <c r="BS1394" s="237"/>
    </row>
    <row r="1395" spans="1:71" s="62" customFormat="1">
      <c r="A1395" s="49"/>
      <c r="B1395" s="2"/>
      <c r="C1395" s="2"/>
      <c r="D1395" s="49"/>
      <c r="E1395" s="49"/>
      <c r="F1395" s="93"/>
      <c r="G1395" s="85"/>
      <c r="H1395" s="49"/>
      <c r="I1395" s="49"/>
      <c r="J1395" s="2"/>
      <c r="K1395" s="49"/>
      <c r="L1395" s="2"/>
      <c r="M1395" s="72"/>
      <c r="N1395" s="72"/>
      <c r="O1395" s="98"/>
      <c r="P1395" s="54"/>
      <c r="Q1395" s="55"/>
      <c r="R1395" s="55"/>
      <c r="S1395" s="56"/>
      <c r="T1395" s="57"/>
      <c r="U1395" s="57"/>
      <c r="V1395" s="58"/>
      <c r="W1395" s="59"/>
      <c r="X1395" s="59"/>
      <c r="Y1395" s="77"/>
      <c r="Z1395" s="60"/>
      <c r="AA1395" s="60"/>
      <c r="AB1395" s="61"/>
      <c r="AC1395" s="61"/>
      <c r="AD1395" s="61"/>
      <c r="AE1395" s="200"/>
      <c r="AF1395" s="201"/>
      <c r="AG1395" s="201"/>
      <c r="AI1395" s="63"/>
      <c r="AJ1395" s="63"/>
      <c r="AK1395" s="77"/>
      <c r="AL1395" s="60"/>
      <c r="AM1395" s="60"/>
      <c r="AN1395" s="78"/>
      <c r="AO1395" s="79"/>
      <c r="AP1395" s="79"/>
      <c r="AQ1395" s="64"/>
      <c r="AR1395" s="65"/>
      <c r="AS1395" s="65"/>
      <c r="AT1395" s="66"/>
      <c r="AU1395" s="67"/>
      <c r="AV1395" s="67"/>
      <c r="AW1395" s="73"/>
      <c r="AX1395" s="74"/>
      <c r="AY1395" s="74"/>
      <c r="AZ1395" s="112"/>
      <c r="BA1395" s="68"/>
      <c r="BB1395" s="68"/>
      <c r="BC1395" s="69"/>
      <c r="BD1395" s="69"/>
      <c r="BE1395" s="69"/>
      <c r="BF1395" s="75"/>
      <c r="BG1395" s="75"/>
      <c r="BH1395" s="75"/>
      <c r="BI1395" s="219"/>
      <c r="BJ1395" s="220"/>
      <c r="BK1395" s="220"/>
      <c r="BL1395" s="221"/>
      <c r="BM1395" s="222"/>
      <c r="BN1395" s="223"/>
      <c r="BO1395" s="236"/>
      <c r="BP1395" s="49"/>
      <c r="BS1395" s="237"/>
    </row>
    <row r="1396" spans="1:71" s="62" customFormat="1">
      <c r="A1396" s="49"/>
      <c r="B1396" s="2"/>
      <c r="C1396" s="2"/>
      <c r="D1396" s="49"/>
      <c r="E1396" s="49"/>
      <c r="F1396" s="93"/>
      <c r="G1396" s="85"/>
      <c r="H1396" s="49"/>
      <c r="I1396" s="49"/>
      <c r="J1396" s="2"/>
      <c r="K1396" s="49"/>
      <c r="L1396" s="2"/>
      <c r="M1396" s="72"/>
      <c r="N1396" s="72"/>
      <c r="O1396" s="98"/>
      <c r="P1396" s="54"/>
      <c r="Q1396" s="55"/>
      <c r="R1396" s="55"/>
      <c r="S1396" s="56"/>
      <c r="T1396" s="57"/>
      <c r="U1396" s="57"/>
      <c r="V1396" s="58"/>
      <c r="W1396" s="59"/>
      <c r="X1396" s="59"/>
      <c r="Y1396" s="77"/>
      <c r="Z1396" s="60"/>
      <c r="AA1396" s="60"/>
      <c r="AB1396" s="61"/>
      <c r="AC1396" s="61"/>
      <c r="AD1396" s="61"/>
      <c r="AE1396" s="200"/>
      <c r="AF1396" s="201"/>
      <c r="AG1396" s="201"/>
      <c r="AI1396" s="63"/>
      <c r="AJ1396" s="63"/>
      <c r="AK1396" s="77"/>
      <c r="AL1396" s="60"/>
      <c r="AM1396" s="60"/>
      <c r="AN1396" s="78"/>
      <c r="AO1396" s="79"/>
      <c r="AP1396" s="79"/>
      <c r="AQ1396" s="64"/>
      <c r="AR1396" s="65"/>
      <c r="AS1396" s="65"/>
      <c r="AT1396" s="66"/>
      <c r="AU1396" s="67"/>
      <c r="AV1396" s="67"/>
      <c r="AW1396" s="73"/>
      <c r="AX1396" s="74"/>
      <c r="AY1396" s="74"/>
      <c r="AZ1396" s="112"/>
      <c r="BA1396" s="68"/>
      <c r="BB1396" s="68"/>
      <c r="BC1396" s="69"/>
      <c r="BD1396" s="69"/>
      <c r="BE1396" s="69"/>
      <c r="BF1396" s="75"/>
      <c r="BG1396" s="75"/>
      <c r="BH1396" s="75"/>
      <c r="BI1396" s="219"/>
      <c r="BJ1396" s="220"/>
      <c r="BK1396" s="220"/>
      <c r="BL1396" s="221"/>
      <c r="BM1396" s="222"/>
      <c r="BN1396" s="223"/>
      <c r="BO1396" s="236"/>
      <c r="BP1396" s="49"/>
      <c r="BS1396" s="237"/>
    </row>
    <row r="1397" spans="1:71" s="62" customFormat="1">
      <c r="A1397" s="49"/>
      <c r="B1397" s="2"/>
      <c r="C1397" s="2"/>
      <c r="D1397" s="49"/>
      <c r="E1397" s="49"/>
      <c r="F1397" s="93"/>
      <c r="G1397" s="85"/>
      <c r="H1397" s="49"/>
      <c r="I1397" s="49"/>
      <c r="J1397" s="2"/>
      <c r="K1397" s="49"/>
      <c r="L1397" s="2"/>
      <c r="M1397" s="72"/>
      <c r="N1397" s="72"/>
      <c r="O1397" s="98"/>
      <c r="P1397" s="54"/>
      <c r="Q1397" s="55"/>
      <c r="R1397" s="55"/>
      <c r="S1397" s="56"/>
      <c r="T1397" s="57"/>
      <c r="U1397" s="57"/>
      <c r="V1397" s="58"/>
      <c r="W1397" s="59"/>
      <c r="X1397" s="59"/>
      <c r="Y1397" s="77"/>
      <c r="Z1397" s="60"/>
      <c r="AA1397" s="60"/>
      <c r="AB1397" s="61"/>
      <c r="AC1397" s="61"/>
      <c r="AD1397" s="61"/>
      <c r="AE1397" s="200"/>
      <c r="AF1397" s="201"/>
      <c r="AG1397" s="201"/>
      <c r="AI1397" s="63"/>
      <c r="AJ1397" s="63"/>
      <c r="AK1397" s="77"/>
      <c r="AL1397" s="60"/>
      <c r="AM1397" s="60"/>
      <c r="AN1397" s="78"/>
      <c r="AO1397" s="79"/>
      <c r="AP1397" s="79"/>
      <c r="AQ1397" s="64"/>
      <c r="AR1397" s="65"/>
      <c r="AS1397" s="65"/>
      <c r="AT1397" s="66"/>
      <c r="AU1397" s="67"/>
      <c r="AV1397" s="67"/>
      <c r="AW1397" s="73"/>
      <c r="AX1397" s="74"/>
      <c r="AY1397" s="74"/>
      <c r="AZ1397" s="112"/>
      <c r="BA1397" s="68"/>
      <c r="BB1397" s="68"/>
      <c r="BC1397" s="69"/>
      <c r="BD1397" s="69"/>
      <c r="BE1397" s="69"/>
      <c r="BF1397" s="75"/>
      <c r="BG1397" s="75"/>
      <c r="BH1397" s="75"/>
      <c r="BI1397" s="219"/>
      <c r="BJ1397" s="220"/>
      <c r="BK1397" s="220"/>
      <c r="BL1397" s="221"/>
      <c r="BM1397" s="222"/>
      <c r="BN1397" s="223"/>
      <c r="BO1397" s="236"/>
      <c r="BP1397" s="49"/>
      <c r="BS1397" s="237"/>
    </row>
    <row r="1398" spans="1:71" s="62" customFormat="1">
      <c r="A1398" s="49"/>
      <c r="B1398" s="2"/>
      <c r="C1398" s="2"/>
      <c r="D1398" s="49"/>
      <c r="E1398" s="49"/>
      <c r="F1398" s="93"/>
      <c r="G1398" s="85"/>
      <c r="H1398" s="49"/>
      <c r="I1398" s="49"/>
      <c r="J1398" s="2"/>
      <c r="K1398" s="49"/>
      <c r="L1398" s="2"/>
      <c r="M1398" s="72"/>
      <c r="N1398" s="72"/>
      <c r="O1398" s="98"/>
      <c r="P1398" s="54"/>
      <c r="Q1398" s="55"/>
      <c r="R1398" s="55"/>
      <c r="S1398" s="56"/>
      <c r="T1398" s="57"/>
      <c r="U1398" s="57"/>
      <c r="V1398" s="58"/>
      <c r="W1398" s="59"/>
      <c r="X1398" s="59"/>
      <c r="Y1398" s="77"/>
      <c r="Z1398" s="60"/>
      <c r="AA1398" s="60"/>
      <c r="AB1398" s="61"/>
      <c r="AC1398" s="61"/>
      <c r="AD1398" s="61"/>
      <c r="AE1398" s="200"/>
      <c r="AF1398" s="201"/>
      <c r="AG1398" s="201"/>
      <c r="AI1398" s="63"/>
      <c r="AJ1398" s="63"/>
      <c r="AK1398" s="77"/>
      <c r="AL1398" s="60"/>
      <c r="AM1398" s="60"/>
      <c r="AN1398" s="78"/>
      <c r="AO1398" s="79"/>
      <c r="AP1398" s="79"/>
      <c r="AQ1398" s="64"/>
      <c r="AR1398" s="65"/>
      <c r="AS1398" s="65"/>
      <c r="AT1398" s="66"/>
      <c r="AU1398" s="67"/>
      <c r="AV1398" s="67"/>
      <c r="AW1398" s="73"/>
      <c r="AX1398" s="74"/>
      <c r="AY1398" s="74"/>
      <c r="AZ1398" s="112"/>
      <c r="BA1398" s="68"/>
      <c r="BB1398" s="68"/>
      <c r="BC1398" s="69"/>
      <c r="BD1398" s="69"/>
      <c r="BE1398" s="69"/>
      <c r="BF1398" s="75"/>
      <c r="BG1398" s="75"/>
      <c r="BH1398" s="75"/>
      <c r="BI1398" s="219"/>
      <c r="BJ1398" s="220"/>
      <c r="BK1398" s="220"/>
      <c r="BL1398" s="221"/>
      <c r="BM1398" s="222"/>
      <c r="BN1398" s="223"/>
      <c r="BO1398" s="236"/>
      <c r="BP1398" s="49"/>
      <c r="BS1398" s="237"/>
    </row>
    <row r="1399" spans="1:71" s="62" customFormat="1">
      <c r="A1399" s="49"/>
      <c r="B1399" s="2"/>
      <c r="C1399" s="2"/>
      <c r="D1399" s="49"/>
      <c r="E1399" s="49"/>
      <c r="F1399" s="93"/>
      <c r="G1399" s="85"/>
      <c r="H1399" s="49"/>
      <c r="I1399" s="49"/>
      <c r="J1399" s="2"/>
      <c r="K1399" s="49"/>
      <c r="L1399" s="2"/>
      <c r="M1399" s="72"/>
      <c r="N1399" s="72"/>
      <c r="O1399" s="98"/>
      <c r="P1399" s="54"/>
      <c r="Q1399" s="55"/>
      <c r="R1399" s="55"/>
      <c r="S1399" s="56"/>
      <c r="T1399" s="57"/>
      <c r="U1399" s="57"/>
      <c r="V1399" s="58"/>
      <c r="W1399" s="59"/>
      <c r="X1399" s="59"/>
      <c r="Y1399" s="77"/>
      <c r="Z1399" s="60"/>
      <c r="AA1399" s="60"/>
      <c r="AB1399" s="61"/>
      <c r="AC1399" s="61"/>
      <c r="AD1399" s="61"/>
      <c r="AE1399" s="200"/>
      <c r="AF1399" s="201"/>
      <c r="AG1399" s="201"/>
      <c r="AI1399" s="63"/>
      <c r="AJ1399" s="63"/>
      <c r="AK1399" s="77"/>
      <c r="AL1399" s="60"/>
      <c r="AM1399" s="60"/>
      <c r="AN1399" s="78"/>
      <c r="AO1399" s="79"/>
      <c r="AP1399" s="79"/>
      <c r="AQ1399" s="64"/>
      <c r="AR1399" s="65"/>
      <c r="AS1399" s="65"/>
      <c r="AT1399" s="66"/>
      <c r="AU1399" s="67"/>
      <c r="AV1399" s="67"/>
      <c r="AW1399" s="73"/>
      <c r="AX1399" s="74"/>
      <c r="AY1399" s="74"/>
      <c r="AZ1399" s="112"/>
      <c r="BA1399" s="68"/>
      <c r="BB1399" s="68"/>
      <c r="BC1399" s="69"/>
      <c r="BD1399" s="69"/>
      <c r="BE1399" s="69"/>
      <c r="BF1399" s="75"/>
      <c r="BG1399" s="75"/>
      <c r="BH1399" s="75"/>
      <c r="BI1399" s="219"/>
      <c r="BJ1399" s="220"/>
      <c r="BK1399" s="220"/>
      <c r="BL1399" s="221"/>
      <c r="BM1399" s="222"/>
      <c r="BN1399" s="223"/>
      <c r="BO1399" s="236"/>
      <c r="BP1399" s="49"/>
      <c r="BS1399" s="237"/>
    </row>
    <row r="1400" spans="1:71" s="62" customFormat="1">
      <c r="A1400" s="49"/>
      <c r="B1400" s="2"/>
      <c r="C1400" s="2"/>
      <c r="D1400" s="49"/>
      <c r="E1400" s="49"/>
      <c r="F1400" s="93"/>
      <c r="G1400" s="85"/>
      <c r="H1400" s="49"/>
      <c r="I1400" s="49"/>
      <c r="J1400" s="2"/>
      <c r="K1400" s="49"/>
      <c r="L1400" s="2"/>
      <c r="M1400" s="72"/>
      <c r="N1400" s="72"/>
      <c r="O1400" s="98"/>
      <c r="P1400" s="54"/>
      <c r="Q1400" s="55"/>
      <c r="R1400" s="55"/>
      <c r="S1400" s="56"/>
      <c r="T1400" s="57"/>
      <c r="U1400" s="57"/>
      <c r="V1400" s="58"/>
      <c r="W1400" s="59"/>
      <c r="X1400" s="59"/>
      <c r="Y1400" s="77"/>
      <c r="Z1400" s="60"/>
      <c r="AA1400" s="60"/>
      <c r="AB1400" s="61"/>
      <c r="AC1400" s="61"/>
      <c r="AD1400" s="61"/>
      <c r="AE1400" s="200"/>
      <c r="AF1400" s="201"/>
      <c r="AG1400" s="201"/>
      <c r="AI1400" s="63"/>
      <c r="AJ1400" s="63"/>
      <c r="AK1400" s="77"/>
      <c r="AL1400" s="60"/>
      <c r="AM1400" s="60"/>
      <c r="AN1400" s="78"/>
      <c r="AO1400" s="79"/>
      <c r="AP1400" s="79"/>
      <c r="AQ1400" s="64"/>
      <c r="AR1400" s="65"/>
      <c r="AS1400" s="65"/>
      <c r="AT1400" s="66"/>
      <c r="AU1400" s="67"/>
      <c r="AV1400" s="67"/>
      <c r="AW1400" s="73"/>
      <c r="AX1400" s="74"/>
      <c r="AY1400" s="74"/>
      <c r="AZ1400" s="112"/>
      <c r="BA1400" s="68"/>
      <c r="BB1400" s="68"/>
      <c r="BC1400" s="69"/>
      <c r="BD1400" s="69"/>
      <c r="BE1400" s="69"/>
      <c r="BF1400" s="75"/>
      <c r="BG1400" s="75"/>
      <c r="BH1400" s="75"/>
      <c r="BI1400" s="219"/>
      <c r="BJ1400" s="220"/>
      <c r="BK1400" s="220"/>
      <c r="BL1400" s="221"/>
      <c r="BM1400" s="222"/>
      <c r="BN1400" s="223"/>
      <c r="BO1400" s="236"/>
      <c r="BP1400" s="49"/>
      <c r="BS1400" s="237"/>
    </row>
    <row r="1401" spans="1:71" s="62" customFormat="1">
      <c r="A1401" s="49"/>
      <c r="B1401" s="2"/>
      <c r="C1401" s="2"/>
      <c r="D1401" s="49"/>
      <c r="E1401" s="49"/>
      <c r="F1401" s="93"/>
      <c r="G1401" s="85"/>
      <c r="H1401" s="49"/>
      <c r="I1401" s="49"/>
      <c r="J1401" s="2"/>
      <c r="K1401" s="49"/>
      <c r="L1401" s="2"/>
      <c r="M1401" s="72"/>
      <c r="N1401" s="72"/>
      <c r="O1401" s="98"/>
      <c r="P1401" s="54"/>
      <c r="Q1401" s="55"/>
      <c r="R1401" s="55"/>
      <c r="S1401" s="56"/>
      <c r="T1401" s="57"/>
      <c r="U1401" s="57"/>
      <c r="V1401" s="58"/>
      <c r="W1401" s="59"/>
      <c r="X1401" s="59"/>
      <c r="Y1401" s="77"/>
      <c r="Z1401" s="60"/>
      <c r="AA1401" s="60"/>
      <c r="AB1401" s="61"/>
      <c r="AC1401" s="61"/>
      <c r="AD1401" s="61"/>
      <c r="AE1401" s="200"/>
      <c r="AF1401" s="201"/>
      <c r="AG1401" s="201"/>
      <c r="AI1401" s="63"/>
      <c r="AJ1401" s="63"/>
      <c r="AK1401" s="77"/>
      <c r="AL1401" s="60"/>
      <c r="AM1401" s="60"/>
      <c r="AN1401" s="78"/>
      <c r="AO1401" s="79"/>
      <c r="AP1401" s="79"/>
      <c r="AQ1401" s="64"/>
      <c r="AR1401" s="65"/>
      <c r="AS1401" s="65"/>
      <c r="AT1401" s="66"/>
      <c r="AU1401" s="67"/>
      <c r="AV1401" s="67"/>
      <c r="AW1401" s="73"/>
      <c r="AX1401" s="74"/>
      <c r="AY1401" s="74"/>
      <c r="AZ1401" s="112"/>
      <c r="BA1401" s="68"/>
      <c r="BB1401" s="68"/>
      <c r="BC1401" s="69"/>
      <c r="BD1401" s="69"/>
      <c r="BE1401" s="69"/>
      <c r="BF1401" s="75"/>
      <c r="BG1401" s="75"/>
      <c r="BH1401" s="75"/>
      <c r="BI1401" s="219"/>
      <c r="BJ1401" s="220"/>
      <c r="BK1401" s="220"/>
      <c r="BL1401" s="221"/>
      <c r="BM1401" s="222"/>
      <c r="BN1401" s="223"/>
      <c r="BO1401" s="236"/>
      <c r="BP1401" s="49"/>
      <c r="BS1401" s="237"/>
    </row>
    <row r="1402" spans="1:71" s="62" customFormat="1">
      <c r="A1402" s="49"/>
      <c r="B1402" s="2"/>
      <c r="C1402" s="2"/>
      <c r="D1402" s="49"/>
      <c r="E1402" s="49"/>
      <c r="F1402" s="93"/>
      <c r="G1402" s="85"/>
      <c r="H1402" s="49"/>
      <c r="I1402" s="49"/>
      <c r="J1402" s="2"/>
      <c r="K1402" s="49"/>
      <c r="L1402" s="2"/>
      <c r="M1402" s="72"/>
      <c r="N1402" s="72"/>
      <c r="O1402" s="98"/>
      <c r="P1402" s="54"/>
      <c r="Q1402" s="55"/>
      <c r="R1402" s="55"/>
      <c r="S1402" s="56"/>
      <c r="T1402" s="57"/>
      <c r="U1402" s="57"/>
      <c r="V1402" s="58"/>
      <c r="W1402" s="59"/>
      <c r="X1402" s="59"/>
      <c r="Y1402" s="77"/>
      <c r="Z1402" s="60"/>
      <c r="AA1402" s="60"/>
      <c r="AB1402" s="61"/>
      <c r="AC1402" s="61"/>
      <c r="AD1402" s="61"/>
      <c r="AE1402" s="200"/>
      <c r="AF1402" s="201"/>
      <c r="AG1402" s="201"/>
      <c r="AI1402" s="63"/>
      <c r="AJ1402" s="63"/>
      <c r="AK1402" s="77"/>
      <c r="AL1402" s="60"/>
      <c r="AM1402" s="60"/>
      <c r="AN1402" s="78"/>
      <c r="AO1402" s="79"/>
      <c r="AP1402" s="79"/>
      <c r="AQ1402" s="64"/>
      <c r="AR1402" s="65"/>
      <c r="AS1402" s="65"/>
      <c r="AT1402" s="66"/>
      <c r="AU1402" s="67"/>
      <c r="AV1402" s="67"/>
      <c r="AW1402" s="73"/>
      <c r="AX1402" s="74"/>
      <c r="AY1402" s="74"/>
      <c r="AZ1402" s="112"/>
      <c r="BA1402" s="68"/>
      <c r="BB1402" s="68"/>
      <c r="BC1402" s="69"/>
      <c r="BD1402" s="69"/>
      <c r="BE1402" s="69"/>
      <c r="BF1402" s="75"/>
      <c r="BG1402" s="75"/>
      <c r="BH1402" s="75"/>
      <c r="BI1402" s="219"/>
      <c r="BJ1402" s="220"/>
      <c r="BK1402" s="220"/>
      <c r="BL1402" s="221"/>
      <c r="BM1402" s="222"/>
      <c r="BN1402" s="223"/>
      <c r="BO1402" s="236"/>
      <c r="BP1402" s="49"/>
      <c r="BS1402" s="237"/>
    </row>
    <row r="1403" spans="1:71" s="62" customFormat="1">
      <c r="A1403" s="49"/>
      <c r="B1403" s="2"/>
      <c r="C1403" s="2"/>
      <c r="D1403" s="49"/>
      <c r="E1403" s="49"/>
      <c r="F1403" s="93"/>
      <c r="G1403" s="85"/>
      <c r="H1403" s="49"/>
      <c r="I1403" s="49"/>
      <c r="J1403" s="2"/>
      <c r="K1403" s="49"/>
      <c r="L1403" s="2"/>
      <c r="M1403" s="72"/>
      <c r="N1403" s="72"/>
      <c r="O1403" s="98"/>
      <c r="P1403" s="54"/>
      <c r="Q1403" s="55"/>
      <c r="R1403" s="55"/>
      <c r="S1403" s="56"/>
      <c r="T1403" s="57"/>
      <c r="U1403" s="57"/>
      <c r="V1403" s="58"/>
      <c r="W1403" s="59"/>
      <c r="X1403" s="59"/>
      <c r="Y1403" s="77"/>
      <c r="Z1403" s="60"/>
      <c r="AA1403" s="60"/>
      <c r="AB1403" s="61"/>
      <c r="AC1403" s="61"/>
      <c r="AD1403" s="61"/>
      <c r="AE1403" s="200"/>
      <c r="AF1403" s="201"/>
      <c r="AG1403" s="201"/>
      <c r="AI1403" s="63"/>
      <c r="AJ1403" s="63"/>
      <c r="AK1403" s="77"/>
      <c r="AL1403" s="60"/>
      <c r="AM1403" s="60"/>
      <c r="AN1403" s="78"/>
      <c r="AO1403" s="79"/>
      <c r="AP1403" s="79"/>
      <c r="AQ1403" s="64"/>
      <c r="AR1403" s="65"/>
      <c r="AS1403" s="65"/>
      <c r="AT1403" s="66"/>
      <c r="AU1403" s="67"/>
      <c r="AV1403" s="67"/>
      <c r="AW1403" s="73"/>
      <c r="AX1403" s="74"/>
      <c r="AY1403" s="74"/>
      <c r="AZ1403" s="112"/>
      <c r="BA1403" s="68"/>
      <c r="BB1403" s="68"/>
      <c r="BC1403" s="69"/>
      <c r="BD1403" s="69"/>
      <c r="BE1403" s="69"/>
      <c r="BF1403" s="75"/>
      <c r="BG1403" s="75"/>
      <c r="BH1403" s="75"/>
      <c r="BI1403" s="219"/>
      <c r="BJ1403" s="220"/>
      <c r="BK1403" s="220"/>
      <c r="BL1403" s="221"/>
      <c r="BM1403" s="222"/>
      <c r="BN1403" s="223"/>
      <c r="BO1403" s="236"/>
      <c r="BP1403" s="49"/>
      <c r="BS1403" s="237"/>
    </row>
    <row r="1404" spans="1:71" s="62" customFormat="1">
      <c r="A1404" s="49"/>
      <c r="B1404" s="2"/>
      <c r="C1404" s="2"/>
      <c r="D1404" s="49"/>
      <c r="E1404" s="49"/>
      <c r="F1404" s="93"/>
      <c r="G1404" s="85"/>
      <c r="H1404" s="49"/>
      <c r="I1404" s="49"/>
      <c r="J1404" s="2"/>
      <c r="K1404" s="49"/>
      <c r="L1404" s="2"/>
      <c r="M1404" s="72"/>
      <c r="N1404" s="72"/>
      <c r="O1404" s="98"/>
      <c r="P1404" s="54"/>
      <c r="Q1404" s="55"/>
      <c r="R1404" s="55"/>
      <c r="S1404" s="56"/>
      <c r="T1404" s="57"/>
      <c r="U1404" s="57"/>
      <c r="V1404" s="58"/>
      <c r="W1404" s="59"/>
      <c r="X1404" s="59"/>
      <c r="Y1404" s="77"/>
      <c r="Z1404" s="60"/>
      <c r="AA1404" s="60"/>
      <c r="AB1404" s="61"/>
      <c r="AC1404" s="61"/>
      <c r="AD1404" s="61"/>
      <c r="AE1404" s="200"/>
      <c r="AF1404" s="201"/>
      <c r="AG1404" s="201"/>
      <c r="AI1404" s="63"/>
      <c r="AJ1404" s="63"/>
      <c r="AK1404" s="77"/>
      <c r="AL1404" s="60"/>
      <c r="AM1404" s="60"/>
      <c r="AN1404" s="78"/>
      <c r="AO1404" s="79"/>
      <c r="AP1404" s="79"/>
      <c r="AQ1404" s="64"/>
      <c r="AR1404" s="65"/>
      <c r="AS1404" s="65"/>
      <c r="AT1404" s="66"/>
      <c r="AU1404" s="67"/>
      <c r="AV1404" s="67"/>
      <c r="AW1404" s="73"/>
      <c r="AX1404" s="74"/>
      <c r="AY1404" s="74"/>
      <c r="AZ1404" s="112"/>
      <c r="BA1404" s="68"/>
      <c r="BB1404" s="68"/>
      <c r="BC1404" s="69"/>
      <c r="BD1404" s="69"/>
      <c r="BE1404" s="69"/>
      <c r="BF1404" s="75"/>
      <c r="BG1404" s="75"/>
      <c r="BH1404" s="75"/>
      <c r="BI1404" s="219"/>
      <c r="BJ1404" s="220"/>
      <c r="BK1404" s="220"/>
      <c r="BL1404" s="221"/>
      <c r="BM1404" s="222"/>
      <c r="BN1404" s="223"/>
      <c r="BO1404" s="236"/>
      <c r="BP1404" s="49"/>
      <c r="BS1404" s="237"/>
    </row>
    <row r="1405" spans="1:71" s="62" customFormat="1">
      <c r="A1405" s="49"/>
      <c r="B1405" s="2"/>
      <c r="C1405" s="2"/>
      <c r="D1405" s="49"/>
      <c r="E1405" s="49"/>
      <c r="F1405" s="93"/>
      <c r="G1405" s="85"/>
      <c r="H1405" s="49"/>
      <c r="I1405" s="49"/>
      <c r="J1405" s="2"/>
      <c r="K1405" s="49"/>
      <c r="L1405" s="2"/>
      <c r="M1405" s="72"/>
      <c r="N1405" s="72"/>
      <c r="O1405" s="98"/>
      <c r="P1405" s="54"/>
      <c r="Q1405" s="55"/>
      <c r="R1405" s="55"/>
      <c r="S1405" s="56"/>
      <c r="T1405" s="57"/>
      <c r="U1405" s="57"/>
      <c r="V1405" s="58"/>
      <c r="W1405" s="59"/>
      <c r="X1405" s="59"/>
      <c r="Y1405" s="77"/>
      <c r="Z1405" s="60"/>
      <c r="AA1405" s="60"/>
      <c r="AB1405" s="61"/>
      <c r="AC1405" s="61"/>
      <c r="AD1405" s="61"/>
      <c r="AE1405" s="200"/>
      <c r="AF1405" s="201"/>
      <c r="AG1405" s="201"/>
      <c r="AI1405" s="63"/>
      <c r="AJ1405" s="63"/>
      <c r="AK1405" s="77"/>
      <c r="AL1405" s="60"/>
      <c r="AM1405" s="60"/>
      <c r="AN1405" s="78"/>
      <c r="AO1405" s="79"/>
      <c r="AP1405" s="79"/>
      <c r="AQ1405" s="64"/>
      <c r="AR1405" s="65"/>
      <c r="AS1405" s="65"/>
      <c r="AT1405" s="66"/>
      <c r="AU1405" s="67"/>
      <c r="AV1405" s="67"/>
      <c r="AW1405" s="73"/>
      <c r="AX1405" s="74"/>
      <c r="AY1405" s="74"/>
      <c r="AZ1405" s="112"/>
      <c r="BA1405" s="68"/>
      <c r="BB1405" s="68"/>
      <c r="BC1405" s="69"/>
      <c r="BD1405" s="69"/>
      <c r="BE1405" s="69"/>
      <c r="BF1405" s="75"/>
      <c r="BG1405" s="75"/>
      <c r="BH1405" s="75"/>
      <c r="BI1405" s="219"/>
      <c r="BJ1405" s="220"/>
      <c r="BK1405" s="220"/>
      <c r="BL1405" s="221"/>
      <c r="BM1405" s="222"/>
      <c r="BN1405" s="223"/>
      <c r="BO1405" s="236"/>
      <c r="BP1405" s="49"/>
      <c r="BS1405" s="237"/>
    </row>
    <row r="1406" spans="1:71" s="62" customFormat="1">
      <c r="A1406" s="49"/>
      <c r="B1406" s="2"/>
      <c r="C1406" s="2"/>
      <c r="D1406" s="49"/>
      <c r="E1406" s="49"/>
      <c r="F1406" s="93"/>
      <c r="G1406" s="85"/>
      <c r="H1406" s="49"/>
      <c r="I1406" s="49"/>
      <c r="J1406" s="2"/>
      <c r="K1406" s="49"/>
      <c r="L1406" s="2"/>
      <c r="M1406" s="72"/>
      <c r="N1406" s="72"/>
      <c r="O1406" s="98"/>
      <c r="P1406" s="54"/>
      <c r="Q1406" s="55"/>
      <c r="R1406" s="55"/>
      <c r="S1406" s="56"/>
      <c r="T1406" s="57"/>
      <c r="U1406" s="57"/>
      <c r="V1406" s="58"/>
      <c r="W1406" s="59"/>
      <c r="X1406" s="59"/>
      <c r="Y1406" s="77"/>
      <c r="Z1406" s="60"/>
      <c r="AA1406" s="60"/>
      <c r="AB1406" s="61"/>
      <c r="AC1406" s="61"/>
      <c r="AD1406" s="61"/>
      <c r="AE1406" s="200"/>
      <c r="AF1406" s="201"/>
      <c r="AG1406" s="201"/>
      <c r="AI1406" s="63"/>
      <c r="AJ1406" s="63"/>
      <c r="AK1406" s="77"/>
      <c r="AL1406" s="60"/>
      <c r="AM1406" s="60"/>
      <c r="AN1406" s="78"/>
      <c r="AO1406" s="79"/>
      <c r="AP1406" s="79"/>
      <c r="AQ1406" s="64"/>
      <c r="AR1406" s="65"/>
      <c r="AS1406" s="65"/>
      <c r="AT1406" s="66"/>
      <c r="AU1406" s="67"/>
      <c r="AV1406" s="67"/>
      <c r="AW1406" s="73"/>
      <c r="AX1406" s="74"/>
      <c r="AY1406" s="74"/>
      <c r="AZ1406" s="112"/>
      <c r="BA1406" s="68"/>
      <c r="BB1406" s="68"/>
      <c r="BC1406" s="69"/>
      <c r="BD1406" s="69"/>
      <c r="BE1406" s="69"/>
      <c r="BF1406" s="75"/>
      <c r="BG1406" s="75"/>
      <c r="BH1406" s="75"/>
      <c r="BI1406" s="219"/>
      <c r="BJ1406" s="220"/>
      <c r="BK1406" s="220"/>
      <c r="BL1406" s="221"/>
      <c r="BM1406" s="222"/>
      <c r="BN1406" s="223"/>
      <c r="BO1406" s="236"/>
      <c r="BP1406" s="49"/>
      <c r="BS1406" s="237"/>
    </row>
    <row r="1407" spans="1:71" s="62" customFormat="1">
      <c r="A1407" s="49"/>
      <c r="B1407" s="2"/>
      <c r="C1407" s="2"/>
      <c r="D1407" s="49"/>
      <c r="E1407" s="49"/>
      <c r="F1407" s="93"/>
      <c r="G1407" s="85"/>
      <c r="H1407" s="49"/>
      <c r="I1407" s="49"/>
      <c r="J1407" s="2"/>
      <c r="K1407" s="49"/>
      <c r="L1407" s="2"/>
      <c r="M1407" s="72"/>
      <c r="N1407" s="72"/>
      <c r="O1407" s="98"/>
      <c r="P1407" s="54"/>
      <c r="Q1407" s="55"/>
      <c r="R1407" s="55"/>
      <c r="S1407" s="56"/>
      <c r="T1407" s="57"/>
      <c r="U1407" s="57"/>
      <c r="V1407" s="58"/>
      <c r="W1407" s="59"/>
      <c r="X1407" s="59"/>
      <c r="Y1407" s="77"/>
      <c r="Z1407" s="60"/>
      <c r="AA1407" s="60"/>
      <c r="AB1407" s="61"/>
      <c r="AC1407" s="61"/>
      <c r="AD1407" s="61"/>
      <c r="AE1407" s="200"/>
      <c r="AF1407" s="201"/>
      <c r="AG1407" s="201"/>
      <c r="AI1407" s="63"/>
      <c r="AJ1407" s="63"/>
      <c r="AK1407" s="77"/>
      <c r="AL1407" s="60"/>
      <c r="AM1407" s="60"/>
      <c r="AN1407" s="78"/>
      <c r="AO1407" s="79"/>
      <c r="AP1407" s="79"/>
      <c r="AQ1407" s="64"/>
      <c r="AR1407" s="65"/>
      <c r="AS1407" s="65"/>
      <c r="AT1407" s="66"/>
      <c r="AU1407" s="67"/>
      <c r="AV1407" s="67"/>
      <c r="AW1407" s="73"/>
      <c r="AX1407" s="74"/>
      <c r="AY1407" s="74"/>
      <c r="AZ1407" s="112"/>
      <c r="BA1407" s="68"/>
      <c r="BB1407" s="68"/>
      <c r="BC1407" s="69"/>
      <c r="BD1407" s="69"/>
      <c r="BE1407" s="69"/>
      <c r="BF1407" s="75"/>
      <c r="BG1407" s="75"/>
      <c r="BH1407" s="75"/>
      <c r="BI1407" s="219"/>
      <c r="BJ1407" s="220"/>
      <c r="BK1407" s="220"/>
      <c r="BL1407" s="221"/>
      <c r="BM1407" s="222"/>
      <c r="BN1407" s="223"/>
      <c r="BO1407" s="236"/>
      <c r="BP1407" s="49"/>
      <c r="BS1407" s="237"/>
    </row>
    <row r="1408" spans="1:71" s="62" customFormat="1">
      <c r="A1408" s="49"/>
      <c r="B1408" s="2"/>
      <c r="C1408" s="2"/>
      <c r="D1408" s="49"/>
      <c r="E1408" s="49"/>
      <c r="F1408" s="93"/>
      <c r="G1408" s="85"/>
      <c r="H1408" s="49"/>
      <c r="I1408" s="49"/>
      <c r="J1408" s="2"/>
      <c r="K1408" s="49"/>
      <c r="L1408" s="2"/>
      <c r="M1408" s="72"/>
      <c r="N1408" s="72"/>
      <c r="O1408" s="98"/>
      <c r="P1408" s="54"/>
      <c r="Q1408" s="55"/>
      <c r="R1408" s="55"/>
      <c r="S1408" s="56"/>
      <c r="T1408" s="57"/>
      <c r="U1408" s="57"/>
      <c r="V1408" s="58"/>
      <c r="W1408" s="59"/>
      <c r="X1408" s="59"/>
      <c r="Y1408" s="77"/>
      <c r="Z1408" s="60"/>
      <c r="AA1408" s="60"/>
      <c r="AB1408" s="61"/>
      <c r="AC1408" s="61"/>
      <c r="AD1408" s="61"/>
      <c r="AE1408" s="200"/>
      <c r="AF1408" s="201"/>
      <c r="AG1408" s="201"/>
      <c r="AI1408" s="63"/>
      <c r="AJ1408" s="63"/>
      <c r="AK1408" s="77"/>
      <c r="AL1408" s="60"/>
      <c r="AM1408" s="60"/>
      <c r="AN1408" s="78"/>
      <c r="AO1408" s="79"/>
      <c r="AP1408" s="79"/>
      <c r="AQ1408" s="64"/>
      <c r="AR1408" s="65"/>
      <c r="AS1408" s="65"/>
      <c r="AT1408" s="66"/>
      <c r="AU1408" s="67"/>
      <c r="AV1408" s="67"/>
      <c r="AW1408" s="73"/>
      <c r="AX1408" s="74"/>
      <c r="AY1408" s="74"/>
      <c r="AZ1408" s="112"/>
      <c r="BA1408" s="68"/>
      <c r="BB1408" s="68"/>
      <c r="BC1408" s="69"/>
      <c r="BD1408" s="69"/>
      <c r="BE1408" s="69"/>
      <c r="BF1408" s="75"/>
      <c r="BG1408" s="75"/>
      <c r="BH1408" s="75"/>
      <c r="BI1408" s="219"/>
      <c r="BJ1408" s="220"/>
      <c r="BK1408" s="220"/>
      <c r="BL1408" s="221"/>
      <c r="BM1408" s="222"/>
      <c r="BN1408" s="223"/>
      <c r="BO1408" s="236"/>
      <c r="BP1408" s="49"/>
      <c r="BS1408" s="237"/>
    </row>
    <row r="1409" spans="1:71" s="62" customFormat="1">
      <c r="A1409" s="49"/>
      <c r="B1409" s="2"/>
      <c r="C1409" s="2"/>
      <c r="D1409" s="49"/>
      <c r="E1409" s="49"/>
      <c r="F1409" s="93"/>
      <c r="G1409" s="85"/>
      <c r="H1409" s="49"/>
      <c r="I1409" s="49"/>
      <c r="J1409" s="2"/>
      <c r="K1409" s="49"/>
      <c r="L1409" s="2"/>
      <c r="M1409" s="72"/>
      <c r="N1409" s="72"/>
      <c r="O1409" s="98"/>
      <c r="P1409" s="54"/>
      <c r="Q1409" s="55"/>
      <c r="R1409" s="55"/>
      <c r="S1409" s="56"/>
      <c r="T1409" s="57"/>
      <c r="U1409" s="57"/>
      <c r="V1409" s="58"/>
      <c r="W1409" s="59"/>
      <c r="X1409" s="59"/>
      <c r="Y1409" s="77"/>
      <c r="Z1409" s="60"/>
      <c r="AA1409" s="60"/>
      <c r="AB1409" s="61"/>
      <c r="AC1409" s="61"/>
      <c r="AD1409" s="61"/>
      <c r="AE1409" s="200"/>
      <c r="AF1409" s="201"/>
      <c r="AG1409" s="201"/>
      <c r="AI1409" s="63"/>
      <c r="AJ1409" s="63"/>
      <c r="AK1409" s="77"/>
      <c r="AL1409" s="60"/>
      <c r="AM1409" s="60"/>
      <c r="AN1409" s="78"/>
      <c r="AO1409" s="79"/>
      <c r="AP1409" s="79"/>
      <c r="AQ1409" s="64"/>
      <c r="AR1409" s="65"/>
      <c r="AS1409" s="65"/>
      <c r="AT1409" s="66"/>
      <c r="AU1409" s="67"/>
      <c r="AV1409" s="67"/>
      <c r="AW1409" s="73"/>
      <c r="AX1409" s="74"/>
      <c r="AY1409" s="74"/>
      <c r="AZ1409" s="112"/>
      <c r="BA1409" s="68"/>
      <c r="BB1409" s="68"/>
      <c r="BC1409" s="69"/>
      <c r="BD1409" s="69"/>
      <c r="BE1409" s="69"/>
      <c r="BF1409" s="75"/>
      <c r="BG1409" s="75"/>
      <c r="BH1409" s="75"/>
      <c r="BI1409" s="219"/>
      <c r="BJ1409" s="220"/>
      <c r="BK1409" s="220"/>
      <c r="BL1409" s="221"/>
      <c r="BM1409" s="222"/>
      <c r="BN1409" s="223"/>
      <c r="BO1409" s="236"/>
      <c r="BP1409" s="49"/>
      <c r="BS1409" s="237"/>
    </row>
    <row r="1410" spans="1:71" s="62" customFormat="1">
      <c r="A1410" s="49"/>
      <c r="B1410" s="2"/>
      <c r="C1410" s="2"/>
      <c r="D1410" s="49"/>
      <c r="E1410" s="49"/>
      <c r="F1410" s="93"/>
      <c r="G1410" s="85"/>
      <c r="H1410" s="49"/>
      <c r="I1410" s="49"/>
      <c r="J1410" s="2"/>
      <c r="K1410" s="49"/>
      <c r="L1410" s="2"/>
      <c r="M1410" s="72"/>
      <c r="N1410" s="72"/>
      <c r="O1410" s="98"/>
      <c r="P1410" s="54"/>
      <c r="Q1410" s="55"/>
      <c r="R1410" s="55"/>
      <c r="S1410" s="56"/>
      <c r="T1410" s="57"/>
      <c r="U1410" s="57"/>
      <c r="V1410" s="58"/>
      <c r="W1410" s="59"/>
      <c r="X1410" s="59"/>
      <c r="Y1410" s="77"/>
      <c r="Z1410" s="60"/>
      <c r="AA1410" s="60"/>
      <c r="AB1410" s="61"/>
      <c r="AC1410" s="61"/>
      <c r="AD1410" s="61"/>
      <c r="AE1410" s="200"/>
      <c r="AF1410" s="201"/>
      <c r="AG1410" s="201"/>
      <c r="AI1410" s="63"/>
      <c r="AJ1410" s="63"/>
      <c r="AK1410" s="77"/>
      <c r="AL1410" s="60"/>
      <c r="AM1410" s="60"/>
      <c r="AN1410" s="78"/>
      <c r="AO1410" s="79"/>
      <c r="AP1410" s="79"/>
      <c r="AQ1410" s="64"/>
      <c r="AR1410" s="65"/>
      <c r="AS1410" s="65"/>
      <c r="AT1410" s="66"/>
      <c r="AU1410" s="67"/>
      <c r="AV1410" s="67"/>
      <c r="AW1410" s="73"/>
      <c r="AX1410" s="74"/>
      <c r="AY1410" s="74"/>
      <c r="AZ1410" s="112"/>
      <c r="BA1410" s="68"/>
      <c r="BB1410" s="68"/>
      <c r="BC1410" s="69"/>
      <c r="BD1410" s="69"/>
      <c r="BE1410" s="69"/>
      <c r="BF1410" s="75"/>
      <c r="BG1410" s="75"/>
      <c r="BH1410" s="75"/>
      <c r="BI1410" s="219"/>
      <c r="BJ1410" s="220"/>
      <c r="BK1410" s="220"/>
      <c r="BL1410" s="221"/>
      <c r="BM1410" s="222"/>
      <c r="BN1410" s="223"/>
      <c r="BO1410" s="236"/>
      <c r="BP1410" s="49"/>
      <c r="BS1410" s="237"/>
    </row>
    <row r="1411" spans="1:71" s="62" customFormat="1">
      <c r="A1411" s="49"/>
      <c r="B1411" s="2"/>
      <c r="C1411" s="2"/>
      <c r="D1411" s="49"/>
      <c r="E1411" s="49"/>
      <c r="F1411" s="93"/>
      <c r="G1411" s="85"/>
      <c r="H1411" s="49"/>
      <c r="I1411" s="49"/>
      <c r="J1411" s="2"/>
      <c r="K1411" s="49"/>
      <c r="L1411" s="2"/>
      <c r="M1411" s="72"/>
      <c r="N1411" s="72"/>
      <c r="O1411" s="98"/>
      <c r="P1411" s="54"/>
      <c r="Q1411" s="55"/>
      <c r="R1411" s="55"/>
      <c r="S1411" s="56"/>
      <c r="T1411" s="57"/>
      <c r="U1411" s="57"/>
      <c r="V1411" s="58"/>
      <c r="W1411" s="59"/>
      <c r="X1411" s="59"/>
      <c r="Y1411" s="77"/>
      <c r="Z1411" s="60"/>
      <c r="AA1411" s="60"/>
      <c r="AB1411" s="61"/>
      <c r="AC1411" s="61"/>
      <c r="AD1411" s="61"/>
      <c r="AE1411" s="200"/>
      <c r="AF1411" s="201"/>
      <c r="AG1411" s="201"/>
      <c r="AI1411" s="63"/>
      <c r="AJ1411" s="63"/>
      <c r="AK1411" s="77"/>
      <c r="AL1411" s="60"/>
      <c r="AM1411" s="60"/>
      <c r="AN1411" s="78"/>
      <c r="AO1411" s="79"/>
      <c r="AP1411" s="79"/>
      <c r="AQ1411" s="64"/>
      <c r="AR1411" s="65"/>
      <c r="AS1411" s="65"/>
      <c r="AT1411" s="66"/>
      <c r="AU1411" s="67"/>
      <c r="AV1411" s="67"/>
      <c r="AW1411" s="73"/>
      <c r="AX1411" s="74"/>
      <c r="AY1411" s="74"/>
      <c r="AZ1411" s="112"/>
      <c r="BA1411" s="68"/>
      <c r="BB1411" s="68"/>
      <c r="BC1411" s="69"/>
      <c r="BD1411" s="69"/>
      <c r="BE1411" s="69"/>
      <c r="BF1411" s="75"/>
      <c r="BG1411" s="75"/>
      <c r="BH1411" s="75"/>
      <c r="BI1411" s="219"/>
      <c r="BJ1411" s="220"/>
      <c r="BK1411" s="220"/>
      <c r="BL1411" s="221"/>
      <c r="BM1411" s="222"/>
      <c r="BN1411" s="223"/>
      <c r="BO1411" s="236"/>
      <c r="BP1411" s="49"/>
      <c r="BS1411" s="237"/>
    </row>
    <row r="1412" spans="1:71" s="62" customFormat="1">
      <c r="A1412" s="49"/>
      <c r="B1412" s="2"/>
      <c r="C1412" s="2"/>
      <c r="D1412" s="49"/>
      <c r="E1412" s="49"/>
      <c r="F1412" s="93"/>
      <c r="G1412" s="85"/>
      <c r="H1412" s="49"/>
      <c r="I1412" s="49"/>
      <c r="J1412" s="2"/>
      <c r="K1412" s="49"/>
      <c r="L1412" s="2"/>
      <c r="M1412" s="72"/>
      <c r="N1412" s="72"/>
      <c r="O1412" s="98"/>
      <c r="P1412" s="54"/>
      <c r="Q1412" s="55"/>
      <c r="R1412" s="55"/>
      <c r="S1412" s="56"/>
      <c r="T1412" s="57"/>
      <c r="U1412" s="57"/>
      <c r="V1412" s="58"/>
      <c r="W1412" s="59"/>
      <c r="X1412" s="59"/>
      <c r="Y1412" s="77"/>
      <c r="Z1412" s="60"/>
      <c r="AA1412" s="60"/>
      <c r="AB1412" s="61"/>
      <c r="AC1412" s="61"/>
      <c r="AD1412" s="61"/>
      <c r="AE1412" s="200"/>
      <c r="AF1412" s="201"/>
      <c r="AG1412" s="201"/>
      <c r="AI1412" s="63"/>
      <c r="AJ1412" s="63"/>
      <c r="AK1412" s="77"/>
      <c r="AL1412" s="60"/>
      <c r="AM1412" s="60"/>
      <c r="AN1412" s="78"/>
      <c r="AO1412" s="79"/>
      <c r="AP1412" s="79"/>
      <c r="AQ1412" s="64"/>
      <c r="AR1412" s="65"/>
      <c r="AS1412" s="65"/>
      <c r="AT1412" s="66"/>
      <c r="AU1412" s="67"/>
      <c r="AV1412" s="67"/>
      <c r="AW1412" s="73"/>
      <c r="AX1412" s="74"/>
      <c r="AY1412" s="74"/>
      <c r="AZ1412" s="112"/>
      <c r="BA1412" s="68"/>
      <c r="BB1412" s="68"/>
      <c r="BC1412" s="69"/>
      <c r="BD1412" s="69"/>
      <c r="BE1412" s="69"/>
      <c r="BF1412" s="75"/>
      <c r="BG1412" s="75"/>
      <c r="BH1412" s="75"/>
      <c r="BI1412" s="219"/>
      <c r="BJ1412" s="220"/>
      <c r="BK1412" s="220"/>
      <c r="BL1412" s="221"/>
      <c r="BM1412" s="222"/>
      <c r="BN1412" s="223"/>
      <c r="BO1412" s="236"/>
      <c r="BP1412" s="49"/>
      <c r="BS1412" s="237"/>
    </row>
    <row r="1413" spans="1:71" s="62" customFormat="1">
      <c r="A1413" s="49"/>
      <c r="B1413" s="2"/>
      <c r="C1413" s="2"/>
      <c r="D1413" s="49"/>
      <c r="E1413" s="49"/>
      <c r="F1413" s="93"/>
      <c r="G1413" s="85"/>
      <c r="H1413" s="49"/>
      <c r="I1413" s="49"/>
      <c r="J1413" s="2"/>
      <c r="K1413" s="49"/>
      <c r="L1413" s="2"/>
      <c r="M1413" s="72"/>
      <c r="N1413" s="72"/>
      <c r="O1413" s="98"/>
      <c r="P1413" s="54"/>
      <c r="Q1413" s="55"/>
      <c r="R1413" s="55"/>
      <c r="S1413" s="56"/>
      <c r="T1413" s="57"/>
      <c r="U1413" s="57"/>
      <c r="V1413" s="58"/>
      <c r="W1413" s="59"/>
      <c r="X1413" s="59"/>
      <c r="Y1413" s="77"/>
      <c r="Z1413" s="60"/>
      <c r="AA1413" s="60"/>
      <c r="AB1413" s="61"/>
      <c r="AC1413" s="61"/>
      <c r="AD1413" s="61"/>
      <c r="AE1413" s="200"/>
      <c r="AF1413" s="201"/>
      <c r="AG1413" s="201"/>
      <c r="AI1413" s="63"/>
      <c r="AJ1413" s="63"/>
      <c r="AK1413" s="77"/>
      <c r="AL1413" s="60"/>
      <c r="AM1413" s="60"/>
      <c r="AN1413" s="78"/>
      <c r="AO1413" s="79"/>
      <c r="AP1413" s="79"/>
      <c r="AQ1413" s="64"/>
      <c r="AR1413" s="65"/>
      <c r="AS1413" s="65"/>
      <c r="AT1413" s="66"/>
      <c r="AU1413" s="67"/>
      <c r="AV1413" s="67"/>
      <c r="AW1413" s="73"/>
      <c r="AX1413" s="74"/>
      <c r="AY1413" s="74"/>
      <c r="AZ1413" s="112"/>
      <c r="BA1413" s="68"/>
      <c r="BB1413" s="68"/>
      <c r="BC1413" s="69"/>
      <c r="BD1413" s="69"/>
      <c r="BE1413" s="69"/>
      <c r="BF1413" s="75"/>
      <c r="BG1413" s="75"/>
      <c r="BH1413" s="75"/>
      <c r="BI1413" s="219"/>
      <c r="BJ1413" s="220"/>
      <c r="BK1413" s="220"/>
      <c r="BL1413" s="221"/>
      <c r="BM1413" s="222"/>
      <c r="BN1413" s="223"/>
      <c r="BO1413" s="236"/>
      <c r="BP1413" s="49"/>
      <c r="BS1413" s="237"/>
    </row>
    <row r="1414" spans="1:71" s="62" customFormat="1">
      <c r="A1414" s="49"/>
      <c r="B1414" s="2"/>
      <c r="C1414" s="2"/>
      <c r="D1414" s="49"/>
      <c r="E1414" s="49"/>
      <c r="F1414" s="93"/>
      <c r="G1414" s="85"/>
      <c r="H1414" s="49"/>
      <c r="I1414" s="49"/>
      <c r="J1414" s="2"/>
      <c r="K1414" s="49"/>
      <c r="L1414" s="2"/>
      <c r="M1414" s="72"/>
      <c r="N1414" s="72"/>
      <c r="O1414" s="98"/>
      <c r="P1414" s="54"/>
      <c r="Q1414" s="55"/>
      <c r="R1414" s="55"/>
      <c r="S1414" s="56"/>
      <c r="T1414" s="57"/>
      <c r="U1414" s="57"/>
      <c r="V1414" s="58"/>
      <c r="W1414" s="59"/>
      <c r="X1414" s="59"/>
      <c r="Y1414" s="77"/>
      <c r="Z1414" s="60"/>
      <c r="AA1414" s="60"/>
      <c r="AB1414" s="61"/>
      <c r="AC1414" s="61"/>
      <c r="AD1414" s="61"/>
      <c r="AE1414" s="200"/>
      <c r="AF1414" s="201"/>
      <c r="AG1414" s="201"/>
      <c r="AI1414" s="63"/>
      <c r="AJ1414" s="63"/>
      <c r="AK1414" s="77"/>
      <c r="AL1414" s="60"/>
      <c r="AM1414" s="60"/>
      <c r="AN1414" s="78"/>
      <c r="AO1414" s="79"/>
      <c r="AP1414" s="79"/>
      <c r="AQ1414" s="64"/>
      <c r="AR1414" s="65"/>
      <c r="AS1414" s="65"/>
      <c r="AT1414" s="66"/>
      <c r="AU1414" s="67"/>
      <c r="AV1414" s="67"/>
      <c r="AW1414" s="73"/>
      <c r="AX1414" s="74"/>
      <c r="AY1414" s="74"/>
      <c r="AZ1414" s="112"/>
      <c r="BA1414" s="68"/>
      <c r="BB1414" s="68"/>
      <c r="BC1414" s="69"/>
      <c r="BD1414" s="69"/>
      <c r="BE1414" s="69"/>
      <c r="BF1414" s="75"/>
      <c r="BG1414" s="75"/>
      <c r="BH1414" s="75"/>
      <c r="BI1414" s="219"/>
      <c r="BJ1414" s="220"/>
      <c r="BK1414" s="220"/>
      <c r="BL1414" s="221"/>
      <c r="BM1414" s="222"/>
      <c r="BN1414" s="223"/>
      <c r="BO1414" s="236"/>
      <c r="BP1414" s="49"/>
      <c r="BS1414" s="237"/>
    </row>
    <row r="1415" spans="1:71" s="62" customFormat="1">
      <c r="A1415" s="49"/>
      <c r="B1415" s="2"/>
      <c r="C1415" s="2"/>
      <c r="D1415" s="49"/>
      <c r="E1415" s="49"/>
      <c r="F1415" s="93"/>
      <c r="G1415" s="85"/>
      <c r="H1415" s="49"/>
      <c r="I1415" s="49"/>
      <c r="J1415" s="2"/>
      <c r="K1415" s="49"/>
      <c r="L1415" s="2"/>
      <c r="M1415" s="72"/>
      <c r="N1415" s="72"/>
      <c r="O1415" s="98"/>
      <c r="P1415" s="54"/>
      <c r="Q1415" s="55"/>
      <c r="R1415" s="55"/>
      <c r="S1415" s="56"/>
      <c r="T1415" s="57"/>
      <c r="U1415" s="57"/>
      <c r="V1415" s="58"/>
      <c r="W1415" s="59"/>
      <c r="X1415" s="59"/>
      <c r="Y1415" s="77"/>
      <c r="Z1415" s="60"/>
      <c r="AA1415" s="60"/>
      <c r="AB1415" s="61"/>
      <c r="AC1415" s="61"/>
      <c r="AD1415" s="61"/>
      <c r="AE1415" s="200"/>
      <c r="AF1415" s="201"/>
      <c r="AG1415" s="201"/>
      <c r="AI1415" s="63"/>
      <c r="AJ1415" s="63"/>
      <c r="AK1415" s="77"/>
      <c r="AL1415" s="60"/>
      <c r="AM1415" s="60"/>
      <c r="AN1415" s="78"/>
      <c r="AO1415" s="79"/>
      <c r="AP1415" s="79"/>
      <c r="AQ1415" s="64"/>
      <c r="AR1415" s="65"/>
      <c r="AS1415" s="65"/>
      <c r="AT1415" s="66"/>
      <c r="AU1415" s="67"/>
      <c r="AV1415" s="67"/>
      <c r="AW1415" s="73"/>
      <c r="AX1415" s="74"/>
      <c r="AY1415" s="74"/>
      <c r="AZ1415" s="112"/>
      <c r="BA1415" s="68"/>
      <c r="BB1415" s="68"/>
      <c r="BC1415" s="69"/>
      <c r="BD1415" s="69"/>
      <c r="BE1415" s="69"/>
      <c r="BF1415" s="75"/>
      <c r="BG1415" s="75"/>
      <c r="BH1415" s="75"/>
      <c r="BI1415" s="219"/>
      <c r="BJ1415" s="220"/>
      <c r="BK1415" s="220"/>
      <c r="BL1415" s="221"/>
      <c r="BM1415" s="222"/>
      <c r="BN1415" s="223"/>
      <c r="BO1415" s="236"/>
      <c r="BP1415" s="49"/>
      <c r="BS1415" s="237"/>
    </row>
    <row r="1416" spans="1:71" s="62" customFormat="1">
      <c r="A1416" s="49"/>
      <c r="B1416" s="2"/>
      <c r="C1416" s="2"/>
      <c r="D1416" s="49"/>
      <c r="E1416" s="49"/>
      <c r="F1416" s="93"/>
      <c r="G1416" s="85"/>
      <c r="H1416" s="49"/>
      <c r="I1416" s="49"/>
      <c r="J1416" s="2"/>
      <c r="K1416" s="49"/>
      <c r="L1416" s="2"/>
      <c r="M1416" s="72"/>
      <c r="N1416" s="72"/>
      <c r="O1416" s="98"/>
      <c r="P1416" s="54"/>
      <c r="Q1416" s="55"/>
      <c r="R1416" s="55"/>
      <c r="S1416" s="56"/>
      <c r="T1416" s="57"/>
      <c r="U1416" s="57"/>
      <c r="V1416" s="58"/>
      <c r="W1416" s="59"/>
      <c r="X1416" s="59"/>
      <c r="Y1416" s="77"/>
      <c r="Z1416" s="60"/>
      <c r="AA1416" s="60"/>
      <c r="AB1416" s="61"/>
      <c r="AC1416" s="61"/>
      <c r="AD1416" s="61"/>
      <c r="AE1416" s="200"/>
      <c r="AF1416" s="201"/>
      <c r="AG1416" s="201"/>
      <c r="AI1416" s="63"/>
      <c r="AJ1416" s="63"/>
      <c r="AK1416" s="77"/>
      <c r="AL1416" s="60"/>
      <c r="AM1416" s="60"/>
      <c r="AN1416" s="78"/>
      <c r="AO1416" s="79"/>
      <c r="AP1416" s="79"/>
      <c r="AQ1416" s="64"/>
      <c r="AR1416" s="65"/>
      <c r="AS1416" s="65"/>
      <c r="AT1416" s="66"/>
      <c r="AU1416" s="67"/>
      <c r="AV1416" s="67"/>
      <c r="AW1416" s="73"/>
      <c r="AX1416" s="74"/>
      <c r="AY1416" s="74"/>
      <c r="AZ1416" s="112"/>
      <c r="BA1416" s="68"/>
      <c r="BB1416" s="68"/>
      <c r="BC1416" s="69"/>
      <c r="BD1416" s="69"/>
      <c r="BE1416" s="69"/>
      <c r="BF1416" s="75"/>
      <c r="BG1416" s="75"/>
      <c r="BH1416" s="75"/>
      <c r="BI1416" s="219"/>
      <c r="BJ1416" s="220"/>
      <c r="BK1416" s="220"/>
      <c r="BL1416" s="221"/>
      <c r="BM1416" s="222"/>
      <c r="BN1416" s="223"/>
      <c r="BO1416" s="236"/>
      <c r="BP1416" s="49"/>
      <c r="BS1416" s="237"/>
    </row>
    <row r="1417" spans="1:71" s="62" customFormat="1">
      <c r="A1417" s="49"/>
      <c r="B1417" s="2"/>
      <c r="C1417" s="2"/>
      <c r="D1417" s="49"/>
      <c r="E1417" s="49"/>
      <c r="F1417" s="93"/>
      <c r="G1417" s="85"/>
      <c r="H1417" s="49"/>
      <c r="I1417" s="49"/>
      <c r="J1417" s="2"/>
      <c r="K1417" s="49"/>
      <c r="L1417" s="2"/>
      <c r="M1417" s="72"/>
      <c r="N1417" s="72"/>
      <c r="O1417" s="98"/>
      <c r="P1417" s="54"/>
      <c r="Q1417" s="55"/>
      <c r="R1417" s="55"/>
      <c r="S1417" s="56"/>
      <c r="T1417" s="57"/>
      <c r="U1417" s="57"/>
      <c r="V1417" s="58"/>
      <c r="W1417" s="59"/>
      <c r="X1417" s="59"/>
      <c r="Y1417" s="77"/>
      <c r="Z1417" s="60"/>
      <c r="AA1417" s="60"/>
      <c r="AB1417" s="61"/>
      <c r="AC1417" s="61"/>
      <c r="AD1417" s="61"/>
      <c r="AE1417" s="200"/>
      <c r="AF1417" s="201"/>
      <c r="AG1417" s="201"/>
      <c r="AI1417" s="63"/>
      <c r="AJ1417" s="63"/>
      <c r="AK1417" s="77"/>
      <c r="AL1417" s="60"/>
      <c r="AM1417" s="60"/>
      <c r="AN1417" s="78"/>
      <c r="AO1417" s="79"/>
      <c r="AP1417" s="79"/>
      <c r="AQ1417" s="64"/>
      <c r="AR1417" s="65"/>
      <c r="AS1417" s="65"/>
      <c r="AT1417" s="66"/>
      <c r="AU1417" s="67"/>
      <c r="AV1417" s="67"/>
      <c r="AW1417" s="73"/>
      <c r="AX1417" s="74"/>
      <c r="AY1417" s="74"/>
      <c r="AZ1417" s="112"/>
      <c r="BA1417" s="68"/>
      <c r="BB1417" s="68"/>
      <c r="BC1417" s="69"/>
      <c r="BD1417" s="69"/>
      <c r="BE1417" s="69"/>
      <c r="BF1417" s="75"/>
      <c r="BG1417" s="75"/>
      <c r="BH1417" s="75"/>
      <c r="BI1417" s="219"/>
      <c r="BJ1417" s="220"/>
      <c r="BK1417" s="220"/>
      <c r="BL1417" s="221"/>
      <c r="BM1417" s="222"/>
      <c r="BN1417" s="223"/>
      <c r="BO1417" s="236"/>
      <c r="BP1417" s="49"/>
      <c r="BS1417" s="237"/>
    </row>
    <row r="1418" spans="1:71" s="62" customFormat="1">
      <c r="A1418" s="49"/>
      <c r="B1418" s="2"/>
      <c r="C1418" s="2"/>
      <c r="D1418" s="49"/>
      <c r="E1418" s="49"/>
      <c r="F1418" s="93"/>
      <c r="G1418" s="85"/>
      <c r="H1418" s="49"/>
      <c r="I1418" s="49"/>
      <c r="J1418" s="2"/>
      <c r="K1418" s="49"/>
      <c r="L1418" s="2"/>
      <c r="M1418" s="72"/>
      <c r="N1418" s="72"/>
      <c r="O1418" s="98"/>
      <c r="P1418" s="54"/>
      <c r="Q1418" s="55"/>
      <c r="R1418" s="55"/>
      <c r="S1418" s="56"/>
      <c r="T1418" s="57"/>
      <c r="U1418" s="57"/>
      <c r="V1418" s="58"/>
      <c r="W1418" s="59"/>
      <c r="X1418" s="59"/>
      <c r="Y1418" s="77"/>
      <c r="Z1418" s="60"/>
      <c r="AA1418" s="60"/>
      <c r="AB1418" s="61"/>
      <c r="AC1418" s="61"/>
      <c r="AD1418" s="61"/>
      <c r="AE1418" s="200"/>
      <c r="AF1418" s="201"/>
      <c r="AG1418" s="201"/>
      <c r="AI1418" s="63"/>
      <c r="AJ1418" s="63"/>
      <c r="AK1418" s="77"/>
      <c r="AL1418" s="60"/>
      <c r="AM1418" s="60"/>
      <c r="AN1418" s="78"/>
      <c r="AO1418" s="79"/>
      <c r="AP1418" s="79"/>
      <c r="AQ1418" s="64"/>
      <c r="AR1418" s="65"/>
      <c r="AS1418" s="65"/>
      <c r="AT1418" s="66"/>
      <c r="AU1418" s="67"/>
      <c r="AV1418" s="67"/>
      <c r="AW1418" s="73"/>
      <c r="AX1418" s="74"/>
      <c r="AY1418" s="74"/>
      <c r="AZ1418" s="112"/>
      <c r="BA1418" s="68"/>
      <c r="BB1418" s="68"/>
      <c r="BC1418" s="69"/>
      <c r="BD1418" s="69"/>
      <c r="BE1418" s="69"/>
      <c r="BF1418" s="75"/>
      <c r="BG1418" s="75"/>
      <c r="BH1418" s="75"/>
      <c r="BI1418" s="219"/>
      <c r="BJ1418" s="220"/>
      <c r="BK1418" s="220"/>
      <c r="BL1418" s="221"/>
      <c r="BM1418" s="222"/>
      <c r="BN1418" s="223"/>
      <c r="BO1418" s="236"/>
      <c r="BP1418" s="49"/>
      <c r="BS1418" s="237"/>
    </row>
    <row r="1419" spans="1:71" s="62" customFormat="1">
      <c r="A1419" s="49"/>
      <c r="B1419" s="2"/>
      <c r="C1419" s="2"/>
      <c r="D1419" s="49"/>
      <c r="E1419" s="49"/>
      <c r="F1419" s="93"/>
      <c r="G1419" s="85"/>
      <c r="H1419" s="49"/>
      <c r="I1419" s="49"/>
      <c r="J1419" s="2"/>
      <c r="K1419" s="49"/>
      <c r="L1419" s="2"/>
      <c r="M1419" s="72"/>
      <c r="N1419" s="72"/>
      <c r="O1419" s="98"/>
      <c r="P1419" s="54"/>
      <c r="Q1419" s="55"/>
      <c r="R1419" s="55"/>
      <c r="S1419" s="56"/>
      <c r="T1419" s="57"/>
      <c r="U1419" s="57"/>
      <c r="V1419" s="58"/>
      <c r="W1419" s="59"/>
      <c r="X1419" s="59"/>
      <c r="Y1419" s="77"/>
      <c r="Z1419" s="60"/>
      <c r="AA1419" s="60"/>
      <c r="AB1419" s="61"/>
      <c r="AC1419" s="61"/>
      <c r="AD1419" s="61"/>
      <c r="AE1419" s="200"/>
      <c r="AF1419" s="201"/>
      <c r="AG1419" s="201"/>
      <c r="AI1419" s="63"/>
      <c r="AJ1419" s="63"/>
      <c r="AK1419" s="77"/>
      <c r="AL1419" s="60"/>
      <c r="AM1419" s="60"/>
      <c r="AN1419" s="78"/>
      <c r="AO1419" s="79"/>
      <c r="AP1419" s="79"/>
      <c r="AQ1419" s="64"/>
      <c r="AR1419" s="65"/>
      <c r="AS1419" s="65"/>
      <c r="AT1419" s="66"/>
      <c r="AU1419" s="67"/>
      <c r="AV1419" s="67"/>
      <c r="AW1419" s="73"/>
      <c r="AX1419" s="74"/>
      <c r="AY1419" s="74"/>
      <c r="AZ1419" s="112"/>
      <c r="BA1419" s="68"/>
      <c r="BB1419" s="68"/>
      <c r="BC1419" s="69"/>
      <c r="BD1419" s="69"/>
      <c r="BE1419" s="69"/>
      <c r="BF1419" s="75"/>
      <c r="BG1419" s="75"/>
      <c r="BH1419" s="75"/>
      <c r="BI1419" s="219"/>
      <c r="BJ1419" s="220"/>
      <c r="BK1419" s="220"/>
      <c r="BL1419" s="221"/>
      <c r="BM1419" s="222"/>
      <c r="BN1419" s="223"/>
      <c r="BO1419" s="236"/>
      <c r="BP1419" s="49"/>
      <c r="BS1419" s="237"/>
    </row>
    <row r="1420" spans="1:71" s="62" customFormat="1">
      <c r="A1420" s="49"/>
      <c r="B1420" s="2"/>
      <c r="C1420" s="2"/>
      <c r="D1420" s="49"/>
      <c r="E1420" s="49"/>
      <c r="F1420" s="93"/>
      <c r="G1420" s="85"/>
      <c r="H1420" s="49"/>
      <c r="I1420" s="49"/>
      <c r="J1420" s="2"/>
      <c r="K1420" s="49"/>
      <c r="L1420" s="2"/>
      <c r="M1420" s="72"/>
      <c r="N1420" s="72"/>
      <c r="O1420" s="98"/>
      <c r="P1420" s="54"/>
      <c r="Q1420" s="55"/>
      <c r="R1420" s="55"/>
      <c r="S1420" s="56"/>
      <c r="T1420" s="57"/>
      <c r="U1420" s="57"/>
      <c r="V1420" s="58"/>
      <c r="W1420" s="59"/>
      <c r="X1420" s="59"/>
      <c r="Y1420" s="77"/>
      <c r="Z1420" s="60"/>
      <c r="AA1420" s="60"/>
      <c r="AB1420" s="61"/>
      <c r="AC1420" s="61"/>
      <c r="AD1420" s="61"/>
      <c r="AE1420" s="200"/>
      <c r="AF1420" s="201"/>
      <c r="AG1420" s="201"/>
      <c r="AI1420" s="63"/>
      <c r="AJ1420" s="63"/>
      <c r="AK1420" s="77"/>
      <c r="AL1420" s="60"/>
      <c r="AM1420" s="60"/>
      <c r="AN1420" s="78"/>
      <c r="AO1420" s="79"/>
      <c r="AP1420" s="79"/>
      <c r="AQ1420" s="64"/>
      <c r="AR1420" s="65"/>
      <c r="AS1420" s="65"/>
      <c r="AT1420" s="66"/>
      <c r="AU1420" s="67"/>
      <c r="AV1420" s="67"/>
      <c r="AW1420" s="73"/>
      <c r="AX1420" s="74"/>
      <c r="AY1420" s="74"/>
      <c r="AZ1420" s="112"/>
      <c r="BA1420" s="68"/>
      <c r="BB1420" s="68"/>
      <c r="BC1420" s="69"/>
      <c r="BD1420" s="69"/>
      <c r="BE1420" s="69"/>
      <c r="BF1420" s="75"/>
      <c r="BG1420" s="75"/>
      <c r="BH1420" s="75"/>
      <c r="BI1420" s="219"/>
      <c r="BJ1420" s="220"/>
      <c r="BK1420" s="220"/>
      <c r="BL1420" s="221"/>
      <c r="BM1420" s="222"/>
      <c r="BN1420" s="223"/>
      <c r="BO1420" s="236"/>
      <c r="BP1420" s="49"/>
      <c r="BS1420" s="237"/>
    </row>
    <row r="1421" spans="1:71" s="62" customFormat="1">
      <c r="A1421" s="49"/>
      <c r="B1421" s="2"/>
      <c r="C1421" s="2"/>
      <c r="D1421" s="49"/>
      <c r="E1421" s="49"/>
      <c r="F1421" s="93"/>
      <c r="G1421" s="85"/>
      <c r="H1421" s="49"/>
      <c r="I1421" s="49"/>
      <c r="J1421" s="2"/>
      <c r="K1421" s="49"/>
      <c r="L1421" s="2"/>
      <c r="M1421" s="72"/>
      <c r="N1421" s="72"/>
      <c r="O1421" s="98"/>
      <c r="P1421" s="54"/>
      <c r="Q1421" s="55"/>
      <c r="R1421" s="55"/>
      <c r="S1421" s="56"/>
      <c r="T1421" s="57"/>
      <c r="U1421" s="57"/>
      <c r="V1421" s="58"/>
      <c r="W1421" s="59"/>
      <c r="X1421" s="59"/>
      <c r="Y1421" s="77"/>
      <c r="Z1421" s="60"/>
      <c r="AA1421" s="60"/>
      <c r="AB1421" s="61"/>
      <c r="AC1421" s="61"/>
      <c r="AD1421" s="61"/>
      <c r="AE1421" s="200"/>
      <c r="AF1421" s="201"/>
      <c r="AG1421" s="201"/>
      <c r="AI1421" s="63"/>
      <c r="AJ1421" s="63"/>
      <c r="AK1421" s="77"/>
      <c r="AL1421" s="60"/>
      <c r="AM1421" s="60"/>
      <c r="AN1421" s="78"/>
      <c r="AO1421" s="79"/>
      <c r="AP1421" s="79"/>
      <c r="AQ1421" s="64"/>
      <c r="AR1421" s="65"/>
      <c r="AS1421" s="65"/>
      <c r="AT1421" s="66"/>
      <c r="AU1421" s="67"/>
      <c r="AV1421" s="67"/>
      <c r="AW1421" s="73"/>
      <c r="AX1421" s="74"/>
      <c r="AY1421" s="74"/>
      <c r="AZ1421" s="112"/>
      <c r="BA1421" s="68"/>
      <c r="BB1421" s="68"/>
      <c r="BC1421" s="69"/>
      <c r="BD1421" s="69"/>
      <c r="BE1421" s="69"/>
      <c r="BF1421" s="75"/>
      <c r="BG1421" s="75"/>
      <c r="BH1421" s="75"/>
      <c r="BI1421" s="219"/>
      <c r="BJ1421" s="220"/>
      <c r="BK1421" s="220"/>
      <c r="BL1421" s="221"/>
      <c r="BM1421" s="222"/>
      <c r="BN1421" s="223"/>
      <c r="BO1421" s="236"/>
      <c r="BP1421" s="49"/>
      <c r="BS1421" s="237"/>
    </row>
    <row r="1422" spans="1:71" s="62" customFormat="1">
      <c r="A1422" s="49"/>
      <c r="B1422" s="2"/>
      <c r="C1422" s="2"/>
      <c r="D1422" s="49"/>
      <c r="E1422" s="49"/>
      <c r="F1422" s="93"/>
      <c r="G1422" s="85"/>
      <c r="H1422" s="49"/>
      <c r="I1422" s="49"/>
      <c r="J1422" s="2"/>
      <c r="K1422" s="49"/>
      <c r="L1422" s="2"/>
      <c r="M1422" s="72"/>
      <c r="N1422" s="72"/>
      <c r="O1422" s="98"/>
      <c r="P1422" s="54"/>
      <c r="Q1422" s="55"/>
      <c r="R1422" s="55"/>
      <c r="S1422" s="56"/>
      <c r="T1422" s="57"/>
      <c r="U1422" s="57"/>
      <c r="V1422" s="58"/>
      <c r="W1422" s="59"/>
      <c r="X1422" s="59"/>
      <c r="Y1422" s="77"/>
      <c r="Z1422" s="60"/>
      <c r="AA1422" s="60"/>
      <c r="AB1422" s="61"/>
      <c r="AC1422" s="61"/>
      <c r="AD1422" s="61"/>
      <c r="AE1422" s="200"/>
      <c r="AF1422" s="201"/>
      <c r="AG1422" s="201"/>
      <c r="AI1422" s="63"/>
      <c r="AJ1422" s="63"/>
      <c r="AK1422" s="77"/>
      <c r="AL1422" s="60"/>
      <c r="AM1422" s="60"/>
      <c r="AN1422" s="78"/>
      <c r="AO1422" s="79"/>
      <c r="AP1422" s="79"/>
      <c r="AQ1422" s="64"/>
      <c r="AR1422" s="65"/>
      <c r="AS1422" s="65"/>
      <c r="AT1422" s="66"/>
      <c r="AU1422" s="67"/>
      <c r="AV1422" s="67"/>
      <c r="AW1422" s="73"/>
      <c r="AX1422" s="74"/>
      <c r="AY1422" s="74"/>
      <c r="AZ1422" s="112"/>
      <c r="BA1422" s="68"/>
      <c r="BB1422" s="68"/>
      <c r="BC1422" s="69"/>
      <c r="BD1422" s="69"/>
      <c r="BE1422" s="69"/>
      <c r="BF1422" s="75"/>
      <c r="BG1422" s="75"/>
      <c r="BH1422" s="75"/>
      <c r="BI1422" s="219"/>
      <c r="BJ1422" s="220"/>
      <c r="BK1422" s="220"/>
      <c r="BL1422" s="221"/>
      <c r="BM1422" s="222"/>
      <c r="BN1422" s="223"/>
      <c r="BO1422" s="236"/>
      <c r="BP1422" s="49"/>
      <c r="BS1422" s="237"/>
    </row>
    <row r="1423" spans="1:71" s="62" customFormat="1">
      <c r="A1423" s="49"/>
      <c r="B1423" s="2"/>
      <c r="C1423" s="2"/>
      <c r="D1423" s="49"/>
      <c r="E1423" s="49"/>
      <c r="F1423" s="93"/>
      <c r="G1423" s="85"/>
      <c r="H1423" s="49"/>
      <c r="I1423" s="49"/>
      <c r="J1423" s="2"/>
      <c r="K1423" s="49"/>
      <c r="L1423" s="2"/>
      <c r="M1423" s="72"/>
      <c r="N1423" s="72"/>
      <c r="O1423" s="98"/>
      <c r="P1423" s="54"/>
      <c r="Q1423" s="55"/>
      <c r="R1423" s="55"/>
      <c r="S1423" s="56"/>
      <c r="T1423" s="57"/>
      <c r="U1423" s="57"/>
      <c r="V1423" s="58"/>
      <c r="W1423" s="59"/>
      <c r="X1423" s="59"/>
      <c r="Y1423" s="77"/>
      <c r="Z1423" s="60"/>
      <c r="AA1423" s="60"/>
      <c r="AB1423" s="61"/>
      <c r="AC1423" s="61"/>
      <c r="AD1423" s="61"/>
      <c r="AE1423" s="200"/>
      <c r="AF1423" s="201"/>
      <c r="AG1423" s="201"/>
      <c r="AI1423" s="63"/>
      <c r="AJ1423" s="63"/>
      <c r="AK1423" s="77"/>
      <c r="AL1423" s="60"/>
      <c r="AM1423" s="60"/>
      <c r="AN1423" s="78"/>
      <c r="AO1423" s="79"/>
      <c r="AP1423" s="79"/>
      <c r="AQ1423" s="64"/>
      <c r="AR1423" s="65"/>
      <c r="AS1423" s="65"/>
      <c r="AT1423" s="66"/>
      <c r="AU1423" s="67"/>
      <c r="AV1423" s="67"/>
      <c r="AW1423" s="73"/>
      <c r="AX1423" s="74"/>
      <c r="AY1423" s="74"/>
      <c r="AZ1423" s="112"/>
      <c r="BA1423" s="68"/>
      <c r="BB1423" s="68"/>
      <c r="BC1423" s="69"/>
      <c r="BD1423" s="69"/>
      <c r="BE1423" s="69"/>
      <c r="BF1423" s="75"/>
      <c r="BG1423" s="75"/>
      <c r="BH1423" s="75"/>
      <c r="BI1423" s="219"/>
      <c r="BJ1423" s="220"/>
      <c r="BK1423" s="220"/>
      <c r="BL1423" s="221"/>
      <c r="BM1423" s="222"/>
      <c r="BN1423" s="223"/>
      <c r="BO1423" s="236"/>
      <c r="BP1423" s="49"/>
      <c r="BS1423" s="237"/>
    </row>
    <row r="1424" spans="1:71" s="62" customFormat="1">
      <c r="A1424" s="49"/>
      <c r="B1424" s="2"/>
      <c r="C1424" s="2"/>
      <c r="D1424" s="49"/>
      <c r="E1424" s="49"/>
      <c r="F1424" s="93"/>
      <c r="G1424" s="85"/>
      <c r="H1424" s="49"/>
      <c r="I1424" s="49"/>
      <c r="J1424" s="2"/>
      <c r="K1424" s="49"/>
      <c r="L1424" s="2"/>
      <c r="M1424" s="72"/>
      <c r="N1424" s="72"/>
      <c r="O1424" s="98"/>
      <c r="P1424" s="54"/>
      <c r="Q1424" s="55"/>
      <c r="R1424" s="55"/>
      <c r="S1424" s="56"/>
      <c r="T1424" s="57"/>
      <c r="U1424" s="57"/>
      <c r="V1424" s="58"/>
      <c r="W1424" s="59"/>
      <c r="X1424" s="59"/>
      <c r="Y1424" s="77"/>
      <c r="Z1424" s="60"/>
      <c r="AA1424" s="60"/>
      <c r="AB1424" s="61"/>
      <c r="AC1424" s="61"/>
      <c r="AD1424" s="61"/>
      <c r="AE1424" s="200"/>
      <c r="AF1424" s="201"/>
      <c r="AG1424" s="201"/>
      <c r="AI1424" s="63"/>
      <c r="AJ1424" s="63"/>
      <c r="AK1424" s="77"/>
      <c r="AL1424" s="60"/>
      <c r="AM1424" s="60"/>
      <c r="AN1424" s="78"/>
      <c r="AO1424" s="79"/>
      <c r="AP1424" s="79"/>
      <c r="AQ1424" s="64"/>
      <c r="AR1424" s="65"/>
      <c r="AS1424" s="65"/>
      <c r="AT1424" s="66"/>
      <c r="AU1424" s="67"/>
      <c r="AV1424" s="67"/>
      <c r="AW1424" s="73"/>
      <c r="AX1424" s="74"/>
      <c r="AY1424" s="74"/>
      <c r="AZ1424" s="112"/>
      <c r="BA1424" s="68"/>
      <c r="BB1424" s="68"/>
      <c r="BC1424" s="69"/>
      <c r="BD1424" s="69"/>
      <c r="BE1424" s="69"/>
      <c r="BF1424" s="75"/>
      <c r="BG1424" s="75"/>
      <c r="BH1424" s="75"/>
      <c r="BI1424" s="219"/>
      <c r="BJ1424" s="220"/>
      <c r="BK1424" s="220"/>
      <c r="BL1424" s="221"/>
      <c r="BM1424" s="222"/>
      <c r="BN1424" s="223"/>
      <c r="BO1424" s="236"/>
      <c r="BP1424" s="49"/>
      <c r="BS1424" s="237"/>
    </row>
    <row r="1425" spans="1:71" s="62" customFormat="1">
      <c r="A1425" s="49"/>
      <c r="B1425" s="2"/>
      <c r="C1425" s="2"/>
      <c r="D1425" s="49"/>
      <c r="E1425" s="49"/>
      <c r="F1425" s="93"/>
      <c r="G1425" s="85"/>
      <c r="H1425" s="49"/>
      <c r="I1425" s="49"/>
      <c r="J1425" s="2"/>
      <c r="K1425" s="49"/>
      <c r="L1425" s="2"/>
      <c r="M1425" s="72"/>
      <c r="N1425" s="72"/>
      <c r="O1425" s="98"/>
      <c r="P1425" s="54"/>
      <c r="Q1425" s="55"/>
      <c r="R1425" s="55"/>
      <c r="S1425" s="56"/>
      <c r="T1425" s="57"/>
      <c r="U1425" s="57"/>
      <c r="V1425" s="58"/>
      <c r="W1425" s="59"/>
      <c r="X1425" s="59"/>
      <c r="Y1425" s="77"/>
      <c r="Z1425" s="60"/>
      <c r="AA1425" s="60"/>
      <c r="AB1425" s="61"/>
      <c r="AC1425" s="61"/>
      <c r="AD1425" s="61"/>
      <c r="AE1425" s="200"/>
      <c r="AF1425" s="201"/>
      <c r="AG1425" s="201"/>
      <c r="AI1425" s="63"/>
      <c r="AJ1425" s="63"/>
      <c r="AK1425" s="77"/>
      <c r="AL1425" s="60"/>
      <c r="AM1425" s="60"/>
      <c r="AN1425" s="78"/>
      <c r="AO1425" s="79"/>
      <c r="AP1425" s="79"/>
      <c r="AQ1425" s="64"/>
      <c r="AR1425" s="65"/>
      <c r="AS1425" s="65"/>
      <c r="AT1425" s="66"/>
      <c r="AU1425" s="67"/>
      <c r="AV1425" s="67"/>
      <c r="AW1425" s="73"/>
      <c r="AX1425" s="74"/>
      <c r="AY1425" s="74"/>
      <c r="AZ1425" s="112"/>
      <c r="BA1425" s="68"/>
      <c r="BB1425" s="68"/>
      <c r="BC1425" s="69"/>
      <c r="BD1425" s="69"/>
      <c r="BE1425" s="69"/>
      <c r="BF1425" s="75"/>
      <c r="BG1425" s="75"/>
      <c r="BH1425" s="75"/>
      <c r="BI1425" s="219"/>
      <c r="BJ1425" s="220"/>
      <c r="BK1425" s="220"/>
      <c r="BL1425" s="221"/>
      <c r="BM1425" s="222"/>
      <c r="BN1425" s="223"/>
      <c r="BO1425" s="236"/>
      <c r="BP1425" s="49"/>
      <c r="BS1425" s="237"/>
    </row>
    <row r="1426" spans="1:71" s="62" customFormat="1">
      <c r="A1426" s="49"/>
      <c r="B1426" s="2"/>
      <c r="C1426" s="2"/>
      <c r="D1426" s="49"/>
      <c r="E1426" s="49"/>
      <c r="F1426" s="93"/>
      <c r="G1426" s="85"/>
      <c r="H1426" s="49"/>
      <c r="I1426" s="49"/>
      <c r="J1426" s="2"/>
      <c r="K1426" s="49"/>
      <c r="L1426" s="2"/>
      <c r="M1426" s="72"/>
      <c r="N1426" s="72"/>
      <c r="O1426" s="98"/>
      <c r="P1426" s="54"/>
      <c r="Q1426" s="55"/>
      <c r="R1426" s="55"/>
      <c r="S1426" s="56"/>
      <c r="T1426" s="57"/>
      <c r="U1426" s="57"/>
      <c r="V1426" s="58"/>
      <c r="W1426" s="59"/>
      <c r="X1426" s="59"/>
      <c r="Y1426" s="77"/>
      <c r="Z1426" s="60"/>
      <c r="AA1426" s="60"/>
      <c r="AB1426" s="61"/>
      <c r="AC1426" s="61"/>
      <c r="AD1426" s="61"/>
      <c r="AE1426" s="200"/>
      <c r="AF1426" s="201"/>
      <c r="AG1426" s="201"/>
      <c r="AI1426" s="63"/>
      <c r="AJ1426" s="63"/>
      <c r="AK1426" s="77"/>
      <c r="AL1426" s="60"/>
      <c r="AM1426" s="60"/>
      <c r="AN1426" s="78"/>
      <c r="AO1426" s="79"/>
      <c r="AP1426" s="79"/>
      <c r="AQ1426" s="64"/>
      <c r="AR1426" s="65"/>
      <c r="AS1426" s="65"/>
      <c r="AT1426" s="66"/>
      <c r="AU1426" s="67"/>
      <c r="AV1426" s="67"/>
      <c r="AW1426" s="73"/>
      <c r="AX1426" s="74"/>
      <c r="AY1426" s="74"/>
      <c r="AZ1426" s="112"/>
      <c r="BA1426" s="68"/>
      <c r="BB1426" s="68"/>
      <c r="BC1426" s="69"/>
      <c r="BD1426" s="69"/>
      <c r="BE1426" s="69"/>
      <c r="BF1426" s="75"/>
      <c r="BG1426" s="75"/>
      <c r="BH1426" s="75"/>
      <c r="BI1426" s="219"/>
      <c r="BJ1426" s="220"/>
      <c r="BK1426" s="220"/>
      <c r="BL1426" s="221"/>
      <c r="BM1426" s="222"/>
      <c r="BN1426" s="223"/>
      <c r="BO1426" s="236"/>
      <c r="BP1426" s="49"/>
      <c r="BS1426" s="237"/>
    </row>
    <row r="1427" spans="1:71" s="62" customFormat="1">
      <c r="A1427" s="49"/>
      <c r="B1427" s="2"/>
      <c r="C1427" s="2"/>
      <c r="D1427" s="49"/>
      <c r="E1427" s="49"/>
      <c r="F1427" s="93"/>
      <c r="G1427" s="85"/>
      <c r="H1427" s="49"/>
      <c r="I1427" s="49"/>
      <c r="J1427" s="2"/>
      <c r="K1427" s="49"/>
      <c r="L1427" s="2"/>
      <c r="M1427" s="72"/>
      <c r="N1427" s="72"/>
      <c r="O1427" s="98"/>
      <c r="P1427" s="54"/>
      <c r="Q1427" s="55"/>
      <c r="R1427" s="55"/>
      <c r="S1427" s="56"/>
      <c r="T1427" s="57"/>
      <c r="U1427" s="57"/>
      <c r="V1427" s="58"/>
      <c r="W1427" s="59"/>
      <c r="X1427" s="59"/>
      <c r="Y1427" s="77"/>
      <c r="Z1427" s="60"/>
      <c r="AA1427" s="60"/>
      <c r="AB1427" s="61"/>
      <c r="AC1427" s="61"/>
      <c r="AD1427" s="61"/>
      <c r="AE1427" s="200"/>
      <c r="AF1427" s="201"/>
      <c r="AG1427" s="201"/>
      <c r="AI1427" s="63"/>
      <c r="AJ1427" s="63"/>
      <c r="AK1427" s="77"/>
      <c r="AL1427" s="60"/>
      <c r="AM1427" s="60"/>
      <c r="AN1427" s="78"/>
      <c r="AO1427" s="79"/>
      <c r="AP1427" s="79"/>
      <c r="AQ1427" s="64"/>
      <c r="AR1427" s="65"/>
      <c r="AS1427" s="65"/>
      <c r="AT1427" s="66"/>
      <c r="AU1427" s="67"/>
      <c r="AV1427" s="67"/>
      <c r="AW1427" s="73"/>
      <c r="AX1427" s="74"/>
      <c r="AY1427" s="74"/>
      <c r="AZ1427" s="112"/>
      <c r="BA1427" s="68"/>
      <c r="BB1427" s="68"/>
      <c r="BC1427" s="69"/>
      <c r="BD1427" s="69"/>
      <c r="BE1427" s="69"/>
      <c r="BF1427" s="75"/>
      <c r="BG1427" s="75"/>
      <c r="BH1427" s="75"/>
      <c r="BI1427" s="219"/>
      <c r="BJ1427" s="220"/>
      <c r="BK1427" s="220"/>
      <c r="BL1427" s="221"/>
      <c r="BM1427" s="222"/>
      <c r="BN1427" s="223"/>
      <c r="BO1427" s="236"/>
      <c r="BP1427" s="49"/>
      <c r="BS1427" s="237"/>
    </row>
    <row r="1428" spans="1:71" s="62" customFormat="1">
      <c r="A1428" s="49"/>
      <c r="B1428" s="2"/>
      <c r="C1428" s="2"/>
      <c r="D1428" s="49"/>
      <c r="E1428" s="49"/>
      <c r="F1428" s="93"/>
      <c r="G1428" s="85"/>
      <c r="H1428" s="49"/>
      <c r="I1428" s="49"/>
      <c r="J1428" s="2"/>
      <c r="K1428" s="49"/>
      <c r="L1428" s="2"/>
      <c r="M1428" s="72"/>
      <c r="N1428" s="72"/>
      <c r="O1428" s="98"/>
      <c r="P1428" s="54"/>
      <c r="Q1428" s="55"/>
      <c r="R1428" s="55"/>
      <c r="S1428" s="56"/>
      <c r="T1428" s="57"/>
      <c r="U1428" s="57"/>
      <c r="V1428" s="58"/>
      <c r="W1428" s="59"/>
      <c r="X1428" s="59"/>
      <c r="Y1428" s="77"/>
      <c r="Z1428" s="60"/>
      <c r="AA1428" s="60"/>
      <c r="AB1428" s="61"/>
      <c r="AC1428" s="61"/>
      <c r="AD1428" s="61"/>
      <c r="AE1428" s="200"/>
      <c r="AF1428" s="201"/>
      <c r="AG1428" s="201"/>
      <c r="AI1428" s="63"/>
      <c r="AJ1428" s="63"/>
      <c r="AK1428" s="77"/>
      <c r="AL1428" s="60"/>
      <c r="AM1428" s="60"/>
      <c r="AN1428" s="78"/>
      <c r="AO1428" s="79"/>
      <c r="AP1428" s="79"/>
      <c r="AQ1428" s="64"/>
      <c r="AR1428" s="65"/>
      <c r="AS1428" s="65"/>
      <c r="AT1428" s="66"/>
      <c r="AU1428" s="67"/>
      <c r="AV1428" s="67"/>
      <c r="AW1428" s="73"/>
      <c r="AX1428" s="74"/>
      <c r="AY1428" s="74"/>
      <c r="AZ1428" s="112"/>
      <c r="BA1428" s="68"/>
      <c r="BB1428" s="68"/>
      <c r="BC1428" s="69"/>
      <c r="BD1428" s="69"/>
      <c r="BE1428" s="69"/>
      <c r="BF1428" s="75"/>
      <c r="BG1428" s="75"/>
      <c r="BH1428" s="75"/>
      <c r="BI1428" s="219"/>
      <c r="BJ1428" s="220"/>
      <c r="BK1428" s="220"/>
      <c r="BL1428" s="221"/>
      <c r="BM1428" s="222"/>
      <c r="BN1428" s="223"/>
      <c r="BO1428" s="236"/>
      <c r="BP1428" s="49"/>
      <c r="BS1428" s="237"/>
    </row>
    <row r="1429" spans="1:71" s="62" customFormat="1">
      <c r="A1429" s="49"/>
      <c r="B1429" s="2"/>
      <c r="C1429" s="2"/>
      <c r="D1429" s="49"/>
      <c r="E1429" s="49"/>
      <c r="F1429" s="93"/>
      <c r="G1429" s="85"/>
      <c r="H1429" s="49"/>
      <c r="I1429" s="49"/>
      <c r="J1429" s="2"/>
      <c r="K1429" s="49"/>
      <c r="L1429" s="2"/>
      <c r="M1429" s="72"/>
      <c r="N1429" s="72"/>
      <c r="O1429" s="98"/>
      <c r="P1429" s="54"/>
      <c r="Q1429" s="55"/>
      <c r="R1429" s="55"/>
      <c r="S1429" s="56"/>
      <c r="T1429" s="57"/>
      <c r="U1429" s="57"/>
      <c r="V1429" s="58"/>
      <c r="W1429" s="59"/>
      <c r="X1429" s="59"/>
      <c r="Y1429" s="77"/>
      <c r="Z1429" s="60"/>
      <c r="AA1429" s="60"/>
      <c r="AB1429" s="61"/>
      <c r="AC1429" s="61"/>
      <c r="AD1429" s="61"/>
      <c r="AE1429" s="200"/>
      <c r="AF1429" s="201"/>
      <c r="AG1429" s="201"/>
      <c r="AI1429" s="63"/>
      <c r="AJ1429" s="63"/>
      <c r="AK1429" s="77"/>
      <c r="AL1429" s="60"/>
      <c r="AM1429" s="60"/>
      <c r="AN1429" s="78"/>
      <c r="AO1429" s="79"/>
      <c r="AP1429" s="79"/>
      <c r="AQ1429" s="64"/>
      <c r="AR1429" s="65"/>
      <c r="AS1429" s="65"/>
      <c r="AT1429" s="66"/>
      <c r="AU1429" s="67"/>
      <c r="AV1429" s="67"/>
      <c r="AW1429" s="73"/>
      <c r="AX1429" s="74"/>
      <c r="AY1429" s="74"/>
      <c r="AZ1429" s="112"/>
      <c r="BA1429" s="68"/>
      <c r="BB1429" s="68"/>
      <c r="BC1429" s="69"/>
      <c r="BD1429" s="69"/>
      <c r="BE1429" s="69"/>
      <c r="BF1429" s="75"/>
      <c r="BG1429" s="75"/>
      <c r="BH1429" s="75"/>
      <c r="BI1429" s="219"/>
      <c r="BJ1429" s="220"/>
      <c r="BK1429" s="220"/>
      <c r="BL1429" s="221"/>
      <c r="BM1429" s="222"/>
      <c r="BN1429" s="223"/>
      <c r="BO1429" s="236"/>
      <c r="BP1429" s="49"/>
      <c r="BS1429" s="237"/>
    </row>
    <row r="1430" spans="1:71" s="62" customFormat="1">
      <c r="A1430" s="49"/>
      <c r="B1430" s="2"/>
      <c r="C1430" s="2"/>
      <c r="D1430" s="49"/>
      <c r="E1430" s="49"/>
      <c r="F1430" s="93"/>
      <c r="G1430" s="85"/>
      <c r="H1430" s="49"/>
      <c r="I1430" s="49"/>
      <c r="J1430" s="2"/>
      <c r="K1430" s="49"/>
      <c r="L1430" s="2"/>
      <c r="M1430" s="72"/>
      <c r="N1430" s="72"/>
      <c r="O1430" s="98"/>
      <c r="P1430" s="54"/>
      <c r="Q1430" s="55"/>
      <c r="R1430" s="55"/>
      <c r="S1430" s="56"/>
      <c r="T1430" s="57"/>
      <c r="U1430" s="57"/>
      <c r="V1430" s="58"/>
      <c r="W1430" s="59"/>
      <c r="X1430" s="59"/>
      <c r="Y1430" s="77"/>
      <c r="Z1430" s="60"/>
      <c r="AA1430" s="60"/>
      <c r="AB1430" s="61"/>
      <c r="AC1430" s="61"/>
      <c r="AD1430" s="61"/>
      <c r="AE1430" s="200"/>
      <c r="AF1430" s="201"/>
      <c r="AG1430" s="201"/>
      <c r="AI1430" s="63"/>
      <c r="AJ1430" s="63"/>
      <c r="AK1430" s="77"/>
      <c r="AL1430" s="60"/>
      <c r="AM1430" s="60"/>
      <c r="AN1430" s="78"/>
      <c r="AO1430" s="79"/>
      <c r="AP1430" s="79"/>
      <c r="AQ1430" s="64"/>
      <c r="AR1430" s="65"/>
      <c r="AS1430" s="65"/>
      <c r="AT1430" s="66"/>
      <c r="AU1430" s="67"/>
      <c r="AV1430" s="67"/>
      <c r="AW1430" s="73"/>
      <c r="AX1430" s="74"/>
      <c r="AY1430" s="74"/>
      <c r="AZ1430" s="112"/>
      <c r="BA1430" s="68"/>
      <c r="BB1430" s="68"/>
      <c r="BC1430" s="69"/>
      <c r="BD1430" s="69"/>
      <c r="BE1430" s="69"/>
      <c r="BF1430" s="75"/>
      <c r="BG1430" s="75"/>
      <c r="BH1430" s="75"/>
      <c r="BI1430" s="219"/>
      <c r="BJ1430" s="220"/>
      <c r="BK1430" s="220"/>
      <c r="BL1430" s="221"/>
      <c r="BM1430" s="222"/>
      <c r="BN1430" s="223"/>
      <c r="BO1430" s="236"/>
      <c r="BP1430" s="49"/>
      <c r="BS1430" s="237"/>
    </row>
    <row r="1431" spans="1:71" s="62" customFormat="1">
      <c r="A1431" s="49"/>
      <c r="B1431" s="2"/>
      <c r="C1431" s="2"/>
      <c r="D1431" s="49"/>
      <c r="E1431" s="49"/>
      <c r="F1431" s="93"/>
      <c r="G1431" s="85"/>
      <c r="H1431" s="49"/>
      <c r="I1431" s="49"/>
      <c r="J1431" s="2"/>
      <c r="K1431" s="49"/>
      <c r="L1431" s="2"/>
      <c r="M1431" s="72"/>
      <c r="N1431" s="72"/>
      <c r="O1431" s="98"/>
      <c r="P1431" s="54"/>
      <c r="Q1431" s="55"/>
      <c r="R1431" s="55"/>
      <c r="S1431" s="56"/>
      <c r="T1431" s="57"/>
      <c r="U1431" s="57"/>
      <c r="V1431" s="58"/>
      <c r="W1431" s="59"/>
      <c r="X1431" s="59"/>
      <c r="Y1431" s="77"/>
      <c r="Z1431" s="60"/>
      <c r="AA1431" s="60"/>
      <c r="AB1431" s="61"/>
      <c r="AC1431" s="61"/>
      <c r="AD1431" s="61"/>
      <c r="AE1431" s="200"/>
      <c r="AF1431" s="201"/>
      <c r="AG1431" s="201"/>
      <c r="AI1431" s="63"/>
      <c r="AJ1431" s="63"/>
      <c r="AK1431" s="77"/>
      <c r="AL1431" s="60"/>
      <c r="AM1431" s="60"/>
      <c r="AN1431" s="78"/>
      <c r="AO1431" s="79"/>
      <c r="AP1431" s="79"/>
      <c r="AQ1431" s="64"/>
      <c r="AR1431" s="65"/>
      <c r="AS1431" s="65"/>
      <c r="AT1431" s="66"/>
      <c r="AU1431" s="67"/>
      <c r="AV1431" s="67"/>
      <c r="AW1431" s="73"/>
      <c r="AX1431" s="74"/>
      <c r="AY1431" s="74"/>
      <c r="AZ1431" s="112"/>
      <c r="BA1431" s="68"/>
      <c r="BB1431" s="68"/>
      <c r="BC1431" s="69"/>
      <c r="BD1431" s="69"/>
      <c r="BE1431" s="69"/>
      <c r="BF1431" s="75"/>
      <c r="BG1431" s="75"/>
      <c r="BH1431" s="75"/>
      <c r="BI1431" s="219"/>
      <c r="BJ1431" s="220"/>
      <c r="BK1431" s="220"/>
      <c r="BL1431" s="221"/>
      <c r="BM1431" s="222"/>
      <c r="BN1431" s="223"/>
      <c r="BO1431" s="236"/>
      <c r="BP1431" s="49"/>
      <c r="BS1431" s="237"/>
    </row>
    <row r="1432" spans="1:71" s="62" customFormat="1">
      <c r="A1432" s="49"/>
      <c r="B1432" s="2"/>
      <c r="C1432" s="2"/>
      <c r="D1432" s="49"/>
      <c r="E1432" s="49"/>
      <c r="F1432" s="93"/>
      <c r="G1432" s="85"/>
      <c r="H1432" s="49"/>
      <c r="I1432" s="49"/>
      <c r="J1432" s="2"/>
      <c r="K1432" s="49"/>
      <c r="L1432" s="2"/>
      <c r="M1432" s="72"/>
      <c r="N1432" s="72"/>
      <c r="O1432" s="98"/>
      <c r="P1432" s="54"/>
      <c r="Q1432" s="55"/>
      <c r="R1432" s="55"/>
      <c r="S1432" s="56"/>
      <c r="T1432" s="57"/>
      <c r="U1432" s="57"/>
      <c r="V1432" s="58"/>
      <c r="W1432" s="59"/>
      <c r="X1432" s="59"/>
      <c r="Y1432" s="77"/>
      <c r="Z1432" s="60"/>
      <c r="AA1432" s="60"/>
      <c r="AB1432" s="61"/>
      <c r="AC1432" s="61"/>
      <c r="AD1432" s="61"/>
      <c r="AE1432" s="200"/>
      <c r="AF1432" s="201"/>
      <c r="AG1432" s="201"/>
      <c r="AI1432" s="63"/>
      <c r="AJ1432" s="63"/>
      <c r="AK1432" s="77"/>
      <c r="AL1432" s="60"/>
      <c r="AM1432" s="60"/>
      <c r="AN1432" s="78"/>
      <c r="AO1432" s="79"/>
      <c r="AP1432" s="79"/>
      <c r="AQ1432" s="64"/>
      <c r="AR1432" s="65"/>
      <c r="AS1432" s="65"/>
      <c r="AT1432" s="66"/>
      <c r="AU1432" s="67"/>
      <c r="AV1432" s="67"/>
      <c r="AW1432" s="73"/>
      <c r="AX1432" s="74"/>
      <c r="AY1432" s="74"/>
      <c r="AZ1432" s="112"/>
      <c r="BA1432" s="68"/>
      <c r="BB1432" s="68"/>
      <c r="BC1432" s="69"/>
      <c r="BD1432" s="69"/>
      <c r="BE1432" s="69"/>
      <c r="BF1432" s="75"/>
      <c r="BG1432" s="75"/>
      <c r="BH1432" s="75"/>
      <c r="BI1432" s="219"/>
      <c r="BJ1432" s="220"/>
      <c r="BK1432" s="220"/>
      <c r="BL1432" s="221"/>
      <c r="BM1432" s="222"/>
      <c r="BN1432" s="223"/>
      <c r="BO1432" s="236"/>
      <c r="BP1432" s="49"/>
      <c r="BS1432" s="237"/>
    </row>
    <row r="1433" spans="1:71" s="62" customFormat="1">
      <c r="A1433" s="49"/>
      <c r="B1433" s="2"/>
      <c r="C1433" s="2"/>
      <c r="D1433" s="49"/>
      <c r="E1433" s="49"/>
      <c r="F1433" s="93"/>
      <c r="G1433" s="85"/>
      <c r="H1433" s="49"/>
      <c r="I1433" s="49"/>
      <c r="J1433" s="2"/>
      <c r="K1433" s="49"/>
      <c r="L1433" s="2"/>
      <c r="M1433" s="72"/>
      <c r="N1433" s="72"/>
      <c r="O1433" s="98"/>
      <c r="P1433" s="54"/>
      <c r="Q1433" s="55"/>
      <c r="R1433" s="55"/>
      <c r="S1433" s="56"/>
      <c r="T1433" s="57"/>
      <c r="U1433" s="57"/>
      <c r="V1433" s="58"/>
      <c r="W1433" s="59"/>
      <c r="X1433" s="59"/>
      <c r="Y1433" s="77"/>
      <c r="Z1433" s="60"/>
      <c r="AA1433" s="60"/>
      <c r="AB1433" s="61"/>
      <c r="AC1433" s="61"/>
      <c r="AD1433" s="61"/>
      <c r="AE1433" s="200"/>
      <c r="AF1433" s="201"/>
      <c r="AG1433" s="201"/>
      <c r="AI1433" s="63"/>
      <c r="AJ1433" s="63"/>
      <c r="AK1433" s="77"/>
      <c r="AL1433" s="60"/>
      <c r="AM1433" s="60"/>
      <c r="AN1433" s="78"/>
      <c r="AO1433" s="79"/>
      <c r="AP1433" s="79"/>
      <c r="AQ1433" s="64"/>
      <c r="AR1433" s="65"/>
      <c r="AS1433" s="65"/>
      <c r="AT1433" s="66"/>
      <c r="AU1433" s="67"/>
      <c r="AV1433" s="67"/>
      <c r="AW1433" s="73"/>
      <c r="AX1433" s="74"/>
      <c r="AY1433" s="74"/>
      <c r="AZ1433" s="112"/>
      <c r="BA1433" s="68"/>
      <c r="BB1433" s="68"/>
      <c r="BC1433" s="69"/>
      <c r="BD1433" s="69"/>
      <c r="BE1433" s="69"/>
      <c r="BF1433" s="75"/>
      <c r="BG1433" s="75"/>
      <c r="BH1433" s="75"/>
      <c r="BI1433" s="219"/>
      <c r="BJ1433" s="220"/>
      <c r="BK1433" s="220"/>
      <c r="BL1433" s="221"/>
      <c r="BM1433" s="222"/>
      <c r="BN1433" s="223"/>
      <c r="BO1433" s="236"/>
      <c r="BP1433" s="49"/>
      <c r="BS1433" s="237"/>
    </row>
    <row r="1434" spans="1:71" s="62" customFormat="1">
      <c r="A1434" s="49"/>
      <c r="B1434" s="2"/>
      <c r="C1434" s="2"/>
      <c r="D1434" s="49"/>
      <c r="E1434" s="49"/>
      <c r="F1434" s="93"/>
      <c r="G1434" s="85"/>
      <c r="H1434" s="49"/>
      <c r="I1434" s="49"/>
      <c r="J1434" s="2"/>
      <c r="K1434" s="49"/>
      <c r="L1434" s="2"/>
      <c r="M1434" s="72"/>
      <c r="N1434" s="72"/>
      <c r="O1434" s="98"/>
      <c r="P1434" s="54"/>
      <c r="Q1434" s="55"/>
      <c r="R1434" s="55"/>
      <c r="S1434" s="56"/>
      <c r="T1434" s="57"/>
      <c r="U1434" s="57"/>
      <c r="V1434" s="58"/>
      <c r="W1434" s="59"/>
      <c r="X1434" s="59"/>
      <c r="Y1434" s="77"/>
      <c r="Z1434" s="60"/>
      <c r="AA1434" s="60"/>
      <c r="AB1434" s="61"/>
      <c r="AC1434" s="61"/>
      <c r="AD1434" s="61"/>
      <c r="AE1434" s="200"/>
      <c r="AF1434" s="201"/>
      <c r="AG1434" s="201"/>
      <c r="AI1434" s="63"/>
      <c r="AJ1434" s="63"/>
      <c r="AK1434" s="77"/>
      <c r="AL1434" s="60"/>
      <c r="AM1434" s="60"/>
      <c r="AN1434" s="78"/>
      <c r="AO1434" s="79"/>
      <c r="AP1434" s="79"/>
      <c r="AQ1434" s="64"/>
      <c r="AR1434" s="65"/>
      <c r="AS1434" s="65"/>
      <c r="AT1434" s="66"/>
      <c r="AU1434" s="67"/>
      <c r="AV1434" s="67"/>
      <c r="AW1434" s="73"/>
      <c r="AX1434" s="74"/>
      <c r="AY1434" s="74"/>
      <c r="AZ1434" s="112"/>
      <c r="BA1434" s="68"/>
      <c r="BB1434" s="68"/>
      <c r="BC1434" s="69"/>
      <c r="BD1434" s="69"/>
      <c r="BE1434" s="69"/>
      <c r="BF1434" s="75"/>
      <c r="BG1434" s="75"/>
      <c r="BH1434" s="75"/>
      <c r="BI1434" s="219"/>
      <c r="BJ1434" s="220"/>
      <c r="BK1434" s="220"/>
      <c r="BL1434" s="221"/>
      <c r="BM1434" s="222"/>
      <c r="BN1434" s="223"/>
      <c r="BO1434" s="236"/>
      <c r="BP1434" s="49"/>
      <c r="BS1434" s="237"/>
    </row>
    <row r="1435" spans="1:71" s="62" customFormat="1">
      <c r="A1435" s="49"/>
      <c r="B1435" s="2"/>
      <c r="C1435" s="2"/>
      <c r="D1435" s="49"/>
      <c r="E1435" s="49"/>
      <c r="F1435" s="93"/>
      <c r="G1435" s="85"/>
      <c r="H1435" s="49"/>
      <c r="I1435" s="49"/>
      <c r="J1435" s="2"/>
      <c r="K1435" s="49"/>
      <c r="L1435" s="2"/>
      <c r="M1435" s="72"/>
      <c r="N1435" s="72"/>
      <c r="O1435" s="98"/>
      <c r="P1435" s="54"/>
      <c r="Q1435" s="55"/>
      <c r="R1435" s="55"/>
      <c r="S1435" s="56"/>
      <c r="T1435" s="57"/>
      <c r="U1435" s="57"/>
      <c r="V1435" s="58"/>
      <c r="W1435" s="59"/>
      <c r="X1435" s="59"/>
      <c r="Y1435" s="77"/>
      <c r="Z1435" s="60"/>
      <c r="AA1435" s="60"/>
      <c r="AB1435" s="61"/>
      <c r="AC1435" s="61"/>
      <c r="AD1435" s="61"/>
      <c r="AE1435" s="200"/>
      <c r="AF1435" s="201"/>
      <c r="AG1435" s="201"/>
      <c r="AI1435" s="63"/>
      <c r="AJ1435" s="63"/>
      <c r="AK1435" s="77"/>
      <c r="AL1435" s="60"/>
      <c r="AM1435" s="60"/>
      <c r="AN1435" s="78"/>
      <c r="AO1435" s="79"/>
      <c r="AP1435" s="79"/>
      <c r="AQ1435" s="64"/>
      <c r="AR1435" s="65"/>
      <c r="AS1435" s="65"/>
      <c r="AT1435" s="66"/>
      <c r="AU1435" s="67"/>
      <c r="AV1435" s="67"/>
      <c r="AW1435" s="73"/>
      <c r="AX1435" s="74"/>
      <c r="AY1435" s="74"/>
      <c r="AZ1435" s="112"/>
      <c r="BA1435" s="68"/>
      <c r="BB1435" s="68"/>
      <c r="BC1435" s="69"/>
      <c r="BD1435" s="69"/>
      <c r="BE1435" s="69"/>
      <c r="BF1435" s="75"/>
      <c r="BG1435" s="75"/>
      <c r="BH1435" s="75"/>
      <c r="BI1435" s="219"/>
      <c r="BJ1435" s="220"/>
      <c r="BK1435" s="220"/>
      <c r="BL1435" s="221"/>
      <c r="BM1435" s="222"/>
      <c r="BN1435" s="223"/>
      <c r="BO1435" s="236"/>
      <c r="BP1435" s="49"/>
      <c r="BS1435" s="237"/>
    </row>
    <row r="1436" spans="1:71" s="62" customFormat="1">
      <c r="A1436" s="49"/>
      <c r="B1436" s="2"/>
      <c r="C1436" s="2"/>
      <c r="D1436" s="49"/>
      <c r="E1436" s="49"/>
      <c r="F1436" s="93"/>
      <c r="G1436" s="85"/>
      <c r="H1436" s="49"/>
      <c r="I1436" s="49"/>
      <c r="J1436" s="2"/>
      <c r="K1436" s="49"/>
      <c r="L1436" s="2"/>
      <c r="M1436" s="72"/>
      <c r="N1436" s="72"/>
      <c r="O1436" s="98"/>
      <c r="P1436" s="54"/>
      <c r="Q1436" s="55"/>
      <c r="R1436" s="55"/>
      <c r="S1436" s="56"/>
      <c r="T1436" s="57"/>
      <c r="U1436" s="57"/>
      <c r="V1436" s="58"/>
      <c r="W1436" s="59"/>
      <c r="X1436" s="59"/>
      <c r="Y1436" s="77"/>
      <c r="Z1436" s="60"/>
      <c r="AA1436" s="60"/>
      <c r="AB1436" s="61"/>
      <c r="AC1436" s="61"/>
      <c r="AD1436" s="61"/>
      <c r="AE1436" s="200"/>
      <c r="AF1436" s="201"/>
      <c r="AG1436" s="201"/>
      <c r="AI1436" s="63"/>
      <c r="AJ1436" s="63"/>
      <c r="AK1436" s="77"/>
      <c r="AL1436" s="60"/>
      <c r="AM1436" s="60"/>
      <c r="AN1436" s="78"/>
      <c r="AO1436" s="79"/>
      <c r="AP1436" s="79"/>
      <c r="AQ1436" s="64"/>
      <c r="AR1436" s="65"/>
      <c r="AS1436" s="65"/>
      <c r="AT1436" s="66"/>
      <c r="AU1436" s="67"/>
      <c r="AV1436" s="67"/>
      <c r="AW1436" s="73"/>
      <c r="AX1436" s="74"/>
      <c r="AY1436" s="74"/>
      <c r="AZ1436" s="112"/>
      <c r="BA1436" s="68"/>
      <c r="BB1436" s="68"/>
      <c r="BC1436" s="69"/>
      <c r="BD1436" s="69"/>
      <c r="BE1436" s="69"/>
      <c r="BF1436" s="75"/>
      <c r="BG1436" s="75"/>
      <c r="BH1436" s="75"/>
      <c r="BI1436" s="219"/>
      <c r="BJ1436" s="220"/>
      <c r="BK1436" s="220"/>
      <c r="BL1436" s="221"/>
      <c r="BM1436" s="222"/>
      <c r="BN1436" s="223"/>
      <c r="BO1436" s="236"/>
      <c r="BP1436" s="49"/>
      <c r="BS1436" s="237"/>
    </row>
    <row r="1437" spans="1:71" s="62" customFormat="1">
      <c r="A1437" s="49"/>
      <c r="B1437" s="2"/>
      <c r="C1437" s="2"/>
      <c r="D1437" s="49"/>
      <c r="E1437" s="49"/>
      <c r="F1437" s="93"/>
      <c r="G1437" s="85"/>
      <c r="H1437" s="49"/>
      <c r="I1437" s="49"/>
      <c r="J1437" s="2"/>
      <c r="K1437" s="49"/>
      <c r="L1437" s="2"/>
      <c r="M1437" s="72"/>
      <c r="N1437" s="72"/>
      <c r="O1437" s="98"/>
      <c r="P1437" s="54"/>
      <c r="Q1437" s="55"/>
      <c r="R1437" s="55"/>
      <c r="S1437" s="56"/>
      <c r="T1437" s="57"/>
      <c r="U1437" s="57"/>
      <c r="V1437" s="58"/>
      <c r="W1437" s="59"/>
      <c r="X1437" s="59"/>
      <c r="Y1437" s="77"/>
      <c r="Z1437" s="60"/>
      <c r="AA1437" s="60"/>
      <c r="AB1437" s="61"/>
      <c r="AC1437" s="61"/>
      <c r="AD1437" s="61"/>
      <c r="AE1437" s="200"/>
      <c r="AF1437" s="201"/>
      <c r="AG1437" s="201"/>
      <c r="AI1437" s="63"/>
      <c r="AJ1437" s="63"/>
      <c r="AK1437" s="77"/>
      <c r="AL1437" s="60"/>
      <c r="AM1437" s="60"/>
      <c r="AN1437" s="78"/>
      <c r="AO1437" s="79"/>
      <c r="AP1437" s="79"/>
      <c r="AQ1437" s="64"/>
      <c r="AR1437" s="65"/>
      <c r="AS1437" s="65"/>
      <c r="AT1437" s="66"/>
      <c r="AU1437" s="67"/>
      <c r="AV1437" s="67"/>
      <c r="AW1437" s="73"/>
      <c r="AX1437" s="74"/>
      <c r="AY1437" s="74"/>
      <c r="AZ1437" s="112"/>
      <c r="BA1437" s="68"/>
      <c r="BB1437" s="68"/>
      <c r="BC1437" s="69"/>
      <c r="BD1437" s="69"/>
      <c r="BE1437" s="69"/>
      <c r="BF1437" s="75"/>
      <c r="BG1437" s="75"/>
      <c r="BH1437" s="75"/>
      <c r="BI1437" s="219"/>
      <c r="BJ1437" s="220"/>
      <c r="BK1437" s="220"/>
      <c r="BL1437" s="221"/>
      <c r="BM1437" s="222"/>
      <c r="BN1437" s="223"/>
      <c r="BO1437" s="236"/>
      <c r="BP1437" s="49"/>
      <c r="BS1437" s="237"/>
    </row>
    <row r="1438" spans="1:71" s="62" customFormat="1">
      <c r="A1438" s="49"/>
      <c r="B1438" s="2"/>
      <c r="C1438" s="2"/>
      <c r="D1438" s="49"/>
      <c r="E1438" s="49"/>
      <c r="F1438" s="93"/>
      <c r="G1438" s="85"/>
      <c r="H1438" s="49"/>
      <c r="I1438" s="49"/>
      <c r="J1438" s="2"/>
      <c r="K1438" s="49"/>
      <c r="L1438" s="2"/>
      <c r="M1438" s="72"/>
      <c r="N1438" s="72"/>
      <c r="O1438" s="98"/>
      <c r="P1438" s="54"/>
      <c r="Q1438" s="55"/>
      <c r="R1438" s="55"/>
      <c r="S1438" s="56"/>
      <c r="T1438" s="57"/>
      <c r="U1438" s="57"/>
      <c r="V1438" s="58"/>
      <c r="W1438" s="59"/>
      <c r="X1438" s="59"/>
      <c r="Y1438" s="77"/>
      <c r="Z1438" s="60"/>
      <c r="AA1438" s="60"/>
      <c r="AB1438" s="61"/>
      <c r="AC1438" s="61"/>
      <c r="AD1438" s="61"/>
      <c r="AE1438" s="200"/>
      <c r="AF1438" s="201"/>
      <c r="AG1438" s="201"/>
      <c r="AI1438" s="63"/>
      <c r="AJ1438" s="63"/>
      <c r="AK1438" s="77"/>
      <c r="AL1438" s="60"/>
      <c r="AM1438" s="60"/>
      <c r="AN1438" s="78"/>
      <c r="AO1438" s="79"/>
      <c r="AP1438" s="79"/>
      <c r="AQ1438" s="64"/>
      <c r="AR1438" s="65"/>
      <c r="AS1438" s="65"/>
      <c r="AT1438" s="66"/>
      <c r="AU1438" s="67"/>
      <c r="AV1438" s="67"/>
      <c r="AW1438" s="73"/>
      <c r="AX1438" s="74"/>
      <c r="AY1438" s="74"/>
      <c r="AZ1438" s="112"/>
      <c r="BA1438" s="68"/>
      <c r="BB1438" s="68"/>
      <c r="BC1438" s="69"/>
      <c r="BD1438" s="69"/>
      <c r="BE1438" s="69"/>
      <c r="BF1438" s="75"/>
      <c r="BG1438" s="75"/>
      <c r="BH1438" s="75"/>
      <c r="BI1438" s="219"/>
      <c r="BJ1438" s="220"/>
      <c r="BK1438" s="220"/>
      <c r="BL1438" s="221"/>
      <c r="BM1438" s="222"/>
      <c r="BN1438" s="223"/>
      <c r="BO1438" s="236"/>
      <c r="BP1438" s="49"/>
      <c r="BS1438" s="237"/>
    </row>
    <row r="1439" spans="1:71" s="62" customFormat="1">
      <c r="A1439" s="49"/>
      <c r="B1439" s="2"/>
      <c r="C1439" s="2"/>
      <c r="D1439" s="49"/>
      <c r="E1439" s="49"/>
      <c r="F1439" s="93"/>
      <c r="G1439" s="85"/>
      <c r="H1439" s="49"/>
      <c r="I1439" s="49"/>
      <c r="J1439" s="2"/>
      <c r="K1439" s="49"/>
      <c r="L1439" s="2"/>
      <c r="M1439" s="72"/>
      <c r="N1439" s="72"/>
      <c r="O1439" s="98"/>
      <c r="P1439" s="54"/>
      <c r="Q1439" s="55"/>
      <c r="R1439" s="55"/>
      <c r="S1439" s="56"/>
      <c r="T1439" s="57"/>
      <c r="U1439" s="57"/>
      <c r="V1439" s="58"/>
      <c r="W1439" s="59"/>
      <c r="X1439" s="59"/>
      <c r="Y1439" s="77"/>
      <c r="Z1439" s="60"/>
      <c r="AA1439" s="60"/>
      <c r="AB1439" s="61"/>
      <c r="AC1439" s="61"/>
      <c r="AD1439" s="61"/>
      <c r="AE1439" s="200"/>
      <c r="AF1439" s="201"/>
      <c r="AG1439" s="201"/>
      <c r="AI1439" s="63"/>
      <c r="AJ1439" s="63"/>
      <c r="AK1439" s="77"/>
      <c r="AL1439" s="60"/>
      <c r="AM1439" s="60"/>
      <c r="AN1439" s="78"/>
      <c r="AO1439" s="79"/>
      <c r="AP1439" s="79"/>
      <c r="AQ1439" s="64"/>
      <c r="AR1439" s="65"/>
      <c r="AS1439" s="65"/>
      <c r="AT1439" s="66"/>
      <c r="AU1439" s="67"/>
      <c r="AV1439" s="67"/>
      <c r="AW1439" s="73"/>
      <c r="AX1439" s="74"/>
      <c r="AY1439" s="74"/>
      <c r="AZ1439" s="112"/>
      <c r="BA1439" s="68"/>
      <c r="BB1439" s="68"/>
      <c r="BC1439" s="69"/>
      <c r="BD1439" s="69"/>
      <c r="BE1439" s="69"/>
      <c r="BF1439" s="75"/>
      <c r="BG1439" s="75"/>
      <c r="BH1439" s="75"/>
      <c r="BI1439" s="219"/>
      <c r="BJ1439" s="220"/>
      <c r="BK1439" s="220"/>
      <c r="BL1439" s="221"/>
      <c r="BM1439" s="222"/>
      <c r="BN1439" s="223"/>
      <c r="BO1439" s="236"/>
      <c r="BP1439" s="49"/>
      <c r="BS1439" s="237"/>
    </row>
    <row r="1440" spans="1:71" s="62" customFormat="1">
      <c r="A1440" s="49"/>
      <c r="B1440" s="2"/>
      <c r="C1440" s="2"/>
      <c r="D1440" s="49"/>
      <c r="E1440" s="49"/>
      <c r="F1440" s="93"/>
      <c r="G1440" s="85"/>
      <c r="H1440" s="49"/>
      <c r="I1440" s="49"/>
      <c r="J1440" s="2"/>
      <c r="K1440" s="49"/>
      <c r="L1440" s="2"/>
      <c r="M1440" s="72"/>
      <c r="N1440" s="72"/>
      <c r="O1440" s="98"/>
      <c r="P1440" s="54"/>
      <c r="Q1440" s="55"/>
      <c r="R1440" s="55"/>
      <c r="S1440" s="56"/>
      <c r="T1440" s="57"/>
      <c r="U1440" s="57"/>
      <c r="V1440" s="58"/>
      <c r="W1440" s="59"/>
      <c r="X1440" s="59"/>
      <c r="Y1440" s="77"/>
      <c r="Z1440" s="60"/>
      <c r="AA1440" s="60"/>
      <c r="AB1440" s="61"/>
      <c r="AC1440" s="61"/>
      <c r="AD1440" s="61"/>
      <c r="AE1440" s="200"/>
      <c r="AF1440" s="201"/>
      <c r="AG1440" s="201"/>
      <c r="AI1440" s="63"/>
      <c r="AJ1440" s="63"/>
      <c r="AK1440" s="77"/>
      <c r="AL1440" s="60"/>
      <c r="AM1440" s="60"/>
      <c r="AN1440" s="78"/>
      <c r="AO1440" s="79"/>
      <c r="AP1440" s="79"/>
      <c r="AQ1440" s="64"/>
      <c r="AR1440" s="65"/>
      <c r="AS1440" s="65"/>
      <c r="AT1440" s="66"/>
      <c r="AU1440" s="67"/>
      <c r="AV1440" s="67"/>
      <c r="AW1440" s="73"/>
      <c r="AX1440" s="74"/>
      <c r="AY1440" s="74"/>
      <c r="AZ1440" s="112"/>
      <c r="BA1440" s="68"/>
      <c r="BB1440" s="68"/>
      <c r="BC1440" s="69"/>
      <c r="BD1440" s="69"/>
      <c r="BE1440" s="69"/>
      <c r="BF1440" s="75"/>
      <c r="BG1440" s="75"/>
      <c r="BH1440" s="75"/>
      <c r="BI1440" s="219"/>
      <c r="BJ1440" s="220"/>
      <c r="BK1440" s="220"/>
      <c r="BL1440" s="221"/>
      <c r="BM1440" s="222"/>
      <c r="BN1440" s="223"/>
      <c r="BO1440" s="236"/>
      <c r="BP1440" s="49"/>
      <c r="BS1440" s="237"/>
    </row>
    <row r="1441" spans="1:71" s="62" customFormat="1">
      <c r="A1441" s="49"/>
      <c r="B1441" s="2"/>
      <c r="C1441" s="2"/>
      <c r="D1441" s="49"/>
      <c r="E1441" s="49"/>
      <c r="F1441" s="93"/>
      <c r="G1441" s="85"/>
      <c r="H1441" s="49"/>
      <c r="I1441" s="49"/>
      <c r="J1441" s="2"/>
      <c r="K1441" s="49"/>
      <c r="L1441" s="2"/>
      <c r="M1441" s="72"/>
      <c r="N1441" s="72"/>
      <c r="O1441" s="98"/>
      <c r="P1441" s="54"/>
      <c r="Q1441" s="55"/>
      <c r="R1441" s="55"/>
      <c r="S1441" s="56"/>
      <c r="T1441" s="57"/>
      <c r="U1441" s="57"/>
      <c r="V1441" s="58"/>
      <c r="W1441" s="59"/>
      <c r="X1441" s="59"/>
      <c r="Y1441" s="77"/>
      <c r="Z1441" s="60"/>
      <c r="AA1441" s="60"/>
      <c r="AB1441" s="61"/>
      <c r="AC1441" s="61"/>
      <c r="AD1441" s="61"/>
      <c r="AE1441" s="200"/>
      <c r="AF1441" s="201"/>
      <c r="AG1441" s="201"/>
      <c r="AI1441" s="63"/>
      <c r="AJ1441" s="63"/>
      <c r="AK1441" s="77"/>
      <c r="AL1441" s="60"/>
      <c r="AM1441" s="60"/>
      <c r="AN1441" s="78"/>
      <c r="AO1441" s="79"/>
      <c r="AP1441" s="79"/>
      <c r="AQ1441" s="64"/>
      <c r="AR1441" s="65"/>
      <c r="AS1441" s="65"/>
      <c r="AT1441" s="66"/>
      <c r="AU1441" s="67"/>
      <c r="AV1441" s="67"/>
      <c r="AW1441" s="73"/>
      <c r="AX1441" s="74"/>
      <c r="AY1441" s="74"/>
      <c r="AZ1441" s="112"/>
      <c r="BA1441" s="68"/>
      <c r="BB1441" s="68"/>
      <c r="BC1441" s="69"/>
      <c r="BD1441" s="69"/>
      <c r="BE1441" s="69"/>
      <c r="BF1441" s="75"/>
      <c r="BG1441" s="75"/>
      <c r="BH1441" s="75"/>
      <c r="BI1441" s="219"/>
      <c r="BJ1441" s="220"/>
      <c r="BK1441" s="220"/>
      <c r="BL1441" s="221"/>
      <c r="BM1441" s="222"/>
      <c r="BN1441" s="223"/>
      <c r="BO1441" s="236"/>
      <c r="BP1441" s="49"/>
      <c r="BS1441" s="237"/>
    </row>
    <row r="1442" spans="1:71" s="62" customFormat="1">
      <c r="A1442" s="49"/>
      <c r="B1442" s="2"/>
      <c r="C1442" s="2"/>
      <c r="D1442" s="49"/>
      <c r="E1442" s="49"/>
      <c r="F1442" s="93"/>
      <c r="G1442" s="85"/>
      <c r="H1442" s="49"/>
      <c r="I1442" s="49"/>
      <c r="J1442" s="2"/>
      <c r="K1442" s="49"/>
      <c r="L1442" s="2"/>
      <c r="M1442" s="72"/>
      <c r="N1442" s="72"/>
      <c r="O1442" s="98"/>
      <c r="P1442" s="54"/>
      <c r="Q1442" s="55"/>
      <c r="R1442" s="55"/>
      <c r="S1442" s="56"/>
      <c r="T1442" s="57"/>
      <c r="U1442" s="57"/>
      <c r="V1442" s="58"/>
      <c r="W1442" s="59"/>
      <c r="X1442" s="59"/>
      <c r="Y1442" s="77"/>
      <c r="Z1442" s="60"/>
      <c r="AA1442" s="60"/>
      <c r="AB1442" s="61"/>
      <c r="AC1442" s="61"/>
      <c r="AD1442" s="61"/>
      <c r="AE1442" s="200"/>
      <c r="AF1442" s="201"/>
      <c r="AG1442" s="201"/>
      <c r="AI1442" s="63"/>
      <c r="AJ1442" s="63"/>
      <c r="AK1442" s="77"/>
      <c r="AL1442" s="60"/>
      <c r="AM1442" s="60"/>
      <c r="AN1442" s="78"/>
      <c r="AO1442" s="79"/>
      <c r="AP1442" s="79"/>
      <c r="AQ1442" s="64"/>
      <c r="AR1442" s="65"/>
      <c r="AS1442" s="65"/>
      <c r="AT1442" s="66"/>
      <c r="AU1442" s="67"/>
      <c r="AV1442" s="67"/>
      <c r="AW1442" s="73"/>
      <c r="AX1442" s="74"/>
      <c r="AY1442" s="74"/>
      <c r="AZ1442" s="112"/>
      <c r="BA1442" s="68"/>
      <c r="BB1442" s="68"/>
      <c r="BC1442" s="69"/>
      <c r="BD1442" s="69"/>
      <c r="BE1442" s="69"/>
      <c r="BF1442" s="75"/>
      <c r="BG1442" s="75"/>
      <c r="BH1442" s="75"/>
      <c r="BI1442" s="219"/>
      <c r="BJ1442" s="220"/>
      <c r="BK1442" s="220"/>
      <c r="BL1442" s="221"/>
      <c r="BM1442" s="222"/>
      <c r="BN1442" s="223"/>
      <c r="BO1442" s="236"/>
      <c r="BP1442" s="49"/>
      <c r="BS1442" s="237"/>
    </row>
    <row r="1443" spans="1:71" s="62" customFormat="1">
      <c r="A1443" s="49"/>
      <c r="B1443" s="2"/>
      <c r="C1443" s="2"/>
      <c r="D1443" s="49"/>
      <c r="E1443" s="49"/>
      <c r="F1443" s="93"/>
      <c r="G1443" s="85"/>
      <c r="H1443" s="49"/>
      <c r="I1443" s="49"/>
      <c r="J1443" s="2"/>
      <c r="K1443" s="49"/>
      <c r="L1443" s="2"/>
      <c r="M1443" s="72"/>
      <c r="N1443" s="72"/>
      <c r="O1443" s="98"/>
      <c r="P1443" s="54"/>
      <c r="Q1443" s="55"/>
      <c r="R1443" s="55"/>
      <c r="S1443" s="56"/>
      <c r="T1443" s="57"/>
      <c r="U1443" s="57"/>
      <c r="V1443" s="58"/>
      <c r="W1443" s="59"/>
      <c r="X1443" s="59"/>
      <c r="Y1443" s="77"/>
      <c r="Z1443" s="60"/>
      <c r="AA1443" s="60"/>
      <c r="AB1443" s="61"/>
      <c r="AC1443" s="61"/>
      <c r="AD1443" s="61"/>
      <c r="AE1443" s="200"/>
      <c r="AF1443" s="201"/>
      <c r="AG1443" s="201"/>
      <c r="AI1443" s="63"/>
      <c r="AJ1443" s="63"/>
      <c r="AK1443" s="77"/>
      <c r="AL1443" s="60"/>
      <c r="AM1443" s="60"/>
      <c r="AN1443" s="78"/>
      <c r="AO1443" s="79"/>
      <c r="AP1443" s="79"/>
      <c r="AQ1443" s="64"/>
      <c r="AR1443" s="65"/>
      <c r="AS1443" s="65"/>
      <c r="AT1443" s="66"/>
      <c r="AU1443" s="67"/>
      <c r="AV1443" s="67"/>
      <c r="AW1443" s="73"/>
      <c r="AX1443" s="74"/>
      <c r="AY1443" s="74"/>
      <c r="AZ1443" s="112"/>
      <c r="BA1443" s="68"/>
      <c r="BB1443" s="68"/>
      <c r="BC1443" s="69"/>
      <c r="BD1443" s="69"/>
      <c r="BE1443" s="69"/>
      <c r="BF1443" s="75"/>
      <c r="BG1443" s="75"/>
      <c r="BH1443" s="75"/>
      <c r="BI1443" s="219"/>
      <c r="BJ1443" s="220"/>
      <c r="BK1443" s="220"/>
      <c r="BL1443" s="221"/>
      <c r="BM1443" s="222"/>
      <c r="BN1443" s="223"/>
      <c r="BO1443" s="236"/>
      <c r="BP1443" s="49"/>
      <c r="BS1443" s="237"/>
    </row>
    <row r="1444" spans="1:71" s="62" customFormat="1">
      <c r="A1444" s="49"/>
      <c r="B1444" s="2"/>
      <c r="C1444" s="2"/>
      <c r="D1444" s="49"/>
      <c r="E1444" s="49"/>
      <c r="F1444" s="93"/>
      <c r="G1444" s="85"/>
      <c r="H1444" s="49"/>
      <c r="I1444" s="49"/>
      <c r="J1444" s="2"/>
      <c r="K1444" s="49"/>
      <c r="L1444" s="2"/>
      <c r="M1444" s="72"/>
      <c r="N1444" s="72"/>
      <c r="O1444" s="98"/>
      <c r="P1444" s="54"/>
      <c r="Q1444" s="55"/>
      <c r="R1444" s="55"/>
      <c r="S1444" s="56"/>
      <c r="T1444" s="57"/>
      <c r="U1444" s="57"/>
      <c r="V1444" s="58"/>
      <c r="W1444" s="59"/>
      <c r="X1444" s="59"/>
      <c r="Y1444" s="77"/>
      <c r="Z1444" s="60"/>
      <c r="AA1444" s="60"/>
      <c r="AB1444" s="61"/>
      <c r="AC1444" s="61"/>
      <c r="AD1444" s="61"/>
      <c r="AE1444" s="200"/>
      <c r="AF1444" s="201"/>
      <c r="AG1444" s="201"/>
      <c r="AI1444" s="63"/>
      <c r="AJ1444" s="63"/>
      <c r="AK1444" s="77"/>
      <c r="AL1444" s="60"/>
      <c r="AM1444" s="60"/>
      <c r="AN1444" s="78"/>
      <c r="AO1444" s="79"/>
      <c r="AP1444" s="79"/>
      <c r="AQ1444" s="64"/>
      <c r="AR1444" s="65"/>
      <c r="AS1444" s="65"/>
      <c r="AT1444" s="66"/>
      <c r="AU1444" s="67"/>
      <c r="AV1444" s="67"/>
      <c r="AW1444" s="73"/>
      <c r="AX1444" s="74"/>
      <c r="AY1444" s="74"/>
      <c r="AZ1444" s="112"/>
      <c r="BA1444" s="68"/>
      <c r="BB1444" s="68"/>
      <c r="BC1444" s="69"/>
      <c r="BD1444" s="69"/>
      <c r="BE1444" s="69"/>
      <c r="BF1444" s="75"/>
      <c r="BG1444" s="75"/>
      <c r="BH1444" s="75"/>
      <c r="BI1444" s="219"/>
      <c r="BJ1444" s="220"/>
      <c r="BK1444" s="220"/>
      <c r="BL1444" s="221"/>
      <c r="BM1444" s="222"/>
      <c r="BN1444" s="223"/>
      <c r="BO1444" s="236"/>
      <c r="BP1444" s="49"/>
      <c r="BS1444" s="237"/>
    </row>
    <row r="1445" spans="1:71" s="62" customFormat="1">
      <c r="A1445" s="49"/>
      <c r="B1445" s="2"/>
      <c r="C1445" s="2"/>
      <c r="D1445" s="49"/>
      <c r="E1445" s="49"/>
      <c r="F1445" s="93"/>
      <c r="G1445" s="85"/>
      <c r="H1445" s="49"/>
      <c r="I1445" s="49"/>
      <c r="J1445" s="2"/>
      <c r="K1445" s="49"/>
      <c r="L1445" s="2"/>
      <c r="M1445" s="72"/>
      <c r="N1445" s="72"/>
      <c r="O1445" s="98"/>
      <c r="P1445" s="54"/>
      <c r="Q1445" s="55"/>
      <c r="R1445" s="55"/>
      <c r="S1445" s="56"/>
      <c r="T1445" s="57"/>
      <c r="U1445" s="57"/>
      <c r="V1445" s="58"/>
      <c r="W1445" s="59"/>
      <c r="X1445" s="59"/>
      <c r="Y1445" s="77"/>
      <c r="Z1445" s="60"/>
      <c r="AA1445" s="60"/>
      <c r="AB1445" s="61"/>
      <c r="AC1445" s="61"/>
      <c r="AD1445" s="61"/>
      <c r="AE1445" s="200"/>
      <c r="AF1445" s="201"/>
      <c r="AG1445" s="201"/>
      <c r="AI1445" s="63"/>
      <c r="AJ1445" s="63"/>
      <c r="AK1445" s="77"/>
      <c r="AL1445" s="60"/>
      <c r="AM1445" s="60"/>
      <c r="AN1445" s="78"/>
      <c r="AO1445" s="79"/>
      <c r="AP1445" s="79"/>
      <c r="AQ1445" s="64"/>
      <c r="AR1445" s="65"/>
      <c r="AS1445" s="65"/>
      <c r="AT1445" s="66"/>
      <c r="AU1445" s="67"/>
      <c r="AV1445" s="67"/>
      <c r="AW1445" s="73"/>
      <c r="AX1445" s="74"/>
      <c r="AY1445" s="74"/>
      <c r="AZ1445" s="112"/>
      <c r="BA1445" s="68"/>
      <c r="BB1445" s="68"/>
      <c r="BC1445" s="69"/>
      <c r="BD1445" s="69"/>
      <c r="BE1445" s="69"/>
      <c r="BF1445" s="75"/>
      <c r="BG1445" s="75"/>
      <c r="BH1445" s="75"/>
      <c r="BI1445" s="219"/>
      <c r="BJ1445" s="220"/>
      <c r="BK1445" s="220"/>
      <c r="BL1445" s="221"/>
      <c r="BM1445" s="222"/>
      <c r="BN1445" s="223"/>
      <c r="BO1445" s="236"/>
      <c r="BP1445" s="49"/>
      <c r="BS1445" s="237"/>
    </row>
    <row r="1446" spans="1:71" s="62" customFormat="1">
      <c r="A1446" s="49"/>
      <c r="B1446" s="2"/>
      <c r="C1446" s="2"/>
      <c r="D1446" s="49"/>
      <c r="E1446" s="49"/>
      <c r="F1446" s="93"/>
      <c r="G1446" s="85"/>
      <c r="H1446" s="49"/>
      <c r="I1446" s="49"/>
      <c r="J1446" s="2"/>
      <c r="K1446" s="49"/>
      <c r="L1446" s="2"/>
      <c r="M1446" s="72"/>
      <c r="N1446" s="72"/>
      <c r="O1446" s="98"/>
      <c r="P1446" s="54"/>
      <c r="Q1446" s="55"/>
      <c r="R1446" s="55"/>
      <c r="S1446" s="56"/>
      <c r="T1446" s="57"/>
      <c r="U1446" s="57"/>
      <c r="V1446" s="58"/>
      <c r="W1446" s="59"/>
      <c r="X1446" s="59"/>
      <c r="Y1446" s="77"/>
      <c r="Z1446" s="60"/>
      <c r="AA1446" s="60"/>
      <c r="AB1446" s="61"/>
      <c r="AC1446" s="61"/>
      <c r="AD1446" s="61"/>
      <c r="AE1446" s="200"/>
      <c r="AF1446" s="201"/>
      <c r="AG1446" s="201"/>
      <c r="AI1446" s="63"/>
      <c r="AJ1446" s="63"/>
      <c r="AK1446" s="77"/>
      <c r="AL1446" s="60"/>
      <c r="AM1446" s="60"/>
      <c r="AN1446" s="78"/>
      <c r="AO1446" s="79"/>
      <c r="AP1446" s="79"/>
      <c r="AQ1446" s="64"/>
      <c r="AR1446" s="65"/>
      <c r="AS1446" s="65"/>
      <c r="AT1446" s="66"/>
      <c r="AU1446" s="67"/>
      <c r="AV1446" s="67"/>
      <c r="AW1446" s="73"/>
      <c r="AX1446" s="74"/>
      <c r="AY1446" s="74"/>
      <c r="AZ1446" s="112"/>
      <c r="BA1446" s="68"/>
      <c r="BB1446" s="68"/>
      <c r="BC1446" s="69"/>
      <c r="BD1446" s="69"/>
      <c r="BE1446" s="69"/>
      <c r="BF1446" s="75"/>
      <c r="BG1446" s="75"/>
      <c r="BH1446" s="75"/>
      <c r="BI1446" s="219"/>
      <c r="BJ1446" s="220"/>
      <c r="BK1446" s="220"/>
      <c r="BL1446" s="221"/>
      <c r="BM1446" s="222"/>
      <c r="BN1446" s="223"/>
      <c r="BO1446" s="236"/>
      <c r="BP1446" s="49"/>
      <c r="BS1446" s="237"/>
    </row>
    <row r="1447" spans="1:71" s="62" customFormat="1">
      <c r="A1447" s="49"/>
      <c r="B1447" s="2"/>
      <c r="C1447" s="2"/>
      <c r="D1447" s="49"/>
      <c r="E1447" s="49"/>
      <c r="F1447" s="93"/>
      <c r="G1447" s="85"/>
      <c r="H1447" s="49"/>
      <c r="I1447" s="49"/>
      <c r="J1447" s="2"/>
      <c r="K1447" s="49"/>
      <c r="L1447" s="2"/>
      <c r="M1447" s="72"/>
      <c r="N1447" s="72"/>
      <c r="O1447" s="98"/>
      <c r="P1447" s="54"/>
      <c r="Q1447" s="55"/>
      <c r="R1447" s="55"/>
      <c r="S1447" s="56"/>
      <c r="T1447" s="57"/>
      <c r="U1447" s="57"/>
      <c r="V1447" s="58"/>
      <c r="W1447" s="59"/>
      <c r="X1447" s="59"/>
      <c r="Y1447" s="77"/>
      <c r="Z1447" s="60"/>
      <c r="AA1447" s="60"/>
      <c r="AB1447" s="61"/>
      <c r="AC1447" s="61"/>
      <c r="AD1447" s="61"/>
      <c r="AE1447" s="200"/>
      <c r="AF1447" s="201"/>
      <c r="AG1447" s="201"/>
      <c r="AI1447" s="63"/>
      <c r="AJ1447" s="63"/>
      <c r="AK1447" s="77"/>
      <c r="AL1447" s="60"/>
      <c r="AM1447" s="60"/>
      <c r="AN1447" s="78"/>
      <c r="AO1447" s="79"/>
      <c r="AP1447" s="79"/>
      <c r="AQ1447" s="64"/>
      <c r="AR1447" s="65"/>
      <c r="AS1447" s="65"/>
      <c r="AT1447" s="66"/>
      <c r="AU1447" s="67"/>
      <c r="AV1447" s="67"/>
      <c r="AW1447" s="73"/>
      <c r="AX1447" s="74"/>
      <c r="AY1447" s="74"/>
      <c r="AZ1447" s="112"/>
      <c r="BA1447" s="68"/>
      <c r="BB1447" s="68"/>
      <c r="BC1447" s="69"/>
      <c r="BD1447" s="69"/>
      <c r="BE1447" s="69"/>
      <c r="BF1447" s="75"/>
      <c r="BG1447" s="75"/>
      <c r="BH1447" s="75"/>
      <c r="BI1447" s="219"/>
      <c r="BJ1447" s="220"/>
      <c r="BK1447" s="220"/>
      <c r="BL1447" s="221"/>
      <c r="BM1447" s="222"/>
      <c r="BN1447" s="223"/>
      <c r="BO1447" s="236"/>
      <c r="BP1447" s="49"/>
      <c r="BS1447" s="237"/>
    </row>
    <row r="1448" spans="1:71" s="62" customFormat="1">
      <c r="A1448" s="49"/>
      <c r="B1448" s="2"/>
      <c r="C1448" s="2"/>
      <c r="D1448" s="49"/>
      <c r="E1448" s="49"/>
      <c r="F1448" s="93"/>
      <c r="G1448" s="85"/>
      <c r="H1448" s="49"/>
      <c r="I1448" s="49"/>
      <c r="J1448" s="2"/>
      <c r="K1448" s="49"/>
      <c r="L1448" s="2"/>
      <c r="M1448" s="72"/>
      <c r="N1448" s="72"/>
      <c r="O1448" s="98"/>
      <c r="P1448" s="54"/>
      <c r="Q1448" s="55"/>
      <c r="R1448" s="55"/>
      <c r="S1448" s="56"/>
      <c r="T1448" s="57"/>
      <c r="U1448" s="57"/>
      <c r="V1448" s="58"/>
      <c r="W1448" s="59"/>
      <c r="X1448" s="59"/>
      <c r="Y1448" s="77"/>
      <c r="Z1448" s="60"/>
      <c r="AA1448" s="60"/>
      <c r="AB1448" s="61"/>
      <c r="AC1448" s="61"/>
      <c r="AD1448" s="61"/>
      <c r="AE1448" s="200"/>
      <c r="AF1448" s="201"/>
      <c r="AG1448" s="201"/>
      <c r="AI1448" s="63"/>
      <c r="AJ1448" s="63"/>
      <c r="AK1448" s="77"/>
      <c r="AL1448" s="60"/>
      <c r="AM1448" s="60"/>
      <c r="AN1448" s="78"/>
      <c r="AO1448" s="79"/>
      <c r="AP1448" s="79"/>
      <c r="AQ1448" s="64"/>
      <c r="AR1448" s="65"/>
      <c r="AS1448" s="65"/>
      <c r="AT1448" s="66"/>
      <c r="AU1448" s="67"/>
      <c r="AV1448" s="67"/>
      <c r="AW1448" s="73"/>
      <c r="AX1448" s="74"/>
      <c r="AY1448" s="74"/>
      <c r="AZ1448" s="112"/>
      <c r="BA1448" s="68"/>
      <c r="BB1448" s="68"/>
      <c r="BC1448" s="69"/>
      <c r="BD1448" s="69"/>
      <c r="BE1448" s="69"/>
      <c r="BF1448" s="75"/>
      <c r="BG1448" s="75"/>
      <c r="BH1448" s="75"/>
      <c r="BI1448" s="219"/>
      <c r="BJ1448" s="220"/>
      <c r="BK1448" s="220"/>
      <c r="BL1448" s="221"/>
      <c r="BM1448" s="222"/>
      <c r="BN1448" s="223"/>
      <c r="BO1448" s="236"/>
      <c r="BP1448" s="49"/>
      <c r="BS1448" s="237"/>
    </row>
    <row r="1449" spans="1:71" s="62" customFormat="1">
      <c r="A1449" s="49"/>
      <c r="B1449" s="2"/>
      <c r="C1449" s="2"/>
      <c r="D1449" s="49"/>
      <c r="E1449" s="49"/>
      <c r="F1449" s="93"/>
      <c r="G1449" s="85"/>
      <c r="H1449" s="49"/>
      <c r="I1449" s="49"/>
      <c r="J1449" s="2"/>
      <c r="K1449" s="49"/>
      <c r="L1449" s="2"/>
      <c r="M1449" s="72"/>
      <c r="N1449" s="72"/>
      <c r="O1449" s="98"/>
      <c r="P1449" s="54"/>
      <c r="Q1449" s="55"/>
      <c r="R1449" s="55"/>
      <c r="S1449" s="56"/>
      <c r="T1449" s="57"/>
      <c r="U1449" s="57"/>
      <c r="V1449" s="58"/>
      <c r="W1449" s="59"/>
      <c r="X1449" s="59"/>
      <c r="Y1449" s="77"/>
      <c r="Z1449" s="60"/>
      <c r="AA1449" s="60"/>
      <c r="AB1449" s="61"/>
      <c r="AC1449" s="61"/>
      <c r="AD1449" s="61"/>
      <c r="AE1449" s="200"/>
      <c r="AF1449" s="201"/>
      <c r="AG1449" s="201"/>
      <c r="AI1449" s="63"/>
      <c r="AJ1449" s="63"/>
      <c r="AK1449" s="77"/>
      <c r="AL1449" s="60"/>
      <c r="AM1449" s="60"/>
      <c r="AN1449" s="78"/>
      <c r="AO1449" s="79"/>
      <c r="AP1449" s="79"/>
      <c r="AQ1449" s="64"/>
      <c r="AR1449" s="65"/>
      <c r="AS1449" s="65"/>
      <c r="AT1449" s="66"/>
      <c r="AU1449" s="67"/>
      <c r="AV1449" s="67"/>
      <c r="AW1449" s="73"/>
      <c r="AX1449" s="74"/>
      <c r="AY1449" s="74"/>
      <c r="AZ1449" s="112"/>
      <c r="BA1449" s="68"/>
      <c r="BB1449" s="68"/>
      <c r="BC1449" s="69"/>
      <c r="BD1449" s="69"/>
      <c r="BE1449" s="69"/>
      <c r="BF1449" s="75"/>
      <c r="BG1449" s="75"/>
      <c r="BH1449" s="75"/>
      <c r="BI1449" s="219"/>
      <c r="BJ1449" s="220"/>
      <c r="BK1449" s="220"/>
      <c r="BL1449" s="221"/>
      <c r="BM1449" s="222"/>
      <c r="BN1449" s="223"/>
      <c r="BO1449" s="236"/>
      <c r="BP1449" s="49"/>
      <c r="BS1449" s="237"/>
    </row>
    <row r="1450" spans="1:71" s="62" customFormat="1">
      <c r="A1450" s="49"/>
      <c r="B1450" s="2"/>
      <c r="C1450" s="2"/>
      <c r="D1450" s="49"/>
      <c r="E1450" s="49"/>
      <c r="F1450" s="93"/>
      <c r="G1450" s="85"/>
      <c r="H1450" s="49"/>
      <c r="I1450" s="49"/>
      <c r="J1450" s="2"/>
      <c r="K1450" s="49"/>
      <c r="L1450" s="2"/>
      <c r="M1450" s="72"/>
      <c r="N1450" s="72"/>
      <c r="O1450" s="98"/>
      <c r="P1450" s="54"/>
      <c r="Q1450" s="55"/>
      <c r="R1450" s="55"/>
      <c r="S1450" s="56"/>
      <c r="T1450" s="57"/>
      <c r="U1450" s="57"/>
      <c r="V1450" s="58"/>
      <c r="W1450" s="59"/>
      <c r="X1450" s="59"/>
      <c r="Y1450" s="77"/>
      <c r="Z1450" s="60"/>
      <c r="AA1450" s="60"/>
      <c r="AB1450" s="61"/>
      <c r="AC1450" s="61"/>
      <c r="AD1450" s="61"/>
      <c r="AE1450" s="200"/>
      <c r="AF1450" s="201"/>
      <c r="AG1450" s="201"/>
      <c r="AI1450" s="63"/>
      <c r="AJ1450" s="63"/>
      <c r="AK1450" s="77"/>
      <c r="AL1450" s="60"/>
      <c r="AM1450" s="60"/>
      <c r="AN1450" s="78"/>
      <c r="AO1450" s="79"/>
      <c r="AP1450" s="79"/>
      <c r="AQ1450" s="64"/>
      <c r="AR1450" s="65"/>
      <c r="AS1450" s="65"/>
      <c r="AT1450" s="66"/>
      <c r="AU1450" s="67"/>
      <c r="AV1450" s="67"/>
      <c r="AW1450" s="73"/>
      <c r="AX1450" s="74"/>
      <c r="AY1450" s="74"/>
      <c r="AZ1450" s="112"/>
      <c r="BA1450" s="68"/>
      <c r="BB1450" s="68"/>
      <c r="BC1450" s="69"/>
      <c r="BD1450" s="69"/>
      <c r="BE1450" s="69"/>
      <c r="BF1450" s="75"/>
      <c r="BG1450" s="75"/>
      <c r="BH1450" s="75"/>
      <c r="BI1450" s="219"/>
      <c r="BJ1450" s="220"/>
      <c r="BK1450" s="220"/>
      <c r="BL1450" s="221"/>
      <c r="BM1450" s="222"/>
      <c r="BN1450" s="223"/>
      <c r="BO1450" s="236"/>
      <c r="BP1450" s="49"/>
      <c r="BS1450" s="237"/>
    </row>
    <row r="1451" spans="1:71" s="62" customFormat="1">
      <c r="A1451" s="49"/>
      <c r="B1451" s="2"/>
      <c r="C1451" s="2"/>
      <c r="D1451" s="49"/>
      <c r="E1451" s="49"/>
      <c r="F1451" s="93"/>
      <c r="G1451" s="85"/>
      <c r="H1451" s="49"/>
      <c r="I1451" s="49"/>
      <c r="J1451" s="2"/>
      <c r="K1451" s="49"/>
      <c r="L1451" s="2"/>
      <c r="M1451" s="72"/>
      <c r="N1451" s="72"/>
      <c r="O1451" s="98"/>
      <c r="P1451" s="54"/>
      <c r="Q1451" s="55"/>
      <c r="R1451" s="55"/>
      <c r="S1451" s="56"/>
      <c r="T1451" s="57"/>
      <c r="U1451" s="57"/>
      <c r="V1451" s="58"/>
      <c r="W1451" s="59"/>
      <c r="X1451" s="59"/>
      <c r="Y1451" s="77"/>
      <c r="Z1451" s="60"/>
      <c r="AA1451" s="60"/>
      <c r="AB1451" s="61"/>
      <c r="AC1451" s="61"/>
      <c r="AD1451" s="61"/>
      <c r="AE1451" s="200"/>
      <c r="AF1451" s="201"/>
      <c r="AG1451" s="201"/>
      <c r="AI1451" s="63"/>
      <c r="AJ1451" s="63"/>
      <c r="AK1451" s="77"/>
      <c r="AL1451" s="60"/>
      <c r="AM1451" s="60"/>
      <c r="AN1451" s="78"/>
      <c r="AO1451" s="79"/>
      <c r="AP1451" s="79"/>
      <c r="AQ1451" s="64"/>
      <c r="AR1451" s="65"/>
      <c r="AS1451" s="65"/>
      <c r="AT1451" s="66"/>
      <c r="AU1451" s="67"/>
      <c r="AV1451" s="67"/>
      <c r="AW1451" s="73"/>
      <c r="AX1451" s="74"/>
      <c r="AY1451" s="74"/>
      <c r="AZ1451" s="112"/>
      <c r="BA1451" s="68"/>
      <c r="BB1451" s="68"/>
      <c r="BC1451" s="69"/>
      <c r="BD1451" s="69"/>
      <c r="BE1451" s="69"/>
      <c r="BF1451" s="75"/>
      <c r="BG1451" s="75"/>
      <c r="BH1451" s="75"/>
      <c r="BI1451" s="219"/>
      <c r="BJ1451" s="220"/>
      <c r="BK1451" s="220"/>
      <c r="BL1451" s="221"/>
      <c r="BM1451" s="222"/>
      <c r="BN1451" s="223"/>
      <c r="BO1451" s="236"/>
      <c r="BP1451" s="49"/>
      <c r="BS1451" s="237"/>
    </row>
    <row r="1452" spans="1:71" s="62" customFormat="1">
      <c r="A1452" s="49"/>
      <c r="B1452" s="2"/>
      <c r="C1452" s="2"/>
      <c r="D1452" s="49"/>
      <c r="E1452" s="49"/>
      <c r="F1452" s="93"/>
      <c r="G1452" s="85"/>
      <c r="H1452" s="49"/>
      <c r="I1452" s="49"/>
      <c r="J1452" s="2"/>
      <c r="K1452" s="49"/>
      <c r="L1452" s="2"/>
      <c r="M1452" s="72"/>
      <c r="N1452" s="72"/>
      <c r="O1452" s="98"/>
      <c r="P1452" s="54"/>
      <c r="Q1452" s="55"/>
      <c r="R1452" s="55"/>
      <c r="S1452" s="56"/>
      <c r="T1452" s="57"/>
      <c r="U1452" s="57"/>
      <c r="V1452" s="58"/>
      <c r="W1452" s="59"/>
      <c r="X1452" s="59"/>
      <c r="Y1452" s="77"/>
      <c r="Z1452" s="60"/>
      <c r="AA1452" s="60"/>
      <c r="AB1452" s="61"/>
      <c r="AC1452" s="61"/>
      <c r="AD1452" s="61"/>
      <c r="AE1452" s="200"/>
      <c r="AF1452" s="201"/>
      <c r="AG1452" s="201"/>
      <c r="AI1452" s="63"/>
      <c r="AJ1452" s="63"/>
      <c r="AK1452" s="77"/>
      <c r="AL1452" s="60"/>
      <c r="AM1452" s="60"/>
      <c r="AN1452" s="78"/>
      <c r="AO1452" s="79"/>
      <c r="AP1452" s="79"/>
      <c r="AQ1452" s="64"/>
      <c r="AR1452" s="65"/>
      <c r="AS1452" s="65"/>
      <c r="AT1452" s="66"/>
      <c r="AU1452" s="67"/>
      <c r="AV1452" s="67"/>
      <c r="AW1452" s="73"/>
      <c r="AX1452" s="74"/>
      <c r="AY1452" s="74"/>
      <c r="AZ1452" s="112"/>
      <c r="BA1452" s="68"/>
      <c r="BB1452" s="68"/>
      <c r="BC1452" s="69"/>
      <c r="BD1452" s="69"/>
      <c r="BE1452" s="69"/>
      <c r="BF1452" s="75"/>
      <c r="BG1452" s="75"/>
      <c r="BH1452" s="75"/>
      <c r="BI1452" s="219"/>
      <c r="BJ1452" s="220"/>
      <c r="BK1452" s="220"/>
      <c r="BL1452" s="221"/>
      <c r="BM1452" s="222"/>
      <c r="BN1452" s="223"/>
      <c r="BO1452" s="236"/>
      <c r="BP1452" s="49"/>
      <c r="BS1452" s="237"/>
    </row>
    <row r="1453" spans="1:71" s="62" customFormat="1">
      <c r="A1453" s="49"/>
      <c r="B1453" s="2"/>
      <c r="C1453" s="2"/>
      <c r="D1453" s="49"/>
      <c r="E1453" s="49"/>
      <c r="F1453" s="93"/>
      <c r="G1453" s="85"/>
      <c r="H1453" s="49"/>
      <c r="I1453" s="49"/>
      <c r="J1453" s="2"/>
      <c r="K1453" s="49"/>
      <c r="L1453" s="2"/>
      <c r="M1453" s="72"/>
      <c r="N1453" s="72"/>
      <c r="O1453" s="98"/>
      <c r="P1453" s="54"/>
      <c r="Q1453" s="55"/>
      <c r="R1453" s="55"/>
      <c r="S1453" s="56"/>
      <c r="T1453" s="57"/>
      <c r="U1453" s="57"/>
      <c r="V1453" s="58"/>
      <c r="W1453" s="59"/>
      <c r="X1453" s="59"/>
      <c r="Y1453" s="77"/>
      <c r="Z1453" s="60"/>
      <c r="AA1453" s="60"/>
      <c r="AB1453" s="61"/>
      <c r="AC1453" s="61"/>
      <c r="AD1453" s="61"/>
      <c r="AE1453" s="200"/>
      <c r="AF1453" s="201"/>
      <c r="AG1453" s="201"/>
      <c r="AI1453" s="63"/>
      <c r="AJ1453" s="63"/>
      <c r="AK1453" s="77"/>
      <c r="AL1453" s="60"/>
      <c r="AM1453" s="60"/>
      <c r="AN1453" s="78"/>
      <c r="AO1453" s="79"/>
      <c r="AP1453" s="79"/>
      <c r="AQ1453" s="64"/>
      <c r="AR1453" s="65"/>
      <c r="AS1453" s="65"/>
      <c r="AT1453" s="66"/>
      <c r="AU1453" s="67"/>
      <c r="AV1453" s="67"/>
      <c r="AW1453" s="73"/>
      <c r="AX1453" s="74"/>
      <c r="AY1453" s="74"/>
      <c r="AZ1453" s="112"/>
      <c r="BA1453" s="68"/>
      <c r="BB1453" s="68"/>
      <c r="BC1453" s="69"/>
      <c r="BD1453" s="69"/>
      <c r="BE1453" s="69"/>
      <c r="BF1453" s="75"/>
      <c r="BG1453" s="75"/>
      <c r="BH1453" s="75"/>
      <c r="BI1453" s="219"/>
      <c r="BJ1453" s="220"/>
      <c r="BK1453" s="220"/>
      <c r="BL1453" s="221"/>
      <c r="BM1453" s="222"/>
      <c r="BN1453" s="223"/>
      <c r="BO1453" s="236"/>
      <c r="BP1453" s="49"/>
      <c r="BS1453" s="237"/>
    </row>
    <row r="1454" spans="1:71" s="62" customFormat="1">
      <c r="A1454" s="49"/>
      <c r="B1454" s="2"/>
      <c r="C1454" s="2"/>
      <c r="D1454" s="49"/>
      <c r="E1454" s="49"/>
      <c r="F1454" s="93"/>
      <c r="G1454" s="85"/>
      <c r="H1454" s="49"/>
      <c r="I1454" s="49"/>
      <c r="J1454" s="2"/>
      <c r="K1454" s="49"/>
      <c r="L1454" s="2"/>
      <c r="M1454" s="72"/>
      <c r="N1454" s="72"/>
      <c r="O1454" s="98"/>
      <c r="P1454" s="54"/>
      <c r="Q1454" s="55"/>
      <c r="R1454" s="55"/>
      <c r="S1454" s="56"/>
      <c r="T1454" s="57"/>
      <c r="U1454" s="57"/>
      <c r="V1454" s="58"/>
      <c r="W1454" s="59"/>
      <c r="X1454" s="59"/>
      <c r="Y1454" s="77"/>
      <c r="Z1454" s="60"/>
      <c r="AA1454" s="60"/>
      <c r="AB1454" s="61"/>
      <c r="AC1454" s="61"/>
      <c r="AD1454" s="61"/>
      <c r="AE1454" s="200"/>
      <c r="AF1454" s="201"/>
      <c r="AG1454" s="201"/>
      <c r="AI1454" s="63"/>
      <c r="AJ1454" s="63"/>
      <c r="AK1454" s="77"/>
      <c r="AL1454" s="60"/>
      <c r="AM1454" s="60"/>
      <c r="AN1454" s="78"/>
      <c r="AO1454" s="79"/>
      <c r="AP1454" s="79"/>
      <c r="AQ1454" s="64"/>
      <c r="AR1454" s="65"/>
      <c r="AS1454" s="65"/>
      <c r="AT1454" s="66"/>
      <c r="AU1454" s="67"/>
      <c r="AV1454" s="67"/>
      <c r="AW1454" s="73"/>
      <c r="AX1454" s="74"/>
      <c r="AY1454" s="74"/>
      <c r="AZ1454" s="112"/>
      <c r="BA1454" s="68"/>
      <c r="BB1454" s="68"/>
      <c r="BC1454" s="69"/>
      <c r="BD1454" s="69"/>
      <c r="BE1454" s="69"/>
      <c r="BF1454" s="75"/>
      <c r="BG1454" s="75"/>
      <c r="BH1454" s="75"/>
      <c r="BI1454" s="219"/>
      <c r="BJ1454" s="220"/>
      <c r="BK1454" s="220"/>
      <c r="BL1454" s="221"/>
      <c r="BM1454" s="222"/>
      <c r="BN1454" s="223"/>
      <c r="BO1454" s="236"/>
      <c r="BP1454" s="49"/>
      <c r="BS1454" s="237"/>
    </row>
    <row r="1455" spans="1:71" s="62" customFormat="1">
      <c r="A1455" s="49"/>
      <c r="B1455" s="2"/>
      <c r="C1455" s="2"/>
      <c r="D1455" s="49"/>
      <c r="E1455" s="49"/>
      <c r="F1455" s="93"/>
      <c r="G1455" s="85"/>
      <c r="H1455" s="49"/>
      <c r="I1455" s="49"/>
      <c r="J1455" s="2"/>
      <c r="K1455" s="49"/>
      <c r="L1455" s="2"/>
      <c r="M1455" s="72"/>
      <c r="N1455" s="72"/>
      <c r="O1455" s="98"/>
      <c r="P1455" s="54"/>
      <c r="Q1455" s="55"/>
      <c r="R1455" s="55"/>
      <c r="S1455" s="56"/>
      <c r="T1455" s="57"/>
      <c r="U1455" s="57"/>
      <c r="V1455" s="58"/>
      <c r="W1455" s="59"/>
      <c r="X1455" s="59"/>
      <c r="Y1455" s="77"/>
      <c r="Z1455" s="60"/>
      <c r="AA1455" s="60"/>
      <c r="AB1455" s="61"/>
      <c r="AC1455" s="61"/>
      <c r="AD1455" s="61"/>
      <c r="AE1455" s="200"/>
      <c r="AF1455" s="201"/>
      <c r="AG1455" s="201"/>
      <c r="AI1455" s="63"/>
      <c r="AJ1455" s="63"/>
      <c r="AK1455" s="77"/>
      <c r="AL1455" s="60"/>
      <c r="AM1455" s="60"/>
      <c r="AN1455" s="78"/>
      <c r="AO1455" s="79"/>
      <c r="AP1455" s="79"/>
      <c r="AQ1455" s="64"/>
      <c r="AR1455" s="65"/>
      <c r="AS1455" s="65"/>
      <c r="AT1455" s="66"/>
      <c r="AU1455" s="67"/>
      <c r="AV1455" s="67"/>
      <c r="AW1455" s="73"/>
      <c r="AX1455" s="74"/>
      <c r="AY1455" s="74"/>
      <c r="AZ1455" s="112"/>
      <c r="BA1455" s="68"/>
      <c r="BB1455" s="68"/>
      <c r="BC1455" s="69"/>
      <c r="BD1455" s="69"/>
      <c r="BE1455" s="69"/>
      <c r="BF1455" s="75"/>
      <c r="BG1455" s="75"/>
      <c r="BH1455" s="75"/>
      <c r="BI1455" s="219"/>
      <c r="BJ1455" s="220"/>
      <c r="BK1455" s="220"/>
      <c r="BL1455" s="221"/>
      <c r="BM1455" s="222"/>
      <c r="BN1455" s="223"/>
      <c r="BO1455" s="236"/>
      <c r="BP1455" s="49"/>
      <c r="BS1455" s="237"/>
    </row>
    <row r="1456" spans="1:71" s="62" customFormat="1">
      <c r="A1456" s="49"/>
      <c r="B1456" s="2"/>
      <c r="C1456" s="2"/>
      <c r="D1456" s="49"/>
      <c r="E1456" s="49"/>
      <c r="F1456" s="93"/>
      <c r="G1456" s="85"/>
      <c r="H1456" s="49"/>
      <c r="I1456" s="49"/>
      <c r="J1456" s="2"/>
      <c r="K1456" s="49"/>
      <c r="L1456" s="2"/>
      <c r="M1456" s="72"/>
      <c r="N1456" s="72"/>
      <c r="O1456" s="98"/>
      <c r="P1456" s="54"/>
      <c r="Q1456" s="55"/>
      <c r="R1456" s="55"/>
      <c r="S1456" s="56"/>
      <c r="T1456" s="57"/>
      <c r="U1456" s="57"/>
      <c r="V1456" s="58"/>
      <c r="W1456" s="59"/>
      <c r="X1456" s="59"/>
      <c r="Y1456" s="77"/>
      <c r="Z1456" s="60"/>
      <c r="AA1456" s="60"/>
      <c r="AB1456" s="61"/>
      <c r="AC1456" s="61"/>
      <c r="AD1456" s="61"/>
      <c r="AE1456" s="200"/>
      <c r="AF1456" s="201"/>
      <c r="AG1456" s="201"/>
      <c r="AI1456" s="63"/>
      <c r="AJ1456" s="63"/>
      <c r="AK1456" s="77"/>
      <c r="AL1456" s="60"/>
      <c r="AM1456" s="60"/>
      <c r="AN1456" s="78"/>
      <c r="AO1456" s="79"/>
      <c r="AP1456" s="79"/>
      <c r="AQ1456" s="64"/>
      <c r="AR1456" s="65"/>
      <c r="AS1456" s="65"/>
      <c r="AT1456" s="66"/>
      <c r="AU1456" s="67"/>
      <c r="AV1456" s="67"/>
      <c r="AW1456" s="73"/>
      <c r="AX1456" s="74"/>
      <c r="AY1456" s="74"/>
      <c r="AZ1456" s="112"/>
      <c r="BA1456" s="68"/>
      <c r="BB1456" s="68"/>
      <c r="BC1456" s="69"/>
      <c r="BD1456" s="69"/>
      <c r="BE1456" s="69"/>
      <c r="BF1456" s="75"/>
      <c r="BG1456" s="75"/>
      <c r="BH1456" s="75"/>
      <c r="BI1456" s="219"/>
      <c r="BJ1456" s="220"/>
      <c r="BK1456" s="220"/>
      <c r="BL1456" s="221"/>
      <c r="BM1456" s="222"/>
      <c r="BN1456" s="223"/>
      <c r="BO1456" s="236"/>
      <c r="BP1456" s="49"/>
      <c r="BS1456" s="237"/>
    </row>
    <row r="1457" spans="1:71" s="62" customFormat="1">
      <c r="A1457" s="49"/>
      <c r="B1457" s="2"/>
      <c r="C1457" s="2"/>
      <c r="D1457" s="49"/>
      <c r="E1457" s="49"/>
      <c r="F1457" s="93"/>
      <c r="G1457" s="85"/>
      <c r="H1457" s="49"/>
      <c r="I1457" s="49"/>
      <c r="J1457" s="2"/>
      <c r="K1457" s="49"/>
      <c r="L1457" s="2"/>
      <c r="M1457" s="72"/>
      <c r="N1457" s="72"/>
      <c r="O1457" s="98"/>
      <c r="P1457" s="54"/>
      <c r="Q1457" s="55"/>
      <c r="R1457" s="55"/>
      <c r="S1457" s="56"/>
      <c r="T1457" s="57"/>
      <c r="U1457" s="57"/>
      <c r="V1457" s="58"/>
      <c r="W1457" s="59"/>
      <c r="X1457" s="59"/>
      <c r="Y1457" s="77"/>
      <c r="Z1457" s="60"/>
      <c r="AA1457" s="60"/>
      <c r="AB1457" s="61"/>
      <c r="AC1457" s="61"/>
      <c r="AD1457" s="61"/>
      <c r="AE1457" s="200"/>
      <c r="AF1457" s="201"/>
      <c r="AG1457" s="201"/>
      <c r="AI1457" s="63"/>
      <c r="AJ1457" s="63"/>
      <c r="AK1457" s="77"/>
      <c r="AL1457" s="60"/>
      <c r="AM1457" s="60"/>
      <c r="AN1457" s="78"/>
      <c r="AO1457" s="79"/>
      <c r="AP1457" s="79"/>
      <c r="AQ1457" s="64"/>
      <c r="AR1457" s="65"/>
      <c r="AS1457" s="65"/>
      <c r="AT1457" s="66"/>
      <c r="AU1457" s="67"/>
      <c r="AV1457" s="67"/>
      <c r="AW1457" s="73"/>
      <c r="AX1457" s="74"/>
      <c r="AY1457" s="74"/>
      <c r="AZ1457" s="112"/>
      <c r="BA1457" s="68"/>
      <c r="BB1457" s="68"/>
      <c r="BC1457" s="69"/>
      <c r="BD1457" s="69"/>
      <c r="BE1457" s="69"/>
      <c r="BF1457" s="75"/>
      <c r="BG1457" s="75"/>
      <c r="BH1457" s="75"/>
      <c r="BI1457" s="219"/>
      <c r="BJ1457" s="220"/>
      <c r="BK1457" s="220"/>
      <c r="BL1457" s="221"/>
      <c r="BM1457" s="222"/>
      <c r="BN1457" s="223"/>
      <c r="BO1457" s="236"/>
      <c r="BP1457" s="49"/>
      <c r="BS1457" s="237"/>
    </row>
    <row r="1458" spans="1:71" s="62" customFormat="1">
      <c r="A1458" s="49"/>
      <c r="B1458" s="2"/>
      <c r="C1458" s="2"/>
      <c r="D1458" s="49"/>
      <c r="E1458" s="49"/>
      <c r="F1458" s="93"/>
      <c r="G1458" s="85"/>
      <c r="H1458" s="49"/>
      <c r="I1458" s="49"/>
      <c r="J1458" s="2"/>
      <c r="K1458" s="49"/>
      <c r="L1458" s="2"/>
      <c r="M1458" s="72"/>
      <c r="N1458" s="72"/>
      <c r="O1458" s="98"/>
      <c r="P1458" s="54"/>
      <c r="Q1458" s="55"/>
      <c r="R1458" s="55"/>
      <c r="S1458" s="56"/>
      <c r="T1458" s="57"/>
      <c r="U1458" s="57"/>
      <c r="V1458" s="58"/>
      <c r="W1458" s="59"/>
      <c r="X1458" s="59"/>
      <c r="Y1458" s="77"/>
      <c r="Z1458" s="60"/>
      <c r="AA1458" s="60"/>
      <c r="AB1458" s="61"/>
      <c r="AC1458" s="61"/>
      <c r="AD1458" s="61"/>
      <c r="AE1458" s="200"/>
      <c r="AF1458" s="201"/>
      <c r="AG1458" s="201"/>
      <c r="AI1458" s="63"/>
      <c r="AJ1458" s="63"/>
      <c r="AK1458" s="77"/>
      <c r="AL1458" s="60"/>
      <c r="AM1458" s="60"/>
      <c r="AN1458" s="78"/>
      <c r="AO1458" s="79"/>
      <c r="AP1458" s="79"/>
      <c r="AQ1458" s="64"/>
      <c r="AR1458" s="65"/>
      <c r="AS1458" s="65"/>
      <c r="AT1458" s="66"/>
      <c r="AU1458" s="67"/>
      <c r="AV1458" s="67"/>
      <c r="AW1458" s="73"/>
      <c r="AX1458" s="74"/>
      <c r="AY1458" s="74"/>
      <c r="AZ1458" s="112"/>
      <c r="BA1458" s="68"/>
      <c r="BB1458" s="68"/>
      <c r="BC1458" s="69"/>
      <c r="BD1458" s="69"/>
      <c r="BE1458" s="69"/>
      <c r="BF1458" s="75"/>
      <c r="BG1458" s="75"/>
      <c r="BH1458" s="75"/>
      <c r="BI1458" s="219"/>
      <c r="BJ1458" s="220"/>
      <c r="BK1458" s="220"/>
      <c r="BL1458" s="221"/>
      <c r="BM1458" s="222"/>
      <c r="BN1458" s="223"/>
      <c r="BO1458" s="236"/>
      <c r="BP1458" s="49"/>
      <c r="BS1458" s="237"/>
    </row>
    <row r="1459" spans="1:71" s="62" customFormat="1">
      <c r="A1459" s="49"/>
      <c r="B1459" s="2"/>
      <c r="C1459" s="2"/>
      <c r="D1459" s="49"/>
      <c r="E1459" s="49"/>
      <c r="F1459" s="93"/>
      <c r="G1459" s="85"/>
      <c r="H1459" s="49"/>
      <c r="I1459" s="49"/>
      <c r="J1459" s="2"/>
      <c r="K1459" s="49"/>
      <c r="L1459" s="2"/>
      <c r="M1459" s="72"/>
      <c r="N1459" s="72"/>
      <c r="O1459" s="98"/>
      <c r="P1459" s="54"/>
      <c r="Q1459" s="55"/>
      <c r="R1459" s="55"/>
      <c r="S1459" s="56"/>
      <c r="T1459" s="57"/>
      <c r="U1459" s="57"/>
      <c r="V1459" s="58"/>
      <c r="W1459" s="59"/>
      <c r="X1459" s="59"/>
      <c r="Y1459" s="77"/>
      <c r="Z1459" s="60"/>
      <c r="AA1459" s="60"/>
      <c r="AB1459" s="61"/>
      <c r="AC1459" s="61"/>
      <c r="AD1459" s="61"/>
      <c r="AE1459" s="200"/>
      <c r="AF1459" s="201"/>
      <c r="AG1459" s="201"/>
      <c r="AI1459" s="63"/>
      <c r="AJ1459" s="63"/>
      <c r="AK1459" s="77"/>
      <c r="AL1459" s="60"/>
      <c r="AM1459" s="60"/>
      <c r="AN1459" s="78"/>
      <c r="AO1459" s="79"/>
      <c r="AP1459" s="79"/>
      <c r="AQ1459" s="64"/>
      <c r="AR1459" s="65"/>
      <c r="AS1459" s="65"/>
      <c r="AT1459" s="66"/>
      <c r="AU1459" s="67"/>
      <c r="AV1459" s="67"/>
      <c r="AW1459" s="73"/>
      <c r="AX1459" s="74"/>
      <c r="AY1459" s="74"/>
      <c r="AZ1459" s="112"/>
      <c r="BA1459" s="68"/>
      <c r="BB1459" s="68"/>
      <c r="BC1459" s="69"/>
      <c r="BD1459" s="69"/>
      <c r="BE1459" s="69"/>
      <c r="BF1459" s="75"/>
      <c r="BG1459" s="75"/>
      <c r="BH1459" s="75"/>
      <c r="BI1459" s="219"/>
      <c r="BJ1459" s="220"/>
      <c r="BK1459" s="220"/>
      <c r="BL1459" s="221"/>
      <c r="BM1459" s="222"/>
      <c r="BN1459" s="223"/>
      <c r="BO1459" s="236"/>
      <c r="BP1459" s="49"/>
      <c r="BS1459" s="237"/>
    </row>
    <row r="1460" spans="1:71" s="62" customFormat="1">
      <c r="A1460" s="49"/>
      <c r="B1460" s="2"/>
      <c r="C1460" s="2"/>
      <c r="D1460" s="49"/>
      <c r="E1460" s="49"/>
      <c r="F1460" s="93"/>
      <c r="G1460" s="85"/>
      <c r="H1460" s="49"/>
      <c r="I1460" s="49"/>
      <c r="J1460" s="2"/>
      <c r="K1460" s="49"/>
      <c r="L1460" s="2"/>
      <c r="M1460" s="72"/>
      <c r="N1460" s="72"/>
      <c r="O1460" s="98"/>
      <c r="P1460" s="54"/>
      <c r="Q1460" s="55"/>
      <c r="R1460" s="55"/>
      <c r="S1460" s="56"/>
      <c r="T1460" s="57"/>
      <c r="U1460" s="57"/>
      <c r="V1460" s="58"/>
      <c r="W1460" s="59"/>
      <c r="X1460" s="59"/>
      <c r="Y1460" s="77"/>
      <c r="Z1460" s="60"/>
      <c r="AA1460" s="60"/>
      <c r="AB1460" s="61"/>
      <c r="AC1460" s="61"/>
      <c r="AD1460" s="61"/>
      <c r="AE1460" s="200"/>
      <c r="AF1460" s="201"/>
      <c r="AG1460" s="201"/>
      <c r="AI1460" s="63"/>
      <c r="AJ1460" s="63"/>
      <c r="AK1460" s="77"/>
      <c r="AL1460" s="60"/>
      <c r="AM1460" s="60"/>
      <c r="AN1460" s="78"/>
      <c r="AO1460" s="79"/>
      <c r="AP1460" s="79"/>
      <c r="AQ1460" s="64"/>
      <c r="AR1460" s="65"/>
      <c r="AS1460" s="65"/>
      <c r="AT1460" s="66"/>
      <c r="AU1460" s="67"/>
      <c r="AV1460" s="67"/>
      <c r="AW1460" s="73"/>
      <c r="AX1460" s="74"/>
      <c r="AY1460" s="74"/>
      <c r="AZ1460" s="112"/>
      <c r="BA1460" s="68"/>
      <c r="BB1460" s="68"/>
      <c r="BC1460" s="69"/>
      <c r="BD1460" s="69"/>
      <c r="BE1460" s="69"/>
      <c r="BF1460" s="75"/>
      <c r="BG1460" s="75"/>
      <c r="BH1460" s="75"/>
      <c r="BI1460" s="219"/>
      <c r="BJ1460" s="220"/>
      <c r="BK1460" s="220"/>
      <c r="BL1460" s="221"/>
      <c r="BM1460" s="222"/>
      <c r="BN1460" s="223"/>
      <c r="BO1460" s="236"/>
      <c r="BP1460" s="49"/>
      <c r="BS1460" s="237"/>
    </row>
    <row r="1461" spans="1:71" s="62" customFormat="1">
      <c r="A1461" s="49"/>
      <c r="B1461" s="2"/>
      <c r="C1461" s="2"/>
      <c r="D1461" s="49"/>
      <c r="E1461" s="49"/>
      <c r="F1461" s="93"/>
      <c r="G1461" s="85"/>
      <c r="H1461" s="49"/>
      <c r="I1461" s="49"/>
      <c r="J1461" s="2"/>
      <c r="K1461" s="49"/>
      <c r="L1461" s="2"/>
      <c r="M1461" s="72"/>
      <c r="N1461" s="72"/>
      <c r="O1461" s="98"/>
      <c r="P1461" s="54"/>
      <c r="Q1461" s="55"/>
      <c r="R1461" s="55"/>
      <c r="S1461" s="56"/>
      <c r="T1461" s="57"/>
      <c r="U1461" s="57"/>
      <c r="V1461" s="58"/>
      <c r="W1461" s="59"/>
      <c r="X1461" s="59"/>
      <c r="Y1461" s="77"/>
      <c r="Z1461" s="60"/>
      <c r="AA1461" s="60"/>
      <c r="AB1461" s="61"/>
      <c r="AC1461" s="61"/>
      <c r="AD1461" s="61"/>
      <c r="AE1461" s="200"/>
      <c r="AF1461" s="201"/>
      <c r="AG1461" s="201"/>
      <c r="AI1461" s="63"/>
      <c r="AJ1461" s="63"/>
      <c r="AK1461" s="77"/>
      <c r="AL1461" s="60"/>
      <c r="AM1461" s="60"/>
      <c r="AN1461" s="78"/>
      <c r="AO1461" s="79"/>
      <c r="AP1461" s="79"/>
      <c r="AQ1461" s="64"/>
      <c r="AR1461" s="65"/>
      <c r="AS1461" s="65"/>
      <c r="AT1461" s="66"/>
      <c r="AU1461" s="67"/>
      <c r="AV1461" s="67"/>
      <c r="AW1461" s="73"/>
      <c r="AX1461" s="74"/>
      <c r="AY1461" s="74"/>
      <c r="AZ1461" s="112"/>
      <c r="BA1461" s="68"/>
      <c r="BB1461" s="68"/>
      <c r="BC1461" s="69"/>
      <c r="BD1461" s="69"/>
      <c r="BE1461" s="69"/>
      <c r="BF1461" s="75"/>
      <c r="BG1461" s="75"/>
      <c r="BH1461" s="75"/>
      <c r="BI1461" s="219"/>
      <c r="BJ1461" s="220"/>
      <c r="BK1461" s="220"/>
      <c r="BL1461" s="221"/>
      <c r="BM1461" s="222"/>
      <c r="BN1461" s="223"/>
      <c r="BO1461" s="236"/>
      <c r="BP1461" s="49"/>
      <c r="BS1461" s="237"/>
    </row>
    <row r="1462" spans="1:71" s="62" customFormat="1">
      <c r="A1462" s="49"/>
      <c r="B1462" s="2"/>
      <c r="C1462" s="2"/>
      <c r="D1462" s="49"/>
      <c r="E1462" s="49"/>
      <c r="F1462" s="93"/>
      <c r="G1462" s="85"/>
      <c r="H1462" s="49"/>
      <c r="I1462" s="49"/>
      <c r="J1462" s="2"/>
      <c r="K1462" s="49"/>
      <c r="L1462" s="2"/>
      <c r="M1462" s="72"/>
      <c r="N1462" s="72"/>
      <c r="O1462" s="98"/>
      <c r="P1462" s="54"/>
      <c r="Q1462" s="55"/>
      <c r="R1462" s="55"/>
      <c r="S1462" s="56"/>
      <c r="T1462" s="57"/>
      <c r="U1462" s="57"/>
      <c r="V1462" s="58"/>
      <c r="W1462" s="59"/>
      <c r="X1462" s="59"/>
      <c r="Y1462" s="77"/>
      <c r="Z1462" s="60"/>
      <c r="AA1462" s="60"/>
      <c r="AB1462" s="61"/>
      <c r="AC1462" s="61"/>
      <c r="AD1462" s="61"/>
      <c r="AE1462" s="200"/>
      <c r="AF1462" s="201"/>
      <c r="AG1462" s="201"/>
      <c r="AI1462" s="63"/>
      <c r="AJ1462" s="63"/>
      <c r="AK1462" s="77"/>
      <c r="AL1462" s="60"/>
      <c r="AM1462" s="60"/>
      <c r="AN1462" s="78"/>
      <c r="AO1462" s="79"/>
      <c r="AP1462" s="79"/>
      <c r="AQ1462" s="64"/>
      <c r="AR1462" s="65"/>
      <c r="AS1462" s="65"/>
      <c r="AT1462" s="66"/>
      <c r="AU1462" s="67"/>
      <c r="AV1462" s="67"/>
      <c r="AW1462" s="73"/>
      <c r="AX1462" s="74"/>
      <c r="AY1462" s="74"/>
      <c r="AZ1462" s="112"/>
      <c r="BA1462" s="68"/>
      <c r="BB1462" s="68"/>
      <c r="BC1462" s="69"/>
      <c r="BD1462" s="69"/>
      <c r="BE1462" s="69"/>
      <c r="BF1462" s="75"/>
      <c r="BG1462" s="75"/>
      <c r="BH1462" s="75"/>
      <c r="BI1462" s="219"/>
      <c r="BJ1462" s="220"/>
      <c r="BK1462" s="220"/>
      <c r="BL1462" s="221"/>
      <c r="BM1462" s="222"/>
      <c r="BN1462" s="223"/>
      <c r="BO1462" s="236"/>
      <c r="BP1462" s="49"/>
      <c r="BS1462" s="237"/>
    </row>
    <row r="1463" spans="1:71" s="62" customFormat="1">
      <c r="A1463" s="49"/>
      <c r="B1463" s="2"/>
      <c r="C1463" s="2"/>
      <c r="D1463" s="49"/>
      <c r="E1463" s="49"/>
      <c r="F1463" s="93"/>
      <c r="G1463" s="85"/>
      <c r="H1463" s="49"/>
      <c r="I1463" s="49"/>
      <c r="J1463" s="2"/>
      <c r="K1463" s="49"/>
      <c r="L1463" s="2"/>
      <c r="M1463" s="72"/>
      <c r="N1463" s="72"/>
      <c r="O1463" s="98"/>
      <c r="P1463" s="54"/>
      <c r="Q1463" s="55"/>
      <c r="R1463" s="55"/>
      <c r="S1463" s="56"/>
      <c r="T1463" s="57"/>
      <c r="U1463" s="57"/>
      <c r="V1463" s="58"/>
      <c r="W1463" s="59"/>
      <c r="X1463" s="59"/>
      <c r="Y1463" s="77"/>
      <c r="Z1463" s="60"/>
      <c r="AA1463" s="60"/>
      <c r="AB1463" s="61"/>
      <c r="AC1463" s="61"/>
      <c r="AD1463" s="61"/>
      <c r="AE1463" s="200"/>
      <c r="AF1463" s="201"/>
      <c r="AG1463" s="201"/>
      <c r="AI1463" s="63"/>
      <c r="AJ1463" s="63"/>
      <c r="AK1463" s="77"/>
      <c r="AL1463" s="60"/>
      <c r="AM1463" s="60"/>
      <c r="AN1463" s="78"/>
      <c r="AO1463" s="79"/>
      <c r="AP1463" s="79"/>
      <c r="AQ1463" s="64"/>
      <c r="AR1463" s="65"/>
      <c r="AS1463" s="65"/>
      <c r="AT1463" s="66"/>
      <c r="AU1463" s="67"/>
      <c r="AV1463" s="67"/>
      <c r="AW1463" s="73"/>
      <c r="AX1463" s="74"/>
      <c r="AY1463" s="74"/>
      <c r="AZ1463" s="112"/>
      <c r="BA1463" s="68"/>
      <c r="BB1463" s="68"/>
      <c r="BC1463" s="69"/>
      <c r="BD1463" s="69"/>
      <c r="BE1463" s="69"/>
      <c r="BF1463" s="75"/>
      <c r="BG1463" s="75"/>
      <c r="BH1463" s="75"/>
      <c r="BI1463" s="219"/>
      <c r="BJ1463" s="220"/>
      <c r="BK1463" s="220"/>
      <c r="BL1463" s="221"/>
      <c r="BM1463" s="222"/>
      <c r="BN1463" s="223"/>
      <c r="BO1463" s="236"/>
      <c r="BP1463" s="49"/>
      <c r="BS1463" s="237"/>
    </row>
    <row r="1464" spans="1:71" s="62" customFormat="1">
      <c r="A1464" s="49"/>
      <c r="B1464" s="2"/>
      <c r="C1464" s="2"/>
      <c r="D1464" s="49"/>
      <c r="E1464" s="49"/>
      <c r="F1464" s="93"/>
      <c r="G1464" s="85"/>
      <c r="H1464" s="49"/>
      <c r="I1464" s="49"/>
      <c r="J1464" s="2"/>
      <c r="K1464" s="49"/>
      <c r="L1464" s="2"/>
      <c r="M1464" s="72"/>
      <c r="N1464" s="72"/>
      <c r="O1464" s="98"/>
      <c r="P1464" s="54"/>
      <c r="Q1464" s="55"/>
      <c r="R1464" s="55"/>
      <c r="S1464" s="56"/>
      <c r="T1464" s="57"/>
      <c r="U1464" s="57"/>
      <c r="V1464" s="58"/>
      <c r="W1464" s="59"/>
      <c r="X1464" s="59"/>
      <c r="Y1464" s="77"/>
      <c r="Z1464" s="60"/>
      <c r="AA1464" s="60"/>
      <c r="AB1464" s="61"/>
      <c r="AC1464" s="61"/>
      <c r="AD1464" s="61"/>
      <c r="AE1464" s="200"/>
      <c r="AF1464" s="201"/>
      <c r="AG1464" s="201"/>
      <c r="AI1464" s="63"/>
      <c r="AJ1464" s="63"/>
      <c r="AK1464" s="77"/>
      <c r="AL1464" s="60"/>
      <c r="AM1464" s="60"/>
      <c r="AN1464" s="78"/>
      <c r="AO1464" s="79"/>
      <c r="AP1464" s="79"/>
      <c r="AQ1464" s="64"/>
      <c r="AR1464" s="65"/>
      <c r="AS1464" s="65"/>
      <c r="AT1464" s="66"/>
      <c r="AU1464" s="67"/>
      <c r="AV1464" s="67"/>
      <c r="AW1464" s="73"/>
      <c r="AX1464" s="74"/>
      <c r="AY1464" s="74"/>
      <c r="AZ1464" s="112"/>
      <c r="BA1464" s="68"/>
      <c r="BB1464" s="68"/>
      <c r="BC1464" s="69"/>
      <c r="BD1464" s="69"/>
      <c r="BE1464" s="69"/>
      <c r="BF1464" s="75"/>
      <c r="BG1464" s="75"/>
      <c r="BH1464" s="75"/>
      <c r="BI1464" s="219"/>
      <c r="BJ1464" s="220"/>
      <c r="BK1464" s="220"/>
      <c r="BL1464" s="221"/>
      <c r="BM1464" s="222"/>
      <c r="BN1464" s="223"/>
      <c r="BO1464" s="236"/>
      <c r="BP1464" s="49"/>
      <c r="BS1464" s="237"/>
    </row>
    <row r="1465" spans="1:71" s="62" customFormat="1">
      <c r="A1465" s="49"/>
      <c r="B1465" s="2"/>
      <c r="C1465" s="2"/>
      <c r="D1465" s="49"/>
      <c r="E1465" s="49"/>
      <c r="F1465" s="93"/>
      <c r="G1465" s="85"/>
      <c r="H1465" s="49"/>
      <c r="I1465" s="49"/>
      <c r="J1465" s="2"/>
      <c r="K1465" s="49"/>
      <c r="L1465" s="2"/>
      <c r="M1465" s="72"/>
      <c r="N1465" s="72"/>
      <c r="O1465" s="98"/>
      <c r="P1465" s="54"/>
      <c r="Q1465" s="55"/>
      <c r="R1465" s="55"/>
      <c r="S1465" s="56"/>
      <c r="T1465" s="57"/>
      <c r="U1465" s="57"/>
      <c r="V1465" s="58"/>
      <c r="W1465" s="59"/>
      <c r="X1465" s="59"/>
      <c r="Y1465" s="77"/>
      <c r="Z1465" s="60"/>
      <c r="AA1465" s="60"/>
      <c r="AB1465" s="61"/>
      <c r="AC1465" s="61"/>
      <c r="AD1465" s="61"/>
      <c r="AE1465" s="200"/>
      <c r="AF1465" s="201"/>
      <c r="AG1465" s="201"/>
      <c r="AI1465" s="63"/>
      <c r="AJ1465" s="63"/>
      <c r="AK1465" s="77"/>
      <c r="AL1465" s="60"/>
      <c r="AM1465" s="60"/>
      <c r="AN1465" s="78"/>
      <c r="AO1465" s="79"/>
      <c r="AP1465" s="79"/>
      <c r="AQ1465" s="64"/>
      <c r="AR1465" s="65"/>
      <c r="AS1465" s="65"/>
      <c r="AT1465" s="66"/>
      <c r="AU1465" s="67"/>
      <c r="AV1465" s="67"/>
      <c r="AW1465" s="73"/>
      <c r="AX1465" s="74"/>
      <c r="AY1465" s="74"/>
      <c r="AZ1465" s="112"/>
      <c r="BA1465" s="68"/>
      <c r="BB1465" s="68"/>
      <c r="BC1465" s="69"/>
      <c r="BD1465" s="69"/>
      <c r="BE1465" s="69"/>
      <c r="BF1465" s="75"/>
      <c r="BG1465" s="75"/>
      <c r="BH1465" s="75"/>
      <c r="BI1465" s="219"/>
      <c r="BJ1465" s="220"/>
      <c r="BK1465" s="220"/>
      <c r="BL1465" s="221"/>
      <c r="BM1465" s="222"/>
      <c r="BN1465" s="223"/>
      <c r="BO1465" s="236"/>
      <c r="BP1465" s="49"/>
      <c r="BS1465" s="237"/>
    </row>
    <row r="1466" spans="1:71" s="62" customFormat="1">
      <c r="A1466" s="49"/>
      <c r="B1466" s="2"/>
      <c r="C1466" s="2"/>
      <c r="D1466" s="49"/>
      <c r="E1466" s="49"/>
      <c r="F1466" s="93"/>
      <c r="G1466" s="85"/>
      <c r="H1466" s="49"/>
      <c r="I1466" s="49"/>
      <c r="J1466" s="2"/>
      <c r="K1466" s="49"/>
      <c r="L1466" s="2"/>
      <c r="M1466" s="72"/>
      <c r="N1466" s="72"/>
      <c r="O1466" s="98"/>
      <c r="P1466" s="54"/>
      <c r="Q1466" s="55"/>
      <c r="R1466" s="55"/>
      <c r="S1466" s="56"/>
      <c r="T1466" s="57"/>
      <c r="U1466" s="57"/>
      <c r="V1466" s="58"/>
      <c r="W1466" s="59"/>
      <c r="X1466" s="59"/>
      <c r="Y1466" s="77"/>
      <c r="Z1466" s="60"/>
      <c r="AA1466" s="60"/>
      <c r="AB1466" s="61"/>
      <c r="AC1466" s="61"/>
      <c r="AD1466" s="61"/>
      <c r="AE1466" s="200"/>
      <c r="AF1466" s="201"/>
      <c r="AG1466" s="201"/>
      <c r="AI1466" s="63"/>
      <c r="AJ1466" s="63"/>
      <c r="AK1466" s="77"/>
      <c r="AL1466" s="60"/>
      <c r="AM1466" s="60"/>
      <c r="AN1466" s="78"/>
      <c r="AO1466" s="79"/>
      <c r="AP1466" s="79"/>
      <c r="AQ1466" s="64"/>
      <c r="AR1466" s="65"/>
      <c r="AS1466" s="65"/>
      <c r="AT1466" s="66"/>
      <c r="AU1466" s="67"/>
      <c r="AV1466" s="67"/>
      <c r="AW1466" s="73"/>
      <c r="AX1466" s="74"/>
      <c r="AY1466" s="74"/>
      <c r="AZ1466" s="112"/>
      <c r="BA1466" s="68"/>
      <c r="BB1466" s="68"/>
      <c r="BC1466" s="69"/>
      <c r="BD1466" s="69"/>
      <c r="BE1466" s="69"/>
      <c r="BF1466" s="75"/>
      <c r="BG1466" s="75"/>
      <c r="BH1466" s="75"/>
      <c r="BI1466" s="219"/>
      <c r="BJ1466" s="220"/>
      <c r="BK1466" s="220"/>
      <c r="BL1466" s="221"/>
      <c r="BM1466" s="222"/>
      <c r="BN1466" s="223"/>
      <c r="BO1466" s="236"/>
      <c r="BP1466" s="49"/>
      <c r="BS1466" s="237"/>
    </row>
    <row r="1467" spans="1:71" s="62" customFormat="1">
      <c r="A1467" s="49"/>
      <c r="B1467" s="2"/>
      <c r="C1467" s="2"/>
      <c r="D1467" s="49"/>
      <c r="E1467" s="49"/>
      <c r="F1467" s="93"/>
      <c r="G1467" s="85"/>
      <c r="H1467" s="49"/>
      <c r="I1467" s="49"/>
      <c r="J1467" s="2"/>
      <c r="K1467" s="49"/>
      <c r="L1467" s="2"/>
      <c r="M1467" s="72"/>
      <c r="N1467" s="72"/>
      <c r="O1467" s="98"/>
      <c r="P1467" s="54"/>
      <c r="Q1467" s="55"/>
      <c r="R1467" s="55"/>
      <c r="S1467" s="56"/>
      <c r="T1467" s="57"/>
      <c r="U1467" s="57"/>
      <c r="V1467" s="58"/>
      <c r="W1467" s="59"/>
      <c r="X1467" s="59"/>
      <c r="Y1467" s="77"/>
      <c r="Z1467" s="60"/>
      <c r="AA1467" s="60"/>
      <c r="AB1467" s="61"/>
      <c r="AC1467" s="61"/>
      <c r="AD1467" s="61"/>
      <c r="AE1467" s="200"/>
      <c r="AF1467" s="201"/>
      <c r="AG1467" s="201"/>
      <c r="AI1467" s="63"/>
      <c r="AJ1467" s="63"/>
      <c r="AK1467" s="77"/>
      <c r="AL1467" s="60"/>
      <c r="AM1467" s="60"/>
      <c r="AN1467" s="78"/>
      <c r="AO1467" s="79"/>
      <c r="AP1467" s="79"/>
      <c r="AQ1467" s="64"/>
      <c r="AR1467" s="65"/>
      <c r="AS1467" s="65"/>
      <c r="AT1467" s="66"/>
      <c r="AU1467" s="67"/>
      <c r="AV1467" s="67"/>
      <c r="AW1467" s="73"/>
      <c r="AX1467" s="74"/>
      <c r="AY1467" s="74"/>
      <c r="AZ1467" s="112"/>
      <c r="BA1467" s="68"/>
      <c r="BB1467" s="68"/>
      <c r="BC1467" s="69"/>
      <c r="BD1467" s="69"/>
      <c r="BE1467" s="69"/>
      <c r="BF1467" s="75"/>
      <c r="BG1467" s="75"/>
      <c r="BH1467" s="75"/>
      <c r="BI1467" s="219"/>
      <c r="BJ1467" s="220"/>
      <c r="BK1467" s="220"/>
      <c r="BL1467" s="221"/>
      <c r="BM1467" s="222"/>
      <c r="BN1467" s="223"/>
      <c r="BO1467" s="236"/>
      <c r="BP1467" s="49"/>
      <c r="BS1467" s="237"/>
    </row>
    <row r="1468" spans="1:71" s="62" customFormat="1">
      <c r="A1468" s="49"/>
      <c r="B1468" s="2"/>
      <c r="C1468" s="2"/>
      <c r="D1468" s="49"/>
      <c r="E1468" s="49"/>
      <c r="F1468" s="93"/>
      <c r="G1468" s="85"/>
      <c r="H1468" s="49"/>
      <c r="I1468" s="49"/>
      <c r="J1468" s="2"/>
      <c r="K1468" s="49"/>
      <c r="L1468" s="2"/>
      <c r="M1468" s="72"/>
      <c r="N1468" s="72"/>
      <c r="O1468" s="98"/>
      <c r="P1468" s="54"/>
      <c r="Q1468" s="55"/>
      <c r="R1468" s="55"/>
      <c r="S1468" s="56"/>
      <c r="T1468" s="57"/>
      <c r="U1468" s="57"/>
      <c r="V1468" s="58"/>
      <c r="W1468" s="59"/>
      <c r="X1468" s="59"/>
      <c r="Y1468" s="77"/>
      <c r="Z1468" s="60"/>
      <c r="AA1468" s="60"/>
      <c r="AB1468" s="61"/>
      <c r="AC1468" s="61"/>
      <c r="AD1468" s="61"/>
      <c r="AE1468" s="200"/>
      <c r="AF1468" s="201"/>
      <c r="AG1468" s="201"/>
      <c r="AI1468" s="63"/>
      <c r="AJ1468" s="63"/>
      <c r="AK1468" s="77"/>
      <c r="AL1468" s="60"/>
      <c r="AM1468" s="60"/>
      <c r="AN1468" s="78"/>
      <c r="AO1468" s="79"/>
      <c r="AP1468" s="79"/>
      <c r="AQ1468" s="64"/>
      <c r="AR1468" s="65"/>
      <c r="AS1468" s="65"/>
      <c r="AT1468" s="66"/>
      <c r="AU1468" s="67"/>
      <c r="AV1468" s="67"/>
      <c r="AW1468" s="73"/>
      <c r="AX1468" s="74"/>
      <c r="AY1468" s="74"/>
      <c r="AZ1468" s="112"/>
      <c r="BA1468" s="68"/>
      <c r="BB1468" s="68"/>
      <c r="BC1468" s="69"/>
      <c r="BD1468" s="69"/>
      <c r="BE1468" s="69"/>
      <c r="BF1468" s="75"/>
      <c r="BG1468" s="75"/>
      <c r="BH1468" s="75"/>
      <c r="BI1468" s="219"/>
      <c r="BJ1468" s="220"/>
      <c r="BK1468" s="220"/>
      <c r="BL1468" s="221"/>
      <c r="BM1468" s="222"/>
      <c r="BN1468" s="223"/>
      <c r="BO1468" s="236"/>
      <c r="BP1468" s="49"/>
      <c r="BS1468" s="237"/>
    </row>
    <row r="1469" spans="1:71" s="62" customFormat="1">
      <c r="A1469" s="49"/>
      <c r="B1469" s="2"/>
      <c r="C1469" s="2"/>
      <c r="D1469" s="49"/>
      <c r="E1469" s="49"/>
      <c r="F1469" s="93"/>
      <c r="G1469" s="85"/>
      <c r="H1469" s="49"/>
      <c r="I1469" s="49"/>
      <c r="J1469" s="2"/>
      <c r="K1469" s="49"/>
      <c r="L1469" s="2"/>
      <c r="M1469" s="72"/>
      <c r="N1469" s="72"/>
      <c r="O1469" s="98"/>
      <c r="P1469" s="54"/>
      <c r="Q1469" s="55"/>
      <c r="R1469" s="55"/>
      <c r="S1469" s="56"/>
      <c r="T1469" s="57"/>
      <c r="U1469" s="57"/>
      <c r="V1469" s="58"/>
      <c r="W1469" s="59"/>
      <c r="X1469" s="59"/>
      <c r="Y1469" s="77"/>
      <c r="Z1469" s="60"/>
      <c r="AA1469" s="60"/>
      <c r="AB1469" s="61"/>
      <c r="AC1469" s="61"/>
      <c r="AD1469" s="61"/>
      <c r="AE1469" s="200"/>
      <c r="AF1469" s="201"/>
      <c r="AG1469" s="201"/>
      <c r="AI1469" s="63"/>
      <c r="AJ1469" s="63"/>
      <c r="AK1469" s="77"/>
      <c r="AL1469" s="60"/>
      <c r="AM1469" s="60"/>
      <c r="AN1469" s="78"/>
      <c r="AO1469" s="79"/>
      <c r="AP1469" s="79"/>
      <c r="AQ1469" s="64"/>
      <c r="AR1469" s="65"/>
      <c r="AS1469" s="65"/>
      <c r="AT1469" s="66"/>
      <c r="AU1469" s="67"/>
      <c r="AV1469" s="67"/>
      <c r="AW1469" s="73"/>
      <c r="AX1469" s="74"/>
      <c r="AY1469" s="74"/>
      <c r="AZ1469" s="112"/>
      <c r="BA1469" s="68"/>
      <c r="BB1469" s="68"/>
      <c r="BC1469" s="69"/>
      <c r="BD1469" s="69"/>
      <c r="BE1469" s="69"/>
      <c r="BF1469" s="75"/>
      <c r="BG1469" s="75"/>
      <c r="BH1469" s="75"/>
      <c r="BI1469" s="219"/>
      <c r="BJ1469" s="220"/>
      <c r="BK1469" s="220"/>
      <c r="BL1469" s="221"/>
      <c r="BM1469" s="222"/>
      <c r="BN1469" s="223"/>
      <c r="BO1469" s="236"/>
      <c r="BP1469" s="49"/>
      <c r="BS1469" s="237"/>
    </row>
    <row r="1470" spans="1:71" s="62" customFormat="1">
      <c r="A1470" s="49"/>
      <c r="B1470" s="2"/>
      <c r="C1470" s="2"/>
      <c r="D1470" s="49"/>
      <c r="E1470" s="49"/>
      <c r="F1470" s="93"/>
      <c r="G1470" s="85"/>
      <c r="H1470" s="49"/>
      <c r="I1470" s="49"/>
      <c r="J1470" s="2"/>
      <c r="K1470" s="49"/>
      <c r="L1470" s="2"/>
      <c r="M1470" s="72"/>
      <c r="N1470" s="72"/>
      <c r="O1470" s="98"/>
      <c r="P1470" s="54"/>
      <c r="Q1470" s="55"/>
      <c r="R1470" s="55"/>
      <c r="S1470" s="56"/>
      <c r="T1470" s="57"/>
      <c r="U1470" s="57"/>
      <c r="V1470" s="58"/>
      <c r="W1470" s="59"/>
      <c r="X1470" s="59"/>
      <c r="Y1470" s="77"/>
      <c r="Z1470" s="60"/>
      <c r="AA1470" s="60"/>
      <c r="AB1470" s="61"/>
      <c r="AC1470" s="61"/>
      <c r="AD1470" s="61"/>
      <c r="AE1470" s="200"/>
      <c r="AF1470" s="201"/>
      <c r="AG1470" s="201"/>
      <c r="AI1470" s="63"/>
      <c r="AJ1470" s="63"/>
      <c r="AK1470" s="77"/>
      <c r="AL1470" s="60"/>
      <c r="AM1470" s="60"/>
      <c r="AN1470" s="78"/>
      <c r="AO1470" s="79"/>
      <c r="AP1470" s="79"/>
      <c r="AQ1470" s="64"/>
      <c r="AR1470" s="65"/>
      <c r="AS1470" s="65"/>
      <c r="AT1470" s="66"/>
      <c r="AU1470" s="67"/>
      <c r="AV1470" s="67"/>
      <c r="AW1470" s="73"/>
      <c r="AX1470" s="74"/>
      <c r="AY1470" s="74"/>
      <c r="AZ1470" s="112"/>
      <c r="BA1470" s="68"/>
      <c r="BB1470" s="68"/>
      <c r="BC1470" s="69"/>
      <c r="BD1470" s="69"/>
      <c r="BE1470" s="69"/>
      <c r="BF1470" s="75"/>
      <c r="BG1470" s="75"/>
      <c r="BH1470" s="75"/>
      <c r="BI1470" s="219"/>
      <c r="BJ1470" s="220"/>
      <c r="BK1470" s="220"/>
      <c r="BL1470" s="221"/>
      <c r="BM1470" s="222"/>
      <c r="BN1470" s="223"/>
      <c r="BO1470" s="236"/>
      <c r="BP1470" s="49"/>
      <c r="BS1470" s="237"/>
    </row>
    <row r="1471" spans="1:71" s="62" customFormat="1">
      <c r="A1471" s="49"/>
      <c r="B1471" s="2"/>
      <c r="C1471" s="2"/>
      <c r="D1471" s="49"/>
      <c r="E1471" s="49"/>
      <c r="F1471" s="93"/>
      <c r="G1471" s="85"/>
      <c r="H1471" s="49"/>
      <c r="I1471" s="49"/>
      <c r="J1471" s="2"/>
      <c r="K1471" s="49"/>
      <c r="L1471" s="2"/>
      <c r="M1471" s="72"/>
      <c r="N1471" s="72"/>
      <c r="O1471" s="98"/>
      <c r="P1471" s="54"/>
      <c r="Q1471" s="55"/>
      <c r="R1471" s="55"/>
      <c r="S1471" s="56"/>
      <c r="T1471" s="57"/>
      <c r="U1471" s="57"/>
      <c r="V1471" s="58"/>
      <c r="W1471" s="59"/>
      <c r="X1471" s="59"/>
      <c r="Y1471" s="77"/>
      <c r="Z1471" s="60"/>
      <c r="AA1471" s="60"/>
      <c r="AB1471" s="61"/>
      <c r="AC1471" s="61"/>
      <c r="AD1471" s="61"/>
      <c r="AE1471" s="200"/>
      <c r="AF1471" s="201"/>
      <c r="AG1471" s="201"/>
      <c r="AI1471" s="63"/>
      <c r="AJ1471" s="63"/>
      <c r="AK1471" s="77"/>
      <c r="AL1471" s="60"/>
      <c r="AM1471" s="60"/>
      <c r="AN1471" s="78"/>
      <c r="AO1471" s="79"/>
      <c r="AP1471" s="79"/>
      <c r="AQ1471" s="64"/>
      <c r="AR1471" s="65"/>
      <c r="AS1471" s="65"/>
      <c r="AT1471" s="66"/>
      <c r="AU1471" s="67"/>
      <c r="AV1471" s="67"/>
      <c r="AW1471" s="73"/>
      <c r="AX1471" s="74"/>
      <c r="AY1471" s="74"/>
      <c r="AZ1471" s="112"/>
      <c r="BA1471" s="68"/>
      <c r="BB1471" s="68"/>
      <c r="BC1471" s="69"/>
      <c r="BD1471" s="69"/>
      <c r="BE1471" s="69"/>
      <c r="BF1471" s="75"/>
      <c r="BG1471" s="75"/>
      <c r="BH1471" s="75"/>
      <c r="BI1471" s="219"/>
      <c r="BJ1471" s="220"/>
      <c r="BK1471" s="220"/>
      <c r="BL1471" s="221"/>
      <c r="BM1471" s="222"/>
      <c r="BN1471" s="223"/>
      <c r="BO1471" s="236"/>
      <c r="BP1471" s="49"/>
      <c r="BS1471" s="237"/>
    </row>
    <row r="1472" spans="1:71" s="62" customFormat="1">
      <c r="A1472" s="49"/>
      <c r="B1472" s="2"/>
      <c r="C1472" s="2"/>
      <c r="D1472" s="49"/>
      <c r="E1472" s="49"/>
      <c r="F1472" s="93"/>
      <c r="G1472" s="85"/>
      <c r="H1472" s="49"/>
      <c r="I1472" s="49"/>
      <c r="J1472" s="2"/>
      <c r="K1472" s="49"/>
      <c r="L1472" s="2"/>
      <c r="M1472" s="72"/>
      <c r="N1472" s="72"/>
      <c r="O1472" s="98"/>
      <c r="P1472" s="54"/>
      <c r="Q1472" s="55"/>
      <c r="R1472" s="55"/>
      <c r="S1472" s="56"/>
      <c r="T1472" s="57"/>
      <c r="U1472" s="57"/>
      <c r="V1472" s="58"/>
      <c r="W1472" s="59"/>
      <c r="X1472" s="59"/>
      <c r="Y1472" s="77"/>
      <c r="Z1472" s="60"/>
      <c r="AA1472" s="60"/>
      <c r="AB1472" s="61"/>
      <c r="AC1472" s="61"/>
      <c r="AD1472" s="61"/>
      <c r="AE1472" s="200"/>
      <c r="AF1472" s="201"/>
      <c r="AG1472" s="201"/>
      <c r="AI1472" s="63"/>
      <c r="AJ1472" s="63"/>
      <c r="AK1472" s="77"/>
      <c r="AL1472" s="60"/>
      <c r="AM1472" s="60"/>
      <c r="AN1472" s="78"/>
      <c r="AO1472" s="79"/>
      <c r="AP1472" s="79"/>
      <c r="AQ1472" s="64"/>
      <c r="AR1472" s="65"/>
      <c r="AS1472" s="65"/>
      <c r="AT1472" s="66"/>
      <c r="AU1472" s="67"/>
      <c r="AV1472" s="67"/>
      <c r="AW1472" s="73"/>
      <c r="AX1472" s="74"/>
      <c r="AY1472" s="74"/>
      <c r="AZ1472" s="112"/>
      <c r="BA1472" s="68"/>
      <c r="BB1472" s="68"/>
      <c r="BC1472" s="69"/>
      <c r="BD1472" s="69"/>
      <c r="BE1472" s="69"/>
      <c r="BF1472" s="75"/>
      <c r="BG1472" s="75"/>
      <c r="BH1472" s="75"/>
      <c r="BI1472" s="219"/>
      <c r="BJ1472" s="220"/>
      <c r="BK1472" s="220"/>
      <c r="BL1472" s="221"/>
      <c r="BM1472" s="222"/>
      <c r="BN1472" s="223"/>
      <c r="BO1472" s="236"/>
      <c r="BP1472" s="49"/>
      <c r="BS1472" s="237"/>
    </row>
    <row r="1473" spans="1:71" s="62" customFormat="1">
      <c r="A1473" s="49"/>
      <c r="B1473" s="2"/>
      <c r="C1473" s="2"/>
      <c r="D1473" s="49"/>
      <c r="E1473" s="49"/>
      <c r="F1473" s="93"/>
      <c r="G1473" s="85"/>
      <c r="H1473" s="49"/>
      <c r="I1473" s="49"/>
      <c r="J1473" s="2"/>
      <c r="K1473" s="49"/>
      <c r="L1473" s="2"/>
      <c r="M1473" s="72"/>
      <c r="N1473" s="72"/>
      <c r="O1473" s="98"/>
      <c r="P1473" s="54"/>
      <c r="Q1473" s="55"/>
      <c r="R1473" s="55"/>
      <c r="S1473" s="56"/>
      <c r="T1473" s="57"/>
      <c r="U1473" s="57"/>
      <c r="V1473" s="58"/>
      <c r="W1473" s="59"/>
      <c r="X1473" s="59"/>
      <c r="Y1473" s="77"/>
      <c r="Z1473" s="60"/>
      <c r="AA1473" s="60"/>
      <c r="AB1473" s="61"/>
      <c r="AC1473" s="61"/>
      <c r="AD1473" s="61"/>
      <c r="AE1473" s="200"/>
      <c r="AF1473" s="201"/>
      <c r="AG1473" s="201"/>
      <c r="AI1473" s="63"/>
      <c r="AJ1473" s="63"/>
      <c r="AK1473" s="77"/>
      <c r="AL1473" s="60"/>
      <c r="AM1473" s="60"/>
      <c r="AN1473" s="78"/>
      <c r="AO1473" s="79"/>
      <c r="AP1473" s="79"/>
      <c r="AQ1473" s="64"/>
      <c r="AR1473" s="65"/>
      <c r="AS1473" s="65"/>
      <c r="AT1473" s="66"/>
      <c r="AU1473" s="67"/>
      <c r="AV1473" s="67"/>
      <c r="AW1473" s="73"/>
      <c r="AX1473" s="74"/>
      <c r="AY1473" s="74"/>
      <c r="AZ1473" s="112"/>
      <c r="BA1473" s="68"/>
      <c r="BB1473" s="68"/>
      <c r="BC1473" s="69"/>
      <c r="BD1473" s="69"/>
      <c r="BE1473" s="69"/>
      <c r="BF1473" s="75"/>
      <c r="BG1473" s="75"/>
      <c r="BH1473" s="75"/>
      <c r="BI1473" s="219"/>
      <c r="BJ1473" s="220"/>
      <c r="BK1473" s="220"/>
      <c r="BL1473" s="221"/>
      <c r="BM1473" s="222"/>
      <c r="BN1473" s="223"/>
      <c r="BO1473" s="236"/>
      <c r="BP1473" s="49"/>
      <c r="BS1473" s="237"/>
    </row>
    <row r="1474" spans="1:71" s="62" customFormat="1">
      <c r="A1474" s="49"/>
      <c r="B1474" s="2"/>
      <c r="C1474" s="2"/>
      <c r="D1474" s="49"/>
      <c r="E1474" s="49"/>
      <c r="F1474" s="93"/>
      <c r="G1474" s="85"/>
      <c r="H1474" s="49"/>
      <c r="I1474" s="49"/>
      <c r="J1474" s="2"/>
      <c r="K1474" s="49"/>
      <c r="L1474" s="2"/>
      <c r="M1474" s="72"/>
      <c r="N1474" s="72"/>
      <c r="O1474" s="98"/>
      <c r="P1474" s="54"/>
      <c r="Q1474" s="55"/>
      <c r="R1474" s="55"/>
      <c r="S1474" s="56"/>
      <c r="T1474" s="57"/>
      <c r="U1474" s="57"/>
      <c r="V1474" s="58"/>
      <c r="W1474" s="59"/>
      <c r="X1474" s="59"/>
      <c r="Y1474" s="77"/>
      <c r="Z1474" s="60"/>
      <c r="AA1474" s="60"/>
      <c r="AB1474" s="61"/>
      <c r="AC1474" s="61"/>
      <c r="AD1474" s="61"/>
      <c r="AE1474" s="200"/>
      <c r="AF1474" s="201"/>
      <c r="AG1474" s="201"/>
      <c r="AI1474" s="63"/>
      <c r="AJ1474" s="63"/>
      <c r="AK1474" s="77"/>
      <c r="AL1474" s="60"/>
      <c r="AM1474" s="60"/>
      <c r="AN1474" s="78"/>
      <c r="AO1474" s="79"/>
      <c r="AP1474" s="79"/>
      <c r="AQ1474" s="64"/>
      <c r="AR1474" s="65"/>
      <c r="AS1474" s="65"/>
      <c r="AT1474" s="66"/>
      <c r="AU1474" s="67"/>
      <c r="AV1474" s="67"/>
      <c r="AW1474" s="73"/>
      <c r="AX1474" s="74"/>
      <c r="AY1474" s="74"/>
      <c r="AZ1474" s="112"/>
      <c r="BA1474" s="68"/>
      <c r="BB1474" s="68"/>
      <c r="BC1474" s="69"/>
      <c r="BD1474" s="69"/>
      <c r="BE1474" s="69"/>
      <c r="BF1474" s="75"/>
      <c r="BG1474" s="75"/>
      <c r="BH1474" s="75"/>
      <c r="BI1474" s="219"/>
      <c r="BJ1474" s="220"/>
      <c r="BK1474" s="220"/>
      <c r="BL1474" s="221"/>
      <c r="BM1474" s="222"/>
      <c r="BN1474" s="223"/>
      <c r="BO1474" s="236"/>
      <c r="BP1474" s="49"/>
      <c r="BS1474" s="237"/>
    </row>
    <row r="1475" spans="1:71" s="62" customFormat="1">
      <c r="A1475" s="49"/>
      <c r="B1475" s="2"/>
      <c r="C1475" s="2"/>
      <c r="D1475" s="49"/>
      <c r="E1475" s="49"/>
      <c r="F1475" s="93"/>
      <c r="G1475" s="85"/>
      <c r="H1475" s="49"/>
      <c r="I1475" s="49"/>
      <c r="J1475" s="2"/>
      <c r="K1475" s="49"/>
      <c r="L1475" s="2"/>
      <c r="M1475" s="72"/>
      <c r="N1475" s="72"/>
      <c r="O1475" s="98"/>
      <c r="P1475" s="54"/>
      <c r="Q1475" s="55"/>
      <c r="R1475" s="55"/>
      <c r="S1475" s="56"/>
      <c r="T1475" s="57"/>
      <c r="U1475" s="57"/>
      <c r="V1475" s="58"/>
      <c r="W1475" s="59"/>
      <c r="X1475" s="59"/>
      <c r="Y1475" s="77"/>
      <c r="Z1475" s="60"/>
      <c r="AA1475" s="60"/>
      <c r="AB1475" s="61"/>
      <c r="AC1475" s="61"/>
      <c r="AD1475" s="61"/>
      <c r="AE1475" s="200"/>
      <c r="AF1475" s="201"/>
      <c r="AG1475" s="201"/>
      <c r="AI1475" s="63"/>
      <c r="AJ1475" s="63"/>
      <c r="AK1475" s="77"/>
      <c r="AL1475" s="60"/>
      <c r="AM1475" s="60"/>
      <c r="AN1475" s="78"/>
      <c r="AO1475" s="79"/>
      <c r="AP1475" s="79"/>
      <c r="AQ1475" s="64"/>
      <c r="AR1475" s="65"/>
      <c r="AS1475" s="65"/>
      <c r="AT1475" s="66"/>
      <c r="AU1475" s="67"/>
      <c r="AV1475" s="67"/>
      <c r="AW1475" s="73"/>
      <c r="AX1475" s="74"/>
      <c r="AY1475" s="74"/>
      <c r="AZ1475" s="112"/>
      <c r="BA1475" s="68"/>
      <c r="BB1475" s="68"/>
      <c r="BC1475" s="69"/>
      <c r="BD1475" s="69"/>
      <c r="BE1475" s="69"/>
      <c r="BF1475" s="75"/>
      <c r="BG1475" s="75"/>
      <c r="BH1475" s="75"/>
      <c r="BI1475" s="219"/>
      <c r="BJ1475" s="220"/>
      <c r="BK1475" s="220"/>
      <c r="BL1475" s="221"/>
      <c r="BM1475" s="222"/>
      <c r="BN1475" s="223"/>
      <c r="BO1475" s="236"/>
      <c r="BP1475" s="49"/>
      <c r="BS1475" s="237"/>
    </row>
    <row r="1476" spans="1:71" s="62" customFormat="1">
      <c r="A1476" s="49"/>
      <c r="B1476" s="2"/>
      <c r="C1476" s="2"/>
      <c r="D1476" s="49"/>
      <c r="E1476" s="49"/>
      <c r="F1476" s="93"/>
      <c r="G1476" s="85"/>
      <c r="H1476" s="49"/>
      <c r="I1476" s="49"/>
      <c r="J1476" s="2"/>
      <c r="K1476" s="49"/>
      <c r="L1476" s="2"/>
      <c r="M1476" s="72"/>
      <c r="N1476" s="72"/>
      <c r="O1476" s="98"/>
      <c r="P1476" s="54"/>
      <c r="Q1476" s="55"/>
      <c r="R1476" s="55"/>
      <c r="S1476" s="56"/>
      <c r="T1476" s="57"/>
      <c r="U1476" s="57"/>
      <c r="V1476" s="58"/>
      <c r="W1476" s="59"/>
      <c r="X1476" s="59"/>
      <c r="Y1476" s="77"/>
      <c r="Z1476" s="60"/>
      <c r="AA1476" s="60"/>
      <c r="AB1476" s="61"/>
      <c r="AC1476" s="61"/>
      <c r="AD1476" s="61"/>
      <c r="AE1476" s="200"/>
      <c r="AF1476" s="201"/>
      <c r="AG1476" s="201"/>
      <c r="AI1476" s="63"/>
      <c r="AJ1476" s="63"/>
      <c r="AK1476" s="77"/>
      <c r="AL1476" s="60"/>
      <c r="AM1476" s="60"/>
      <c r="AN1476" s="78"/>
      <c r="AO1476" s="79"/>
      <c r="AP1476" s="79"/>
      <c r="AQ1476" s="64"/>
      <c r="AR1476" s="65"/>
      <c r="AS1476" s="65"/>
      <c r="AT1476" s="66"/>
      <c r="AU1476" s="67"/>
      <c r="AV1476" s="67"/>
      <c r="AW1476" s="73"/>
      <c r="AX1476" s="74"/>
      <c r="AY1476" s="74"/>
      <c r="AZ1476" s="112"/>
      <c r="BA1476" s="68"/>
      <c r="BB1476" s="68"/>
      <c r="BC1476" s="69"/>
      <c r="BD1476" s="69"/>
      <c r="BE1476" s="69"/>
      <c r="BF1476" s="75"/>
      <c r="BG1476" s="75"/>
      <c r="BH1476" s="75"/>
      <c r="BI1476" s="219"/>
      <c r="BJ1476" s="220"/>
      <c r="BK1476" s="220"/>
      <c r="BL1476" s="221"/>
      <c r="BM1476" s="222"/>
      <c r="BN1476" s="223"/>
      <c r="BO1476" s="236"/>
      <c r="BP1476" s="49"/>
      <c r="BS1476" s="237"/>
    </row>
    <row r="1477" spans="1:71" s="62" customFormat="1">
      <c r="A1477" s="49"/>
      <c r="B1477" s="2"/>
      <c r="C1477" s="2"/>
      <c r="D1477" s="49"/>
      <c r="E1477" s="49"/>
      <c r="F1477" s="93"/>
      <c r="G1477" s="85"/>
      <c r="H1477" s="49"/>
      <c r="I1477" s="49"/>
      <c r="J1477" s="2"/>
      <c r="K1477" s="49"/>
      <c r="L1477" s="2"/>
      <c r="M1477" s="72"/>
      <c r="N1477" s="72"/>
      <c r="O1477" s="98"/>
      <c r="P1477" s="54"/>
      <c r="Q1477" s="55"/>
      <c r="R1477" s="55"/>
      <c r="S1477" s="56"/>
      <c r="T1477" s="57"/>
      <c r="U1477" s="57"/>
      <c r="V1477" s="58"/>
      <c r="W1477" s="59"/>
      <c r="X1477" s="59"/>
      <c r="Y1477" s="77"/>
      <c r="Z1477" s="60"/>
      <c r="AA1477" s="60"/>
      <c r="AB1477" s="61"/>
      <c r="AC1477" s="61"/>
      <c r="AD1477" s="61"/>
      <c r="AE1477" s="200"/>
      <c r="AF1477" s="201"/>
      <c r="AG1477" s="201"/>
      <c r="AI1477" s="63"/>
      <c r="AJ1477" s="63"/>
      <c r="AK1477" s="77"/>
      <c r="AL1477" s="60"/>
      <c r="AM1477" s="60"/>
      <c r="AN1477" s="78"/>
      <c r="AO1477" s="79"/>
      <c r="AP1477" s="79"/>
      <c r="AQ1477" s="64"/>
      <c r="AR1477" s="65"/>
      <c r="AS1477" s="65"/>
      <c r="AT1477" s="66"/>
      <c r="AU1477" s="67"/>
      <c r="AV1477" s="67"/>
      <c r="AW1477" s="73"/>
      <c r="AX1477" s="74"/>
      <c r="AY1477" s="74"/>
      <c r="AZ1477" s="112"/>
      <c r="BA1477" s="68"/>
      <c r="BB1477" s="68"/>
      <c r="BC1477" s="69"/>
      <c r="BD1477" s="69"/>
      <c r="BE1477" s="69"/>
      <c r="BF1477" s="75"/>
      <c r="BG1477" s="75"/>
      <c r="BH1477" s="75"/>
      <c r="BI1477" s="219"/>
      <c r="BJ1477" s="220"/>
      <c r="BK1477" s="220"/>
      <c r="BL1477" s="221"/>
      <c r="BM1477" s="222"/>
      <c r="BN1477" s="223"/>
      <c r="BO1477" s="236"/>
      <c r="BP1477" s="49"/>
      <c r="BS1477" s="237"/>
    </row>
    <row r="1478" spans="1:71" s="62" customFormat="1">
      <c r="A1478" s="49"/>
      <c r="B1478" s="2"/>
      <c r="C1478" s="2"/>
      <c r="D1478" s="49"/>
      <c r="E1478" s="49"/>
      <c r="F1478" s="93"/>
      <c r="G1478" s="85"/>
      <c r="H1478" s="49"/>
      <c r="I1478" s="49"/>
      <c r="J1478" s="2"/>
      <c r="K1478" s="49"/>
      <c r="L1478" s="2"/>
      <c r="M1478" s="72"/>
      <c r="N1478" s="72"/>
      <c r="O1478" s="98"/>
      <c r="P1478" s="54"/>
      <c r="Q1478" s="55"/>
      <c r="R1478" s="55"/>
      <c r="S1478" s="56"/>
      <c r="T1478" s="57"/>
      <c r="U1478" s="57"/>
      <c r="V1478" s="58"/>
      <c r="W1478" s="59"/>
      <c r="X1478" s="59"/>
      <c r="Y1478" s="77"/>
      <c r="Z1478" s="60"/>
      <c r="AA1478" s="60"/>
      <c r="AB1478" s="61"/>
      <c r="AC1478" s="61"/>
      <c r="AD1478" s="61"/>
      <c r="AE1478" s="200"/>
      <c r="AF1478" s="201"/>
      <c r="AG1478" s="201"/>
      <c r="AI1478" s="63"/>
      <c r="AJ1478" s="63"/>
      <c r="AK1478" s="77"/>
      <c r="AL1478" s="60"/>
      <c r="AM1478" s="60"/>
      <c r="AN1478" s="78"/>
      <c r="AO1478" s="79"/>
      <c r="AP1478" s="79"/>
      <c r="AQ1478" s="64"/>
      <c r="AR1478" s="65"/>
      <c r="AS1478" s="65"/>
      <c r="AT1478" s="66"/>
      <c r="AU1478" s="67"/>
      <c r="AV1478" s="67"/>
      <c r="AW1478" s="73"/>
      <c r="AX1478" s="74"/>
      <c r="AY1478" s="74"/>
      <c r="AZ1478" s="112"/>
      <c r="BA1478" s="68"/>
      <c r="BB1478" s="68"/>
      <c r="BC1478" s="69"/>
      <c r="BD1478" s="69"/>
      <c r="BE1478" s="69"/>
      <c r="BF1478" s="75"/>
      <c r="BG1478" s="75"/>
      <c r="BH1478" s="75"/>
      <c r="BI1478" s="219"/>
      <c r="BJ1478" s="220"/>
      <c r="BK1478" s="220"/>
      <c r="BL1478" s="221"/>
      <c r="BM1478" s="222"/>
      <c r="BN1478" s="223"/>
      <c r="BO1478" s="236"/>
      <c r="BP1478" s="49"/>
      <c r="BS1478" s="237"/>
    </row>
    <row r="1479" spans="1:71" s="62" customFormat="1">
      <c r="A1479" s="49"/>
      <c r="B1479" s="2"/>
      <c r="C1479" s="2"/>
      <c r="D1479" s="49"/>
      <c r="E1479" s="49"/>
      <c r="F1479" s="93"/>
      <c r="G1479" s="85"/>
      <c r="H1479" s="49"/>
      <c r="I1479" s="49"/>
      <c r="J1479" s="2"/>
      <c r="K1479" s="49"/>
      <c r="L1479" s="2"/>
      <c r="M1479" s="72"/>
      <c r="N1479" s="72"/>
      <c r="O1479" s="98"/>
      <c r="P1479" s="54"/>
      <c r="Q1479" s="55"/>
      <c r="R1479" s="55"/>
      <c r="S1479" s="56"/>
      <c r="T1479" s="57"/>
      <c r="U1479" s="57"/>
      <c r="V1479" s="58"/>
      <c r="W1479" s="59"/>
      <c r="X1479" s="59"/>
      <c r="Y1479" s="77"/>
      <c r="Z1479" s="60"/>
      <c r="AA1479" s="60"/>
      <c r="AB1479" s="61"/>
      <c r="AC1479" s="61"/>
      <c r="AD1479" s="61"/>
      <c r="AE1479" s="200"/>
      <c r="AF1479" s="201"/>
      <c r="AG1479" s="201"/>
      <c r="AI1479" s="63"/>
      <c r="AJ1479" s="63"/>
      <c r="AK1479" s="77"/>
      <c r="AL1479" s="60"/>
      <c r="AM1479" s="60"/>
      <c r="AN1479" s="78"/>
      <c r="AO1479" s="79"/>
      <c r="AP1479" s="79"/>
      <c r="AQ1479" s="64"/>
      <c r="AR1479" s="65"/>
      <c r="AS1479" s="65"/>
      <c r="AT1479" s="66"/>
      <c r="AU1479" s="67"/>
      <c r="AV1479" s="67"/>
      <c r="AW1479" s="73"/>
      <c r="AX1479" s="74"/>
      <c r="AY1479" s="74"/>
      <c r="AZ1479" s="112"/>
      <c r="BA1479" s="68"/>
      <c r="BB1479" s="68"/>
      <c r="BC1479" s="69"/>
      <c r="BD1479" s="69"/>
      <c r="BE1479" s="69"/>
      <c r="BF1479" s="75"/>
      <c r="BG1479" s="75"/>
      <c r="BH1479" s="75"/>
      <c r="BI1479" s="219"/>
      <c r="BJ1479" s="220"/>
      <c r="BK1479" s="220"/>
      <c r="BL1479" s="221"/>
      <c r="BM1479" s="222"/>
      <c r="BN1479" s="223"/>
      <c r="BO1479" s="236"/>
      <c r="BP1479" s="49"/>
      <c r="BS1479" s="237"/>
    </row>
    <row r="1480" spans="1:71" s="62" customFormat="1">
      <c r="A1480" s="49"/>
      <c r="B1480" s="2"/>
      <c r="C1480" s="2"/>
      <c r="D1480" s="49"/>
      <c r="E1480" s="49"/>
      <c r="F1480" s="93"/>
      <c r="G1480" s="85"/>
      <c r="H1480" s="49"/>
      <c r="I1480" s="49"/>
      <c r="J1480" s="2"/>
      <c r="K1480" s="49"/>
      <c r="L1480" s="2"/>
      <c r="M1480" s="72"/>
      <c r="N1480" s="72"/>
      <c r="O1480" s="98"/>
      <c r="P1480" s="54"/>
      <c r="Q1480" s="55"/>
      <c r="R1480" s="55"/>
      <c r="S1480" s="56"/>
      <c r="T1480" s="57"/>
      <c r="U1480" s="57"/>
      <c r="V1480" s="58"/>
      <c r="W1480" s="59"/>
      <c r="X1480" s="59"/>
      <c r="Y1480" s="77"/>
      <c r="Z1480" s="60"/>
      <c r="AA1480" s="60"/>
      <c r="AB1480" s="61"/>
      <c r="AC1480" s="61"/>
      <c r="AD1480" s="61"/>
      <c r="AE1480" s="200"/>
      <c r="AF1480" s="201"/>
      <c r="AG1480" s="201"/>
      <c r="AI1480" s="63"/>
      <c r="AJ1480" s="63"/>
      <c r="AK1480" s="77"/>
      <c r="AL1480" s="60"/>
      <c r="AM1480" s="60"/>
      <c r="AN1480" s="78"/>
      <c r="AO1480" s="79"/>
      <c r="AP1480" s="79"/>
      <c r="AQ1480" s="64"/>
      <c r="AR1480" s="65"/>
      <c r="AS1480" s="65"/>
      <c r="AT1480" s="66"/>
      <c r="AU1480" s="67"/>
      <c r="AV1480" s="67"/>
      <c r="AW1480" s="73"/>
      <c r="AX1480" s="74"/>
      <c r="AY1480" s="74"/>
      <c r="AZ1480" s="112"/>
      <c r="BA1480" s="68"/>
      <c r="BB1480" s="68"/>
      <c r="BC1480" s="69"/>
      <c r="BD1480" s="69"/>
      <c r="BE1480" s="69"/>
      <c r="BF1480" s="75"/>
      <c r="BG1480" s="75"/>
      <c r="BH1480" s="75"/>
      <c r="BI1480" s="219"/>
      <c r="BJ1480" s="220"/>
      <c r="BK1480" s="220"/>
      <c r="BL1480" s="221"/>
      <c r="BM1480" s="222"/>
      <c r="BN1480" s="223"/>
      <c r="BO1480" s="236"/>
      <c r="BP1480" s="49"/>
      <c r="BS1480" s="237"/>
    </row>
    <row r="1481" spans="1:71" s="62" customFormat="1">
      <c r="A1481" s="49"/>
      <c r="B1481" s="2"/>
      <c r="C1481" s="2"/>
      <c r="D1481" s="49"/>
      <c r="E1481" s="49"/>
      <c r="F1481" s="93"/>
      <c r="G1481" s="85"/>
      <c r="H1481" s="49"/>
      <c r="I1481" s="49"/>
      <c r="J1481" s="2"/>
      <c r="K1481" s="49"/>
      <c r="L1481" s="2"/>
      <c r="M1481" s="72"/>
      <c r="N1481" s="72"/>
      <c r="O1481" s="98"/>
      <c r="P1481" s="54"/>
      <c r="Q1481" s="55"/>
      <c r="R1481" s="55"/>
      <c r="S1481" s="56"/>
      <c r="T1481" s="57"/>
      <c r="U1481" s="57"/>
      <c r="V1481" s="58"/>
      <c r="W1481" s="59"/>
      <c r="X1481" s="59"/>
      <c r="Y1481" s="77"/>
      <c r="Z1481" s="60"/>
      <c r="AA1481" s="60"/>
      <c r="AB1481" s="61"/>
      <c r="AC1481" s="61"/>
      <c r="AD1481" s="61"/>
      <c r="AE1481" s="200"/>
      <c r="AF1481" s="201"/>
      <c r="AG1481" s="201"/>
      <c r="AI1481" s="63"/>
      <c r="AJ1481" s="63"/>
      <c r="AK1481" s="77"/>
      <c r="AL1481" s="60"/>
      <c r="AM1481" s="60"/>
      <c r="AN1481" s="78"/>
      <c r="AO1481" s="79"/>
      <c r="AP1481" s="79"/>
      <c r="AQ1481" s="64"/>
      <c r="AR1481" s="65"/>
      <c r="AS1481" s="65"/>
      <c r="AT1481" s="66"/>
      <c r="AU1481" s="67"/>
      <c r="AV1481" s="67"/>
      <c r="AW1481" s="73"/>
      <c r="AX1481" s="74"/>
      <c r="AY1481" s="74"/>
      <c r="AZ1481" s="112"/>
      <c r="BA1481" s="68"/>
      <c r="BB1481" s="68"/>
      <c r="BC1481" s="69"/>
      <c r="BD1481" s="69"/>
      <c r="BE1481" s="69"/>
      <c r="BF1481" s="75"/>
      <c r="BG1481" s="75"/>
      <c r="BH1481" s="75"/>
      <c r="BI1481" s="219"/>
      <c r="BJ1481" s="220"/>
      <c r="BK1481" s="220"/>
      <c r="BL1481" s="221"/>
      <c r="BM1481" s="222"/>
      <c r="BN1481" s="223"/>
      <c r="BO1481" s="236"/>
      <c r="BP1481" s="49"/>
      <c r="BS1481" s="237"/>
    </row>
    <row r="1482" spans="1:71" s="62" customFormat="1">
      <c r="A1482" s="49"/>
      <c r="B1482" s="2"/>
      <c r="C1482" s="2"/>
      <c r="D1482" s="49"/>
      <c r="E1482" s="49"/>
      <c r="F1482" s="93"/>
      <c r="G1482" s="85"/>
      <c r="H1482" s="49"/>
      <c r="I1482" s="49"/>
      <c r="J1482" s="2"/>
      <c r="K1482" s="49"/>
      <c r="L1482" s="2"/>
      <c r="M1482" s="72"/>
      <c r="N1482" s="72"/>
      <c r="O1482" s="98"/>
      <c r="P1482" s="54"/>
      <c r="Q1482" s="55"/>
      <c r="R1482" s="55"/>
      <c r="S1482" s="56"/>
      <c r="T1482" s="57"/>
      <c r="U1482" s="57"/>
      <c r="V1482" s="58"/>
      <c r="W1482" s="59"/>
      <c r="X1482" s="59"/>
      <c r="Y1482" s="77"/>
      <c r="Z1482" s="60"/>
      <c r="AA1482" s="60"/>
      <c r="AB1482" s="61"/>
      <c r="AC1482" s="61"/>
      <c r="AD1482" s="61"/>
      <c r="AE1482" s="200"/>
      <c r="AF1482" s="201"/>
      <c r="AG1482" s="201"/>
      <c r="AI1482" s="63"/>
      <c r="AJ1482" s="63"/>
      <c r="AK1482" s="77"/>
      <c r="AL1482" s="60"/>
      <c r="AM1482" s="60"/>
      <c r="AN1482" s="78"/>
      <c r="AO1482" s="79"/>
      <c r="AP1482" s="79"/>
      <c r="AQ1482" s="64"/>
      <c r="AR1482" s="65"/>
      <c r="AS1482" s="65"/>
      <c r="AT1482" s="66"/>
      <c r="AU1482" s="67"/>
      <c r="AV1482" s="67"/>
      <c r="AW1482" s="73"/>
      <c r="AX1482" s="74"/>
      <c r="AY1482" s="74"/>
      <c r="AZ1482" s="112"/>
      <c r="BA1482" s="68"/>
      <c r="BB1482" s="68"/>
      <c r="BC1482" s="69"/>
      <c r="BD1482" s="69"/>
      <c r="BE1482" s="69"/>
      <c r="BF1482" s="75"/>
      <c r="BG1482" s="75"/>
      <c r="BH1482" s="75"/>
      <c r="BI1482" s="219"/>
      <c r="BJ1482" s="220"/>
      <c r="BK1482" s="220"/>
      <c r="BL1482" s="221"/>
      <c r="BM1482" s="222"/>
      <c r="BN1482" s="223"/>
      <c r="BO1482" s="236"/>
      <c r="BP1482" s="49"/>
      <c r="BS1482" s="237"/>
    </row>
    <row r="1483" spans="1:71" s="62" customFormat="1">
      <c r="A1483" s="49"/>
      <c r="B1483" s="2"/>
      <c r="C1483" s="2"/>
      <c r="D1483" s="49"/>
      <c r="E1483" s="49"/>
      <c r="F1483" s="93"/>
      <c r="G1483" s="85"/>
      <c r="H1483" s="49"/>
      <c r="I1483" s="49"/>
      <c r="J1483" s="2"/>
      <c r="K1483" s="49"/>
      <c r="L1483" s="2"/>
      <c r="M1483" s="72"/>
      <c r="N1483" s="72"/>
      <c r="O1483" s="98"/>
      <c r="P1483" s="54"/>
      <c r="Q1483" s="55"/>
      <c r="R1483" s="55"/>
      <c r="S1483" s="56"/>
      <c r="T1483" s="57"/>
      <c r="U1483" s="57"/>
      <c r="V1483" s="58"/>
      <c r="W1483" s="59"/>
      <c r="X1483" s="59"/>
      <c r="Y1483" s="77"/>
      <c r="Z1483" s="60"/>
      <c r="AA1483" s="60"/>
      <c r="AB1483" s="61"/>
      <c r="AC1483" s="61"/>
      <c r="AD1483" s="61"/>
      <c r="AE1483" s="200"/>
      <c r="AF1483" s="201"/>
      <c r="AG1483" s="201"/>
      <c r="AI1483" s="63"/>
      <c r="AJ1483" s="63"/>
      <c r="AK1483" s="77"/>
      <c r="AL1483" s="60"/>
      <c r="AM1483" s="60"/>
      <c r="AN1483" s="78"/>
      <c r="AO1483" s="79"/>
      <c r="AP1483" s="79"/>
      <c r="AQ1483" s="64"/>
      <c r="AR1483" s="65"/>
      <c r="AS1483" s="65"/>
      <c r="AT1483" s="66"/>
      <c r="AU1483" s="67"/>
      <c r="AV1483" s="67"/>
      <c r="AW1483" s="73"/>
      <c r="AX1483" s="74"/>
      <c r="AY1483" s="74"/>
      <c r="AZ1483" s="112"/>
      <c r="BA1483" s="68"/>
      <c r="BB1483" s="68"/>
      <c r="BC1483" s="69"/>
      <c r="BD1483" s="69"/>
      <c r="BE1483" s="69"/>
      <c r="BF1483" s="75"/>
      <c r="BG1483" s="75"/>
      <c r="BH1483" s="75"/>
      <c r="BI1483" s="219"/>
      <c r="BJ1483" s="220"/>
      <c r="BK1483" s="220"/>
      <c r="BL1483" s="221"/>
      <c r="BM1483" s="222"/>
      <c r="BN1483" s="223"/>
      <c r="BO1483" s="236"/>
      <c r="BP1483" s="49"/>
      <c r="BS1483" s="237"/>
    </row>
    <row r="1484" spans="1:71" s="62" customFormat="1">
      <c r="A1484" s="49"/>
      <c r="B1484" s="2"/>
      <c r="C1484" s="2"/>
      <c r="D1484" s="49"/>
      <c r="E1484" s="49"/>
      <c r="F1484" s="93"/>
      <c r="G1484" s="85"/>
      <c r="H1484" s="49"/>
      <c r="I1484" s="49"/>
      <c r="J1484" s="2"/>
      <c r="K1484" s="49"/>
      <c r="L1484" s="2"/>
      <c r="M1484" s="72"/>
      <c r="N1484" s="72"/>
      <c r="O1484" s="98"/>
      <c r="P1484" s="54"/>
      <c r="Q1484" s="55"/>
      <c r="R1484" s="55"/>
      <c r="S1484" s="56"/>
      <c r="T1484" s="57"/>
      <c r="U1484" s="57"/>
      <c r="V1484" s="58"/>
      <c r="W1484" s="59"/>
      <c r="X1484" s="59"/>
      <c r="Y1484" s="77"/>
      <c r="Z1484" s="60"/>
      <c r="AA1484" s="60"/>
      <c r="AB1484" s="61"/>
      <c r="AC1484" s="61"/>
      <c r="AD1484" s="61"/>
      <c r="AE1484" s="200"/>
      <c r="AF1484" s="201"/>
      <c r="AG1484" s="201"/>
      <c r="AI1484" s="63"/>
      <c r="AJ1484" s="63"/>
      <c r="AK1484" s="77"/>
      <c r="AL1484" s="60"/>
      <c r="AM1484" s="60"/>
      <c r="AN1484" s="78"/>
      <c r="AO1484" s="79"/>
      <c r="AP1484" s="79"/>
      <c r="AQ1484" s="64"/>
      <c r="AR1484" s="65"/>
      <c r="AS1484" s="65"/>
      <c r="AT1484" s="66"/>
      <c r="AU1484" s="67"/>
      <c r="AV1484" s="67"/>
      <c r="AW1484" s="73"/>
      <c r="AX1484" s="74"/>
      <c r="AY1484" s="74"/>
      <c r="AZ1484" s="112"/>
      <c r="BA1484" s="68"/>
      <c r="BB1484" s="68"/>
      <c r="BC1484" s="69"/>
      <c r="BD1484" s="69"/>
      <c r="BE1484" s="69"/>
      <c r="BF1484" s="75"/>
      <c r="BG1484" s="75"/>
      <c r="BH1484" s="75"/>
      <c r="BI1484" s="219"/>
      <c r="BJ1484" s="220"/>
      <c r="BK1484" s="220"/>
      <c r="BL1484" s="221"/>
      <c r="BM1484" s="222"/>
      <c r="BN1484" s="223"/>
      <c r="BO1484" s="236"/>
      <c r="BP1484" s="49"/>
      <c r="BS1484" s="237"/>
    </row>
    <row r="1485" spans="1:71" s="62" customFormat="1">
      <c r="A1485" s="49"/>
      <c r="B1485" s="2"/>
      <c r="C1485" s="2"/>
      <c r="D1485" s="49"/>
      <c r="E1485" s="49"/>
      <c r="F1485" s="93"/>
      <c r="G1485" s="85"/>
      <c r="H1485" s="49"/>
      <c r="I1485" s="49"/>
      <c r="J1485" s="2"/>
      <c r="K1485" s="49"/>
      <c r="L1485" s="2"/>
      <c r="M1485" s="72"/>
      <c r="N1485" s="72"/>
      <c r="O1485" s="98"/>
      <c r="P1485" s="54"/>
      <c r="Q1485" s="55"/>
      <c r="R1485" s="55"/>
      <c r="S1485" s="56"/>
      <c r="T1485" s="57"/>
      <c r="U1485" s="57"/>
      <c r="V1485" s="58"/>
      <c r="W1485" s="59"/>
      <c r="X1485" s="59"/>
      <c r="Y1485" s="77"/>
      <c r="Z1485" s="60"/>
      <c r="AA1485" s="60"/>
      <c r="AB1485" s="61"/>
      <c r="AC1485" s="61"/>
      <c r="AD1485" s="61"/>
      <c r="AE1485" s="200"/>
      <c r="AF1485" s="201"/>
      <c r="AG1485" s="201"/>
      <c r="AI1485" s="63"/>
      <c r="AJ1485" s="63"/>
      <c r="AK1485" s="77"/>
      <c r="AL1485" s="60"/>
      <c r="AM1485" s="60"/>
      <c r="AN1485" s="78"/>
      <c r="AO1485" s="79"/>
      <c r="AP1485" s="79"/>
      <c r="AQ1485" s="64"/>
      <c r="AR1485" s="65"/>
      <c r="AS1485" s="65"/>
      <c r="AT1485" s="66"/>
      <c r="AU1485" s="67"/>
      <c r="AV1485" s="67"/>
      <c r="AW1485" s="73"/>
      <c r="AX1485" s="74"/>
      <c r="AY1485" s="74"/>
      <c r="AZ1485" s="112"/>
      <c r="BA1485" s="68"/>
      <c r="BB1485" s="68"/>
      <c r="BC1485" s="69"/>
      <c r="BD1485" s="69"/>
      <c r="BE1485" s="69"/>
      <c r="BF1485" s="75"/>
      <c r="BG1485" s="75"/>
      <c r="BH1485" s="75"/>
      <c r="BI1485" s="219"/>
      <c r="BJ1485" s="220"/>
      <c r="BK1485" s="220"/>
      <c r="BL1485" s="221"/>
      <c r="BM1485" s="222"/>
      <c r="BN1485" s="223"/>
      <c r="BO1485" s="236"/>
      <c r="BP1485" s="49"/>
      <c r="BS1485" s="237"/>
    </row>
    <row r="1486" spans="1:71" s="62" customFormat="1">
      <c r="A1486" s="49"/>
      <c r="B1486" s="2"/>
      <c r="C1486" s="2"/>
      <c r="D1486" s="49"/>
      <c r="E1486" s="49"/>
      <c r="F1486" s="93"/>
      <c r="G1486" s="85"/>
      <c r="H1486" s="49"/>
      <c r="I1486" s="49"/>
      <c r="J1486" s="2"/>
      <c r="K1486" s="49"/>
      <c r="L1486" s="2"/>
      <c r="M1486" s="72"/>
      <c r="N1486" s="72"/>
      <c r="O1486" s="98"/>
      <c r="P1486" s="54"/>
      <c r="Q1486" s="55"/>
      <c r="R1486" s="55"/>
      <c r="S1486" s="56"/>
      <c r="T1486" s="57"/>
      <c r="U1486" s="57"/>
      <c r="V1486" s="58"/>
      <c r="W1486" s="59"/>
      <c r="X1486" s="59"/>
      <c r="Y1486" s="77"/>
      <c r="Z1486" s="60"/>
      <c r="AA1486" s="60"/>
      <c r="AB1486" s="61"/>
      <c r="AC1486" s="61"/>
      <c r="AD1486" s="61"/>
      <c r="AE1486" s="200"/>
      <c r="AF1486" s="201"/>
      <c r="AG1486" s="201"/>
      <c r="AI1486" s="63"/>
      <c r="AJ1486" s="63"/>
      <c r="AK1486" s="77"/>
      <c r="AL1486" s="60"/>
      <c r="AM1486" s="60"/>
      <c r="AN1486" s="78"/>
      <c r="AO1486" s="79"/>
      <c r="AP1486" s="79"/>
      <c r="AQ1486" s="64"/>
      <c r="AR1486" s="65"/>
      <c r="AS1486" s="65"/>
      <c r="AT1486" s="66"/>
      <c r="AU1486" s="67"/>
      <c r="AV1486" s="67"/>
      <c r="AW1486" s="73"/>
      <c r="AX1486" s="74"/>
      <c r="AY1486" s="74"/>
      <c r="AZ1486" s="112"/>
      <c r="BA1486" s="68"/>
      <c r="BB1486" s="68"/>
      <c r="BC1486" s="69"/>
      <c r="BD1486" s="69"/>
      <c r="BE1486" s="69"/>
      <c r="BF1486" s="75"/>
      <c r="BG1486" s="75"/>
      <c r="BH1486" s="75"/>
      <c r="BI1486" s="219"/>
      <c r="BJ1486" s="220"/>
      <c r="BK1486" s="220"/>
      <c r="BL1486" s="221"/>
      <c r="BM1486" s="222"/>
      <c r="BN1486" s="223"/>
      <c r="BO1486" s="236"/>
      <c r="BP1486" s="49"/>
      <c r="BS1486" s="237"/>
    </row>
    <row r="1487" spans="1:71" s="62" customFormat="1">
      <c r="A1487" s="49"/>
      <c r="B1487" s="2"/>
      <c r="C1487" s="2"/>
      <c r="D1487" s="49"/>
      <c r="E1487" s="49"/>
      <c r="F1487" s="93"/>
      <c r="G1487" s="85"/>
      <c r="H1487" s="49"/>
      <c r="I1487" s="49"/>
      <c r="J1487" s="2"/>
      <c r="K1487" s="49"/>
      <c r="L1487" s="2"/>
      <c r="M1487" s="72"/>
      <c r="N1487" s="72"/>
      <c r="O1487" s="98"/>
      <c r="P1487" s="54"/>
      <c r="Q1487" s="55"/>
      <c r="R1487" s="55"/>
      <c r="S1487" s="56"/>
      <c r="T1487" s="57"/>
      <c r="U1487" s="57"/>
      <c r="V1487" s="58"/>
      <c r="W1487" s="59"/>
      <c r="X1487" s="59"/>
      <c r="Y1487" s="77"/>
      <c r="Z1487" s="60"/>
      <c r="AA1487" s="60"/>
      <c r="AB1487" s="61"/>
      <c r="AC1487" s="61"/>
      <c r="AD1487" s="61"/>
      <c r="AE1487" s="200"/>
      <c r="AF1487" s="201"/>
      <c r="AG1487" s="201"/>
      <c r="AI1487" s="63"/>
      <c r="AJ1487" s="63"/>
      <c r="AK1487" s="77"/>
      <c r="AL1487" s="60"/>
      <c r="AM1487" s="60"/>
      <c r="AN1487" s="78"/>
      <c r="AO1487" s="79"/>
      <c r="AP1487" s="79"/>
      <c r="AQ1487" s="64"/>
      <c r="AR1487" s="65"/>
      <c r="AS1487" s="65"/>
      <c r="AT1487" s="66"/>
      <c r="AU1487" s="67"/>
      <c r="AV1487" s="67"/>
      <c r="AW1487" s="73"/>
      <c r="AX1487" s="74"/>
      <c r="AY1487" s="74"/>
      <c r="AZ1487" s="112"/>
      <c r="BA1487" s="68"/>
      <c r="BB1487" s="68"/>
      <c r="BC1487" s="69"/>
      <c r="BD1487" s="69"/>
      <c r="BE1487" s="69"/>
      <c r="BF1487" s="75"/>
      <c r="BG1487" s="75"/>
      <c r="BH1487" s="75"/>
      <c r="BI1487" s="219"/>
      <c r="BJ1487" s="220"/>
      <c r="BK1487" s="220"/>
      <c r="BL1487" s="221"/>
      <c r="BM1487" s="222"/>
      <c r="BN1487" s="223"/>
      <c r="BO1487" s="236"/>
      <c r="BP1487" s="49"/>
      <c r="BS1487" s="237"/>
    </row>
    <row r="1488" spans="1:71" s="62" customFormat="1">
      <c r="A1488" s="49"/>
      <c r="B1488" s="2"/>
      <c r="C1488" s="2"/>
      <c r="D1488" s="49"/>
      <c r="E1488" s="49"/>
      <c r="F1488" s="93"/>
      <c r="G1488" s="85"/>
      <c r="H1488" s="49"/>
      <c r="I1488" s="49"/>
      <c r="J1488" s="2"/>
      <c r="K1488" s="49"/>
      <c r="L1488" s="2"/>
      <c r="M1488" s="72"/>
      <c r="N1488" s="72"/>
      <c r="O1488" s="98"/>
      <c r="P1488" s="54"/>
      <c r="Q1488" s="55"/>
      <c r="R1488" s="55"/>
      <c r="S1488" s="56"/>
      <c r="T1488" s="57"/>
      <c r="U1488" s="57"/>
      <c r="V1488" s="58"/>
      <c r="W1488" s="59"/>
      <c r="X1488" s="59"/>
      <c r="Y1488" s="77"/>
      <c r="Z1488" s="60"/>
      <c r="AA1488" s="60"/>
      <c r="AB1488" s="61"/>
      <c r="AC1488" s="61"/>
      <c r="AD1488" s="61"/>
      <c r="AE1488" s="200"/>
      <c r="AF1488" s="201"/>
      <c r="AG1488" s="201"/>
      <c r="AI1488" s="63"/>
      <c r="AJ1488" s="63"/>
      <c r="AK1488" s="77"/>
      <c r="AL1488" s="60"/>
      <c r="AM1488" s="60"/>
      <c r="AN1488" s="78"/>
      <c r="AO1488" s="79"/>
      <c r="AP1488" s="79"/>
      <c r="AQ1488" s="64"/>
      <c r="AR1488" s="65"/>
      <c r="AS1488" s="65"/>
      <c r="AT1488" s="66"/>
      <c r="AU1488" s="67"/>
      <c r="AV1488" s="67"/>
      <c r="AW1488" s="73"/>
      <c r="AX1488" s="74"/>
      <c r="AY1488" s="74"/>
      <c r="AZ1488" s="112"/>
      <c r="BA1488" s="68"/>
      <c r="BB1488" s="68"/>
      <c r="BC1488" s="69"/>
      <c r="BD1488" s="69"/>
      <c r="BE1488" s="69"/>
      <c r="BF1488" s="75"/>
      <c r="BG1488" s="75"/>
      <c r="BH1488" s="75"/>
      <c r="BI1488" s="219"/>
      <c r="BJ1488" s="220"/>
      <c r="BK1488" s="220"/>
      <c r="BL1488" s="221"/>
      <c r="BM1488" s="222"/>
      <c r="BN1488" s="223"/>
      <c r="BO1488" s="236"/>
      <c r="BP1488" s="49"/>
      <c r="BS1488" s="237"/>
    </row>
    <row r="1489" spans="1:71" s="62" customFormat="1">
      <c r="A1489" s="49"/>
      <c r="B1489" s="2"/>
      <c r="C1489" s="2"/>
      <c r="D1489" s="49"/>
      <c r="E1489" s="49"/>
      <c r="F1489" s="93"/>
      <c r="G1489" s="85"/>
      <c r="H1489" s="49"/>
      <c r="I1489" s="49"/>
      <c r="J1489" s="2"/>
      <c r="K1489" s="49"/>
      <c r="L1489" s="2"/>
      <c r="M1489" s="72"/>
      <c r="N1489" s="72"/>
      <c r="O1489" s="98"/>
      <c r="P1489" s="54"/>
      <c r="Q1489" s="55"/>
      <c r="R1489" s="55"/>
      <c r="S1489" s="56"/>
      <c r="T1489" s="57"/>
      <c r="U1489" s="57"/>
      <c r="V1489" s="58"/>
      <c r="W1489" s="59"/>
      <c r="X1489" s="59"/>
      <c r="Y1489" s="77"/>
      <c r="Z1489" s="60"/>
      <c r="AA1489" s="60"/>
      <c r="AB1489" s="61"/>
      <c r="AC1489" s="61"/>
      <c r="AD1489" s="61"/>
      <c r="AE1489" s="200"/>
      <c r="AF1489" s="201"/>
      <c r="AG1489" s="201"/>
      <c r="AI1489" s="63"/>
      <c r="AJ1489" s="63"/>
      <c r="AK1489" s="77"/>
      <c r="AL1489" s="60"/>
      <c r="AM1489" s="60"/>
      <c r="AN1489" s="78"/>
      <c r="AO1489" s="79"/>
      <c r="AP1489" s="79"/>
      <c r="AQ1489" s="64"/>
      <c r="AR1489" s="65"/>
      <c r="AS1489" s="65"/>
      <c r="AT1489" s="66"/>
      <c r="AU1489" s="67"/>
      <c r="AV1489" s="67"/>
      <c r="AW1489" s="73"/>
      <c r="AX1489" s="74"/>
      <c r="AY1489" s="74"/>
      <c r="AZ1489" s="112"/>
      <c r="BA1489" s="68"/>
      <c r="BB1489" s="68"/>
      <c r="BC1489" s="69"/>
      <c r="BD1489" s="69"/>
      <c r="BE1489" s="69"/>
      <c r="BF1489" s="75"/>
      <c r="BG1489" s="75"/>
      <c r="BH1489" s="75"/>
      <c r="BI1489" s="219"/>
      <c r="BJ1489" s="220"/>
      <c r="BK1489" s="220"/>
      <c r="BL1489" s="221"/>
      <c r="BM1489" s="222"/>
      <c r="BN1489" s="223"/>
      <c r="BO1489" s="236"/>
      <c r="BP1489" s="49"/>
      <c r="BS1489" s="237"/>
    </row>
    <row r="1490" spans="1:71" s="62" customFormat="1">
      <c r="A1490" s="49"/>
      <c r="B1490" s="2"/>
      <c r="C1490" s="2"/>
      <c r="D1490" s="49"/>
      <c r="E1490" s="49"/>
      <c r="F1490" s="93"/>
      <c r="G1490" s="85"/>
      <c r="H1490" s="49"/>
      <c r="I1490" s="49"/>
      <c r="J1490" s="2"/>
      <c r="K1490" s="49"/>
      <c r="L1490" s="2"/>
      <c r="M1490" s="72"/>
      <c r="N1490" s="72"/>
      <c r="O1490" s="98"/>
      <c r="P1490" s="54"/>
      <c r="Q1490" s="55"/>
      <c r="R1490" s="55"/>
      <c r="S1490" s="56"/>
      <c r="T1490" s="57"/>
      <c r="U1490" s="57"/>
      <c r="V1490" s="58"/>
      <c r="W1490" s="59"/>
      <c r="X1490" s="59"/>
      <c r="Y1490" s="77"/>
      <c r="Z1490" s="60"/>
      <c r="AA1490" s="60"/>
      <c r="AB1490" s="61"/>
      <c r="AC1490" s="61"/>
      <c r="AD1490" s="61"/>
      <c r="AE1490" s="200"/>
      <c r="AF1490" s="201"/>
      <c r="AG1490" s="201"/>
      <c r="AI1490" s="63"/>
      <c r="AJ1490" s="63"/>
      <c r="AK1490" s="77"/>
      <c r="AL1490" s="60"/>
      <c r="AM1490" s="60"/>
      <c r="AN1490" s="78"/>
      <c r="AO1490" s="79"/>
      <c r="AP1490" s="79"/>
      <c r="AQ1490" s="64"/>
      <c r="AR1490" s="65"/>
      <c r="AS1490" s="65"/>
      <c r="AT1490" s="66"/>
      <c r="AU1490" s="67"/>
      <c r="AV1490" s="67"/>
      <c r="AW1490" s="73"/>
      <c r="AX1490" s="74"/>
      <c r="AY1490" s="74"/>
      <c r="AZ1490" s="112"/>
      <c r="BA1490" s="68"/>
      <c r="BB1490" s="68"/>
      <c r="BC1490" s="69"/>
      <c r="BD1490" s="69"/>
      <c r="BE1490" s="69"/>
      <c r="BF1490" s="75"/>
      <c r="BG1490" s="75"/>
      <c r="BH1490" s="75"/>
      <c r="BI1490" s="219"/>
      <c r="BJ1490" s="220"/>
      <c r="BK1490" s="220"/>
      <c r="BL1490" s="221"/>
      <c r="BM1490" s="222"/>
      <c r="BN1490" s="223"/>
      <c r="BO1490" s="236"/>
      <c r="BP1490" s="49"/>
      <c r="BS1490" s="237"/>
    </row>
    <row r="1491" spans="1:71" s="62" customFormat="1">
      <c r="A1491" s="49"/>
      <c r="B1491" s="2"/>
      <c r="C1491" s="2"/>
      <c r="D1491" s="49"/>
      <c r="E1491" s="49"/>
      <c r="F1491" s="93"/>
      <c r="G1491" s="85"/>
      <c r="H1491" s="49"/>
      <c r="I1491" s="49"/>
      <c r="J1491" s="2"/>
      <c r="K1491" s="49"/>
      <c r="L1491" s="2"/>
      <c r="M1491" s="72"/>
      <c r="N1491" s="72"/>
      <c r="O1491" s="98"/>
      <c r="P1491" s="54"/>
      <c r="Q1491" s="55"/>
      <c r="R1491" s="55"/>
      <c r="S1491" s="56"/>
      <c r="T1491" s="57"/>
      <c r="U1491" s="57"/>
      <c r="V1491" s="58"/>
      <c r="W1491" s="59"/>
      <c r="X1491" s="59"/>
      <c r="Y1491" s="77"/>
      <c r="Z1491" s="60"/>
      <c r="AA1491" s="60"/>
      <c r="AB1491" s="61"/>
      <c r="AC1491" s="61"/>
      <c r="AD1491" s="61"/>
      <c r="AE1491" s="200"/>
      <c r="AF1491" s="201"/>
      <c r="AG1491" s="201"/>
      <c r="AI1491" s="63"/>
      <c r="AJ1491" s="63"/>
      <c r="AK1491" s="77"/>
      <c r="AL1491" s="60"/>
      <c r="AM1491" s="60"/>
      <c r="AN1491" s="78"/>
      <c r="AO1491" s="79"/>
      <c r="AP1491" s="79"/>
      <c r="AQ1491" s="64"/>
      <c r="AR1491" s="65"/>
      <c r="AS1491" s="65"/>
      <c r="AT1491" s="66"/>
      <c r="AU1491" s="67"/>
      <c r="AV1491" s="67"/>
      <c r="AW1491" s="73"/>
      <c r="AX1491" s="74"/>
      <c r="AY1491" s="74"/>
      <c r="AZ1491" s="112"/>
      <c r="BA1491" s="68"/>
      <c r="BB1491" s="68"/>
      <c r="BC1491" s="69"/>
      <c r="BD1491" s="69"/>
      <c r="BE1491" s="69"/>
      <c r="BF1491" s="75"/>
      <c r="BG1491" s="75"/>
      <c r="BH1491" s="75"/>
      <c r="BI1491" s="219"/>
      <c r="BJ1491" s="220"/>
      <c r="BK1491" s="220"/>
      <c r="BL1491" s="221"/>
      <c r="BM1491" s="222"/>
      <c r="BN1491" s="223"/>
      <c r="BO1491" s="236"/>
      <c r="BP1491" s="49"/>
      <c r="BS1491" s="237"/>
    </row>
    <row r="1492" spans="1:71" s="62" customFormat="1">
      <c r="A1492" s="49"/>
      <c r="B1492" s="2"/>
      <c r="C1492" s="2"/>
      <c r="D1492" s="49"/>
      <c r="E1492" s="49"/>
      <c r="F1492" s="93"/>
      <c r="G1492" s="85"/>
      <c r="H1492" s="49"/>
      <c r="I1492" s="49"/>
      <c r="J1492" s="2"/>
      <c r="K1492" s="49"/>
      <c r="L1492" s="2"/>
      <c r="M1492" s="72"/>
      <c r="N1492" s="72"/>
      <c r="O1492" s="98"/>
      <c r="P1492" s="54"/>
      <c r="Q1492" s="55"/>
      <c r="R1492" s="55"/>
      <c r="S1492" s="56"/>
      <c r="T1492" s="57"/>
      <c r="U1492" s="57"/>
      <c r="V1492" s="58"/>
      <c r="W1492" s="59"/>
      <c r="X1492" s="59"/>
      <c r="Y1492" s="77"/>
      <c r="Z1492" s="60"/>
      <c r="AA1492" s="60"/>
      <c r="AB1492" s="61"/>
      <c r="AC1492" s="61"/>
      <c r="AD1492" s="61"/>
      <c r="AE1492" s="200"/>
      <c r="AF1492" s="201"/>
      <c r="AG1492" s="201"/>
      <c r="AI1492" s="63"/>
      <c r="AJ1492" s="63"/>
      <c r="AK1492" s="77"/>
      <c r="AL1492" s="60"/>
      <c r="AM1492" s="60"/>
      <c r="AN1492" s="78"/>
      <c r="AO1492" s="79"/>
      <c r="AP1492" s="79"/>
      <c r="AQ1492" s="64"/>
      <c r="AR1492" s="65"/>
      <c r="AS1492" s="65"/>
      <c r="AT1492" s="66"/>
      <c r="AU1492" s="67"/>
      <c r="AV1492" s="67"/>
      <c r="AW1492" s="73"/>
      <c r="AX1492" s="74"/>
      <c r="AY1492" s="74"/>
      <c r="AZ1492" s="112"/>
      <c r="BA1492" s="68"/>
      <c r="BB1492" s="68"/>
      <c r="BC1492" s="69"/>
      <c r="BD1492" s="69"/>
      <c r="BE1492" s="69"/>
      <c r="BF1492" s="75"/>
      <c r="BG1492" s="75"/>
      <c r="BH1492" s="75"/>
      <c r="BI1492" s="219"/>
      <c r="BJ1492" s="220"/>
      <c r="BK1492" s="220"/>
      <c r="BL1492" s="221"/>
      <c r="BM1492" s="222"/>
      <c r="BN1492" s="223"/>
      <c r="BO1492" s="236"/>
      <c r="BP1492" s="49"/>
      <c r="BS1492" s="237"/>
    </row>
    <row r="1493" spans="1:71" s="62" customFormat="1">
      <c r="A1493" s="49"/>
      <c r="B1493" s="2"/>
      <c r="C1493" s="2"/>
      <c r="D1493" s="49"/>
      <c r="E1493" s="49"/>
      <c r="F1493" s="93"/>
      <c r="G1493" s="85"/>
      <c r="H1493" s="49"/>
      <c r="I1493" s="49"/>
      <c r="J1493" s="2"/>
      <c r="K1493" s="49"/>
      <c r="L1493" s="2"/>
      <c r="M1493" s="72"/>
      <c r="N1493" s="72"/>
      <c r="O1493" s="98"/>
      <c r="P1493" s="54"/>
      <c r="Q1493" s="55"/>
      <c r="R1493" s="55"/>
      <c r="S1493" s="56"/>
      <c r="T1493" s="57"/>
      <c r="U1493" s="57"/>
      <c r="V1493" s="58"/>
      <c r="W1493" s="59"/>
      <c r="X1493" s="59"/>
      <c r="Y1493" s="77"/>
      <c r="Z1493" s="60"/>
      <c r="AA1493" s="60"/>
      <c r="AB1493" s="61"/>
      <c r="AC1493" s="61"/>
      <c r="AD1493" s="61"/>
      <c r="AE1493" s="200"/>
      <c r="AF1493" s="201"/>
      <c r="AG1493" s="201"/>
      <c r="AI1493" s="63"/>
      <c r="AJ1493" s="63"/>
      <c r="AK1493" s="77"/>
      <c r="AL1493" s="60"/>
      <c r="AM1493" s="60"/>
      <c r="AN1493" s="78"/>
      <c r="AO1493" s="79"/>
      <c r="AP1493" s="79"/>
      <c r="AQ1493" s="64"/>
      <c r="AR1493" s="65"/>
      <c r="AS1493" s="65"/>
      <c r="AT1493" s="66"/>
      <c r="AU1493" s="67"/>
      <c r="AV1493" s="67"/>
      <c r="AW1493" s="73"/>
      <c r="AX1493" s="74"/>
      <c r="AY1493" s="74"/>
      <c r="AZ1493" s="112"/>
      <c r="BA1493" s="68"/>
      <c r="BB1493" s="68"/>
      <c r="BC1493" s="69"/>
      <c r="BD1493" s="69"/>
      <c r="BE1493" s="69"/>
      <c r="BF1493" s="75"/>
      <c r="BG1493" s="75"/>
      <c r="BH1493" s="75"/>
      <c r="BI1493" s="219"/>
      <c r="BJ1493" s="220"/>
      <c r="BK1493" s="220"/>
      <c r="BL1493" s="221"/>
      <c r="BM1493" s="222"/>
      <c r="BN1493" s="223"/>
      <c r="BO1493" s="236"/>
      <c r="BP1493" s="49"/>
      <c r="BS1493" s="237"/>
    </row>
    <row r="1494" spans="1:71" s="62" customFormat="1">
      <c r="A1494" s="49"/>
      <c r="B1494" s="2"/>
      <c r="C1494" s="2"/>
      <c r="D1494" s="49"/>
      <c r="E1494" s="49"/>
      <c r="F1494" s="93"/>
      <c r="G1494" s="85"/>
      <c r="H1494" s="49"/>
      <c r="I1494" s="49"/>
      <c r="J1494" s="2"/>
      <c r="K1494" s="49"/>
      <c r="L1494" s="2"/>
      <c r="M1494" s="72"/>
      <c r="N1494" s="72"/>
      <c r="O1494" s="98"/>
      <c r="P1494" s="54"/>
      <c r="Q1494" s="55"/>
      <c r="R1494" s="55"/>
      <c r="S1494" s="56"/>
      <c r="T1494" s="57"/>
      <c r="U1494" s="57"/>
      <c r="V1494" s="58"/>
      <c r="W1494" s="59"/>
      <c r="X1494" s="59"/>
      <c r="Y1494" s="77"/>
      <c r="Z1494" s="60"/>
      <c r="AA1494" s="60"/>
      <c r="AB1494" s="61"/>
      <c r="AC1494" s="61"/>
      <c r="AD1494" s="61"/>
      <c r="AE1494" s="200"/>
      <c r="AF1494" s="201"/>
      <c r="AG1494" s="201"/>
      <c r="AI1494" s="63"/>
      <c r="AJ1494" s="63"/>
      <c r="AK1494" s="77"/>
      <c r="AL1494" s="60"/>
      <c r="AM1494" s="60"/>
      <c r="AN1494" s="78"/>
      <c r="AO1494" s="79"/>
      <c r="AP1494" s="79"/>
      <c r="AQ1494" s="64"/>
      <c r="AR1494" s="65"/>
      <c r="AS1494" s="65"/>
      <c r="AT1494" s="66"/>
      <c r="AU1494" s="67"/>
      <c r="AV1494" s="67"/>
      <c r="AW1494" s="73"/>
      <c r="AX1494" s="74"/>
      <c r="AY1494" s="74"/>
      <c r="AZ1494" s="112"/>
      <c r="BA1494" s="68"/>
      <c r="BB1494" s="68"/>
      <c r="BC1494" s="69"/>
      <c r="BD1494" s="69"/>
      <c r="BE1494" s="69"/>
      <c r="BF1494" s="75"/>
      <c r="BG1494" s="75"/>
      <c r="BH1494" s="75"/>
      <c r="BI1494" s="219"/>
      <c r="BJ1494" s="220"/>
      <c r="BK1494" s="220"/>
      <c r="BL1494" s="221"/>
      <c r="BM1494" s="222"/>
      <c r="BN1494" s="223"/>
      <c r="BO1494" s="236"/>
      <c r="BP1494" s="49"/>
      <c r="BS1494" s="237"/>
    </row>
    <row r="1495" spans="1:71" s="62" customFormat="1">
      <c r="A1495" s="49"/>
      <c r="B1495" s="2"/>
      <c r="C1495" s="2"/>
      <c r="D1495" s="49"/>
      <c r="E1495" s="49"/>
      <c r="F1495" s="93"/>
      <c r="G1495" s="85"/>
      <c r="H1495" s="49"/>
      <c r="I1495" s="49"/>
      <c r="J1495" s="2"/>
      <c r="K1495" s="49"/>
      <c r="L1495" s="2"/>
      <c r="M1495" s="72"/>
      <c r="N1495" s="72"/>
      <c r="O1495" s="98"/>
      <c r="P1495" s="54"/>
      <c r="Q1495" s="55"/>
      <c r="R1495" s="55"/>
      <c r="S1495" s="56"/>
      <c r="T1495" s="57"/>
      <c r="U1495" s="57"/>
      <c r="V1495" s="58"/>
      <c r="W1495" s="59"/>
      <c r="X1495" s="59"/>
      <c r="Y1495" s="77"/>
      <c r="Z1495" s="60"/>
      <c r="AA1495" s="60"/>
      <c r="AB1495" s="61"/>
      <c r="AC1495" s="61"/>
      <c r="AD1495" s="61"/>
      <c r="AE1495" s="200"/>
      <c r="AF1495" s="201"/>
      <c r="AG1495" s="201"/>
      <c r="AI1495" s="63"/>
      <c r="AJ1495" s="63"/>
      <c r="AK1495" s="77"/>
      <c r="AL1495" s="60"/>
      <c r="AM1495" s="60"/>
      <c r="AN1495" s="78"/>
      <c r="AO1495" s="79"/>
      <c r="AP1495" s="79"/>
      <c r="AQ1495" s="64"/>
      <c r="AR1495" s="65"/>
      <c r="AS1495" s="65"/>
      <c r="AT1495" s="66"/>
      <c r="AU1495" s="67"/>
      <c r="AV1495" s="67"/>
      <c r="AW1495" s="73"/>
      <c r="AX1495" s="74"/>
      <c r="AY1495" s="74"/>
      <c r="AZ1495" s="112"/>
      <c r="BA1495" s="68"/>
      <c r="BB1495" s="68"/>
      <c r="BC1495" s="69"/>
      <c r="BD1495" s="69"/>
      <c r="BE1495" s="69"/>
      <c r="BF1495" s="75"/>
      <c r="BG1495" s="75"/>
      <c r="BH1495" s="75"/>
      <c r="BI1495" s="219"/>
      <c r="BJ1495" s="220"/>
      <c r="BK1495" s="220"/>
      <c r="BL1495" s="221"/>
      <c r="BM1495" s="222"/>
      <c r="BN1495" s="223"/>
      <c r="BO1495" s="236"/>
      <c r="BP1495" s="49"/>
      <c r="BS1495" s="237"/>
    </row>
    <row r="1496" spans="1:71" s="62" customFormat="1">
      <c r="A1496" s="49"/>
      <c r="B1496" s="2"/>
      <c r="C1496" s="2"/>
      <c r="D1496" s="49"/>
      <c r="E1496" s="49"/>
      <c r="F1496" s="93"/>
      <c r="G1496" s="85"/>
      <c r="H1496" s="49"/>
      <c r="I1496" s="49"/>
      <c r="J1496" s="2"/>
      <c r="K1496" s="49"/>
      <c r="L1496" s="2"/>
      <c r="M1496" s="72"/>
      <c r="N1496" s="72"/>
      <c r="O1496" s="98"/>
      <c r="P1496" s="54"/>
      <c r="Q1496" s="55"/>
      <c r="R1496" s="55"/>
      <c r="S1496" s="56"/>
      <c r="T1496" s="57"/>
      <c r="U1496" s="57"/>
      <c r="V1496" s="58"/>
      <c r="W1496" s="59"/>
      <c r="X1496" s="59"/>
      <c r="Y1496" s="77"/>
      <c r="Z1496" s="60"/>
      <c r="AA1496" s="60"/>
      <c r="AB1496" s="61"/>
      <c r="AC1496" s="61"/>
      <c r="AD1496" s="61"/>
      <c r="AE1496" s="200"/>
      <c r="AF1496" s="201"/>
      <c r="AG1496" s="201"/>
      <c r="AI1496" s="63"/>
      <c r="AJ1496" s="63"/>
      <c r="AK1496" s="77"/>
      <c r="AL1496" s="60"/>
      <c r="AM1496" s="60"/>
      <c r="AN1496" s="78"/>
      <c r="AO1496" s="79"/>
      <c r="AP1496" s="79"/>
      <c r="AQ1496" s="64"/>
      <c r="AR1496" s="65"/>
      <c r="AS1496" s="65"/>
      <c r="AT1496" s="66"/>
      <c r="AU1496" s="67"/>
      <c r="AV1496" s="67"/>
      <c r="AW1496" s="73"/>
      <c r="AX1496" s="74"/>
      <c r="AY1496" s="74"/>
      <c r="AZ1496" s="112"/>
      <c r="BA1496" s="68"/>
      <c r="BB1496" s="68"/>
      <c r="BC1496" s="69"/>
      <c r="BD1496" s="69"/>
      <c r="BE1496" s="69"/>
      <c r="BF1496" s="75"/>
      <c r="BG1496" s="75"/>
      <c r="BH1496" s="75"/>
      <c r="BI1496" s="219"/>
      <c r="BJ1496" s="220"/>
      <c r="BK1496" s="220"/>
      <c r="BL1496" s="221"/>
      <c r="BM1496" s="222"/>
      <c r="BN1496" s="223"/>
      <c r="BO1496" s="236"/>
      <c r="BP1496" s="49"/>
      <c r="BS1496" s="237"/>
    </row>
    <row r="1497" spans="1:71" s="62" customFormat="1">
      <c r="A1497" s="49"/>
      <c r="B1497" s="2"/>
      <c r="C1497" s="2"/>
      <c r="D1497" s="49"/>
      <c r="E1497" s="49"/>
      <c r="F1497" s="93"/>
      <c r="G1497" s="85"/>
      <c r="H1497" s="49"/>
      <c r="I1497" s="49"/>
      <c r="J1497" s="2"/>
      <c r="K1497" s="49"/>
      <c r="L1497" s="2"/>
      <c r="M1497" s="72"/>
      <c r="N1497" s="72"/>
      <c r="O1497" s="98"/>
      <c r="P1497" s="54"/>
      <c r="Q1497" s="55"/>
      <c r="R1497" s="55"/>
      <c r="S1497" s="56"/>
      <c r="T1497" s="57"/>
      <c r="U1497" s="57"/>
      <c r="V1497" s="58"/>
      <c r="W1497" s="59"/>
      <c r="X1497" s="59"/>
      <c r="Y1497" s="77"/>
      <c r="Z1497" s="60"/>
      <c r="AA1497" s="60"/>
      <c r="AB1497" s="61"/>
      <c r="AC1497" s="61"/>
      <c r="AD1497" s="61"/>
      <c r="AE1497" s="200"/>
      <c r="AF1497" s="201"/>
      <c r="AG1497" s="201"/>
      <c r="AI1497" s="63"/>
      <c r="AJ1497" s="63"/>
      <c r="AK1497" s="77"/>
      <c r="AL1497" s="60"/>
      <c r="AM1497" s="60"/>
      <c r="AN1497" s="78"/>
      <c r="AO1497" s="79"/>
      <c r="AP1497" s="79"/>
      <c r="AQ1497" s="64"/>
      <c r="AR1497" s="65"/>
      <c r="AS1497" s="65"/>
      <c r="AT1497" s="66"/>
      <c r="AU1497" s="67"/>
      <c r="AV1497" s="67"/>
      <c r="AW1497" s="73"/>
      <c r="AX1497" s="74"/>
      <c r="AY1497" s="74"/>
      <c r="AZ1497" s="112"/>
      <c r="BA1497" s="68"/>
      <c r="BB1497" s="68"/>
      <c r="BC1497" s="69"/>
      <c r="BD1497" s="69"/>
      <c r="BE1497" s="69"/>
      <c r="BF1497" s="75"/>
      <c r="BG1497" s="75"/>
      <c r="BH1497" s="75"/>
      <c r="BI1497" s="219"/>
      <c r="BJ1497" s="220"/>
      <c r="BK1497" s="220"/>
      <c r="BL1497" s="221"/>
      <c r="BM1497" s="222"/>
      <c r="BN1497" s="223"/>
      <c r="BO1497" s="236"/>
      <c r="BP1497" s="49"/>
      <c r="BS1497" s="237"/>
    </row>
    <row r="1498" spans="1:71" s="62" customFormat="1">
      <c r="A1498" s="49"/>
      <c r="B1498" s="2"/>
      <c r="C1498" s="2"/>
      <c r="D1498" s="49"/>
      <c r="E1498" s="49"/>
      <c r="F1498" s="93"/>
      <c r="G1498" s="85"/>
      <c r="H1498" s="49"/>
      <c r="I1498" s="49"/>
      <c r="J1498" s="2"/>
      <c r="K1498" s="49"/>
      <c r="L1498" s="2"/>
      <c r="M1498" s="72"/>
      <c r="N1498" s="72"/>
      <c r="O1498" s="98"/>
      <c r="P1498" s="54"/>
      <c r="Q1498" s="55"/>
      <c r="R1498" s="55"/>
      <c r="S1498" s="56"/>
      <c r="T1498" s="57"/>
      <c r="U1498" s="57"/>
      <c r="V1498" s="58"/>
      <c r="W1498" s="59"/>
      <c r="X1498" s="59"/>
      <c r="Y1498" s="77"/>
      <c r="Z1498" s="60"/>
      <c r="AA1498" s="60"/>
      <c r="AB1498" s="61"/>
      <c r="AC1498" s="61"/>
      <c r="AD1498" s="61"/>
      <c r="AE1498" s="200"/>
      <c r="AF1498" s="201"/>
      <c r="AG1498" s="201"/>
      <c r="AI1498" s="63"/>
      <c r="AJ1498" s="63"/>
      <c r="AK1498" s="77"/>
      <c r="AL1498" s="60"/>
      <c r="AM1498" s="60"/>
      <c r="AN1498" s="78"/>
      <c r="AO1498" s="79"/>
      <c r="AP1498" s="79"/>
      <c r="AQ1498" s="64"/>
      <c r="AR1498" s="65"/>
      <c r="AS1498" s="65"/>
      <c r="AT1498" s="66"/>
      <c r="AU1498" s="67"/>
      <c r="AV1498" s="67"/>
      <c r="AW1498" s="73"/>
      <c r="AX1498" s="74"/>
      <c r="AY1498" s="74"/>
      <c r="AZ1498" s="112"/>
      <c r="BA1498" s="68"/>
      <c r="BB1498" s="68"/>
      <c r="BC1498" s="69"/>
      <c r="BD1498" s="69"/>
      <c r="BE1498" s="69"/>
      <c r="BF1498" s="75"/>
      <c r="BG1498" s="75"/>
      <c r="BH1498" s="75"/>
      <c r="BI1498" s="219"/>
      <c r="BJ1498" s="220"/>
      <c r="BK1498" s="220"/>
      <c r="BL1498" s="221"/>
      <c r="BM1498" s="222"/>
      <c r="BN1498" s="223"/>
      <c r="BO1498" s="236"/>
      <c r="BP1498" s="49"/>
      <c r="BS1498" s="237"/>
    </row>
    <row r="1499" spans="1:71" s="62" customFormat="1">
      <c r="A1499" s="49"/>
      <c r="B1499" s="2"/>
      <c r="C1499" s="2"/>
      <c r="D1499" s="49"/>
      <c r="E1499" s="49"/>
      <c r="F1499" s="93"/>
      <c r="G1499" s="85"/>
      <c r="H1499" s="49"/>
      <c r="I1499" s="49"/>
      <c r="J1499" s="2"/>
      <c r="K1499" s="49"/>
      <c r="L1499" s="2"/>
      <c r="M1499" s="72"/>
      <c r="N1499" s="72"/>
      <c r="O1499" s="98"/>
      <c r="P1499" s="54"/>
      <c r="Q1499" s="55"/>
      <c r="R1499" s="55"/>
      <c r="S1499" s="56"/>
      <c r="T1499" s="57"/>
      <c r="U1499" s="57"/>
      <c r="V1499" s="58"/>
      <c r="W1499" s="59"/>
      <c r="X1499" s="59"/>
      <c r="Y1499" s="77"/>
      <c r="Z1499" s="60"/>
      <c r="AA1499" s="60"/>
      <c r="AB1499" s="61"/>
      <c r="AC1499" s="61"/>
      <c r="AD1499" s="61"/>
      <c r="AE1499" s="200"/>
      <c r="AF1499" s="201"/>
      <c r="AG1499" s="201"/>
      <c r="AI1499" s="63"/>
      <c r="AJ1499" s="63"/>
      <c r="AK1499" s="77"/>
      <c r="AL1499" s="60"/>
      <c r="AM1499" s="60"/>
      <c r="AN1499" s="78"/>
      <c r="AO1499" s="79"/>
      <c r="AP1499" s="79"/>
      <c r="AQ1499" s="64"/>
      <c r="AR1499" s="65"/>
      <c r="AS1499" s="65"/>
      <c r="AT1499" s="66"/>
      <c r="AU1499" s="67"/>
      <c r="AV1499" s="67"/>
      <c r="AW1499" s="73"/>
      <c r="AX1499" s="74"/>
      <c r="AY1499" s="74"/>
      <c r="AZ1499" s="112"/>
      <c r="BA1499" s="68"/>
      <c r="BB1499" s="68"/>
      <c r="BC1499" s="69"/>
      <c r="BD1499" s="69"/>
      <c r="BE1499" s="69"/>
      <c r="BF1499" s="75"/>
      <c r="BG1499" s="75"/>
      <c r="BH1499" s="75"/>
      <c r="BI1499" s="219"/>
      <c r="BJ1499" s="220"/>
      <c r="BK1499" s="220"/>
      <c r="BL1499" s="221"/>
      <c r="BM1499" s="222"/>
      <c r="BN1499" s="223"/>
      <c r="BO1499" s="236"/>
      <c r="BP1499" s="49"/>
      <c r="BS1499" s="237"/>
    </row>
    <row r="1500" spans="1:71" s="62" customFormat="1">
      <c r="A1500" s="49"/>
      <c r="B1500" s="2"/>
      <c r="C1500" s="2"/>
      <c r="D1500" s="49"/>
      <c r="E1500" s="49"/>
      <c r="F1500" s="93"/>
      <c r="G1500" s="85"/>
      <c r="H1500" s="49"/>
      <c r="I1500" s="49"/>
      <c r="J1500" s="2"/>
      <c r="K1500" s="49"/>
      <c r="L1500" s="2"/>
      <c r="M1500" s="72"/>
      <c r="N1500" s="72"/>
      <c r="O1500" s="98"/>
      <c r="P1500" s="54"/>
      <c r="Q1500" s="55"/>
      <c r="R1500" s="55"/>
      <c r="S1500" s="56"/>
      <c r="T1500" s="57"/>
      <c r="U1500" s="57"/>
      <c r="V1500" s="58"/>
      <c r="W1500" s="59"/>
      <c r="X1500" s="59"/>
      <c r="Y1500" s="77"/>
      <c r="Z1500" s="60"/>
      <c r="AA1500" s="60"/>
      <c r="AB1500" s="61"/>
      <c r="AC1500" s="61"/>
      <c r="AD1500" s="61"/>
      <c r="AE1500" s="200"/>
      <c r="AF1500" s="201"/>
      <c r="AG1500" s="201"/>
      <c r="AI1500" s="63"/>
      <c r="AJ1500" s="63"/>
      <c r="AK1500" s="77"/>
      <c r="AL1500" s="60"/>
      <c r="AM1500" s="60"/>
      <c r="AN1500" s="78"/>
      <c r="AO1500" s="79"/>
      <c r="AP1500" s="79"/>
      <c r="AQ1500" s="64"/>
      <c r="AR1500" s="65"/>
      <c r="AS1500" s="65"/>
      <c r="AT1500" s="66"/>
      <c r="AU1500" s="67"/>
      <c r="AV1500" s="67"/>
      <c r="AW1500" s="73"/>
      <c r="AX1500" s="74"/>
      <c r="AY1500" s="74"/>
      <c r="AZ1500" s="112"/>
      <c r="BA1500" s="68"/>
      <c r="BB1500" s="68"/>
      <c r="BC1500" s="69"/>
      <c r="BD1500" s="69"/>
      <c r="BE1500" s="69"/>
      <c r="BF1500" s="75"/>
      <c r="BG1500" s="75"/>
      <c r="BH1500" s="75"/>
      <c r="BI1500" s="219"/>
      <c r="BJ1500" s="220"/>
      <c r="BK1500" s="220"/>
      <c r="BL1500" s="221"/>
      <c r="BM1500" s="222"/>
      <c r="BN1500" s="223"/>
      <c r="BO1500" s="236"/>
      <c r="BP1500" s="49"/>
      <c r="BS1500" s="237"/>
    </row>
    <row r="1501" spans="1:71" s="62" customFormat="1">
      <c r="A1501" s="49"/>
      <c r="B1501" s="2"/>
      <c r="C1501" s="2"/>
      <c r="D1501" s="49"/>
      <c r="E1501" s="49"/>
      <c r="F1501" s="93"/>
      <c r="G1501" s="85"/>
      <c r="H1501" s="49"/>
      <c r="I1501" s="49"/>
      <c r="J1501" s="2"/>
      <c r="K1501" s="49"/>
      <c r="L1501" s="2"/>
      <c r="M1501" s="72"/>
      <c r="N1501" s="72"/>
      <c r="O1501" s="98"/>
      <c r="P1501" s="54"/>
      <c r="Q1501" s="55"/>
      <c r="R1501" s="55"/>
      <c r="S1501" s="56"/>
      <c r="T1501" s="57"/>
      <c r="U1501" s="57"/>
      <c r="V1501" s="58"/>
      <c r="W1501" s="59"/>
      <c r="X1501" s="59"/>
      <c r="Y1501" s="77"/>
      <c r="Z1501" s="60"/>
      <c r="AA1501" s="60"/>
      <c r="AB1501" s="61"/>
      <c r="AC1501" s="61"/>
      <c r="AD1501" s="61"/>
      <c r="AE1501" s="200"/>
      <c r="AF1501" s="201"/>
      <c r="AG1501" s="201"/>
      <c r="AI1501" s="63"/>
      <c r="AJ1501" s="63"/>
      <c r="AK1501" s="77"/>
      <c r="AL1501" s="60"/>
      <c r="AM1501" s="60"/>
      <c r="AN1501" s="78"/>
      <c r="AO1501" s="79"/>
      <c r="AP1501" s="79"/>
      <c r="AQ1501" s="64"/>
      <c r="AR1501" s="65"/>
      <c r="AS1501" s="65"/>
      <c r="AT1501" s="66"/>
      <c r="AU1501" s="67"/>
      <c r="AV1501" s="67"/>
      <c r="AW1501" s="73"/>
      <c r="AX1501" s="74"/>
      <c r="AY1501" s="74"/>
      <c r="AZ1501" s="112"/>
      <c r="BA1501" s="68"/>
      <c r="BB1501" s="68"/>
      <c r="BC1501" s="69"/>
      <c r="BD1501" s="69"/>
      <c r="BE1501" s="69"/>
      <c r="BF1501" s="75"/>
      <c r="BG1501" s="75"/>
      <c r="BH1501" s="75"/>
      <c r="BI1501" s="219"/>
      <c r="BJ1501" s="220"/>
      <c r="BK1501" s="220"/>
      <c r="BL1501" s="221"/>
      <c r="BM1501" s="222"/>
      <c r="BN1501" s="223"/>
      <c r="BO1501" s="236"/>
      <c r="BP1501" s="49"/>
      <c r="BS1501" s="237"/>
    </row>
    <row r="1502" spans="1:71" s="62" customFormat="1">
      <c r="A1502" s="49"/>
      <c r="B1502" s="2"/>
      <c r="C1502" s="2"/>
      <c r="D1502" s="49"/>
      <c r="E1502" s="49"/>
      <c r="F1502" s="93"/>
      <c r="G1502" s="85"/>
      <c r="H1502" s="49"/>
      <c r="I1502" s="49"/>
      <c r="J1502" s="2"/>
      <c r="K1502" s="49"/>
      <c r="L1502" s="2"/>
      <c r="M1502" s="72"/>
      <c r="N1502" s="72"/>
      <c r="O1502" s="98"/>
      <c r="P1502" s="54"/>
      <c r="Q1502" s="55"/>
      <c r="R1502" s="55"/>
      <c r="S1502" s="56"/>
      <c r="T1502" s="57"/>
      <c r="U1502" s="57"/>
      <c r="V1502" s="58"/>
      <c r="W1502" s="59"/>
      <c r="X1502" s="59"/>
      <c r="Y1502" s="77"/>
      <c r="Z1502" s="60"/>
      <c r="AA1502" s="60"/>
      <c r="AB1502" s="61"/>
      <c r="AC1502" s="61"/>
      <c r="AD1502" s="61"/>
      <c r="AE1502" s="200"/>
      <c r="AF1502" s="201"/>
      <c r="AG1502" s="201"/>
      <c r="AI1502" s="63"/>
      <c r="AJ1502" s="63"/>
      <c r="AK1502" s="77"/>
      <c r="AL1502" s="60"/>
      <c r="AM1502" s="60"/>
      <c r="AN1502" s="78"/>
      <c r="AO1502" s="79"/>
      <c r="AP1502" s="79"/>
      <c r="AQ1502" s="64"/>
      <c r="AR1502" s="65"/>
      <c r="AS1502" s="65"/>
      <c r="AT1502" s="66"/>
      <c r="AU1502" s="67"/>
      <c r="AV1502" s="67"/>
      <c r="AW1502" s="73"/>
      <c r="AX1502" s="74"/>
      <c r="AY1502" s="74"/>
      <c r="AZ1502" s="112"/>
      <c r="BA1502" s="68"/>
      <c r="BB1502" s="68"/>
      <c r="BC1502" s="69"/>
      <c r="BD1502" s="69"/>
      <c r="BE1502" s="69"/>
      <c r="BF1502" s="75"/>
      <c r="BG1502" s="75"/>
      <c r="BH1502" s="75"/>
      <c r="BI1502" s="219"/>
      <c r="BJ1502" s="220"/>
      <c r="BK1502" s="220"/>
      <c r="BL1502" s="221"/>
      <c r="BM1502" s="222"/>
      <c r="BN1502" s="223"/>
      <c r="BO1502" s="236"/>
      <c r="BP1502" s="49"/>
      <c r="BS1502" s="237"/>
    </row>
    <row r="1503" spans="1:71" s="62" customFormat="1">
      <c r="A1503" s="49"/>
      <c r="B1503" s="2"/>
      <c r="C1503" s="2"/>
      <c r="D1503" s="49"/>
      <c r="E1503" s="49"/>
      <c r="F1503" s="93"/>
      <c r="G1503" s="85"/>
      <c r="H1503" s="49"/>
      <c r="I1503" s="49"/>
      <c r="J1503" s="2"/>
      <c r="K1503" s="49"/>
      <c r="L1503" s="2"/>
      <c r="M1503" s="72"/>
      <c r="N1503" s="72"/>
      <c r="O1503" s="98"/>
      <c r="P1503" s="54"/>
      <c r="Q1503" s="55"/>
      <c r="R1503" s="55"/>
      <c r="S1503" s="56"/>
      <c r="T1503" s="57"/>
      <c r="U1503" s="57"/>
      <c r="V1503" s="58"/>
      <c r="W1503" s="59"/>
      <c r="X1503" s="59"/>
      <c r="Y1503" s="77"/>
      <c r="Z1503" s="60"/>
      <c r="AA1503" s="60"/>
      <c r="AB1503" s="61"/>
      <c r="AC1503" s="61"/>
      <c r="AD1503" s="61"/>
      <c r="AE1503" s="200"/>
      <c r="AF1503" s="201"/>
      <c r="AG1503" s="201"/>
      <c r="AI1503" s="63"/>
      <c r="AJ1503" s="63"/>
      <c r="AK1503" s="77"/>
      <c r="AL1503" s="60"/>
      <c r="AM1503" s="60"/>
      <c r="AN1503" s="78"/>
      <c r="AO1503" s="79"/>
      <c r="AP1503" s="79"/>
      <c r="AQ1503" s="64"/>
      <c r="AR1503" s="65"/>
      <c r="AS1503" s="65"/>
      <c r="AT1503" s="66"/>
      <c r="AU1503" s="67"/>
      <c r="AV1503" s="67"/>
      <c r="AW1503" s="73"/>
      <c r="AX1503" s="74"/>
      <c r="AY1503" s="74"/>
      <c r="AZ1503" s="112"/>
      <c r="BA1503" s="68"/>
      <c r="BB1503" s="68"/>
      <c r="BC1503" s="69"/>
      <c r="BD1503" s="69"/>
      <c r="BE1503" s="69"/>
      <c r="BF1503" s="75"/>
      <c r="BG1503" s="75"/>
      <c r="BH1503" s="75"/>
      <c r="BI1503" s="219"/>
      <c r="BJ1503" s="220"/>
      <c r="BK1503" s="220"/>
      <c r="BL1503" s="221"/>
      <c r="BM1503" s="222"/>
      <c r="BN1503" s="223"/>
      <c r="BO1503" s="236"/>
      <c r="BP1503" s="49"/>
      <c r="BS1503" s="237"/>
    </row>
    <row r="1504" spans="1:71" s="62" customFormat="1">
      <c r="A1504" s="49"/>
      <c r="B1504" s="2"/>
      <c r="C1504" s="2"/>
      <c r="D1504" s="49"/>
      <c r="E1504" s="49"/>
      <c r="F1504" s="93"/>
      <c r="G1504" s="85"/>
      <c r="H1504" s="49"/>
      <c r="I1504" s="49"/>
      <c r="J1504" s="2"/>
      <c r="K1504" s="49"/>
      <c r="L1504" s="2"/>
      <c r="M1504" s="72"/>
      <c r="N1504" s="72"/>
      <c r="O1504" s="98"/>
      <c r="P1504" s="54"/>
      <c r="Q1504" s="55"/>
      <c r="R1504" s="55"/>
      <c r="S1504" s="56"/>
      <c r="T1504" s="57"/>
      <c r="U1504" s="57"/>
      <c r="V1504" s="58"/>
      <c r="W1504" s="59"/>
      <c r="X1504" s="59"/>
      <c r="Y1504" s="77"/>
      <c r="Z1504" s="60"/>
      <c r="AA1504" s="60"/>
      <c r="AB1504" s="61"/>
      <c r="AC1504" s="61"/>
      <c r="AD1504" s="61"/>
      <c r="AE1504" s="200"/>
      <c r="AF1504" s="201"/>
      <c r="AG1504" s="201"/>
      <c r="AI1504" s="63"/>
      <c r="AJ1504" s="63"/>
      <c r="AK1504" s="77"/>
      <c r="AL1504" s="60"/>
      <c r="AM1504" s="60"/>
      <c r="AN1504" s="78"/>
      <c r="AO1504" s="79"/>
      <c r="AP1504" s="79"/>
      <c r="AQ1504" s="64"/>
      <c r="AR1504" s="65"/>
      <c r="AS1504" s="65"/>
      <c r="AT1504" s="66"/>
      <c r="AU1504" s="67"/>
      <c r="AV1504" s="67"/>
      <c r="AW1504" s="73"/>
      <c r="AX1504" s="74"/>
      <c r="AY1504" s="74"/>
      <c r="AZ1504" s="112"/>
      <c r="BA1504" s="68"/>
      <c r="BB1504" s="68"/>
      <c r="BC1504" s="69"/>
      <c r="BD1504" s="69"/>
      <c r="BE1504" s="69"/>
      <c r="BF1504" s="75"/>
      <c r="BG1504" s="75"/>
      <c r="BH1504" s="75"/>
      <c r="BI1504" s="219"/>
      <c r="BJ1504" s="220"/>
      <c r="BK1504" s="220"/>
      <c r="BL1504" s="221"/>
      <c r="BM1504" s="222"/>
      <c r="BN1504" s="223"/>
      <c r="BO1504" s="236"/>
      <c r="BP1504" s="49"/>
      <c r="BS1504" s="237"/>
    </row>
    <row r="1505" spans="1:71" s="62" customFormat="1">
      <c r="A1505" s="49"/>
      <c r="B1505" s="2"/>
      <c r="C1505" s="2"/>
      <c r="D1505" s="49"/>
      <c r="E1505" s="49"/>
      <c r="F1505" s="93"/>
      <c r="G1505" s="85"/>
      <c r="H1505" s="49"/>
      <c r="I1505" s="49"/>
      <c r="J1505" s="2"/>
      <c r="K1505" s="49"/>
      <c r="L1505" s="2"/>
      <c r="M1505" s="72"/>
      <c r="N1505" s="72"/>
      <c r="O1505" s="98"/>
      <c r="P1505" s="54"/>
      <c r="Q1505" s="55"/>
      <c r="R1505" s="55"/>
      <c r="S1505" s="56"/>
      <c r="T1505" s="57"/>
      <c r="U1505" s="57"/>
      <c r="V1505" s="58"/>
      <c r="W1505" s="59"/>
      <c r="X1505" s="59"/>
      <c r="Y1505" s="77"/>
      <c r="Z1505" s="60"/>
      <c r="AA1505" s="60"/>
      <c r="AB1505" s="61"/>
      <c r="AC1505" s="61"/>
      <c r="AD1505" s="61"/>
      <c r="AE1505" s="200"/>
      <c r="AF1505" s="201"/>
      <c r="AG1505" s="201"/>
      <c r="AI1505" s="63"/>
      <c r="AJ1505" s="63"/>
      <c r="AK1505" s="77"/>
      <c r="AL1505" s="60"/>
      <c r="AM1505" s="60"/>
      <c r="AN1505" s="78"/>
      <c r="AO1505" s="79"/>
      <c r="AP1505" s="79"/>
      <c r="AQ1505" s="64"/>
      <c r="AR1505" s="65"/>
      <c r="AS1505" s="65"/>
      <c r="AT1505" s="66"/>
      <c r="AU1505" s="67"/>
      <c r="AV1505" s="67"/>
      <c r="AW1505" s="73"/>
      <c r="AX1505" s="74"/>
      <c r="AY1505" s="74"/>
      <c r="AZ1505" s="112"/>
      <c r="BA1505" s="68"/>
      <c r="BB1505" s="68"/>
      <c r="BC1505" s="69"/>
      <c r="BD1505" s="69"/>
      <c r="BE1505" s="69"/>
      <c r="BF1505" s="75"/>
      <c r="BG1505" s="75"/>
      <c r="BH1505" s="75"/>
      <c r="BI1505" s="219"/>
      <c r="BJ1505" s="220"/>
      <c r="BK1505" s="220"/>
      <c r="BL1505" s="221"/>
      <c r="BM1505" s="222"/>
      <c r="BN1505" s="223"/>
      <c r="BO1505" s="236"/>
      <c r="BP1505" s="49"/>
      <c r="BS1505" s="237"/>
    </row>
    <row r="1506" spans="1:71" s="62" customFormat="1">
      <c r="A1506" s="49"/>
      <c r="B1506" s="2"/>
      <c r="C1506" s="2"/>
      <c r="D1506" s="49"/>
      <c r="E1506" s="49"/>
      <c r="F1506" s="93"/>
      <c r="G1506" s="85"/>
      <c r="H1506" s="49"/>
      <c r="I1506" s="49"/>
      <c r="J1506" s="2"/>
      <c r="K1506" s="49"/>
      <c r="L1506" s="2"/>
      <c r="M1506" s="72"/>
      <c r="N1506" s="72"/>
      <c r="O1506" s="98"/>
      <c r="P1506" s="54"/>
      <c r="Q1506" s="55"/>
      <c r="R1506" s="55"/>
      <c r="S1506" s="56"/>
      <c r="T1506" s="57"/>
      <c r="U1506" s="57"/>
      <c r="V1506" s="58"/>
      <c r="W1506" s="59"/>
      <c r="X1506" s="59"/>
      <c r="Y1506" s="77"/>
      <c r="Z1506" s="60"/>
      <c r="AA1506" s="60"/>
      <c r="AB1506" s="61"/>
      <c r="AC1506" s="61"/>
      <c r="AD1506" s="61"/>
      <c r="AE1506" s="200"/>
      <c r="AF1506" s="201"/>
      <c r="AG1506" s="201"/>
      <c r="AI1506" s="63"/>
      <c r="AJ1506" s="63"/>
      <c r="AK1506" s="77"/>
      <c r="AL1506" s="60"/>
      <c r="AM1506" s="60"/>
      <c r="AN1506" s="78"/>
      <c r="AO1506" s="79"/>
      <c r="AP1506" s="79"/>
      <c r="AQ1506" s="64"/>
      <c r="AR1506" s="65"/>
      <c r="AS1506" s="65"/>
      <c r="AT1506" s="66"/>
      <c r="AU1506" s="67"/>
      <c r="AV1506" s="67"/>
      <c r="AW1506" s="73"/>
      <c r="AX1506" s="74"/>
      <c r="AY1506" s="74"/>
      <c r="AZ1506" s="112"/>
      <c r="BA1506" s="68"/>
      <c r="BB1506" s="68"/>
      <c r="BC1506" s="69"/>
      <c r="BD1506" s="69"/>
      <c r="BE1506" s="69"/>
      <c r="BF1506" s="75"/>
      <c r="BG1506" s="75"/>
      <c r="BH1506" s="75"/>
      <c r="BI1506" s="219"/>
      <c r="BJ1506" s="220"/>
      <c r="BK1506" s="220"/>
      <c r="BL1506" s="221"/>
      <c r="BM1506" s="222"/>
      <c r="BN1506" s="223"/>
      <c r="BO1506" s="236"/>
      <c r="BP1506" s="49"/>
      <c r="BS1506" s="237"/>
    </row>
    <row r="1507" spans="1:71" s="62" customFormat="1">
      <c r="A1507" s="49"/>
      <c r="B1507" s="2"/>
      <c r="C1507" s="2"/>
      <c r="D1507" s="49"/>
      <c r="E1507" s="49"/>
      <c r="F1507" s="93"/>
      <c r="G1507" s="85"/>
      <c r="H1507" s="49"/>
      <c r="I1507" s="49"/>
      <c r="J1507" s="2"/>
      <c r="K1507" s="49"/>
      <c r="L1507" s="2"/>
      <c r="M1507" s="72"/>
      <c r="N1507" s="72"/>
      <c r="O1507" s="98"/>
      <c r="P1507" s="54"/>
      <c r="Q1507" s="55"/>
      <c r="R1507" s="55"/>
      <c r="S1507" s="56"/>
      <c r="T1507" s="57"/>
      <c r="U1507" s="57"/>
      <c r="V1507" s="58"/>
      <c r="W1507" s="59"/>
      <c r="X1507" s="59"/>
      <c r="Y1507" s="77"/>
      <c r="Z1507" s="60"/>
      <c r="AA1507" s="60"/>
      <c r="AB1507" s="61"/>
      <c r="AC1507" s="61"/>
      <c r="AD1507" s="61"/>
      <c r="AE1507" s="200"/>
      <c r="AF1507" s="201"/>
      <c r="AG1507" s="201"/>
      <c r="AI1507" s="63"/>
      <c r="AJ1507" s="63"/>
      <c r="AK1507" s="77"/>
      <c r="AL1507" s="60"/>
      <c r="AM1507" s="60"/>
      <c r="AN1507" s="78"/>
      <c r="AO1507" s="79"/>
      <c r="AP1507" s="79"/>
      <c r="AQ1507" s="64"/>
      <c r="AR1507" s="65"/>
      <c r="AS1507" s="65"/>
      <c r="AT1507" s="66"/>
      <c r="AU1507" s="67"/>
      <c r="AV1507" s="67"/>
      <c r="AW1507" s="73"/>
      <c r="AX1507" s="74"/>
      <c r="AY1507" s="74"/>
      <c r="AZ1507" s="112"/>
      <c r="BA1507" s="68"/>
      <c r="BB1507" s="68"/>
      <c r="BC1507" s="69"/>
      <c r="BD1507" s="69"/>
      <c r="BE1507" s="69"/>
      <c r="BF1507" s="75"/>
      <c r="BG1507" s="75"/>
      <c r="BH1507" s="75"/>
      <c r="BI1507" s="219"/>
      <c r="BJ1507" s="220"/>
      <c r="BK1507" s="220"/>
      <c r="BL1507" s="221"/>
      <c r="BM1507" s="222"/>
      <c r="BN1507" s="223"/>
      <c r="BO1507" s="236"/>
      <c r="BP1507" s="49"/>
      <c r="BS1507" s="237"/>
    </row>
    <row r="1508" spans="1:71" s="62" customFormat="1">
      <c r="A1508" s="49"/>
      <c r="B1508" s="2"/>
      <c r="C1508" s="2"/>
      <c r="D1508" s="49"/>
      <c r="E1508" s="49"/>
      <c r="F1508" s="93"/>
      <c r="G1508" s="85"/>
      <c r="H1508" s="49"/>
      <c r="I1508" s="49"/>
      <c r="J1508" s="2"/>
      <c r="K1508" s="49"/>
      <c r="L1508" s="2"/>
      <c r="M1508" s="72"/>
      <c r="N1508" s="72"/>
      <c r="O1508" s="98"/>
      <c r="P1508" s="54"/>
      <c r="Q1508" s="55"/>
      <c r="R1508" s="55"/>
      <c r="S1508" s="56"/>
      <c r="T1508" s="57"/>
      <c r="U1508" s="57"/>
      <c r="V1508" s="58"/>
      <c r="W1508" s="59"/>
      <c r="X1508" s="59"/>
      <c r="Y1508" s="77"/>
      <c r="Z1508" s="60"/>
      <c r="AA1508" s="60"/>
      <c r="AB1508" s="61"/>
      <c r="AC1508" s="61"/>
      <c r="AD1508" s="61"/>
      <c r="AE1508" s="200"/>
      <c r="AF1508" s="201"/>
      <c r="AG1508" s="201"/>
      <c r="AI1508" s="63"/>
      <c r="AJ1508" s="63"/>
      <c r="AK1508" s="77"/>
      <c r="AL1508" s="60"/>
      <c r="AM1508" s="60"/>
      <c r="AN1508" s="78"/>
      <c r="AO1508" s="79"/>
      <c r="AP1508" s="79"/>
      <c r="AQ1508" s="64"/>
      <c r="AR1508" s="65"/>
      <c r="AS1508" s="65"/>
      <c r="AT1508" s="66"/>
      <c r="AU1508" s="67"/>
      <c r="AV1508" s="67"/>
      <c r="AW1508" s="73"/>
      <c r="AX1508" s="74"/>
      <c r="AY1508" s="74"/>
      <c r="AZ1508" s="112"/>
      <c r="BA1508" s="68"/>
      <c r="BB1508" s="68"/>
      <c r="BC1508" s="69"/>
      <c r="BD1508" s="69"/>
      <c r="BE1508" s="69"/>
      <c r="BF1508" s="75"/>
      <c r="BG1508" s="75"/>
      <c r="BH1508" s="75"/>
      <c r="BI1508" s="219"/>
      <c r="BJ1508" s="220"/>
      <c r="BK1508" s="220"/>
      <c r="BL1508" s="221"/>
      <c r="BM1508" s="222"/>
      <c r="BN1508" s="223"/>
      <c r="BO1508" s="236"/>
      <c r="BP1508" s="49"/>
      <c r="BS1508" s="237"/>
    </row>
    <row r="1509" spans="1:71" s="62" customFormat="1">
      <c r="A1509" s="49"/>
      <c r="B1509" s="2"/>
      <c r="C1509" s="2"/>
      <c r="D1509" s="49"/>
      <c r="E1509" s="49"/>
      <c r="F1509" s="93"/>
      <c r="G1509" s="85"/>
      <c r="H1509" s="49"/>
      <c r="I1509" s="49"/>
      <c r="J1509" s="2"/>
      <c r="K1509" s="49"/>
      <c r="L1509" s="2"/>
      <c r="M1509" s="72"/>
      <c r="N1509" s="72"/>
      <c r="O1509" s="98"/>
      <c r="P1509" s="54"/>
      <c r="Q1509" s="55"/>
      <c r="R1509" s="55"/>
      <c r="S1509" s="56"/>
      <c r="T1509" s="57"/>
      <c r="U1509" s="57"/>
      <c r="V1509" s="58"/>
      <c r="W1509" s="59"/>
      <c r="X1509" s="59"/>
      <c r="Y1509" s="77"/>
      <c r="Z1509" s="60"/>
      <c r="AA1509" s="60"/>
      <c r="AB1509" s="61"/>
      <c r="AC1509" s="61"/>
      <c r="AD1509" s="61"/>
      <c r="AE1509" s="200"/>
      <c r="AF1509" s="201"/>
      <c r="AG1509" s="201"/>
      <c r="AI1509" s="63"/>
      <c r="AJ1509" s="63"/>
      <c r="AK1509" s="77"/>
      <c r="AL1509" s="60"/>
      <c r="AM1509" s="60"/>
      <c r="AN1509" s="78"/>
      <c r="AO1509" s="79"/>
      <c r="AP1509" s="79"/>
      <c r="AQ1509" s="64"/>
      <c r="AR1509" s="65"/>
      <c r="AS1509" s="65"/>
      <c r="AT1509" s="66"/>
      <c r="AU1509" s="67"/>
      <c r="AV1509" s="67"/>
      <c r="AW1509" s="73"/>
      <c r="AX1509" s="74"/>
      <c r="AY1509" s="74"/>
      <c r="AZ1509" s="112"/>
      <c r="BA1509" s="68"/>
      <c r="BB1509" s="68"/>
      <c r="BC1509" s="69"/>
      <c r="BD1509" s="69"/>
      <c r="BE1509" s="69"/>
      <c r="BF1509" s="75"/>
      <c r="BG1509" s="75"/>
      <c r="BH1509" s="75"/>
      <c r="BI1509" s="219"/>
      <c r="BJ1509" s="220"/>
      <c r="BK1509" s="220"/>
      <c r="BL1509" s="221"/>
      <c r="BM1509" s="222"/>
      <c r="BN1509" s="223"/>
      <c r="BO1509" s="236"/>
      <c r="BP1509" s="49"/>
      <c r="BS1509" s="237"/>
    </row>
    <row r="1510" spans="1:71" s="62" customFormat="1">
      <c r="A1510" s="49"/>
      <c r="B1510" s="2"/>
      <c r="C1510" s="2"/>
      <c r="D1510" s="49"/>
      <c r="E1510" s="49"/>
      <c r="F1510" s="93"/>
      <c r="G1510" s="85"/>
      <c r="H1510" s="49"/>
      <c r="I1510" s="49"/>
      <c r="J1510" s="2"/>
      <c r="K1510" s="49"/>
      <c r="L1510" s="2"/>
      <c r="M1510" s="72"/>
      <c r="N1510" s="72"/>
      <c r="O1510" s="98"/>
      <c r="P1510" s="54"/>
      <c r="Q1510" s="55"/>
      <c r="R1510" s="55"/>
      <c r="S1510" s="56"/>
      <c r="T1510" s="57"/>
      <c r="U1510" s="57"/>
      <c r="V1510" s="58"/>
      <c r="W1510" s="59"/>
      <c r="X1510" s="59"/>
      <c r="Y1510" s="77"/>
      <c r="Z1510" s="60"/>
      <c r="AA1510" s="60"/>
      <c r="AB1510" s="61"/>
      <c r="AC1510" s="61"/>
      <c r="AD1510" s="61"/>
      <c r="AE1510" s="200"/>
      <c r="AF1510" s="201"/>
      <c r="AG1510" s="201"/>
      <c r="AI1510" s="63"/>
      <c r="AJ1510" s="63"/>
      <c r="AK1510" s="77"/>
      <c r="AL1510" s="60"/>
      <c r="AM1510" s="60"/>
      <c r="AN1510" s="78"/>
      <c r="AO1510" s="79"/>
      <c r="AP1510" s="79"/>
      <c r="AQ1510" s="64"/>
      <c r="AR1510" s="65"/>
      <c r="AS1510" s="65"/>
      <c r="AT1510" s="66"/>
      <c r="AU1510" s="67"/>
      <c r="AV1510" s="67"/>
      <c r="AW1510" s="73"/>
      <c r="AX1510" s="74"/>
      <c r="AY1510" s="74"/>
      <c r="AZ1510" s="112"/>
      <c r="BA1510" s="68"/>
      <c r="BB1510" s="68"/>
      <c r="BC1510" s="69"/>
      <c r="BD1510" s="69"/>
      <c r="BE1510" s="69"/>
      <c r="BF1510" s="75"/>
      <c r="BG1510" s="75"/>
      <c r="BH1510" s="75"/>
      <c r="BI1510" s="219"/>
      <c r="BJ1510" s="220"/>
      <c r="BK1510" s="220"/>
      <c r="BL1510" s="221"/>
      <c r="BM1510" s="222"/>
      <c r="BN1510" s="223"/>
      <c r="BO1510" s="236"/>
      <c r="BP1510" s="49"/>
      <c r="BS1510" s="237"/>
    </row>
    <row r="1511" spans="1:71" s="62" customFormat="1">
      <c r="A1511" s="49"/>
      <c r="B1511" s="2"/>
      <c r="C1511" s="2"/>
      <c r="D1511" s="49"/>
      <c r="E1511" s="49"/>
      <c r="F1511" s="93"/>
      <c r="G1511" s="85"/>
      <c r="H1511" s="49"/>
      <c r="I1511" s="49"/>
      <c r="J1511" s="2"/>
      <c r="K1511" s="49"/>
      <c r="L1511" s="2"/>
      <c r="M1511" s="72"/>
      <c r="N1511" s="72"/>
      <c r="O1511" s="98"/>
      <c r="P1511" s="54"/>
      <c r="Q1511" s="55"/>
      <c r="R1511" s="55"/>
      <c r="S1511" s="56"/>
      <c r="T1511" s="57"/>
      <c r="U1511" s="57"/>
      <c r="V1511" s="58"/>
      <c r="W1511" s="59"/>
      <c r="X1511" s="59"/>
      <c r="Y1511" s="77"/>
      <c r="Z1511" s="60"/>
      <c r="AA1511" s="60"/>
      <c r="AB1511" s="61"/>
      <c r="AC1511" s="61"/>
      <c r="AD1511" s="61"/>
      <c r="AE1511" s="200"/>
      <c r="AF1511" s="201"/>
      <c r="AG1511" s="201"/>
      <c r="AI1511" s="63"/>
      <c r="AJ1511" s="63"/>
      <c r="AK1511" s="77"/>
      <c r="AL1511" s="60"/>
      <c r="AM1511" s="60"/>
      <c r="AN1511" s="78"/>
      <c r="AO1511" s="79"/>
      <c r="AP1511" s="79"/>
      <c r="AQ1511" s="64"/>
      <c r="AR1511" s="65"/>
      <c r="AS1511" s="65"/>
      <c r="AT1511" s="66"/>
      <c r="AU1511" s="67"/>
      <c r="AV1511" s="67"/>
      <c r="AW1511" s="73"/>
      <c r="AX1511" s="74"/>
      <c r="AY1511" s="74"/>
      <c r="AZ1511" s="112"/>
      <c r="BA1511" s="68"/>
      <c r="BB1511" s="68"/>
      <c r="BC1511" s="69"/>
      <c r="BD1511" s="69"/>
      <c r="BE1511" s="69"/>
      <c r="BF1511" s="75"/>
      <c r="BG1511" s="75"/>
      <c r="BH1511" s="75"/>
      <c r="BI1511" s="219"/>
      <c r="BJ1511" s="220"/>
      <c r="BK1511" s="220"/>
      <c r="BL1511" s="221"/>
      <c r="BM1511" s="222"/>
      <c r="BN1511" s="223"/>
      <c r="BO1511" s="236"/>
      <c r="BP1511" s="49"/>
      <c r="BS1511" s="237"/>
    </row>
    <row r="1512" spans="1:71" s="62" customFormat="1">
      <c r="A1512" s="49"/>
      <c r="B1512" s="2"/>
      <c r="C1512" s="2"/>
      <c r="D1512" s="49"/>
      <c r="E1512" s="49"/>
      <c r="F1512" s="93"/>
      <c r="G1512" s="85"/>
      <c r="H1512" s="49"/>
      <c r="I1512" s="49"/>
      <c r="J1512" s="2"/>
      <c r="K1512" s="49"/>
      <c r="L1512" s="2"/>
      <c r="M1512" s="72"/>
      <c r="N1512" s="72"/>
      <c r="O1512" s="98"/>
      <c r="P1512" s="54"/>
      <c r="Q1512" s="55"/>
      <c r="R1512" s="55"/>
      <c r="S1512" s="56"/>
      <c r="T1512" s="57"/>
      <c r="U1512" s="57"/>
      <c r="V1512" s="58"/>
      <c r="W1512" s="59"/>
      <c r="X1512" s="59"/>
      <c r="Y1512" s="77"/>
      <c r="Z1512" s="60"/>
      <c r="AA1512" s="60"/>
      <c r="AB1512" s="61"/>
      <c r="AC1512" s="61"/>
      <c r="AD1512" s="61"/>
      <c r="AE1512" s="200"/>
      <c r="AF1512" s="201"/>
      <c r="AG1512" s="201"/>
      <c r="AI1512" s="63"/>
      <c r="AJ1512" s="63"/>
      <c r="AK1512" s="77"/>
      <c r="AL1512" s="60"/>
      <c r="AM1512" s="60"/>
      <c r="AN1512" s="78"/>
      <c r="AO1512" s="79"/>
      <c r="AP1512" s="79"/>
      <c r="AQ1512" s="64"/>
      <c r="AR1512" s="65"/>
      <c r="AS1512" s="65"/>
      <c r="AT1512" s="66"/>
      <c r="AU1512" s="67"/>
      <c r="AV1512" s="67"/>
      <c r="AW1512" s="73"/>
      <c r="AX1512" s="74"/>
      <c r="AY1512" s="74"/>
      <c r="AZ1512" s="112"/>
      <c r="BA1512" s="68"/>
      <c r="BB1512" s="68"/>
      <c r="BC1512" s="69"/>
      <c r="BD1512" s="69"/>
      <c r="BE1512" s="69"/>
      <c r="BF1512" s="75"/>
      <c r="BG1512" s="75"/>
      <c r="BH1512" s="75"/>
      <c r="BI1512" s="219"/>
      <c r="BJ1512" s="220"/>
      <c r="BK1512" s="220"/>
      <c r="BL1512" s="221"/>
      <c r="BM1512" s="222"/>
      <c r="BN1512" s="223"/>
      <c r="BO1512" s="236"/>
      <c r="BP1512" s="49"/>
      <c r="BS1512" s="237"/>
    </row>
    <row r="1513" spans="1:71" s="62" customFormat="1">
      <c r="A1513" s="49"/>
      <c r="B1513" s="2"/>
      <c r="C1513" s="2"/>
      <c r="D1513" s="49"/>
      <c r="E1513" s="49"/>
      <c r="F1513" s="93"/>
      <c r="G1513" s="85"/>
      <c r="H1513" s="49"/>
      <c r="I1513" s="49"/>
      <c r="J1513" s="2"/>
      <c r="K1513" s="49"/>
      <c r="L1513" s="2"/>
      <c r="M1513" s="72"/>
      <c r="N1513" s="72"/>
      <c r="O1513" s="98"/>
      <c r="P1513" s="54"/>
      <c r="Q1513" s="55"/>
      <c r="R1513" s="55"/>
      <c r="S1513" s="56"/>
      <c r="T1513" s="57"/>
      <c r="U1513" s="57"/>
      <c r="V1513" s="58"/>
      <c r="W1513" s="59"/>
      <c r="X1513" s="59"/>
      <c r="Y1513" s="77"/>
      <c r="Z1513" s="60"/>
      <c r="AA1513" s="60"/>
      <c r="AB1513" s="61"/>
      <c r="AC1513" s="61"/>
      <c r="AD1513" s="61"/>
      <c r="AE1513" s="200"/>
      <c r="AF1513" s="201"/>
      <c r="AG1513" s="201"/>
      <c r="AI1513" s="63"/>
      <c r="AJ1513" s="63"/>
      <c r="AK1513" s="77"/>
      <c r="AL1513" s="60"/>
      <c r="AM1513" s="60"/>
      <c r="AN1513" s="78"/>
      <c r="AO1513" s="79"/>
      <c r="AP1513" s="79"/>
      <c r="AQ1513" s="64"/>
      <c r="AR1513" s="65"/>
      <c r="AS1513" s="65"/>
      <c r="AT1513" s="66"/>
      <c r="AU1513" s="67"/>
      <c r="AV1513" s="67"/>
      <c r="AW1513" s="73"/>
      <c r="AX1513" s="74"/>
      <c r="AY1513" s="74"/>
      <c r="AZ1513" s="112"/>
      <c r="BA1513" s="68"/>
      <c r="BB1513" s="68"/>
      <c r="BC1513" s="69"/>
      <c r="BD1513" s="69"/>
      <c r="BE1513" s="69"/>
      <c r="BF1513" s="75"/>
      <c r="BG1513" s="75"/>
      <c r="BH1513" s="75"/>
      <c r="BI1513" s="219"/>
      <c r="BJ1513" s="220"/>
      <c r="BK1513" s="220"/>
      <c r="BL1513" s="221"/>
      <c r="BM1513" s="222"/>
      <c r="BN1513" s="223"/>
      <c r="BO1513" s="236"/>
      <c r="BP1513" s="49"/>
      <c r="BS1513" s="237"/>
    </row>
    <row r="1514" spans="1:71" s="62" customFormat="1">
      <c r="A1514" s="49"/>
      <c r="B1514" s="2"/>
      <c r="C1514" s="2"/>
      <c r="D1514" s="49"/>
      <c r="E1514" s="49"/>
      <c r="F1514" s="93"/>
      <c r="G1514" s="85"/>
      <c r="H1514" s="49"/>
      <c r="I1514" s="49"/>
      <c r="J1514" s="2"/>
      <c r="K1514" s="49"/>
      <c r="L1514" s="2"/>
      <c r="M1514" s="72"/>
      <c r="N1514" s="72"/>
      <c r="O1514" s="98"/>
      <c r="P1514" s="54"/>
      <c r="Q1514" s="55"/>
      <c r="R1514" s="55"/>
      <c r="S1514" s="56"/>
      <c r="T1514" s="57"/>
      <c r="U1514" s="57"/>
      <c r="V1514" s="58"/>
      <c r="W1514" s="59"/>
      <c r="X1514" s="59"/>
      <c r="Y1514" s="77"/>
      <c r="Z1514" s="60"/>
      <c r="AA1514" s="60"/>
      <c r="AB1514" s="61"/>
      <c r="AC1514" s="61"/>
      <c r="AD1514" s="61"/>
      <c r="AE1514" s="200"/>
      <c r="AF1514" s="201"/>
      <c r="AG1514" s="201"/>
      <c r="AI1514" s="63"/>
      <c r="AJ1514" s="63"/>
      <c r="AK1514" s="77"/>
      <c r="AL1514" s="60"/>
      <c r="AM1514" s="60"/>
      <c r="AN1514" s="78"/>
      <c r="AO1514" s="79"/>
      <c r="AP1514" s="79"/>
      <c r="AQ1514" s="64"/>
      <c r="AR1514" s="65"/>
      <c r="AS1514" s="65"/>
      <c r="AT1514" s="66"/>
      <c r="AU1514" s="67"/>
      <c r="AV1514" s="67"/>
      <c r="AW1514" s="73"/>
      <c r="AX1514" s="74"/>
      <c r="AY1514" s="74"/>
      <c r="AZ1514" s="112"/>
      <c r="BA1514" s="68"/>
      <c r="BB1514" s="68"/>
      <c r="BC1514" s="69"/>
      <c r="BD1514" s="69"/>
      <c r="BE1514" s="69"/>
      <c r="BF1514" s="75"/>
      <c r="BG1514" s="75"/>
      <c r="BH1514" s="75"/>
      <c r="BI1514" s="219"/>
      <c r="BJ1514" s="220"/>
      <c r="BK1514" s="220"/>
      <c r="BL1514" s="221"/>
      <c r="BM1514" s="222"/>
      <c r="BN1514" s="223"/>
      <c r="BO1514" s="236"/>
      <c r="BP1514" s="49"/>
      <c r="BS1514" s="237"/>
    </row>
    <row r="1515" spans="1:71" s="62" customFormat="1">
      <c r="A1515" s="49"/>
      <c r="B1515" s="2"/>
      <c r="C1515" s="2"/>
      <c r="D1515" s="49"/>
      <c r="E1515" s="49"/>
      <c r="F1515" s="93"/>
      <c r="G1515" s="85"/>
      <c r="H1515" s="49"/>
      <c r="I1515" s="49"/>
      <c r="J1515" s="2"/>
      <c r="K1515" s="49"/>
      <c r="L1515" s="2"/>
      <c r="M1515" s="72"/>
      <c r="N1515" s="72"/>
      <c r="O1515" s="98"/>
      <c r="P1515" s="54"/>
      <c r="Q1515" s="55"/>
      <c r="R1515" s="55"/>
      <c r="S1515" s="56"/>
      <c r="T1515" s="57"/>
      <c r="U1515" s="57"/>
      <c r="V1515" s="58"/>
      <c r="W1515" s="59"/>
      <c r="X1515" s="59"/>
      <c r="Y1515" s="77"/>
      <c r="Z1515" s="60"/>
      <c r="AA1515" s="60"/>
      <c r="AB1515" s="61"/>
      <c r="AC1515" s="61"/>
      <c r="AD1515" s="61"/>
      <c r="AE1515" s="200"/>
      <c r="AF1515" s="201"/>
      <c r="AG1515" s="201"/>
      <c r="AI1515" s="63"/>
      <c r="AJ1515" s="63"/>
      <c r="AK1515" s="77"/>
      <c r="AL1515" s="60"/>
      <c r="AM1515" s="60"/>
      <c r="AN1515" s="78"/>
      <c r="AO1515" s="79"/>
      <c r="AP1515" s="79"/>
      <c r="AQ1515" s="64"/>
      <c r="AR1515" s="65"/>
      <c r="AS1515" s="65"/>
      <c r="AT1515" s="66"/>
      <c r="AU1515" s="67"/>
      <c r="AV1515" s="67"/>
      <c r="AW1515" s="73"/>
      <c r="AX1515" s="74"/>
      <c r="AY1515" s="74"/>
      <c r="AZ1515" s="112"/>
      <c r="BA1515" s="68"/>
      <c r="BB1515" s="68"/>
      <c r="BC1515" s="69"/>
      <c r="BD1515" s="69"/>
      <c r="BE1515" s="69"/>
      <c r="BF1515" s="75"/>
      <c r="BG1515" s="75"/>
      <c r="BH1515" s="75"/>
      <c r="BI1515" s="219"/>
      <c r="BJ1515" s="220"/>
      <c r="BK1515" s="220"/>
      <c r="BL1515" s="221"/>
      <c r="BM1515" s="222"/>
      <c r="BN1515" s="223"/>
      <c r="BO1515" s="236"/>
      <c r="BP1515" s="49"/>
      <c r="BS1515" s="237"/>
    </row>
    <row r="1516" spans="1:71" s="62" customFormat="1">
      <c r="A1516" s="49"/>
      <c r="B1516" s="2"/>
      <c r="C1516" s="2"/>
      <c r="D1516" s="49"/>
      <c r="E1516" s="49"/>
      <c r="F1516" s="93"/>
      <c r="G1516" s="85"/>
      <c r="H1516" s="49"/>
      <c r="I1516" s="49"/>
      <c r="J1516" s="2"/>
      <c r="K1516" s="49"/>
      <c r="L1516" s="2"/>
      <c r="M1516" s="72"/>
      <c r="N1516" s="72"/>
      <c r="O1516" s="98"/>
      <c r="P1516" s="54"/>
      <c r="Q1516" s="55"/>
      <c r="R1516" s="55"/>
      <c r="S1516" s="56"/>
      <c r="T1516" s="57"/>
      <c r="U1516" s="57"/>
      <c r="V1516" s="58"/>
      <c r="W1516" s="59"/>
      <c r="X1516" s="59"/>
      <c r="Y1516" s="77"/>
      <c r="Z1516" s="60"/>
      <c r="AA1516" s="60"/>
      <c r="AB1516" s="61"/>
      <c r="AC1516" s="61"/>
      <c r="AD1516" s="61"/>
      <c r="AE1516" s="200"/>
      <c r="AF1516" s="201"/>
      <c r="AG1516" s="201"/>
      <c r="AI1516" s="63"/>
      <c r="AJ1516" s="63"/>
      <c r="AK1516" s="77"/>
      <c r="AL1516" s="60"/>
      <c r="AM1516" s="60"/>
      <c r="AN1516" s="78"/>
      <c r="AO1516" s="79"/>
      <c r="AP1516" s="79"/>
      <c r="AQ1516" s="64"/>
      <c r="AR1516" s="65"/>
      <c r="AS1516" s="65"/>
      <c r="AT1516" s="66"/>
      <c r="AU1516" s="67"/>
      <c r="AV1516" s="67"/>
      <c r="AW1516" s="73"/>
      <c r="AX1516" s="74"/>
      <c r="AY1516" s="74"/>
      <c r="AZ1516" s="112"/>
      <c r="BA1516" s="68"/>
      <c r="BB1516" s="68"/>
      <c r="BC1516" s="69"/>
      <c r="BD1516" s="69"/>
      <c r="BE1516" s="69"/>
      <c r="BF1516" s="75"/>
      <c r="BG1516" s="75"/>
      <c r="BH1516" s="75"/>
      <c r="BI1516" s="219"/>
      <c r="BJ1516" s="220"/>
      <c r="BK1516" s="220"/>
      <c r="BL1516" s="221"/>
      <c r="BM1516" s="222"/>
      <c r="BN1516" s="223"/>
      <c r="BO1516" s="236"/>
      <c r="BP1516" s="49"/>
      <c r="BS1516" s="237"/>
    </row>
    <row r="1517" spans="1:71" s="62" customFormat="1">
      <c r="A1517" s="49"/>
      <c r="B1517" s="2"/>
      <c r="C1517" s="2"/>
      <c r="D1517" s="49"/>
      <c r="E1517" s="49"/>
      <c r="F1517" s="93"/>
      <c r="G1517" s="85"/>
      <c r="H1517" s="49"/>
      <c r="I1517" s="49"/>
      <c r="J1517" s="2"/>
      <c r="K1517" s="49"/>
      <c r="L1517" s="2"/>
      <c r="M1517" s="72"/>
      <c r="N1517" s="72"/>
      <c r="O1517" s="98"/>
      <c r="P1517" s="54"/>
      <c r="Q1517" s="55"/>
      <c r="R1517" s="55"/>
      <c r="S1517" s="56"/>
      <c r="T1517" s="57"/>
      <c r="U1517" s="57"/>
      <c r="V1517" s="58"/>
      <c r="W1517" s="59"/>
      <c r="X1517" s="59"/>
      <c r="Y1517" s="77"/>
      <c r="Z1517" s="60"/>
      <c r="AA1517" s="60"/>
      <c r="AB1517" s="61"/>
      <c r="AC1517" s="61"/>
      <c r="AD1517" s="61"/>
      <c r="AE1517" s="200"/>
      <c r="AF1517" s="201"/>
      <c r="AG1517" s="201"/>
      <c r="AI1517" s="63"/>
      <c r="AJ1517" s="63"/>
      <c r="AK1517" s="77"/>
      <c r="AL1517" s="60"/>
      <c r="AM1517" s="60"/>
      <c r="AN1517" s="78"/>
      <c r="AO1517" s="79"/>
      <c r="AP1517" s="79"/>
      <c r="AQ1517" s="64"/>
      <c r="AR1517" s="65"/>
      <c r="AS1517" s="65"/>
      <c r="AT1517" s="66"/>
      <c r="AU1517" s="67"/>
      <c r="AV1517" s="67"/>
      <c r="AW1517" s="73"/>
      <c r="AX1517" s="74"/>
      <c r="AY1517" s="74"/>
      <c r="AZ1517" s="112"/>
      <c r="BA1517" s="68"/>
      <c r="BB1517" s="68"/>
      <c r="BC1517" s="69"/>
      <c r="BD1517" s="69"/>
      <c r="BE1517" s="69"/>
      <c r="BF1517" s="75"/>
      <c r="BG1517" s="75"/>
      <c r="BH1517" s="75"/>
      <c r="BI1517" s="219"/>
      <c r="BJ1517" s="220"/>
      <c r="BK1517" s="220"/>
      <c r="BL1517" s="221"/>
      <c r="BM1517" s="222"/>
      <c r="BN1517" s="223"/>
      <c r="BO1517" s="236"/>
      <c r="BP1517" s="49"/>
      <c r="BS1517" s="237"/>
    </row>
    <row r="1518" spans="1:71" s="62" customFormat="1">
      <c r="A1518" s="49"/>
      <c r="B1518" s="2"/>
      <c r="C1518" s="2"/>
      <c r="D1518" s="49"/>
      <c r="E1518" s="49"/>
      <c r="F1518" s="93"/>
      <c r="G1518" s="85"/>
      <c r="H1518" s="49"/>
      <c r="I1518" s="49"/>
      <c r="J1518" s="2"/>
      <c r="K1518" s="49"/>
      <c r="L1518" s="2"/>
      <c r="M1518" s="72"/>
      <c r="N1518" s="72"/>
      <c r="O1518" s="98"/>
      <c r="P1518" s="54"/>
      <c r="Q1518" s="55"/>
      <c r="R1518" s="55"/>
      <c r="S1518" s="56"/>
      <c r="T1518" s="57"/>
      <c r="U1518" s="57"/>
      <c r="V1518" s="58"/>
      <c r="W1518" s="59"/>
      <c r="X1518" s="59"/>
      <c r="Y1518" s="77"/>
      <c r="Z1518" s="60"/>
      <c r="AA1518" s="60"/>
      <c r="AB1518" s="61"/>
      <c r="AC1518" s="61"/>
      <c r="AD1518" s="61"/>
      <c r="AE1518" s="200"/>
      <c r="AF1518" s="201"/>
      <c r="AG1518" s="201"/>
      <c r="AI1518" s="63"/>
      <c r="AJ1518" s="63"/>
      <c r="AK1518" s="77"/>
      <c r="AL1518" s="60"/>
      <c r="AM1518" s="60"/>
      <c r="AN1518" s="78"/>
      <c r="AO1518" s="79"/>
      <c r="AP1518" s="79"/>
      <c r="AQ1518" s="64"/>
      <c r="AR1518" s="65"/>
      <c r="AS1518" s="65"/>
      <c r="AT1518" s="66"/>
      <c r="AU1518" s="67"/>
      <c r="AV1518" s="67"/>
      <c r="AW1518" s="73"/>
      <c r="AX1518" s="74"/>
      <c r="AY1518" s="74"/>
      <c r="AZ1518" s="112"/>
      <c r="BA1518" s="68"/>
      <c r="BB1518" s="68"/>
      <c r="BC1518" s="69"/>
      <c r="BD1518" s="69"/>
      <c r="BE1518" s="69"/>
      <c r="BF1518" s="75"/>
      <c r="BG1518" s="75"/>
      <c r="BH1518" s="75"/>
      <c r="BI1518" s="219"/>
      <c r="BJ1518" s="220"/>
      <c r="BK1518" s="220"/>
      <c r="BL1518" s="221"/>
      <c r="BM1518" s="222"/>
      <c r="BN1518" s="223"/>
      <c r="BO1518" s="236"/>
      <c r="BP1518" s="49"/>
      <c r="BS1518" s="237"/>
    </row>
    <row r="1519" spans="1:71" s="62" customFormat="1">
      <c r="A1519" s="49"/>
      <c r="B1519" s="2"/>
      <c r="C1519" s="2"/>
      <c r="D1519" s="49"/>
      <c r="E1519" s="49"/>
      <c r="F1519" s="93"/>
      <c r="G1519" s="85"/>
      <c r="H1519" s="49"/>
      <c r="I1519" s="49"/>
      <c r="J1519" s="2"/>
      <c r="K1519" s="49"/>
      <c r="L1519" s="2"/>
      <c r="M1519" s="72"/>
      <c r="N1519" s="72"/>
      <c r="O1519" s="98"/>
      <c r="P1519" s="54"/>
      <c r="Q1519" s="55"/>
      <c r="R1519" s="55"/>
      <c r="S1519" s="56"/>
      <c r="T1519" s="57"/>
      <c r="U1519" s="57"/>
      <c r="V1519" s="58"/>
      <c r="W1519" s="59"/>
      <c r="X1519" s="59"/>
      <c r="Y1519" s="77"/>
      <c r="Z1519" s="60"/>
      <c r="AA1519" s="60"/>
      <c r="AB1519" s="61"/>
      <c r="AC1519" s="61"/>
      <c r="AD1519" s="61"/>
      <c r="AE1519" s="200"/>
      <c r="AF1519" s="201"/>
      <c r="AG1519" s="201"/>
      <c r="AI1519" s="63"/>
      <c r="AJ1519" s="63"/>
      <c r="AK1519" s="77"/>
      <c r="AL1519" s="60"/>
      <c r="AM1519" s="60"/>
      <c r="AN1519" s="78"/>
      <c r="AO1519" s="79"/>
      <c r="AP1519" s="79"/>
      <c r="AQ1519" s="64"/>
      <c r="AR1519" s="65"/>
      <c r="AS1519" s="65"/>
      <c r="AT1519" s="66"/>
      <c r="AU1519" s="67"/>
      <c r="AV1519" s="67"/>
      <c r="AW1519" s="73"/>
      <c r="AX1519" s="74"/>
      <c r="AY1519" s="74"/>
      <c r="AZ1519" s="112"/>
      <c r="BA1519" s="68"/>
      <c r="BB1519" s="68"/>
      <c r="BC1519" s="69"/>
      <c r="BD1519" s="69"/>
      <c r="BE1519" s="69"/>
      <c r="BF1519" s="75"/>
      <c r="BG1519" s="75"/>
      <c r="BH1519" s="75"/>
      <c r="BI1519" s="219"/>
      <c r="BJ1519" s="220"/>
      <c r="BK1519" s="220"/>
      <c r="BL1519" s="221"/>
      <c r="BM1519" s="222"/>
      <c r="BN1519" s="223"/>
      <c r="BO1519" s="236"/>
      <c r="BP1519" s="49"/>
      <c r="BS1519" s="237"/>
    </row>
    <row r="1520" spans="1:71" s="62" customFormat="1">
      <c r="A1520" s="49"/>
      <c r="B1520" s="2"/>
      <c r="C1520" s="2"/>
      <c r="D1520" s="49"/>
      <c r="E1520" s="49"/>
      <c r="F1520" s="93"/>
      <c r="G1520" s="85"/>
      <c r="H1520" s="49"/>
      <c r="I1520" s="49"/>
      <c r="J1520" s="2"/>
      <c r="K1520" s="49"/>
      <c r="L1520" s="2"/>
      <c r="M1520" s="72"/>
      <c r="N1520" s="72"/>
      <c r="O1520" s="98"/>
      <c r="P1520" s="54"/>
      <c r="Q1520" s="55"/>
      <c r="R1520" s="55"/>
      <c r="S1520" s="56"/>
      <c r="T1520" s="57"/>
      <c r="U1520" s="57"/>
      <c r="V1520" s="58"/>
      <c r="W1520" s="59"/>
      <c r="X1520" s="59"/>
      <c r="Y1520" s="77"/>
      <c r="Z1520" s="60"/>
      <c r="AA1520" s="60"/>
      <c r="AB1520" s="61"/>
      <c r="AC1520" s="61"/>
      <c r="AD1520" s="61"/>
      <c r="AE1520" s="200"/>
      <c r="AF1520" s="201"/>
      <c r="AG1520" s="201"/>
      <c r="AI1520" s="63"/>
      <c r="AJ1520" s="63"/>
      <c r="AK1520" s="77"/>
      <c r="AL1520" s="60"/>
      <c r="AM1520" s="60"/>
      <c r="AN1520" s="78"/>
      <c r="AO1520" s="79"/>
      <c r="AP1520" s="79"/>
      <c r="AQ1520" s="64"/>
      <c r="AR1520" s="65"/>
      <c r="AS1520" s="65"/>
      <c r="AT1520" s="66"/>
      <c r="AU1520" s="67"/>
      <c r="AV1520" s="67"/>
      <c r="AW1520" s="73"/>
      <c r="AX1520" s="74"/>
      <c r="AY1520" s="74"/>
      <c r="AZ1520" s="112"/>
      <c r="BA1520" s="68"/>
      <c r="BB1520" s="68"/>
      <c r="BC1520" s="69"/>
      <c r="BD1520" s="69"/>
      <c r="BE1520" s="69"/>
      <c r="BF1520" s="75"/>
      <c r="BG1520" s="75"/>
      <c r="BH1520" s="75"/>
      <c r="BI1520" s="219"/>
      <c r="BJ1520" s="220"/>
      <c r="BK1520" s="220"/>
      <c r="BL1520" s="221"/>
      <c r="BM1520" s="222"/>
      <c r="BN1520" s="223"/>
      <c r="BO1520" s="236"/>
      <c r="BP1520" s="49"/>
      <c r="BS1520" s="237"/>
    </row>
    <row r="1521" spans="1:71" s="62" customFormat="1">
      <c r="A1521" s="49"/>
      <c r="B1521" s="2"/>
      <c r="C1521" s="2"/>
      <c r="D1521" s="49"/>
      <c r="E1521" s="49"/>
      <c r="F1521" s="93"/>
      <c r="G1521" s="85"/>
      <c r="H1521" s="49"/>
      <c r="I1521" s="49"/>
      <c r="J1521" s="2"/>
      <c r="K1521" s="49"/>
      <c r="L1521" s="2"/>
      <c r="M1521" s="72"/>
      <c r="N1521" s="72"/>
      <c r="O1521" s="98"/>
      <c r="P1521" s="54"/>
      <c r="Q1521" s="55"/>
      <c r="R1521" s="55"/>
      <c r="S1521" s="56"/>
      <c r="T1521" s="57"/>
      <c r="U1521" s="57"/>
      <c r="V1521" s="58"/>
      <c r="W1521" s="59"/>
      <c r="X1521" s="59"/>
      <c r="Y1521" s="77"/>
      <c r="Z1521" s="60"/>
      <c r="AA1521" s="60"/>
      <c r="AB1521" s="61"/>
      <c r="AC1521" s="61"/>
      <c r="AD1521" s="61"/>
      <c r="AE1521" s="200"/>
      <c r="AF1521" s="201"/>
      <c r="AG1521" s="201"/>
      <c r="AI1521" s="63"/>
      <c r="AJ1521" s="63"/>
      <c r="AK1521" s="77"/>
      <c r="AL1521" s="60"/>
      <c r="AM1521" s="60"/>
      <c r="AN1521" s="78"/>
      <c r="AO1521" s="79"/>
      <c r="AP1521" s="79"/>
      <c r="AQ1521" s="64"/>
      <c r="AR1521" s="65"/>
      <c r="AS1521" s="65"/>
      <c r="AT1521" s="66"/>
      <c r="AU1521" s="67"/>
      <c r="AV1521" s="67"/>
      <c r="AW1521" s="73"/>
      <c r="AX1521" s="74"/>
      <c r="AY1521" s="74"/>
      <c r="AZ1521" s="112"/>
      <c r="BA1521" s="68"/>
      <c r="BB1521" s="68"/>
      <c r="BC1521" s="69"/>
      <c r="BD1521" s="69"/>
      <c r="BE1521" s="69"/>
      <c r="BF1521" s="75"/>
      <c r="BG1521" s="75"/>
      <c r="BH1521" s="75"/>
      <c r="BI1521" s="219"/>
      <c r="BJ1521" s="220"/>
      <c r="BK1521" s="220"/>
      <c r="BL1521" s="221"/>
      <c r="BM1521" s="222"/>
      <c r="BN1521" s="223"/>
      <c r="BO1521" s="236"/>
      <c r="BP1521" s="49"/>
      <c r="BS1521" s="237"/>
    </row>
    <row r="1522" spans="1:71" s="62" customFormat="1">
      <c r="A1522" s="49"/>
      <c r="B1522" s="2"/>
      <c r="C1522" s="2"/>
      <c r="D1522" s="49"/>
      <c r="E1522" s="49"/>
      <c r="F1522" s="93"/>
      <c r="G1522" s="85"/>
      <c r="H1522" s="49"/>
      <c r="I1522" s="49"/>
      <c r="J1522" s="2"/>
      <c r="K1522" s="49"/>
      <c r="L1522" s="2"/>
      <c r="M1522" s="72"/>
      <c r="N1522" s="72"/>
      <c r="O1522" s="98"/>
      <c r="P1522" s="54"/>
      <c r="Q1522" s="55"/>
      <c r="R1522" s="55"/>
      <c r="S1522" s="56"/>
      <c r="T1522" s="57"/>
      <c r="U1522" s="57"/>
      <c r="V1522" s="58"/>
      <c r="W1522" s="59"/>
      <c r="X1522" s="59"/>
      <c r="Y1522" s="77"/>
      <c r="Z1522" s="60"/>
      <c r="AA1522" s="60"/>
      <c r="AB1522" s="61"/>
      <c r="AC1522" s="61"/>
      <c r="AD1522" s="61"/>
      <c r="AE1522" s="200"/>
      <c r="AF1522" s="201"/>
      <c r="AG1522" s="201"/>
      <c r="AI1522" s="63"/>
      <c r="AJ1522" s="63"/>
      <c r="AK1522" s="77"/>
      <c r="AL1522" s="60"/>
      <c r="AM1522" s="60"/>
      <c r="AN1522" s="78"/>
      <c r="AO1522" s="79"/>
      <c r="AP1522" s="79"/>
      <c r="AQ1522" s="64"/>
      <c r="AR1522" s="65"/>
      <c r="AS1522" s="65"/>
      <c r="AT1522" s="66"/>
      <c r="AU1522" s="67"/>
      <c r="AV1522" s="67"/>
      <c r="AW1522" s="73"/>
      <c r="AX1522" s="74"/>
      <c r="AY1522" s="74"/>
      <c r="AZ1522" s="112"/>
      <c r="BA1522" s="68"/>
      <c r="BB1522" s="68"/>
      <c r="BC1522" s="69"/>
      <c r="BD1522" s="69"/>
      <c r="BE1522" s="69"/>
      <c r="BF1522" s="75"/>
      <c r="BG1522" s="75"/>
      <c r="BH1522" s="75"/>
      <c r="BI1522" s="219"/>
      <c r="BJ1522" s="220"/>
      <c r="BK1522" s="220"/>
      <c r="BL1522" s="221"/>
      <c r="BM1522" s="222"/>
      <c r="BN1522" s="223"/>
      <c r="BO1522" s="236"/>
      <c r="BP1522" s="49"/>
      <c r="BS1522" s="237"/>
    </row>
    <row r="1523" spans="1:71" s="62" customFormat="1">
      <c r="A1523" s="49"/>
      <c r="B1523" s="2"/>
      <c r="C1523" s="2"/>
      <c r="D1523" s="49"/>
      <c r="E1523" s="49"/>
      <c r="F1523" s="93"/>
      <c r="G1523" s="85"/>
      <c r="H1523" s="49"/>
      <c r="I1523" s="49"/>
      <c r="J1523" s="2"/>
      <c r="K1523" s="49"/>
      <c r="L1523" s="2"/>
      <c r="M1523" s="72"/>
      <c r="N1523" s="72"/>
      <c r="O1523" s="98"/>
      <c r="P1523" s="54"/>
      <c r="Q1523" s="55"/>
      <c r="R1523" s="55"/>
      <c r="S1523" s="56"/>
      <c r="T1523" s="57"/>
      <c r="U1523" s="57"/>
      <c r="V1523" s="58"/>
      <c r="W1523" s="59"/>
      <c r="X1523" s="59"/>
      <c r="Y1523" s="77"/>
      <c r="Z1523" s="60"/>
      <c r="AA1523" s="60"/>
      <c r="AB1523" s="61"/>
      <c r="AC1523" s="61"/>
      <c r="AD1523" s="61"/>
      <c r="AE1523" s="200"/>
      <c r="AF1523" s="201"/>
      <c r="AG1523" s="201"/>
      <c r="AI1523" s="63"/>
      <c r="AJ1523" s="63"/>
      <c r="AK1523" s="77"/>
      <c r="AL1523" s="60"/>
      <c r="AM1523" s="60"/>
      <c r="AN1523" s="78"/>
      <c r="AO1523" s="79"/>
      <c r="AP1523" s="79"/>
      <c r="AQ1523" s="64"/>
      <c r="AR1523" s="65"/>
      <c r="AS1523" s="65"/>
      <c r="AT1523" s="66"/>
      <c r="AU1523" s="67"/>
      <c r="AV1523" s="67"/>
      <c r="AW1523" s="73"/>
      <c r="AX1523" s="74"/>
      <c r="AY1523" s="74"/>
      <c r="AZ1523" s="112"/>
      <c r="BA1523" s="68"/>
      <c r="BB1523" s="68"/>
      <c r="BC1523" s="69"/>
      <c r="BD1523" s="69"/>
      <c r="BE1523" s="69"/>
      <c r="BF1523" s="75"/>
      <c r="BG1523" s="75"/>
      <c r="BH1523" s="75"/>
      <c r="BI1523" s="219"/>
      <c r="BJ1523" s="220"/>
      <c r="BK1523" s="220"/>
      <c r="BL1523" s="221"/>
      <c r="BM1523" s="222"/>
      <c r="BN1523" s="223"/>
      <c r="BO1523" s="236"/>
      <c r="BP1523" s="49"/>
      <c r="BS1523" s="237"/>
    </row>
    <row r="1524" spans="1:71" s="62" customFormat="1">
      <c r="A1524" s="49"/>
      <c r="B1524" s="2"/>
      <c r="C1524" s="2"/>
      <c r="D1524" s="49"/>
      <c r="E1524" s="49"/>
      <c r="F1524" s="93"/>
      <c r="G1524" s="85"/>
      <c r="H1524" s="49"/>
      <c r="I1524" s="49"/>
      <c r="J1524" s="2"/>
      <c r="K1524" s="49"/>
      <c r="L1524" s="2"/>
      <c r="M1524" s="72"/>
      <c r="N1524" s="72"/>
      <c r="O1524" s="98"/>
      <c r="P1524" s="54"/>
      <c r="Q1524" s="55"/>
      <c r="R1524" s="55"/>
      <c r="S1524" s="56"/>
      <c r="T1524" s="57"/>
      <c r="U1524" s="57"/>
      <c r="V1524" s="58"/>
      <c r="W1524" s="59"/>
      <c r="X1524" s="59"/>
      <c r="Y1524" s="77"/>
      <c r="Z1524" s="60"/>
      <c r="AA1524" s="60"/>
      <c r="AB1524" s="61"/>
      <c r="AC1524" s="61"/>
      <c r="AD1524" s="61"/>
      <c r="AE1524" s="200"/>
      <c r="AF1524" s="201"/>
      <c r="AG1524" s="201"/>
      <c r="AI1524" s="63"/>
      <c r="AJ1524" s="63"/>
      <c r="AK1524" s="77"/>
      <c r="AL1524" s="60"/>
      <c r="AM1524" s="60"/>
      <c r="AN1524" s="78"/>
      <c r="AO1524" s="79"/>
      <c r="AP1524" s="79"/>
      <c r="AQ1524" s="64"/>
      <c r="AR1524" s="65"/>
      <c r="AS1524" s="65"/>
      <c r="AT1524" s="66"/>
      <c r="AU1524" s="67"/>
      <c r="AV1524" s="67"/>
      <c r="AW1524" s="73"/>
      <c r="AX1524" s="74"/>
      <c r="AY1524" s="74"/>
      <c r="AZ1524" s="112"/>
      <c r="BA1524" s="68"/>
      <c r="BB1524" s="68"/>
      <c r="BC1524" s="69"/>
      <c r="BD1524" s="69"/>
      <c r="BE1524" s="69"/>
      <c r="BF1524" s="75"/>
      <c r="BG1524" s="75"/>
      <c r="BH1524" s="75"/>
      <c r="BI1524" s="219"/>
      <c r="BJ1524" s="220"/>
      <c r="BK1524" s="220"/>
      <c r="BL1524" s="221"/>
      <c r="BM1524" s="222"/>
      <c r="BN1524" s="223"/>
      <c r="BO1524" s="236"/>
      <c r="BP1524" s="49"/>
      <c r="BS1524" s="237"/>
    </row>
    <row r="1525" spans="1:71" s="62" customFormat="1">
      <c r="A1525" s="49"/>
      <c r="B1525" s="2"/>
      <c r="C1525" s="2"/>
      <c r="D1525" s="49"/>
      <c r="E1525" s="49"/>
      <c r="F1525" s="93"/>
      <c r="G1525" s="85"/>
      <c r="H1525" s="49"/>
      <c r="I1525" s="49"/>
      <c r="J1525" s="2"/>
      <c r="K1525" s="49"/>
      <c r="L1525" s="2"/>
      <c r="M1525" s="72"/>
      <c r="N1525" s="72"/>
      <c r="O1525" s="98"/>
      <c r="P1525" s="54"/>
      <c r="Q1525" s="55"/>
      <c r="R1525" s="55"/>
      <c r="S1525" s="56"/>
      <c r="T1525" s="57"/>
      <c r="U1525" s="57"/>
      <c r="V1525" s="58"/>
      <c r="W1525" s="59"/>
      <c r="X1525" s="59"/>
      <c r="Y1525" s="77"/>
      <c r="Z1525" s="60"/>
      <c r="AA1525" s="60"/>
      <c r="AB1525" s="61"/>
      <c r="AC1525" s="61"/>
      <c r="AD1525" s="61"/>
      <c r="AE1525" s="200"/>
      <c r="AF1525" s="201"/>
      <c r="AG1525" s="201"/>
      <c r="AI1525" s="63"/>
      <c r="AJ1525" s="63"/>
      <c r="AK1525" s="77"/>
      <c r="AL1525" s="60"/>
      <c r="AM1525" s="60"/>
      <c r="AN1525" s="78"/>
      <c r="AO1525" s="79"/>
      <c r="AP1525" s="79"/>
      <c r="AQ1525" s="64"/>
      <c r="AR1525" s="65"/>
      <c r="AS1525" s="65"/>
      <c r="AT1525" s="66"/>
      <c r="AU1525" s="67"/>
      <c r="AV1525" s="67"/>
      <c r="AW1525" s="73"/>
      <c r="AX1525" s="74"/>
      <c r="AY1525" s="74"/>
      <c r="AZ1525" s="112"/>
      <c r="BA1525" s="68"/>
      <c r="BB1525" s="68"/>
      <c r="BC1525" s="69"/>
      <c r="BD1525" s="69"/>
      <c r="BE1525" s="69"/>
      <c r="BF1525" s="75"/>
      <c r="BG1525" s="75"/>
      <c r="BH1525" s="75"/>
      <c r="BI1525" s="219"/>
      <c r="BJ1525" s="220"/>
      <c r="BK1525" s="220"/>
      <c r="BL1525" s="221"/>
      <c r="BM1525" s="222"/>
      <c r="BN1525" s="223"/>
      <c r="BO1525" s="236"/>
      <c r="BP1525" s="49"/>
      <c r="BS1525" s="237"/>
    </row>
    <row r="1526" spans="1:71" s="62" customFormat="1">
      <c r="A1526" s="49"/>
      <c r="B1526" s="2"/>
      <c r="C1526" s="2"/>
      <c r="D1526" s="49"/>
      <c r="E1526" s="49"/>
      <c r="F1526" s="93"/>
      <c r="G1526" s="85"/>
      <c r="H1526" s="49"/>
      <c r="I1526" s="49"/>
      <c r="J1526" s="2"/>
      <c r="K1526" s="49"/>
      <c r="L1526" s="2"/>
      <c r="M1526" s="72"/>
      <c r="N1526" s="72"/>
      <c r="O1526" s="98"/>
      <c r="P1526" s="54"/>
      <c r="Q1526" s="55"/>
      <c r="R1526" s="55"/>
      <c r="S1526" s="56"/>
      <c r="T1526" s="57"/>
      <c r="U1526" s="57"/>
      <c r="V1526" s="58"/>
      <c r="W1526" s="59"/>
      <c r="X1526" s="59"/>
      <c r="Y1526" s="77"/>
      <c r="Z1526" s="60"/>
      <c r="AA1526" s="60"/>
      <c r="AB1526" s="61"/>
      <c r="AC1526" s="61"/>
      <c r="AD1526" s="61"/>
      <c r="AE1526" s="200"/>
      <c r="AF1526" s="201"/>
      <c r="AG1526" s="201"/>
      <c r="AI1526" s="63"/>
      <c r="AJ1526" s="63"/>
      <c r="AK1526" s="77"/>
      <c r="AL1526" s="60"/>
      <c r="AM1526" s="60"/>
      <c r="AN1526" s="78"/>
      <c r="AO1526" s="79"/>
      <c r="AP1526" s="79"/>
      <c r="AQ1526" s="64"/>
      <c r="AR1526" s="65"/>
      <c r="AS1526" s="65"/>
      <c r="AT1526" s="66"/>
      <c r="AU1526" s="67"/>
      <c r="AV1526" s="67"/>
      <c r="AW1526" s="73"/>
      <c r="AX1526" s="74"/>
      <c r="AY1526" s="74"/>
      <c r="AZ1526" s="112"/>
      <c r="BA1526" s="68"/>
      <c r="BB1526" s="68"/>
      <c r="BC1526" s="69"/>
      <c r="BD1526" s="69"/>
      <c r="BE1526" s="69"/>
      <c r="BF1526" s="75"/>
      <c r="BG1526" s="75"/>
      <c r="BH1526" s="75"/>
      <c r="BI1526" s="219"/>
      <c r="BJ1526" s="220"/>
      <c r="BK1526" s="220"/>
      <c r="BL1526" s="221"/>
      <c r="BM1526" s="222"/>
      <c r="BN1526" s="223"/>
      <c r="BO1526" s="236"/>
      <c r="BP1526" s="49"/>
      <c r="BS1526" s="237"/>
    </row>
    <row r="1527" spans="1:71" s="62" customFormat="1">
      <c r="A1527" s="49"/>
      <c r="B1527" s="2"/>
      <c r="C1527" s="2"/>
      <c r="D1527" s="49"/>
      <c r="E1527" s="49"/>
      <c r="F1527" s="93"/>
      <c r="G1527" s="85"/>
      <c r="H1527" s="49"/>
      <c r="I1527" s="49"/>
      <c r="J1527" s="2"/>
      <c r="K1527" s="49"/>
      <c r="L1527" s="2"/>
      <c r="M1527" s="72"/>
      <c r="N1527" s="72"/>
      <c r="O1527" s="98"/>
      <c r="P1527" s="54"/>
      <c r="Q1527" s="55"/>
      <c r="R1527" s="55"/>
      <c r="S1527" s="56"/>
      <c r="T1527" s="57"/>
      <c r="U1527" s="57"/>
      <c r="V1527" s="58"/>
      <c r="W1527" s="59"/>
      <c r="X1527" s="59"/>
      <c r="Y1527" s="77"/>
      <c r="Z1527" s="60"/>
      <c r="AA1527" s="60"/>
      <c r="AB1527" s="61"/>
      <c r="AC1527" s="61"/>
      <c r="AD1527" s="61"/>
      <c r="AE1527" s="200"/>
      <c r="AF1527" s="201"/>
      <c r="AG1527" s="201"/>
      <c r="AI1527" s="63"/>
      <c r="AJ1527" s="63"/>
      <c r="AK1527" s="77"/>
      <c r="AL1527" s="60"/>
      <c r="AM1527" s="60"/>
      <c r="AN1527" s="78"/>
      <c r="AO1527" s="79"/>
      <c r="AP1527" s="79"/>
      <c r="AQ1527" s="64"/>
      <c r="AR1527" s="65"/>
      <c r="AS1527" s="65"/>
      <c r="AT1527" s="66"/>
      <c r="AU1527" s="67"/>
      <c r="AV1527" s="67"/>
      <c r="AW1527" s="73"/>
      <c r="AX1527" s="74"/>
      <c r="AY1527" s="74"/>
      <c r="AZ1527" s="112"/>
      <c r="BA1527" s="68"/>
      <c r="BB1527" s="68"/>
      <c r="BC1527" s="69"/>
      <c r="BD1527" s="69"/>
      <c r="BE1527" s="69"/>
      <c r="BF1527" s="75"/>
      <c r="BG1527" s="75"/>
      <c r="BH1527" s="75"/>
      <c r="BI1527" s="219"/>
      <c r="BJ1527" s="220"/>
      <c r="BK1527" s="220"/>
      <c r="BL1527" s="221"/>
      <c r="BM1527" s="222"/>
      <c r="BN1527" s="223"/>
      <c r="BO1527" s="236"/>
      <c r="BP1527" s="49"/>
      <c r="BS1527" s="237"/>
    </row>
    <row r="1528" spans="1:71" s="62" customFormat="1">
      <c r="A1528" s="49"/>
      <c r="B1528" s="2"/>
      <c r="C1528" s="2"/>
      <c r="D1528" s="49"/>
      <c r="E1528" s="49"/>
      <c r="F1528" s="93"/>
      <c r="G1528" s="85"/>
      <c r="H1528" s="49"/>
      <c r="I1528" s="49"/>
      <c r="J1528" s="2"/>
      <c r="K1528" s="49"/>
      <c r="L1528" s="2"/>
      <c r="M1528" s="72"/>
      <c r="N1528" s="72"/>
      <c r="O1528" s="98"/>
      <c r="P1528" s="54"/>
      <c r="Q1528" s="55"/>
      <c r="R1528" s="55"/>
      <c r="S1528" s="56"/>
      <c r="T1528" s="57"/>
      <c r="U1528" s="57"/>
      <c r="V1528" s="58"/>
      <c r="W1528" s="59"/>
      <c r="X1528" s="59"/>
      <c r="Y1528" s="77"/>
      <c r="Z1528" s="60"/>
      <c r="AA1528" s="60"/>
      <c r="AB1528" s="61"/>
      <c r="AC1528" s="61"/>
      <c r="AD1528" s="61"/>
      <c r="AE1528" s="200"/>
      <c r="AF1528" s="201"/>
      <c r="AG1528" s="201"/>
      <c r="AI1528" s="63"/>
      <c r="AJ1528" s="63"/>
      <c r="AK1528" s="77"/>
      <c r="AL1528" s="60"/>
      <c r="AM1528" s="60"/>
      <c r="AN1528" s="78"/>
      <c r="AO1528" s="79"/>
      <c r="AP1528" s="79"/>
      <c r="AQ1528" s="64"/>
      <c r="AR1528" s="65"/>
      <c r="AS1528" s="65"/>
      <c r="AT1528" s="66"/>
      <c r="AU1528" s="67"/>
      <c r="AV1528" s="67"/>
      <c r="AW1528" s="73"/>
      <c r="AX1528" s="74"/>
      <c r="AY1528" s="74"/>
      <c r="AZ1528" s="112"/>
      <c r="BA1528" s="68"/>
      <c r="BB1528" s="68"/>
      <c r="BC1528" s="69"/>
      <c r="BD1528" s="69"/>
      <c r="BE1528" s="69"/>
      <c r="BF1528" s="75"/>
      <c r="BG1528" s="75"/>
      <c r="BH1528" s="75"/>
      <c r="BI1528" s="219"/>
      <c r="BJ1528" s="220"/>
      <c r="BK1528" s="220"/>
      <c r="BL1528" s="221"/>
      <c r="BM1528" s="222"/>
      <c r="BN1528" s="223"/>
      <c r="BO1528" s="236"/>
      <c r="BP1528" s="49"/>
      <c r="BS1528" s="237"/>
    </row>
    <row r="1529" spans="1:71" s="62" customFormat="1">
      <c r="A1529" s="49"/>
      <c r="B1529" s="2"/>
      <c r="C1529" s="2"/>
      <c r="D1529" s="49"/>
      <c r="E1529" s="49"/>
      <c r="F1529" s="93"/>
      <c r="G1529" s="85"/>
      <c r="H1529" s="49"/>
      <c r="I1529" s="49"/>
      <c r="J1529" s="2"/>
      <c r="K1529" s="49"/>
      <c r="L1529" s="2"/>
      <c r="M1529" s="72"/>
      <c r="N1529" s="72"/>
      <c r="O1529" s="98"/>
      <c r="P1529" s="54"/>
      <c r="Q1529" s="55"/>
      <c r="R1529" s="55"/>
      <c r="S1529" s="56"/>
      <c r="T1529" s="57"/>
      <c r="U1529" s="57"/>
      <c r="V1529" s="58"/>
      <c r="W1529" s="59"/>
      <c r="X1529" s="59"/>
      <c r="Y1529" s="77"/>
      <c r="Z1529" s="60"/>
      <c r="AA1529" s="60"/>
      <c r="AB1529" s="61"/>
      <c r="AC1529" s="61"/>
      <c r="AD1529" s="61"/>
      <c r="AE1529" s="200"/>
      <c r="AF1529" s="201"/>
      <c r="AG1529" s="201"/>
      <c r="AI1529" s="63"/>
      <c r="AJ1529" s="63"/>
      <c r="AK1529" s="77"/>
      <c r="AL1529" s="60"/>
      <c r="AM1529" s="60"/>
      <c r="AN1529" s="78"/>
      <c r="AO1529" s="79"/>
      <c r="AP1529" s="79"/>
      <c r="AQ1529" s="64"/>
      <c r="AR1529" s="65"/>
      <c r="AS1529" s="65"/>
      <c r="AT1529" s="66"/>
      <c r="AU1529" s="67"/>
      <c r="AV1529" s="67"/>
      <c r="AW1529" s="73"/>
      <c r="AX1529" s="74"/>
      <c r="AY1529" s="74"/>
      <c r="AZ1529" s="112"/>
      <c r="BA1529" s="68"/>
      <c r="BB1529" s="68"/>
      <c r="BC1529" s="69"/>
      <c r="BD1529" s="69"/>
      <c r="BE1529" s="69"/>
      <c r="BF1529" s="75"/>
      <c r="BG1529" s="75"/>
      <c r="BH1529" s="75"/>
      <c r="BI1529" s="219"/>
      <c r="BJ1529" s="220"/>
      <c r="BK1529" s="220"/>
      <c r="BL1529" s="221"/>
      <c r="BM1529" s="222"/>
      <c r="BN1529" s="223"/>
      <c r="BO1529" s="236"/>
      <c r="BP1529" s="49"/>
      <c r="BS1529" s="237"/>
    </row>
    <row r="1530" spans="1:71" s="62" customFormat="1">
      <c r="A1530" s="49"/>
      <c r="B1530" s="2"/>
      <c r="C1530" s="2"/>
      <c r="D1530" s="49"/>
      <c r="E1530" s="49"/>
      <c r="F1530" s="93"/>
      <c r="G1530" s="85"/>
      <c r="H1530" s="49"/>
      <c r="I1530" s="49"/>
      <c r="J1530" s="2"/>
      <c r="K1530" s="49"/>
      <c r="L1530" s="2"/>
      <c r="M1530" s="72"/>
      <c r="N1530" s="72"/>
      <c r="O1530" s="98"/>
      <c r="P1530" s="54"/>
      <c r="Q1530" s="55"/>
      <c r="R1530" s="55"/>
      <c r="S1530" s="56"/>
      <c r="T1530" s="57"/>
      <c r="U1530" s="57"/>
      <c r="V1530" s="58"/>
      <c r="W1530" s="59"/>
      <c r="X1530" s="59"/>
      <c r="Y1530" s="77"/>
      <c r="Z1530" s="60"/>
      <c r="AA1530" s="60"/>
      <c r="AB1530" s="61"/>
      <c r="AC1530" s="61"/>
      <c r="AD1530" s="61"/>
      <c r="AE1530" s="200"/>
      <c r="AF1530" s="201"/>
      <c r="AG1530" s="201"/>
      <c r="AI1530" s="63"/>
      <c r="AJ1530" s="63"/>
      <c r="AK1530" s="77"/>
      <c r="AL1530" s="60"/>
      <c r="AM1530" s="60"/>
      <c r="AN1530" s="78"/>
      <c r="AO1530" s="79"/>
      <c r="AP1530" s="79"/>
      <c r="AQ1530" s="64"/>
      <c r="AR1530" s="65"/>
      <c r="AS1530" s="65"/>
      <c r="AT1530" s="66"/>
      <c r="AU1530" s="67"/>
      <c r="AV1530" s="67"/>
      <c r="AW1530" s="73"/>
      <c r="AX1530" s="74"/>
      <c r="AY1530" s="74"/>
      <c r="AZ1530" s="112"/>
      <c r="BA1530" s="68"/>
      <c r="BB1530" s="68"/>
      <c r="BC1530" s="69"/>
      <c r="BD1530" s="69"/>
      <c r="BE1530" s="69"/>
      <c r="BF1530" s="75"/>
      <c r="BG1530" s="75"/>
      <c r="BH1530" s="75"/>
      <c r="BI1530" s="219"/>
      <c r="BJ1530" s="220"/>
      <c r="BK1530" s="220"/>
      <c r="BL1530" s="221"/>
      <c r="BM1530" s="222"/>
      <c r="BN1530" s="223"/>
      <c r="BO1530" s="236"/>
      <c r="BP1530" s="49"/>
      <c r="BS1530" s="237"/>
    </row>
    <row r="1531" spans="1:71" s="62" customFormat="1">
      <c r="A1531" s="49"/>
      <c r="B1531" s="2"/>
      <c r="C1531" s="2"/>
      <c r="D1531" s="49"/>
      <c r="E1531" s="49"/>
      <c r="F1531" s="93"/>
      <c r="G1531" s="85"/>
      <c r="H1531" s="49"/>
      <c r="I1531" s="49"/>
      <c r="J1531" s="2"/>
      <c r="K1531" s="49"/>
      <c r="L1531" s="2"/>
      <c r="M1531" s="72"/>
      <c r="N1531" s="72"/>
      <c r="O1531" s="98"/>
      <c r="P1531" s="54"/>
      <c r="Q1531" s="55"/>
      <c r="R1531" s="55"/>
      <c r="S1531" s="56"/>
      <c r="T1531" s="57"/>
      <c r="U1531" s="57"/>
      <c r="V1531" s="58"/>
      <c r="W1531" s="59"/>
      <c r="X1531" s="59"/>
      <c r="Y1531" s="77"/>
      <c r="Z1531" s="60"/>
      <c r="AA1531" s="60"/>
      <c r="AB1531" s="61"/>
      <c r="AC1531" s="61"/>
      <c r="AD1531" s="61"/>
      <c r="AE1531" s="200"/>
      <c r="AF1531" s="201"/>
      <c r="AG1531" s="201"/>
      <c r="AI1531" s="63"/>
      <c r="AJ1531" s="63"/>
      <c r="AK1531" s="77"/>
      <c r="AL1531" s="60"/>
      <c r="AM1531" s="60"/>
      <c r="AN1531" s="78"/>
      <c r="AO1531" s="79"/>
      <c r="AP1531" s="79"/>
      <c r="AQ1531" s="64"/>
      <c r="AR1531" s="65"/>
      <c r="AS1531" s="65"/>
      <c r="AT1531" s="66"/>
      <c r="AU1531" s="67"/>
      <c r="AV1531" s="67"/>
      <c r="AW1531" s="73"/>
      <c r="AX1531" s="74"/>
      <c r="AY1531" s="74"/>
      <c r="AZ1531" s="112"/>
      <c r="BA1531" s="68"/>
      <c r="BB1531" s="68"/>
      <c r="BC1531" s="69"/>
      <c r="BD1531" s="69"/>
      <c r="BE1531" s="69"/>
      <c r="BF1531" s="75"/>
      <c r="BG1531" s="75"/>
      <c r="BH1531" s="75"/>
      <c r="BI1531" s="219"/>
      <c r="BJ1531" s="220"/>
      <c r="BK1531" s="220"/>
      <c r="BL1531" s="221"/>
      <c r="BM1531" s="222"/>
      <c r="BN1531" s="223"/>
      <c r="BO1531" s="236"/>
      <c r="BP1531" s="49"/>
      <c r="BS1531" s="237"/>
    </row>
    <row r="1532" spans="1:71" s="62" customFormat="1">
      <c r="A1532" s="49"/>
      <c r="B1532" s="2"/>
      <c r="C1532" s="2"/>
      <c r="D1532" s="49"/>
      <c r="E1532" s="49"/>
      <c r="F1532" s="93"/>
      <c r="G1532" s="85"/>
      <c r="H1532" s="49"/>
      <c r="I1532" s="49"/>
      <c r="J1532" s="2"/>
      <c r="K1532" s="49"/>
      <c r="L1532" s="2"/>
      <c r="M1532" s="72"/>
      <c r="N1532" s="72"/>
      <c r="O1532" s="98"/>
      <c r="P1532" s="54"/>
      <c r="Q1532" s="55"/>
      <c r="R1532" s="55"/>
      <c r="S1532" s="56"/>
      <c r="T1532" s="57"/>
      <c r="U1532" s="57"/>
      <c r="V1532" s="58"/>
      <c r="W1532" s="59"/>
      <c r="X1532" s="59"/>
      <c r="Y1532" s="77"/>
      <c r="Z1532" s="60"/>
      <c r="AA1532" s="60"/>
      <c r="AB1532" s="61"/>
      <c r="AC1532" s="61"/>
      <c r="AD1532" s="61"/>
      <c r="AE1532" s="200"/>
      <c r="AF1532" s="201"/>
      <c r="AG1532" s="201"/>
      <c r="AI1532" s="63"/>
      <c r="AJ1532" s="63"/>
      <c r="AK1532" s="77"/>
      <c r="AL1532" s="60"/>
      <c r="AM1532" s="60"/>
      <c r="AN1532" s="78"/>
      <c r="AO1532" s="79"/>
      <c r="AP1532" s="79"/>
      <c r="AQ1532" s="64"/>
      <c r="AR1532" s="65"/>
      <c r="AS1532" s="65"/>
      <c r="AT1532" s="66"/>
      <c r="AU1532" s="67"/>
      <c r="AV1532" s="67"/>
      <c r="AW1532" s="73"/>
      <c r="AX1532" s="74"/>
      <c r="AY1532" s="74"/>
      <c r="AZ1532" s="112"/>
      <c r="BA1532" s="68"/>
      <c r="BB1532" s="68"/>
      <c r="BC1532" s="69"/>
      <c r="BD1532" s="69"/>
      <c r="BE1532" s="69"/>
      <c r="BF1532" s="75"/>
      <c r="BG1532" s="75"/>
      <c r="BH1532" s="75"/>
      <c r="BI1532" s="219"/>
      <c r="BJ1532" s="220"/>
      <c r="BK1532" s="220"/>
      <c r="BL1532" s="221"/>
      <c r="BM1532" s="222"/>
      <c r="BN1532" s="223"/>
      <c r="BO1532" s="236"/>
      <c r="BP1532" s="49"/>
      <c r="BS1532" s="237"/>
    </row>
    <row r="1533" spans="1:71" s="62" customFormat="1">
      <c r="A1533" s="49"/>
      <c r="B1533" s="2"/>
      <c r="C1533" s="2"/>
      <c r="D1533" s="49"/>
      <c r="E1533" s="49"/>
      <c r="F1533" s="93"/>
      <c r="G1533" s="85"/>
      <c r="H1533" s="49"/>
      <c r="I1533" s="49"/>
      <c r="J1533" s="2"/>
      <c r="K1533" s="49"/>
      <c r="L1533" s="2"/>
      <c r="M1533" s="72"/>
      <c r="N1533" s="72"/>
      <c r="O1533" s="98"/>
      <c r="P1533" s="54"/>
      <c r="Q1533" s="55"/>
      <c r="R1533" s="55"/>
      <c r="S1533" s="56"/>
      <c r="T1533" s="57"/>
      <c r="U1533" s="57"/>
      <c r="V1533" s="58"/>
      <c r="W1533" s="59"/>
      <c r="X1533" s="59"/>
      <c r="Y1533" s="77"/>
      <c r="Z1533" s="60"/>
      <c r="AA1533" s="60"/>
      <c r="AB1533" s="61"/>
      <c r="AC1533" s="61"/>
      <c r="AD1533" s="61"/>
      <c r="AE1533" s="200"/>
      <c r="AF1533" s="201"/>
      <c r="AG1533" s="201"/>
      <c r="AI1533" s="63"/>
      <c r="AJ1533" s="63"/>
      <c r="AK1533" s="77"/>
      <c r="AL1533" s="60"/>
      <c r="AM1533" s="60"/>
      <c r="AN1533" s="78"/>
      <c r="AO1533" s="79"/>
      <c r="AP1533" s="79"/>
      <c r="AQ1533" s="64"/>
      <c r="AR1533" s="65"/>
      <c r="AS1533" s="65"/>
      <c r="AT1533" s="66"/>
      <c r="AU1533" s="67"/>
      <c r="AV1533" s="67"/>
      <c r="AW1533" s="73"/>
      <c r="AX1533" s="74"/>
      <c r="AY1533" s="74"/>
      <c r="AZ1533" s="112"/>
      <c r="BA1533" s="68"/>
      <c r="BB1533" s="68"/>
      <c r="BC1533" s="69"/>
      <c r="BD1533" s="69"/>
      <c r="BE1533" s="69"/>
      <c r="BF1533" s="75"/>
      <c r="BG1533" s="75"/>
      <c r="BH1533" s="75"/>
      <c r="BI1533" s="219"/>
      <c r="BJ1533" s="220"/>
      <c r="BK1533" s="220"/>
      <c r="BL1533" s="221"/>
      <c r="BM1533" s="222"/>
      <c r="BN1533" s="223"/>
      <c r="BO1533" s="236"/>
      <c r="BP1533" s="49"/>
      <c r="BS1533" s="237"/>
    </row>
    <row r="1534" spans="1:71" s="62" customFormat="1">
      <c r="A1534" s="49"/>
      <c r="B1534" s="2"/>
      <c r="C1534" s="2"/>
      <c r="D1534" s="49"/>
      <c r="E1534" s="49"/>
      <c r="F1534" s="93"/>
      <c r="G1534" s="85"/>
      <c r="H1534" s="49"/>
      <c r="I1534" s="49"/>
      <c r="J1534" s="2"/>
      <c r="K1534" s="49"/>
      <c r="L1534" s="2"/>
      <c r="M1534" s="72"/>
      <c r="N1534" s="72"/>
      <c r="O1534" s="98"/>
      <c r="P1534" s="54"/>
      <c r="Q1534" s="55"/>
      <c r="R1534" s="55"/>
      <c r="S1534" s="56"/>
      <c r="T1534" s="57"/>
      <c r="U1534" s="57"/>
      <c r="V1534" s="58"/>
      <c r="W1534" s="59"/>
      <c r="X1534" s="59"/>
      <c r="Y1534" s="77"/>
      <c r="Z1534" s="60"/>
      <c r="AA1534" s="60"/>
      <c r="AB1534" s="61"/>
      <c r="AC1534" s="61"/>
      <c r="AD1534" s="61"/>
      <c r="AE1534" s="200"/>
      <c r="AF1534" s="201"/>
      <c r="AG1534" s="201"/>
      <c r="AI1534" s="63"/>
      <c r="AJ1534" s="63"/>
      <c r="AK1534" s="77"/>
      <c r="AL1534" s="60"/>
      <c r="AM1534" s="60"/>
      <c r="AN1534" s="78"/>
      <c r="AO1534" s="79"/>
      <c r="AP1534" s="79"/>
      <c r="AQ1534" s="64"/>
      <c r="AR1534" s="65"/>
      <c r="AS1534" s="65"/>
      <c r="AT1534" s="66"/>
      <c r="AU1534" s="67"/>
      <c r="AV1534" s="67"/>
      <c r="AW1534" s="73"/>
      <c r="AX1534" s="74"/>
      <c r="AY1534" s="74"/>
      <c r="AZ1534" s="112"/>
      <c r="BA1534" s="68"/>
      <c r="BB1534" s="68"/>
      <c r="BC1534" s="69"/>
      <c r="BD1534" s="69"/>
      <c r="BE1534" s="69"/>
      <c r="BF1534" s="75"/>
      <c r="BG1534" s="75"/>
      <c r="BH1534" s="75"/>
      <c r="BI1534" s="219"/>
      <c r="BJ1534" s="220"/>
      <c r="BK1534" s="220"/>
      <c r="BL1534" s="221"/>
      <c r="BM1534" s="222"/>
      <c r="BN1534" s="223"/>
      <c r="BO1534" s="236"/>
      <c r="BP1534" s="49"/>
      <c r="BS1534" s="237"/>
    </row>
    <row r="1535" spans="1:71" s="62" customFormat="1">
      <c r="A1535" s="49"/>
      <c r="B1535" s="2"/>
      <c r="C1535" s="2"/>
      <c r="D1535" s="49"/>
      <c r="E1535" s="49"/>
      <c r="F1535" s="93"/>
      <c r="G1535" s="85"/>
      <c r="H1535" s="49"/>
      <c r="I1535" s="49"/>
      <c r="J1535" s="2"/>
      <c r="K1535" s="49"/>
      <c r="L1535" s="2"/>
      <c r="M1535" s="72"/>
      <c r="N1535" s="72"/>
      <c r="O1535" s="98"/>
      <c r="P1535" s="54"/>
      <c r="Q1535" s="55"/>
      <c r="R1535" s="55"/>
      <c r="S1535" s="56"/>
      <c r="T1535" s="57"/>
      <c r="U1535" s="57"/>
      <c r="V1535" s="58"/>
      <c r="W1535" s="59"/>
      <c r="X1535" s="59"/>
      <c r="Y1535" s="77"/>
      <c r="Z1535" s="60"/>
      <c r="AA1535" s="60"/>
      <c r="AB1535" s="61"/>
      <c r="AC1535" s="61"/>
      <c r="AD1535" s="61"/>
      <c r="AE1535" s="200"/>
      <c r="AF1535" s="201"/>
      <c r="AG1535" s="201"/>
      <c r="AI1535" s="63"/>
      <c r="AJ1535" s="63"/>
      <c r="AK1535" s="77"/>
      <c r="AL1535" s="60"/>
      <c r="AM1535" s="60"/>
      <c r="AN1535" s="78"/>
      <c r="AO1535" s="79"/>
      <c r="AP1535" s="79"/>
      <c r="AQ1535" s="64"/>
      <c r="AR1535" s="65"/>
      <c r="AS1535" s="65"/>
      <c r="AT1535" s="66"/>
      <c r="AU1535" s="67"/>
      <c r="AV1535" s="67"/>
      <c r="AW1535" s="73"/>
      <c r="AX1535" s="74"/>
      <c r="AY1535" s="74"/>
      <c r="AZ1535" s="112"/>
      <c r="BA1535" s="68"/>
      <c r="BB1535" s="68"/>
      <c r="BC1535" s="69"/>
      <c r="BD1535" s="69"/>
      <c r="BE1535" s="69"/>
      <c r="BF1535" s="75"/>
      <c r="BG1535" s="75"/>
      <c r="BH1535" s="75"/>
      <c r="BI1535" s="219"/>
      <c r="BJ1535" s="220"/>
      <c r="BK1535" s="220"/>
      <c r="BL1535" s="221"/>
      <c r="BM1535" s="222"/>
      <c r="BN1535" s="223"/>
      <c r="BO1535" s="236"/>
      <c r="BP1535" s="49"/>
      <c r="BS1535" s="237"/>
    </row>
    <row r="1536" spans="1:71" s="62" customFormat="1">
      <c r="A1536" s="49"/>
      <c r="B1536" s="2"/>
      <c r="C1536" s="2"/>
      <c r="D1536" s="49"/>
      <c r="E1536" s="49"/>
      <c r="F1536" s="93"/>
      <c r="G1536" s="85"/>
      <c r="H1536" s="49"/>
      <c r="I1536" s="49"/>
      <c r="J1536" s="2"/>
      <c r="K1536" s="49"/>
      <c r="L1536" s="2"/>
      <c r="M1536" s="72"/>
      <c r="N1536" s="72"/>
      <c r="O1536" s="98"/>
      <c r="P1536" s="54"/>
      <c r="Q1536" s="55"/>
      <c r="R1536" s="55"/>
      <c r="S1536" s="56"/>
      <c r="T1536" s="57"/>
      <c r="U1536" s="57"/>
      <c r="V1536" s="58"/>
      <c r="W1536" s="59"/>
      <c r="X1536" s="59"/>
      <c r="Y1536" s="77"/>
      <c r="Z1536" s="60"/>
      <c r="AA1536" s="60"/>
      <c r="AB1536" s="61"/>
      <c r="AC1536" s="61"/>
      <c r="AD1536" s="61"/>
      <c r="AE1536" s="200"/>
      <c r="AF1536" s="201"/>
      <c r="AG1536" s="201"/>
      <c r="AI1536" s="63"/>
      <c r="AJ1536" s="63"/>
      <c r="AK1536" s="77"/>
      <c r="AL1536" s="60"/>
      <c r="AM1536" s="60"/>
      <c r="AN1536" s="78"/>
      <c r="AO1536" s="79"/>
      <c r="AP1536" s="79"/>
      <c r="AQ1536" s="64"/>
      <c r="AR1536" s="65"/>
      <c r="AS1536" s="65"/>
      <c r="AT1536" s="66"/>
      <c r="AU1536" s="67"/>
      <c r="AV1536" s="67"/>
      <c r="AW1536" s="73"/>
      <c r="AX1536" s="74"/>
      <c r="AY1536" s="74"/>
      <c r="AZ1536" s="112"/>
      <c r="BA1536" s="68"/>
      <c r="BB1536" s="68"/>
      <c r="BC1536" s="69"/>
      <c r="BD1536" s="69"/>
      <c r="BE1536" s="69"/>
      <c r="BF1536" s="75"/>
      <c r="BG1536" s="75"/>
      <c r="BH1536" s="75"/>
      <c r="BI1536" s="219"/>
      <c r="BJ1536" s="220"/>
      <c r="BK1536" s="220"/>
      <c r="BL1536" s="221"/>
      <c r="BM1536" s="222"/>
      <c r="BN1536" s="223"/>
      <c r="BO1536" s="236"/>
      <c r="BP1536" s="49"/>
      <c r="BS1536" s="237"/>
    </row>
    <row r="1537" spans="1:71" s="62" customFormat="1">
      <c r="A1537" s="49"/>
      <c r="B1537" s="2"/>
      <c r="C1537" s="2"/>
      <c r="D1537" s="49"/>
      <c r="E1537" s="49"/>
      <c r="F1537" s="93"/>
      <c r="G1537" s="85"/>
      <c r="H1537" s="49"/>
      <c r="I1537" s="49"/>
      <c r="J1537" s="2"/>
      <c r="K1537" s="49"/>
      <c r="L1537" s="2"/>
      <c r="M1537" s="72"/>
      <c r="N1537" s="72"/>
      <c r="O1537" s="98"/>
      <c r="P1537" s="54"/>
      <c r="Q1537" s="55"/>
      <c r="R1537" s="55"/>
      <c r="S1537" s="56"/>
      <c r="T1537" s="57"/>
      <c r="U1537" s="57"/>
      <c r="V1537" s="58"/>
      <c r="W1537" s="59"/>
      <c r="X1537" s="59"/>
      <c r="Y1537" s="77"/>
      <c r="Z1537" s="60"/>
      <c r="AA1537" s="60"/>
      <c r="AB1537" s="61"/>
      <c r="AC1537" s="61"/>
      <c r="AD1537" s="61"/>
      <c r="AE1537" s="200"/>
      <c r="AF1537" s="201"/>
      <c r="AG1537" s="201"/>
      <c r="AI1537" s="63"/>
      <c r="AJ1537" s="63"/>
      <c r="AK1537" s="77"/>
      <c r="AL1537" s="60"/>
      <c r="AM1537" s="60"/>
      <c r="AN1537" s="78"/>
      <c r="AO1537" s="79"/>
      <c r="AP1537" s="79"/>
      <c r="AQ1537" s="64"/>
      <c r="AR1537" s="65"/>
      <c r="AS1537" s="65"/>
      <c r="AT1537" s="66"/>
      <c r="AU1537" s="67"/>
      <c r="AV1537" s="67"/>
      <c r="AW1537" s="73"/>
      <c r="AX1537" s="74"/>
      <c r="AY1537" s="74"/>
      <c r="AZ1537" s="112"/>
      <c r="BA1537" s="68"/>
      <c r="BB1537" s="68"/>
      <c r="BC1537" s="69"/>
      <c r="BD1537" s="69"/>
      <c r="BE1537" s="69"/>
      <c r="BF1537" s="75"/>
      <c r="BG1537" s="75"/>
      <c r="BH1537" s="75"/>
      <c r="BI1537" s="219"/>
      <c r="BJ1537" s="220"/>
      <c r="BK1537" s="220"/>
      <c r="BL1537" s="221"/>
      <c r="BM1537" s="222"/>
      <c r="BN1537" s="223"/>
      <c r="BO1537" s="236"/>
      <c r="BP1537" s="49"/>
      <c r="BS1537" s="237"/>
    </row>
    <row r="1538" spans="1:71" s="62" customFormat="1">
      <c r="A1538" s="49"/>
      <c r="B1538" s="2"/>
      <c r="C1538" s="2"/>
      <c r="D1538" s="49"/>
      <c r="E1538" s="49"/>
      <c r="F1538" s="93"/>
      <c r="G1538" s="85"/>
      <c r="H1538" s="49"/>
      <c r="I1538" s="49"/>
      <c r="J1538" s="2"/>
      <c r="K1538" s="49"/>
      <c r="L1538" s="2"/>
      <c r="M1538" s="72"/>
      <c r="N1538" s="72"/>
      <c r="O1538" s="98"/>
      <c r="P1538" s="54"/>
      <c r="Q1538" s="55"/>
      <c r="R1538" s="55"/>
      <c r="S1538" s="56"/>
      <c r="T1538" s="57"/>
      <c r="U1538" s="57"/>
      <c r="V1538" s="58"/>
      <c r="W1538" s="59"/>
      <c r="X1538" s="59"/>
      <c r="Y1538" s="77"/>
      <c r="Z1538" s="60"/>
      <c r="AA1538" s="60"/>
      <c r="AB1538" s="61"/>
      <c r="AC1538" s="61"/>
      <c r="AD1538" s="61"/>
      <c r="AE1538" s="200"/>
      <c r="AF1538" s="201"/>
      <c r="AG1538" s="201"/>
      <c r="AI1538" s="63"/>
      <c r="AJ1538" s="63"/>
      <c r="AK1538" s="77"/>
      <c r="AL1538" s="60"/>
      <c r="AM1538" s="60"/>
      <c r="AN1538" s="78"/>
      <c r="AO1538" s="79"/>
      <c r="AP1538" s="79"/>
      <c r="AQ1538" s="64"/>
      <c r="AR1538" s="65"/>
      <c r="AS1538" s="65"/>
      <c r="AT1538" s="66"/>
      <c r="AU1538" s="67"/>
      <c r="AV1538" s="67"/>
      <c r="AW1538" s="73"/>
      <c r="AX1538" s="74"/>
      <c r="AY1538" s="74"/>
      <c r="AZ1538" s="112"/>
      <c r="BA1538" s="68"/>
      <c r="BB1538" s="68"/>
      <c r="BC1538" s="69"/>
      <c r="BD1538" s="69"/>
      <c r="BE1538" s="69"/>
      <c r="BF1538" s="75"/>
      <c r="BG1538" s="75"/>
      <c r="BH1538" s="75"/>
      <c r="BI1538" s="219"/>
      <c r="BJ1538" s="220"/>
      <c r="BK1538" s="220"/>
      <c r="BL1538" s="221"/>
      <c r="BM1538" s="222"/>
      <c r="BN1538" s="223"/>
      <c r="BO1538" s="236"/>
      <c r="BP1538" s="49"/>
      <c r="BS1538" s="237"/>
    </row>
    <row r="1539" spans="1:71" s="62" customFormat="1">
      <c r="A1539" s="49"/>
      <c r="B1539" s="2"/>
      <c r="C1539" s="2"/>
      <c r="D1539" s="49"/>
      <c r="E1539" s="49"/>
      <c r="F1539" s="93"/>
      <c r="G1539" s="85"/>
      <c r="H1539" s="49"/>
      <c r="I1539" s="49"/>
      <c r="J1539" s="2"/>
      <c r="K1539" s="49"/>
      <c r="L1539" s="2"/>
      <c r="M1539" s="72"/>
      <c r="N1539" s="72"/>
      <c r="O1539" s="98"/>
      <c r="P1539" s="54"/>
      <c r="Q1539" s="55"/>
      <c r="R1539" s="55"/>
      <c r="S1539" s="56"/>
      <c r="T1539" s="57"/>
      <c r="U1539" s="57"/>
      <c r="V1539" s="58"/>
      <c r="W1539" s="59"/>
      <c r="X1539" s="59"/>
      <c r="Y1539" s="77"/>
      <c r="Z1539" s="60"/>
      <c r="AA1539" s="60"/>
      <c r="AB1539" s="61"/>
      <c r="AC1539" s="61"/>
      <c r="AD1539" s="61"/>
      <c r="AE1539" s="200"/>
      <c r="AF1539" s="201"/>
      <c r="AG1539" s="201"/>
      <c r="AI1539" s="63"/>
      <c r="AJ1539" s="63"/>
      <c r="AK1539" s="77"/>
      <c r="AL1539" s="60"/>
      <c r="AM1539" s="60"/>
      <c r="AN1539" s="78"/>
      <c r="AO1539" s="79"/>
      <c r="AP1539" s="79"/>
      <c r="AQ1539" s="64"/>
      <c r="AR1539" s="65"/>
      <c r="AS1539" s="65"/>
      <c r="AT1539" s="66"/>
      <c r="AU1539" s="67"/>
      <c r="AV1539" s="67"/>
      <c r="AW1539" s="73"/>
      <c r="AX1539" s="74"/>
      <c r="AY1539" s="74"/>
      <c r="AZ1539" s="112"/>
      <c r="BA1539" s="68"/>
      <c r="BB1539" s="68"/>
      <c r="BC1539" s="69"/>
      <c r="BD1539" s="69"/>
      <c r="BE1539" s="69"/>
      <c r="BF1539" s="75"/>
      <c r="BG1539" s="75"/>
      <c r="BH1539" s="75"/>
      <c r="BI1539" s="219"/>
      <c r="BJ1539" s="220"/>
      <c r="BK1539" s="220"/>
      <c r="BL1539" s="221"/>
      <c r="BM1539" s="222"/>
      <c r="BN1539" s="223"/>
      <c r="BO1539" s="236"/>
      <c r="BP1539" s="49"/>
      <c r="BS1539" s="237"/>
    </row>
    <row r="1540" spans="1:71" s="62" customFormat="1">
      <c r="A1540" s="49"/>
      <c r="B1540" s="2"/>
      <c r="C1540" s="2"/>
      <c r="D1540" s="49"/>
      <c r="E1540" s="49"/>
      <c r="F1540" s="93"/>
      <c r="G1540" s="85"/>
      <c r="H1540" s="49"/>
      <c r="I1540" s="49"/>
      <c r="J1540" s="2"/>
      <c r="K1540" s="49"/>
      <c r="L1540" s="2"/>
      <c r="M1540" s="72"/>
      <c r="N1540" s="72"/>
      <c r="O1540" s="98"/>
      <c r="P1540" s="54"/>
      <c r="Q1540" s="55"/>
      <c r="R1540" s="55"/>
      <c r="S1540" s="56"/>
      <c r="T1540" s="57"/>
      <c r="U1540" s="57"/>
      <c r="V1540" s="58"/>
      <c r="W1540" s="59"/>
      <c r="X1540" s="59"/>
      <c r="Y1540" s="77"/>
      <c r="Z1540" s="60"/>
      <c r="AA1540" s="60"/>
      <c r="AB1540" s="61"/>
      <c r="AC1540" s="61"/>
      <c r="AD1540" s="61"/>
      <c r="AE1540" s="200"/>
      <c r="AF1540" s="201"/>
      <c r="AG1540" s="201"/>
      <c r="AI1540" s="63"/>
      <c r="AJ1540" s="63"/>
      <c r="AK1540" s="77"/>
      <c r="AL1540" s="60"/>
      <c r="AM1540" s="60"/>
      <c r="AN1540" s="78"/>
      <c r="AO1540" s="79"/>
      <c r="AP1540" s="79"/>
      <c r="AQ1540" s="64"/>
      <c r="AR1540" s="65"/>
      <c r="AS1540" s="65"/>
      <c r="AT1540" s="66"/>
      <c r="AU1540" s="67"/>
      <c r="AV1540" s="67"/>
      <c r="AW1540" s="73"/>
      <c r="AX1540" s="74"/>
      <c r="AY1540" s="74"/>
      <c r="AZ1540" s="112"/>
      <c r="BA1540" s="68"/>
      <c r="BB1540" s="68"/>
      <c r="BC1540" s="69"/>
      <c r="BD1540" s="69"/>
      <c r="BE1540" s="69"/>
      <c r="BF1540" s="75"/>
      <c r="BG1540" s="75"/>
      <c r="BH1540" s="75"/>
      <c r="BI1540" s="219"/>
      <c r="BJ1540" s="220"/>
      <c r="BK1540" s="220"/>
      <c r="BL1540" s="221"/>
      <c r="BM1540" s="222"/>
      <c r="BN1540" s="223"/>
      <c r="BO1540" s="236"/>
      <c r="BP1540" s="49"/>
      <c r="BS1540" s="237"/>
    </row>
    <row r="1541" spans="1:71" s="62" customFormat="1">
      <c r="A1541" s="49"/>
      <c r="B1541" s="2"/>
      <c r="C1541" s="2"/>
      <c r="D1541" s="49"/>
      <c r="E1541" s="49"/>
      <c r="F1541" s="93"/>
      <c r="G1541" s="85"/>
      <c r="H1541" s="49"/>
      <c r="I1541" s="49"/>
      <c r="J1541" s="2"/>
      <c r="K1541" s="49"/>
      <c r="L1541" s="2"/>
      <c r="M1541" s="72"/>
      <c r="N1541" s="72"/>
      <c r="O1541" s="98"/>
      <c r="P1541" s="54"/>
      <c r="Q1541" s="55"/>
      <c r="R1541" s="55"/>
      <c r="S1541" s="56"/>
      <c r="T1541" s="57"/>
      <c r="U1541" s="57"/>
      <c r="V1541" s="58"/>
      <c r="W1541" s="59"/>
      <c r="X1541" s="59"/>
      <c r="Y1541" s="77"/>
      <c r="Z1541" s="60"/>
      <c r="AA1541" s="60"/>
      <c r="AB1541" s="61"/>
      <c r="AC1541" s="61"/>
      <c r="AD1541" s="61"/>
      <c r="AE1541" s="200"/>
      <c r="AF1541" s="201"/>
      <c r="AG1541" s="201"/>
      <c r="AI1541" s="63"/>
      <c r="AJ1541" s="63"/>
      <c r="AK1541" s="77"/>
      <c r="AL1541" s="60"/>
      <c r="AM1541" s="60"/>
      <c r="AN1541" s="78"/>
      <c r="AO1541" s="79"/>
      <c r="AP1541" s="79"/>
      <c r="AQ1541" s="64"/>
      <c r="AR1541" s="65"/>
      <c r="AS1541" s="65"/>
      <c r="AT1541" s="66"/>
      <c r="AU1541" s="67"/>
      <c r="AV1541" s="67"/>
      <c r="AW1541" s="73"/>
      <c r="AX1541" s="74"/>
      <c r="AY1541" s="74"/>
      <c r="AZ1541" s="112"/>
      <c r="BA1541" s="68"/>
      <c r="BB1541" s="68"/>
      <c r="BC1541" s="69"/>
      <c r="BD1541" s="69"/>
      <c r="BE1541" s="69"/>
      <c r="BF1541" s="75"/>
      <c r="BG1541" s="75"/>
      <c r="BH1541" s="75"/>
      <c r="BI1541" s="219"/>
      <c r="BJ1541" s="220"/>
      <c r="BK1541" s="220"/>
      <c r="BL1541" s="221"/>
      <c r="BM1541" s="222"/>
      <c r="BN1541" s="223"/>
      <c r="BO1541" s="236"/>
      <c r="BP1541" s="49"/>
      <c r="BS1541" s="237"/>
    </row>
    <row r="1542" spans="1:71" s="62" customFormat="1">
      <c r="A1542" s="49"/>
      <c r="B1542" s="2"/>
      <c r="C1542" s="2"/>
      <c r="D1542" s="49"/>
      <c r="E1542" s="49"/>
      <c r="F1542" s="93"/>
      <c r="G1542" s="85"/>
      <c r="H1542" s="49"/>
      <c r="I1542" s="49"/>
      <c r="J1542" s="2"/>
      <c r="K1542" s="49"/>
      <c r="L1542" s="2"/>
      <c r="M1542" s="72"/>
      <c r="N1542" s="72"/>
      <c r="O1542" s="98"/>
      <c r="P1542" s="54"/>
      <c r="Q1542" s="55"/>
      <c r="R1542" s="55"/>
      <c r="S1542" s="56"/>
      <c r="T1542" s="57"/>
      <c r="U1542" s="57"/>
      <c r="V1542" s="58"/>
      <c r="W1542" s="59"/>
      <c r="X1542" s="59"/>
      <c r="Y1542" s="77"/>
      <c r="Z1542" s="60"/>
      <c r="AA1542" s="60"/>
      <c r="AB1542" s="61"/>
      <c r="AC1542" s="61"/>
      <c r="AD1542" s="61"/>
      <c r="AE1542" s="200"/>
      <c r="AF1542" s="201"/>
      <c r="AG1542" s="201"/>
      <c r="AI1542" s="63"/>
      <c r="AJ1542" s="63"/>
      <c r="AK1542" s="77"/>
      <c r="AL1542" s="60"/>
      <c r="AM1542" s="60"/>
      <c r="AN1542" s="78"/>
      <c r="AO1542" s="79"/>
      <c r="AP1542" s="79"/>
      <c r="AQ1542" s="64"/>
      <c r="AR1542" s="65"/>
      <c r="AS1542" s="65"/>
      <c r="AT1542" s="66"/>
      <c r="AU1542" s="67"/>
      <c r="AV1542" s="67"/>
      <c r="AW1542" s="73"/>
      <c r="AX1542" s="74"/>
      <c r="AY1542" s="74"/>
      <c r="AZ1542" s="112"/>
      <c r="BA1542" s="68"/>
      <c r="BB1542" s="68"/>
      <c r="BC1542" s="69"/>
      <c r="BD1542" s="69"/>
      <c r="BE1542" s="69"/>
      <c r="BF1542" s="75"/>
      <c r="BG1542" s="75"/>
      <c r="BH1542" s="75"/>
      <c r="BI1542" s="219"/>
      <c r="BJ1542" s="220"/>
      <c r="BK1542" s="220"/>
      <c r="BL1542" s="221"/>
      <c r="BM1542" s="222"/>
      <c r="BN1542" s="223"/>
      <c r="BO1542" s="236"/>
      <c r="BP1542" s="49"/>
      <c r="BS1542" s="237"/>
    </row>
    <row r="1543" spans="1:71" s="62" customFormat="1">
      <c r="A1543" s="49"/>
      <c r="B1543" s="2"/>
      <c r="C1543" s="2"/>
      <c r="D1543" s="49"/>
      <c r="E1543" s="49"/>
      <c r="F1543" s="93"/>
      <c r="G1543" s="85"/>
      <c r="H1543" s="49"/>
      <c r="I1543" s="49"/>
      <c r="J1543" s="2"/>
      <c r="K1543" s="49"/>
      <c r="L1543" s="2"/>
      <c r="M1543" s="72"/>
      <c r="N1543" s="72"/>
      <c r="O1543" s="98"/>
      <c r="P1543" s="54"/>
      <c r="Q1543" s="55"/>
      <c r="R1543" s="55"/>
      <c r="S1543" s="56"/>
      <c r="T1543" s="57"/>
      <c r="U1543" s="57"/>
      <c r="V1543" s="58"/>
      <c r="W1543" s="59"/>
      <c r="X1543" s="59"/>
      <c r="Y1543" s="77"/>
      <c r="Z1543" s="60"/>
      <c r="AA1543" s="60"/>
      <c r="AB1543" s="61"/>
      <c r="AC1543" s="61"/>
      <c r="AD1543" s="61"/>
      <c r="AE1543" s="200"/>
      <c r="AF1543" s="201"/>
      <c r="AG1543" s="201"/>
      <c r="AI1543" s="63"/>
      <c r="AJ1543" s="63"/>
      <c r="AK1543" s="77"/>
      <c r="AL1543" s="60"/>
      <c r="AM1543" s="60"/>
      <c r="AN1543" s="78"/>
      <c r="AO1543" s="79"/>
      <c r="AP1543" s="79"/>
      <c r="AQ1543" s="64"/>
      <c r="AR1543" s="65"/>
      <c r="AS1543" s="65"/>
      <c r="AT1543" s="66"/>
      <c r="AU1543" s="67"/>
      <c r="AV1543" s="67"/>
      <c r="AW1543" s="73"/>
      <c r="AX1543" s="74"/>
      <c r="AY1543" s="74"/>
      <c r="AZ1543" s="112"/>
      <c r="BA1543" s="68"/>
      <c r="BB1543" s="68"/>
      <c r="BC1543" s="69"/>
      <c r="BD1543" s="69"/>
      <c r="BE1543" s="69"/>
      <c r="BF1543" s="75"/>
      <c r="BG1543" s="75"/>
      <c r="BH1543" s="75"/>
      <c r="BI1543" s="219"/>
      <c r="BJ1543" s="220"/>
      <c r="BK1543" s="220"/>
      <c r="BL1543" s="221"/>
      <c r="BM1543" s="222"/>
      <c r="BN1543" s="223"/>
      <c r="BO1543" s="236"/>
      <c r="BP1543" s="49"/>
      <c r="BS1543" s="237"/>
    </row>
    <row r="1544" spans="1:71" s="62" customFormat="1">
      <c r="A1544" s="49"/>
      <c r="B1544" s="2"/>
      <c r="C1544" s="2"/>
      <c r="D1544" s="49"/>
      <c r="E1544" s="49"/>
      <c r="F1544" s="93"/>
      <c r="G1544" s="85"/>
      <c r="H1544" s="49"/>
      <c r="I1544" s="49"/>
      <c r="J1544" s="2"/>
      <c r="K1544" s="49"/>
      <c r="L1544" s="2"/>
      <c r="M1544" s="72"/>
      <c r="N1544" s="72"/>
      <c r="O1544" s="98"/>
      <c r="P1544" s="54"/>
      <c r="Q1544" s="55"/>
      <c r="R1544" s="55"/>
      <c r="S1544" s="56"/>
      <c r="T1544" s="57"/>
      <c r="U1544" s="57"/>
      <c r="V1544" s="58"/>
      <c r="W1544" s="59"/>
      <c r="X1544" s="59"/>
      <c r="Y1544" s="77"/>
      <c r="Z1544" s="60"/>
      <c r="AA1544" s="60"/>
      <c r="AB1544" s="61"/>
      <c r="AC1544" s="61"/>
      <c r="AD1544" s="61"/>
      <c r="AE1544" s="200"/>
      <c r="AF1544" s="201"/>
      <c r="AG1544" s="201"/>
      <c r="AI1544" s="63"/>
      <c r="AJ1544" s="63"/>
      <c r="AK1544" s="77"/>
      <c r="AL1544" s="60"/>
      <c r="AM1544" s="60"/>
      <c r="AN1544" s="78"/>
      <c r="AO1544" s="79"/>
      <c r="AP1544" s="79"/>
      <c r="AQ1544" s="64"/>
      <c r="AR1544" s="65"/>
      <c r="AS1544" s="65"/>
      <c r="AT1544" s="66"/>
      <c r="AU1544" s="67"/>
      <c r="AV1544" s="67"/>
      <c r="AW1544" s="73"/>
      <c r="AX1544" s="74"/>
      <c r="AY1544" s="74"/>
      <c r="AZ1544" s="112"/>
      <c r="BA1544" s="68"/>
      <c r="BB1544" s="68"/>
      <c r="BC1544" s="69"/>
      <c r="BD1544" s="69"/>
      <c r="BE1544" s="69"/>
      <c r="BF1544" s="75"/>
      <c r="BG1544" s="75"/>
      <c r="BH1544" s="75"/>
      <c r="BI1544" s="219"/>
      <c r="BJ1544" s="220"/>
      <c r="BK1544" s="220"/>
      <c r="BL1544" s="221"/>
      <c r="BM1544" s="222"/>
      <c r="BN1544" s="223"/>
      <c r="BO1544" s="236"/>
      <c r="BP1544" s="49"/>
      <c r="BS1544" s="237"/>
    </row>
    <row r="1545" spans="1:71" s="62" customFormat="1">
      <c r="A1545" s="49"/>
      <c r="B1545" s="2"/>
      <c r="C1545" s="2"/>
      <c r="D1545" s="49"/>
      <c r="E1545" s="49"/>
      <c r="F1545" s="93"/>
      <c r="G1545" s="85"/>
      <c r="H1545" s="49"/>
      <c r="I1545" s="49"/>
      <c r="J1545" s="2"/>
      <c r="K1545" s="49"/>
      <c r="L1545" s="2"/>
      <c r="M1545" s="72"/>
      <c r="N1545" s="72"/>
      <c r="O1545" s="98"/>
      <c r="P1545" s="54"/>
      <c r="Q1545" s="55"/>
      <c r="R1545" s="55"/>
      <c r="S1545" s="56"/>
      <c r="T1545" s="57"/>
      <c r="U1545" s="57"/>
      <c r="V1545" s="58"/>
      <c r="W1545" s="59"/>
      <c r="X1545" s="59"/>
      <c r="Y1545" s="77"/>
      <c r="Z1545" s="60"/>
      <c r="AA1545" s="60"/>
      <c r="AB1545" s="61"/>
      <c r="AC1545" s="61"/>
      <c r="AD1545" s="61"/>
      <c r="AE1545" s="200"/>
      <c r="AF1545" s="201"/>
      <c r="AG1545" s="201"/>
      <c r="AI1545" s="63"/>
      <c r="AJ1545" s="63"/>
      <c r="AK1545" s="77"/>
      <c r="AL1545" s="60"/>
      <c r="AM1545" s="60"/>
      <c r="AN1545" s="78"/>
      <c r="AO1545" s="79"/>
      <c r="AP1545" s="79"/>
      <c r="AQ1545" s="64"/>
      <c r="AR1545" s="65"/>
      <c r="AS1545" s="65"/>
      <c r="AT1545" s="66"/>
      <c r="AU1545" s="67"/>
      <c r="AV1545" s="67"/>
      <c r="AW1545" s="73"/>
      <c r="AX1545" s="74"/>
      <c r="AY1545" s="74"/>
      <c r="AZ1545" s="112"/>
      <c r="BA1545" s="68"/>
      <c r="BB1545" s="68"/>
      <c r="BC1545" s="69"/>
      <c r="BD1545" s="69"/>
      <c r="BE1545" s="69"/>
      <c r="BF1545" s="75"/>
      <c r="BG1545" s="75"/>
      <c r="BH1545" s="75"/>
      <c r="BI1545" s="219"/>
      <c r="BJ1545" s="220"/>
      <c r="BK1545" s="220"/>
      <c r="BL1545" s="221"/>
      <c r="BM1545" s="222"/>
      <c r="BN1545" s="223"/>
      <c r="BO1545" s="236"/>
      <c r="BP1545" s="49"/>
      <c r="BS1545" s="237"/>
    </row>
    <row r="1546" spans="1:71" s="62" customFormat="1">
      <c r="A1546" s="49"/>
      <c r="B1546" s="2"/>
      <c r="C1546" s="2"/>
      <c r="D1546" s="49"/>
      <c r="E1546" s="49"/>
      <c r="F1546" s="93"/>
      <c r="G1546" s="85"/>
      <c r="H1546" s="49"/>
      <c r="I1546" s="49"/>
      <c r="J1546" s="2"/>
      <c r="K1546" s="49"/>
      <c r="L1546" s="2"/>
      <c r="M1546" s="72"/>
      <c r="N1546" s="72"/>
      <c r="O1546" s="98"/>
      <c r="P1546" s="54"/>
      <c r="Q1546" s="55"/>
      <c r="R1546" s="55"/>
      <c r="S1546" s="56"/>
      <c r="T1546" s="57"/>
      <c r="U1546" s="57"/>
      <c r="V1546" s="58"/>
      <c r="W1546" s="59"/>
      <c r="X1546" s="59"/>
      <c r="Y1546" s="77"/>
      <c r="Z1546" s="60"/>
      <c r="AA1546" s="60"/>
      <c r="AB1546" s="61"/>
      <c r="AC1546" s="61"/>
      <c r="AD1546" s="61"/>
      <c r="AE1546" s="200"/>
      <c r="AF1546" s="201"/>
      <c r="AG1546" s="201"/>
      <c r="AI1546" s="63"/>
      <c r="AJ1546" s="63"/>
      <c r="AK1546" s="77"/>
      <c r="AL1546" s="60"/>
      <c r="AM1546" s="60"/>
      <c r="AN1546" s="78"/>
      <c r="AO1546" s="79"/>
      <c r="AP1546" s="79"/>
      <c r="AQ1546" s="64"/>
      <c r="AR1546" s="65"/>
      <c r="AS1546" s="65"/>
      <c r="AT1546" s="66"/>
      <c r="AU1546" s="67"/>
      <c r="AV1546" s="67"/>
      <c r="AW1546" s="73"/>
      <c r="AX1546" s="74"/>
      <c r="AY1546" s="74"/>
      <c r="AZ1546" s="112"/>
      <c r="BA1546" s="68"/>
      <c r="BB1546" s="68"/>
      <c r="BC1546" s="69"/>
      <c r="BD1546" s="69"/>
      <c r="BE1546" s="69"/>
      <c r="BF1546" s="75"/>
      <c r="BG1546" s="75"/>
      <c r="BH1546" s="75"/>
      <c r="BI1546" s="219"/>
      <c r="BJ1546" s="220"/>
      <c r="BK1546" s="220"/>
      <c r="BL1546" s="221"/>
      <c r="BM1546" s="222"/>
      <c r="BN1546" s="223"/>
      <c r="BO1546" s="236"/>
      <c r="BP1546" s="49"/>
      <c r="BS1546" s="237"/>
    </row>
    <row r="1547" spans="1:71" s="62" customFormat="1">
      <c r="A1547" s="49"/>
      <c r="B1547" s="2"/>
      <c r="C1547" s="2"/>
      <c r="D1547" s="49"/>
      <c r="E1547" s="49"/>
      <c r="F1547" s="93"/>
      <c r="G1547" s="85"/>
      <c r="H1547" s="49"/>
      <c r="I1547" s="49"/>
      <c r="J1547" s="2"/>
      <c r="K1547" s="49"/>
      <c r="L1547" s="2"/>
      <c r="M1547" s="72"/>
      <c r="N1547" s="72"/>
      <c r="O1547" s="98"/>
      <c r="P1547" s="54"/>
      <c r="Q1547" s="55"/>
      <c r="R1547" s="55"/>
      <c r="S1547" s="56"/>
      <c r="T1547" s="57"/>
      <c r="U1547" s="57"/>
      <c r="V1547" s="58"/>
      <c r="W1547" s="59"/>
      <c r="X1547" s="59"/>
      <c r="Y1547" s="77"/>
      <c r="Z1547" s="60"/>
      <c r="AA1547" s="60"/>
      <c r="AB1547" s="61"/>
      <c r="AC1547" s="61"/>
      <c r="AD1547" s="61"/>
      <c r="AE1547" s="200"/>
      <c r="AF1547" s="201"/>
      <c r="AG1547" s="201"/>
      <c r="AI1547" s="63"/>
      <c r="AJ1547" s="63"/>
      <c r="AK1547" s="77"/>
      <c r="AL1547" s="60"/>
      <c r="AM1547" s="60"/>
      <c r="AN1547" s="78"/>
      <c r="AO1547" s="79"/>
      <c r="AP1547" s="79"/>
      <c r="AQ1547" s="64"/>
      <c r="AR1547" s="65"/>
      <c r="AS1547" s="65"/>
      <c r="AT1547" s="66"/>
      <c r="AU1547" s="67"/>
      <c r="AV1547" s="67"/>
      <c r="AW1547" s="73"/>
      <c r="AX1547" s="74"/>
      <c r="AY1547" s="74"/>
      <c r="AZ1547" s="112"/>
      <c r="BA1547" s="68"/>
      <c r="BB1547" s="68"/>
      <c r="BC1547" s="69"/>
      <c r="BD1547" s="69"/>
      <c r="BE1547" s="69"/>
      <c r="BF1547" s="75"/>
      <c r="BG1547" s="75"/>
      <c r="BH1547" s="75"/>
      <c r="BI1547" s="219"/>
      <c r="BJ1547" s="220"/>
      <c r="BK1547" s="220"/>
      <c r="BL1547" s="221"/>
      <c r="BM1547" s="222"/>
      <c r="BN1547" s="223"/>
      <c r="BO1547" s="236"/>
      <c r="BP1547" s="49"/>
      <c r="BS1547" s="237"/>
    </row>
    <row r="1548" spans="1:71" s="62" customFormat="1">
      <c r="A1548" s="49"/>
      <c r="B1548" s="2"/>
      <c r="C1548" s="2"/>
      <c r="D1548" s="49"/>
      <c r="E1548" s="49"/>
      <c r="F1548" s="93"/>
      <c r="G1548" s="85"/>
      <c r="H1548" s="49"/>
      <c r="I1548" s="49"/>
      <c r="J1548" s="2"/>
      <c r="K1548" s="49"/>
      <c r="L1548" s="2"/>
      <c r="M1548" s="72"/>
      <c r="N1548" s="72"/>
      <c r="O1548" s="98"/>
      <c r="P1548" s="54"/>
      <c r="Q1548" s="55"/>
      <c r="R1548" s="55"/>
      <c r="S1548" s="56"/>
      <c r="T1548" s="57"/>
      <c r="U1548" s="57"/>
      <c r="V1548" s="58"/>
      <c r="W1548" s="59"/>
      <c r="X1548" s="59"/>
      <c r="Y1548" s="77"/>
      <c r="Z1548" s="60"/>
      <c r="AA1548" s="60"/>
      <c r="AB1548" s="61"/>
      <c r="AC1548" s="61"/>
      <c r="AD1548" s="61"/>
      <c r="AE1548" s="200"/>
      <c r="AF1548" s="201"/>
      <c r="AG1548" s="201"/>
      <c r="AI1548" s="63"/>
      <c r="AJ1548" s="63"/>
      <c r="AK1548" s="77"/>
      <c r="AL1548" s="60"/>
      <c r="AM1548" s="60"/>
      <c r="AN1548" s="78"/>
      <c r="AO1548" s="79"/>
      <c r="AP1548" s="79"/>
      <c r="AQ1548" s="64"/>
      <c r="AR1548" s="65"/>
      <c r="AS1548" s="65"/>
      <c r="AT1548" s="66"/>
      <c r="AU1548" s="67"/>
      <c r="AV1548" s="67"/>
      <c r="AW1548" s="73"/>
      <c r="AX1548" s="74"/>
      <c r="AY1548" s="74"/>
      <c r="AZ1548" s="112"/>
      <c r="BA1548" s="68"/>
      <c r="BB1548" s="68"/>
      <c r="BC1548" s="69"/>
      <c r="BD1548" s="69"/>
      <c r="BE1548" s="69"/>
      <c r="BF1548" s="75"/>
      <c r="BG1548" s="75"/>
      <c r="BH1548" s="75"/>
      <c r="BI1548" s="219"/>
      <c r="BJ1548" s="220"/>
      <c r="BK1548" s="220"/>
      <c r="BL1548" s="221"/>
      <c r="BM1548" s="222"/>
      <c r="BN1548" s="223"/>
      <c r="BO1548" s="236"/>
      <c r="BP1548" s="49"/>
      <c r="BS1548" s="237"/>
    </row>
    <row r="1549" spans="1:71" s="62" customFormat="1">
      <c r="A1549" s="49"/>
      <c r="B1549" s="2"/>
      <c r="C1549" s="2"/>
      <c r="D1549" s="49"/>
      <c r="E1549" s="49"/>
      <c r="F1549" s="93"/>
      <c r="G1549" s="85"/>
      <c r="H1549" s="49"/>
      <c r="I1549" s="49"/>
      <c r="J1549" s="2"/>
      <c r="K1549" s="49"/>
      <c r="L1549" s="2"/>
      <c r="M1549" s="72"/>
      <c r="N1549" s="72"/>
      <c r="O1549" s="98"/>
      <c r="P1549" s="54"/>
      <c r="Q1549" s="55"/>
      <c r="R1549" s="55"/>
      <c r="S1549" s="56"/>
      <c r="T1549" s="57"/>
      <c r="U1549" s="57"/>
      <c r="V1549" s="58"/>
      <c r="W1549" s="59"/>
      <c r="X1549" s="59"/>
      <c r="Y1549" s="77"/>
      <c r="Z1549" s="60"/>
      <c r="AA1549" s="60"/>
      <c r="AB1549" s="61"/>
      <c r="AC1549" s="61"/>
      <c r="AD1549" s="61"/>
      <c r="AE1549" s="200"/>
      <c r="AF1549" s="201"/>
      <c r="AG1549" s="201"/>
      <c r="AI1549" s="63"/>
      <c r="AJ1549" s="63"/>
      <c r="AK1549" s="77"/>
      <c r="AL1549" s="60"/>
      <c r="AM1549" s="60"/>
      <c r="AN1549" s="78"/>
      <c r="AO1549" s="79"/>
      <c r="AP1549" s="79"/>
      <c r="AQ1549" s="64"/>
      <c r="AR1549" s="65"/>
      <c r="AS1549" s="65"/>
      <c r="AT1549" s="66"/>
      <c r="AU1549" s="67"/>
      <c r="AV1549" s="67"/>
      <c r="AW1549" s="73"/>
      <c r="AX1549" s="74"/>
      <c r="AY1549" s="74"/>
      <c r="AZ1549" s="112"/>
      <c r="BA1549" s="68"/>
      <c r="BB1549" s="68"/>
      <c r="BC1549" s="69"/>
      <c r="BD1549" s="69"/>
      <c r="BE1549" s="69"/>
      <c r="BF1549" s="75"/>
      <c r="BG1549" s="75"/>
      <c r="BH1549" s="75"/>
      <c r="BI1549" s="219"/>
      <c r="BJ1549" s="220"/>
      <c r="BK1549" s="220"/>
      <c r="BL1549" s="221"/>
      <c r="BM1549" s="222"/>
      <c r="BN1549" s="223"/>
      <c r="BO1549" s="236"/>
      <c r="BP1549" s="49"/>
      <c r="BS1549" s="237"/>
    </row>
    <row r="1550" spans="1:71" s="62" customFormat="1">
      <c r="A1550" s="49"/>
      <c r="B1550" s="2"/>
      <c r="C1550" s="2"/>
      <c r="D1550" s="49"/>
      <c r="E1550" s="49"/>
      <c r="F1550" s="93"/>
      <c r="G1550" s="85"/>
      <c r="H1550" s="49"/>
      <c r="I1550" s="49"/>
      <c r="J1550" s="2"/>
      <c r="K1550" s="49"/>
      <c r="L1550" s="2"/>
      <c r="M1550" s="72"/>
      <c r="N1550" s="72"/>
      <c r="O1550" s="98"/>
      <c r="P1550" s="54"/>
      <c r="Q1550" s="55"/>
      <c r="R1550" s="55"/>
      <c r="S1550" s="56"/>
      <c r="T1550" s="57"/>
      <c r="U1550" s="57"/>
      <c r="V1550" s="58"/>
      <c r="W1550" s="59"/>
      <c r="X1550" s="59"/>
      <c r="Y1550" s="77"/>
      <c r="Z1550" s="60"/>
      <c r="AA1550" s="60"/>
      <c r="AB1550" s="61"/>
      <c r="AC1550" s="61"/>
      <c r="AD1550" s="61"/>
      <c r="AE1550" s="200"/>
      <c r="AF1550" s="201"/>
      <c r="AG1550" s="201"/>
      <c r="AI1550" s="63"/>
      <c r="AJ1550" s="63"/>
      <c r="AK1550" s="77"/>
      <c r="AL1550" s="60"/>
      <c r="AM1550" s="60"/>
      <c r="AN1550" s="78"/>
      <c r="AO1550" s="79"/>
      <c r="AP1550" s="79"/>
      <c r="AQ1550" s="64"/>
      <c r="AR1550" s="65"/>
      <c r="AS1550" s="65"/>
      <c r="AT1550" s="66"/>
      <c r="AU1550" s="67"/>
      <c r="AV1550" s="67"/>
      <c r="AW1550" s="73"/>
      <c r="AX1550" s="74"/>
      <c r="AY1550" s="74"/>
      <c r="AZ1550" s="112"/>
      <c r="BA1550" s="68"/>
      <c r="BB1550" s="68"/>
      <c r="BC1550" s="69"/>
      <c r="BD1550" s="69"/>
      <c r="BE1550" s="69"/>
      <c r="BF1550" s="75"/>
      <c r="BG1550" s="75"/>
      <c r="BH1550" s="75"/>
      <c r="BI1550" s="219"/>
      <c r="BJ1550" s="220"/>
      <c r="BK1550" s="220"/>
      <c r="BL1550" s="221"/>
      <c r="BM1550" s="222"/>
      <c r="BN1550" s="223"/>
      <c r="BO1550" s="236"/>
      <c r="BP1550" s="49"/>
      <c r="BS1550" s="237"/>
    </row>
    <row r="1551" spans="1:71" s="62" customFormat="1">
      <c r="A1551" s="49"/>
      <c r="B1551" s="2"/>
      <c r="C1551" s="2"/>
      <c r="D1551" s="49"/>
      <c r="E1551" s="49"/>
      <c r="F1551" s="93"/>
      <c r="G1551" s="85"/>
      <c r="H1551" s="49"/>
      <c r="I1551" s="49"/>
      <c r="J1551" s="2"/>
      <c r="K1551" s="49"/>
      <c r="L1551" s="2"/>
      <c r="M1551" s="72"/>
      <c r="N1551" s="72"/>
      <c r="O1551" s="98"/>
      <c r="P1551" s="54"/>
      <c r="Q1551" s="55"/>
      <c r="R1551" s="55"/>
      <c r="S1551" s="56"/>
      <c r="T1551" s="57"/>
      <c r="U1551" s="57"/>
      <c r="V1551" s="58"/>
      <c r="W1551" s="59"/>
      <c r="X1551" s="59"/>
      <c r="Y1551" s="77"/>
      <c r="Z1551" s="60"/>
      <c r="AA1551" s="60"/>
      <c r="AB1551" s="61"/>
      <c r="AC1551" s="61"/>
      <c r="AD1551" s="61"/>
      <c r="AE1551" s="200"/>
      <c r="AF1551" s="201"/>
      <c r="AG1551" s="201"/>
      <c r="AI1551" s="63"/>
      <c r="AJ1551" s="63"/>
      <c r="AK1551" s="77"/>
      <c r="AL1551" s="60"/>
      <c r="AM1551" s="60"/>
      <c r="AN1551" s="78"/>
      <c r="AO1551" s="79"/>
      <c r="AP1551" s="79"/>
      <c r="AQ1551" s="64"/>
      <c r="AR1551" s="65"/>
      <c r="AS1551" s="65"/>
      <c r="AT1551" s="66"/>
      <c r="AU1551" s="67"/>
      <c r="AV1551" s="67"/>
      <c r="AW1551" s="73"/>
      <c r="AX1551" s="74"/>
      <c r="AY1551" s="74"/>
      <c r="AZ1551" s="112"/>
      <c r="BA1551" s="68"/>
      <c r="BB1551" s="68"/>
      <c r="BC1551" s="69"/>
      <c r="BD1551" s="69"/>
      <c r="BE1551" s="69"/>
      <c r="BF1551" s="75"/>
      <c r="BG1551" s="75"/>
      <c r="BH1551" s="75"/>
      <c r="BI1551" s="219"/>
      <c r="BJ1551" s="220"/>
      <c r="BK1551" s="220"/>
      <c r="BL1551" s="221"/>
      <c r="BM1551" s="222"/>
      <c r="BN1551" s="223"/>
      <c r="BO1551" s="236"/>
      <c r="BP1551" s="49"/>
      <c r="BS1551" s="237"/>
    </row>
    <row r="1552" spans="1:71" s="62" customFormat="1">
      <c r="A1552" s="49"/>
      <c r="B1552" s="2"/>
      <c r="C1552" s="2"/>
      <c r="D1552" s="49"/>
      <c r="E1552" s="49"/>
      <c r="F1552" s="93"/>
      <c r="G1552" s="85"/>
      <c r="H1552" s="49"/>
      <c r="I1552" s="49"/>
      <c r="J1552" s="2"/>
      <c r="K1552" s="49"/>
      <c r="L1552" s="2"/>
      <c r="M1552" s="72"/>
      <c r="N1552" s="72"/>
      <c r="O1552" s="98"/>
      <c r="P1552" s="54"/>
      <c r="Q1552" s="55"/>
      <c r="R1552" s="55"/>
      <c r="S1552" s="56"/>
      <c r="T1552" s="57"/>
      <c r="U1552" s="57"/>
      <c r="V1552" s="58"/>
      <c r="W1552" s="59"/>
      <c r="X1552" s="59"/>
      <c r="Y1552" s="77"/>
      <c r="Z1552" s="60"/>
      <c r="AA1552" s="60"/>
      <c r="AB1552" s="61"/>
      <c r="AC1552" s="61"/>
      <c r="AD1552" s="61"/>
      <c r="AE1552" s="200"/>
      <c r="AF1552" s="201"/>
      <c r="AG1552" s="201"/>
      <c r="AI1552" s="63"/>
      <c r="AJ1552" s="63"/>
      <c r="AK1552" s="77"/>
      <c r="AL1552" s="60"/>
      <c r="AM1552" s="60"/>
      <c r="AN1552" s="78"/>
      <c r="AO1552" s="79"/>
      <c r="AP1552" s="79"/>
      <c r="AQ1552" s="64"/>
      <c r="AR1552" s="65"/>
      <c r="AS1552" s="65"/>
      <c r="AT1552" s="66"/>
      <c r="AU1552" s="67"/>
      <c r="AV1552" s="67"/>
      <c r="AW1552" s="73"/>
      <c r="AX1552" s="74"/>
      <c r="AY1552" s="74"/>
      <c r="AZ1552" s="112"/>
      <c r="BA1552" s="68"/>
      <c r="BB1552" s="68"/>
      <c r="BC1552" s="69"/>
      <c r="BD1552" s="69"/>
      <c r="BE1552" s="69"/>
      <c r="BF1552" s="75"/>
      <c r="BG1552" s="75"/>
      <c r="BH1552" s="75"/>
      <c r="BI1552" s="219"/>
      <c r="BJ1552" s="220"/>
      <c r="BK1552" s="220"/>
      <c r="BL1552" s="221"/>
      <c r="BM1552" s="222"/>
      <c r="BN1552" s="223"/>
      <c r="BO1552" s="236"/>
      <c r="BP1552" s="49"/>
      <c r="BS1552" s="237"/>
    </row>
    <row r="1553" spans="1:71" s="62" customFormat="1">
      <c r="A1553" s="49"/>
      <c r="B1553" s="2"/>
      <c r="C1553" s="2"/>
      <c r="D1553" s="49"/>
      <c r="E1553" s="49"/>
      <c r="F1553" s="93"/>
      <c r="G1553" s="85"/>
      <c r="H1553" s="49"/>
      <c r="I1553" s="49"/>
      <c r="J1553" s="2"/>
      <c r="K1553" s="49"/>
      <c r="L1553" s="2"/>
      <c r="M1553" s="72"/>
      <c r="N1553" s="72"/>
      <c r="O1553" s="98"/>
      <c r="P1553" s="54"/>
      <c r="Q1553" s="55"/>
      <c r="R1553" s="55"/>
      <c r="S1553" s="56"/>
      <c r="T1553" s="57"/>
      <c r="U1553" s="57"/>
      <c r="V1553" s="58"/>
      <c r="W1553" s="59"/>
      <c r="X1553" s="59"/>
      <c r="Y1553" s="77"/>
      <c r="Z1553" s="60"/>
      <c r="AA1553" s="60"/>
      <c r="AB1553" s="61"/>
      <c r="AC1553" s="61"/>
      <c r="AD1553" s="61"/>
      <c r="AE1553" s="200"/>
      <c r="AF1553" s="201"/>
      <c r="AG1553" s="201"/>
      <c r="AI1553" s="63"/>
      <c r="AJ1553" s="63"/>
      <c r="AK1553" s="77"/>
      <c r="AL1553" s="60"/>
      <c r="AM1553" s="60"/>
      <c r="AN1553" s="78"/>
      <c r="AO1553" s="79"/>
      <c r="AP1553" s="79"/>
      <c r="AQ1553" s="64"/>
      <c r="AR1553" s="65"/>
      <c r="AS1553" s="65"/>
      <c r="AT1553" s="66"/>
      <c r="AU1553" s="67"/>
      <c r="AV1553" s="67"/>
      <c r="AW1553" s="73"/>
      <c r="AX1553" s="74"/>
      <c r="AY1553" s="74"/>
      <c r="AZ1553" s="112"/>
      <c r="BA1553" s="68"/>
      <c r="BB1553" s="68"/>
      <c r="BC1553" s="69"/>
      <c r="BD1553" s="69"/>
      <c r="BE1553" s="69"/>
      <c r="BF1553" s="75"/>
      <c r="BG1553" s="75"/>
      <c r="BH1553" s="75"/>
      <c r="BI1553" s="219"/>
      <c r="BJ1553" s="220"/>
      <c r="BK1553" s="220"/>
      <c r="BL1553" s="221"/>
      <c r="BM1553" s="222"/>
      <c r="BN1553" s="223"/>
      <c r="BO1553" s="236"/>
      <c r="BP1553" s="49"/>
      <c r="BS1553" s="237"/>
    </row>
    <row r="1554" spans="1:71" s="62" customFormat="1">
      <c r="A1554" s="49"/>
      <c r="B1554" s="2"/>
      <c r="C1554" s="2"/>
      <c r="D1554" s="49"/>
      <c r="E1554" s="49"/>
      <c r="F1554" s="93"/>
      <c r="G1554" s="85"/>
      <c r="H1554" s="49"/>
      <c r="I1554" s="49"/>
      <c r="J1554" s="2"/>
      <c r="K1554" s="49"/>
      <c r="L1554" s="2"/>
      <c r="M1554" s="72"/>
      <c r="N1554" s="72"/>
      <c r="O1554" s="98"/>
      <c r="P1554" s="54"/>
      <c r="Q1554" s="55"/>
      <c r="R1554" s="55"/>
      <c r="S1554" s="56"/>
      <c r="T1554" s="57"/>
      <c r="U1554" s="57"/>
      <c r="V1554" s="58"/>
      <c r="W1554" s="59"/>
      <c r="X1554" s="59"/>
      <c r="Y1554" s="77"/>
      <c r="Z1554" s="60"/>
      <c r="AA1554" s="60"/>
      <c r="AB1554" s="61"/>
      <c r="AC1554" s="61"/>
      <c r="AD1554" s="61"/>
      <c r="AE1554" s="200"/>
      <c r="AF1554" s="201"/>
      <c r="AG1554" s="201"/>
      <c r="AI1554" s="63"/>
      <c r="AJ1554" s="63"/>
      <c r="AK1554" s="77"/>
      <c r="AL1554" s="60"/>
      <c r="AM1554" s="60"/>
      <c r="AN1554" s="78"/>
      <c r="AO1554" s="79"/>
      <c r="AP1554" s="79"/>
      <c r="AQ1554" s="64"/>
      <c r="AR1554" s="65"/>
      <c r="AS1554" s="65"/>
      <c r="AT1554" s="66"/>
      <c r="AU1554" s="67"/>
      <c r="AV1554" s="67"/>
      <c r="AW1554" s="73"/>
      <c r="AX1554" s="74"/>
      <c r="AY1554" s="74"/>
      <c r="AZ1554" s="112"/>
      <c r="BA1554" s="68"/>
      <c r="BB1554" s="68"/>
      <c r="BC1554" s="69"/>
      <c r="BD1554" s="69"/>
      <c r="BE1554" s="69"/>
      <c r="BF1554" s="75"/>
      <c r="BG1554" s="75"/>
      <c r="BH1554" s="75"/>
      <c r="BI1554" s="219"/>
      <c r="BJ1554" s="220"/>
      <c r="BK1554" s="220"/>
      <c r="BL1554" s="221"/>
      <c r="BM1554" s="222"/>
      <c r="BN1554" s="223"/>
      <c r="BO1554" s="236"/>
      <c r="BP1554" s="49"/>
      <c r="BS1554" s="237"/>
    </row>
    <row r="1555" spans="1:71" s="62" customFormat="1">
      <c r="A1555" s="49"/>
      <c r="B1555" s="2"/>
      <c r="C1555" s="2"/>
      <c r="D1555" s="49"/>
      <c r="E1555" s="49"/>
      <c r="F1555" s="93"/>
      <c r="G1555" s="85"/>
      <c r="H1555" s="49"/>
      <c r="I1555" s="49"/>
      <c r="J1555" s="2"/>
      <c r="K1555" s="49"/>
      <c r="L1555" s="2"/>
      <c r="M1555" s="72"/>
      <c r="N1555" s="72"/>
      <c r="O1555" s="98"/>
      <c r="P1555" s="54"/>
      <c r="Q1555" s="55"/>
      <c r="R1555" s="55"/>
      <c r="S1555" s="56"/>
      <c r="T1555" s="57"/>
      <c r="U1555" s="57"/>
      <c r="V1555" s="58"/>
      <c r="W1555" s="59"/>
      <c r="X1555" s="59"/>
      <c r="Y1555" s="77"/>
      <c r="Z1555" s="60"/>
      <c r="AA1555" s="60"/>
      <c r="AB1555" s="61"/>
      <c r="AC1555" s="61"/>
      <c r="AD1555" s="61"/>
      <c r="AE1555" s="200"/>
      <c r="AF1555" s="201"/>
      <c r="AG1555" s="201"/>
      <c r="AI1555" s="63"/>
      <c r="AJ1555" s="63"/>
      <c r="AK1555" s="77"/>
      <c r="AL1555" s="60"/>
      <c r="AM1555" s="60"/>
      <c r="AN1555" s="78"/>
      <c r="AO1555" s="79"/>
      <c r="AP1555" s="79"/>
      <c r="AQ1555" s="64"/>
      <c r="AR1555" s="65"/>
      <c r="AS1555" s="65"/>
      <c r="AT1555" s="66"/>
      <c r="AU1555" s="67"/>
      <c r="AV1555" s="67"/>
      <c r="AW1555" s="73"/>
      <c r="AX1555" s="74"/>
      <c r="AY1555" s="74"/>
      <c r="AZ1555" s="112"/>
      <c r="BA1555" s="68"/>
      <c r="BB1555" s="68"/>
      <c r="BC1555" s="69"/>
      <c r="BD1555" s="69"/>
      <c r="BE1555" s="69"/>
      <c r="BF1555" s="75"/>
      <c r="BG1555" s="75"/>
      <c r="BH1555" s="75"/>
      <c r="BI1555" s="219"/>
      <c r="BJ1555" s="220"/>
      <c r="BK1555" s="220"/>
      <c r="BL1555" s="221"/>
      <c r="BM1555" s="222"/>
      <c r="BN1555" s="223"/>
      <c r="BO1555" s="236"/>
      <c r="BP1555" s="49"/>
      <c r="BS1555" s="237"/>
    </row>
    <row r="1556" spans="1:71" s="62" customFormat="1">
      <c r="A1556" s="49"/>
      <c r="B1556" s="2"/>
      <c r="C1556" s="2"/>
      <c r="D1556" s="49"/>
      <c r="E1556" s="49"/>
      <c r="F1556" s="93"/>
      <c r="G1556" s="85"/>
      <c r="H1556" s="49"/>
      <c r="I1556" s="49"/>
      <c r="J1556" s="2"/>
      <c r="K1556" s="49"/>
      <c r="L1556" s="2"/>
      <c r="M1556" s="72"/>
      <c r="N1556" s="72"/>
      <c r="O1556" s="98"/>
      <c r="P1556" s="54"/>
      <c r="Q1556" s="55"/>
      <c r="R1556" s="55"/>
      <c r="S1556" s="56"/>
      <c r="T1556" s="57"/>
      <c r="U1556" s="57"/>
      <c r="V1556" s="58"/>
      <c r="W1556" s="59"/>
      <c r="X1556" s="59"/>
      <c r="Y1556" s="77"/>
      <c r="Z1556" s="60"/>
      <c r="AA1556" s="60"/>
      <c r="AB1556" s="61"/>
      <c r="AC1556" s="61"/>
      <c r="AD1556" s="61"/>
      <c r="AE1556" s="200"/>
      <c r="AF1556" s="201"/>
      <c r="AG1556" s="201"/>
      <c r="AI1556" s="63"/>
      <c r="AJ1556" s="63"/>
      <c r="AK1556" s="77"/>
      <c r="AL1556" s="60"/>
      <c r="AM1556" s="60"/>
      <c r="AN1556" s="78"/>
      <c r="AO1556" s="79"/>
      <c r="AP1556" s="79"/>
      <c r="AQ1556" s="64"/>
      <c r="AR1556" s="65"/>
      <c r="AS1556" s="65"/>
      <c r="AT1556" s="66"/>
      <c r="AU1556" s="67"/>
      <c r="AV1556" s="67"/>
      <c r="AW1556" s="73"/>
      <c r="AX1556" s="74"/>
      <c r="AY1556" s="74"/>
      <c r="AZ1556" s="112"/>
      <c r="BA1556" s="68"/>
      <c r="BB1556" s="68"/>
      <c r="BC1556" s="69"/>
      <c r="BD1556" s="69"/>
      <c r="BE1556" s="69"/>
      <c r="BF1556" s="75"/>
      <c r="BG1556" s="75"/>
      <c r="BH1556" s="75"/>
      <c r="BI1556" s="219"/>
      <c r="BJ1556" s="220"/>
      <c r="BK1556" s="220"/>
      <c r="BL1556" s="221"/>
      <c r="BM1556" s="222"/>
      <c r="BN1556" s="223"/>
      <c r="BO1556" s="236"/>
      <c r="BP1556" s="49"/>
      <c r="BS1556" s="237"/>
    </row>
    <row r="1557" spans="1:71" s="62" customFormat="1">
      <c r="A1557" s="49"/>
      <c r="B1557" s="2"/>
      <c r="C1557" s="2"/>
      <c r="D1557" s="49"/>
      <c r="E1557" s="49"/>
      <c r="F1557" s="93"/>
      <c r="G1557" s="85"/>
      <c r="H1557" s="49"/>
      <c r="I1557" s="49"/>
      <c r="J1557" s="2"/>
      <c r="K1557" s="49"/>
      <c r="L1557" s="2"/>
      <c r="M1557" s="72"/>
      <c r="N1557" s="72"/>
      <c r="O1557" s="98"/>
      <c r="P1557" s="54"/>
      <c r="Q1557" s="55"/>
      <c r="R1557" s="55"/>
      <c r="S1557" s="56"/>
      <c r="T1557" s="57"/>
      <c r="U1557" s="57"/>
      <c r="V1557" s="58"/>
      <c r="W1557" s="59"/>
      <c r="X1557" s="59"/>
      <c r="Y1557" s="77"/>
      <c r="Z1557" s="60"/>
      <c r="AA1557" s="60"/>
      <c r="AB1557" s="61"/>
      <c r="AC1557" s="61"/>
      <c r="AD1557" s="61"/>
      <c r="AE1557" s="200"/>
      <c r="AF1557" s="201"/>
      <c r="AG1557" s="201"/>
      <c r="AI1557" s="63"/>
      <c r="AJ1557" s="63"/>
      <c r="AK1557" s="77"/>
      <c r="AL1557" s="60"/>
      <c r="AM1557" s="60"/>
      <c r="AN1557" s="78"/>
      <c r="AO1557" s="79"/>
      <c r="AP1557" s="79"/>
      <c r="AQ1557" s="64"/>
      <c r="AR1557" s="65"/>
      <c r="AS1557" s="65"/>
      <c r="AT1557" s="66"/>
      <c r="AU1557" s="67"/>
      <c r="AV1557" s="67"/>
      <c r="AW1557" s="73"/>
      <c r="AX1557" s="74"/>
      <c r="AY1557" s="74"/>
      <c r="AZ1557" s="112"/>
      <c r="BA1557" s="68"/>
      <c r="BB1557" s="68"/>
      <c r="BC1557" s="69"/>
      <c r="BD1557" s="69"/>
      <c r="BE1557" s="69"/>
      <c r="BF1557" s="75"/>
      <c r="BG1557" s="75"/>
      <c r="BH1557" s="75"/>
      <c r="BI1557" s="219"/>
      <c r="BJ1557" s="220"/>
      <c r="BK1557" s="220"/>
      <c r="BL1557" s="221"/>
      <c r="BM1557" s="222"/>
      <c r="BN1557" s="223"/>
      <c r="BO1557" s="236"/>
      <c r="BP1557" s="49"/>
      <c r="BS1557" s="237"/>
    </row>
    <row r="1558" spans="1:71" s="62" customFormat="1">
      <c r="A1558" s="49"/>
      <c r="B1558" s="2"/>
      <c r="C1558" s="2"/>
      <c r="D1558" s="49"/>
      <c r="E1558" s="49"/>
      <c r="F1558" s="93"/>
      <c r="G1558" s="85"/>
      <c r="H1558" s="49"/>
      <c r="I1558" s="49"/>
      <c r="J1558" s="2"/>
      <c r="K1558" s="49"/>
      <c r="L1558" s="2"/>
      <c r="M1558" s="72"/>
      <c r="N1558" s="72"/>
      <c r="O1558" s="98"/>
      <c r="P1558" s="54"/>
      <c r="Q1558" s="55"/>
      <c r="R1558" s="55"/>
      <c r="S1558" s="56"/>
      <c r="T1558" s="57"/>
      <c r="U1558" s="57"/>
      <c r="V1558" s="58"/>
      <c r="W1558" s="59"/>
      <c r="X1558" s="59"/>
      <c r="Y1558" s="77"/>
      <c r="Z1558" s="60"/>
      <c r="AA1558" s="60"/>
      <c r="AB1558" s="61"/>
      <c r="AC1558" s="61"/>
      <c r="AD1558" s="61"/>
      <c r="AE1558" s="200"/>
      <c r="AF1558" s="201"/>
      <c r="AG1558" s="201"/>
      <c r="AI1558" s="63"/>
      <c r="AJ1558" s="63"/>
      <c r="AK1558" s="77"/>
      <c r="AL1558" s="60"/>
      <c r="AM1558" s="60"/>
      <c r="AN1558" s="78"/>
      <c r="AO1558" s="79"/>
      <c r="AP1558" s="79"/>
      <c r="AQ1558" s="64"/>
      <c r="AR1558" s="65"/>
      <c r="AS1558" s="65"/>
      <c r="AT1558" s="66"/>
      <c r="AU1558" s="67"/>
      <c r="AV1558" s="67"/>
      <c r="AW1558" s="73"/>
      <c r="AX1558" s="74"/>
      <c r="AY1558" s="74"/>
      <c r="AZ1558" s="112"/>
      <c r="BA1558" s="68"/>
      <c r="BB1558" s="68"/>
      <c r="BC1558" s="69"/>
      <c r="BD1558" s="69"/>
      <c r="BE1558" s="69"/>
      <c r="BF1558" s="75"/>
      <c r="BG1558" s="75"/>
      <c r="BH1558" s="75"/>
      <c r="BI1558" s="219"/>
      <c r="BJ1558" s="220"/>
      <c r="BK1558" s="220"/>
      <c r="BL1558" s="221"/>
      <c r="BM1558" s="222"/>
      <c r="BN1558" s="223"/>
      <c r="BO1558" s="236"/>
      <c r="BP1558" s="49"/>
      <c r="BS1558" s="237"/>
    </row>
    <row r="1559" spans="1:71" s="62" customFormat="1">
      <c r="A1559" s="49"/>
      <c r="B1559" s="2"/>
      <c r="C1559" s="2"/>
      <c r="D1559" s="49"/>
      <c r="E1559" s="49"/>
      <c r="F1559" s="93"/>
      <c r="G1559" s="85"/>
      <c r="H1559" s="49"/>
      <c r="I1559" s="49"/>
      <c r="J1559" s="2"/>
      <c r="K1559" s="49"/>
      <c r="L1559" s="2"/>
      <c r="M1559" s="72"/>
      <c r="N1559" s="72"/>
      <c r="O1559" s="98"/>
      <c r="P1559" s="54"/>
      <c r="Q1559" s="55"/>
      <c r="R1559" s="55"/>
      <c r="S1559" s="56"/>
      <c r="T1559" s="57"/>
      <c r="U1559" s="57"/>
      <c r="V1559" s="58"/>
      <c r="W1559" s="59"/>
      <c r="X1559" s="59"/>
      <c r="Y1559" s="77"/>
      <c r="Z1559" s="60"/>
      <c r="AA1559" s="60"/>
      <c r="AB1559" s="61"/>
      <c r="AC1559" s="61"/>
      <c r="AD1559" s="61"/>
      <c r="AE1559" s="200"/>
      <c r="AF1559" s="201"/>
      <c r="AG1559" s="201"/>
      <c r="AI1559" s="63"/>
      <c r="AJ1559" s="63"/>
      <c r="AK1559" s="77"/>
      <c r="AL1559" s="60"/>
      <c r="AM1559" s="60"/>
      <c r="AN1559" s="78"/>
      <c r="AO1559" s="79"/>
      <c r="AP1559" s="79"/>
      <c r="AQ1559" s="64"/>
      <c r="AR1559" s="65"/>
      <c r="AS1559" s="65"/>
      <c r="AT1559" s="66"/>
      <c r="AU1559" s="67"/>
      <c r="AV1559" s="67"/>
      <c r="AW1559" s="73"/>
      <c r="AX1559" s="74"/>
      <c r="AY1559" s="74"/>
      <c r="AZ1559" s="112"/>
      <c r="BA1559" s="68"/>
      <c r="BB1559" s="68"/>
      <c r="BC1559" s="69"/>
      <c r="BD1559" s="69"/>
      <c r="BE1559" s="69"/>
      <c r="BF1559" s="75"/>
      <c r="BG1559" s="75"/>
      <c r="BH1559" s="75"/>
      <c r="BI1559" s="219"/>
      <c r="BJ1559" s="220"/>
      <c r="BK1559" s="220"/>
      <c r="BL1559" s="221"/>
      <c r="BM1559" s="222"/>
      <c r="BN1559" s="223"/>
      <c r="BO1559" s="236"/>
      <c r="BP1559" s="49"/>
      <c r="BS1559" s="237"/>
    </row>
    <row r="1560" spans="1:71" s="62" customFormat="1">
      <c r="A1560" s="49"/>
      <c r="B1560" s="2"/>
      <c r="C1560" s="2"/>
      <c r="D1560" s="49"/>
      <c r="E1560" s="49"/>
      <c r="F1560" s="93"/>
      <c r="G1560" s="85"/>
      <c r="H1560" s="49"/>
      <c r="I1560" s="49"/>
      <c r="J1560" s="2"/>
      <c r="K1560" s="49"/>
      <c r="L1560" s="2"/>
      <c r="M1560" s="72"/>
      <c r="N1560" s="72"/>
      <c r="O1560" s="98"/>
      <c r="P1560" s="54"/>
      <c r="Q1560" s="55"/>
      <c r="R1560" s="55"/>
      <c r="S1560" s="56"/>
      <c r="T1560" s="57"/>
      <c r="U1560" s="57"/>
      <c r="V1560" s="58"/>
      <c r="W1560" s="59"/>
      <c r="X1560" s="59"/>
      <c r="Y1560" s="77"/>
      <c r="Z1560" s="60"/>
      <c r="AA1560" s="60"/>
      <c r="AB1560" s="61"/>
      <c r="AC1560" s="61"/>
      <c r="AD1560" s="61"/>
      <c r="AE1560" s="200"/>
      <c r="AF1560" s="201"/>
      <c r="AG1560" s="201"/>
      <c r="AI1560" s="63"/>
      <c r="AJ1560" s="63"/>
      <c r="AK1560" s="77"/>
      <c r="AL1560" s="60"/>
      <c r="AM1560" s="60"/>
      <c r="AN1560" s="78"/>
      <c r="AO1560" s="79"/>
      <c r="AP1560" s="79"/>
      <c r="AQ1560" s="64"/>
      <c r="AR1560" s="65"/>
      <c r="AS1560" s="65"/>
      <c r="AT1560" s="66"/>
      <c r="AU1560" s="67"/>
      <c r="AV1560" s="67"/>
      <c r="AW1560" s="73"/>
      <c r="AX1560" s="74"/>
      <c r="AY1560" s="74"/>
      <c r="AZ1560" s="112"/>
      <c r="BA1560" s="68"/>
      <c r="BB1560" s="68"/>
      <c r="BC1560" s="69"/>
      <c r="BD1560" s="69"/>
      <c r="BE1560" s="69"/>
      <c r="BF1560" s="75"/>
      <c r="BG1560" s="75"/>
      <c r="BH1560" s="75"/>
      <c r="BI1560" s="219"/>
      <c r="BJ1560" s="220"/>
      <c r="BK1560" s="220"/>
      <c r="BL1560" s="221"/>
      <c r="BM1560" s="222"/>
      <c r="BN1560" s="223"/>
      <c r="BO1560" s="236"/>
      <c r="BP1560" s="49"/>
      <c r="BS1560" s="237"/>
    </row>
    <row r="1561" spans="1:71" s="62" customFormat="1">
      <c r="A1561" s="49"/>
      <c r="B1561" s="2"/>
      <c r="C1561" s="2"/>
      <c r="D1561" s="49"/>
      <c r="E1561" s="49"/>
      <c r="F1561" s="93"/>
      <c r="G1561" s="85"/>
      <c r="H1561" s="49"/>
      <c r="I1561" s="49"/>
      <c r="J1561" s="2"/>
      <c r="K1561" s="49"/>
      <c r="L1561" s="2"/>
      <c r="M1561" s="72"/>
      <c r="N1561" s="72"/>
      <c r="O1561" s="98"/>
      <c r="P1561" s="54"/>
      <c r="Q1561" s="55"/>
      <c r="R1561" s="55"/>
      <c r="S1561" s="56"/>
      <c r="T1561" s="57"/>
      <c r="U1561" s="57"/>
      <c r="V1561" s="58"/>
      <c r="W1561" s="59"/>
      <c r="X1561" s="59"/>
      <c r="Y1561" s="77"/>
      <c r="Z1561" s="60"/>
      <c r="AA1561" s="60"/>
      <c r="AB1561" s="61"/>
      <c r="AC1561" s="61"/>
      <c r="AD1561" s="61"/>
      <c r="AE1561" s="200"/>
      <c r="AF1561" s="201"/>
      <c r="AG1561" s="201"/>
      <c r="AI1561" s="63"/>
      <c r="AJ1561" s="63"/>
      <c r="AK1561" s="77"/>
      <c r="AL1561" s="60"/>
      <c r="AM1561" s="60"/>
      <c r="AN1561" s="78"/>
      <c r="AO1561" s="79"/>
      <c r="AP1561" s="79"/>
      <c r="AQ1561" s="64"/>
      <c r="AR1561" s="65"/>
      <c r="AS1561" s="65"/>
      <c r="AT1561" s="66"/>
      <c r="AU1561" s="67"/>
      <c r="AV1561" s="67"/>
      <c r="AW1561" s="73"/>
      <c r="AX1561" s="74"/>
      <c r="AY1561" s="74"/>
      <c r="AZ1561" s="112"/>
      <c r="BA1561" s="68"/>
      <c r="BB1561" s="68"/>
      <c r="BC1561" s="69"/>
      <c r="BD1561" s="69"/>
      <c r="BE1561" s="69"/>
      <c r="BF1561" s="75"/>
      <c r="BG1561" s="75"/>
      <c r="BH1561" s="75"/>
      <c r="BI1561" s="219"/>
      <c r="BJ1561" s="220"/>
      <c r="BK1561" s="220"/>
      <c r="BL1561" s="221"/>
      <c r="BM1561" s="222"/>
      <c r="BN1561" s="223"/>
      <c r="BO1561" s="236"/>
      <c r="BP1561" s="49"/>
      <c r="BS1561" s="237"/>
    </row>
    <row r="1562" spans="1:71" s="62" customFormat="1">
      <c r="A1562" s="49"/>
      <c r="B1562" s="2"/>
      <c r="C1562" s="2"/>
      <c r="D1562" s="49"/>
      <c r="E1562" s="49"/>
      <c r="F1562" s="93"/>
      <c r="G1562" s="85"/>
      <c r="H1562" s="49"/>
      <c r="I1562" s="49"/>
      <c r="J1562" s="2"/>
      <c r="K1562" s="49"/>
      <c r="L1562" s="2"/>
      <c r="M1562" s="72"/>
      <c r="N1562" s="72"/>
      <c r="O1562" s="98"/>
      <c r="P1562" s="54"/>
      <c r="Q1562" s="55"/>
      <c r="R1562" s="55"/>
      <c r="S1562" s="56"/>
      <c r="T1562" s="57"/>
      <c r="U1562" s="57"/>
      <c r="V1562" s="58"/>
      <c r="W1562" s="59"/>
      <c r="X1562" s="59"/>
      <c r="Y1562" s="77"/>
      <c r="Z1562" s="60"/>
      <c r="AA1562" s="60"/>
      <c r="AB1562" s="61"/>
      <c r="AC1562" s="61"/>
      <c r="AD1562" s="61"/>
      <c r="AE1562" s="200"/>
      <c r="AF1562" s="201"/>
      <c r="AG1562" s="201"/>
      <c r="AI1562" s="63"/>
      <c r="AJ1562" s="63"/>
      <c r="AK1562" s="77"/>
      <c r="AL1562" s="60"/>
      <c r="AM1562" s="60"/>
      <c r="AN1562" s="78"/>
      <c r="AO1562" s="79"/>
      <c r="AP1562" s="79"/>
      <c r="AQ1562" s="64"/>
      <c r="AR1562" s="65"/>
      <c r="AS1562" s="65"/>
      <c r="AT1562" s="66"/>
      <c r="AU1562" s="67"/>
      <c r="AV1562" s="67"/>
      <c r="AW1562" s="73"/>
      <c r="AX1562" s="74"/>
      <c r="AY1562" s="74"/>
      <c r="AZ1562" s="112"/>
      <c r="BA1562" s="68"/>
      <c r="BB1562" s="68"/>
      <c r="BC1562" s="69"/>
      <c r="BD1562" s="69"/>
      <c r="BE1562" s="69"/>
      <c r="BF1562" s="75"/>
      <c r="BG1562" s="75"/>
      <c r="BH1562" s="75"/>
      <c r="BI1562" s="219"/>
      <c r="BJ1562" s="220"/>
      <c r="BK1562" s="220"/>
      <c r="BL1562" s="221"/>
      <c r="BM1562" s="222"/>
      <c r="BN1562" s="223"/>
      <c r="BO1562" s="236"/>
      <c r="BP1562" s="49"/>
      <c r="BS1562" s="237"/>
    </row>
    <row r="1563" spans="1:71" s="62" customFormat="1">
      <c r="A1563" s="49"/>
      <c r="B1563" s="2"/>
      <c r="C1563" s="2"/>
      <c r="D1563" s="49"/>
      <c r="E1563" s="49"/>
      <c r="F1563" s="93"/>
      <c r="G1563" s="85"/>
      <c r="H1563" s="49"/>
      <c r="I1563" s="49"/>
      <c r="J1563" s="2"/>
      <c r="K1563" s="49"/>
      <c r="L1563" s="2"/>
      <c r="M1563" s="72"/>
      <c r="N1563" s="72"/>
      <c r="O1563" s="98"/>
      <c r="P1563" s="54"/>
      <c r="Q1563" s="55"/>
      <c r="R1563" s="55"/>
      <c r="S1563" s="56"/>
      <c r="T1563" s="57"/>
      <c r="U1563" s="57"/>
      <c r="V1563" s="58"/>
      <c r="W1563" s="59"/>
      <c r="X1563" s="59"/>
      <c r="Y1563" s="77"/>
      <c r="Z1563" s="60"/>
      <c r="AA1563" s="60"/>
      <c r="AB1563" s="61"/>
      <c r="AC1563" s="61"/>
      <c r="AD1563" s="61"/>
      <c r="AE1563" s="200"/>
      <c r="AF1563" s="201"/>
      <c r="AG1563" s="201"/>
      <c r="AI1563" s="63"/>
      <c r="AJ1563" s="63"/>
      <c r="AK1563" s="77"/>
      <c r="AL1563" s="60"/>
      <c r="AM1563" s="60"/>
      <c r="AN1563" s="78"/>
      <c r="AO1563" s="79"/>
      <c r="AP1563" s="79"/>
      <c r="AQ1563" s="64"/>
      <c r="AR1563" s="65"/>
      <c r="AS1563" s="65"/>
      <c r="AT1563" s="66"/>
      <c r="AU1563" s="67"/>
      <c r="AV1563" s="67"/>
      <c r="AW1563" s="73"/>
      <c r="AX1563" s="74"/>
      <c r="AY1563" s="74"/>
      <c r="AZ1563" s="112"/>
      <c r="BA1563" s="68"/>
      <c r="BB1563" s="68"/>
      <c r="BC1563" s="69"/>
      <c r="BD1563" s="69"/>
      <c r="BE1563" s="69"/>
      <c r="BF1563" s="75"/>
      <c r="BG1563" s="75"/>
      <c r="BH1563" s="75"/>
      <c r="BI1563" s="219"/>
      <c r="BJ1563" s="220"/>
      <c r="BK1563" s="220"/>
      <c r="BL1563" s="221"/>
      <c r="BM1563" s="222"/>
      <c r="BN1563" s="223"/>
      <c r="BO1563" s="236"/>
      <c r="BP1563" s="49"/>
      <c r="BS1563" s="237"/>
    </row>
    <row r="1564" spans="1:71" s="62" customFormat="1">
      <c r="A1564" s="49"/>
      <c r="B1564" s="2"/>
      <c r="C1564" s="2"/>
      <c r="D1564" s="49"/>
      <c r="E1564" s="49"/>
      <c r="F1564" s="93"/>
      <c r="G1564" s="85"/>
      <c r="H1564" s="49"/>
      <c r="I1564" s="49"/>
      <c r="J1564" s="2"/>
      <c r="K1564" s="49"/>
      <c r="L1564" s="2"/>
      <c r="M1564" s="72"/>
      <c r="N1564" s="72"/>
      <c r="O1564" s="98"/>
      <c r="P1564" s="54"/>
      <c r="Q1564" s="55"/>
      <c r="R1564" s="55"/>
      <c r="S1564" s="56"/>
      <c r="T1564" s="57"/>
      <c r="U1564" s="57"/>
      <c r="V1564" s="58"/>
      <c r="W1564" s="59"/>
      <c r="X1564" s="59"/>
      <c r="Y1564" s="77"/>
      <c r="Z1564" s="60"/>
      <c r="AA1564" s="60"/>
      <c r="AB1564" s="61"/>
      <c r="AC1564" s="61"/>
      <c r="AD1564" s="61"/>
      <c r="AE1564" s="200"/>
      <c r="AF1564" s="201"/>
      <c r="AG1564" s="201"/>
      <c r="AI1564" s="63"/>
      <c r="AJ1564" s="63"/>
      <c r="AK1564" s="77"/>
      <c r="AL1564" s="60"/>
      <c r="AM1564" s="60"/>
      <c r="AN1564" s="78"/>
      <c r="AO1564" s="79"/>
      <c r="AP1564" s="79"/>
      <c r="AQ1564" s="64"/>
      <c r="AR1564" s="65"/>
      <c r="AS1564" s="65"/>
      <c r="AT1564" s="66"/>
      <c r="AU1564" s="67"/>
      <c r="AV1564" s="67"/>
      <c r="AW1564" s="73"/>
      <c r="AX1564" s="74"/>
      <c r="AY1564" s="74"/>
      <c r="AZ1564" s="112"/>
      <c r="BA1564" s="68"/>
      <c r="BB1564" s="68"/>
      <c r="BC1564" s="69"/>
      <c r="BD1564" s="69"/>
      <c r="BE1564" s="69"/>
      <c r="BF1564" s="75"/>
      <c r="BG1564" s="75"/>
      <c r="BH1564" s="75"/>
      <c r="BI1564" s="219"/>
      <c r="BJ1564" s="220"/>
      <c r="BK1564" s="220"/>
      <c r="BL1564" s="221"/>
      <c r="BM1564" s="222"/>
      <c r="BN1564" s="223"/>
      <c r="BO1564" s="236"/>
      <c r="BP1564" s="49"/>
      <c r="BS1564" s="237"/>
    </row>
    <row r="1565" spans="1:71" s="62" customFormat="1">
      <c r="A1565" s="49"/>
      <c r="B1565" s="2"/>
      <c r="C1565" s="2"/>
      <c r="D1565" s="49"/>
      <c r="E1565" s="49"/>
      <c r="F1565" s="93"/>
      <c r="G1565" s="85"/>
      <c r="H1565" s="49"/>
      <c r="I1565" s="49"/>
      <c r="J1565" s="2"/>
      <c r="K1565" s="49"/>
      <c r="L1565" s="2"/>
      <c r="M1565" s="72"/>
      <c r="N1565" s="72"/>
      <c r="O1565" s="98"/>
      <c r="P1565" s="54"/>
      <c r="Q1565" s="55"/>
      <c r="R1565" s="55"/>
      <c r="S1565" s="56"/>
      <c r="T1565" s="57"/>
      <c r="U1565" s="57"/>
      <c r="V1565" s="58"/>
      <c r="W1565" s="59"/>
      <c r="X1565" s="59"/>
      <c r="Y1565" s="77"/>
      <c r="Z1565" s="60"/>
      <c r="AA1565" s="60"/>
      <c r="AB1565" s="61"/>
      <c r="AC1565" s="61"/>
      <c r="AD1565" s="61"/>
      <c r="AE1565" s="200"/>
      <c r="AF1565" s="201"/>
      <c r="AG1565" s="201"/>
      <c r="AI1565" s="63"/>
      <c r="AJ1565" s="63"/>
      <c r="AK1565" s="77"/>
      <c r="AL1565" s="60"/>
      <c r="AM1565" s="60"/>
      <c r="AN1565" s="78"/>
      <c r="AO1565" s="79"/>
      <c r="AP1565" s="79"/>
      <c r="AQ1565" s="64"/>
      <c r="AR1565" s="65"/>
      <c r="AS1565" s="65"/>
      <c r="AT1565" s="66"/>
      <c r="AU1565" s="67"/>
      <c r="AV1565" s="67"/>
      <c r="AW1565" s="73"/>
      <c r="AX1565" s="74"/>
      <c r="AY1565" s="74"/>
      <c r="AZ1565" s="112"/>
      <c r="BA1565" s="68"/>
      <c r="BB1565" s="68"/>
      <c r="BC1565" s="69"/>
      <c r="BD1565" s="69"/>
      <c r="BE1565" s="69"/>
      <c r="BF1565" s="75"/>
      <c r="BG1565" s="75"/>
      <c r="BH1565" s="75"/>
      <c r="BI1565" s="219"/>
      <c r="BJ1565" s="220"/>
      <c r="BK1565" s="220"/>
      <c r="BL1565" s="221"/>
      <c r="BM1565" s="222"/>
      <c r="BN1565" s="223"/>
      <c r="BO1565" s="236"/>
      <c r="BP1565" s="49"/>
      <c r="BS1565" s="237"/>
    </row>
    <row r="1566" spans="1:71" s="62" customFormat="1">
      <c r="A1566" s="49"/>
      <c r="B1566" s="2"/>
      <c r="C1566" s="2"/>
      <c r="D1566" s="49"/>
      <c r="E1566" s="49"/>
      <c r="F1566" s="93"/>
      <c r="G1566" s="85"/>
      <c r="H1566" s="49"/>
      <c r="I1566" s="49"/>
      <c r="J1566" s="2"/>
      <c r="K1566" s="49"/>
      <c r="L1566" s="2"/>
      <c r="M1566" s="72"/>
      <c r="N1566" s="72"/>
      <c r="O1566" s="98"/>
      <c r="P1566" s="54"/>
      <c r="Q1566" s="55"/>
      <c r="R1566" s="55"/>
      <c r="S1566" s="56"/>
      <c r="T1566" s="57"/>
      <c r="U1566" s="57"/>
      <c r="V1566" s="58"/>
      <c r="W1566" s="59"/>
      <c r="X1566" s="59"/>
      <c r="Y1566" s="77"/>
      <c r="Z1566" s="60"/>
      <c r="AA1566" s="60"/>
      <c r="AB1566" s="61"/>
      <c r="AC1566" s="61"/>
      <c r="AD1566" s="61"/>
      <c r="AE1566" s="200"/>
      <c r="AF1566" s="201"/>
      <c r="AG1566" s="201"/>
      <c r="AI1566" s="63"/>
      <c r="AJ1566" s="63"/>
      <c r="AK1566" s="77"/>
      <c r="AL1566" s="60"/>
      <c r="AM1566" s="60"/>
      <c r="AN1566" s="78"/>
      <c r="AO1566" s="79"/>
      <c r="AP1566" s="79"/>
      <c r="AQ1566" s="64"/>
      <c r="AR1566" s="65"/>
      <c r="AS1566" s="65"/>
      <c r="AT1566" s="66"/>
      <c r="AU1566" s="67"/>
      <c r="AV1566" s="67"/>
      <c r="AW1566" s="73"/>
      <c r="AX1566" s="74"/>
      <c r="AY1566" s="74"/>
      <c r="AZ1566" s="112"/>
      <c r="BA1566" s="68"/>
      <c r="BB1566" s="68"/>
      <c r="BC1566" s="69"/>
      <c r="BD1566" s="69"/>
      <c r="BE1566" s="69"/>
      <c r="BF1566" s="75"/>
      <c r="BG1566" s="75"/>
      <c r="BH1566" s="75"/>
      <c r="BI1566" s="219"/>
      <c r="BJ1566" s="220"/>
      <c r="BK1566" s="220"/>
      <c r="BL1566" s="221"/>
      <c r="BM1566" s="222"/>
      <c r="BN1566" s="223"/>
      <c r="BO1566" s="236"/>
      <c r="BP1566" s="49"/>
      <c r="BS1566" s="237"/>
    </row>
    <row r="1567" spans="1:71" s="62" customFormat="1">
      <c r="A1567" s="49"/>
      <c r="B1567" s="2"/>
      <c r="C1567" s="2"/>
      <c r="D1567" s="49"/>
      <c r="E1567" s="49"/>
      <c r="F1567" s="93"/>
      <c r="G1567" s="85"/>
      <c r="H1567" s="49"/>
      <c r="I1567" s="49"/>
      <c r="J1567" s="2"/>
      <c r="K1567" s="49"/>
      <c r="L1567" s="2"/>
      <c r="M1567" s="72"/>
      <c r="N1567" s="72"/>
      <c r="O1567" s="98"/>
      <c r="P1567" s="54"/>
      <c r="Q1567" s="55"/>
      <c r="R1567" s="55"/>
      <c r="S1567" s="56"/>
      <c r="T1567" s="57"/>
      <c r="U1567" s="57"/>
      <c r="V1567" s="58"/>
      <c r="W1567" s="59"/>
      <c r="X1567" s="59"/>
      <c r="Y1567" s="77"/>
      <c r="Z1567" s="60"/>
      <c r="AA1567" s="60"/>
      <c r="AB1567" s="61"/>
      <c r="AC1567" s="61"/>
      <c r="AD1567" s="61"/>
      <c r="AE1567" s="200"/>
      <c r="AF1567" s="201"/>
      <c r="AG1567" s="201"/>
      <c r="AI1567" s="63"/>
      <c r="AJ1567" s="63"/>
      <c r="AK1567" s="77"/>
      <c r="AL1567" s="60"/>
      <c r="AM1567" s="60"/>
      <c r="AN1567" s="78"/>
      <c r="AO1567" s="79"/>
      <c r="AP1567" s="79"/>
      <c r="AQ1567" s="64"/>
      <c r="AR1567" s="65"/>
      <c r="AS1567" s="65"/>
      <c r="AT1567" s="66"/>
      <c r="AU1567" s="67"/>
      <c r="AV1567" s="67"/>
      <c r="AW1567" s="73"/>
      <c r="AX1567" s="74"/>
      <c r="AY1567" s="74"/>
      <c r="AZ1567" s="112"/>
      <c r="BA1567" s="68"/>
      <c r="BB1567" s="68"/>
      <c r="BC1567" s="69"/>
      <c r="BD1567" s="69"/>
      <c r="BE1567" s="69"/>
      <c r="BF1567" s="75"/>
      <c r="BG1567" s="75"/>
      <c r="BH1567" s="75"/>
      <c r="BI1567" s="219"/>
      <c r="BJ1567" s="220"/>
      <c r="BK1567" s="220"/>
      <c r="BL1567" s="221"/>
      <c r="BM1567" s="222"/>
      <c r="BN1567" s="223"/>
      <c r="BO1567" s="236"/>
      <c r="BP1567" s="49"/>
      <c r="BS1567" s="237"/>
    </row>
    <row r="1568" spans="1:71" s="62" customFormat="1">
      <c r="A1568" s="49"/>
      <c r="B1568" s="2"/>
      <c r="C1568" s="2"/>
      <c r="D1568" s="49"/>
      <c r="E1568" s="49"/>
      <c r="F1568" s="93"/>
      <c r="G1568" s="85"/>
      <c r="H1568" s="49"/>
      <c r="I1568" s="49"/>
      <c r="J1568" s="2"/>
      <c r="K1568" s="49"/>
      <c r="L1568" s="2"/>
      <c r="M1568" s="72"/>
      <c r="N1568" s="72"/>
      <c r="O1568" s="98"/>
      <c r="P1568" s="54"/>
      <c r="Q1568" s="55"/>
      <c r="R1568" s="55"/>
      <c r="S1568" s="56"/>
      <c r="T1568" s="57"/>
      <c r="U1568" s="57"/>
      <c r="V1568" s="58"/>
      <c r="W1568" s="59"/>
      <c r="X1568" s="59"/>
      <c r="Y1568" s="77"/>
      <c r="Z1568" s="60"/>
      <c r="AA1568" s="60"/>
      <c r="AB1568" s="61"/>
      <c r="AC1568" s="61"/>
      <c r="AD1568" s="61"/>
      <c r="AE1568" s="200"/>
      <c r="AF1568" s="201"/>
      <c r="AG1568" s="201"/>
      <c r="AI1568" s="63"/>
      <c r="AJ1568" s="63"/>
      <c r="AK1568" s="77"/>
      <c r="AL1568" s="60"/>
      <c r="AM1568" s="60"/>
      <c r="AN1568" s="78"/>
      <c r="AO1568" s="79"/>
      <c r="AP1568" s="79"/>
      <c r="AQ1568" s="64"/>
      <c r="AR1568" s="65"/>
      <c r="AS1568" s="65"/>
      <c r="AT1568" s="66"/>
      <c r="AU1568" s="67"/>
      <c r="AV1568" s="67"/>
      <c r="AW1568" s="73"/>
      <c r="AX1568" s="74"/>
      <c r="AY1568" s="74"/>
      <c r="AZ1568" s="112"/>
      <c r="BA1568" s="68"/>
      <c r="BB1568" s="68"/>
      <c r="BC1568" s="69"/>
      <c r="BD1568" s="69"/>
      <c r="BE1568" s="69"/>
      <c r="BF1568" s="75"/>
      <c r="BG1568" s="75"/>
      <c r="BH1568" s="75"/>
      <c r="BI1568" s="219"/>
      <c r="BJ1568" s="220"/>
      <c r="BK1568" s="220"/>
      <c r="BL1568" s="221"/>
      <c r="BM1568" s="222"/>
      <c r="BN1568" s="223"/>
      <c r="BO1568" s="236"/>
      <c r="BP1568" s="49"/>
      <c r="BS1568" s="237"/>
    </row>
    <row r="1569" spans="1:71" s="62" customFormat="1">
      <c r="A1569" s="49"/>
      <c r="B1569" s="2"/>
      <c r="C1569" s="2"/>
      <c r="D1569" s="49"/>
      <c r="E1569" s="49"/>
      <c r="F1569" s="93"/>
      <c r="G1569" s="85"/>
      <c r="H1569" s="49"/>
      <c r="I1569" s="49"/>
      <c r="J1569" s="2"/>
      <c r="K1569" s="49"/>
      <c r="L1569" s="2"/>
      <c r="M1569" s="72"/>
      <c r="N1569" s="72"/>
      <c r="O1569" s="98"/>
      <c r="P1569" s="54"/>
      <c r="Q1569" s="55"/>
      <c r="R1569" s="55"/>
      <c r="S1569" s="56"/>
      <c r="T1569" s="57"/>
      <c r="U1569" s="57"/>
      <c r="V1569" s="58"/>
      <c r="W1569" s="59"/>
      <c r="X1569" s="59"/>
      <c r="Y1569" s="77"/>
      <c r="Z1569" s="60"/>
      <c r="AA1569" s="60"/>
      <c r="AB1569" s="61"/>
      <c r="AC1569" s="61"/>
      <c r="AD1569" s="61"/>
      <c r="AE1569" s="200"/>
      <c r="AF1569" s="201"/>
      <c r="AG1569" s="201"/>
      <c r="AI1569" s="63"/>
      <c r="AJ1569" s="63"/>
      <c r="AK1569" s="77"/>
      <c r="AL1569" s="60"/>
      <c r="AM1569" s="60"/>
      <c r="AN1569" s="78"/>
      <c r="AO1569" s="79"/>
      <c r="AP1569" s="79"/>
      <c r="AQ1569" s="64"/>
      <c r="AR1569" s="65"/>
      <c r="AS1569" s="65"/>
      <c r="AT1569" s="66"/>
      <c r="AU1569" s="67"/>
      <c r="AV1569" s="67"/>
      <c r="AW1569" s="73"/>
      <c r="AX1569" s="74"/>
      <c r="AY1569" s="74"/>
      <c r="AZ1569" s="112"/>
      <c r="BA1569" s="68"/>
      <c r="BB1569" s="68"/>
      <c r="BC1569" s="69"/>
      <c r="BD1569" s="69"/>
      <c r="BE1569" s="69"/>
      <c r="BF1569" s="75"/>
      <c r="BG1569" s="75"/>
      <c r="BH1569" s="75"/>
      <c r="BI1569" s="219"/>
      <c r="BJ1569" s="220"/>
      <c r="BK1569" s="220"/>
      <c r="BL1569" s="221"/>
      <c r="BM1569" s="222"/>
      <c r="BN1569" s="223"/>
      <c r="BO1569" s="236"/>
      <c r="BP1569" s="49"/>
      <c r="BS1569" s="237"/>
    </row>
    <row r="1570" spans="1:71" s="62" customFormat="1">
      <c r="A1570" s="49"/>
      <c r="B1570" s="2"/>
      <c r="C1570" s="2"/>
      <c r="D1570" s="49"/>
      <c r="E1570" s="49"/>
      <c r="F1570" s="93"/>
      <c r="G1570" s="85"/>
      <c r="H1570" s="49"/>
      <c r="I1570" s="49"/>
      <c r="J1570" s="2"/>
      <c r="K1570" s="49"/>
      <c r="L1570" s="2"/>
      <c r="M1570" s="72"/>
      <c r="N1570" s="72"/>
      <c r="O1570" s="98"/>
      <c r="P1570" s="54"/>
      <c r="Q1570" s="55"/>
      <c r="R1570" s="55"/>
      <c r="S1570" s="56"/>
      <c r="T1570" s="57"/>
      <c r="U1570" s="57"/>
      <c r="V1570" s="58"/>
      <c r="W1570" s="59"/>
      <c r="X1570" s="59"/>
      <c r="Y1570" s="77"/>
      <c r="Z1570" s="60"/>
      <c r="AA1570" s="60"/>
      <c r="AB1570" s="61"/>
      <c r="AC1570" s="61"/>
      <c r="AD1570" s="61"/>
      <c r="AE1570" s="200"/>
      <c r="AF1570" s="201"/>
      <c r="AG1570" s="201"/>
      <c r="AI1570" s="63"/>
      <c r="AJ1570" s="63"/>
      <c r="AK1570" s="77"/>
      <c r="AL1570" s="60"/>
      <c r="AM1570" s="60"/>
      <c r="AN1570" s="78"/>
      <c r="AO1570" s="79"/>
      <c r="AP1570" s="79"/>
      <c r="AQ1570" s="64"/>
      <c r="AR1570" s="65"/>
      <c r="AS1570" s="65"/>
      <c r="AT1570" s="66"/>
      <c r="AU1570" s="67"/>
      <c r="AV1570" s="67"/>
      <c r="AW1570" s="73"/>
      <c r="AX1570" s="74"/>
      <c r="AY1570" s="74"/>
      <c r="AZ1570" s="112"/>
      <c r="BA1570" s="68"/>
      <c r="BB1570" s="68"/>
      <c r="BC1570" s="69"/>
      <c r="BD1570" s="69"/>
      <c r="BE1570" s="69"/>
      <c r="BF1570" s="75"/>
      <c r="BG1570" s="75"/>
      <c r="BH1570" s="75"/>
      <c r="BI1570" s="219"/>
      <c r="BJ1570" s="220"/>
      <c r="BK1570" s="220"/>
      <c r="BL1570" s="221"/>
      <c r="BM1570" s="222"/>
      <c r="BN1570" s="223"/>
      <c r="BO1570" s="236"/>
      <c r="BP1570" s="49"/>
      <c r="BS1570" s="237"/>
    </row>
    <row r="1571" spans="1:71" s="62" customFormat="1">
      <c r="A1571" s="49"/>
      <c r="B1571" s="2"/>
      <c r="C1571" s="2"/>
      <c r="D1571" s="49"/>
      <c r="E1571" s="49"/>
      <c r="F1571" s="93"/>
      <c r="G1571" s="85"/>
      <c r="H1571" s="49"/>
      <c r="I1571" s="49"/>
      <c r="J1571" s="2"/>
      <c r="K1571" s="49"/>
      <c r="L1571" s="2"/>
      <c r="M1571" s="72"/>
      <c r="N1571" s="72"/>
      <c r="O1571" s="98"/>
      <c r="P1571" s="54"/>
      <c r="Q1571" s="55"/>
      <c r="R1571" s="55"/>
      <c r="S1571" s="56"/>
      <c r="T1571" s="57"/>
      <c r="U1571" s="57"/>
      <c r="V1571" s="58"/>
      <c r="W1571" s="59"/>
      <c r="X1571" s="59"/>
      <c r="Y1571" s="77"/>
      <c r="Z1571" s="60"/>
      <c r="AA1571" s="60"/>
      <c r="AB1571" s="61"/>
      <c r="AC1571" s="61"/>
      <c r="AD1571" s="61"/>
      <c r="AE1571" s="200"/>
      <c r="AF1571" s="201"/>
      <c r="AG1571" s="201"/>
      <c r="AI1571" s="63"/>
      <c r="AJ1571" s="63"/>
      <c r="AK1571" s="77"/>
      <c r="AL1571" s="60"/>
      <c r="AM1571" s="60"/>
      <c r="AN1571" s="78"/>
      <c r="AO1571" s="79"/>
      <c r="AP1571" s="79"/>
      <c r="AQ1571" s="64"/>
      <c r="AR1571" s="65"/>
      <c r="AS1571" s="65"/>
      <c r="AT1571" s="66"/>
      <c r="AU1571" s="67"/>
      <c r="AV1571" s="67"/>
      <c r="AW1571" s="73"/>
      <c r="AX1571" s="74"/>
      <c r="AY1571" s="74"/>
      <c r="AZ1571" s="112"/>
      <c r="BA1571" s="68"/>
      <c r="BB1571" s="68"/>
      <c r="BC1571" s="69"/>
      <c r="BD1571" s="69"/>
      <c r="BE1571" s="69"/>
      <c r="BF1571" s="75"/>
      <c r="BG1571" s="75"/>
      <c r="BH1571" s="75"/>
      <c r="BI1571" s="219"/>
      <c r="BJ1571" s="220"/>
      <c r="BK1571" s="220"/>
      <c r="BL1571" s="221"/>
      <c r="BM1571" s="222"/>
      <c r="BN1571" s="223"/>
      <c r="BO1571" s="236"/>
      <c r="BP1571" s="49"/>
      <c r="BS1571" s="237"/>
    </row>
    <row r="1572" spans="1:71" s="62" customFormat="1">
      <c r="A1572" s="49"/>
      <c r="B1572" s="2"/>
      <c r="C1572" s="2"/>
      <c r="D1572" s="49"/>
      <c r="E1572" s="49"/>
      <c r="F1572" s="93"/>
      <c r="G1572" s="85"/>
      <c r="H1572" s="49"/>
      <c r="I1572" s="49"/>
      <c r="J1572" s="2"/>
      <c r="K1572" s="49"/>
      <c r="L1572" s="2"/>
      <c r="M1572" s="72"/>
      <c r="N1572" s="72"/>
      <c r="O1572" s="98"/>
      <c r="P1572" s="54"/>
      <c r="Q1572" s="55"/>
      <c r="R1572" s="55"/>
      <c r="S1572" s="56"/>
      <c r="T1572" s="57"/>
      <c r="U1572" s="57"/>
      <c r="V1572" s="58"/>
      <c r="W1572" s="59"/>
      <c r="X1572" s="59"/>
      <c r="Y1572" s="77"/>
      <c r="Z1572" s="60"/>
      <c r="AA1572" s="60"/>
      <c r="AB1572" s="61"/>
      <c r="AC1572" s="61"/>
      <c r="AD1572" s="61"/>
      <c r="AE1572" s="200"/>
      <c r="AF1572" s="201"/>
      <c r="AG1572" s="201"/>
      <c r="AI1572" s="63"/>
      <c r="AJ1572" s="63"/>
      <c r="AK1572" s="77"/>
      <c r="AL1572" s="60"/>
      <c r="AM1572" s="60"/>
      <c r="AN1572" s="78"/>
      <c r="AO1572" s="79"/>
      <c r="AP1572" s="79"/>
      <c r="AQ1572" s="64"/>
      <c r="AR1572" s="65"/>
      <c r="AS1572" s="65"/>
      <c r="AT1572" s="66"/>
      <c r="AU1572" s="67"/>
      <c r="AV1572" s="67"/>
      <c r="AW1572" s="73"/>
      <c r="AX1572" s="74"/>
      <c r="AY1572" s="74"/>
      <c r="AZ1572" s="112"/>
      <c r="BA1572" s="68"/>
      <c r="BB1572" s="68"/>
      <c r="BC1572" s="69"/>
      <c r="BD1572" s="69"/>
      <c r="BE1572" s="69"/>
      <c r="BF1572" s="75"/>
      <c r="BG1572" s="75"/>
      <c r="BH1572" s="75"/>
      <c r="BI1572" s="219"/>
      <c r="BJ1572" s="220"/>
      <c r="BK1572" s="220"/>
      <c r="BL1572" s="221"/>
      <c r="BM1572" s="222"/>
      <c r="BN1572" s="223"/>
      <c r="BO1572" s="236"/>
      <c r="BP1572" s="49"/>
      <c r="BS1572" s="237"/>
    </row>
    <row r="1573" spans="1:71" s="62" customFormat="1">
      <c r="A1573" s="49"/>
      <c r="B1573" s="2"/>
      <c r="C1573" s="2"/>
      <c r="D1573" s="49"/>
      <c r="E1573" s="49"/>
      <c r="F1573" s="93"/>
      <c r="G1573" s="85"/>
      <c r="H1573" s="49"/>
      <c r="I1573" s="49"/>
      <c r="J1573" s="2"/>
      <c r="K1573" s="49"/>
      <c r="L1573" s="2"/>
      <c r="M1573" s="72"/>
      <c r="N1573" s="72"/>
      <c r="O1573" s="98"/>
      <c r="P1573" s="54"/>
      <c r="Q1573" s="55"/>
      <c r="R1573" s="55"/>
      <c r="S1573" s="56"/>
      <c r="T1573" s="57"/>
      <c r="U1573" s="57"/>
      <c r="V1573" s="58"/>
      <c r="W1573" s="59"/>
      <c r="X1573" s="59"/>
      <c r="Y1573" s="77"/>
      <c r="Z1573" s="60"/>
      <c r="AA1573" s="60"/>
      <c r="AB1573" s="61"/>
      <c r="AC1573" s="61"/>
      <c r="AD1573" s="61"/>
      <c r="AE1573" s="200"/>
      <c r="AF1573" s="201"/>
      <c r="AG1573" s="201"/>
      <c r="AI1573" s="63"/>
      <c r="AJ1573" s="63"/>
      <c r="AK1573" s="77"/>
      <c r="AL1573" s="60"/>
      <c r="AM1573" s="60"/>
      <c r="AN1573" s="78"/>
      <c r="AO1573" s="79"/>
      <c r="AP1573" s="79"/>
      <c r="AQ1573" s="64"/>
      <c r="AR1573" s="65"/>
      <c r="AS1573" s="65"/>
      <c r="AT1573" s="66"/>
      <c r="AU1573" s="67"/>
      <c r="AV1573" s="67"/>
      <c r="AW1573" s="73"/>
      <c r="AX1573" s="74"/>
      <c r="AY1573" s="74"/>
      <c r="AZ1573" s="112"/>
      <c r="BA1573" s="68"/>
      <c r="BB1573" s="68"/>
      <c r="BC1573" s="69"/>
      <c r="BD1573" s="69"/>
      <c r="BE1573" s="69"/>
      <c r="BF1573" s="75"/>
      <c r="BG1573" s="75"/>
      <c r="BH1573" s="75"/>
      <c r="BI1573" s="219"/>
      <c r="BJ1573" s="220"/>
      <c r="BK1573" s="220"/>
      <c r="BL1573" s="221"/>
      <c r="BM1573" s="222"/>
      <c r="BN1573" s="223"/>
      <c r="BO1573" s="236"/>
      <c r="BP1573" s="49"/>
      <c r="BS1573" s="237"/>
    </row>
    <row r="1574" spans="1:71" s="62" customFormat="1">
      <c r="A1574" s="49"/>
      <c r="B1574" s="2"/>
      <c r="C1574" s="2"/>
      <c r="D1574" s="49"/>
      <c r="E1574" s="49"/>
      <c r="F1574" s="93"/>
      <c r="G1574" s="85"/>
      <c r="H1574" s="49"/>
      <c r="I1574" s="49"/>
      <c r="J1574" s="2"/>
      <c r="K1574" s="49"/>
      <c r="L1574" s="2"/>
      <c r="M1574" s="72"/>
      <c r="N1574" s="72"/>
      <c r="O1574" s="98"/>
      <c r="P1574" s="54"/>
      <c r="Q1574" s="55"/>
      <c r="R1574" s="55"/>
      <c r="S1574" s="56"/>
      <c r="T1574" s="57"/>
      <c r="U1574" s="57"/>
      <c r="V1574" s="58"/>
      <c r="W1574" s="59"/>
      <c r="X1574" s="59"/>
      <c r="Y1574" s="77"/>
      <c r="Z1574" s="60"/>
      <c r="AA1574" s="60"/>
      <c r="AB1574" s="61"/>
      <c r="AC1574" s="61"/>
      <c r="AD1574" s="61"/>
      <c r="AE1574" s="200"/>
      <c r="AF1574" s="201"/>
      <c r="AG1574" s="201"/>
      <c r="AI1574" s="63"/>
      <c r="AJ1574" s="63"/>
      <c r="AK1574" s="77"/>
      <c r="AL1574" s="60"/>
      <c r="AM1574" s="60"/>
      <c r="AN1574" s="78"/>
      <c r="AO1574" s="79"/>
      <c r="AP1574" s="79"/>
      <c r="AQ1574" s="64"/>
      <c r="AR1574" s="65"/>
      <c r="AS1574" s="65"/>
      <c r="AT1574" s="66"/>
      <c r="AU1574" s="67"/>
      <c r="AV1574" s="67"/>
      <c r="AW1574" s="73"/>
      <c r="AX1574" s="74"/>
      <c r="AY1574" s="74"/>
      <c r="AZ1574" s="112"/>
      <c r="BA1574" s="68"/>
      <c r="BB1574" s="68"/>
      <c r="BC1574" s="69"/>
      <c r="BD1574" s="69"/>
      <c r="BE1574" s="69"/>
      <c r="BF1574" s="75"/>
      <c r="BG1574" s="75"/>
      <c r="BH1574" s="75"/>
      <c r="BI1574" s="219"/>
      <c r="BJ1574" s="220"/>
      <c r="BK1574" s="220"/>
      <c r="BL1574" s="221"/>
      <c r="BM1574" s="222"/>
      <c r="BN1574" s="223"/>
      <c r="BO1574" s="236"/>
      <c r="BP1574" s="49"/>
      <c r="BS1574" s="237"/>
    </row>
    <row r="1575" spans="1:71" s="62" customFormat="1">
      <c r="A1575" s="49"/>
      <c r="B1575" s="2"/>
      <c r="C1575" s="2"/>
      <c r="D1575" s="49"/>
      <c r="E1575" s="49"/>
      <c r="F1575" s="93"/>
      <c r="G1575" s="85"/>
      <c r="H1575" s="49"/>
      <c r="I1575" s="49"/>
      <c r="J1575" s="2"/>
      <c r="K1575" s="49"/>
      <c r="L1575" s="2"/>
      <c r="M1575" s="72"/>
      <c r="N1575" s="72"/>
      <c r="O1575" s="98"/>
      <c r="P1575" s="54"/>
      <c r="Q1575" s="55"/>
      <c r="R1575" s="55"/>
      <c r="S1575" s="56"/>
      <c r="T1575" s="57"/>
      <c r="U1575" s="57"/>
      <c r="V1575" s="58"/>
      <c r="W1575" s="59"/>
      <c r="X1575" s="59"/>
      <c r="Y1575" s="77"/>
      <c r="Z1575" s="60"/>
      <c r="AA1575" s="60"/>
      <c r="AB1575" s="61"/>
      <c r="AC1575" s="61"/>
      <c r="AD1575" s="61"/>
      <c r="AE1575" s="200"/>
      <c r="AF1575" s="201"/>
      <c r="AG1575" s="201"/>
      <c r="AI1575" s="63"/>
      <c r="AJ1575" s="63"/>
      <c r="AK1575" s="77"/>
      <c r="AL1575" s="60"/>
      <c r="AM1575" s="60"/>
      <c r="AN1575" s="78"/>
      <c r="AO1575" s="79"/>
      <c r="AP1575" s="79"/>
      <c r="AQ1575" s="64"/>
      <c r="AR1575" s="65"/>
      <c r="AS1575" s="65"/>
      <c r="AT1575" s="66"/>
      <c r="AU1575" s="67"/>
      <c r="AV1575" s="67"/>
      <c r="AW1575" s="73"/>
      <c r="AX1575" s="74"/>
      <c r="AY1575" s="74"/>
      <c r="AZ1575" s="112"/>
      <c r="BA1575" s="68"/>
      <c r="BB1575" s="68"/>
      <c r="BC1575" s="69"/>
      <c r="BD1575" s="69"/>
      <c r="BE1575" s="69"/>
      <c r="BF1575" s="75"/>
      <c r="BG1575" s="75"/>
      <c r="BH1575" s="75"/>
      <c r="BI1575" s="219"/>
      <c r="BJ1575" s="220"/>
      <c r="BK1575" s="220"/>
      <c r="BL1575" s="221"/>
      <c r="BM1575" s="222"/>
      <c r="BN1575" s="223"/>
      <c r="BO1575" s="236"/>
      <c r="BP1575" s="49"/>
      <c r="BS1575" s="237"/>
    </row>
    <row r="1576" spans="1:71" s="62" customFormat="1">
      <c r="A1576" s="49"/>
      <c r="B1576" s="2"/>
      <c r="C1576" s="2"/>
      <c r="D1576" s="49"/>
      <c r="E1576" s="49"/>
      <c r="F1576" s="93"/>
      <c r="G1576" s="85"/>
      <c r="H1576" s="49"/>
      <c r="I1576" s="49"/>
      <c r="J1576" s="2"/>
      <c r="K1576" s="49"/>
      <c r="L1576" s="2"/>
      <c r="M1576" s="72"/>
      <c r="N1576" s="72"/>
      <c r="O1576" s="98"/>
      <c r="P1576" s="54"/>
      <c r="Q1576" s="55"/>
      <c r="R1576" s="55"/>
      <c r="S1576" s="56"/>
      <c r="T1576" s="57"/>
      <c r="U1576" s="57"/>
      <c r="V1576" s="58"/>
      <c r="W1576" s="59"/>
      <c r="X1576" s="59"/>
      <c r="Y1576" s="77"/>
      <c r="Z1576" s="60"/>
      <c r="AA1576" s="60"/>
      <c r="AB1576" s="61"/>
      <c r="AC1576" s="61"/>
      <c r="AD1576" s="61"/>
      <c r="AE1576" s="200"/>
      <c r="AF1576" s="201"/>
      <c r="AG1576" s="201"/>
      <c r="AI1576" s="63"/>
      <c r="AJ1576" s="63"/>
      <c r="AK1576" s="77"/>
      <c r="AL1576" s="60"/>
      <c r="AM1576" s="60"/>
      <c r="AN1576" s="78"/>
      <c r="AO1576" s="79"/>
      <c r="AP1576" s="79"/>
      <c r="AQ1576" s="64"/>
      <c r="AR1576" s="65"/>
      <c r="AS1576" s="65"/>
      <c r="AT1576" s="66"/>
      <c r="AU1576" s="67"/>
      <c r="AV1576" s="67"/>
      <c r="AW1576" s="73"/>
      <c r="AX1576" s="74"/>
      <c r="AY1576" s="74"/>
      <c r="AZ1576" s="112"/>
      <c r="BA1576" s="68"/>
      <c r="BB1576" s="68"/>
      <c r="BC1576" s="69"/>
      <c r="BD1576" s="69"/>
      <c r="BE1576" s="69"/>
      <c r="BF1576" s="75"/>
      <c r="BG1576" s="75"/>
      <c r="BH1576" s="75"/>
      <c r="BI1576" s="219"/>
      <c r="BJ1576" s="220"/>
      <c r="BK1576" s="220"/>
      <c r="BL1576" s="221"/>
      <c r="BM1576" s="222"/>
      <c r="BN1576" s="223"/>
      <c r="BO1576" s="236"/>
      <c r="BP1576" s="49"/>
      <c r="BS1576" s="237"/>
    </row>
    <row r="1577" spans="1:71" s="62" customFormat="1">
      <c r="A1577" s="49"/>
      <c r="B1577" s="2"/>
      <c r="C1577" s="2"/>
      <c r="D1577" s="49"/>
      <c r="E1577" s="49"/>
      <c r="F1577" s="93"/>
      <c r="G1577" s="85"/>
      <c r="H1577" s="49"/>
      <c r="I1577" s="49"/>
      <c r="J1577" s="2"/>
      <c r="K1577" s="49"/>
      <c r="L1577" s="2"/>
      <c r="M1577" s="72"/>
      <c r="N1577" s="72"/>
      <c r="O1577" s="98"/>
      <c r="P1577" s="54"/>
      <c r="Q1577" s="55"/>
      <c r="R1577" s="55"/>
      <c r="S1577" s="56"/>
      <c r="T1577" s="57"/>
      <c r="U1577" s="57"/>
      <c r="V1577" s="58"/>
      <c r="W1577" s="59"/>
      <c r="X1577" s="59"/>
      <c r="Y1577" s="77"/>
      <c r="Z1577" s="60"/>
      <c r="AA1577" s="60"/>
      <c r="AB1577" s="61"/>
      <c r="AC1577" s="61"/>
      <c r="AD1577" s="61"/>
      <c r="AE1577" s="200"/>
      <c r="AF1577" s="201"/>
      <c r="AG1577" s="201"/>
      <c r="AI1577" s="63"/>
      <c r="AJ1577" s="63"/>
      <c r="AK1577" s="77"/>
      <c r="AL1577" s="60"/>
      <c r="AM1577" s="60"/>
      <c r="AN1577" s="78"/>
      <c r="AO1577" s="79"/>
      <c r="AP1577" s="79"/>
      <c r="AQ1577" s="64"/>
      <c r="AR1577" s="65"/>
      <c r="AS1577" s="65"/>
      <c r="AT1577" s="66"/>
      <c r="AU1577" s="67"/>
      <c r="AV1577" s="67"/>
      <c r="AW1577" s="73"/>
      <c r="AX1577" s="74"/>
      <c r="AY1577" s="74"/>
      <c r="AZ1577" s="112"/>
      <c r="BA1577" s="68"/>
      <c r="BB1577" s="68"/>
      <c r="BC1577" s="69"/>
      <c r="BD1577" s="69"/>
      <c r="BE1577" s="69"/>
      <c r="BF1577" s="75"/>
      <c r="BG1577" s="75"/>
      <c r="BH1577" s="75"/>
      <c r="BI1577" s="219"/>
      <c r="BJ1577" s="220"/>
      <c r="BK1577" s="220"/>
      <c r="BL1577" s="221"/>
      <c r="BM1577" s="222"/>
      <c r="BN1577" s="223"/>
      <c r="BO1577" s="236"/>
      <c r="BP1577" s="49"/>
      <c r="BS1577" s="237"/>
    </row>
    <row r="1578" spans="1:71" s="62" customFormat="1">
      <c r="A1578" s="49"/>
      <c r="B1578" s="2"/>
      <c r="C1578" s="2"/>
      <c r="D1578" s="49"/>
      <c r="E1578" s="49"/>
      <c r="F1578" s="93"/>
      <c r="G1578" s="85"/>
      <c r="H1578" s="49"/>
      <c r="I1578" s="49"/>
      <c r="J1578" s="2"/>
      <c r="K1578" s="49"/>
      <c r="L1578" s="2"/>
      <c r="M1578" s="72"/>
      <c r="N1578" s="72"/>
      <c r="O1578" s="98"/>
      <c r="P1578" s="54"/>
      <c r="Q1578" s="55"/>
      <c r="R1578" s="55"/>
      <c r="S1578" s="56"/>
      <c r="T1578" s="57"/>
      <c r="U1578" s="57"/>
      <c r="V1578" s="58"/>
      <c r="W1578" s="59"/>
      <c r="X1578" s="59"/>
      <c r="Y1578" s="77"/>
      <c r="Z1578" s="60"/>
      <c r="AA1578" s="60"/>
      <c r="AB1578" s="61"/>
      <c r="AC1578" s="61"/>
      <c r="AD1578" s="61"/>
      <c r="AE1578" s="200"/>
      <c r="AF1578" s="201"/>
      <c r="AG1578" s="201"/>
      <c r="AI1578" s="63"/>
      <c r="AJ1578" s="63"/>
      <c r="AK1578" s="77"/>
      <c r="AL1578" s="60"/>
      <c r="AM1578" s="60"/>
      <c r="AN1578" s="78"/>
      <c r="AO1578" s="79"/>
      <c r="AP1578" s="79"/>
      <c r="AQ1578" s="64"/>
      <c r="AR1578" s="65"/>
      <c r="AS1578" s="65"/>
      <c r="AT1578" s="66"/>
      <c r="AU1578" s="67"/>
      <c r="AV1578" s="67"/>
      <c r="AW1578" s="73"/>
      <c r="AX1578" s="74"/>
      <c r="AY1578" s="74"/>
      <c r="AZ1578" s="112"/>
      <c r="BA1578" s="68"/>
      <c r="BB1578" s="68"/>
      <c r="BC1578" s="69"/>
      <c r="BD1578" s="69"/>
      <c r="BE1578" s="69"/>
      <c r="BF1578" s="75"/>
      <c r="BG1578" s="75"/>
      <c r="BH1578" s="75"/>
      <c r="BI1578" s="219"/>
      <c r="BJ1578" s="220"/>
      <c r="BK1578" s="220"/>
      <c r="BL1578" s="221"/>
      <c r="BM1578" s="222"/>
      <c r="BN1578" s="223"/>
      <c r="BO1578" s="236"/>
      <c r="BP1578" s="49"/>
      <c r="BS1578" s="237"/>
    </row>
    <row r="1579" spans="1:71" s="62" customFormat="1">
      <c r="A1579" s="49"/>
      <c r="B1579" s="2"/>
      <c r="C1579" s="2"/>
      <c r="D1579" s="49"/>
      <c r="E1579" s="49"/>
      <c r="F1579" s="93"/>
      <c r="G1579" s="85"/>
      <c r="H1579" s="49"/>
      <c r="I1579" s="49"/>
      <c r="J1579" s="2"/>
      <c r="K1579" s="49"/>
      <c r="L1579" s="2"/>
      <c r="M1579" s="72"/>
      <c r="N1579" s="72"/>
      <c r="O1579" s="98"/>
      <c r="P1579" s="54"/>
      <c r="Q1579" s="55"/>
      <c r="R1579" s="55"/>
      <c r="S1579" s="56"/>
      <c r="T1579" s="57"/>
      <c r="U1579" s="57"/>
      <c r="V1579" s="58"/>
      <c r="W1579" s="59"/>
      <c r="X1579" s="59"/>
      <c r="Y1579" s="77"/>
      <c r="Z1579" s="60"/>
      <c r="AA1579" s="60"/>
      <c r="AB1579" s="61"/>
      <c r="AC1579" s="61"/>
      <c r="AD1579" s="61"/>
      <c r="AE1579" s="200"/>
      <c r="AF1579" s="201"/>
      <c r="AG1579" s="201"/>
      <c r="AI1579" s="63"/>
      <c r="AJ1579" s="63"/>
      <c r="AK1579" s="77"/>
      <c r="AL1579" s="60"/>
      <c r="AM1579" s="60"/>
      <c r="AN1579" s="78"/>
      <c r="AO1579" s="79"/>
      <c r="AP1579" s="79"/>
      <c r="AQ1579" s="64"/>
      <c r="AR1579" s="65"/>
      <c r="AS1579" s="65"/>
      <c r="AT1579" s="66"/>
      <c r="AU1579" s="67"/>
      <c r="AV1579" s="67"/>
      <c r="AW1579" s="73"/>
      <c r="AX1579" s="74"/>
      <c r="AY1579" s="74"/>
      <c r="AZ1579" s="112"/>
      <c r="BA1579" s="68"/>
      <c r="BB1579" s="68"/>
      <c r="BC1579" s="69"/>
      <c r="BD1579" s="69"/>
      <c r="BE1579" s="69"/>
      <c r="BF1579" s="75"/>
      <c r="BG1579" s="75"/>
      <c r="BH1579" s="75"/>
      <c r="BI1579" s="219"/>
      <c r="BJ1579" s="220"/>
      <c r="BK1579" s="220"/>
      <c r="BL1579" s="221"/>
      <c r="BM1579" s="222"/>
      <c r="BN1579" s="223"/>
      <c r="BO1579" s="236"/>
      <c r="BP1579" s="49"/>
      <c r="BS1579" s="237"/>
    </row>
    <row r="1580" spans="1:71" s="62" customFormat="1">
      <c r="A1580" s="49"/>
      <c r="B1580" s="2"/>
      <c r="C1580" s="2"/>
      <c r="D1580" s="49"/>
      <c r="E1580" s="49"/>
      <c r="F1580" s="93"/>
      <c r="G1580" s="85"/>
      <c r="H1580" s="49"/>
      <c r="I1580" s="49"/>
      <c r="J1580" s="2"/>
      <c r="K1580" s="49"/>
      <c r="L1580" s="2"/>
      <c r="M1580" s="72"/>
      <c r="N1580" s="72"/>
      <c r="O1580" s="98"/>
      <c r="P1580" s="54"/>
      <c r="Q1580" s="55"/>
      <c r="R1580" s="55"/>
      <c r="S1580" s="56"/>
      <c r="T1580" s="57"/>
      <c r="U1580" s="57"/>
      <c r="V1580" s="58"/>
      <c r="W1580" s="59"/>
      <c r="X1580" s="59"/>
      <c r="Y1580" s="77"/>
      <c r="Z1580" s="60"/>
      <c r="AA1580" s="60"/>
      <c r="AB1580" s="61"/>
      <c r="AC1580" s="61"/>
      <c r="AD1580" s="61"/>
      <c r="AE1580" s="200"/>
      <c r="AF1580" s="201"/>
      <c r="AG1580" s="201"/>
      <c r="AI1580" s="63"/>
      <c r="AJ1580" s="63"/>
      <c r="AK1580" s="77"/>
      <c r="AL1580" s="60"/>
      <c r="AM1580" s="60"/>
      <c r="AN1580" s="78"/>
      <c r="AO1580" s="79"/>
      <c r="AP1580" s="79"/>
      <c r="AQ1580" s="64"/>
      <c r="AR1580" s="65"/>
      <c r="AS1580" s="65"/>
      <c r="AT1580" s="66"/>
      <c r="AU1580" s="67"/>
      <c r="AV1580" s="67"/>
      <c r="AW1580" s="73"/>
      <c r="AX1580" s="74"/>
      <c r="AY1580" s="74"/>
      <c r="AZ1580" s="112"/>
      <c r="BA1580" s="68"/>
      <c r="BB1580" s="68"/>
      <c r="BC1580" s="69"/>
      <c r="BD1580" s="69"/>
      <c r="BE1580" s="69"/>
      <c r="BF1580" s="75"/>
      <c r="BG1580" s="75"/>
      <c r="BH1580" s="75"/>
      <c r="BI1580" s="219"/>
      <c r="BJ1580" s="220"/>
      <c r="BK1580" s="220"/>
      <c r="BL1580" s="221"/>
      <c r="BM1580" s="222"/>
      <c r="BN1580" s="223"/>
      <c r="BO1580" s="236"/>
      <c r="BP1580" s="49"/>
      <c r="BS1580" s="237"/>
    </row>
    <row r="1581" spans="1:71" s="62" customFormat="1">
      <c r="A1581" s="49"/>
      <c r="B1581" s="2"/>
      <c r="C1581" s="2"/>
      <c r="D1581" s="49"/>
      <c r="E1581" s="49"/>
      <c r="F1581" s="93"/>
      <c r="G1581" s="85"/>
      <c r="H1581" s="49"/>
      <c r="I1581" s="49"/>
      <c r="J1581" s="2"/>
      <c r="K1581" s="49"/>
      <c r="L1581" s="2"/>
      <c r="M1581" s="72"/>
      <c r="N1581" s="72"/>
      <c r="O1581" s="98"/>
      <c r="P1581" s="54"/>
      <c r="Q1581" s="55"/>
      <c r="R1581" s="55"/>
      <c r="S1581" s="56"/>
      <c r="T1581" s="57"/>
      <c r="U1581" s="57"/>
      <c r="V1581" s="58"/>
      <c r="W1581" s="59"/>
      <c r="X1581" s="59"/>
      <c r="Y1581" s="77"/>
      <c r="Z1581" s="60"/>
      <c r="AA1581" s="60"/>
      <c r="AB1581" s="61"/>
      <c r="AC1581" s="61"/>
      <c r="AD1581" s="61"/>
      <c r="AE1581" s="200"/>
      <c r="AF1581" s="201"/>
      <c r="AG1581" s="201"/>
      <c r="AI1581" s="63"/>
      <c r="AJ1581" s="63"/>
      <c r="AK1581" s="77"/>
      <c r="AL1581" s="60"/>
      <c r="AM1581" s="60"/>
      <c r="AN1581" s="78"/>
      <c r="AO1581" s="79"/>
      <c r="AP1581" s="79"/>
      <c r="AQ1581" s="64"/>
      <c r="AR1581" s="65"/>
      <c r="AS1581" s="65"/>
      <c r="AT1581" s="66"/>
      <c r="AU1581" s="67"/>
      <c r="AV1581" s="67"/>
      <c r="AW1581" s="73"/>
      <c r="AX1581" s="74"/>
      <c r="AY1581" s="74"/>
      <c r="AZ1581" s="112"/>
      <c r="BA1581" s="68"/>
      <c r="BB1581" s="68"/>
      <c r="BC1581" s="69"/>
      <c r="BD1581" s="69"/>
      <c r="BE1581" s="69"/>
      <c r="BF1581" s="75"/>
      <c r="BG1581" s="75"/>
      <c r="BH1581" s="75"/>
      <c r="BI1581" s="219"/>
      <c r="BJ1581" s="220"/>
      <c r="BK1581" s="220"/>
      <c r="BL1581" s="221"/>
      <c r="BM1581" s="222"/>
      <c r="BN1581" s="223"/>
      <c r="BO1581" s="236"/>
      <c r="BP1581" s="49"/>
      <c r="BS1581" s="237"/>
    </row>
    <row r="1582" spans="1:71" s="62" customFormat="1">
      <c r="A1582" s="49"/>
      <c r="B1582" s="2"/>
      <c r="C1582" s="2"/>
      <c r="D1582" s="49"/>
      <c r="E1582" s="49"/>
      <c r="F1582" s="93"/>
      <c r="G1582" s="85"/>
      <c r="H1582" s="49"/>
      <c r="I1582" s="49"/>
      <c r="J1582" s="2"/>
      <c r="K1582" s="49"/>
      <c r="L1582" s="2"/>
      <c r="M1582" s="72"/>
      <c r="N1582" s="72"/>
      <c r="O1582" s="98"/>
      <c r="P1582" s="54"/>
      <c r="Q1582" s="55"/>
      <c r="R1582" s="55"/>
      <c r="S1582" s="56"/>
      <c r="T1582" s="57"/>
      <c r="U1582" s="57"/>
      <c r="V1582" s="58"/>
      <c r="W1582" s="59"/>
      <c r="X1582" s="59"/>
      <c r="Y1582" s="77"/>
      <c r="Z1582" s="60"/>
      <c r="AA1582" s="60"/>
      <c r="AB1582" s="61"/>
      <c r="AC1582" s="61"/>
      <c r="AD1582" s="61"/>
      <c r="AE1582" s="200"/>
      <c r="AF1582" s="201"/>
      <c r="AG1582" s="201"/>
      <c r="AI1582" s="63"/>
      <c r="AJ1582" s="63"/>
      <c r="AK1582" s="77"/>
      <c r="AL1582" s="60"/>
      <c r="AM1582" s="60"/>
      <c r="AN1582" s="78"/>
      <c r="AO1582" s="79"/>
      <c r="AP1582" s="79"/>
      <c r="AQ1582" s="64"/>
      <c r="AR1582" s="65"/>
      <c r="AS1582" s="65"/>
      <c r="AT1582" s="66"/>
      <c r="AU1582" s="67"/>
      <c r="AV1582" s="67"/>
      <c r="AW1582" s="73"/>
      <c r="AX1582" s="74"/>
      <c r="AY1582" s="74"/>
      <c r="AZ1582" s="112"/>
      <c r="BA1582" s="68"/>
      <c r="BB1582" s="68"/>
      <c r="BC1582" s="69"/>
      <c r="BD1582" s="69"/>
      <c r="BE1582" s="69"/>
      <c r="BF1582" s="75"/>
      <c r="BG1582" s="75"/>
      <c r="BH1582" s="75"/>
      <c r="BI1582" s="219"/>
      <c r="BJ1582" s="220"/>
      <c r="BK1582" s="220"/>
      <c r="BL1582" s="221"/>
      <c r="BM1582" s="222"/>
      <c r="BN1582" s="223"/>
      <c r="BO1582" s="236"/>
      <c r="BP1582" s="49"/>
      <c r="BS1582" s="237"/>
    </row>
    <row r="1583" spans="1:71" s="62" customFormat="1">
      <c r="A1583" s="49"/>
      <c r="B1583" s="2"/>
      <c r="C1583" s="2"/>
      <c r="D1583" s="49"/>
      <c r="E1583" s="49"/>
      <c r="F1583" s="93"/>
      <c r="G1583" s="85"/>
      <c r="H1583" s="49"/>
      <c r="I1583" s="49"/>
      <c r="J1583" s="2"/>
      <c r="K1583" s="49"/>
      <c r="L1583" s="2"/>
      <c r="M1583" s="72"/>
      <c r="N1583" s="72"/>
      <c r="O1583" s="98"/>
      <c r="P1583" s="54"/>
      <c r="Q1583" s="55"/>
      <c r="R1583" s="55"/>
      <c r="S1583" s="56"/>
      <c r="T1583" s="57"/>
      <c r="U1583" s="57"/>
      <c r="V1583" s="58"/>
      <c r="W1583" s="59"/>
      <c r="X1583" s="59"/>
      <c r="Y1583" s="77"/>
      <c r="Z1583" s="60"/>
      <c r="AA1583" s="60"/>
      <c r="AB1583" s="61"/>
      <c r="AC1583" s="61"/>
      <c r="AD1583" s="61"/>
      <c r="AE1583" s="200"/>
      <c r="AF1583" s="201"/>
      <c r="AG1583" s="201"/>
      <c r="AI1583" s="63"/>
      <c r="AJ1583" s="63"/>
      <c r="AK1583" s="77"/>
      <c r="AL1583" s="60"/>
      <c r="AM1583" s="60"/>
      <c r="AN1583" s="78"/>
      <c r="AO1583" s="79"/>
      <c r="AP1583" s="79"/>
      <c r="AQ1583" s="64"/>
      <c r="AR1583" s="65"/>
      <c r="AS1583" s="65"/>
      <c r="AT1583" s="66"/>
      <c r="AU1583" s="67"/>
      <c r="AV1583" s="67"/>
      <c r="AW1583" s="73"/>
      <c r="AX1583" s="74"/>
      <c r="AY1583" s="74"/>
      <c r="AZ1583" s="112"/>
      <c r="BA1583" s="68"/>
      <c r="BB1583" s="68"/>
      <c r="BC1583" s="69"/>
      <c r="BD1583" s="69"/>
      <c r="BE1583" s="69"/>
      <c r="BF1583" s="75"/>
      <c r="BG1583" s="75"/>
      <c r="BH1583" s="75"/>
      <c r="BI1583" s="219"/>
      <c r="BJ1583" s="220"/>
      <c r="BK1583" s="220"/>
      <c r="BL1583" s="221"/>
      <c r="BM1583" s="222"/>
      <c r="BN1583" s="223"/>
      <c r="BO1583" s="236"/>
      <c r="BP1583" s="49"/>
      <c r="BS1583" s="237"/>
    </row>
    <row r="1584" spans="1:71" s="62" customFormat="1">
      <c r="A1584" s="49"/>
      <c r="B1584" s="2"/>
      <c r="C1584" s="2"/>
      <c r="D1584" s="49"/>
      <c r="E1584" s="49"/>
      <c r="F1584" s="93"/>
      <c r="G1584" s="85"/>
      <c r="H1584" s="49"/>
      <c r="I1584" s="49"/>
      <c r="J1584" s="2"/>
      <c r="K1584" s="49"/>
      <c r="L1584" s="2"/>
      <c r="M1584" s="72"/>
      <c r="N1584" s="72"/>
      <c r="O1584" s="98"/>
      <c r="P1584" s="54"/>
      <c r="Q1584" s="55"/>
      <c r="R1584" s="55"/>
      <c r="S1584" s="56"/>
      <c r="T1584" s="57"/>
      <c r="U1584" s="57"/>
      <c r="V1584" s="58"/>
      <c r="W1584" s="59"/>
      <c r="X1584" s="59"/>
      <c r="Y1584" s="77"/>
      <c r="Z1584" s="60"/>
      <c r="AA1584" s="60"/>
      <c r="AB1584" s="61"/>
      <c r="AC1584" s="61"/>
      <c r="AD1584" s="61"/>
      <c r="AE1584" s="200"/>
      <c r="AF1584" s="201"/>
      <c r="AG1584" s="201"/>
      <c r="AI1584" s="63"/>
      <c r="AJ1584" s="63"/>
      <c r="AK1584" s="77"/>
      <c r="AL1584" s="60"/>
      <c r="AM1584" s="60"/>
      <c r="AN1584" s="78"/>
      <c r="AO1584" s="79"/>
      <c r="AP1584" s="79"/>
      <c r="AQ1584" s="64"/>
      <c r="AR1584" s="65"/>
      <c r="AS1584" s="65"/>
      <c r="AT1584" s="66"/>
      <c r="AU1584" s="67"/>
      <c r="AV1584" s="67"/>
      <c r="AW1584" s="73"/>
      <c r="AX1584" s="74"/>
      <c r="AY1584" s="74"/>
      <c r="AZ1584" s="112"/>
      <c r="BA1584" s="68"/>
      <c r="BB1584" s="68"/>
      <c r="BC1584" s="69"/>
      <c r="BD1584" s="69"/>
      <c r="BE1584" s="69"/>
      <c r="BF1584" s="75"/>
      <c r="BG1584" s="75"/>
      <c r="BH1584" s="75"/>
      <c r="BI1584" s="219"/>
      <c r="BJ1584" s="220"/>
      <c r="BK1584" s="220"/>
      <c r="BL1584" s="221"/>
      <c r="BM1584" s="222"/>
      <c r="BN1584" s="223"/>
      <c r="BO1584" s="236"/>
      <c r="BP1584" s="49"/>
      <c r="BS1584" s="237"/>
    </row>
    <row r="1585" spans="1:71" s="62" customFormat="1">
      <c r="A1585" s="49"/>
      <c r="B1585" s="2"/>
      <c r="C1585" s="2"/>
      <c r="D1585" s="49"/>
      <c r="E1585" s="49"/>
      <c r="F1585" s="93"/>
      <c r="G1585" s="85"/>
      <c r="H1585" s="49"/>
      <c r="I1585" s="49"/>
      <c r="J1585" s="2"/>
      <c r="K1585" s="49"/>
      <c r="L1585" s="2"/>
      <c r="M1585" s="72"/>
      <c r="N1585" s="72"/>
      <c r="O1585" s="98"/>
      <c r="P1585" s="54"/>
      <c r="Q1585" s="55"/>
      <c r="R1585" s="55"/>
      <c r="S1585" s="56"/>
      <c r="T1585" s="57"/>
      <c r="U1585" s="57"/>
      <c r="V1585" s="58"/>
      <c r="W1585" s="59"/>
      <c r="X1585" s="59"/>
      <c r="Y1585" s="77"/>
      <c r="Z1585" s="60"/>
      <c r="AA1585" s="60"/>
      <c r="AB1585" s="61"/>
      <c r="AC1585" s="61"/>
      <c r="AD1585" s="61"/>
      <c r="AE1585" s="200"/>
      <c r="AF1585" s="201"/>
      <c r="AG1585" s="201"/>
      <c r="AI1585" s="63"/>
      <c r="AJ1585" s="63"/>
      <c r="AK1585" s="77"/>
      <c r="AL1585" s="60"/>
      <c r="AM1585" s="60"/>
      <c r="AN1585" s="78"/>
      <c r="AO1585" s="79"/>
      <c r="AP1585" s="79"/>
      <c r="AQ1585" s="64"/>
      <c r="AR1585" s="65"/>
      <c r="AS1585" s="65"/>
      <c r="AT1585" s="66"/>
      <c r="AU1585" s="67"/>
      <c r="AV1585" s="67"/>
      <c r="AW1585" s="73"/>
      <c r="AX1585" s="74"/>
      <c r="AY1585" s="74"/>
      <c r="AZ1585" s="112"/>
      <c r="BA1585" s="68"/>
      <c r="BB1585" s="68"/>
      <c r="BC1585" s="69"/>
      <c r="BD1585" s="69"/>
      <c r="BE1585" s="69"/>
      <c r="BF1585" s="75"/>
      <c r="BG1585" s="75"/>
      <c r="BH1585" s="75"/>
      <c r="BI1585" s="219"/>
      <c r="BJ1585" s="220"/>
      <c r="BK1585" s="220"/>
      <c r="BL1585" s="221"/>
      <c r="BM1585" s="222"/>
      <c r="BN1585" s="223"/>
      <c r="BO1585" s="236"/>
      <c r="BP1585" s="49"/>
      <c r="BS1585" s="237"/>
    </row>
    <row r="1586" spans="1:71" s="62" customFormat="1">
      <c r="A1586" s="49"/>
      <c r="B1586" s="2"/>
      <c r="C1586" s="2"/>
      <c r="D1586" s="49"/>
      <c r="E1586" s="49"/>
      <c r="F1586" s="93"/>
      <c r="G1586" s="85"/>
      <c r="H1586" s="49"/>
      <c r="I1586" s="49"/>
      <c r="J1586" s="2"/>
      <c r="K1586" s="49"/>
      <c r="L1586" s="2"/>
      <c r="M1586" s="72"/>
      <c r="N1586" s="72"/>
      <c r="O1586" s="98"/>
      <c r="P1586" s="54"/>
      <c r="Q1586" s="55"/>
      <c r="R1586" s="55"/>
      <c r="S1586" s="56"/>
      <c r="T1586" s="57"/>
      <c r="U1586" s="57"/>
      <c r="V1586" s="58"/>
      <c r="W1586" s="59"/>
      <c r="X1586" s="59"/>
      <c r="Y1586" s="77"/>
      <c r="Z1586" s="60"/>
      <c r="AA1586" s="60"/>
      <c r="AB1586" s="61"/>
      <c r="AC1586" s="61"/>
      <c r="AD1586" s="61"/>
      <c r="AE1586" s="200"/>
      <c r="AF1586" s="201"/>
      <c r="AG1586" s="201"/>
      <c r="AI1586" s="63"/>
      <c r="AJ1586" s="63"/>
      <c r="AK1586" s="77"/>
      <c r="AL1586" s="60"/>
      <c r="AM1586" s="60"/>
      <c r="AN1586" s="78"/>
      <c r="AO1586" s="79"/>
      <c r="AP1586" s="79"/>
      <c r="AQ1586" s="64"/>
      <c r="AR1586" s="65"/>
      <c r="AS1586" s="65"/>
      <c r="AT1586" s="66"/>
      <c r="AU1586" s="67"/>
      <c r="AV1586" s="67"/>
      <c r="AW1586" s="73"/>
      <c r="AX1586" s="74"/>
      <c r="AY1586" s="74"/>
      <c r="AZ1586" s="112"/>
      <c r="BA1586" s="68"/>
      <c r="BB1586" s="68"/>
      <c r="BC1586" s="69"/>
      <c r="BD1586" s="69"/>
      <c r="BE1586" s="69"/>
      <c r="BF1586" s="75"/>
      <c r="BG1586" s="75"/>
      <c r="BH1586" s="75"/>
      <c r="BI1586" s="219"/>
      <c r="BJ1586" s="220"/>
      <c r="BK1586" s="220"/>
      <c r="BL1586" s="221"/>
      <c r="BM1586" s="222"/>
      <c r="BN1586" s="223"/>
      <c r="BO1586" s="236"/>
      <c r="BP1586" s="49"/>
      <c r="BS1586" s="237"/>
    </row>
    <row r="1587" spans="1:71" s="62" customFormat="1">
      <c r="A1587" s="49"/>
      <c r="B1587" s="2"/>
      <c r="C1587" s="2"/>
      <c r="D1587" s="49"/>
      <c r="E1587" s="49"/>
      <c r="F1587" s="93"/>
      <c r="G1587" s="85"/>
      <c r="H1587" s="49"/>
      <c r="I1587" s="49"/>
      <c r="J1587" s="2"/>
      <c r="K1587" s="49"/>
      <c r="L1587" s="2"/>
      <c r="M1587" s="72"/>
      <c r="N1587" s="72"/>
      <c r="O1587" s="98"/>
      <c r="P1587" s="54"/>
      <c r="Q1587" s="55"/>
      <c r="R1587" s="55"/>
      <c r="S1587" s="56"/>
      <c r="T1587" s="57"/>
      <c r="U1587" s="57"/>
      <c r="V1587" s="58"/>
      <c r="W1587" s="59"/>
      <c r="X1587" s="59"/>
      <c r="Y1587" s="77"/>
      <c r="Z1587" s="60"/>
      <c r="AA1587" s="60"/>
      <c r="AB1587" s="61"/>
      <c r="AC1587" s="61"/>
      <c r="AD1587" s="61"/>
      <c r="AE1587" s="200"/>
      <c r="AF1587" s="201"/>
      <c r="AG1587" s="201"/>
      <c r="AI1587" s="63"/>
      <c r="AJ1587" s="63"/>
      <c r="AK1587" s="77"/>
      <c r="AL1587" s="60"/>
      <c r="AM1587" s="60"/>
      <c r="AN1587" s="78"/>
      <c r="AO1587" s="79"/>
      <c r="AP1587" s="79"/>
      <c r="AQ1587" s="64"/>
      <c r="AR1587" s="65"/>
      <c r="AS1587" s="65"/>
      <c r="AT1587" s="66"/>
      <c r="AU1587" s="67"/>
      <c r="AV1587" s="67"/>
      <c r="AW1587" s="73"/>
      <c r="AX1587" s="74"/>
      <c r="AY1587" s="74"/>
      <c r="AZ1587" s="112"/>
      <c r="BA1587" s="68"/>
      <c r="BB1587" s="68"/>
      <c r="BC1587" s="69"/>
      <c r="BD1587" s="69"/>
      <c r="BE1587" s="69"/>
      <c r="BF1587" s="75"/>
      <c r="BG1587" s="75"/>
      <c r="BH1587" s="75"/>
      <c r="BI1587" s="219"/>
      <c r="BJ1587" s="220"/>
      <c r="BK1587" s="220"/>
      <c r="BL1587" s="221"/>
      <c r="BM1587" s="222"/>
      <c r="BN1587" s="223"/>
      <c r="BO1587" s="236"/>
      <c r="BP1587" s="49"/>
      <c r="BS1587" s="237"/>
    </row>
    <row r="1588" spans="1:71" s="62" customFormat="1">
      <c r="A1588" s="49"/>
      <c r="B1588" s="2"/>
      <c r="C1588" s="2"/>
      <c r="D1588" s="49"/>
      <c r="E1588" s="49"/>
      <c r="F1588" s="93"/>
      <c r="G1588" s="85"/>
      <c r="H1588" s="49"/>
      <c r="I1588" s="49"/>
      <c r="J1588" s="2"/>
      <c r="K1588" s="49"/>
      <c r="L1588" s="2"/>
      <c r="M1588" s="72"/>
      <c r="N1588" s="72"/>
      <c r="O1588" s="98"/>
      <c r="P1588" s="54"/>
      <c r="Q1588" s="55"/>
      <c r="R1588" s="55"/>
      <c r="S1588" s="56"/>
      <c r="T1588" s="57"/>
      <c r="U1588" s="57"/>
      <c r="V1588" s="58"/>
      <c r="W1588" s="59"/>
      <c r="X1588" s="59"/>
      <c r="Y1588" s="77"/>
      <c r="Z1588" s="60"/>
      <c r="AA1588" s="60"/>
      <c r="AB1588" s="61"/>
      <c r="AC1588" s="61"/>
      <c r="AD1588" s="61"/>
      <c r="AE1588" s="200"/>
      <c r="AF1588" s="201"/>
      <c r="AG1588" s="201"/>
      <c r="AI1588" s="63"/>
      <c r="AJ1588" s="63"/>
      <c r="AK1588" s="77"/>
      <c r="AL1588" s="60"/>
      <c r="AM1588" s="60"/>
      <c r="AN1588" s="78"/>
      <c r="AO1588" s="79"/>
      <c r="AP1588" s="79"/>
      <c r="AQ1588" s="64"/>
      <c r="AR1588" s="65"/>
      <c r="AS1588" s="65"/>
      <c r="AT1588" s="66"/>
      <c r="AU1588" s="67"/>
      <c r="AV1588" s="67"/>
      <c r="AW1588" s="73"/>
      <c r="AX1588" s="74"/>
      <c r="AY1588" s="74"/>
      <c r="AZ1588" s="112"/>
      <c r="BA1588" s="68"/>
      <c r="BB1588" s="68"/>
      <c r="BC1588" s="69"/>
      <c r="BD1588" s="69"/>
      <c r="BE1588" s="69"/>
      <c r="BF1588" s="75"/>
      <c r="BG1588" s="75"/>
      <c r="BH1588" s="75"/>
      <c r="BI1588" s="219"/>
      <c r="BJ1588" s="220"/>
      <c r="BK1588" s="220"/>
      <c r="BL1588" s="221"/>
      <c r="BM1588" s="222"/>
      <c r="BN1588" s="223"/>
      <c r="BO1588" s="236"/>
      <c r="BP1588" s="49"/>
      <c r="BS1588" s="237"/>
    </row>
    <row r="1589" spans="1:71" s="62" customFormat="1">
      <c r="A1589" s="49"/>
      <c r="B1589" s="2"/>
      <c r="C1589" s="2"/>
      <c r="D1589" s="49"/>
      <c r="E1589" s="49"/>
      <c r="F1589" s="93"/>
      <c r="G1589" s="85"/>
      <c r="H1589" s="49"/>
      <c r="I1589" s="49"/>
      <c r="J1589" s="2"/>
      <c r="K1589" s="49"/>
      <c r="L1589" s="2"/>
      <c r="M1589" s="72"/>
      <c r="N1589" s="72"/>
      <c r="O1589" s="98"/>
      <c r="P1589" s="54"/>
      <c r="Q1589" s="55"/>
      <c r="R1589" s="55"/>
      <c r="S1589" s="56"/>
      <c r="T1589" s="57"/>
      <c r="U1589" s="57"/>
      <c r="V1589" s="58"/>
      <c r="W1589" s="59"/>
      <c r="X1589" s="59"/>
      <c r="Y1589" s="77"/>
      <c r="Z1589" s="60"/>
      <c r="AA1589" s="60"/>
      <c r="AB1589" s="61"/>
      <c r="AC1589" s="61"/>
      <c r="AD1589" s="61"/>
      <c r="AE1589" s="200"/>
      <c r="AF1589" s="201"/>
      <c r="AG1589" s="201"/>
      <c r="AI1589" s="63"/>
      <c r="AJ1589" s="63"/>
      <c r="AK1589" s="77"/>
      <c r="AL1589" s="60"/>
      <c r="AM1589" s="60"/>
      <c r="AN1589" s="78"/>
      <c r="AO1589" s="79"/>
      <c r="AP1589" s="79"/>
      <c r="AQ1589" s="64"/>
      <c r="AR1589" s="65"/>
      <c r="AS1589" s="65"/>
      <c r="AT1589" s="66"/>
      <c r="AU1589" s="67"/>
      <c r="AV1589" s="67"/>
      <c r="AW1589" s="73"/>
      <c r="AX1589" s="74"/>
      <c r="AY1589" s="74"/>
      <c r="AZ1589" s="112"/>
      <c r="BA1589" s="68"/>
      <c r="BB1589" s="68"/>
      <c r="BC1589" s="69"/>
      <c r="BD1589" s="69"/>
      <c r="BE1589" s="69"/>
      <c r="BF1589" s="75"/>
      <c r="BG1589" s="75"/>
      <c r="BH1589" s="75"/>
      <c r="BI1589" s="219"/>
      <c r="BJ1589" s="220"/>
      <c r="BK1589" s="220"/>
      <c r="BL1589" s="221"/>
      <c r="BM1589" s="222"/>
      <c r="BN1589" s="223"/>
      <c r="BO1589" s="236"/>
      <c r="BP1589" s="49"/>
      <c r="BS1589" s="237"/>
    </row>
    <row r="1590" spans="1:71" s="62" customFormat="1">
      <c r="A1590" s="49"/>
      <c r="B1590" s="2"/>
      <c r="C1590" s="2"/>
      <c r="D1590" s="49"/>
      <c r="E1590" s="49"/>
      <c r="F1590" s="93"/>
      <c r="G1590" s="85"/>
      <c r="H1590" s="49"/>
      <c r="I1590" s="49"/>
      <c r="J1590" s="2"/>
      <c r="K1590" s="49"/>
      <c r="L1590" s="2"/>
      <c r="M1590" s="72"/>
      <c r="N1590" s="72"/>
      <c r="O1590" s="98"/>
      <c r="P1590" s="54"/>
      <c r="Q1590" s="55"/>
      <c r="R1590" s="55"/>
      <c r="S1590" s="56"/>
      <c r="T1590" s="57"/>
      <c r="U1590" s="57"/>
      <c r="V1590" s="58"/>
      <c r="W1590" s="59"/>
      <c r="X1590" s="59"/>
      <c r="Y1590" s="77"/>
      <c r="Z1590" s="60"/>
      <c r="AA1590" s="60"/>
      <c r="AB1590" s="61"/>
      <c r="AC1590" s="61"/>
      <c r="AD1590" s="61"/>
      <c r="AE1590" s="200"/>
      <c r="AF1590" s="201"/>
      <c r="AG1590" s="201"/>
      <c r="AI1590" s="63"/>
      <c r="AJ1590" s="63"/>
      <c r="AK1590" s="77"/>
      <c r="AL1590" s="60"/>
      <c r="AM1590" s="60"/>
      <c r="AN1590" s="78"/>
      <c r="AO1590" s="79"/>
      <c r="AP1590" s="79"/>
      <c r="AQ1590" s="64"/>
      <c r="AR1590" s="65"/>
      <c r="AS1590" s="65"/>
      <c r="AT1590" s="66"/>
      <c r="AU1590" s="67"/>
      <c r="AV1590" s="67"/>
      <c r="AW1590" s="73"/>
      <c r="AX1590" s="74"/>
      <c r="AY1590" s="74"/>
      <c r="AZ1590" s="112"/>
      <c r="BA1590" s="68"/>
      <c r="BB1590" s="68"/>
      <c r="BC1590" s="69"/>
      <c r="BD1590" s="69"/>
      <c r="BE1590" s="69"/>
      <c r="BF1590" s="75"/>
      <c r="BG1590" s="75"/>
      <c r="BH1590" s="75"/>
      <c r="BI1590" s="219"/>
      <c r="BJ1590" s="220"/>
      <c r="BK1590" s="220"/>
      <c r="BL1590" s="221"/>
      <c r="BM1590" s="222"/>
      <c r="BN1590" s="223"/>
      <c r="BO1590" s="236"/>
      <c r="BP1590" s="49"/>
      <c r="BS1590" s="237"/>
    </row>
    <row r="1591" spans="1:71" s="62" customFormat="1">
      <c r="A1591" s="49"/>
      <c r="B1591" s="2"/>
      <c r="C1591" s="2"/>
      <c r="D1591" s="49"/>
      <c r="E1591" s="49"/>
      <c r="F1591" s="93"/>
      <c r="G1591" s="85"/>
      <c r="H1591" s="49"/>
      <c r="I1591" s="49"/>
      <c r="J1591" s="2"/>
      <c r="K1591" s="49"/>
      <c r="L1591" s="2"/>
      <c r="M1591" s="72"/>
      <c r="N1591" s="72"/>
      <c r="O1591" s="98"/>
      <c r="P1591" s="54"/>
      <c r="Q1591" s="55"/>
      <c r="R1591" s="55"/>
      <c r="S1591" s="56"/>
      <c r="T1591" s="57"/>
      <c r="U1591" s="57"/>
      <c r="V1591" s="58"/>
      <c r="W1591" s="59"/>
      <c r="X1591" s="59"/>
      <c r="Y1591" s="77"/>
      <c r="Z1591" s="60"/>
      <c r="AA1591" s="60"/>
      <c r="AB1591" s="61"/>
      <c r="AC1591" s="61"/>
      <c r="AD1591" s="61"/>
      <c r="AE1591" s="200"/>
      <c r="AF1591" s="201"/>
      <c r="AG1591" s="201"/>
      <c r="AI1591" s="63"/>
      <c r="AJ1591" s="63"/>
      <c r="AK1591" s="77"/>
      <c r="AL1591" s="60"/>
      <c r="AM1591" s="60"/>
      <c r="AN1591" s="78"/>
      <c r="AO1591" s="79"/>
      <c r="AP1591" s="79"/>
      <c r="AQ1591" s="64"/>
      <c r="AR1591" s="65"/>
      <c r="AS1591" s="65"/>
      <c r="AT1591" s="66"/>
      <c r="AU1591" s="67"/>
      <c r="AV1591" s="67"/>
      <c r="AW1591" s="73"/>
      <c r="AX1591" s="74"/>
      <c r="AY1591" s="74"/>
      <c r="AZ1591" s="112"/>
      <c r="BA1591" s="68"/>
      <c r="BB1591" s="68"/>
      <c r="BC1591" s="69"/>
      <c r="BD1591" s="69"/>
      <c r="BE1591" s="69"/>
      <c r="BF1591" s="75"/>
      <c r="BG1591" s="75"/>
      <c r="BH1591" s="75"/>
      <c r="BI1591" s="219"/>
      <c r="BJ1591" s="220"/>
      <c r="BK1591" s="220"/>
      <c r="BL1591" s="221"/>
      <c r="BM1591" s="222"/>
      <c r="BN1591" s="223"/>
      <c r="BO1591" s="236"/>
      <c r="BP1591" s="49"/>
      <c r="BS1591" s="237"/>
    </row>
    <row r="1592" spans="1:71" s="62" customFormat="1">
      <c r="A1592" s="49"/>
      <c r="B1592" s="2"/>
      <c r="C1592" s="2"/>
      <c r="D1592" s="49"/>
      <c r="E1592" s="49"/>
      <c r="F1592" s="93"/>
      <c r="G1592" s="85"/>
      <c r="H1592" s="49"/>
      <c r="I1592" s="49"/>
      <c r="J1592" s="2"/>
      <c r="K1592" s="49"/>
      <c r="L1592" s="2"/>
      <c r="M1592" s="72"/>
      <c r="N1592" s="72"/>
      <c r="O1592" s="98"/>
      <c r="P1592" s="54"/>
      <c r="Q1592" s="55"/>
      <c r="R1592" s="55"/>
      <c r="S1592" s="56"/>
      <c r="T1592" s="57"/>
      <c r="U1592" s="57"/>
      <c r="V1592" s="58"/>
      <c r="W1592" s="59"/>
      <c r="X1592" s="59"/>
      <c r="Y1592" s="77"/>
      <c r="Z1592" s="60"/>
      <c r="AA1592" s="60"/>
      <c r="AB1592" s="61"/>
      <c r="AC1592" s="61"/>
      <c r="AD1592" s="61"/>
      <c r="AE1592" s="200"/>
      <c r="AF1592" s="201"/>
      <c r="AG1592" s="201"/>
      <c r="AI1592" s="63"/>
      <c r="AJ1592" s="63"/>
      <c r="AK1592" s="77"/>
      <c r="AL1592" s="60"/>
      <c r="AM1592" s="60"/>
      <c r="AN1592" s="78"/>
      <c r="AO1592" s="79"/>
      <c r="AP1592" s="79"/>
      <c r="AQ1592" s="64"/>
      <c r="AR1592" s="65"/>
      <c r="AS1592" s="65"/>
      <c r="AT1592" s="66"/>
      <c r="AU1592" s="67"/>
      <c r="AV1592" s="67"/>
      <c r="AW1592" s="73"/>
      <c r="AX1592" s="74"/>
      <c r="AY1592" s="74"/>
      <c r="AZ1592" s="112"/>
      <c r="BA1592" s="68"/>
      <c r="BB1592" s="68"/>
      <c r="BC1592" s="69"/>
      <c r="BD1592" s="69"/>
      <c r="BE1592" s="69"/>
      <c r="BF1592" s="75"/>
      <c r="BG1592" s="75"/>
      <c r="BH1592" s="75"/>
      <c r="BI1592" s="219"/>
      <c r="BJ1592" s="220"/>
      <c r="BK1592" s="220"/>
      <c r="BL1592" s="221"/>
      <c r="BM1592" s="222"/>
      <c r="BN1592" s="223"/>
      <c r="BO1592" s="236"/>
      <c r="BP1592" s="49"/>
      <c r="BS1592" s="237"/>
    </row>
    <row r="1593" spans="1:71" s="62" customFormat="1">
      <c r="A1593" s="49"/>
      <c r="B1593" s="2"/>
      <c r="C1593" s="2"/>
      <c r="D1593" s="49"/>
      <c r="E1593" s="49"/>
      <c r="F1593" s="93"/>
      <c r="G1593" s="85"/>
      <c r="H1593" s="49"/>
      <c r="I1593" s="49"/>
      <c r="J1593" s="2"/>
      <c r="K1593" s="49"/>
      <c r="L1593" s="2"/>
      <c r="M1593" s="72"/>
      <c r="N1593" s="72"/>
      <c r="O1593" s="98"/>
      <c r="P1593" s="54"/>
      <c r="Q1593" s="55"/>
      <c r="R1593" s="55"/>
      <c r="S1593" s="56"/>
      <c r="T1593" s="57"/>
      <c r="U1593" s="57"/>
      <c r="V1593" s="58"/>
      <c r="W1593" s="59"/>
      <c r="X1593" s="59"/>
      <c r="Y1593" s="77"/>
      <c r="Z1593" s="60"/>
      <c r="AA1593" s="60"/>
      <c r="AB1593" s="61"/>
      <c r="AC1593" s="61"/>
      <c r="AD1593" s="61"/>
      <c r="AE1593" s="200"/>
      <c r="AF1593" s="201"/>
      <c r="AG1593" s="201"/>
      <c r="AI1593" s="63"/>
      <c r="AJ1593" s="63"/>
      <c r="AK1593" s="77"/>
      <c r="AL1593" s="60"/>
      <c r="AM1593" s="60"/>
      <c r="AN1593" s="78"/>
      <c r="AO1593" s="79"/>
      <c r="AP1593" s="79"/>
      <c r="AQ1593" s="64"/>
      <c r="AR1593" s="65"/>
      <c r="AS1593" s="65"/>
      <c r="AT1593" s="66"/>
      <c r="AU1593" s="67"/>
      <c r="AV1593" s="67"/>
      <c r="AW1593" s="73"/>
      <c r="AX1593" s="74"/>
      <c r="AY1593" s="74"/>
      <c r="AZ1593" s="112"/>
      <c r="BA1593" s="68"/>
      <c r="BB1593" s="68"/>
      <c r="BC1593" s="69"/>
      <c r="BD1593" s="69"/>
      <c r="BE1593" s="69"/>
      <c r="BF1593" s="75"/>
      <c r="BG1593" s="75"/>
      <c r="BH1593" s="75"/>
      <c r="BI1593" s="219"/>
      <c r="BJ1593" s="220"/>
      <c r="BK1593" s="220"/>
      <c r="BL1593" s="221"/>
      <c r="BM1593" s="222"/>
      <c r="BN1593" s="223"/>
      <c r="BO1593" s="236"/>
      <c r="BP1593" s="49"/>
      <c r="BS1593" s="237"/>
    </row>
    <row r="1594" spans="1:71" s="62" customFormat="1">
      <c r="A1594" s="49"/>
      <c r="B1594" s="2"/>
      <c r="C1594" s="2"/>
      <c r="D1594" s="49"/>
      <c r="E1594" s="49"/>
      <c r="F1594" s="93"/>
      <c r="G1594" s="85"/>
      <c r="H1594" s="49"/>
      <c r="I1594" s="49"/>
      <c r="J1594" s="2"/>
      <c r="K1594" s="49"/>
      <c r="L1594" s="2"/>
      <c r="M1594" s="72"/>
      <c r="N1594" s="72"/>
      <c r="O1594" s="98"/>
      <c r="P1594" s="54"/>
      <c r="Q1594" s="55"/>
      <c r="R1594" s="55"/>
      <c r="S1594" s="56"/>
      <c r="T1594" s="57"/>
      <c r="U1594" s="57"/>
      <c r="V1594" s="58"/>
      <c r="W1594" s="59"/>
      <c r="X1594" s="59"/>
      <c r="Y1594" s="77"/>
      <c r="Z1594" s="60"/>
      <c r="AA1594" s="60"/>
      <c r="AB1594" s="61"/>
      <c r="AC1594" s="61"/>
      <c r="AD1594" s="61"/>
      <c r="AE1594" s="200"/>
      <c r="AF1594" s="201"/>
      <c r="AG1594" s="201"/>
      <c r="AI1594" s="63"/>
      <c r="AJ1594" s="63"/>
      <c r="AK1594" s="77"/>
      <c r="AL1594" s="60"/>
      <c r="AM1594" s="60"/>
      <c r="AN1594" s="78"/>
      <c r="AO1594" s="79"/>
      <c r="AP1594" s="79"/>
      <c r="AQ1594" s="64"/>
      <c r="AR1594" s="65"/>
      <c r="AS1594" s="65"/>
      <c r="AT1594" s="66"/>
      <c r="AU1594" s="67"/>
      <c r="AV1594" s="67"/>
      <c r="AW1594" s="73"/>
      <c r="AX1594" s="74"/>
      <c r="AY1594" s="74"/>
      <c r="AZ1594" s="112"/>
      <c r="BA1594" s="68"/>
      <c r="BB1594" s="68"/>
      <c r="BC1594" s="69"/>
      <c r="BD1594" s="69"/>
      <c r="BE1594" s="69"/>
      <c r="BF1594" s="75"/>
      <c r="BG1594" s="75"/>
      <c r="BH1594" s="75"/>
      <c r="BI1594" s="219"/>
      <c r="BJ1594" s="220"/>
      <c r="BK1594" s="220"/>
      <c r="BL1594" s="221"/>
      <c r="BM1594" s="222"/>
      <c r="BN1594" s="223"/>
      <c r="BO1594" s="236"/>
      <c r="BP1594" s="49"/>
      <c r="BS1594" s="237"/>
    </row>
    <row r="1595" spans="1:71" s="62" customFormat="1">
      <c r="A1595" s="49"/>
      <c r="B1595" s="2"/>
      <c r="C1595" s="2"/>
      <c r="D1595" s="49"/>
      <c r="E1595" s="49"/>
      <c r="F1595" s="93"/>
      <c r="G1595" s="85"/>
      <c r="H1595" s="49"/>
      <c r="I1595" s="49"/>
      <c r="J1595" s="2"/>
      <c r="K1595" s="49"/>
      <c r="L1595" s="2"/>
      <c r="M1595" s="72"/>
      <c r="N1595" s="72"/>
      <c r="O1595" s="98"/>
      <c r="P1595" s="54"/>
      <c r="Q1595" s="55"/>
      <c r="R1595" s="55"/>
      <c r="S1595" s="56"/>
      <c r="T1595" s="57"/>
      <c r="U1595" s="57"/>
      <c r="V1595" s="58"/>
      <c r="W1595" s="59"/>
      <c r="X1595" s="59"/>
      <c r="Y1595" s="77"/>
      <c r="Z1595" s="60"/>
      <c r="AA1595" s="60"/>
      <c r="AB1595" s="61"/>
      <c r="AC1595" s="61"/>
      <c r="AD1595" s="61"/>
      <c r="AE1595" s="200"/>
      <c r="AF1595" s="201"/>
      <c r="AG1595" s="201"/>
      <c r="AI1595" s="63"/>
      <c r="AJ1595" s="63"/>
      <c r="AK1595" s="77"/>
      <c r="AL1595" s="60"/>
      <c r="AM1595" s="60"/>
      <c r="AN1595" s="78"/>
      <c r="AO1595" s="79"/>
      <c r="AP1595" s="79"/>
      <c r="AQ1595" s="64"/>
      <c r="AR1595" s="65"/>
      <c r="AS1595" s="65"/>
      <c r="AT1595" s="66"/>
      <c r="AU1595" s="67"/>
      <c r="AV1595" s="67"/>
      <c r="AW1595" s="73"/>
      <c r="AX1595" s="74"/>
      <c r="AY1595" s="74"/>
      <c r="AZ1595" s="112"/>
      <c r="BA1595" s="68"/>
      <c r="BB1595" s="68"/>
      <c r="BC1595" s="69"/>
      <c r="BD1595" s="69"/>
      <c r="BE1595" s="69"/>
      <c r="BF1595" s="75"/>
      <c r="BG1595" s="75"/>
      <c r="BH1595" s="75"/>
      <c r="BI1595" s="219"/>
      <c r="BJ1595" s="220"/>
      <c r="BK1595" s="220"/>
      <c r="BL1595" s="221"/>
      <c r="BM1595" s="222"/>
      <c r="BN1595" s="223"/>
      <c r="BO1595" s="236"/>
      <c r="BP1595" s="49"/>
      <c r="BS1595" s="237"/>
    </row>
    <row r="1596" spans="1:71" s="62" customFormat="1">
      <c r="A1596" s="49"/>
      <c r="B1596" s="2"/>
      <c r="C1596" s="2"/>
      <c r="D1596" s="49"/>
      <c r="E1596" s="49"/>
      <c r="F1596" s="93"/>
      <c r="G1596" s="85"/>
      <c r="H1596" s="49"/>
      <c r="I1596" s="49"/>
      <c r="J1596" s="2"/>
      <c r="K1596" s="49"/>
      <c r="L1596" s="2"/>
      <c r="M1596" s="72"/>
      <c r="N1596" s="72"/>
      <c r="O1596" s="98"/>
      <c r="P1596" s="54"/>
      <c r="Q1596" s="55"/>
      <c r="R1596" s="55"/>
      <c r="S1596" s="56"/>
      <c r="T1596" s="57"/>
      <c r="U1596" s="57"/>
      <c r="V1596" s="58"/>
      <c r="W1596" s="59"/>
      <c r="X1596" s="59"/>
      <c r="Y1596" s="77"/>
      <c r="Z1596" s="60"/>
      <c r="AA1596" s="60"/>
      <c r="AB1596" s="61"/>
      <c r="AC1596" s="61"/>
      <c r="AD1596" s="61"/>
      <c r="AE1596" s="200"/>
      <c r="AF1596" s="201"/>
      <c r="AG1596" s="201"/>
      <c r="AI1596" s="63"/>
      <c r="AJ1596" s="63"/>
      <c r="AK1596" s="77"/>
      <c r="AL1596" s="60"/>
      <c r="AM1596" s="60"/>
      <c r="AN1596" s="78"/>
      <c r="AO1596" s="79"/>
      <c r="AP1596" s="79"/>
      <c r="AQ1596" s="64"/>
      <c r="AR1596" s="65"/>
      <c r="AS1596" s="65"/>
      <c r="AT1596" s="66"/>
      <c r="AU1596" s="67"/>
      <c r="AV1596" s="67"/>
      <c r="AW1596" s="73"/>
      <c r="AX1596" s="74"/>
      <c r="AY1596" s="74"/>
      <c r="AZ1596" s="112"/>
      <c r="BA1596" s="68"/>
      <c r="BB1596" s="68"/>
      <c r="BC1596" s="69"/>
      <c r="BD1596" s="69"/>
      <c r="BE1596" s="69"/>
      <c r="BF1596" s="75"/>
      <c r="BG1596" s="75"/>
      <c r="BH1596" s="75"/>
      <c r="BI1596" s="219"/>
      <c r="BJ1596" s="220"/>
      <c r="BK1596" s="220"/>
      <c r="BL1596" s="221"/>
      <c r="BM1596" s="222"/>
      <c r="BN1596" s="223"/>
      <c r="BO1596" s="236"/>
      <c r="BP1596" s="49"/>
      <c r="BS1596" s="237"/>
    </row>
    <row r="1597" spans="1:71" s="62" customFormat="1">
      <c r="A1597" s="49"/>
      <c r="B1597" s="2"/>
      <c r="C1597" s="2"/>
      <c r="D1597" s="49"/>
      <c r="E1597" s="49"/>
      <c r="F1597" s="93"/>
      <c r="G1597" s="85"/>
      <c r="H1597" s="49"/>
      <c r="I1597" s="49"/>
      <c r="J1597" s="2"/>
      <c r="K1597" s="49"/>
      <c r="L1597" s="2"/>
      <c r="M1597" s="72"/>
      <c r="N1597" s="72"/>
      <c r="O1597" s="98"/>
      <c r="P1597" s="54"/>
      <c r="Q1597" s="55"/>
      <c r="R1597" s="55"/>
      <c r="S1597" s="56"/>
      <c r="T1597" s="57"/>
      <c r="U1597" s="57"/>
      <c r="V1597" s="58"/>
      <c r="W1597" s="59"/>
      <c r="X1597" s="59"/>
      <c r="Y1597" s="77"/>
      <c r="Z1597" s="60"/>
      <c r="AA1597" s="60"/>
      <c r="AB1597" s="61"/>
      <c r="AC1597" s="61"/>
      <c r="AD1597" s="61"/>
      <c r="AE1597" s="200"/>
      <c r="AF1597" s="201"/>
      <c r="AG1597" s="201"/>
      <c r="AI1597" s="63"/>
      <c r="AJ1597" s="63"/>
      <c r="AK1597" s="77"/>
      <c r="AL1597" s="60"/>
      <c r="AM1597" s="60"/>
      <c r="AN1597" s="78"/>
      <c r="AO1597" s="79"/>
      <c r="AP1597" s="79"/>
      <c r="AQ1597" s="64"/>
      <c r="AR1597" s="65"/>
      <c r="AS1597" s="65"/>
      <c r="AT1597" s="66"/>
      <c r="AU1597" s="67"/>
      <c r="AV1597" s="67"/>
      <c r="AW1597" s="73"/>
      <c r="AX1597" s="74"/>
      <c r="AY1597" s="74"/>
      <c r="AZ1597" s="112"/>
      <c r="BA1597" s="68"/>
      <c r="BB1597" s="68"/>
      <c r="BC1597" s="69"/>
      <c r="BD1597" s="69"/>
      <c r="BE1597" s="69"/>
      <c r="BF1597" s="75"/>
      <c r="BG1597" s="75"/>
      <c r="BH1597" s="75"/>
      <c r="BI1597" s="219"/>
      <c r="BJ1597" s="220"/>
      <c r="BK1597" s="220"/>
      <c r="BL1597" s="221"/>
      <c r="BM1597" s="222"/>
      <c r="BN1597" s="223"/>
      <c r="BO1597" s="236"/>
      <c r="BP1597" s="49"/>
      <c r="BS1597" s="237"/>
    </row>
    <row r="1598" spans="1:71" s="62" customFormat="1">
      <c r="A1598" s="49"/>
      <c r="B1598" s="2"/>
      <c r="C1598" s="2"/>
      <c r="D1598" s="49"/>
      <c r="E1598" s="49"/>
      <c r="F1598" s="93"/>
      <c r="G1598" s="85"/>
      <c r="H1598" s="49"/>
      <c r="I1598" s="49"/>
      <c r="J1598" s="2"/>
      <c r="K1598" s="49"/>
      <c r="L1598" s="2"/>
      <c r="M1598" s="72"/>
      <c r="N1598" s="72"/>
      <c r="O1598" s="98"/>
      <c r="P1598" s="54"/>
      <c r="Q1598" s="55"/>
      <c r="R1598" s="55"/>
      <c r="S1598" s="56"/>
      <c r="T1598" s="57"/>
      <c r="U1598" s="57"/>
      <c r="V1598" s="58"/>
      <c r="W1598" s="59"/>
      <c r="X1598" s="59"/>
      <c r="Y1598" s="77"/>
      <c r="Z1598" s="60"/>
      <c r="AA1598" s="60"/>
      <c r="AB1598" s="61"/>
      <c r="AC1598" s="61"/>
      <c r="AD1598" s="61"/>
      <c r="AE1598" s="200"/>
      <c r="AF1598" s="201"/>
      <c r="AG1598" s="201"/>
      <c r="AI1598" s="63"/>
      <c r="AJ1598" s="63"/>
      <c r="AK1598" s="77"/>
      <c r="AL1598" s="60"/>
      <c r="AM1598" s="60"/>
      <c r="AN1598" s="78"/>
      <c r="AO1598" s="79"/>
      <c r="AP1598" s="79"/>
      <c r="AQ1598" s="64"/>
      <c r="AR1598" s="65"/>
      <c r="AS1598" s="65"/>
      <c r="AT1598" s="66"/>
      <c r="AU1598" s="67"/>
      <c r="AV1598" s="67"/>
      <c r="AW1598" s="73"/>
      <c r="AX1598" s="74"/>
      <c r="AY1598" s="74"/>
      <c r="AZ1598" s="112"/>
      <c r="BA1598" s="68"/>
      <c r="BB1598" s="68"/>
      <c r="BC1598" s="69"/>
      <c r="BD1598" s="69"/>
      <c r="BE1598" s="69"/>
      <c r="BF1598" s="75"/>
      <c r="BG1598" s="75"/>
      <c r="BH1598" s="75"/>
      <c r="BI1598" s="219"/>
      <c r="BJ1598" s="220"/>
      <c r="BK1598" s="220"/>
      <c r="BL1598" s="221"/>
      <c r="BM1598" s="222"/>
      <c r="BN1598" s="223"/>
      <c r="BO1598" s="236"/>
      <c r="BP1598" s="49"/>
      <c r="BS1598" s="237"/>
    </row>
    <row r="1599" spans="1:71" s="62" customFormat="1">
      <c r="A1599" s="49"/>
      <c r="B1599" s="2"/>
      <c r="C1599" s="2"/>
      <c r="D1599" s="49"/>
      <c r="E1599" s="49"/>
      <c r="F1599" s="93"/>
      <c r="G1599" s="85"/>
      <c r="H1599" s="49"/>
      <c r="I1599" s="49"/>
      <c r="J1599" s="2"/>
      <c r="K1599" s="49"/>
      <c r="L1599" s="2"/>
      <c r="M1599" s="72"/>
      <c r="N1599" s="72"/>
      <c r="O1599" s="98"/>
      <c r="P1599" s="54"/>
      <c r="Q1599" s="55"/>
      <c r="R1599" s="55"/>
      <c r="S1599" s="56"/>
      <c r="T1599" s="57"/>
      <c r="U1599" s="57"/>
      <c r="V1599" s="58"/>
      <c r="W1599" s="59"/>
      <c r="X1599" s="59"/>
      <c r="Y1599" s="77"/>
      <c r="Z1599" s="60"/>
      <c r="AA1599" s="60"/>
      <c r="AB1599" s="61"/>
      <c r="AC1599" s="61"/>
      <c r="AD1599" s="61"/>
      <c r="AE1599" s="200"/>
      <c r="AF1599" s="201"/>
      <c r="AG1599" s="201"/>
      <c r="AI1599" s="63"/>
      <c r="AJ1599" s="63"/>
      <c r="AK1599" s="77"/>
      <c r="AL1599" s="60"/>
      <c r="AM1599" s="60"/>
      <c r="AN1599" s="78"/>
      <c r="AO1599" s="79"/>
      <c r="AP1599" s="79"/>
      <c r="AQ1599" s="64"/>
      <c r="AR1599" s="65"/>
      <c r="AS1599" s="65"/>
      <c r="AT1599" s="66"/>
      <c r="AU1599" s="67"/>
      <c r="AV1599" s="67"/>
      <c r="AW1599" s="73"/>
      <c r="AX1599" s="74"/>
      <c r="AY1599" s="74"/>
      <c r="AZ1599" s="112"/>
      <c r="BA1599" s="68"/>
      <c r="BB1599" s="68"/>
      <c r="BC1599" s="69"/>
      <c r="BD1599" s="69"/>
      <c r="BE1599" s="69"/>
      <c r="BF1599" s="75"/>
      <c r="BG1599" s="75"/>
      <c r="BH1599" s="75"/>
      <c r="BI1599" s="219"/>
      <c r="BJ1599" s="220"/>
      <c r="BK1599" s="220"/>
      <c r="BL1599" s="221"/>
      <c r="BM1599" s="222"/>
      <c r="BN1599" s="223"/>
      <c r="BO1599" s="236"/>
      <c r="BP1599" s="49"/>
      <c r="BS1599" s="237"/>
    </row>
    <row r="1600" spans="1:71" s="62" customFormat="1">
      <c r="A1600" s="49"/>
      <c r="B1600" s="2"/>
      <c r="C1600" s="2"/>
      <c r="D1600" s="49"/>
      <c r="E1600" s="49"/>
      <c r="F1600" s="93"/>
      <c r="G1600" s="85"/>
      <c r="H1600" s="49"/>
      <c r="I1600" s="49"/>
      <c r="J1600" s="2"/>
      <c r="K1600" s="49"/>
      <c r="L1600" s="2"/>
      <c r="M1600" s="72"/>
      <c r="N1600" s="72"/>
      <c r="O1600" s="98"/>
      <c r="P1600" s="54"/>
      <c r="Q1600" s="55"/>
      <c r="R1600" s="55"/>
      <c r="S1600" s="56"/>
      <c r="T1600" s="57"/>
      <c r="U1600" s="57"/>
      <c r="V1600" s="58"/>
      <c r="W1600" s="59"/>
      <c r="X1600" s="59"/>
      <c r="Y1600" s="77"/>
      <c r="Z1600" s="60"/>
      <c r="AA1600" s="60"/>
      <c r="AB1600" s="61"/>
      <c r="AC1600" s="61"/>
      <c r="AD1600" s="61"/>
      <c r="AE1600" s="200"/>
      <c r="AF1600" s="201"/>
      <c r="AG1600" s="201"/>
      <c r="AI1600" s="63"/>
      <c r="AJ1600" s="63"/>
      <c r="AK1600" s="77"/>
      <c r="AL1600" s="60"/>
      <c r="AM1600" s="60"/>
      <c r="AN1600" s="78"/>
      <c r="AO1600" s="79"/>
      <c r="AP1600" s="79"/>
      <c r="AQ1600" s="64"/>
      <c r="AR1600" s="65"/>
      <c r="AS1600" s="65"/>
      <c r="AT1600" s="66"/>
      <c r="AU1600" s="67"/>
      <c r="AV1600" s="67"/>
      <c r="AW1600" s="73"/>
      <c r="AX1600" s="74"/>
      <c r="AY1600" s="74"/>
      <c r="AZ1600" s="112"/>
      <c r="BA1600" s="68"/>
      <c r="BB1600" s="68"/>
      <c r="BC1600" s="69"/>
      <c r="BD1600" s="69"/>
      <c r="BE1600" s="69"/>
      <c r="BF1600" s="75"/>
      <c r="BG1600" s="75"/>
      <c r="BH1600" s="75"/>
      <c r="BI1600" s="219"/>
      <c r="BJ1600" s="220"/>
      <c r="BK1600" s="220"/>
      <c r="BL1600" s="221"/>
      <c r="BM1600" s="222"/>
      <c r="BN1600" s="223"/>
      <c r="BO1600" s="236"/>
      <c r="BP1600" s="49"/>
      <c r="BS1600" s="237"/>
    </row>
    <row r="1601" spans="1:71" s="62" customFormat="1">
      <c r="A1601" s="49"/>
      <c r="B1601" s="2"/>
      <c r="C1601" s="2"/>
      <c r="D1601" s="49"/>
      <c r="E1601" s="49"/>
      <c r="F1601" s="93"/>
      <c r="G1601" s="85"/>
      <c r="H1601" s="49"/>
      <c r="I1601" s="49"/>
      <c r="J1601" s="2"/>
      <c r="K1601" s="49"/>
      <c r="L1601" s="2"/>
      <c r="M1601" s="72"/>
      <c r="N1601" s="72"/>
      <c r="O1601" s="98"/>
      <c r="P1601" s="54"/>
      <c r="Q1601" s="55"/>
      <c r="R1601" s="55"/>
      <c r="S1601" s="56"/>
      <c r="T1601" s="57"/>
      <c r="U1601" s="57"/>
      <c r="V1601" s="58"/>
      <c r="W1601" s="59"/>
      <c r="X1601" s="59"/>
      <c r="Y1601" s="77"/>
      <c r="Z1601" s="60"/>
      <c r="AA1601" s="60"/>
      <c r="AB1601" s="61"/>
      <c r="AC1601" s="61"/>
      <c r="AD1601" s="61"/>
      <c r="AE1601" s="200"/>
      <c r="AF1601" s="201"/>
      <c r="AG1601" s="201"/>
      <c r="AI1601" s="63"/>
      <c r="AJ1601" s="63"/>
      <c r="AK1601" s="77"/>
      <c r="AL1601" s="60"/>
      <c r="AM1601" s="60"/>
      <c r="AN1601" s="78"/>
      <c r="AO1601" s="79"/>
      <c r="AP1601" s="79"/>
      <c r="AQ1601" s="64"/>
      <c r="AR1601" s="65"/>
      <c r="AS1601" s="65"/>
      <c r="AT1601" s="66"/>
      <c r="AU1601" s="67"/>
      <c r="AV1601" s="67"/>
      <c r="AW1601" s="73"/>
      <c r="AX1601" s="74"/>
      <c r="AY1601" s="74"/>
      <c r="AZ1601" s="112"/>
      <c r="BA1601" s="68"/>
      <c r="BB1601" s="68"/>
      <c r="BC1601" s="69"/>
      <c r="BD1601" s="69"/>
      <c r="BE1601" s="69"/>
      <c r="BF1601" s="75"/>
      <c r="BG1601" s="75"/>
      <c r="BH1601" s="75"/>
      <c r="BI1601" s="219"/>
      <c r="BJ1601" s="220"/>
      <c r="BK1601" s="220"/>
      <c r="BL1601" s="221"/>
      <c r="BM1601" s="222"/>
      <c r="BN1601" s="223"/>
      <c r="BO1601" s="236"/>
      <c r="BP1601" s="49"/>
      <c r="BS1601" s="237"/>
    </row>
    <row r="1602" spans="1:71" s="62" customFormat="1">
      <c r="A1602" s="49"/>
      <c r="B1602" s="2"/>
      <c r="C1602" s="2"/>
      <c r="D1602" s="49"/>
      <c r="E1602" s="49"/>
      <c r="F1602" s="93"/>
      <c r="G1602" s="85"/>
      <c r="H1602" s="49"/>
      <c r="I1602" s="49"/>
      <c r="J1602" s="2"/>
      <c r="K1602" s="49"/>
      <c r="L1602" s="2"/>
      <c r="M1602" s="72"/>
      <c r="N1602" s="72"/>
      <c r="O1602" s="98"/>
      <c r="P1602" s="54"/>
      <c r="Q1602" s="55"/>
      <c r="R1602" s="55"/>
      <c r="S1602" s="56"/>
      <c r="T1602" s="57"/>
      <c r="U1602" s="57"/>
      <c r="V1602" s="58"/>
      <c r="W1602" s="59"/>
      <c r="X1602" s="59"/>
      <c r="Y1602" s="77"/>
      <c r="Z1602" s="60"/>
      <c r="AA1602" s="60"/>
      <c r="AB1602" s="61"/>
      <c r="AC1602" s="61"/>
      <c r="AD1602" s="61"/>
      <c r="AE1602" s="200"/>
      <c r="AF1602" s="201"/>
      <c r="AG1602" s="201"/>
      <c r="AI1602" s="63"/>
      <c r="AJ1602" s="63"/>
      <c r="AK1602" s="77"/>
      <c r="AL1602" s="60"/>
      <c r="AM1602" s="60"/>
      <c r="AN1602" s="78"/>
      <c r="AO1602" s="79"/>
      <c r="AP1602" s="79"/>
      <c r="AQ1602" s="64"/>
      <c r="AR1602" s="65"/>
      <c r="AS1602" s="65"/>
      <c r="AT1602" s="66"/>
      <c r="AU1602" s="67"/>
      <c r="AV1602" s="67"/>
      <c r="AW1602" s="73"/>
      <c r="AX1602" s="74"/>
      <c r="AY1602" s="74"/>
      <c r="AZ1602" s="112"/>
      <c r="BA1602" s="68"/>
      <c r="BB1602" s="68"/>
      <c r="BC1602" s="69"/>
      <c r="BD1602" s="69"/>
      <c r="BE1602" s="69"/>
      <c r="BF1602" s="75"/>
      <c r="BG1602" s="75"/>
      <c r="BH1602" s="75"/>
      <c r="BI1602" s="219"/>
      <c r="BJ1602" s="220"/>
      <c r="BK1602" s="220"/>
      <c r="BL1602" s="221"/>
      <c r="BM1602" s="222"/>
      <c r="BN1602" s="223"/>
      <c r="BO1602" s="236"/>
      <c r="BP1602" s="49"/>
      <c r="BS1602" s="237"/>
    </row>
    <row r="1603" spans="1:71" s="62" customFormat="1">
      <c r="A1603" s="49"/>
      <c r="B1603" s="2"/>
      <c r="C1603" s="2"/>
      <c r="D1603" s="49"/>
      <c r="E1603" s="49"/>
      <c r="F1603" s="93"/>
      <c r="G1603" s="85"/>
      <c r="H1603" s="49"/>
      <c r="I1603" s="49"/>
      <c r="J1603" s="2"/>
      <c r="K1603" s="49"/>
      <c r="L1603" s="2"/>
      <c r="M1603" s="72"/>
      <c r="N1603" s="72"/>
      <c r="O1603" s="98"/>
      <c r="P1603" s="54"/>
      <c r="Q1603" s="55"/>
      <c r="R1603" s="55"/>
      <c r="S1603" s="56"/>
      <c r="T1603" s="57"/>
      <c r="U1603" s="57"/>
      <c r="V1603" s="58"/>
      <c r="W1603" s="59"/>
      <c r="X1603" s="59"/>
      <c r="Y1603" s="77"/>
      <c r="Z1603" s="60"/>
      <c r="AA1603" s="60"/>
      <c r="AB1603" s="61"/>
      <c r="AC1603" s="61"/>
      <c r="AD1603" s="61"/>
      <c r="AE1603" s="200"/>
      <c r="AF1603" s="201"/>
      <c r="AG1603" s="201"/>
      <c r="AI1603" s="63"/>
      <c r="AJ1603" s="63"/>
      <c r="AK1603" s="77"/>
      <c r="AL1603" s="60"/>
      <c r="AM1603" s="60"/>
      <c r="AN1603" s="78"/>
      <c r="AO1603" s="79"/>
      <c r="AP1603" s="79"/>
      <c r="AQ1603" s="64"/>
      <c r="AR1603" s="65"/>
      <c r="AS1603" s="65"/>
      <c r="AT1603" s="66"/>
      <c r="AU1603" s="67"/>
      <c r="AV1603" s="67"/>
      <c r="AW1603" s="73"/>
      <c r="AX1603" s="74"/>
      <c r="AY1603" s="74"/>
      <c r="AZ1603" s="112"/>
      <c r="BA1603" s="68"/>
      <c r="BB1603" s="68"/>
      <c r="BC1603" s="69"/>
      <c r="BD1603" s="69"/>
      <c r="BE1603" s="69"/>
      <c r="BF1603" s="75"/>
      <c r="BG1603" s="75"/>
      <c r="BH1603" s="75"/>
      <c r="BI1603" s="219"/>
      <c r="BJ1603" s="220"/>
      <c r="BK1603" s="220"/>
      <c r="BL1603" s="221"/>
      <c r="BM1603" s="222"/>
      <c r="BN1603" s="223"/>
      <c r="BO1603" s="236"/>
      <c r="BP1603" s="49"/>
      <c r="BS1603" s="237"/>
    </row>
    <row r="1604" spans="1:71" s="62" customFormat="1">
      <c r="A1604" s="49"/>
      <c r="B1604" s="2"/>
      <c r="C1604" s="2"/>
      <c r="D1604" s="49"/>
      <c r="E1604" s="49"/>
      <c r="F1604" s="93"/>
      <c r="G1604" s="85"/>
      <c r="H1604" s="49"/>
      <c r="I1604" s="49"/>
      <c r="J1604" s="2"/>
      <c r="K1604" s="49"/>
      <c r="L1604" s="2"/>
      <c r="M1604" s="72"/>
      <c r="N1604" s="72"/>
      <c r="O1604" s="98"/>
      <c r="P1604" s="54"/>
      <c r="Q1604" s="55"/>
      <c r="R1604" s="55"/>
      <c r="S1604" s="56"/>
      <c r="T1604" s="57"/>
      <c r="U1604" s="57"/>
      <c r="V1604" s="58"/>
      <c r="W1604" s="59"/>
      <c r="X1604" s="59"/>
      <c r="Y1604" s="77"/>
      <c r="Z1604" s="60"/>
      <c r="AA1604" s="60"/>
      <c r="AB1604" s="61"/>
      <c r="AC1604" s="61"/>
      <c r="AD1604" s="61"/>
      <c r="AE1604" s="200"/>
      <c r="AF1604" s="201"/>
      <c r="AG1604" s="201"/>
      <c r="AI1604" s="63"/>
      <c r="AJ1604" s="63"/>
      <c r="AK1604" s="77"/>
      <c r="AL1604" s="60"/>
      <c r="AM1604" s="60"/>
      <c r="AN1604" s="78"/>
      <c r="AO1604" s="79"/>
      <c r="AP1604" s="79"/>
      <c r="AQ1604" s="64"/>
      <c r="AR1604" s="65"/>
      <c r="AS1604" s="65"/>
      <c r="AT1604" s="66"/>
      <c r="AU1604" s="67"/>
      <c r="AV1604" s="67"/>
      <c r="AW1604" s="73"/>
      <c r="AX1604" s="74"/>
      <c r="AY1604" s="74"/>
      <c r="AZ1604" s="112"/>
      <c r="BA1604" s="68"/>
      <c r="BB1604" s="68"/>
      <c r="BC1604" s="69"/>
      <c r="BD1604" s="69"/>
      <c r="BE1604" s="69"/>
      <c r="BF1604" s="75"/>
      <c r="BG1604" s="75"/>
      <c r="BH1604" s="75"/>
      <c r="BI1604" s="219"/>
      <c r="BJ1604" s="220"/>
      <c r="BK1604" s="220"/>
      <c r="BL1604" s="221"/>
      <c r="BM1604" s="222"/>
      <c r="BN1604" s="223"/>
      <c r="BO1604" s="236"/>
      <c r="BP1604" s="49"/>
      <c r="BS1604" s="237"/>
    </row>
    <row r="1605" spans="1:71" s="62" customFormat="1">
      <c r="A1605" s="49"/>
      <c r="B1605" s="2"/>
      <c r="C1605" s="2"/>
      <c r="D1605" s="49"/>
      <c r="E1605" s="49"/>
      <c r="F1605" s="93"/>
      <c r="G1605" s="85"/>
      <c r="H1605" s="49"/>
      <c r="I1605" s="49"/>
      <c r="J1605" s="2"/>
      <c r="K1605" s="49"/>
      <c r="L1605" s="2"/>
      <c r="M1605" s="72"/>
      <c r="N1605" s="72"/>
      <c r="O1605" s="98"/>
      <c r="P1605" s="54"/>
      <c r="Q1605" s="55"/>
      <c r="R1605" s="55"/>
      <c r="S1605" s="56"/>
      <c r="T1605" s="57"/>
      <c r="U1605" s="57"/>
      <c r="V1605" s="58"/>
      <c r="W1605" s="59"/>
      <c r="X1605" s="59"/>
      <c r="Y1605" s="77"/>
      <c r="Z1605" s="60"/>
      <c r="AA1605" s="60"/>
      <c r="AB1605" s="61"/>
      <c r="AC1605" s="61"/>
      <c r="AD1605" s="61"/>
      <c r="AE1605" s="200"/>
      <c r="AF1605" s="201"/>
      <c r="AG1605" s="201"/>
      <c r="AI1605" s="63"/>
      <c r="AJ1605" s="63"/>
      <c r="AK1605" s="77"/>
      <c r="AL1605" s="60"/>
      <c r="AM1605" s="60"/>
      <c r="AN1605" s="78"/>
      <c r="AO1605" s="79"/>
      <c r="AP1605" s="79"/>
      <c r="AQ1605" s="64"/>
      <c r="AR1605" s="65"/>
      <c r="AS1605" s="65"/>
      <c r="AT1605" s="66"/>
      <c r="AU1605" s="67"/>
      <c r="AV1605" s="67"/>
      <c r="AW1605" s="73"/>
      <c r="AX1605" s="74"/>
      <c r="AY1605" s="74"/>
      <c r="AZ1605" s="112"/>
      <c r="BA1605" s="68"/>
      <c r="BB1605" s="68"/>
      <c r="BC1605" s="69"/>
      <c r="BD1605" s="69"/>
      <c r="BE1605" s="69"/>
      <c r="BF1605" s="75"/>
      <c r="BG1605" s="75"/>
      <c r="BH1605" s="75"/>
      <c r="BI1605" s="219"/>
      <c r="BJ1605" s="220"/>
      <c r="BK1605" s="220"/>
      <c r="BL1605" s="221"/>
      <c r="BM1605" s="222"/>
      <c r="BN1605" s="223"/>
      <c r="BO1605" s="236"/>
      <c r="BP1605" s="49"/>
      <c r="BS1605" s="237"/>
    </row>
    <row r="1606" spans="1:71" s="62" customFormat="1">
      <c r="A1606" s="49"/>
      <c r="B1606" s="2"/>
      <c r="C1606" s="2"/>
      <c r="D1606" s="49"/>
      <c r="E1606" s="49"/>
      <c r="F1606" s="93"/>
      <c r="G1606" s="85"/>
      <c r="H1606" s="49"/>
      <c r="I1606" s="49"/>
      <c r="J1606" s="2"/>
      <c r="K1606" s="49"/>
      <c r="L1606" s="2"/>
      <c r="M1606" s="72"/>
      <c r="N1606" s="72"/>
      <c r="O1606" s="98"/>
      <c r="P1606" s="54"/>
      <c r="Q1606" s="55"/>
      <c r="R1606" s="55"/>
      <c r="S1606" s="56"/>
      <c r="T1606" s="57"/>
      <c r="U1606" s="57"/>
      <c r="V1606" s="58"/>
      <c r="W1606" s="59"/>
      <c r="X1606" s="59"/>
      <c r="Y1606" s="77"/>
      <c r="Z1606" s="60"/>
      <c r="AA1606" s="60"/>
      <c r="AB1606" s="61"/>
      <c r="AC1606" s="61"/>
      <c r="AD1606" s="61"/>
      <c r="AE1606" s="200"/>
      <c r="AF1606" s="201"/>
      <c r="AG1606" s="201"/>
      <c r="AI1606" s="63"/>
      <c r="AJ1606" s="63"/>
      <c r="AK1606" s="77"/>
      <c r="AL1606" s="60"/>
      <c r="AM1606" s="60"/>
      <c r="AN1606" s="78"/>
      <c r="AO1606" s="79"/>
      <c r="AP1606" s="79"/>
      <c r="AQ1606" s="64"/>
      <c r="AR1606" s="65"/>
      <c r="AS1606" s="65"/>
      <c r="AT1606" s="66"/>
      <c r="AU1606" s="67"/>
      <c r="AV1606" s="67"/>
      <c r="AW1606" s="73"/>
      <c r="AX1606" s="74"/>
      <c r="AY1606" s="74"/>
      <c r="AZ1606" s="112"/>
      <c r="BA1606" s="68"/>
      <c r="BB1606" s="68"/>
      <c r="BC1606" s="69"/>
      <c r="BD1606" s="69"/>
      <c r="BE1606" s="69"/>
      <c r="BF1606" s="75"/>
      <c r="BG1606" s="75"/>
      <c r="BH1606" s="75"/>
      <c r="BI1606" s="219"/>
      <c r="BJ1606" s="220"/>
      <c r="BK1606" s="220"/>
      <c r="BL1606" s="221"/>
      <c r="BM1606" s="222"/>
      <c r="BN1606" s="223"/>
      <c r="BO1606" s="236"/>
      <c r="BP1606" s="49"/>
      <c r="BS1606" s="237"/>
    </row>
    <row r="1607" spans="1:71" s="62" customFormat="1">
      <c r="A1607" s="49"/>
      <c r="B1607" s="2"/>
      <c r="C1607" s="2"/>
      <c r="D1607" s="49"/>
      <c r="E1607" s="49"/>
      <c r="F1607" s="93"/>
      <c r="G1607" s="85"/>
      <c r="H1607" s="49"/>
      <c r="I1607" s="49"/>
      <c r="J1607" s="2"/>
      <c r="K1607" s="49"/>
      <c r="L1607" s="2"/>
      <c r="M1607" s="72"/>
      <c r="N1607" s="72"/>
      <c r="O1607" s="98"/>
      <c r="P1607" s="54"/>
      <c r="Q1607" s="55"/>
      <c r="R1607" s="55"/>
      <c r="S1607" s="56"/>
      <c r="T1607" s="57"/>
      <c r="U1607" s="57"/>
      <c r="V1607" s="58"/>
      <c r="W1607" s="59"/>
      <c r="X1607" s="59"/>
      <c r="Y1607" s="77"/>
      <c r="Z1607" s="60"/>
      <c r="AA1607" s="60"/>
      <c r="AB1607" s="61"/>
      <c r="AC1607" s="61"/>
      <c r="AD1607" s="61"/>
      <c r="AE1607" s="200"/>
      <c r="AF1607" s="201"/>
      <c r="AG1607" s="201"/>
      <c r="AI1607" s="63"/>
      <c r="AJ1607" s="63"/>
      <c r="AK1607" s="77"/>
      <c r="AL1607" s="60"/>
      <c r="AM1607" s="60"/>
      <c r="AN1607" s="78"/>
      <c r="AO1607" s="79"/>
      <c r="AP1607" s="79"/>
      <c r="AQ1607" s="64"/>
      <c r="AR1607" s="65"/>
      <c r="AS1607" s="65"/>
      <c r="AT1607" s="66"/>
      <c r="AU1607" s="67"/>
      <c r="AV1607" s="67"/>
      <c r="AW1607" s="73"/>
      <c r="AX1607" s="74"/>
      <c r="AY1607" s="74"/>
      <c r="AZ1607" s="112"/>
      <c r="BA1607" s="68"/>
      <c r="BB1607" s="68"/>
      <c r="BC1607" s="69"/>
      <c r="BD1607" s="69"/>
      <c r="BE1607" s="69"/>
      <c r="BF1607" s="75"/>
      <c r="BG1607" s="75"/>
      <c r="BH1607" s="75"/>
      <c r="BI1607" s="219"/>
      <c r="BJ1607" s="220"/>
      <c r="BK1607" s="220"/>
      <c r="BL1607" s="221"/>
      <c r="BM1607" s="222"/>
      <c r="BN1607" s="223"/>
      <c r="BO1607" s="236"/>
      <c r="BP1607" s="49"/>
      <c r="BS1607" s="237"/>
    </row>
    <row r="1608" spans="1:71" s="62" customFormat="1">
      <c r="A1608" s="49"/>
      <c r="B1608" s="2"/>
      <c r="C1608" s="2"/>
      <c r="D1608" s="49"/>
      <c r="E1608" s="49"/>
      <c r="F1608" s="93"/>
      <c r="G1608" s="85"/>
      <c r="H1608" s="49"/>
      <c r="I1608" s="49"/>
      <c r="J1608" s="2"/>
      <c r="K1608" s="49"/>
      <c r="L1608" s="2"/>
      <c r="M1608" s="72"/>
      <c r="N1608" s="72"/>
      <c r="O1608" s="98"/>
      <c r="P1608" s="54"/>
      <c r="Q1608" s="55"/>
      <c r="R1608" s="55"/>
      <c r="S1608" s="56"/>
      <c r="T1608" s="57"/>
      <c r="U1608" s="57"/>
      <c r="V1608" s="58"/>
      <c r="W1608" s="59"/>
      <c r="X1608" s="59"/>
      <c r="Y1608" s="77"/>
      <c r="Z1608" s="60"/>
      <c r="AA1608" s="60"/>
      <c r="AB1608" s="61"/>
      <c r="AC1608" s="61"/>
      <c r="AD1608" s="61"/>
      <c r="AE1608" s="200"/>
      <c r="AF1608" s="201"/>
      <c r="AG1608" s="201"/>
      <c r="AI1608" s="63"/>
      <c r="AJ1608" s="63"/>
      <c r="AK1608" s="77"/>
      <c r="AL1608" s="60"/>
      <c r="AM1608" s="60"/>
      <c r="AN1608" s="78"/>
      <c r="AO1608" s="79"/>
      <c r="AP1608" s="79"/>
      <c r="AQ1608" s="64"/>
      <c r="AR1608" s="65"/>
      <c r="AS1608" s="65"/>
      <c r="AT1608" s="66"/>
      <c r="AU1608" s="67"/>
      <c r="AV1608" s="67"/>
      <c r="AW1608" s="73"/>
      <c r="AX1608" s="74"/>
      <c r="AY1608" s="74"/>
      <c r="AZ1608" s="112"/>
      <c r="BA1608" s="68"/>
      <c r="BB1608" s="68"/>
      <c r="BC1608" s="69"/>
      <c r="BD1608" s="69"/>
      <c r="BE1608" s="69"/>
      <c r="BF1608" s="75"/>
      <c r="BG1608" s="75"/>
      <c r="BH1608" s="75"/>
      <c r="BI1608" s="219"/>
      <c r="BJ1608" s="220"/>
      <c r="BK1608" s="220"/>
      <c r="BL1608" s="221"/>
      <c r="BM1608" s="222"/>
      <c r="BN1608" s="223"/>
      <c r="BO1608" s="236"/>
      <c r="BP1608" s="49"/>
      <c r="BS1608" s="237"/>
    </row>
    <row r="1609" spans="1:71" s="62" customFormat="1">
      <c r="A1609" s="49"/>
      <c r="B1609" s="2"/>
      <c r="C1609" s="2"/>
      <c r="D1609" s="49"/>
      <c r="E1609" s="49"/>
      <c r="F1609" s="93"/>
      <c r="G1609" s="85"/>
      <c r="H1609" s="49"/>
      <c r="I1609" s="49"/>
      <c r="J1609" s="2"/>
      <c r="K1609" s="49"/>
      <c r="L1609" s="2"/>
      <c r="M1609" s="72"/>
      <c r="N1609" s="72"/>
      <c r="O1609" s="98"/>
      <c r="P1609" s="54"/>
      <c r="Q1609" s="55"/>
      <c r="R1609" s="55"/>
      <c r="S1609" s="56"/>
      <c r="T1609" s="57"/>
      <c r="U1609" s="57"/>
      <c r="V1609" s="58"/>
      <c r="W1609" s="59"/>
      <c r="X1609" s="59"/>
      <c r="Y1609" s="77"/>
      <c r="Z1609" s="60"/>
      <c r="AA1609" s="60"/>
      <c r="AB1609" s="61"/>
      <c r="AC1609" s="61"/>
      <c r="AD1609" s="61"/>
      <c r="AE1609" s="200"/>
      <c r="AF1609" s="201"/>
      <c r="AG1609" s="201"/>
      <c r="AI1609" s="63"/>
      <c r="AJ1609" s="63"/>
      <c r="AK1609" s="77"/>
      <c r="AL1609" s="60"/>
      <c r="AM1609" s="60"/>
      <c r="AN1609" s="78"/>
      <c r="AO1609" s="79"/>
      <c r="AP1609" s="79"/>
      <c r="AQ1609" s="64"/>
      <c r="AR1609" s="65"/>
      <c r="AS1609" s="65"/>
      <c r="AT1609" s="66"/>
      <c r="AU1609" s="67"/>
      <c r="AV1609" s="67"/>
      <c r="AW1609" s="73"/>
      <c r="AX1609" s="74"/>
      <c r="AY1609" s="74"/>
      <c r="AZ1609" s="112"/>
      <c r="BA1609" s="68"/>
      <c r="BB1609" s="68"/>
      <c r="BC1609" s="69"/>
      <c r="BD1609" s="69"/>
      <c r="BE1609" s="69"/>
      <c r="BF1609" s="75"/>
      <c r="BG1609" s="75"/>
      <c r="BH1609" s="75"/>
      <c r="BI1609" s="219"/>
      <c r="BJ1609" s="220"/>
      <c r="BK1609" s="220"/>
      <c r="BL1609" s="221"/>
      <c r="BM1609" s="222"/>
      <c r="BN1609" s="223"/>
      <c r="BO1609" s="236"/>
      <c r="BP1609" s="49"/>
      <c r="BS1609" s="237"/>
    </row>
    <row r="1610" spans="1:71" s="62" customFormat="1">
      <c r="A1610" s="49"/>
      <c r="B1610" s="2"/>
      <c r="C1610" s="2"/>
      <c r="D1610" s="49"/>
      <c r="E1610" s="49"/>
      <c r="F1610" s="93"/>
      <c r="G1610" s="85"/>
      <c r="H1610" s="49"/>
      <c r="I1610" s="49"/>
      <c r="J1610" s="2"/>
      <c r="K1610" s="49"/>
      <c r="L1610" s="2"/>
      <c r="M1610" s="72"/>
      <c r="N1610" s="72"/>
      <c r="O1610" s="98"/>
      <c r="P1610" s="54"/>
      <c r="Q1610" s="55"/>
      <c r="R1610" s="55"/>
      <c r="S1610" s="56"/>
      <c r="T1610" s="57"/>
      <c r="U1610" s="57"/>
      <c r="V1610" s="58"/>
      <c r="W1610" s="59"/>
      <c r="X1610" s="59"/>
      <c r="Y1610" s="77"/>
      <c r="Z1610" s="60"/>
      <c r="AA1610" s="60"/>
      <c r="AB1610" s="61"/>
      <c r="AC1610" s="61"/>
      <c r="AD1610" s="61"/>
      <c r="AE1610" s="200"/>
      <c r="AF1610" s="201"/>
      <c r="AG1610" s="201"/>
      <c r="AI1610" s="63"/>
      <c r="AJ1610" s="63"/>
      <c r="AK1610" s="77"/>
      <c r="AL1610" s="60"/>
      <c r="AM1610" s="60"/>
      <c r="AN1610" s="78"/>
      <c r="AO1610" s="79"/>
      <c r="AP1610" s="79"/>
      <c r="AQ1610" s="64"/>
      <c r="AR1610" s="65"/>
      <c r="AS1610" s="65"/>
      <c r="AT1610" s="66"/>
      <c r="AU1610" s="67"/>
      <c r="AV1610" s="67"/>
      <c r="AW1610" s="73"/>
      <c r="AX1610" s="74"/>
      <c r="AY1610" s="74"/>
      <c r="AZ1610" s="112"/>
      <c r="BA1610" s="68"/>
      <c r="BB1610" s="68"/>
      <c r="BC1610" s="69"/>
      <c r="BD1610" s="69"/>
      <c r="BE1610" s="69"/>
      <c r="BF1610" s="75"/>
      <c r="BG1610" s="75"/>
      <c r="BH1610" s="75"/>
      <c r="BI1610" s="219"/>
      <c r="BJ1610" s="220"/>
      <c r="BK1610" s="220"/>
      <c r="BL1610" s="221"/>
      <c r="BM1610" s="222"/>
      <c r="BN1610" s="223"/>
      <c r="BO1610" s="236"/>
      <c r="BP1610" s="49"/>
      <c r="BS1610" s="237"/>
    </row>
    <row r="1611" spans="1:71" s="62" customFormat="1">
      <c r="A1611" s="49"/>
      <c r="B1611" s="2"/>
      <c r="C1611" s="2"/>
      <c r="D1611" s="49"/>
      <c r="E1611" s="49"/>
      <c r="F1611" s="93"/>
      <c r="G1611" s="85"/>
      <c r="H1611" s="49"/>
      <c r="I1611" s="49"/>
      <c r="J1611" s="2"/>
      <c r="K1611" s="49"/>
      <c r="L1611" s="2"/>
      <c r="M1611" s="72"/>
      <c r="N1611" s="72"/>
      <c r="O1611" s="98"/>
      <c r="P1611" s="54"/>
      <c r="Q1611" s="55"/>
      <c r="R1611" s="55"/>
      <c r="S1611" s="56"/>
      <c r="T1611" s="57"/>
      <c r="U1611" s="57"/>
      <c r="V1611" s="58"/>
      <c r="W1611" s="59"/>
      <c r="X1611" s="59"/>
      <c r="Y1611" s="77"/>
      <c r="Z1611" s="60"/>
      <c r="AA1611" s="60"/>
      <c r="AB1611" s="61"/>
      <c r="AC1611" s="61"/>
      <c r="AD1611" s="61"/>
      <c r="AE1611" s="200"/>
      <c r="AF1611" s="201"/>
      <c r="AG1611" s="201"/>
      <c r="AI1611" s="63"/>
      <c r="AJ1611" s="63"/>
      <c r="AK1611" s="77"/>
      <c r="AL1611" s="60"/>
      <c r="AM1611" s="60"/>
      <c r="AN1611" s="78"/>
      <c r="AO1611" s="79"/>
      <c r="AP1611" s="79"/>
      <c r="AQ1611" s="64"/>
      <c r="AR1611" s="65"/>
      <c r="AS1611" s="65"/>
      <c r="AT1611" s="66"/>
      <c r="AU1611" s="67"/>
      <c r="AV1611" s="67"/>
      <c r="AW1611" s="73"/>
      <c r="AX1611" s="74"/>
      <c r="AY1611" s="74"/>
      <c r="AZ1611" s="112"/>
      <c r="BA1611" s="68"/>
      <c r="BB1611" s="68"/>
      <c r="BC1611" s="69"/>
      <c r="BD1611" s="69"/>
      <c r="BE1611" s="69"/>
      <c r="BF1611" s="75"/>
      <c r="BG1611" s="75"/>
      <c r="BH1611" s="75"/>
      <c r="BI1611" s="219"/>
      <c r="BJ1611" s="220"/>
      <c r="BK1611" s="220"/>
      <c r="BL1611" s="221"/>
      <c r="BM1611" s="222"/>
      <c r="BN1611" s="223"/>
      <c r="BO1611" s="236"/>
      <c r="BP1611" s="49"/>
      <c r="BS1611" s="237"/>
    </row>
    <row r="1612" spans="1:71" s="62" customFormat="1">
      <c r="A1612" s="49"/>
      <c r="B1612" s="2"/>
      <c r="C1612" s="2"/>
      <c r="D1612" s="49"/>
      <c r="E1612" s="49"/>
      <c r="F1612" s="93"/>
      <c r="G1612" s="85"/>
      <c r="H1612" s="49"/>
      <c r="I1612" s="49"/>
      <c r="J1612" s="2"/>
      <c r="K1612" s="49"/>
      <c r="L1612" s="2"/>
      <c r="M1612" s="72"/>
      <c r="N1612" s="72"/>
      <c r="O1612" s="98"/>
      <c r="P1612" s="54"/>
      <c r="Q1612" s="55"/>
      <c r="R1612" s="55"/>
      <c r="S1612" s="56"/>
      <c r="T1612" s="57"/>
      <c r="U1612" s="57"/>
      <c r="V1612" s="58"/>
      <c r="W1612" s="59"/>
      <c r="X1612" s="59"/>
      <c r="Y1612" s="77"/>
      <c r="Z1612" s="60"/>
      <c r="AA1612" s="60"/>
      <c r="AB1612" s="61"/>
      <c r="AC1612" s="61"/>
      <c r="AD1612" s="61"/>
      <c r="AE1612" s="200"/>
      <c r="AF1612" s="201"/>
      <c r="AG1612" s="201"/>
      <c r="AI1612" s="63"/>
      <c r="AJ1612" s="63"/>
      <c r="AK1612" s="77"/>
      <c r="AL1612" s="60"/>
      <c r="AM1612" s="60"/>
      <c r="AN1612" s="78"/>
      <c r="AO1612" s="79"/>
      <c r="AP1612" s="79"/>
      <c r="AQ1612" s="64"/>
      <c r="AR1612" s="65"/>
      <c r="AS1612" s="65"/>
      <c r="AT1612" s="66"/>
      <c r="AU1612" s="67"/>
      <c r="AV1612" s="67"/>
      <c r="AW1612" s="73"/>
      <c r="AX1612" s="74"/>
      <c r="AY1612" s="74"/>
      <c r="AZ1612" s="112"/>
      <c r="BA1612" s="68"/>
      <c r="BB1612" s="68"/>
      <c r="BC1612" s="69"/>
      <c r="BD1612" s="69"/>
      <c r="BE1612" s="69"/>
      <c r="BF1612" s="75"/>
      <c r="BG1612" s="75"/>
      <c r="BH1612" s="75"/>
      <c r="BI1612" s="219"/>
      <c r="BJ1612" s="220"/>
      <c r="BK1612" s="220"/>
      <c r="BL1612" s="221"/>
      <c r="BM1612" s="222"/>
      <c r="BN1612" s="223"/>
      <c r="BO1612" s="236"/>
      <c r="BP1612" s="49"/>
      <c r="BS1612" s="237"/>
    </row>
    <row r="1613" spans="1:71" s="62" customFormat="1">
      <c r="A1613" s="49"/>
      <c r="B1613" s="2"/>
      <c r="C1613" s="2"/>
      <c r="D1613" s="49"/>
      <c r="E1613" s="49"/>
      <c r="F1613" s="93"/>
      <c r="G1613" s="85"/>
      <c r="H1613" s="49"/>
      <c r="I1613" s="49"/>
      <c r="J1613" s="2"/>
      <c r="K1613" s="49"/>
      <c r="L1613" s="2"/>
      <c r="M1613" s="72"/>
      <c r="N1613" s="72"/>
      <c r="O1613" s="98"/>
      <c r="P1613" s="54"/>
      <c r="Q1613" s="55"/>
      <c r="R1613" s="55"/>
      <c r="S1613" s="56"/>
      <c r="T1613" s="57"/>
      <c r="U1613" s="57"/>
      <c r="V1613" s="58"/>
      <c r="W1613" s="59"/>
      <c r="X1613" s="59"/>
      <c r="Y1613" s="77"/>
      <c r="Z1613" s="60"/>
      <c r="AA1613" s="60"/>
      <c r="AB1613" s="61"/>
      <c r="AC1613" s="61"/>
      <c r="AD1613" s="61"/>
      <c r="AE1613" s="200"/>
      <c r="AF1613" s="201"/>
      <c r="AG1613" s="201"/>
      <c r="AI1613" s="63"/>
      <c r="AJ1613" s="63"/>
      <c r="AK1613" s="77"/>
      <c r="AL1613" s="60"/>
      <c r="AM1613" s="60"/>
      <c r="AN1613" s="78"/>
      <c r="AO1613" s="79"/>
      <c r="AP1613" s="79"/>
      <c r="AQ1613" s="64"/>
      <c r="AR1613" s="65"/>
      <c r="AS1613" s="65"/>
      <c r="AT1613" s="66"/>
      <c r="AU1613" s="67"/>
      <c r="AV1613" s="67"/>
      <c r="AW1613" s="73"/>
      <c r="AX1613" s="74"/>
      <c r="AY1613" s="74"/>
      <c r="AZ1613" s="112"/>
      <c r="BA1613" s="68"/>
      <c r="BB1613" s="68"/>
      <c r="BC1613" s="69"/>
      <c r="BD1613" s="69"/>
      <c r="BE1613" s="69"/>
      <c r="BF1613" s="75"/>
      <c r="BG1613" s="75"/>
      <c r="BH1613" s="75"/>
      <c r="BI1613" s="219"/>
      <c r="BJ1613" s="220"/>
      <c r="BK1613" s="220"/>
      <c r="BL1613" s="221"/>
      <c r="BM1613" s="222"/>
      <c r="BN1613" s="223"/>
      <c r="BO1613" s="236"/>
      <c r="BP1613" s="49"/>
      <c r="BS1613" s="237"/>
    </row>
    <row r="1614" spans="1:71" s="62" customFormat="1">
      <c r="A1614" s="49"/>
      <c r="B1614" s="2"/>
      <c r="C1614" s="2"/>
      <c r="D1614" s="49"/>
      <c r="E1614" s="49"/>
      <c r="F1614" s="93"/>
      <c r="G1614" s="85"/>
      <c r="H1614" s="49"/>
      <c r="I1614" s="49"/>
      <c r="J1614" s="2"/>
      <c r="K1614" s="49"/>
      <c r="L1614" s="2"/>
      <c r="M1614" s="72"/>
      <c r="N1614" s="72"/>
      <c r="O1614" s="98"/>
      <c r="P1614" s="54"/>
      <c r="Q1614" s="55"/>
      <c r="R1614" s="55"/>
      <c r="S1614" s="56"/>
      <c r="T1614" s="57"/>
      <c r="U1614" s="57"/>
      <c r="V1614" s="58"/>
      <c r="W1614" s="59"/>
      <c r="X1614" s="59"/>
      <c r="Y1614" s="77"/>
      <c r="Z1614" s="60"/>
      <c r="AA1614" s="60"/>
      <c r="AB1614" s="61"/>
      <c r="AC1614" s="61"/>
      <c r="AD1614" s="61"/>
      <c r="AE1614" s="200"/>
      <c r="AF1614" s="201"/>
      <c r="AG1614" s="201"/>
      <c r="AI1614" s="63"/>
      <c r="AJ1614" s="63"/>
      <c r="AK1614" s="77"/>
      <c r="AL1614" s="60"/>
      <c r="AM1614" s="60"/>
      <c r="AN1614" s="78"/>
      <c r="AO1614" s="79"/>
      <c r="AP1614" s="79"/>
      <c r="AQ1614" s="64"/>
      <c r="AR1614" s="65"/>
      <c r="AS1614" s="65"/>
      <c r="AT1614" s="66"/>
      <c r="AU1614" s="67"/>
      <c r="AV1614" s="67"/>
      <c r="AW1614" s="73"/>
      <c r="AX1614" s="74"/>
      <c r="AY1614" s="74"/>
      <c r="AZ1614" s="112"/>
      <c r="BA1614" s="68"/>
      <c r="BB1614" s="68"/>
      <c r="BC1614" s="69"/>
      <c r="BD1614" s="69"/>
      <c r="BE1614" s="69"/>
      <c r="BF1614" s="75"/>
      <c r="BG1614" s="75"/>
      <c r="BH1614" s="75"/>
      <c r="BI1614" s="219"/>
      <c r="BJ1614" s="220"/>
      <c r="BK1614" s="220"/>
      <c r="BL1614" s="221"/>
      <c r="BM1614" s="222"/>
      <c r="BN1614" s="223"/>
      <c r="BO1614" s="236"/>
      <c r="BP1614" s="49"/>
      <c r="BS1614" s="237"/>
    </row>
    <row r="1615" spans="1:71" s="62" customFormat="1">
      <c r="A1615" s="49"/>
      <c r="B1615" s="2"/>
      <c r="C1615" s="2"/>
      <c r="D1615" s="49"/>
      <c r="E1615" s="49"/>
      <c r="F1615" s="93"/>
      <c r="G1615" s="85"/>
      <c r="H1615" s="49"/>
      <c r="I1615" s="49"/>
      <c r="J1615" s="2"/>
      <c r="K1615" s="49"/>
      <c r="L1615" s="2"/>
      <c r="M1615" s="72"/>
      <c r="N1615" s="72"/>
      <c r="O1615" s="98"/>
      <c r="P1615" s="54"/>
      <c r="Q1615" s="55"/>
      <c r="R1615" s="55"/>
      <c r="S1615" s="56"/>
      <c r="T1615" s="57"/>
      <c r="U1615" s="57"/>
      <c r="V1615" s="58"/>
      <c r="W1615" s="59"/>
      <c r="X1615" s="59"/>
      <c r="Y1615" s="77"/>
      <c r="Z1615" s="60"/>
      <c r="AA1615" s="60"/>
      <c r="AB1615" s="61"/>
      <c r="AC1615" s="61"/>
      <c r="AD1615" s="61"/>
      <c r="AE1615" s="200"/>
      <c r="AF1615" s="201"/>
      <c r="AG1615" s="201"/>
      <c r="AI1615" s="63"/>
      <c r="AJ1615" s="63"/>
      <c r="AK1615" s="77"/>
      <c r="AL1615" s="60"/>
      <c r="AM1615" s="60"/>
      <c r="AN1615" s="78"/>
      <c r="AO1615" s="79"/>
      <c r="AP1615" s="79"/>
      <c r="AQ1615" s="64"/>
      <c r="AR1615" s="65"/>
      <c r="AS1615" s="65"/>
      <c r="AT1615" s="66"/>
      <c r="AU1615" s="67"/>
      <c r="AV1615" s="67"/>
      <c r="AW1615" s="73"/>
      <c r="AX1615" s="74"/>
      <c r="AY1615" s="74"/>
      <c r="AZ1615" s="112"/>
      <c r="BA1615" s="68"/>
      <c r="BB1615" s="68"/>
      <c r="BC1615" s="69"/>
      <c r="BD1615" s="69"/>
      <c r="BE1615" s="69"/>
      <c r="BF1615" s="75"/>
      <c r="BG1615" s="75"/>
      <c r="BH1615" s="75"/>
      <c r="BI1615" s="219"/>
      <c r="BJ1615" s="220"/>
      <c r="BK1615" s="220"/>
      <c r="BL1615" s="221"/>
      <c r="BM1615" s="222"/>
      <c r="BN1615" s="223"/>
      <c r="BO1615" s="236"/>
      <c r="BP1615" s="49"/>
      <c r="BS1615" s="237"/>
    </row>
    <row r="1616" spans="1:71" s="62" customFormat="1">
      <c r="A1616" s="49"/>
      <c r="B1616" s="2"/>
      <c r="C1616" s="2"/>
      <c r="D1616" s="49"/>
      <c r="E1616" s="49"/>
      <c r="F1616" s="93"/>
      <c r="G1616" s="85"/>
      <c r="H1616" s="49"/>
      <c r="I1616" s="49"/>
      <c r="J1616" s="2"/>
      <c r="K1616" s="49"/>
      <c r="L1616" s="2"/>
      <c r="M1616" s="72"/>
      <c r="N1616" s="72"/>
      <c r="O1616" s="98"/>
      <c r="P1616" s="54"/>
      <c r="Q1616" s="55"/>
      <c r="R1616" s="55"/>
      <c r="S1616" s="56"/>
      <c r="T1616" s="57"/>
      <c r="U1616" s="57"/>
      <c r="V1616" s="58"/>
      <c r="W1616" s="59"/>
      <c r="X1616" s="59"/>
      <c r="Y1616" s="77"/>
      <c r="Z1616" s="60"/>
      <c r="AA1616" s="60"/>
      <c r="AB1616" s="61"/>
      <c r="AC1616" s="61"/>
      <c r="AD1616" s="61"/>
      <c r="AE1616" s="200"/>
      <c r="AF1616" s="201"/>
      <c r="AG1616" s="201"/>
      <c r="AI1616" s="63"/>
      <c r="AJ1616" s="63"/>
      <c r="AK1616" s="77"/>
      <c r="AL1616" s="60"/>
      <c r="AM1616" s="60"/>
      <c r="AN1616" s="78"/>
      <c r="AO1616" s="79"/>
      <c r="AP1616" s="79"/>
      <c r="AQ1616" s="64"/>
      <c r="AR1616" s="65"/>
      <c r="AS1616" s="65"/>
      <c r="AT1616" s="66"/>
      <c r="AU1616" s="67"/>
      <c r="AV1616" s="67"/>
      <c r="AW1616" s="73"/>
      <c r="AX1616" s="74"/>
      <c r="AY1616" s="74"/>
      <c r="AZ1616" s="112"/>
      <c r="BA1616" s="68"/>
      <c r="BB1616" s="68"/>
      <c r="BC1616" s="69"/>
      <c r="BD1616" s="69"/>
      <c r="BE1616" s="69"/>
      <c r="BF1616" s="75"/>
      <c r="BG1616" s="75"/>
      <c r="BH1616" s="75"/>
      <c r="BI1616" s="219"/>
      <c r="BJ1616" s="220"/>
      <c r="BK1616" s="220"/>
      <c r="BL1616" s="221"/>
      <c r="BM1616" s="222"/>
      <c r="BN1616" s="223"/>
      <c r="BO1616" s="236"/>
      <c r="BP1616" s="49"/>
      <c r="BS1616" s="237"/>
    </row>
    <row r="1617" spans="1:71" s="62" customFormat="1">
      <c r="A1617" s="49"/>
      <c r="B1617" s="2"/>
      <c r="C1617" s="2"/>
      <c r="D1617" s="49"/>
      <c r="E1617" s="49"/>
      <c r="F1617" s="93"/>
      <c r="G1617" s="85"/>
      <c r="H1617" s="49"/>
      <c r="I1617" s="49"/>
      <c r="J1617" s="2"/>
      <c r="K1617" s="49"/>
      <c r="L1617" s="2"/>
      <c r="M1617" s="72"/>
      <c r="N1617" s="72"/>
      <c r="O1617" s="98"/>
      <c r="P1617" s="54"/>
      <c r="Q1617" s="55"/>
      <c r="R1617" s="55"/>
      <c r="S1617" s="56"/>
      <c r="T1617" s="57"/>
      <c r="U1617" s="57"/>
      <c r="V1617" s="58"/>
      <c r="W1617" s="59"/>
      <c r="X1617" s="59"/>
      <c r="Y1617" s="77"/>
      <c r="Z1617" s="60"/>
      <c r="AA1617" s="60"/>
      <c r="AB1617" s="61"/>
      <c r="AC1617" s="61"/>
      <c r="AD1617" s="61"/>
      <c r="AE1617" s="200"/>
      <c r="AF1617" s="201"/>
      <c r="AG1617" s="201"/>
      <c r="AI1617" s="63"/>
      <c r="AJ1617" s="63"/>
      <c r="AK1617" s="77"/>
      <c r="AL1617" s="60"/>
      <c r="AM1617" s="60"/>
      <c r="AN1617" s="78"/>
      <c r="AO1617" s="79"/>
      <c r="AP1617" s="79"/>
      <c r="AQ1617" s="64"/>
      <c r="AR1617" s="65"/>
      <c r="AS1617" s="65"/>
      <c r="AT1617" s="66"/>
      <c r="AU1617" s="67"/>
      <c r="AV1617" s="67"/>
      <c r="AW1617" s="73"/>
      <c r="AX1617" s="74"/>
      <c r="AY1617" s="74"/>
      <c r="AZ1617" s="112"/>
      <c r="BA1617" s="68"/>
      <c r="BB1617" s="68"/>
      <c r="BC1617" s="69"/>
      <c r="BD1617" s="69"/>
      <c r="BE1617" s="69"/>
      <c r="BF1617" s="75"/>
      <c r="BG1617" s="75"/>
      <c r="BH1617" s="75"/>
      <c r="BI1617" s="219"/>
      <c r="BJ1617" s="220"/>
      <c r="BK1617" s="220"/>
      <c r="BL1617" s="221"/>
      <c r="BM1617" s="222"/>
      <c r="BN1617" s="223"/>
      <c r="BO1617" s="236"/>
      <c r="BP1617" s="49"/>
      <c r="BS1617" s="237"/>
    </row>
    <row r="1618" spans="1:71" s="62" customFormat="1">
      <c r="A1618" s="49"/>
      <c r="B1618" s="2"/>
      <c r="C1618" s="2"/>
      <c r="D1618" s="49"/>
      <c r="E1618" s="49"/>
      <c r="F1618" s="93"/>
      <c r="G1618" s="85"/>
      <c r="H1618" s="49"/>
      <c r="I1618" s="49"/>
      <c r="J1618" s="2"/>
      <c r="K1618" s="49"/>
      <c r="L1618" s="2"/>
      <c r="M1618" s="72"/>
      <c r="N1618" s="72"/>
      <c r="O1618" s="98"/>
      <c r="P1618" s="54"/>
      <c r="Q1618" s="55"/>
      <c r="R1618" s="55"/>
      <c r="S1618" s="56"/>
      <c r="T1618" s="57"/>
      <c r="U1618" s="57"/>
      <c r="V1618" s="58"/>
      <c r="W1618" s="59"/>
      <c r="X1618" s="59"/>
      <c r="Y1618" s="77"/>
      <c r="Z1618" s="60"/>
      <c r="AA1618" s="60"/>
      <c r="AB1618" s="61"/>
      <c r="AC1618" s="61"/>
      <c r="AD1618" s="61"/>
      <c r="AE1618" s="200"/>
      <c r="AF1618" s="201"/>
      <c r="AG1618" s="201"/>
      <c r="AI1618" s="63"/>
      <c r="AJ1618" s="63"/>
      <c r="AK1618" s="77"/>
      <c r="AL1618" s="60"/>
      <c r="AM1618" s="60"/>
      <c r="AN1618" s="78"/>
      <c r="AO1618" s="79"/>
      <c r="AP1618" s="79"/>
      <c r="AQ1618" s="64"/>
      <c r="AR1618" s="65"/>
      <c r="AS1618" s="65"/>
      <c r="AT1618" s="66"/>
      <c r="AU1618" s="67"/>
      <c r="AV1618" s="67"/>
      <c r="AW1618" s="73"/>
      <c r="AX1618" s="74"/>
      <c r="AY1618" s="74"/>
      <c r="AZ1618" s="112"/>
      <c r="BA1618" s="68"/>
      <c r="BB1618" s="68"/>
      <c r="BC1618" s="69"/>
      <c r="BD1618" s="69"/>
      <c r="BE1618" s="69"/>
      <c r="BF1618" s="75"/>
      <c r="BG1618" s="75"/>
      <c r="BH1618" s="75"/>
      <c r="BI1618" s="219"/>
      <c r="BJ1618" s="220"/>
      <c r="BK1618" s="220"/>
      <c r="BL1618" s="221"/>
      <c r="BM1618" s="222"/>
      <c r="BN1618" s="223"/>
      <c r="BO1618" s="236"/>
      <c r="BP1618" s="49"/>
      <c r="BS1618" s="237"/>
    </row>
    <row r="1619" spans="1:71" s="62" customFormat="1">
      <c r="A1619" s="49"/>
      <c r="B1619" s="2"/>
      <c r="C1619" s="2"/>
      <c r="D1619" s="49"/>
      <c r="E1619" s="49"/>
      <c r="F1619" s="93"/>
      <c r="G1619" s="85"/>
      <c r="H1619" s="49"/>
      <c r="I1619" s="49"/>
      <c r="J1619" s="2"/>
      <c r="K1619" s="49"/>
      <c r="L1619" s="2"/>
      <c r="M1619" s="72"/>
      <c r="N1619" s="72"/>
      <c r="O1619" s="98"/>
      <c r="P1619" s="54"/>
      <c r="Q1619" s="55"/>
      <c r="R1619" s="55"/>
      <c r="S1619" s="56"/>
      <c r="T1619" s="57"/>
      <c r="U1619" s="57"/>
      <c r="V1619" s="58"/>
      <c r="W1619" s="59"/>
      <c r="X1619" s="59"/>
      <c r="Y1619" s="77"/>
      <c r="Z1619" s="60"/>
      <c r="AA1619" s="60"/>
      <c r="AB1619" s="61"/>
      <c r="AC1619" s="61"/>
      <c r="AD1619" s="61"/>
      <c r="AE1619" s="200"/>
      <c r="AF1619" s="201"/>
      <c r="AG1619" s="201"/>
      <c r="AI1619" s="63"/>
      <c r="AJ1619" s="63"/>
      <c r="AK1619" s="77"/>
      <c r="AL1619" s="60"/>
      <c r="AM1619" s="60"/>
      <c r="AN1619" s="78"/>
      <c r="AO1619" s="79"/>
      <c r="AP1619" s="79"/>
      <c r="AQ1619" s="64"/>
      <c r="AR1619" s="65"/>
      <c r="AS1619" s="65"/>
      <c r="AT1619" s="66"/>
      <c r="AU1619" s="67"/>
      <c r="AV1619" s="67"/>
      <c r="AW1619" s="73"/>
      <c r="AX1619" s="74"/>
      <c r="AY1619" s="74"/>
      <c r="AZ1619" s="112"/>
      <c r="BA1619" s="68"/>
      <c r="BB1619" s="68"/>
      <c r="BC1619" s="69"/>
      <c r="BD1619" s="69"/>
      <c r="BE1619" s="69"/>
      <c r="BF1619" s="75"/>
      <c r="BG1619" s="75"/>
      <c r="BH1619" s="75"/>
      <c r="BI1619" s="219"/>
      <c r="BJ1619" s="220"/>
      <c r="BK1619" s="220"/>
      <c r="BL1619" s="221"/>
      <c r="BM1619" s="222"/>
      <c r="BN1619" s="223"/>
      <c r="BO1619" s="236"/>
      <c r="BP1619" s="49"/>
      <c r="BS1619" s="237"/>
    </row>
    <row r="1620" spans="1:71" s="62" customFormat="1">
      <c r="A1620" s="49"/>
      <c r="B1620" s="2"/>
      <c r="C1620" s="2"/>
      <c r="D1620" s="49"/>
      <c r="E1620" s="49"/>
      <c r="F1620" s="93"/>
      <c r="G1620" s="85"/>
      <c r="H1620" s="49"/>
      <c r="I1620" s="49"/>
      <c r="J1620" s="2"/>
      <c r="K1620" s="49"/>
      <c r="L1620" s="2"/>
      <c r="M1620" s="72"/>
      <c r="N1620" s="72"/>
      <c r="O1620" s="98"/>
      <c r="P1620" s="54"/>
      <c r="Q1620" s="55"/>
      <c r="R1620" s="55"/>
      <c r="S1620" s="56"/>
      <c r="T1620" s="57"/>
      <c r="U1620" s="57"/>
      <c r="V1620" s="58"/>
      <c r="W1620" s="59"/>
      <c r="X1620" s="59"/>
      <c r="Y1620" s="77"/>
      <c r="Z1620" s="60"/>
      <c r="AA1620" s="60"/>
      <c r="AB1620" s="61"/>
      <c r="AC1620" s="61"/>
      <c r="AD1620" s="61"/>
      <c r="AE1620" s="200"/>
      <c r="AF1620" s="201"/>
      <c r="AG1620" s="201"/>
      <c r="AI1620" s="63"/>
      <c r="AJ1620" s="63"/>
      <c r="AK1620" s="77"/>
      <c r="AL1620" s="60"/>
      <c r="AM1620" s="60"/>
      <c r="AN1620" s="78"/>
      <c r="AO1620" s="79"/>
      <c r="AP1620" s="79"/>
      <c r="AQ1620" s="64"/>
      <c r="AR1620" s="65"/>
      <c r="AS1620" s="65"/>
      <c r="AT1620" s="66"/>
      <c r="AU1620" s="67"/>
      <c r="AV1620" s="67"/>
      <c r="AW1620" s="73"/>
      <c r="AX1620" s="74"/>
      <c r="AY1620" s="74"/>
      <c r="AZ1620" s="112"/>
      <c r="BA1620" s="68"/>
      <c r="BB1620" s="68"/>
      <c r="BC1620" s="69"/>
      <c r="BD1620" s="69"/>
      <c r="BE1620" s="69"/>
      <c r="BF1620" s="75"/>
      <c r="BG1620" s="75"/>
      <c r="BH1620" s="75"/>
      <c r="BI1620" s="219"/>
      <c r="BJ1620" s="220"/>
      <c r="BK1620" s="220"/>
      <c r="BL1620" s="221"/>
      <c r="BM1620" s="222"/>
      <c r="BN1620" s="223"/>
      <c r="BO1620" s="236"/>
      <c r="BP1620" s="49"/>
      <c r="BS1620" s="237"/>
    </row>
    <row r="1621" spans="1:71" s="62" customFormat="1">
      <c r="A1621" s="49"/>
      <c r="B1621" s="2"/>
      <c r="C1621" s="2"/>
      <c r="D1621" s="49"/>
      <c r="E1621" s="49"/>
      <c r="F1621" s="93"/>
      <c r="G1621" s="85"/>
      <c r="H1621" s="49"/>
      <c r="I1621" s="49"/>
      <c r="J1621" s="2"/>
      <c r="K1621" s="49"/>
      <c r="L1621" s="2"/>
      <c r="M1621" s="72"/>
      <c r="N1621" s="72"/>
      <c r="O1621" s="98"/>
      <c r="P1621" s="54"/>
      <c r="Q1621" s="55"/>
      <c r="R1621" s="55"/>
      <c r="S1621" s="56"/>
      <c r="T1621" s="57"/>
      <c r="U1621" s="57"/>
      <c r="V1621" s="58"/>
      <c r="W1621" s="59"/>
      <c r="X1621" s="59"/>
      <c r="Y1621" s="77"/>
      <c r="Z1621" s="60"/>
      <c r="AA1621" s="60"/>
      <c r="AB1621" s="61"/>
      <c r="AC1621" s="61"/>
      <c r="AD1621" s="61"/>
      <c r="AE1621" s="200"/>
      <c r="AF1621" s="201"/>
      <c r="AG1621" s="201"/>
      <c r="AI1621" s="63"/>
      <c r="AJ1621" s="63"/>
      <c r="AK1621" s="77"/>
      <c r="AL1621" s="60"/>
      <c r="AM1621" s="60"/>
      <c r="AN1621" s="78"/>
      <c r="AO1621" s="79"/>
      <c r="AP1621" s="79"/>
      <c r="AQ1621" s="64"/>
      <c r="AR1621" s="65"/>
      <c r="AS1621" s="65"/>
      <c r="AT1621" s="66"/>
      <c r="AU1621" s="67"/>
      <c r="AV1621" s="67"/>
      <c r="AW1621" s="73"/>
      <c r="AX1621" s="74"/>
      <c r="AY1621" s="74"/>
      <c r="AZ1621" s="112"/>
      <c r="BA1621" s="68"/>
      <c r="BB1621" s="68"/>
      <c r="BC1621" s="69"/>
      <c r="BD1621" s="69"/>
      <c r="BE1621" s="69"/>
      <c r="BF1621" s="75"/>
      <c r="BG1621" s="75"/>
      <c r="BH1621" s="75"/>
      <c r="BI1621" s="219"/>
      <c r="BJ1621" s="220"/>
      <c r="BK1621" s="220"/>
      <c r="BL1621" s="221"/>
      <c r="BM1621" s="222"/>
      <c r="BN1621" s="223"/>
      <c r="BO1621" s="236"/>
      <c r="BP1621" s="49"/>
      <c r="BS1621" s="237"/>
    </row>
    <row r="1622" spans="1:71" s="62" customFormat="1">
      <c r="A1622" s="49"/>
      <c r="B1622" s="2"/>
      <c r="C1622" s="2"/>
      <c r="D1622" s="49"/>
      <c r="E1622" s="49"/>
      <c r="F1622" s="93"/>
      <c r="G1622" s="85"/>
      <c r="H1622" s="49"/>
      <c r="I1622" s="49"/>
      <c r="J1622" s="2"/>
      <c r="K1622" s="49"/>
      <c r="L1622" s="2"/>
      <c r="M1622" s="72"/>
      <c r="N1622" s="72"/>
      <c r="O1622" s="98"/>
      <c r="P1622" s="54"/>
      <c r="Q1622" s="55"/>
      <c r="R1622" s="55"/>
      <c r="S1622" s="56"/>
      <c r="T1622" s="57"/>
      <c r="U1622" s="57"/>
      <c r="V1622" s="58"/>
      <c r="W1622" s="59"/>
      <c r="X1622" s="59"/>
      <c r="Y1622" s="77"/>
      <c r="Z1622" s="60"/>
      <c r="AA1622" s="60"/>
      <c r="AB1622" s="61"/>
      <c r="AC1622" s="61"/>
      <c r="AD1622" s="61"/>
      <c r="AE1622" s="200"/>
      <c r="AF1622" s="201"/>
      <c r="AG1622" s="201"/>
      <c r="AI1622" s="63"/>
      <c r="AJ1622" s="63"/>
      <c r="AK1622" s="77"/>
      <c r="AL1622" s="60"/>
      <c r="AM1622" s="60"/>
      <c r="AN1622" s="78"/>
      <c r="AO1622" s="79"/>
      <c r="AP1622" s="79"/>
      <c r="AQ1622" s="64"/>
      <c r="AR1622" s="65"/>
      <c r="AS1622" s="65"/>
      <c r="AT1622" s="66"/>
      <c r="AU1622" s="67"/>
      <c r="AV1622" s="67"/>
      <c r="AW1622" s="73"/>
      <c r="AX1622" s="74"/>
      <c r="AY1622" s="74"/>
      <c r="AZ1622" s="112"/>
      <c r="BA1622" s="68"/>
      <c r="BB1622" s="68"/>
      <c r="BC1622" s="69"/>
      <c r="BD1622" s="69"/>
      <c r="BE1622" s="69"/>
      <c r="BF1622" s="75"/>
      <c r="BG1622" s="75"/>
      <c r="BH1622" s="75"/>
      <c r="BI1622" s="219"/>
      <c r="BJ1622" s="220"/>
      <c r="BK1622" s="220"/>
      <c r="BL1622" s="221"/>
      <c r="BM1622" s="222"/>
      <c r="BN1622" s="223"/>
      <c r="BO1622" s="236"/>
      <c r="BP1622" s="49"/>
      <c r="BS1622" s="237"/>
    </row>
    <row r="1623" spans="1:71" s="62" customFormat="1">
      <c r="A1623" s="49"/>
      <c r="B1623" s="2"/>
      <c r="C1623" s="2"/>
      <c r="D1623" s="49"/>
      <c r="E1623" s="49"/>
      <c r="F1623" s="93"/>
      <c r="G1623" s="85"/>
      <c r="H1623" s="49"/>
      <c r="I1623" s="49"/>
      <c r="J1623" s="2"/>
      <c r="K1623" s="49"/>
      <c r="L1623" s="2"/>
      <c r="M1623" s="72"/>
      <c r="N1623" s="72"/>
      <c r="O1623" s="98"/>
      <c r="P1623" s="54"/>
      <c r="Q1623" s="55"/>
      <c r="R1623" s="55"/>
      <c r="S1623" s="56"/>
      <c r="T1623" s="57"/>
      <c r="U1623" s="57"/>
      <c r="V1623" s="58"/>
      <c r="W1623" s="59"/>
      <c r="X1623" s="59"/>
      <c r="Y1623" s="77"/>
      <c r="Z1623" s="60"/>
      <c r="AA1623" s="60"/>
      <c r="AB1623" s="61"/>
      <c r="AC1623" s="61"/>
      <c r="AD1623" s="61"/>
      <c r="AE1623" s="200"/>
      <c r="AF1623" s="201"/>
      <c r="AG1623" s="201"/>
      <c r="AI1623" s="63"/>
      <c r="AJ1623" s="63"/>
      <c r="AK1623" s="77"/>
      <c r="AL1623" s="60"/>
      <c r="AM1623" s="60"/>
      <c r="AN1623" s="78"/>
      <c r="AO1623" s="79"/>
      <c r="AP1623" s="79"/>
      <c r="AQ1623" s="64"/>
      <c r="AR1623" s="65"/>
      <c r="AS1623" s="65"/>
      <c r="AT1623" s="66"/>
      <c r="AU1623" s="67"/>
      <c r="AV1623" s="67"/>
      <c r="AW1623" s="73"/>
      <c r="AX1623" s="74"/>
      <c r="AY1623" s="74"/>
      <c r="AZ1623" s="112"/>
      <c r="BA1623" s="68"/>
      <c r="BB1623" s="68"/>
      <c r="BC1623" s="69"/>
      <c r="BD1623" s="69"/>
      <c r="BE1623" s="69"/>
      <c r="BF1623" s="75"/>
      <c r="BG1623" s="75"/>
      <c r="BH1623" s="75"/>
      <c r="BI1623" s="219"/>
      <c r="BJ1623" s="220"/>
      <c r="BK1623" s="220"/>
      <c r="BL1623" s="221"/>
      <c r="BM1623" s="222"/>
      <c r="BN1623" s="223"/>
      <c r="BO1623" s="236"/>
      <c r="BP1623" s="49"/>
      <c r="BS1623" s="237"/>
    </row>
    <row r="1624" spans="1:71" s="62" customFormat="1">
      <c r="A1624" s="49"/>
      <c r="B1624" s="2"/>
      <c r="C1624" s="2"/>
      <c r="D1624" s="49"/>
      <c r="E1624" s="49"/>
      <c r="F1624" s="93"/>
      <c r="G1624" s="85"/>
      <c r="H1624" s="49"/>
      <c r="I1624" s="49"/>
      <c r="J1624" s="2"/>
      <c r="K1624" s="49"/>
      <c r="L1624" s="2"/>
      <c r="M1624" s="72"/>
      <c r="N1624" s="72"/>
      <c r="O1624" s="98"/>
      <c r="P1624" s="54"/>
      <c r="Q1624" s="55"/>
      <c r="R1624" s="55"/>
      <c r="S1624" s="56"/>
      <c r="T1624" s="57"/>
      <c r="U1624" s="57"/>
      <c r="V1624" s="58"/>
      <c r="W1624" s="59"/>
      <c r="X1624" s="59"/>
      <c r="Y1624" s="77"/>
      <c r="Z1624" s="60"/>
      <c r="AA1624" s="60"/>
      <c r="AB1624" s="61"/>
      <c r="AC1624" s="61"/>
      <c r="AD1624" s="61"/>
      <c r="AE1624" s="200"/>
      <c r="AF1624" s="201"/>
      <c r="AG1624" s="201"/>
      <c r="AI1624" s="63"/>
      <c r="AJ1624" s="63"/>
      <c r="AK1624" s="77"/>
      <c r="AL1624" s="60"/>
      <c r="AM1624" s="60"/>
      <c r="AN1624" s="78"/>
      <c r="AO1624" s="79"/>
      <c r="AP1624" s="79"/>
      <c r="AQ1624" s="64"/>
      <c r="AR1624" s="65"/>
      <c r="AS1624" s="65"/>
      <c r="AT1624" s="66"/>
      <c r="AU1624" s="67"/>
      <c r="AV1624" s="67"/>
      <c r="AW1624" s="73"/>
      <c r="AX1624" s="74"/>
      <c r="AY1624" s="74"/>
      <c r="AZ1624" s="112"/>
      <c r="BA1624" s="68"/>
      <c r="BB1624" s="68"/>
      <c r="BC1624" s="69"/>
      <c r="BD1624" s="69"/>
      <c r="BE1624" s="69"/>
      <c r="BF1624" s="75"/>
      <c r="BG1624" s="75"/>
      <c r="BH1624" s="75"/>
      <c r="BI1624" s="219"/>
      <c r="BJ1624" s="220"/>
      <c r="BK1624" s="220"/>
      <c r="BL1624" s="221"/>
      <c r="BM1624" s="222"/>
      <c r="BN1624" s="223"/>
      <c r="BO1624" s="236"/>
      <c r="BP1624" s="49"/>
      <c r="BS1624" s="237"/>
    </row>
    <row r="1625" spans="1:71" s="62" customFormat="1">
      <c r="A1625" s="49"/>
      <c r="B1625" s="2"/>
      <c r="C1625" s="2"/>
      <c r="D1625" s="49"/>
      <c r="E1625" s="49"/>
      <c r="F1625" s="93"/>
      <c r="G1625" s="85"/>
      <c r="H1625" s="49"/>
      <c r="I1625" s="49"/>
      <c r="J1625" s="2"/>
      <c r="K1625" s="49"/>
      <c r="L1625" s="2"/>
      <c r="M1625" s="72"/>
      <c r="N1625" s="72"/>
      <c r="O1625" s="98"/>
      <c r="P1625" s="54"/>
      <c r="Q1625" s="55"/>
      <c r="R1625" s="55"/>
      <c r="S1625" s="56"/>
      <c r="T1625" s="57"/>
      <c r="U1625" s="57"/>
      <c r="V1625" s="58"/>
      <c r="W1625" s="59"/>
      <c r="X1625" s="59"/>
      <c r="Y1625" s="77"/>
      <c r="Z1625" s="60"/>
      <c r="AA1625" s="60"/>
      <c r="AB1625" s="61"/>
      <c r="AC1625" s="61"/>
      <c r="AD1625" s="61"/>
      <c r="AE1625" s="200"/>
      <c r="AF1625" s="201"/>
      <c r="AG1625" s="201"/>
      <c r="AI1625" s="63"/>
      <c r="AJ1625" s="63"/>
      <c r="AK1625" s="77"/>
      <c r="AL1625" s="60"/>
      <c r="AM1625" s="60"/>
      <c r="AN1625" s="78"/>
      <c r="AO1625" s="79"/>
      <c r="AP1625" s="79"/>
      <c r="AQ1625" s="64"/>
      <c r="AR1625" s="65"/>
      <c r="AS1625" s="65"/>
      <c r="AT1625" s="66"/>
      <c r="AU1625" s="67"/>
      <c r="AV1625" s="67"/>
      <c r="AW1625" s="73"/>
      <c r="AX1625" s="74"/>
      <c r="AY1625" s="74"/>
      <c r="AZ1625" s="112"/>
      <c r="BA1625" s="68"/>
      <c r="BB1625" s="68"/>
      <c r="BC1625" s="69"/>
      <c r="BD1625" s="69"/>
      <c r="BE1625" s="69"/>
      <c r="BF1625" s="75"/>
      <c r="BG1625" s="75"/>
      <c r="BH1625" s="75"/>
      <c r="BI1625" s="219"/>
      <c r="BJ1625" s="220"/>
      <c r="BK1625" s="220"/>
      <c r="BL1625" s="221"/>
      <c r="BM1625" s="222"/>
      <c r="BN1625" s="223"/>
      <c r="BO1625" s="236"/>
      <c r="BP1625" s="49"/>
      <c r="BS1625" s="237"/>
    </row>
    <row r="1626" spans="1:71" s="62" customFormat="1">
      <c r="A1626" s="49"/>
      <c r="B1626" s="2"/>
      <c r="C1626" s="2"/>
      <c r="D1626" s="49"/>
      <c r="E1626" s="49"/>
      <c r="F1626" s="93"/>
      <c r="G1626" s="85"/>
      <c r="H1626" s="49"/>
      <c r="I1626" s="49"/>
      <c r="J1626" s="2"/>
      <c r="K1626" s="49"/>
      <c r="L1626" s="2"/>
      <c r="M1626" s="72"/>
      <c r="N1626" s="72"/>
      <c r="O1626" s="98"/>
      <c r="P1626" s="54"/>
      <c r="Q1626" s="55"/>
      <c r="R1626" s="55"/>
      <c r="S1626" s="56"/>
      <c r="T1626" s="57"/>
      <c r="U1626" s="57"/>
      <c r="V1626" s="58"/>
      <c r="W1626" s="59"/>
      <c r="X1626" s="59"/>
      <c r="Y1626" s="77"/>
      <c r="Z1626" s="60"/>
      <c r="AA1626" s="60"/>
      <c r="AB1626" s="61"/>
      <c r="AC1626" s="61"/>
      <c r="AD1626" s="61"/>
      <c r="AE1626" s="200"/>
      <c r="AF1626" s="201"/>
      <c r="AG1626" s="201"/>
      <c r="AI1626" s="63"/>
      <c r="AJ1626" s="63"/>
      <c r="AK1626" s="77"/>
      <c r="AL1626" s="60"/>
      <c r="AM1626" s="60"/>
      <c r="AN1626" s="78"/>
      <c r="AO1626" s="79"/>
      <c r="AP1626" s="79"/>
      <c r="AQ1626" s="64"/>
      <c r="AR1626" s="65"/>
      <c r="AS1626" s="65"/>
      <c r="AT1626" s="66"/>
      <c r="AU1626" s="67"/>
      <c r="AV1626" s="67"/>
      <c r="AW1626" s="73"/>
      <c r="AX1626" s="74"/>
      <c r="AY1626" s="74"/>
      <c r="AZ1626" s="112"/>
      <c r="BA1626" s="68"/>
      <c r="BB1626" s="68"/>
      <c r="BC1626" s="69"/>
      <c r="BD1626" s="69"/>
      <c r="BE1626" s="69"/>
      <c r="BF1626" s="75"/>
      <c r="BG1626" s="75"/>
      <c r="BH1626" s="75"/>
      <c r="BI1626" s="219"/>
      <c r="BJ1626" s="220"/>
      <c r="BK1626" s="220"/>
      <c r="BL1626" s="221"/>
      <c r="BM1626" s="222"/>
      <c r="BN1626" s="223"/>
      <c r="BO1626" s="236"/>
      <c r="BP1626" s="49"/>
      <c r="BS1626" s="237"/>
    </row>
    <row r="1627" spans="1:71" s="62" customFormat="1">
      <c r="A1627" s="49"/>
      <c r="B1627" s="2"/>
      <c r="C1627" s="2"/>
      <c r="D1627" s="49"/>
      <c r="E1627" s="49"/>
      <c r="F1627" s="93"/>
      <c r="G1627" s="85"/>
      <c r="H1627" s="49"/>
      <c r="I1627" s="49"/>
      <c r="J1627" s="2"/>
      <c r="K1627" s="49"/>
      <c r="L1627" s="2"/>
      <c r="M1627" s="72"/>
      <c r="N1627" s="72"/>
      <c r="O1627" s="98"/>
      <c r="P1627" s="54"/>
      <c r="Q1627" s="55"/>
      <c r="R1627" s="55"/>
      <c r="S1627" s="56"/>
      <c r="T1627" s="57"/>
      <c r="U1627" s="57"/>
      <c r="V1627" s="58"/>
      <c r="W1627" s="59"/>
      <c r="X1627" s="59"/>
      <c r="Y1627" s="77"/>
      <c r="Z1627" s="60"/>
      <c r="AA1627" s="60"/>
      <c r="AB1627" s="61"/>
      <c r="AC1627" s="61"/>
      <c r="AD1627" s="61"/>
      <c r="AE1627" s="200"/>
      <c r="AF1627" s="201"/>
      <c r="AG1627" s="201"/>
      <c r="AI1627" s="63"/>
      <c r="AJ1627" s="63"/>
      <c r="AK1627" s="77"/>
      <c r="AL1627" s="60"/>
      <c r="AM1627" s="60"/>
      <c r="AN1627" s="78"/>
      <c r="AO1627" s="79"/>
      <c r="AP1627" s="79"/>
      <c r="AQ1627" s="64"/>
      <c r="AR1627" s="65"/>
      <c r="AS1627" s="65"/>
      <c r="AT1627" s="66"/>
      <c r="AU1627" s="67"/>
      <c r="AV1627" s="67"/>
      <c r="AW1627" s="73"/>
      <c r="AX1627" s="74"/>
      <c r="AY1627" s="74"/>
      <c r="AZ1627" s="112"/>
      <c r="BA1627" s="68"/>
      <c r="BB1627" s="68"/>
      <c r="BC1627" s="69"/>
      <c r="BD1627" s="69"/>
      <c r="BE1627" s="69"/>
      <c r="BF1627" s="75"/>
      <c r="BG1627" s="75"/>
      <c r="BH1627" s="75"/>
      <c r="BI1627" s="219"/>
      <c r="BJ1627" s="220"/>
      <c r="BK1627" s="220"/>
      <c r="BL1627" s="221"/>
      <c r="BM1627" s="222"/>
      <c r="BN1627" s="223"/>
      <c r="BO1627" s="236"/>
      <c r="BP1627" s="49"/>
      <c r="BS1627" s="237"/>
    </row>
    <row r="1628" spans="1:71" s="62" customFormat="1">
      <c r="A1628" s="49"/>
      <c r="B1628" s="2"/>
      <c r="C1628" s="2"/>
      <c r="D1628" s="49"/>
      <c r="E1628" s="49"/>
      <c r="F1628" s="93"/>
      <c r="G1628" s="85"/>
      <c r="H1628" s="49"/>
      <c r="I1628" s="49"/>
      <c r="J1628" s="2"/>
      <c r="K1628" s="49"/>
      <c r="L1628" s="2"/>
      <c r="M1628" s="72"/>
      <c r="N1628" s="72"/>
      <c r="O1628" s="98"/>
      <c r="P1628" s="54"/>
      <c r="Q1628" s="55"/>
      <c r="R1628" s="55"/>
      <c r="S1628" s="56"/>
      <c r="T1628" s="57"/>
      <c r="U1628" s="57"/>
      <c r="V1628" s="58"/>
      <c r="W1628" s="59"/>
      <c r="X1628" s="59"/>
      <c r="Y1628" s="77"/>
      <c r="Z1628" s="60"/>
      <c r="AA1628" s="60"/>
      <c r="AB1628" s="61"/>
      <c r="AC1628" s="61"/>
      <c r="AD1628" s="61"/>
      <c r="AE1628" s="200"/>
      <c r="AF1628" s="201"/>
      <c r="AG1628" s="201"/>
      <c r="AI1628" s="63"/>
      <c r="AJ1628" s="63"/>
      <c r="AK1628" s="77"/>
      <c r="AL1628" s="60"/>
      <c r="AM1628" s="60"/>
      <c r="AN1628" s="78"/>
      <c r="AO1628" s="79"/>
      <c r="AP1628" s="79"/>
      <c r="AQ1628" s="64"/>
      <c r="AR1628" s="65"/>
      <c r="AS1628" s="65"/>
      <c r="AT1628" s="66"/>
      <c r="AU1628" s="67"/>
      <c r="AV1628" s="67"/>
      <c r="AW1628" s="73"/>
      <c r="AX1628" s="74"/>
      <c r="AY1628" s="74"/>
      <c r="AZ1628" s="112"/>
      <c r="BA1628" s="68"/>
      <c r="BB1628" s="68"/>
      <c r="BC1628" s="69"/>
      <c r="BD1628" s="69"/>
      <c r="BE1628" s="69"/>
      <c r="BF1628" s="75"/>
      <c r="BG1628" s="75"/>
      <c r="BH1628" s="75"/>
      <c r="BI1628" s="219"/>
      <c r="BJ1628" s="220"/>
      <c r="BK1628" s="220"/>
      <c r="BL1628" s="221"/>
      <c r="BM1628" s="222"/>
      <c r="BN1628" s="223"/>
      <c r="BO1628" s="236"/>
      <c r="BP1628" s="49"/>
      <c r="BS1628" s="237"/>
    </row>
    <row r="1629" spans="1:71" s="62" customFormat="1">
      <c r="A1629" s="49"/>
      <c r="B1629" s="2"/>
      <c r="C1629" s="2"/>
      <c r="D1629" s="49"/>
      <c r="E1629" s="49"/>
      <c r="F1629" s="93"/>
      <c r="G1629" s="85"/>
      <c r="H1629" s="49"/>
      <c r="I1629" s="49"/>
      <c r="J1629" s="2"/>
      <c r="K1629" s="49"/>
      <c r="L1629" s="2"/>
      <c r="M1629" s="72"/>
      <c r="N1629" s="72"/>
      <c r="O1629" s="98"/>
      <c r="P1629" s="54"/>
      <c r="Q1629" s="55"/>
      <c r="R1629" s="55"/>
      <c r="S1629" s="56"/>
      <c r="T1629" s="57"/>
      <c r="U1629" s="57"/>
      <c r="V1629" s="58"/>
      <c r="W1629" s="59"/>
      <c r="X1629" s="59"/>
      <c r="Y1629" s="77"/>
      <c r="Z1629" s="60"/>
      <c r="AA1629" s="60"/>
      <c r="AB1629" s="61"/>
      <c r="AC1629" s="61"/>
      <c r="AD1629" s="61"/>
      <c r="AE1629" s="200"/>
      <c r="AF1629" s="201"/>
      <c r="AG1629" s="201"/>
      <c r="AI1629" s="63"/>
      <c r="AJ1629" s="63"/>
      <c r="AK1629" s="77"/>
      <c r="AL1629" s="60"/>
      <c r="AM1629" s="60"/>
      <c r="AN1629" s="78"/>
      <c r="AO1629" s="79"/>
      <c r="AP1629" s="79"/>
      <c r="AQ1629" s="64"/>
      <c r="AR1629" s="65"/>
      <c r="AS1629" s="65"/>
      <c r="AT1629" s="66"/>
      <c r="AU1629" s="67"/>
      <c r="AV1629" s="67"/>
      <c r="AW1629" s="73"/>
      <c r="AX1629" s="74"/>
      <c r="AY1629" s="74"/>
      <c r="AZ1629" s="112"/>
      <c r="BA1629" s="68"/>
      <c r="BB1629" s="68"/>
      <c r="BC1629" s="69"/>
      <c r="BD1629" s="69"/>
      <c r="BE1629" s="69"/>
      <c r="BF1629" s="75"/>
      <c r="BG1629" s="75"/>
      <c r="BH1629" s="75"/>
      <c r="BI1629" s="219"/>
      <c r="BJ1629" s="220"/>
      <c r="BK1629" s="220"/>
      <c r="BL1629" s="221"/>
      <c r="BM1629" s="222"/>
      <c r="BN1629" s="223"/>
      <c r="BO1629" s="236"/>
      <c r="BP1629" s="49"/>
      <c r="BS1629" s="237"/>
    </row>
    <row r="1630" spans="1:71" s="62" customFormat="1">
      <c r="A1630" s="49"/>
      <c r="B1630" s="2"/>
      <c r="C1630" s="2"/>
      <c r="D1630" s="49"/>
      <c r="E1630" s="49"/>
      <c r="F1630" s="93"/>
      <c r="G1630" s="85"/>
      <c r="H1630" s="49"/>
      <c r="I1630" s="49"/>
      <c r="J1630" s="2"/>
      <c r="K1630" s="49"/>
      <c r="L1630" s="2"/>
      <c r="M1630" s="72"/>
      <c r="N1630" s="72"/>
      <c r="O1630" s="98"/>
      <c r="P1630" s="54"/>
      <c r="Q1630" s="55"/>
      <c r="R1630" s="55"/>
      <c r="S1630" s="56"/>
      <c r="T1630" s="57"/>
      <c r="U1630" s="57"/>
      <c r="V1630" s="58"/>
      <c r="W1630" s="59"/>
      <c r="X1630" s="59"/>
      <c r="Y1630" s="77"/>
      <c r="Z1630" s="60"/>
      <c r="AA1630" s="60"/>
      <c r="AB1630" s="61"/>
      <c r="AC1630" s="61"/>
      <c r="AD1630" s="61"/>
      <c r="AE1630" s="200"/>
      <c r="AF1630" s="201"/>
      <c r="AG1630" s="201"/>
      <c r="AI1630" s="63"/>
      <c r="AJ1630" s="63"/>
      <c r="AK1630" s="77"/>
      <c r="AL1630" s="60"/>
      <c r="AM1630" s="60"/>
      <c r="AN1630" s="78"/>
      <c r="AO1630" s="79"/>
      <c r="AP1630" s="79"/>
      <c r="AQ1630" s="64"/>
      <c r="AR1630" s="65"/>
      <c r="AS1630" s="65"/>
      <c r="AT1630" s="66"/>
      <c r="AU1630" s="67"/>
      <c r="AV1630" s="67"/>
      <c r="AW1630" s="73"/>
      <c r="AX1630" s="74"/>
      <c r="AY1630" s="74"/>
      <c r="AZ1630" s="112"/>
      <c r="BA1630" s="68"/>
      <c r="BB1630" s="68"/>
      <c r="BC1630" s="69"/>
      <c r="BD1630" s="69"/>
      <c r="BE1630" s="69"/>
      <c r="BF1630" s="75"/>
      <c r="BG1630" s="75"/>
      <c r="BH1630" s="75"/>
      <c r="BI1630" s="219"/>
      <c r="BJ1630" s="220"/>
      <c r="BK1630" s="220"/>
      <c r="BL1630" s="221"/>
      <c r="BM1630" s="222"/>
      <c r="BN1630" s="223"/>
      <c r="BO1630" s="236"/>
      <c r="BP1630" s="49"/>
      <c r="BS1630" s="237"/>
    </row>
    <row r="1631" spans="1:71" s="62" customFormat="1">
      <c r="A1631" s="49"/>
      <c r="B1631" s="2"/>
      <c r="C1631" s="2"/>
      <c r="D1631" s="49"/>
      <c r="E1631" s="49"/>
      <c r="F1631" s="93"/>
      <c r="G1631" s="85"/>
      <c r="H1631" s="49"/>
      <c r="I1631" s="49"/>
      <c r="J1631" s="2"/>
      <c r="K1631" s="49"/>
      <c r="L1631" s="2"/>
      <c r="M1631" s="72"/>
      <c r="N1631" s="72"/>
      <c r="O1631" s="98"/>
      <c r="P1631" s="54"/>
      <c r="Q1631" s="55"/>
      <c r="R1631" s="55"/>
      <c r="S1631" s="56"/>
      <c r="T1631" s="57"/>
      <c r="U1631" s="57"/>
      <c r="V1631" s="58"/>
      <c r="W1631" s="59"/>
      <c r="X1631" s="59"/>
      <c r="Y1631" s="77"/>
      <c r="Z1631" s="60"/>
      <c r="AA1631" s="60"/>
      <c r="AB1631" s="61"/>
      <c r="AC1631" s="61"/>
      <c r="AD1631" s="61"/>
      <c r="AE1631" s="200"/>
      <c r="AF1631" s="201"/>
      <c r="AG1631" s="201"/>
      <c r="AI1631" s="63"/>
      <c r="AJ1631" s="63"/>
      <c r="AK1631" s="77"/>
      <c r="AL1631" s="60"/>
      <c r="AM1631" s="60"/>
      <c r="AN1631" s="78"/>
      <c r="AO1631" s="79"/>
      <c r="AP1631" s="79"/>
      <c r="AQ1631" s="64"/>
      <c r="AR1631" s="65"/>
      <c r="AS1631" s="65"/>
      <c r="AT1631" s="66"/>
      <c r="AU1631" s="67"/>
      <c r="AV1631" s="67"/>
      <c r="AW1631" s="73"/>
      <c r="AX1631" s="74"/>
      <c r="AY1631" s="74"/>
      <c r="AZ1631" s="112"/>
      <c r="BA1631" s="68"/>
      <c r="BB1631" s="68"/>
      <c r="BC1631" s="69"/>
      <c r="BD1631" s="69"/>
      <c r="BE1631" s="69"/>
      <c r="BF1631" s="75"/>
      <c r="BG1631" s="75"/>
      <c r="BH1631" s="75"/>
      <c r="BI1631" s="219"/>
      <c r="BJ1631" s="220"/>
      <c r="BK1631" s="220"/>
      <c r="BL1631" s="221"/>
      <c r="BM1631" s="222"/>
      <c r="BN1631" s="223"/>
      <c r="BO1631" s="236"/>
      <c r="BP1631" s="49"/>
      <c r="BS1631" s="237"/>
    </row>
    <row r="1632" spans="1:71" s="62" customFormat="1">
      <c r="A1632" s="49"/>
      <c r="B1632" s="2"/>
      <c r="C1632" s="2"/>
      <c r="D1632" s="49"/>
      <c r="E1632" s="49"/>
      <c r="F1632" s="93"/>
      <c r="G1632" s="85"/>
      <c r="H1632" s="49"/>
      <c r="I1632" s="49"/>
      <c r="J1632" s="2"/>
      <c r="K1632" s="49"/>
      <c r="L1632" s="2"/>
      <c r="M1632" s="72"/>
      <c r="N1632" s="72"/>
      <c r="O1632" s="98"/>
      <c r="P1632" s="54"/>
      <c r="Q1632" s="55"/>
      <c r="R1632" s="55"/>
      <c r="S1632" s="56"/>
      <c r="T1632" s="57"/>
      <c r="U1632" s="57"/>
      <c r="V1632" s="58"/>
      <c r="W1632" s="59"/>
      <c r="X1632" s="59"/>
      <c r="Y1632" s="77"/>
      <c r="Z1632" s="60"/>
      <c r="AA1632" s="60"/>
      <c r="AB1632" s="61"/>
      <c r="AC1632" s="61"/>
      <c r="AD1632" s="61"/>
      <c r="AE1632" s="200"/>
      <c r="AF1632" s="201"/>
      <c r="AG1632" s="201"/>
      <c r="AI1632" s="63"/>
      <c r="AJ1632" s="63"/>
      <c r="AK1632" s="77"/>
      <c r="AL1632" s="60"/>
      <c r="AM1632" s="60"/>
      <c r="AN1632" s="78"/>
      <c r="AO1632" s="79"/>
      <c r="AP1632" s="79"/>
      <c r="AQ1632" s="64"/>
      <c r="AR1632" s="65"/>
      <c r="AS1632" s="65"/>
      <c r="AT1632" s="66"/>
      <c r="AU1632" s="67"/>
      <c r="AV1632" s="67"/>
      <c r="AW1632" s="73"/>
      <c r="AX1632" s="74"/>
      <c r="AY1632" s="74"/>
      <c r="AZ1632" s="112"/>
      <c r="BA1632" s="68"/>
      <c r="BB1632" s="68"/>
      <c r="BC1632" s="69"/>
      <c r="BD1632" s="69"/>
      <c r="BE1632" s="69"/>
      <c r="BF1632" s="75"/>
      <c r="BG1632" s="75"/>
      <c r="BH1632" s="75"/>
      <c r="BI1632" s="219"/>
      <c r="BJ1632" s="220"/>
      <c r="BK1632" s="220"/>
      <c r="BL1632" s="221"/>
      <c r="BM1632" s="222"/>
      <c r="BN1632" s="223"/>
      <c r="BO1632" s="236"/>
      <c r="BP1632" s="49"/>
      <c r="BS1632" s="237"/>
    </row>
    <row r="1633" spans="1:71" s="62" customFormat="1">
      <c r="A1633" s="49"/>
      <c r="B1633" s="2"/>
      <c r="C1633" s="2"/>
      <c r="D1633" s="49"/>
      <c r="E1633" s="49"/>
      <c r="F1633" s="93"/>
      <c r="G1633" s="85"/>
      <c r="H1633" s="49"/>
      <c r="I1633" s="49"/>
      <c r="J1633" s="2"/>
      <c r="K1633" s="49"/>
      <c r="L1633" s="2"/>
      <c r="M1633" s="72"/>
      <c r="N1633" s="72"/>
      <c r="O1633" s="98"/>
      <c r="P1633" s="54"/>
      <c r="Q1633" s="55"/>
      <c r="R1633" s="55"/>
      <c r="S1633" s="56"/>
      <c r="T1633" s="57"/>
      <c r="U1633" s="57"/>
      <c r="V1633" s="58"/>
      <c r="W1633" s="59"/>
      <c r="X1633" s="59"/>
      <c r="Y1633" s="77"/>
      <c r="Z1633" s="60"/>
      <c r="AA1633" s="60"/>
      <c r="AB1633" s="61"/>
      <c r="AC1633" s="61"/>
      <c r="AD1633" s="61"/>
      <c r="AE1633" s="200"/>
      <c r="AF1633" s="201"/>
      <c r="AG1633" s="201"/>
      <c r="AI1633" s="63"/>
      <c r="AJ1633" s="63"/>
      <c r="AK1633" s="77"/>
      <c r="AL1633" s="60"/>
      <c r="AM1633" s="60"/>
      <c r="AN1633" s="78"/>
      <c r="AO1633" s="79"/>
      <c r="AP1633" s="79"/>
      <c r="AQ1633" s="64"/>
      <c r="AR1633" s="65"/>
      <c r="AS1633" s="65"/>
      <c r="AT1633" s="66"/>
      <c r="AU1633" s="67"/>
      <c r="AV1633" s="67"/>
      <c r="AW1633" s="73"/>
      <c r="AX1633" s="74"/>
      <c r="AY1633" s="74"/>
      <c r="AZ1633" s="112"/>
      <c r="BA1633" s="68"/>
      <c r="BB1633" s="68"/>
      <c r="BC1633" s="69"/>
      <c r="BD1633" s="69"/>
      <c r="BE1633" s="69"/>
      <c r="BF1633" s="75"/>
      <c r="BG1633" s="75"/>
      <c r="BH1633" s="75"/>
      <c r="BI1633" s="219"/>
      <c r="BJ1633" s="220"/>
      <c r="BK1633" s="220"/>
      <c r="BL1633" s="221"/>
      <c r="BM1633" s="222"/>
      <c r="BN1633" s="223"/>
      <c r="BO1633" s="236"/>
      <c r="BP1633" s="49"/>
      <c r="BS1633" s="237"/>
    </row>
    <row r="1634" spans="1:71" s="62" customFormat="1">
      <c r="A1634" s="49"/>
      <c r="B1634" s="2"/>
      <c r="C1634" s="2"/>
      <c r="D1634" s="49"/>
      <c r="E1634" s="49"/>
      <c r="F1634" s="93"/>
      <c r="G1634" s="85"/>
      <c r="H1634" s="49"/>
      <c r="I1634" s="49"/>
      <c r="J1634" s="2"/>
      <c r="K1634" s="49"/>
      <c r="L1634" s="2"/>
      <c r="M1634" s="72"/>
      <c r="N1634" s="72"/>
      <c r="O1634" s="98"/>
      <c r="P1634" s="54"/>
      <c r="Q1634" s="55"/>
      <c r="R1634" s="55"/>
      <c r="S1634" s="56"/>
      <c r="T1634" s="57"/>
      <c r="U1634" s="57"/>
      <c r="V1634" s="58"/>
      <c r="W1634" s="59"/>
      <c r="X1634" s="59"/>
      <c r="Y1634" s="77"/>
      <c r="Z1634" s="60"/>
      <c r="AA1634" s="60"/>
      <c r="AB1634" s="61"/>
      <c r="AC1634" s="61"/>
      <c r="AD1634" s="61"/>
      <c r="AE1634" s="200"/>
      <c r="AF1634" s="201"/>
      <c r="AG1634" s="201"/>
      <c r="AI1634" s="63"/>
      <c r="AJ1634" s="63"/>
      <c r="AK1634" s="77"/>
      <c r="AL1634" s="60"/>
      <c r="AM1634" s="60"/>
      <c r="AN1634" s="78"/>
      <c r="AO1634" s="79"/>
      <c r="AP1634" s="79"/>
      <c r="AQ1634" s="64"/>
      <c r="AR1634" s="65"/>
      <c r="AS1634" s="65"/>
      <c r="AT1634" s="66"/>
      <c r="AU1634" s="67"/>
      <c r="AV1634" s="67"/>
      <c r="AW1634" s="73"/>
      <c r="AX1634" s="74"/>
      <c r="AY1634" s="74"/>
      <c r="AZ1634" s="112"/>
      <c r="BA1634" s="68"/>
      <c r="BB1634" s="68"/>
      <c r="BC1634" s="69"/>
      <c r="BD1634" s="69"/>
      <c r="BE1634" s="69"/>
      <c r="BF1634" s="75"/>
      <c r="BG1634" s="75"/>
      <c r="BH1634" s="75"/>
      <c r="BI1634" s="219"/>
      <c r="BJ1634" s="220"/>
      <c r="BK1634" s="220"/>
      <c r="BL1634" s="221"/>
      <c r="BM1634" s="222"/>
      <c r="BN1634" s="223"/>
      <c r="BO1634" s="236"/>
      <c r="BP1634" s="49"/>
      <c r="BS1634" s="237"/>
    </row>
    <row r="1635" spans="1:71" s="62" customFormat="1">
      <c r="A1635" s="49"/>
      <c r="B1635" s="2"/>
      <c r="C1635" s="2"/>
      <c r="D1635" s="49"/>
      <c r="E1635" s="49"/>
      <c r="F1635" s="93"/>
      <c r="G1635" s="85"/>
      <c r="H1635" s="49"/>
      <c r="I1635" s="49"/>
      <c r="J1635" s="2"/>
      <c r="K1635" s="49"/>
      <c r="L1635" s="2"/>
      <c r="M1635" s="72"/>
      <c r="N1635" s="72"/>
      <c r="O1635" s="98"/>
      <c r="P1635" s="54"/>
      <c r="Q1635" s="55"/>
      <c r="R1635" s="55"/>
      <c r="S1635" s="56"/>
      <c r="T1635" s="57"/>
      <c r="U1635" s="57"/>
      <c r="V1635" s="58"/>
      <c r="W1635" s="59"/>
      <c r="X1635" s="59"/>
      <c r="Y1635" s="77"/>
      <c r="Z1635" s="60"/>
      <c r="AA1635" s="60"/>
      <c r="AB1635" s="61"/>
      <c r="AC1635" s="61"/>
      <c r="AD1635" s="61"/>
      <c r="AE1635" s="200"/>
      <c r="AF1635" s="201"/>
      <c r="AG1635" s="201"/>
      <c r="AI1635" s="63"/>
      <c r="AJ1635" s="63"/>
      <c r="AK1635" s="77"/>
      <c r="AL1635" s="60"/>
      <c r="AM1635" s="60"/>
      <c r="AN1635" s="78"/>
      <c r="AO1635" s="79"/>
      <c r="AP1635" s="79"/>
      <c r="AQ1635" s="64"/>
      <c r="AR1635" s="65"/>
      <c r="AS1635" s="65"/>
      <c r="AT1635" s="66"/>
      <c r="AU1635" s="67"/>
      <c r="AV1635" s="67"/>
      <c r="AW1635" s="73"/>
      <c r="AX1635" s="74"/>
      <c r="AY1635" s="74"/>
      <c r="AZ1635" s="112"/>
      <c r="BA1635" s="68"/>
      <c r="BB1635" s="68"/>
      <c r="BC1635" s="69"/>
      <c r="BD1635" s="69"/>
      <c r="BE1635" s="69"/>
      <c r="BF1635" s="75"/>
      <c r="BG1635" s="75"/>
      <c r="BH1635" s="75"/>
      <c r="BI1635" s="219"/>
      <c r="BJ1635" s="220"/>
      <c r="BK1635" s="220"/>
      <c r="BL1635" s="221"/>
      <c r="BM1635" s="222"/>
      <c r="BN1635" s="223"/>
      <c r="BO1635" s="236"/>
      <c r="BP1635" s="49"/>
      <c r="BS1635" s="237"/>
    </row>
    <row r="1636" spans="1:71" s="62" customFormat="1">
      <c r="A1636" s="49"/>
      <c r="B1636" s="2"/>
      <c r="C1636" s="2"/>
      <c r="D1636" s="49"/>
      <c r="E1636" s="49"/>
      <c r="F1636" s="93"/>
      <c r="G1636" s="85"/>
      <c r="H1636" s="49"/>
      <c r="I1636" s="49"/>
      <c r="J1636" s="2"/>
      <c r="K1636" s="49"/>
      <c r="L1636" s="2"/>
      <c r="M1636" s="72"/>
      <c r="N1636" s="72"/>
      <c r="O1636" s="98"/>
      <c r="P1636" s="54"/>
      <c r="Q1636" s="55"/>
      <c r="R1636" s="55"/>
      <c r="S1636" s="56"/>
      <c r="T1636" s="57"/>
      <c r="U1636" s="57"/>
      <c r="V1636" s="58"/>
      <c r="W1636" s="59"/>
      <c r="X1636" s="59"/>
      <c r="Y1636" s="77"/>
      <c r="Z1636" s="60"/>
      <c r="AA1636" s="60"/>
      <c r="AB1636" s="61"/>
      <c r="AC1636" s="61"/>
      <c r="AD1636" s="61"/>
      <c r="AE1636" s="200"/>
      <c r="AF1636" s="201"/>
      <c r="AG1636" s="201"/>
      <c r="AI1636" s="63"/>
      <c r="AJ1636" s="63"/>
      <c r="AK1636" s="77"/>
      <c r="AL1636" s="60"/>
      <c r="AM1636" s="60"/>
      <c r="AN1636" s="78"/>
      <c r="AO1636" s="79"/>
      <c r="AP1636" s="79"/>
      <c r="AQ1636" s="64"/>
      <c r="AR1636" s="65"/>
      <c r="AS1636" s="65"/>
      <c r="AT1636" s="66"/>
      <c r="AU1636" s="67"/>
      <c r="AV1636" s="67"/>
      <c r="AW1636" s="73"/>
      <c r="AX1636" s="74"/>
      <c r="AY1636" s="74"/>
      <c r="AZ1636" s="112"/>
      <c r="BA1636" s="68"/>
      <c r="BB1636" s="68"/>
      <c r="BC1636" s="69"/>
      <c r="BD1636" s="69"/>
      <c r="BE1636" s="69"/>
      <c r="BF1636" s="75"/>
      <c r="BG1636" s="75"/>
      <c r="BH1636" s="75"/>
      <c r="BI1636" s="219"/>
      <c r="BJ1636" s="220"/>
      <c r="BK1636" s="220"/>
      <c r="BL1636" s="221"/>
      <c r="BM1636" s="222"/>
      <c r="BN1636" s="223"/>
      <c r="BO1636" s="236"/>
      <c r="BP1636" s="49"/>
      <c r="BS1636" s="237"/>
    </row>
    <row r="1637" spans="1:71" s="62" customFormat="1">
      <c r="A1637" s="49"/>
      <c r="B1637" s="2"/>
      <c r="C1637" s="2"/>
      <c r="D1637" s="49"/>
      <c r="E1637" s="49"/>
      <c r="F1637" s="93"/>
      <c r="G1637" s="85"/>
      <c r="H1637" s="49"/>
      <c r="I1637" s="49"/>
      <c r="J1637" s="2"/>
      <c r="K1637" s="49"/>
      <c r="L1637" s="2"/>
      <c r="M1637" s="72"/>
      <c r="N1637" s="72"/>
      <c r="O1637" s="98"/>
      <c r="P1637" s="54"/>
      <c r="Q1637" s="55"/>
      <c r="R1637" s="55"/>
      <c r="S1637" s="56"/>
      <c r="T1637" s="57"/>
      <c r="U1637" s="57"/>
      <c r="V1637" s="58"/>
      <c r="W1637" s="59"/>
      <c r="X1637" s="59"/>
      <c r="Y1637" s="77"/>
      <c r="Z1637" s="60"/>
      <c r="AA1637" s="60"/>
      <c r="AB1637" s="61"/>
      <c r="AC1637" s="61"/>
      <c r="AD1637" s="61"/>
      <c r="AE1637" s="200"/>
      <c r="AF1637" s="201"/>
      <c r="AG1637" s="201"/>
      <c r="AI1637" s="63"/>
      <c r="AJ1637" s="63"/>
      <c r="AK1637" s="77"/>
      <c r="AL1637" s="60"/>
      <c r="AM1637" s="60"/>
      <c r="AN1637" s="78"/>
      <c r="AO1637" s="79"/>
      <c r="AP1637" s="79"/>
      <c r="AQ1637" s="64"/>
      <c r="AR1637" s="65"/>
      <c r="AS1637" s="65"/>
      <c r="AT1637" s="66"/>
      <c r="AU1637" s="67"/>
      <c r="AV1637" s="67"/>
      <c r="AW1637" s="73"/>
      <c r="AX1637" s="74"/>
      <c r="AY1637" s="74"/>
      <c r="AZ1637" s="112"/>
      <c r="BA1637" s="68"/>
      <c r="BB1637" s="68"/>
      <c r="BC1637" s="69"/>
      <c r="BD1637" s="69"/>
      <c r="BE1637" s="69"/>
      <c r="BF1637" s="75"/>
      <c r="BG1637" s="75"/>
      <c r="BH1637" s="75"/>
      <c r="BI1637" s="219"/>
      <c r="BJ1637" s="220"/>
      <c r="BK1637" s="220"/>
      <c r="BL1637" s="221"/>
      <c r="BM1637" s="222"/>
      <c r="BN1637" s="223"/>
      <c r="BO1637" s="236"/>
      <c r="BP1637" s="49"/>
      <c r="BS1637" s="237"/>
    </row>
    <row r="1638" spans="1:71" s="62" customFormat="1">
      <c r="A1638" s="49"/>
      <c r="B1638" s="2"/>
      <c r="C1638" s="2"/>
      <c r="D1638" s="49"/>
      <c r="E1638" s="49"/>
      <c r="F1638" s="93"/>
      <c r="G1638" s="85"/>
      <c r="H1638" s="49"/>
      <c r="I1638" s="49"/>
      <c r="J1638" s="2"/>
      <c r="K1638" s="49"/>
      <c r="L1638" s="2"/>
      <c r="M1638" s="72"/>
      <c r="N1638" s="72"/>
      <c r="O1638" s="98"/>
      <c r="P1638" s="54"/>
      <c r="Q1638" s="55"/>
      <c r="R1638" s="55"/>
      <c r="S1638" s="56"/>
      <c r="T1638" s="57"/>
      <c r="U1638" s="57"/>
      <c r="V1638" s="58"/>
      <c r="W1638" s="59"/>
      <c r="X1638" s="59"/>
      <c r="Y1638" s="77"/>
      <c r="Z1638" s="60"/>
      <c r="AA1638" s="60"/>
      <c r="AB1638" s="61"/>
      <c r="AC1638" s="61"/>
      <c r="AD1638" s="61"/>
      <c r="AE1638" s="200"/>
      <c r="AF1638" s="201"/>
      <c r="AG1638" s="201"/>
      <c r="AI1638" s="63"/>
      <c r="AJ1638" s="63"/>
      <c r="AK1638" s="77"/>
      <c r="AL1638" s="60"/>
      <c r="AM1638" s="60"/>
      <c r="AN1638" s="78"/>
      <c r="AO1638" s="79"/>
      <c r="AP1638" s="79"/>
      <c r="AQ1638" s="64"/>
      <c r="AR1638" s="65"/>
      <c r="AS1638" s="65"/>
      <c r="AT1638" s="66"/>
      <c r="AU1638" s="67"/>
      <c r="AV1638" s="67"/>
      <c r="AW1638" s="73"/>
      <c r="AX1638" s="74"/>
      <c r="AY1638" s="74"/>
      <c r="AZ1638" s="112"/>
      <c r="BA1638" s="68"/>
      <c r="BB1638" s="68"/>
      <c r="BC1638" s="69"/>
      <c r="BD1638" s="69"/>
      <c r="BE1638" s="69"/>
      <c r="BF1638" s="75"/>
      <c r="BG1638" s="75"/>
      <c r="BH1638" s="75"/>
      <c r="BI1638" s="219"/>
      <c r="BJ1638" s="220"/>
      <c r="BK1638" s="220"/>
      <c r="BL1638" s="221"/>
      <c r="BM1638" s="222"/>
      <c r="BN1638" s="223"/>
      <c r="BO1638" s="236"/>
      <c r="BP1638" s="49"/>
      <c r="BS1638" s="237"/>
    </row>
    <row r="1639" spans="1:71" s="62" customFormat="1">
      <c r="A1639" s="49"/>
      <c r="B1639" s="2"/>
      <c r="C1639" s="2"/>
      <c r="D1639" s="49"/>
      <c r="E1639" s="49"/>
      <c r="F1639" s="93"/>
      <c r="G1639" s="85"/>
      <c r="H1639" s="49"/>
      <c r="I1639" s="49"/>
      <c r="J1639" s="2"/>
      <c r="K1639" s="49"/>
      <c r="L1639" s="2"/>
      <c r="M1639" s="72"/>
      <c r="N1639" s="72"/>
      <c r="O1639" s="98"/>
      <c r="P1639" s="54"/>
      <c r="Q1639" s="55"/>
      <c r="R1639" s="55"/>
      <c r="S1639" s="56"/>
      <c r="T1639" s="57"/>
      <c r="U1639" s="57"/>
      <c r="V1639" s="58"/>
      <c r="W1639" s="59"/>
      <c r="X1639" s="59"/>
      <c r="Y1639" s="77"/>
      <c r="Z1639" s="60"/>
      <c r="AA1639" s="60"/>
      <c r="AB1639" s="61"/>
      <c r="AC1639" s="61"/>
      <c r="AD1639" s="61"/>
      <c r="AE1639" s="200"/>
      <c r="AF1639" s="201"/>
      <c r="AG1639" s="201"/>
      <c r="AI1639" s="63"/>
      <c r="AJ1639" s="63"/>
      <c r="AK1639" s="77"/>
      <c r="AL1639" s="60"/>
      <c r="AM1639" s="60"/>
      <c r="AN1639" s="78"/>
      <c r="AO1639" s="79"/>
      <c r="AP1639" s="79"/>
      <c r="AQ1639" s="64"/>
      <c r="AR1639" s="65"/>
      <c r="AS1639" s="65"/>
      <c r="AT1639" s="66"/>
      <c r="AU1639" s="67"/>
      <c r="AV1639" s="67"/>
      <c r="AW1639" s="73"/>
      <c r="AX1639" s="74"/>
      <c r="AY1639" s="74"/>
      <c r="AZ1639" s="112"/>
      <c r="BA1639" s="68"/>
      <c r="BB1639" s="68"/>
      <c r="BC1639" s="69"/>
      <c r="BD1639" s="69"/>
      <c r="BE1639" s="69"/>
      <c r="BF1639" s="75"/>
      <c r="BG1639" s="75"/>
      <c r="BH1639" s="75"/>
      <c r="BI1639" s="219"/>
      <c r="BJ1639" s="220"/>
      <c r="BK1639" s="220"/>
      <c r="BL1639" s="221"/>
      <c r="BM1639" s="222"/>
      <c r="BN1639" s="223"/>
      <c r="BO1639" s="236"/>
      <c r="BP1639" s="49"/>
      <c r="BS1639" s="237"/>
    </row>
    <row r="1640" spans="1:71" s="62" customFormat="1">
      <c r="A1640" s="49"/>
      <c r="B1640" s="2"/>
      <c r="C1640" s="2"/>
      <c r="D1640" s="49"/>
      <c r="E1640" s="49"/>
      <c r="F1640" s="93"/>
      <c r="G1640" s="85"/>
      <c r="H1640" s="49"/>
      <c r="I1640" s="49"/>
      <c r="J1640" s="2"/>
      <c r="K1640" s="49"/>
      <c r="L1640" s="2"/>
      <c r="M1640" s="72"/>
      <c r="N1640" s="72"/>
      <c r="O1640" s="98"/>
      <c r="P1640" s="54"/>
      <c r="Q1640" s="55"/>
      <c r="R1640" s="55"/>
      <c r="S1640" s="56"/>
      <c r="T1640" s="57"/>
      <c r="U1640" s="57"/>
      <c r="V1640" s="58"/>
      <c r="W1640" s="59"/>
      <c r="X1640" s="59"/>
      <c r="Y1640" s="77"/>
      <c r="Z1640" s="60"/>
      <c r="AA1640" s="60"/>
      <c r="AB1640" s="61"/>
      <c r="AC1640" s="61"/>
      <c r="AD1640" s="61"/>
      <c r="AE1640" s="200"/>
      <c r="AF1640" s="201"/>
      <c r="AG1640" s="201"/>
      <c r="AI1640" s="63"/>
      <c r="AJ1640" s="63"/>
      <c r="AK1640" s="77"/>
      <c r="AL1640" s="60"/>
      <c r="AM1640" s="60"/>
      <c r="AN1640" s="78"/>
      <c r="AO1640" s="79"/>
      <c r="AP1640" s="79"/>
      <c r="AQ1640" s="64"/>
      <c r="AR1640" s="65"/>
      <c r="AS1640" s="65"/>
      <c r="AT1640" s="66"/>
      <c r="AU1640" s="67"/>
      <c r="AV1640" s="67"/>
      <c r="AW1640" s="73"/>
      <c r="AX1640" s="74"/>
      <c r="AY1640" s="74"/>
      <c r="AZ1640" s="112"/>
      <c r="BA1640" s="68"/>
      <c r="BB1640" s="68"/>
      <c r="BC1640" s="69"/>
      <c r="BD1640" s="69"/>
      <c r="BE1640" s="69"/>
      <c r="BF1640" s="75"/>
      <c r="BG1640" s="75"/>
      <c r="BH1640" s="75"/>
      <c r="BI1640" s="219"/>
      <c r="BJ1640" s="220"/>
      <c r="BK1640" s="220"/>
      <c r="BL1640" s="221"/>
      <c r="BM1640" s="222"/>
      <c r="BN1640" s="223"/>
      <c r="BO1640" s="236"/>
      <c r="BP1640" s="49"/>
      <c r="BS1640" s="237"/>
    </row>
    <row r="1641" spans="1:71" s="62" customFormat="1">
      <c r="A1641" s="49"/>
      <c r="B1641" s="2"/>
      <c r="C1641" s="2"/>
      <c r="D1641" s="49"/>
      <c r="E1641" s="49"/>
      <c r="F1641" s="93"/>
      <c r="G1641" s="85"/>
      <c r="H1641" s="49"/>
      <c r="I1641" s="49"/>
      <c r="J1641" s="2"/>
      <c r="K1641" s="49"/>
      <c r="L1641" s="2"/>
      <c r="M1641" s="72"/>
      <c r="N1641" s="72"/>
      <c r="O1641" s="98"/>
      <c r="P1641" s="54"/>
      <c r="Q1641" s="55"/>
      <c r="R1641" s="55"/>
      <c r="S1641" s="56"/>
      <c r="T1641" s="57"/>
      <c r="U1641" s="57"/>
      <c r="V1641" s="58"/>
      <c r="W1641" s="59"/>
      <c r="X1641" s="59"/>
      <c r="Y1641" s="77"/>
      <c r="Z1641" s="60"/>
      <c r="AA1641" s="60"/>
      <c r="AB1641" s="61"/>
      <c r="AC1641" s="61"/>
      <c r="AD1641" s="61"/>
      <c r="AE1641" s="200"/>
      <c r="AF1641" s="201"/>
      <c r="AG1641" s="201"/>
      <c r="AI1641" s="63"/>
      <c r="AJ1641" s="63"/>
      <c r="AK1641" s="77"/>
      <c r="AL1641" s="60"/>
      <c r="AM1641" s="60"/>
      <c r="AN1641" s="78"/>
      <c r="AO1641" s="79"/>
      <c r="AP1641" s="79"/>
      <c r="AQ1641" s="64"/>
      <c r="AR1641" s="65"/>
      <c r="AS1641" s="65"/>
      <c r="AT1641" s="66"/>
      <c r="AU1641" s="67"/>
      <c r="AV1641" s="67"/>
      <c r="AW1641" s="73"/>
      <c r="AX1641" s="74"/>
      <c r="AY1641" s="74"/>
      <c r="AZ1641" s="112"/>
      <c r="BA1641" s="68"/>
      <c r="BB1641" s="68"/>
      <c r="BC1641" s="69"/>
      <c r="BD1641" s="69"/>
      <c r="BE1641" s="69"/>
      <c r="BF1641" s="75"/>
      <c r="BG1641" s="75"/>
      <c r="BH1641" s="75"/>
      <c r="BI1641" s="219"/>
      <c r="BJ1641" s="220"/>
      <c r="BK1641" s="220"/>
      <c r="BL1641" s="221"/>
      <c r="BM1641" s="222"/>
      <c r="BN1641" s="223"/>
      <c r="BO1641" s="236"/>
      <c r="BP1641" s="49"/>
      <c r="BS1641" s="237"/>
    </row>
    <row r="1642" spans="1:71" s="62" customFormat="1">
      <c r="A1642" s="49"/>
      <c r="B1642" s="2"/>
      <c r="C1642" s="2"/>
      <c r="D1642" s="49"/>
      <c r="E1642" s="49"/>
      <c r="F1642" s="93"/>
      <c r="G1642" s="85"/>
      <c r="H1642" s="49"/>
      <c r="I1642" s="49"/>
      <c r="J1642" s="2"/>
      <c r="K1642" s="49"/>
      <c r="L1642" s="2"/>
      <c r="M1642" s="72"/>
      <c r="N1642" s="72"/>
      <c r="O1642" s="98"/>
      <c r="P1642" s="54"/>
      <c r="Q1642" s="55"/>
      <c r="R1642" s="55"/>
      <c r="S1642" s="56"/>
      <c r="T1642" s="57"/>
      <c r="U1642" s="57"/>
      <c r="V1642" s="58"/>
      <c r="W1642" s="59"/>
      <c r="X1642" s="59"/>
      <c r="Y1642" s="77"/>
      <c r="Z1642" s="60"/>
      <c r="AA1642" s="60"/>
      <c r="AB1642" s="61"/>
      <c r="AC1642" s="61"/>
      <c r="AD1642" s="61"/>
      <c r="AE1642" s="200"/>
      <c r="AF1642" s="201"/>
      <c r="AG1642" s="201"/>
      <c r="AI1642" s="63"/>
      <c r="AJ1642" s="63"/>
      <c r="AK1642" s="77"/>
      <c r="AL1642" s="60"/>
      <c r="AM1642" s="60"/>
      <c r="AN1642" s="78"/>
      <c r="AO1642" s="79"/>
      <c r="AP1642" s="79"/>
      <c r="AQ1642" s="64"/>
      <c r="AR1642" s="65"/>
      <c r="AS1642" s="65"/>
      <c r="AT1642" s="66"/>
      <c r="AU1642" s="67"/>
      <c r="AV1642" s="67"/>
      <c r="AW1642" s="73"/>
      <c r="AX1642" s="74"/>
      <c r="AY1642" s="74"/>
      <c r="AZ1642" s="112"/>
      <c r="BA1642" s="68"/>
      <c r="BB1642" s="68"/>
      <c r="BC1642" s="69"/>
      <c r="BD1642" s="69"/>
      <c r="BE1642" s="69"/>
      <c r="BF1642" s="75"/>
      <c r="BG1642" s="75"/>
      <c r="BH1642" s="75"/>
      <c r="BI1642" s="219"/>
      <c r="BJ1642" s="220"/>
      <c r="BK1642" s="220"/>
      <c r="BL1642" s="221"/>
      <c r="BM1642" s="222"/>
      <c r="BN1642" s="223"/>
      <c r="BO1642" s="236"/>
      <c r="BP1642" s="49"/>
      <c r="BS1642" s="237"/>
    </row>
    <row r="1643" spans="1:71" s="62" customFormat="1">
      <c r="A1643" s="49"/>
      <c r="B1643" s="2"/>
      <c r="C1643" s="2"/>
      <c r="D1643" s="49"/>
      <c r="E1643" s="49"/>
      <c r="F1643" s="93"/>
      <c r="G1643" s="85"/>
      <c r="H1643" s="49"/>
      <c r="I1643" s="49"/>
      <c r="J1643" s="2"/>
      <c r="K1643" s="49"/>
      <c r="L1643" s="2"/>
      <c r="M1643" s="72"/>
      <c r="N1643" s="72"/>
      <c r="O1643" s="98"/>
      <c r="P1643" s="54"/>
      <c r="Q1643" s="55"/>
      <c r="R1643" s="55"/>
      <c r="S1643" s="56"/>
      <c r="T1643" s="57"/>
      <c r="U1643" s="57"/>
      <c r="V1643" s="58"/>
      <c r="W1643" s="59"/>
      <c r="X1643" s="59"/>
      <c r="Y1643" s="77"/>
      <c r="Z1643" s="60"/>
      <c r="AA1643" s="60"/>
      <c r="AB1643" s="61"/>
      <c r="AC1643" s="61"/>
      <c r="AD1643" s="61"/>
      <c r="AE1643" s="200"/>
      <c r="AF1643" s="201"/>
      <c r="AG1643" s="201"/>
      <c r="AI1643" s="63"/>
      <c r="AJ1643" s="63"/>
      <c r="AK1643" s="77"/>
      <c r="AL1643" s="60"/>
      <c r="AM1643" s="60"/>
      <c r="AN1643" s="78"/>
      <c r="AO1643" s="79"/>
      <c r="AP1643" s="79"/>
      <c r="AQ1643" s="64"/>
      <c r="AR1643" s="65"/>
      <c r="AS1643" s="65"/>
      <c r="AT1643" s="66"/>
      <c r="AU1643" s="67"/>
      <c r="AV1643" s="67"/>
      <c r="AW1643" s="73"/>
      <c r="AX1643" s="74"/>
      <c r="AY1643" s="74"/>
      <c r="AZ1643" s="112"/>
      <c r="BA1643" s="68"/>
      <c r="BB1643" s="68"/>
      <c r="BC1643" s="69"/>
      <c r="BD1643" s="69"/>
      <c r="BE1643" s="69"/>
      <c r="BF1643" s="75"/>
      <c r="BG1643" s="75"/>
      <c r="BH1643" s="75"/>
      <c r="BI1643" s="219"/>
      <c r="BJ1643" s="220"/>
      <c r="BK1643" s="220"/>
      <c r="BL1643" s="221"/>
      <c r="BM1643" s="222"/>
      <c r="BN1643" s="223"/>
      <c r="BO1643" s="236"/>
      <c r="BP1643" s="49"/>
      <c r="BS1643" s="237"/>
    </row>
    <row r="1644" spans="1:71" s="62" customFormat="1">
      <c r="A1644" s="49"/>
      <c r="B1644" s="2"/>
      <c r="C1644" s="2"/>
      <c r="D1644" s="49"/>
      <c r="E1644" s="49"/>
      <c r="F1644" s="93"/>
      <c r="G1644" s="85"/>
      <c r="H1644" s="49"/>
      <c r="I1644" s="49"/>
      <c r="J1644" s="2"/>
      <c r="K1644" s="49"/>
      <c r="L1644" s="2"/>
      <c r="M1644" s="72"/>
      <c r="N1644" s="72"/>
      <c r="O1644" s="98"/>
      <c r="P1644" s="54"/>
      <c r="Q1644" s="55"/>
      <c r="R1644" s="55"/>
      <c r="S1644" s="56"/>
      <c r="T1644" s="57"/>
      <c r="U1644" s="57"/>
      <c r="V1644" s="58"/>
      <c r="W1644" s="59"/>
      <c r="X1644" s="59"/>
      <c r="Y1644" s="77"/>
      <c r="Z1644" s="60"/>
      <c r="AA1644" s="60"/>
      <c r="AB1644" s="61"/>
      <c r="AC1644" s="61"/>
      <c r="AD1644" s="61"/>
      <c r="AE1644" s="200"/>
      <c r="AF1644" s="201"/>
      <c r="AG1644" s="201"/>
      <c r="AI1644" s="63"/>
      <c r="AJ1644" s="63"/>
      <c r="AK1644" s="77"/>
      <c r="AL1644" s="60"/>
      <c r="AM1644" s="60"/>
      <c r="AN1644" s="78"/>
      <c r="AO1644" s="79"/>
      <c r="AP1644" s="79"/>
      <c r="AQ1644" s="64"/>
      <c r="AR1644" s="65"/>
      <c r="AS1644" s="65"/>
      <c r="AT1644" s="66"/>
      <c r="AU1644" s="67"/>
      <c r="AV1644" s="67"/>
      <c r="AW1644" s="73"/>
      <c r="AX1644" s="74"/>
      <c r="AY1644" s="74"/>
      <c r="AZ1644" s="112"/>
      <c r="BA1644" s="68"/>
      <c r="BB1644" s="68"/>
      <c r="BC1644" s="69"/>
      <c r="BD1644" s="69"/>
      <c r="BE1644" s="69"/>
      <c r="BF1644" s="75"/>
      <c r="BG1644" s="75"/>
      <c r="BH1644" s="75"/>
      <c r="BI1644" s="219"/>
      <c r="BJ1644" s="220"/>
      <c r="BK1644" s="220"/>
      <c r="BL1644" s="221"/>
      <c r="BM1644" s="222"/>
      <c r="BN1644" s="223"/>
      <c r="BO1644" s="236"/>
      <c r="BP1644" s="49"/>
      <c r="BS1644" s="237"/>
    </row>
    <row r="1645" spans="1:71" s="62" customFormat="1">
      <c r="A1645" s="49"/>
      <c r="B1645" s="2"/>
      <c r="C1645" s="2"/>
      <c r="D1645" s="49"/>
      <c r="E1645" s="49"/>
      <c r="F1645" s="93"/>
      <c r="G1645" s="85"/>
      <c r="H1645" s="49"/>
      <c r="I1645" s="49"/>
      <c r="J1645" s="2"/>
      <c r="K1645" s="49"/>
      <c r="L1645" s="2"/>
      <c r="M1645" s="72"/>
      <c r="N1645" s="72"/>
      <c r="O1645" s="98"/>
      <c r="P1645" s="54"/>
      <c r="Q1645" s="55"/>
      <c r="R1645" s="55"/>
      <c r="S1645" s="56"/>
      <c r="T1645" s="57"/>
      <c r="U1645" s="57"/>
      <c r="V1645" s="58"/>
      <c r="W1645" s="59"/>
      <c r="X1645" s="59"/>
      <c r="Y1645" s="77"/>
      <c r="Z1645" s="60"/>
      <c r="AA1645" s="60"/>
      <c r="AB1645" s="61"/>
      <c r="AC1645" s="61"/>
      <c r="AD1645" s="61"/>
      <c r="AE1645" s="200"/>
      <c r="AF1645" s="201"/>
      <c r="AG1645" s="201"/>
      <c r="AI1645" s="63"/>
      <c r="AJ1645" s="63"/>
      <c r="AK1645" s="77"/>
      <c r="AL1645" s="60"/>
      <c r="AM1645" s="60"/>
      <c r="AN1645" s="78"/>
      <c r="AO1645" s="79"/>
      <c r="AP1645" s="79"/>
      <c r="AQ1645" s="64"/>
      <c r="AR1645" s="65"/>
      <c r="AS1645" s="65"/>
      <c r="AT1645" s="66"/>
      <c r="AU1645" s="67"/>
      <c r="AV1645" s="67"/>
      <c r="AW1645" s="73"/>
      <c r="AX1645" s="74"/>
      <c r="AY1645" s="74"/>
      <c r="AZ1645" s="112"/>
      <c r="BA1645" s="68"/>
      <c r="BB1645" s="68"/>
      <c r="BC1645" s="69"/>
      <c r="BD1645" s="69"/>
      <c r="BE1645" s="69"/>
      <c r="BF1645" s="75"/>
      <c r="BG1645" s="75"/>
      <c r="BH1645" s="75"/>
      <c r="BI1645" s="219"/>
      <c r="BJ1645" s="220"/>
      <c r="BK1645" s="220"/>
      <c r="BL1645" s="221"/>
      <c r="BM1645" s="222"/>
      <c r="BN1645" s="223"/>
      <c r="BO1645" s="236"/>
      <c r="BP1645" s="49"/>
      <c r="BS1645" s="237"/>
    </row>
    <row r="1646" spans="1:71" s="62" customFormat="1">
      <c r="A1646" s="49"/>
      <c r="B1646" s="2"/>
      <c r="C1646" s="2"/>
      <c r="D1646" s="49"/>
      <c r="E1646" s="49"/>
      <c r="F1646" s="93"/>
      <c r="G1646" s="85"/>
      <c r="H1646" s="49"/>
      <c r="I1646" s="49"/>
      <c r="J1646" s="2"/>
      <c r="K1646" s="49"/>
      <c r="L1646" s="2"/>
      <c r="M1646" s="72"/>
      <c r="N1646" s="72"/>
      <c r="O1646" s="98"/>
      <c r="P1646" s="54"/>
      <c r="Q1646" s="55"/>
      <c r="R1646" s="55"/>
      <c r="S1646" s="56"/>
      <c r="T1646" s="57"/>
      <c r="U1646" s="57"/>
      <c r="V1646" s="58"/>
      <c r="W1646" s="59"/>
      <c r="X1646" s="59"/>
      <c r="Y1646" s="77"/>
      <c r="Z1646" s="60"/>
      <c r="AA1646" s="60"/>
      <c r="AB1646" s="61"/>
      <c r="AC1646" s="61"/>
      <c r="AD1646" s="61"/>
      <c r="AE1646" s="200"/>
      <c r="AF1646" s="201"/>
      <c r="AG1646" s="201"/>
      <c r="AI1646" s="63"/>
      <c r="AJ1646" s="63"/>
      <c r="AK1646" s="77"/>
      <c r="AL1646" s="60"/>
      <c r="AM1646" s="60"/>
      <c r="AN1646" s="78"/>
      <c r="AO1646" s="79"/>
      <c r="AP1646" s="79"/>
      <c r="AQ1646" s="64"/>
      <c r="AR1646" s="65"/>
      <c r="AS1646" s="65"/>
      <c r="AT1646" s="66"/>
      <c r="AU1646" s="67"/>
      <c r="AV1646" s="67"/>
      <c r="AW1646" s="73"/>
      <c r="AX1646" s="74"/>
      <c r="AY1646" s="74"/>
      <c r="AZ1646" s="112"/>
      <c r="BA1646" s="68"/>
      <c r="BB1646" s="68"/>
      <c r="BC1646" s="69"/>
      <c r="BD1646" s="69"/>
      <c r="BE1646" s="69"/>
      <c r="BF1646" s="75"/>
      <c r="BG1646" s="75"/>
      <c r="BH1646" s="75"/>
      <c r="BI1646" s="219"/>
      <c r="BJ1646" s="220"/>
      <c r="BK1646" s="220"/>
      <c r="BL1646" s="221"/>
      <c r="BM1646" s="222"/>
      <c r="BN1646" s="223"/>
      <c r="BO1646" s="236"/>
      <c r="BP1646" s="49"/>
      <c r="BS1646" s="237"/>
    </row>
    <row r="1647" spans="1:71" s="62" customFormat="1">
      <c r="A1647" s="49"/>
      <c r="B1647" s="2"/>
      <c r="C1647" s="2"/>
      <c r="D1647" s="49"/>
      <c r="E1647" s="49"/>
      <c r="F1647" s="93"/>
      <c r="G1647" s="85"/>
      <c r="H1647" s="49"/>
      <c r="I1647" s="49"/>
      <c r="J1647" s="2"/>
      <c r="K1647" s="49"/>
      <c r="L1647" s="2"/>
      <c r="M1647" s="72"/>
      <c r="N1647" s="72"/>
      <c r="O1647" s="98"/>
      <c r="P1647" s="54"/>
      <c r="Q1647" s="55"/>
      <c r="R1647" s="55"/>
      <c r="S1647" s="56"/>
      <c r="T1647" s="57"/>
      <c r="U1647" s="57"/>
      <c r="V1647" s="58"/>
      <c r="W1647" s="59"/>
      <c r="X1647" s="59"/>
      <c r="Y1647" s="77"/>
      <c r="Z1647" s="60"/>
      <c r="AA1647" s="60"/>
      <c r="AB1647" s="61"/>
      <c r="AC1647" s="61"/>
      <c r="AD1647" s="61"/>
      <c r="AE1647" s="200"/>
      <c r="AF1647" s="201"/>
      <c r="AG1647" s="201"/>
      <c r="AI1647" s="63"/>
      <c r="AJ1647" s="63"/>
      <c r="AK1647" s="77"/>
      <c r="AL1647" s="60"/>
      <c r="AM1647" s="60"/>
      <c r="AN1647" s="78"/>
      <c r="AO1647" s="79"/>
      <c r="AP1647" s="79"/>
      <c r="AQ1647" s="64"/>
      <c r="AR1647" s="65"/>
      <c r="AS1647" s="65"/>
      <c r="AT1647" s="66"/>
      <c r="AU1647" s="67"/>
      <c r="AV1647" s="67"/>
      <c r="AW1647" s="73"/>
      <c r="AX1647" s="74"/>
      <c r="AY1647" s="74"/>
      <c r="AZ1647" s="112"/>
      <c r="BA1647" s="68"/>
      <c r="BB1647" s="68"/>
      <c r="BC1647" s="69"/>
      <c r="BD1647" s="69"/>
      <c r="BE1647" s="69"/>
      <c r="BF1647" s="75"/>
      <c r="BG1647" s="75"/>
      <c r="BH1647" s="75"/>
      <c r="BI1647" s="219"/>
      <c r="BJ1647" s="220"/>
      <c r="BK1647" s="220"/>
      <c r="BL1647" s="221"/>
      <c r="BM1647" s="222"/>
      <c r="BN1647" s="223"/>
      <c r="BO1647" s="236"/>
      <c r="BP1647" s="49"/>
      <c r="BS1647" s="237"/>
    </row>
    <row r="1648" spans="1:71" s="62" customFormat="1">
      <c r="A1648" s="49"/>
      <c r="B1648" s="2"/>
      <c r="C1648" s="2"/>
      <c r="D1648" s="49"/>
      <c r="E1648" s="49"/>
      <c r="F1648" s="93"/>
      <c r="G1648" s="85"/>
      <c r="H1648" s="49"/>
      <c r="I1648" s="49"/>
      <c r="J1648" s="2"/>
      <c r="K1648" s="49"/>
      <c r="L1648" s="2"/>
      <c r="M1648" s="72"/>
      <c r="N1648" s="72"/>
      <c r="O1648" s="98"/>
      <c r="P1648" s="54"/>
      <c r="Q1648" s="55"/>
      <c r="R1648" s="55"/>
      <c r="S1648" s="56"/>
      <c r="T1648" s="57"/>
      <c r="U1648" s="57"/>
      <c r="V1648" s="58"/>
      <c r="W1648" s="59"/>
      <c r="X1648" s="59"/>
      <c r="Y1648" s="77"/>
      <c r="Z1648" s="60"/>
      <c r="AA1648" s="60"/>
      <c r="AB1648" s="61"/>
      <c r="AC1648" s="61"/>
      <c r="AD1648" s="61"/>
      <c r="AE1648" s="200"/>
      <c r="AF1648" s="201"/>
      <c r="AG1648" s="201"/>
      <c r="AI1648" s="63"/>
      <c r="AJ1648" s="63"/>
      <c r="AK1648" s="77"/>
      <c r="AL1648" s="60"/>
      <c r="AM1648" s="60"/>
      <c r="AN1648" s="78"/>
      <c r="AO1648" s="79"/>
      <c r="AP1648" s="79"/>
      <c r="AQ1648" s="64"/>
      <c r="AR1648" s="65"/>
      <c r="AS1648" s="65"/>
      <c r="AT1648" s="66"/>
      <c r="AU1648" s="67"/>
      <c r="AV1648" s="67"/>
      <c r="AW1648" s="73"/>
      <c r="AX1648" s="74"/>
      <c r="AY1648" s="74"/>
      <c r="AZ1648" s="112"/>
      <c r="BA1648" s="68"/>
      <c r="BB1648" s="68"/>
      <c r="BC1648" s="69"/>
      <c r="BD1648" s="69"/>
      <c r="BE1648" s="69"/>
      <c r="BF1648" s="75"/>
      <c r="BG1648" s="75"/>
      <c r="BH1648" s="75"/>
      <c r="BI1648" s="219"/>
      <c r="BJ1648" s="220"/>
      <c r="BK1648" s="220"/>
      <c r="BL1648" s="221"/>
      <c r="BM1648" s="222"/>
      <c r="BN1648" s="223"/>
      <c r="BO1648" s="236"/>
      <c r="BP1648" s="49"/>
      <c r="BS1648" s="237"/>
    </row>
    <row r="1649" spans="1:71" s="62" customFormat="1">
      <c r="A1649" s="49"/>
      <c r="B1649" s="2"/>
      <c r="C1649" s="2"/>
      <c r="D1649" s="49"/>
      <c r="E1649" s="49"/>
      <c r="F1649" s="93"/>
      <c r="G1649" s="85"/>
      <c r="H1649" s="49"/>
      <c r="I1649" s="49"/>
      <c r="J1649" s="2"/>
      <c r="K1649" s="49"/>
      <c r="L1649" s="2"/>
      <c r="M1649" s="72"/>
      <c r="N1649" s="72"/>
      <c r="O1649" s="98"/>
      <c r="P1649" s="54"/>
      <c r="Q1649" s="55"/>
      <c r="R1649" s="55"/>
      <c r="S1649" s="56"/>
      <c r="T1649" s="57"/>
      <c r="U1649" s="57"/>
      <c r="V1649" s="58"/>
      <c r="W1649" s="59"/>
      <c r="X1649" s="59"/>
      <c r="Y1649" s="77"/>
      <c r="Z1649" s="60"/>
      <c r="AA1649" s="60"/>
      <c r="AB1649" s="61"/>
      <c r="AC1649" s="61"/>
      <c r="AD1649" s="61"/>
      <c r="AE1649" s="200"/>
      <c r="AF1649" s="201"/>
      <c r="AG1649" s="201"/>
      <c r="AI1649" s="63"/>
      <c r="AJ1649" s="63"/>
      <c r="AK1649" s="77"/>
      <c r="AL1649" s="60"/>
      <c r="AM1649" s="60"/>
      <c r="AN1649" s="78"/>
      <c r="AO1649" s="79"/>
      <c r="AP1649" s="79"/>
      <c r="AQ1649" s="64"/>
      <c r="AR1649" s="65"/>
      <c r="AS1649" s="65"/>
      <c r="AT1649" s="66"/>
      <c r="AU1649" s="67"/>
      <c r="AV1649" s="67"/>
      <c r="AW1649" s="73"/>
      <c r="AX1649" s="74"/>
      <c r="AY1649" s="74"/>
      <c r="AZ1649" s="112"/>
      <c r="BA1649" s="68"/>
      <c r="BB1649" s="68"/>
      <c r="BC1649" s="69"/>
      <c r="BD1649" s="69"/>
      <c r="BE1649" s="69"/>
      <c r="BF1649" s="75"/>
      <c r="BG1649" s="75"/>
      <c r="BH1649" s="75"/>
      <c r="BI1649" s="219"/>
      <c r="BJ1649" s="220"/>
      <c r="BK1649" s="220"/>
      <c r="BL1649" s="221"/>
      <c r="BM1649" s="222"/>
      <c r="BN1649" s="223"/>
      <c r="BO1649" s="236"/>
      <c r="BP1649" s="49"/>
      <c r="BS1649" s="237"/>
    </row>
    <row r="1650" spans="1:71" s="62" customFormat="1">
      <c r="A1650" s="49"/>
      <c r="B1650" s="2"/>
      <c r="C1650" s="2"/>
      <c r="D1650" s="49"/>
      <c r="E1650" s="49"/>
      <c r="F1650" s="93"/>
      <c r="G1650" s="85"/>
      <c r="H1650" s="49"/>
      <c r="I1650" s="49"/>
      <c r="J1650" s="2"/>
      <c r="K1650" s="49"/>
      <c r="L1650" s="2"/>
      <c r="M1650" s="72"/>
      <c r="N1650" s="72"/>
      <c r="O1650" s="98"/>
      <c r="P1650" s="54"/>
      <c r="Q1650" s="55"/>
      <c r="R1650" s="55"/>
      <c r="S1650" s="56"/>
      <c r="T1650" s="57"/>
      <c r="U1650" s="57"/>
      <c r="V1650" s="58"/>
      <c r="W1650" s="59"/>
      <c r="X1650" s="59"/>
      <c r="Y1650" s="77"/>
      <c r="Z1650" s="60"/>
      <c r="AA1650" s="60"/>
      <c r="AB1650" s="61"/>
      <c r="AC1650" s="61"/>
      <c r="AD1650" s="61"/>
      <c r="AE1650" s="200"/>
      <c r="AF1650" s="201"/>
      <c r="AG1650" s="201"/>
      <c r="AI1650" s="63"/>
      <c r="AJ1650" s="63"/>
      <c r="AK1650" s="77"/>
      <c r="AL1650" s="60"/>
      <c r="AM1650" s="60"/>
      <c r="AN1650" s="78"/>
      <c r="AO1650" s="79"/>
      <c r="AP1650" s="79"/>
      <c r="AQ1650" s="64"/>
      <c r="AR1650" s="65"/>
      <c r="AS1650" s="65"/>
      <c r="AT1650" s="66"/>
      <c r="AU1650" s="67"/>
      <c r="AV1650" s="67"/>
      <c r="AW1650" s="73"/>
      <c r="AX1650" s="74"/>
      <c r="AY1650" s="74"/>
      <c r="AZ1650" s="112"/>
      <c r="BA1650" s="68"/>
      <c r="BB1650" s="68"/>
      <c r="BC1650" s="69"/>
      <c r="BD1650" s="69"/>
      <c r="BE1650" s="69"/>
      <c r="BF1650" s="75"/>
      <c r="BG1650" s="75"/>
      <c r="BH1650" s="75"/>
      <c r="BI1650" s="219"/>
      <c r="BJ1650" s="220"/>
      <c r="BK1650" s="220"/>
      <c r="BL1650" s="221"/>
      <c r="BM1650" s="222"/>
      <c r="BN1650" s="223"/>
      <c r="BO1650" s="236"/>
      <c r="BP1650" s="49"/>
      <c r="BS1650" s="237"/>
    </row>
    <row r="1651" spans="1:71" s="62" customFormat="1">
      <c r="A1651" s="49"/>
      <c r="B1651" s="2"/>
      <c r="C1651" s="2"/>
      <c r="D1651" s="49"/>
      <c r="E1651" s="49"/>
      <c r="F1651" s="93"/>
      <c r="G1651" s="85"/>
      <c r="H1651" s="49"/>
      <c r="I1651" s="49"/>
      <c r="J1651" s="2"/>
      <c r="K1651" s="49"/>
      <c r="L1651" s="2"/>
      <c r="M1651" s="72"/>
      <c r="N1651" s="72"/>
      <c r="O1651" s="98"/>
      <c r="P1651" s="54"/>
      <c r="Q1651" s="55"/>
      <c r="R1651" s="55"/>
      <c r="S1651" s="56"/>
      <c r="T1651" s="57"/>
      <c r="U1651" s="57"/>
      <c r="V1651" s="58"/>
      <c r="W1651" s="59"/>
      <c r="X1651" s="59"/>
      <c r="Y1651" s="77"/>
      <c r="Z1651" s="60"/>
      <c r="AA1651" s="60"/>
      <c r="AB1651" s="61"/>
      <c r="AC1651" s="61"/>
      <c r="AD1651" s="61"/>
      <c r="AE1651" s="200"/>
      <c r="AF1651" s="201"/>
      <c r="AG1651" s="201"/>
      <c r="AI1651" s="63"/>
      <c r="AJ1651" s="63"/>
      <c r="AK1651" s="77"/>
      <c r="AL1651" s="60"/>
      <c r="AM1651" s="60"/>
      <c r="AN1651" s="78"/>
      <c r="AO1651" s="79"/>
      <c r="AP1651" s="79"/>
      <c r="AQ1651" s="64"/>
      <c r="AR1651" s="65"/>
      <c r="AS1651" s="65"/>
      <c r="AT1651" s="66"/>
      <c r="AU1651" s="67"/>
      <c r="AV1651" s="67"/>
      <c r="AW1651" s="73"/>
      <c r="AX1651" s="74"/>
      <c r="AY1651" s="74"/>
      <c r="AZ1651" s="112"/>
      <c r="BA1651" s="68"/>
      <c r="BB1651" s="68"/>
      <c r="BC1651" s="69"/>
      <c r="BD1651" s="69"/>
      <c r="BE1651" s="69"/>
      <c r="BF1651" s="75"/>
      <c r="BG1651" s="75"/>
      <c r="BH1651" s="75"/>
      <c r="BI1651" s="219"/>
      <c r="BJ1651" s="220"/>
      <c r="BK1651" s="220"/>
      <c r="BL1651" s="221"/>
      <c r="BM1651" s="222"/>
      <c r="BN1651" s="223"/>
      <c r="BO1651" s="236"/>
      <c r="BP1651" s="49"/>
      <c r="BS1651" s="237"/>
    </row>
    <row r="1652" spans="1:71" s="62" customFormat="1">
      <c r="A1652" s="49"/>
      <c r="B1652" s="2"/>
      <c r="C1652" s="2"/>
      <c r="D1652" s="49"/>
      <c r="E1652" s="49"/>
      <c r="F1652" s="93"/>
      <c r="G1652" s="85"/>
      <c r="H1652" s="49"/>
      <c r="I1652" s="49"/>
      <c r="J1652" s="2"/>
      <c r="K1652" s="49"/>
      <c r="L1652" s="2"/>
      <c r="M1652" s="72"/>
      <c r="N1652" s="72"/>
      <c r="O1652" s="98"/>
      <c r="P1652" s="54"/>
      <c r="Q1652" s="55"/>
      <c r="R1652" s="55"/>
      <c r="S1652" s="56"/>
      <c r="T1652" s="57"/>
      <c r="U1652" s="57"/>
      <c r="V1652" s="58"/>
      <c r="W1652" s="59"/>
      <c r="X1652" s="59"/>
      <c r="Y1652" s="77"/>
      <c r="Z1652" s="60"/>
      <c r="AA1652" s="60"/>
      <c r="AB1652" s="61"/>
      <c r="AC1652" s="61"/>
      <c r="AD1652" s="61"/>
      <c r="AE1652" s="200"/>
      <c r="AF1652" s="201"/>
      <c r="AG1652" s="201"/>
      <c r="AI1652" s="63"/>
      <c r="AJ1652" s="63"/>
      <c r="AK1652" s="77"/>
      <c r="AL1652" s="60"/>
      <c r="AM1652" s="60"/>
      <c r="AN1652" s="78"/>
      <c r="AO1652" s="79"/>
      <c r="AP1652" s="79"/>
      <c r="AQ1652" s="64"/>
      <c r="AR1652" s="65"/>
      <c r="AS1652" s="65"/>
      <c r="AT1652" s="66"/>
      <c r="AU1652" s="67"/>
      <c r="AV1652" s="67"/>
      <c r="AW1652" s="73"/>
      <c r="AX1652" s="74"/>
      <c r="AY1652" s="74"/>
      <c r="AZ1652" s="112"/>
      <c r="BA1652" s="68"/>
      <c r="BB1652" s="68"/>
      <c r="BC1652" s="69"/>
      <c r="BD1652" s="69"/>
      <c r="BE1652" s="69"/>
      <c r="BF1652" s="75"/>
      <c r="BG1652" s="75"/>
      <c r="BH1652" s="75"/>
      <c r="BI1652" s="219"/>
      <c r="BJ1652" s="220"/>
      <c r="BK1652" s="220"/>
      <c r="BL1652" s="221"/>
      <c r="BM1652" s="222"/>
      <c r="BN1652" s="223"/>
      <c r="BO1652" s="236"/>
      <c r="BP1652" s="49"/>
      <c r="BS1652" s="237"/>
    </row>
    <row r="1653" spans="1:71" s="62" customFormat="1">
      <c r="A1653" s="49"/>
      <c r="B1653" s="2"/>
      <c r="C1653" s="2"/>
      <c r="D1653" s="49"/>
      <c r="E1653" s="49"/>
      <c r="F1653" s="93"/>
      <c r="G1653" s="85"/>
      <c r="H1653" s="49"/>
      <c r="I1653" s="49"/>
      <c r="J1653" s="2"/>
      <c r="K1653" s="49"/>
      <c r="L1653" s="2"/>
      <c r="M1653" s="72"/>
      <c r="N1653" s="72"/>
      <c r="O1653" s="98"/>
      <c r="P1653" s="54"/>
      <c r="Q1653" s="55"/>
      <c r="R1653" s="55"/>
      <c r="S1653" s="56"/>
      <c r="T1653" s="57"/>
      <c r="U1653" s="57"/>
      <c r="V1653" s="58"/>
      <c r="W1653" s="59"/>
      <c r="X1653" s="59"/>
      <c r="Y1653" s="77"/>
      <c r="Z1653" s="60"/>
      <c r="AA1653" s="60"/>
      <c r="AB1653" s="61"/>
      <c r="AC1653" s="61"/>
      <c r="AD1653" s="61"/>
      <c r="AE1653" s="200"/>
      <c r="AF1653" s="201"/>
      <c r="AG1653" s="201"/>
      <c r="AI1653" s="63"/>
      <c r="AJ1653" s="63"/>
      <c r="AK1653" s="77"/>
      <c r="AL1653" s="60"/>
      <c r="AM1653" s="60"/>
      <c r="AN1653" s="78"/>
      <c r="AO1653" s="79"/>
      <c r="AP1653" s="79"/>
      <c r="AQ1653" s="64"/>
      <c r="AR1653" s="65"/>
      <c r="AS1653" s="65"/>
      <c r="AT1653" s="66"/>
      <c r="AU1653" s="67"/>
      <c r="AV1653" s="67"/>
      <c r="AW1653" s="73"/>
      <c r="AX1653" s="74"/>
      <c r="AY1653" s="74"/>
      <c r="AZ1653" s="112"/>
      <c r="BA1653" s="68"/>
      <c r="BB1653" s="68"/>
      <c r="BC1653" s="69"/>
      <c r="BD1653" s="69"/>
      <c r="BE1653" s="69"/>
      <c r="BF1653" s="75"/>
      <c r="BG1653" s="75"/>
      <c r="BH1653" s="75"/>
      <c r="BI1653" s="219"/>
      <c r="BJ1653" s="220"/>
      <c r="BK1653" s="220"/>
      <c r="BL1653" s="221"/>
      <c r="BM1653" s="222"/>
      <c r="BN1653" s="223"/>
      <c r="BO1653" s="236"/>
      <c r="BP1653" s="49"/>
      <c r="BS1653" s="237"/>
    </row>
    <row r="1654" spans="1:71" s="62" customFormat="1">
      <c r="A1654" s="49"/>
      <c r="B1654" s="2"/>
      <c r="C1654" s="2"/>
      <c r="D1654" s="49"/>
      <c r="E1654" s="49"/>
      <c r="F1654" s="93"/>
      <c r="G1654" s="85"/>
      <c r="H1654" s="49"/>
      <c r="I1654" s="49"/>
      <c r="J1654" s="2"/>
      <c r="K1654" s="49"/>
      <c r="L1654" s="2"/>
      <c r="M1654" s="72"/>
      <c r="N1654" s="72"/>
      <c r="O1654" s="98"/>
      <c r="P1654" s="54"/>
      <c r="Q1654" s="55"/>
      <c r="R1654" s="55"/>
      <c r="S1654" s="56"/>
      <c r="T1654" s="57"/>
      <c r="U1654" s="57"/>
      <c r="V1654" s="58"/>
      <c r="W1654" s="59"/>
      <c r="X1654" s="59"/>
      <c r="Y1654" s="77"/>
      <c r="Z1654" s="60"/>
      <c r="AA1654" s="60"/>
      <c r="AB1654" s="61"/>
      <c r="AC1654" s="61"/>
      <c r="AD1654" s="61"/>
      <c r="AE1654" s="200"/>
      <c r="AF1654" s="201"/>
      <c r="AG1654" s="201"/>
      <c r="AI1654" s="63"/>
      <c r="AJ1654" s="63"/>
      <c r="AK1654" s="77"/>
      <c r="AL1654" s="60"/>
      <c r="AM1654" s="60"/>
      <c r="AN1654" s="78"/>
      <c r="AO1654" s="79"/>
      <c r="AP1654" s="79"/>
      <c r="AQ1654" s="64"/>
      <c r="AR1654" s="65"/>
      <c r="AS1654" s="65"/>
      <c r="AT1654" s="66"/>
      <c r="AU1654" s="67"/>
      <c r="AV1654" s="67"/>
      <c r="AW1654" s="73"/>
      <c r="AX1654" s="74"/>
      <c r="AY1654" s="74"/>
      <c r="AZ1654" s="112"/>
      <c r="BA1654" s="68"/>
      <c r="BB1654" s="68"/>
      <c r="BC1654" s="69"/>
      <c r="BD1654" s="69"/>
      <c r="BE1654" s="69"/>
      <c r="BF1654" s="75"/>
      <c r="BG1654" s="75"/>
      <c r="BH1654" s="75"/>
      <c r="BI1654" s="219"/>
      <c r="BJ1654" s="220"/>
      <c r="BK1654" s="220"/>
      <c r="BL1654" s="221"/>
      <c r="BM1654" s="222"/>
      <c r="BN1654" s="223"/>
      <c r="BO1654" s="236"/>
      <c r="BP1654" s="49"/>
      <c r="BS1654" s="237"/>
    </row>
    <row r="1655" spans="1:71" s="62" customFormat="1">
      <c r="A1655" s="49"/>
      <c r="B1655" s="2"/>
      <c r="C1655" s="2"/>
      <c r="D1655" s="49"/>
      <c r="E1655" s="49"/>
      <c r="F1655" s="93"/>
      <c r="G1655" s="85"/>
      <c r="H1655" s="49"/>
      <c r="I1655" s="49"/>
      <c r="J1655" s="2"/>
      <c r="K1655" s="49"/>
      <c r="L1655" s="2"/>
      <c r="M1655" s="72"/>
      <c r="N1655" s="72"/>
      <c r="O1655" s="98"/>
      <c r="P1655" s="54"/>
      <c r="Q1655" s="55"/>
      <c r="R1655" s="55"/>
      <c r="S1655" s="56"/>
      <c r="T1655" s="57"/>
      <c r="U1655" s="57"/>
      <c r="V1655" s="58"/>
      <c r="W1655" s="59"/>
      <c r="X1655" s="59"/>
      <c r="Y1655" s="77"/>
      <c r="Z1655" s="60"/>
      <c r="AA1655" s="60"/>
      <c r="AB1655" s="61"/>
      <c r="AC1655" s="61"/>
      <c r="AD1655" s="61"/>
      <c r="AE1655" s="200"/>
      <c r="AF1655" s="201"/>
      <c r="AG1655" s="201"/>
      <c r="AI1655" s="63"/>
      <c r="AJ1655" s="63"/>
      <c r="AK1655" s="77"/>
      <c r="AL1655" s="60"/>
      <c r="AM1655" s="60"/>
      <c r="AN1655" s="78"/>
      <c r="AO1655" s="79"/>
      <c r="AP1655" s="79"/>
      <c r="AQ1655" s="64"/>
      <c r="AR1655" s="65"/>
      <c r="AS1655" s="65"/>
      <c r="AT1655" s="66"/>
      <c r="AU1655" s="67"/>
      <c r="AV1655" s="67"/>
      <c r="AW1655" s="73"/>
      <c r="AX1655" s="74"/>
      <c r="AY1655" s="74"/>
      <c r="AZ1655" s="112"/>
      <c r="BA1655" s="68"/>
      <c r="BB1655" s="68"/>
      <c r="BC1655" s="69"/>
      <c r="BD1655" s="69"/>
      <c r="BE1655" s="69"/>
      <c r="BF1655" s="75"/>
      <c r="BG1655" s="75"/>
      <c r="BH1655" s="75"/>
      <c r="BI1655" s="219"/>
      <c r="BJ1655" s="220"/>
      <c r="BK1655" s="220"/>
      <c r="BL1655" s="221"/>
      <c r="BM1655" s="222"/>
      <c r="BN1655" s="223"/>
      <c r="BO1655" s="236"/>
      <c r="BP1655" s="49"/>
      <c r="BS1655" s="237"/>
    </row>
    <row r="1656" spans="1:71" s="62" customFormat="1">
      <c r="A1656" s="49"/>
      <c r="B1656" s="2"/>
      <c r="C1656" s="2"/>
      <c r="D1656" s="49"/>
      <c r="E1656" s="49"/>
      <c r="F1656" s="93"/>
      <c r="G1656" s="85"/>
      <c r="H1656" s="49"/>
      <c r="I1656" s="49"/>
      <c r="J1656" s="2"/>
      <c r="K1656" s="49"/>
      <c r="L1656" s="2"/>
      <c r="M1656" s="72"/>
      <c r="N1656" s="72"/>
      <c r="O1656" s="98"/>
      <c r="P1656" s="54"/>
      <c r="Q1656" s="55"/>
      <c r="R1656" s="55"/>
      <c r="S1656" s="56"/>
      <c r="T1656" s="57"/>
      <c r="U1656" s="57"/>
      <c r="V1656" s="58"/>
      <c r="W1656" s="59"/>
      <c r="X1656" s="59"/>
      <c r="Y1656" s="77"/>
      <c r="Z1656" s="60"/>
      <c r="AA1656" s="60"/>
      <c r="AB1656" s="61"/>
      <c r="AC1656" s="61"/>
      <c r="AD1656" s="61"/>
      <c r="AE1656" s="200"/>
      <c r="AF1656" s="201"/>
      <c r="AG1656" s="201"/>
      <c r="AI1656" s="63"/>
      <c r="AJ1656" s="63"/>
      <c r="AK1656" s="77"/>
      <c r="AL1656" s="60"/>
      <c r="AM1656" s="60"/>
      <c r="AN1656" s="78"/>
      <c r="AO1656" s="79"/>
      <c r="AP1656" s="79"/>
      <c r="AQ1656" s="64"/>
      <c r="AR1656" s="65"/>
      <c r="AS1656" s="65"/>
      <c r="AT1656" s="66"/>
      <c r="AU1656" s="67"/>
      <c r="AV1656" s="67"/>
      <c r="AW1656" s="73"/>
      <c r="AX1656" s="74"/>
      <c r="AY1656" s="74"/>
      <c r="AZ1656" s="112"/>
      <c r="BA1656" s="68"/>
      <c r="BB1656" s="68"/>
      <c r="BC1656" s="69"/>
      <c r="BD1656" s="69"/>
      <c r="BE1656" s="69"/>
      <c r="BF1656" s="75"/>
      <c r="BG1656" s="75"/>
      <c r="BH1656" s="75"/>
      <c r="BI1656" s="219"/>
      <c r="BJ1656" s="220"/>
      <c r="BK1656" s="220"/>
      <c r="BL1656" s="221"/>
      <c r="BM1656" s="222"/>
      <c r="BN1656" s="223"/>
      <c r="BO1656" s="236"/>
      <c r="BP1656" s="49"/>
      <c r="BS1656" s="237"/>
    </row>
    <row r="1657" spans="1:71" s="62" customFormat="1">
      <c r="A1657" s="49"/>
      <c r="B1657" s="2"/>
      <c r="C1657" s="2"/>
      <c r="D1657" s="49"/>
      <c r="E1657" s="49"/>
      <c r="F1657" s="93"/>
      <c r="G1657" s="85"/>
      <c r="H1657" s="49"/>
      <c r="I1657" s="49"/>
      <c r="J1657" s="2"/>
      <c r="K1657" s="49"/>
      <c r="L1657" s="2"/>
      <c r="M1657" s="72"/>
      <c r="N1657" s="72"/>
      <c r="O1657" s="98"/>
      <c r="P1657" s="54"/>
      <c r="Q1657" s="55"/>
      <c r="R1657" s="55"/>
      <c r="S1657" s="56"/>
      <c r="T1657" s="57"/>
      <c r="U1657" s="57"/>
      <c r="V1657" s="58"/>
      <c r="W1657" s="59"/>
      <c r="X1657" s="59"/>
      <c r="Y1657" s="77"/>
      <c r="Z1657" s="60"/>
      <c r="AA1657" s="60"/>
      <c r="AB1657" s="61"/>
      <c r="AC1657" s="61"/>
      <c r="AD1657" s="61"/>
      <c r="AE1657" s="200"/>
      <c r="AF1657" s="201"/>
      <c r="AG1657" s="201"/>
      <c r="AI1657" s="63"/>
      <c r="AJ1657" s="63"/>
      <c r="AK1657" s="77"/>
      <c r="AL1657" s="60"/>
      <c r="AM1657" s="60"/>
      <c r="AN1657" s="78"/>
      <c r="AO1657" s="79"/>
      <c r="AP1657" s="79"/>
      <c r="AQ1657" s="64"/>
      <c r="AR1657" s="65"/>
      <c r="AS1657" s="65"/>
      <c r="AT1657" s="66"/>
      <c r="AU1657" s="67"/>
      <c r="AV1657" s="67"/>
      <c r="AW1657" s="73"/>
      <c r="AX1657" s="74"/>
      <c r="AY1657" s="74"/>
      <c r="AZ1657" s="112"/>
      <c r="BA1657" s="68"/>
      <c r="BB1657" s="68"/>
      <c r="BC1657" s="69"/>
      <c r="BD1657" s="69"/>
      <c r="BE1657" s="69"/>
      <c r="BF1657" s="75"/>
      <c r="BG1657" s="75"/>
      <c r="BH1657" s="75"/>
      <c r="BI1657" s="219"/>
      <c r="BJ1657" s="220"/>
      <c r="BK1657" s="220"/>
      <c r="BL1657" s="221"/>
      <c r="BM1657" s="222"/>
      <c r="BN1657" s="223"/>
      <c r="BO1657" s="236"/>
      <c r="BP1657" s="49"/>
      <c r="BS1657" s="237"/>
    </row>
    <row r="1658" spans="1:71" s="62" customFormat="1">
      <c r="A1658" s="49"/>
      <c r="B1658" s="2"/>
      <c r="C1658" s="2"/>
      <c r="D1658" s="49"/>
      <c r="E1658" s="49"/>
      <c r="F1658" s="93"/>
      <c r="G1658" s="85"/>
      <c r="H1658" s="49"/>
      <c r="I1658" s="49"/>
      <c r="J1658" s="2"/>
      <c r="K1658" s="49"/>
      <c r="L1658" s="2"/>
      <c r="M1658" s="72"/>
      <c r="N1658" s="72"/>
      <c r="O1658" s="98"/>
      <c r="P1658" s="54"/>
      <c r="Q1658" s="55"/>
      <c r="R1658" s="55"/>
      <c r="S1658" s="56"/>
      <c r="T1658" s="57"/>
      <c r="U1658" s="57"/>
      <c r="V1658" s="58"/>
      <c r="W1658" s="59"/>
      <c r="X1658" s="59"/>
      <c r="Y1658" s="77"/>
      <c r="Z1658" s="60"/>
      <c r="AA1658" s="60"/>
      <c r="AB1658" s="61"/>
      <c r="AC1658" s="61"/>
      <c r="AD1658" s="61"/>
      <c r="AE1658" s="200"/>
      <c r="AF1658" s="201"/>
      <c r="AG1658" s="201"/>
      <c r="AI1658" s="63"/>
      <c r="AJ1658" s="63"/>
      <c r="AK1658" s="77"/>
      <c r="AL1658" s="60"/>
      <c r="AM1658" s="60"/>
      <c r="AN1658" s="78"/>
      <c r="AO1658" s="79"/>
      <c r="AP1658" s="79"/>
      <c r="AQ1658" s="64"/>
      <c r="AR1658" s="65"/>
      <c r="AS1658" s="65"/>
      <c r="AT1658" s="66"/>
      <c r="AU1658" s="67"/>
      <c r="AV1658" s="67"/>
      <c r="AW1658" s="73"/>
      <c r="AX1658" s="74"/>
      <c r="AY1658" s="74"/>
      <c r="AZ1658" s="112"/>
      <c r="BA1658" s="68"/>
      <c r="BB1658" s="68"/>
      <c r="BC1658" s="69"/>
      <c r="BD1658" s="69"/>
      <c r="BE1658" s="69"/>
      <c r="BF1658" s="75"/>
      <c r="BG1658" s="75"/>
      <c r="BH1658" s="75"/>
      <c r="BI1658" s="219"/>
      <c r="BJ1658" s="220"/>
      <c r="BK1658" s="220"/>
      <c r="BL1658" s="221"/>
      <c r="BM1658" s="222"/>
      <c r="BN1658" s="223"/>
      <c r="BO1658" s="236"/>
      <c r="BP1658" s="49"/>
      <c r="BS1658" s="237"/>
    </row>
    <row r="1659" spans="1:71" s="62" customFormat="1">
      <c r="A1659" s="49"/>
      <c r="B1659" s="2"/>
      <c r="C1659" s="2"/>
      <c r="D1659" s="49"/>
      <c r="E1659" s="49"/>
      <c r="F1659" s="93"/>
      <c r="G1659" s="85"/>
      <c r="H1659" s="49"/>
      <c r="I1659" s="49"/>
      <c r="J1659" s="2"/>
      <c r="K1659" s="49"/>
      <c r="L1659" s="2"/>
      <c r="M1659" s="72"/>
      <c r="N1659" s="72"/>
      <c r="O1659" s="98"/>
      <c r="P1659" s="54"/>
      <c r="Q1659" s="55"/>
      <c r="R1659" s="55"/>
      <c r="S1659" s="56"/>
      <c r="T1659" s="57"/>
      <c r="U1659" s="57"/>
      <c r="V1659" s="58"/>
      <c r="W1659" s="59"/>
      <c r="X1659" s="59"/>
      <c r="Y1659" s="77"/>
      <c r="Z1659" s="60"/>
      <c r="AA1659" s="60"/>
      <c r="AB1659" s="61"/>
      <c r="AC1659" s="61"/>
      <c r="AD1659" s="61"/>
      <c r="AE1659" s="200"/>
      <c r="AF1659" s="201"/>
      <c r="AG1659" s="201"/>
      <c r="AI1659" s="63"/>
      <c r="AJ1659" s="63"/>
      <c r="AK1659" s="77"/>
      <c r="AL1659" s="60"/>
      <c r="AM1659" s="60"/>
      <c r="AN1659" s="78"/>
      <c r="AO1659" s="79"/>
      <c r="AP1659" s="79"/>
      <c r="AQ1659" s="64"/>
      <c r="AR1659" s="65"/>
      <c r="AS1659" s="65"/>
      <c r="AT1659" s="66"/>
      <c r="AU1659" s="67"/>
      <c r="AV1659" s="67"/>
      <c r="AW1659" s="73"/>
      <c r="AX1659" s="74"/>
      <c r="AY1659" s="74"/>
      <c r="AZ1659" s="112"/>
      <c r="BA1659" s="68"/>
      <c r="BB1659" s="68"/>
      <c r="BC1659" s="69"/>
      <c r="BD1659" s="69"/>
      <c r="BE1659" s="69"/>
      <c r="BF1659" s="75"/>
      <c r="BG1659" s="75"/>
      <c r="BH1659" s="75"/>
      <c r="BI1659" s="219"/>
      <c r="BJ1659" s="220"/>
      <c r="BK1659" s="220"/>
      <c r="BL1659" s="221"/>
      <c r="BM1659" s="222"/>
      <c r="BN1659" s="223"/>
      <c r="BO1659" s="236"/>
      <c r="BP1659" s="49"/>
      <c r="BS1659" s="237"/>
    </row>
    <row r="1660" spans="1:71" s="62" customFormat="1">
      <c r="A1660" s="49"/>
      <c r="B1660" s="2"/>
      <c r="C1660" s="2"/>
      <c r="D1660" s="49"/>
      <c r="E1660" s="49"/>
      <c r="F1660" s="93"/>
      <c r="G1660" s="85"/>
      <c r="H1660" s="49"/>
      <c r="I1660" s="49"/>
      <c r="J1660" s="2"/>
      <c r="K1660" s="49"/>
      <c r="L1660" s="2"/>
      <c r="M1660" s="72"/>
      <c r="N1660" s="72"/>
      <c r="O1660" s="98"/>
      <c r="P1660" s="54"/>
      <c r="Q1660" s="55"/>
      <c r="R1660" s="55"/>
      <c r="S1660" s="56"/>
      <c r="T1660" s="57"/>
      <c r="U1660" s="57"/>
      <c r="V1660" s="58"/>
      <c r="W1660" s="59"/>
      <c r="X1660" s="59"/>
      <c r="Y1660" s="77"/>
      <c r="Z1660" s="60"/>
      <c r="AA1660" s="60"/>
      <c r="AB1660" s="61"/>
      <c r="AC1660" s="61"/>
      <c r="AD1660" s="61"/>
      <c r="AE1660" s="200"/>
      <c r="AF1660" s="201"/>
      <c r="AG1660" s="201"/>
      <c r="AI1660" s="63"/>
      <c r="AJ1660" s="63"/>
      <c r="AK1660" s="77"/>
      <c r="AL1660" s="60"/>
      <c r="AM1660" s="60"/>
      <c r="AN1660" s="78"/>
      <c r="AO1660" s="79"/>
      <c r="AP1660" s="79"/>
      <c r="AQ1660" s="64"/>
      <c r="AR1660" s="65"/>
      <c r="AS1660" s="65"/>
      <c r="AT1660" s="66"/>
      <c r="AU1660" s="67"/>
      <c r="AV1660" s="67"/>
      <c r="AW1660" s="73"/>
      <c r="AX1660" s="74"/>
      <c r="AY1660" s="74"/>
      <c r="AZ1660" s="112"/>
      <c r="BA1660" s="68"/>
      <c r="BB1660" s="68"/>
      <c r="BC1660" s="69"/>
      <c r="BD1660" s="69"/>
      <c r="BE1660" s="69"/>
      <c r="BF1660" s="75"/>
      <c r="BG1660" s="75"/>
      <c r="BH1660" s="75"/>
      <c r="BI1660" s="219"/>
      <c r="BJ1660" s="220"/>
      <c r="BK1660" s="220"/>
      <c r="BL1660" s="221"/>
      <c r="BM1660" s="222"/>
      <c r="BN1660" s="223"/>
      <c r="BO1660" s="236"/>
      <c r="BP1660" s="49"/>
      <c r="BS1660" s="237"/>
    </row>
    <row r="1661" spans="1:71" s="62" customFormat="1">
      <c r="A1661" s="49"/>
      <c r="B1661" s="2"/>
      <c r="C1661" s="2"/>
      <c r="D1661" s="49"/>
      <c r="E1661" s="49"/>
      <c r="F1661" s="93"/>
      <c r="G1661" s="85"/>
      <c r="H1661" s="49"/>
      <c r="I1661" s="49"/>
      <c r="J1661" s="2"/>
      <c r="K1661" s="49"/>
      <c r="L1661" s="2"/>
      <c r="M1661" s="72"/>
      <c r="N1661" s="72"/>
      <c r="O1661" s="98"/>
      <c r="P1661" s="54"/>
      <c r="Q1661" s="55"/>
      <c r="R1661" s="55"/>
      <c r="S1661" s="56"/>
      <c r="T1661" s="57"/>
      <c r="U1661" s="57"/>
      <c r="V1661" s="58"/>
      <c r="W1661" s="59"/>
      <c r="X1661" s="59"/>
      <c r="Y1661" s="77"/>
      <c r="Z1661" s="60"/>
      <c r="AA1661" s="60"/>
      <c r="AB1661" s="61"/>
      <c r="AC1661" s="61"/>
      <c r="AD1661" s="61"/>
      <c r="AE1661" s="200"/>
      <c r="AF1661" s="201"/>
      <c r="AG1661" s="201"/>
      <c r="AI1661" s="63"/>
      <c r="AJ1661" s="63"/>
      <c r="AK1661" s="77"/>
      <c r="AL1661" s="60"/>
      <c r="AM1661" s="60"/>
      <c r="AN1661" s="78"/>
      <c r="AO1661" s="79"/>
      <c r="AP1661" s="79"/>
      <c r="AQ1661" s="64"/>
      <c r="AR1661" s="65"/>
      <c r="AS1661" s="65"/>
      <c r="AT1661" s="66"/>
      <c r="AU1661" s="67"/>
      <c r="AV1661" s="67"/>
      <c r="AW1661" s="73"/>
      <c r="AX1661" s="74"/>
      <c r="AY1661" s="74"/>
      <c r="AZ1661" s="112"/>
      <c r="BA1661" s="68"/>
      <c r="BB1661" s="68"/>
      <c r="BC1661" s="69"/>
      <c r="BD1661" s="69"/>
      <c r="BE1661" s="69"/>
      <c r="BF1661" s="75"/>
      <c r="BG1661" s="75"/>
      <c r="BH1661" s="75"/>
      <c r="BI1661" s="219"/>
      <c r="BJ1661" s="220"/>
      <c r="BK1661" s="220"/>
      <c r="BL1661" s="221"/>
      <c r="BM1661" s="222"/>
      <c r="BN1661" s="223"/>
      <c r="BO1661" s="236"/>
      <c r="BP1661" s="49"/>
      <c r="BS1661" s="237"/>
    </row>
    <row r="1662" spans="1:71" s="62" customFormat="1">
      <c r="A1662" s="49"/>
      <c r="B1662" s="2"/>
      <c r="C1662" s="2"/>
      <c r="D1662" s="49"/>
      <c r="E1662" s="49"/>
      <c r="F1662" s="93"/>
      <c r="G1662" s="85"/>
      <c r="H1662" s="49"/>
      <c r="I1662" s="49"/>
      <c r="J1662" s="2"/>
      <c r="K1662" s="49"/>
      <c r="L1662" s="2"/>
      <c r="M1662" s="72"/>
      <c r="N1662" s="72"/>
      <c r="O1662" s="98"/>
      <c r="P1662" s="54"/>
      <c r="Q1662" s="55"/>
      <c r="R1662" s="55"/>
      <c r="S1662" s="56"/>
      <c r="T1662" s="57"/>
      <c r="U1662" s="57"/>
      <c r="V1662" s="58"/>
      <c r="W1662" s="59"/>
      <c r="X1662" s="59"/>
      <c r="Y1662" s="77"/>
      <c r="Z1662" s="60"/>
      <c r="AA1662" s="60"/>
      <c r="AB1662" s="61"/>
      <c r="AC1662" s="61"/>
      <c r="AD1662" s="61"/>
      <c r="AE1662" s="200"/>
      <c r="AF1662" s="201"/>
      <c r="AG1662" s="201"/>
      <c r="AI1662" s="63"/>
      <c r="AJ1662" s="63"/>
      <c r="AK1662" s="77"/>
      <c r="AL1662" s="60"/>
      <c r="AM1662" s="60"/>
      <c r="AN1662" s="78"/>
      <c r="AO1662" s="79"/>
      <c r="AP1662" s="79"/>
      <c r="AQ1662" s="64"/>
      <c r="AR1662" s="65"/>
      <c r="AS1662" s="65"/>
      <c r="AT1662" s="66"/>
      <c r="AU1662" s="67"/>
      <c r="AV1662" s="67"/>
      <c r="AW1662" s="73"/>
      <c r="AX1662" s="74"/>
      <c r="AY1662" s="74"/>
      <c r="AZ1662" s="112"/>
      <c r="BA1662" s="68"/>
      <c r="BB1662" s="68"/>
      <c r="BC1662" s="69"/>
      <c r="BD1662" s="69"/>
      <c r="BE1662" s="69"/>
      <c r="BF1662" s="75"/>
      <c r="BG1662" s="75"/>
      <c r="BH1662" s="75"/>
      <c r="BI1662" s="219"/>
      <c r="BJ1662" s="220"/>
      <c r="BK1662" s="220"/>
      <c r="BL1662" s="221"/>
      <c r="BM1662" s="222"/>
      <c r="BN1662" s="223"/>
      <c r="BO1662" s="236"/>
      <c r="BP1662" s="49"/>
      <c r="BS1662" s="237"/>
    </row>
    <row r="1663" spans="1:71" s="62" customFormat="1">
      <c r="A1663" s="49"/>
      <c r="B1663" s="2"/>
      <c r="C1663" s="2"/>
      <c r="D1663" s="49"/>
      <c r="E1663" s="49"/>
      <c r="F1663" s="93"/>
      <c r="G1663" s="85"/>
      <c r="H1663" s="49"/>
      <c r="I1663" s="49"/>
      <c r="J1663" s="2"/>
      <c r="K1663" s="49"/>
      <c r="L1663" s="2"/>
      <c r="M1663" s="72"/>
      <c r="N1663" s="72"/>
      <c r="O1663" s="98"/>
      <c r="P1663" s="54"/>
      <c r="Q1663" s="55"/>
      <c r="R1663" s="55"/>
      <c r="S1663" s="56"/>
      <c r="T1663" s="57"/>
      <c r="U1663" s="57"/>
      <c r="V1663" s="58"/>
      <c r="W1663" s="59"/>
      <c r="X1663" s="59"/>
      <c r="Y1663" s="77"/>
      <c r="Z1663" s="60"/>
      <c r="AA1663" s="60"/>
      <c r="AB1663" s="61"/>
      <c r="AC1663" s="61"/>
      <c r="AD1663" s="61"/>
      <c r="AE1663" s="200"/>
      <c r="AF1663" s="201"/>
      <c r="AG1663" s="201"/>
      <c r="AI1663" s="63"/>
      <c r="AJ1663" s="63"/>
      <c r="AK1663" s="77"/>
      <c r="AL1663" s="60"/>
      <c r="AM1663" s="60"/>
      <c r="AN1663" s="78"/>
      <c r="AO1663" s="79"/>
      <c r="AP1663" s="79"/>
      <c r="AQ1663" s="64"/>
      <c r="AR1663" s="65"/>
      <c r="AS1663" s="65"/>
      <c r="AT1663" s="66"/>
      <c r="AU1663" s="67"/>
      <c r="AV1663" s="67"/>
      <c r="AW1663" s="73"/>
      <c r="AX1663" s="74"/>
      <c r="AY1663" s="74"/>
      <c r="AZ1663" s="112"/>
      <c r="BA1663" s="68"/>
      <c r="BB1663" s="68"/>
      <c r="BC1663" s="69"/>
      <c r="BD1663" s="69"/>
      <c r="BE1663" s="69"/>
      <c r="BF1663" s="75"/>
      <c r="BG1663" s="75"/>
      <c r="BH1663" s="75"/>
      <c r="BI1663" s="219"/>
      <c r="BJ1663" s="220"/>
      <c r="BK1663" s="220"/>
      <c r="BL1663" s="221"/>
      <c r="BM1663" s="222"/>
      <c r="BN1663" s="223"/>
      <c r="BO1663" s="236"/>
      <c r="BP1663" s="49"/>
      <c r="BS1663" s="237"/>
    </row>
    <row r="1664" spans="1:71" s="62" customFormat="1">
      <c r="A1664" s="49"/>
      <c r="B1664" s="2"/>
      <c r="C1664" s="2"/>
      <c r="D1664" s="49"/>
      <c r="E1664" s="49"/>
      <c r="F1664" s="93"/>
      <c r="G1664" s="85"/>
      <c r="H1664" s="49"/>
      <c r="I1664" s="49"/>
      <c r="J1664" s="2"/>
      <c r="K1664" s="49"/>
      <c r="L1664" s="2"/>
      <c r="M1664" s="72"/>
      <c r="N1664" s="72"/>
      <c r="O1664" s="98"/>
      <c r="P1664" s="54"/>
      <c r="Q1664" s="55"/>
      <c r="R1664" s="55"/>
      <c r="S1664" s="56"/>
      <c r="T1664" s="57"/>
      <c r="U1664" s="57"/>
      <c r="V1664" s="58"/>
      <c r="W1664" s="59"/>
      <c r="X1664" s="59"/>
      <c r="Y1664" s="77"/>
      <c r="Z1664" s="60"/>
      <c r="AA1664" s="60"/>
      <c r="AB1664" s="61"/>
      <c r="AC1664" s="61"/>
      <c r="AD1664" s="61"/>
      <c r="AE1664" s="200"/>
      <c r="AF1664" s="201"/>
      <c r="AG1664" s="201"/>
      <c r="AI1664" s="63"/>
      <c r="AJ1664" s="63"/>
      <c r="AK1664" s="77"/>
      <c r="AL1664" s="60"/>
      <c r="AM1664" s="60"/>
      <c r="AN1664" s="78"/>
      <c r="AO1664" s="79"/>
      <c r="AP1664" s="79"/>
      <c r="AQ1664" s="64"/>
      <c r="AR1664" s="65"/>
      <c r="AS1664" s="65"/>
      <c r="AT1664" s="66"/>
      <c r="AU1664" s="67"/>
      <c r="AV1664" s="67"/>
      <c r="AW1664" s="73"/>
      <c r="AX1664" s="74"/>
      <c r="AY1664" s="74"/>
      <c r="AZ1664" s="112"/>
      <c r="BA1664" s="68"/>
      <c r="BB1664" s="68"/>
      <c r="BC1664" s="69"/>
      <c r="BD1664" s="69"/>
      <c r="BE1664" s="69"/>
      <c r="BF1664" s="75"/>
      <c r="BG1664" s="75"/>
      <c r="BH1664" s="75"/>
      <c r="BI1664" s="219"/>
      <c r="BJ1664" s="220"/>
      <c r="BK1664" s="220"/>
      <c r="BL1664" s="221"/>
      <c r="BM1664" s="222"/>
      <c r="BN1664" s="223"/>
      <c r="BO1664" s="236"/>
      <c r="BP1664" s="49"/>
      <c r="BS1664" s="237"/>
    </row>
    <row r="1665" spans="1:71" s="62" customFormat="1">
      <c r="A1665" s="49"/>
      <c r="B1665" s="2"/>
      <c r="C1665" s="2"/>
      <c r="D1665" s="49"/>
      <c r="E1665" s="49"/>
      <c r="F1665" s="93"/>
      <c r="G1665" s="85"/>
      <c r="H1665" s="49"/>
      <c r="I1665" s="49"/>
      <c r="J1665" s="2"/>
      <c r="K1665" s="49"/>
      <c r="L1665" s="2"/>
      <c r="M1665" s="72"/>
      <c r="N1665" s="72"/>
      <c r="O1665" s="98"/>
      <c r="P1665" s="54"/>
      <c r="Q1665" s="55"/>
      <c r="R1665" s="55"/>
      <c r="S1665" s="56"/>
      <c r="T1665" s="57"/>
      <c r="U1665" s="57"/>
      <c r="V1665" s="58"/>
      <c r="W1665" s="59"/>
      <c r="X1665" s="59"/>
      <c r="Y1665" s="77"/>
      <c r="Z1665" s="60"/>
      <c r="AA1665" s="60"/>
      <c r="AB1665" s="61"/>
      <c r="AC1665" s="61"/>
      <c r="AD1665" s="61"/>
      <c r="AE1665" s="200"/>
      <c r="AF1665" s="201"/>
      <c r="AG1665" s="201"/>
      <c r="AI1665" s="63"/>
      <c r="AJ1665" s="63"/>
      <c r="AK1665" s="77"/>
      <c r="AL1665" s="60"/>
      <c r="AM1665" s="60"/>
      <c r="AN1665" s="78"/>
      <c r="AO1665" s="79"/>
      <c r="AP1665" s="79"/>
      <c r="AQ1665" s="64"/>
      <c r="AR1665" s="65"/>
      <c r="AS1665" s="65"/>
      <c r="AT1665" s="66"/>
      <c r="AU1665" s="67"/>
      <c r="AV1665" s="67"/>
      <c r="AW1665" s="73"/>
      <c r="AX1665" s="74"/>
      <c r="AY1665" s="74"/>
      <c r="AZ1665" s="112"/>
      <c r="BA1665" s="68"/>
      <c r="BB1665" s="68"/>
      <c r="BC1665" s="69"/>
      <c r="BD1665" s="69"/>
      <c r="BE1665" s="69"/>
      <c r="BF1665" s="75"/>
      <c r="BG1665" s="75"/>
      <c r="BH1665" s="75"/>
      <c r="BI1665" s="219"/>
      <c r="BJ1665" s="220"/>
      <c r="BK1665" s="220"/>
      <c r="BL1665" s="221"/>
      <c r="BM1665" s="222"/>
      <c r="BN1665" s="223"/>
      <c r="BO1665" s="236"/>
      <c r="BP1665" s="49"/>
      <c r="BS1665" s="237"/>
    </row>
    <row r="1666" spans="1:71" s="62" customFormat="1">
      <c r="A1666" s="49"/>
      <c r="B1666" s="2"/>
      <c r="C1666" s="2"/>
      <c r="D1666" s="49"/>
      <c r="E1666" s="49"/>
      <c r="F1666" s="93"/>
      <c r="G1666" s="85"/>
      <c r="H1666" s="49"/>
      <c r="I1666" s="49"/>
      <c r="J1666" s="2"/>
      <c r="K1666" s="49"/>
      <c r="L1666" s="2"/>
      <c r="M1666" s="72"/>
      <c r="N1666" s="72"/>
      <c r="O1666" s="98"/>
      <c r="P1666" s="54"/>
      <c r="Q1666" s="55"/>
      <c r="R1666" s="55"/>
      <c r="S1666" s="56"/>
      <c r="T1666" s="57"/>
      <c r="U1666" s="57"/>
      <c r="V1666" s="58"/>
      <c r="W1666" s="59"/>
      <c r="X1666" s="59"/>
      <c r="Y1666" s="77"/>
      <c r="Z1666" s="60"/>
      <c r="AA1666" s="60"/>
      <c r="AB1666" s="61"/>
      <c r="AC1666" s="61"/>
      <c r="AD1666" s="61"/>
      <c r="AE1666" s="200"/>
      <c r="AF1666" s="201"/>
      <c r="AG1666" s="201"/>
      <c r="AI1666" s="63"/>
      <c r="AJ1666" s="63"/>
      <c r="AK1666" s="77"/>
      <c r="AL1666" s="60"/>
      <c r="AM1666" s="60"/>
      <c r="AN1666" s="78"/>
      <c r="AO1666" s="79"/>
      <c r="AP1666" s="79"/>
      <c r="AQ1666" s="64"/>
      <c r="AR1666" s="65"/>
      <c r="AS1666" s="65"/>
      <c r="AT1666" s="66"/>
      <c r="AU1666" s="67"/>
      <c r="AV1666" s="67"/>
      <c r="AW1666" s="73"/>
      <c r="AX1666" s="74"/>
      <c r="AY1666" s="74"/>
      <c r="AZ1666" s="112"/>
      <c r="BA1666" s="68"/>
      <c r="BB1666" s="68"/>
      <c r="BC1666" s="69"/>
      <c r="BD1666" s="69"/>
      <c r="BE1666" s="69"/>
      <c r="BF1666" s="75"/>
      <c r="BG1666" s="75"/>
      <c r="BH1666" s="75"/>
      <c r="BI1666" s="219"/>
      <c r="BJ1666" s="220"/>
      <c r="BK1666" s="220"/>
      <c r="BL1666" s="221"/>
      <c r="BM1666" s="222"/>
      <c r="BN1666" s="223"/>
      <c r="BO1666" s="236"/>
      <c r="BP1666" s="49"/>
      <c r="BS1666" s="237"/>
    </row>
    <row r="1667" spans="1:71" s="62" customFormat="1">
      <c r="A1667" s="49"/>
      <c r="B1667" s="2"/>
      <c r="C1667" s="2"/>
      <c r="D1667" s="49"/>
      <c r="E1667" s="49"/>
      <c r="F1667" s="93"/>
      <c r="G1667" s="85"/>
      <c r="H1667" s="49"/>
      <c r="I1667" s="49"/>
      <c r="J1667" s="2"/>
      <c r="K1667" s="49"/>
      <c r="L1667" s="2"/>
      <c r="M1667" s="72"/>
      <c r="N1667" s="72"/>
      <c r="O1667" s="98"/>
      <c r="P1667" s="54"/>
      <c r="Q1667" s="55"/>
      <c r="R1667" s="55"/>
      <c r="S1667" s="56"/>
      <c r="T1667" s="57"/>
      <c r="U1667" s="57"/>
      <c r="V1667" s="58"/>
      <c r="W1667" s="59"/>
      <c r="X1667" s="59"/>
      <c r="Y1667" s="77"/>
      <c r="Z1667" s="60"/>
      <c r="AA1667" s="60"/>
      <c r="AB1667" s="61"/>
      <c r="AC1667" s="61"/>
      <c r="AD1667" s="61"/>
      <c r="AE1667" s="200"/>
      <c r="AF1667" s="201"/>
      <c r="AG1667" s="201"/>
      <c r="AI1667" s="63"/>
      <c r="AJ1667" s="63"/>
      <c r="AK1667" s="77"/>
      <c r="AL1667" s="60"/>
      <c r="AM1667" s="60"/>
      <c r="AN1667" s="78"/>
      <c r="AO1667" s="79"/>
      <c r="AP1667" s="79"/>
      <c r="AQ1667" s="64"/>
      <c r="AR1667" s="65"/>
      <c r="AS1667" s="65"/>
      <c r="AT1667" s="66"/>
      <c r="AU1667" s="67"/>
      <c r="AV1667" s="67"/>
      <c r="AW1667" s="73"/>
      <c r="AX1667" s="74"/>
      <c r="AY1667" s="74"/>
      <c r="AZ1667" s="112"/>
      <c r="BA1667" s="68"/>
      <c r="BB1667" s="68"/>
      <c r="BC1667" s="69"/>
      <c r="BD1667" s="69"/>
      <c r="BE1667" s="69"/>
      <c r="BF1667" s="75"/>
      <c r="BG1667" s="75"/>
      <c r="BH1667" s="75"/>
      <c r="BI1667" s="219"/>
      <c r="BJ1667" s="220"/>
      <c r="BK1667" s="220"/>
      <c r="BL1667" s="221"/>
      <c r="BM1667" s="222"/>
      <c r="BN1667" s="223"/>
      <c r="BO1667" s="236"/>
      <c r="BP1667" s="49"/>
      <c r="BS1667" s="237"/>
    </row>
    <row r="1668" spans="1:71" s="62" customFormat="1">
      <c r="A1668" s="49"/>
      <c r="B1668" s="2"/>
      <c r="C1668" s="2"/>
      <c r="D1668" s="49"/>
      <c r="E1668" s="49"/>
      <c r="F1668" s="93"/>
      <c r="G1668" s="85"/>
      <c r="H1668" s="49"/>
      <c r="I1668" s="49"/>
      <c r="J1668" s="2"/>
      <c r="K1668" s="49"/>
      <c r="L1668" s="2"/>
      <c r="M1668" s="72"/>
      <c r="N1668" s="72"/>
      <c r="O1668" s="98"/>
      <c r="P1668" s="54"/>
      <c r="Q1668" s="55"/>
      <c r="R1668" s="55"/>
      <c r="S1668" s="56"/>
      <c r="T1668" s="57"/>
      <c r="U1668" s="57"/>
      <c r="V1668" s="58"/>
      <c r="W1668" s="59"/>
      <c r="X1668" s="59"/>
      <c r="Y1668" s="77"/>
      <c r="Z1668" s="60"/>
      <c r="AA1668" s="60"/>
      <c r="AB1668" s="61"/>
      <c r="AC1668" s="61"/>
      <c r="AD1668" s="61"/>
      <c r="AE1668" s="200"/>
      <c r="AF1668" s="201"/>
      <c r="AG1668" s="201"/>
      <c r="AI1668" s="63"/>
      <c r="AJ1668" s="63"/>
      <c r="AK1668" s="77"/>
      <c r="AL1668" s="60"/>
      <c r="AM1668" s="60"/>
      <c r="AN1668" s="78"/>
      <c r="AO1668" s="79"/>
      <c r="AP1668" s="79"/>
      <c r="AQ1668" s="64"/>
      <c r="AR1668" s="65"/>
      <c r="AS1668" s="65"/>
      <c r="AT1668" s="66"/>
      <c r="AU1668" s="67"/>
      <c r="AV1668" s="67"/>
      <c r="AW1668" s="73"/>
      <c r="AX1668" s="74"/>
      <c r="AY1668" s="74"/>
      <c r="AZ1668" s="112"/>
      <c r="BA1668" s="68"/>
      <c r="BB1668" s="68"/>
      <c r="BC1668" s="69"/>
      <c r="BD1668" s="69"/>
      <c r="BE1668" s="69"/>
      <c r="BF1668" s="75"/>
      <c r="BG1668" s="75"/>
      <c r="BH1668" s="75"/>
      <c r="BI1668" s="219"/>
      <c r="BJ1668" s="220"/>
      <c r="BK1668" s="220"/>
      <c r="BL1668" s="221"/>
      <c r="BM1668" s="222"/>
      <c r="BN1668" s="223"/>
      <c r="BO1668" s="236"/>
      <c r="BP1668" s="49"/>
      <c r="BS1668" s="237"/>
    </row>
    <row r="1669" spans="1:71" s="62" customFormat="1">
      <c r="A1669" s="49"/>
      <c r="B1669" s="2"/>
      <c r="C1669" s="2"/>
      <c r="D1669" s="49"/>
      <c r="E1669" s="49"/>
      <c r="F1669" s="93"/>
      <c r="G1669" s="85"/>
      <c r="H1669" s="49"/>
      <c r="I1669" s="49"/>
      <c r="J1669" s="2"/>
      <c r="K1669" s="49"/>
      <c r="L1669" s="2"/>
      <c r="M1669" s="72"/>
      <c r="N1669" s="72"/>
      <c r="O1669" s="98"/>
      <c r="P1669" s="54"/>
      <c r="Q1669" s="55"/>
      <c r="R1669" s="55"/>
      <c r="S1669" s="56"/>
      <c r="T1669" s="57"/>
      <c r="U1669" s="57"/>
      <c r="V1669" s="58"/>
      <c r="W1669" s="59"/>
      <c r="X1669" s="59"/>
      <c r="Y1669" s="77"/>
      <c r="Z1669" s="60"/>
      <c r="AA1669" s="60"/>
      <c r="AB1669" s="61"/>
      <c r="AC1669" s="61"/>
      <c r="AD1669" s="61"/>
      <c r="AE1669" s="200"/>
      <c r="AF1669" s="201"/>
      <c r="AG1669" s="201"/>
      <c r="AI1669" s="63"/>
      <c r="AJ1669" s="63"/>
      <c r="AK1669" s="77"/>
      <c r="AL1669" s="60"/>
      <c r="AM1669" s="60"/>
      <c r="AN1669" s="78"/>
      <c r="AO1669" s="79"/>
      <c r="AP1669" s="79"/>
      <c r="AQ1669" s="64"/>
      <c r="AR1669" s="65"/>
      <c r="AS1669" s="65"/>
      <c r="AT1669" s="66"/>
      <c r="AU1669" s="67"/>
      <c r="AV1669" s="67"/>
      <c r="AW1669" s="73"/>
      <c r="AX1669" s="74"/>
      <c r="AY1669" s="74"/>
      <c r="AZ1669" s="112"/>
      <c r="BA1669" s="68"/>
      <c r="BB1669" s="68"/>
      <c r="BC1669" s="69"/>
      <c r="BD1669" s="69"/>
      <c r="BE1669" s="69"/>
      <c r="BF1669" s="75"/>
      <c r="BG1669" s="75"/>
      <c r="BH1669" s="75"/>
      <c r="BI1669" s="219"/>
      <c r="BJ1669" s="220"/>
      <c r="BK1669" s="220"/>
      <c r="BL1669" s="221"/>
      <c r="BM1669" s="222"/>
      <c r="BN1669" s="223"/>
      <c r="BO1669" s="236"/>
      <c r="BP1669" s="49"/>
      <c r="BS1669" s="237"/>
    </row>
    <row r="1670" spans="1:71" s="62" customFormat="1">
      <c r="A1670" s="49"/>
      <c r="B1670" s="2"/>
      <c r="C1670" s="2"/>
      <c r="D1670" s="49"/>
      <c r="E1670" s="49"/>
      <c r="F1670" s="93"/>
      <c r="G1670" s="85"/>
      <c r="H1670" s="49"/>
      <c r="I1670" s="49"/>
      <c r="J1670" s="2"/>
      <c r="K1670" s="49"/>
      <c r="L1670" s="2"/>
      <c r="M1670" s="72"/>
      <c r="N1670" s="72"/>
      <c r="O1670" s="98"/>
      <c r="P1670" s="54"/>
      <c r="Q1670" s="55"/>
      <c r="R1670" s="55"/>
      <c r="S1670" s="56"/>
      <c r="T1670" s="57"/>
      <c r="U1670" s="57"/>
      <c r="V1670" s="58"/>
      <c r="W1670" s="59"/>
      <c r="X1670" s="59"/>
      <c r="Y1670" s="77"/>
      <c r="Z1670" s="60"/>
      <c r="AA1670" s="60"/>
      <c r="AB1670" s="61"/>
      <c r="AC1670" s="61"/>
      <c r="AD1670" s="61"/>
      <c r="AE1670" s="200"/>
      <c r="AF1670" s="201"/>
      <c r="AG1670" s="201"/>
      <c r="AI1670" s="63"/>
      <c r="AJ1670" s="63"/>
      <c r="AK1670" s="77"/>
      <c r="AL1670" s="60"/>
      <c r="AM1670" s="60"/>
      <c r="AN1670" s="78"/>
      <c r="AO1670" s="79"/>
      <c r="AP1670" s="79"/>
      <c r="AQ1670" s="64"/>
      <c r="AR1670" s="65"/>
      <c r="AS1670" s="65"/>
      <c r="AT1670" s="66"/>
      <c r="AU1670" s="67"/>
      <c r="AV1670" s="67"/>
      <c r="AW1670" s="73"/>
      <c r="AX1670" s="74"/>
      <c r="AY1670" s="74"/>
      <c r="AZ1670" s="112"/>
      <c r="BA1670" s="68"/>
      <c r="BB1670" s="68"/>
      <c r="BC1670" s="69"/>
      <c r="BD1670" s="69"/>
      <c r="BE1670" s="69"/>
      <c r="BF1670" s="75"/>
      <c r="BG1670" s="75"/>
      <c r="BH1670" s="75"/>
      <c r="BI1670" s="219"/>
      <c r="BJ1670" s="220"/>
      <c r="BK1670" s="220"/>
      <c r="BL1670" s="221"/>
      <c r="BM1670" s="222"/>
      <c r="BN1670" s="223"/>
      <c r="BO1670" s="236"/>
      <c r="BP1670" s="49"/>
      <c r="BS1670" s="237"/>
    </row>
    <row r="1671" spans="1:71" s="62" customFormat="1">
      <c r="A1671" s="49"/>
      <c r="B1671" s="2"/>
      <c r="C1671" s="2"/>
      <c r="D1671" s="49"/>
      <c r="E1671" s="49"/>
      <c r="F1671" s="93"/>
      <c r="G1671" s="85"/>
      <c r="H1671" s="49"/>
      <c r="I1671" s="49"/>
      <c r="J1671" s="2"/>
      <c r="K1671" s="49"/>
      <c r="L1671" s="2"/>
      <c r="M1671" s="72"/>
      <c r="N1671" s="72"/>
      <c r="O1671" s="98"/>
      <c r="P1671" s="54"/>
      <c r="Q1671" s="55"/>
      <c r="R1671" s="55"/>
      <c r="S1671" s="56"/>
      <c r="T1671" s="57"/>
      <c r="U1671" s="57"/>
      <c r="V1671" s="58"/>
      <c r="W1671" s="59"/>
      <c r="X1671" s="59"/>
      <c r="Y1671" s="77"/>
      <c r="Z1671" s="60"/>
      <c r="AA1671" s="60"/>
      <c r="AB1671" s="61"/>
      <c r="AC1671" s="61"/>
      <c r="AD1671" s="61"/>
      <c r="AE1671" s="200"/>
      <c r="AF1671" s="201"/>
      <c r="AG1671" s="201"/>
      <c r="AI1671" s="63"/>
      <c r="AJ1671" s="63"/>
      <c r="AK1671" s="77"/>
      <c r="AL1671" s="60"/>
      <c r="AM1671" s="60"/>
      <c r="AN1671" s="78"/>
      <c r="AO1671" s="79"/>
      <c r="AP1671" s="79"/>
      <c r="AQ1671" s="64"/>
      <c r="AR1671" s="65"/>
      <c r="AS1671" s="65"/>
      <c r="AT1671" s="66"/>
      <c r="AU1671" s="67"/>
      <c r="AV1671" s="67"/>
      <c r="AW1671" s="73"/>
      <c r="AX1671" s="74"/>
      <c r="AY1671" s="74"/>
      <c r="AZ1671" s="112"/>
      <c r="BA1671" s="68"/>
      <c r="BB1671" s="68"/>
      <c r="BC1671" s="69"/>
      <c r="BD1671" s="69"/>
      <c r="BE1671" s="69"/>
      <c r="BF1671" s="75"/>
      <c r="BG1671" s="75"/>
      <c r="BH1671" s="75"/>
      <c r="BI1671" s="219"/>
      <c r="BJ1671" s="220"/>
      <c r="BK1671" s="220"/>
      <c r="BL1671" s="221"/>
      <c r="BM1671" s="222"/>
      <c r="BN1671" s="223"/>
      <c r="BO1671" s="236"/>
      <c r="BP1671" s="49"/>
      <c r="BS1671" s="237"/>
    </row>
    <row r="1672" spans="1:71" s="62" customFormat="1">
      <c r="A1672" s="49"/>
      <c r="B1672" s="2"/>
      <c r="C1672" s="2"/>
      <c r="D1672" s="49"/>
      <c r="E1672" s="49"/>
      <c r="F1672" s="93"/>
      <c r="G1672" s="85"/>
      <c r="H1672" s="49"/>
      <c r="I1672" s="49"/>
      <c r="J1672" s="2"/>
      <c r="K1672" s="49"/>
      <c r="L1672" s="2"/>
      <c r="M1672" s="72"/>
      <c r="N1672" s="72"/>
      <c r="O1672" s="98"/>
      <c r="P1672" s="54"/>
      <c r="Q1672" s="55"/>
      <c r="R1672" s="55"/>
      <c r="S1672" s="56"/>
      <c r="T1672" s="57"/>
      <c r="U1672" s="57"/>
      <c r="V1672" s="58"/>
      <c r="W1672" s="59"/>
      <c r="X1672" s="59"/>
      <c r="Y1672" s="77"/>
      <c r="Z1672" s="60"/>
      <c r="AA1672" s="60"/>
      <c r="AB1672" s="61"/>
      <c r="AC1672" s="61"/>
      <c r="AD1672" s="61"/>
      <c r="AE1672" s="200"/>
      <c r="AF1672" s="201"/>
      <c r="AG1672" s="201"/>
      <c r="AI1672" s="63"/>
      <c r="AJ1672" s="63"/>
      <c r="AK1672" s="77"/>
      <c r="AL1672" s="60"/>
      <c r="AM1672" s="60"/>
      <c r="AN1672" s="78"/>
      <c r="AO1672" s="79"/>
      <c r="AP1672" s="79"/>
      <c r="AQ1672" s="64"/>
      <c r="AR1672" s="65"/>
      <c r="AS1672" s="65"/>
      <c r="AT1672" s="66"/>
      <c r="AU1672" s="67"/>
      <c r="AV1672" s="67"/>
      <c r="AW1672" s="73"/>
      <c r="AX1672" s="74"/>
      <c r="AY1672" s="74"/>
      <c r="AZ1672" s="112"/>
      <c r="BA1672" s="68"/>
      <c r="BB1672" s="68"/>
      <c r="BC1672" s="69"/>
      <c r="BD1672" s="69"/>
      <c r="BE1672" s="69"/>
      <c r="BF1672" s="75"/>
      <c r="BG1672" s="75"/>
      <c r="BH1672" s="75"/>
      <c r="BI1672" s="219"/>
      <c r="BJ1672" s="220"/>
      <c r="BK1672" s="220"/>
      <c r="BL1672" s="221"/>
      <c r="BM1672" s="222"/>
      <c r="BN1672" s="223"/>
      <c r="BO1672" s="236"/>
      <c r="BP1672" s="49"/>
      <c r="BS1672" s="237"/>
    </row>
    <row r="1673" spans="1:71" s="62" customFormat="1">
      <c r="A1673" s="49"/>
      <c r="B1673" s="2"/>
      <c r="C1673" s="2"/>
      <c r="D1673" s="49"/>
      <c r="E1673" s="49"/>
      <c r="F1673" s="93"/>
      <c r="G1673" s="85"/>
      <c r="H1673" s="49"/>
      <c r="I1673" s="49"/>
      <c r="J1673" s="2"/>
      <c r="K1673" s="49"/>
      <c r="L1673" s="2"/>
      <c r="M1673" s="72"/>
      <c r="N1673" s="72"/>
      <c r="O1673" s="98"/>
      <c r="P1673" s="54"/>
      <c r="Q1673" s="55"/>
      <c r="R1673" s="55"/>
      <c r="S1673" s="56"/>
      <c r="T1673" s="57"/>
      <c r="U1673" s="57"/>
      <c r="V1673" s="58"/>
      <c r="W1673" s="59"/>
      <c r="X1673" s="59"/>
      <c r="Y1673" s="77"/>
      <c r="Z1673" s="60"/>
      <c r="AA1673" s="60"/>
      <c r="AB1673" s="61"/>
      <c r="AC1673" s="61"/>
      <c r="AD1673" s="61"/>
      <c r="AE1673" s="200"/>
      <c r="AF1673" s="201"/>
      <c r="AG1673" s="201"/>
      <c r="AI1673" s="63"/>
      <c r="AJ1673" s="63"/>
      <c r="AK1673" s="77"/>
      <c r="AL1673" s="60"/>
      <c r="AM1673" s="60"/>
      <c r="AN1673" s="78"/>
      <c r="AO1673" s="79"/>
      <c r="AP1673" s="79"/>
      <c r="AQ1673" s="64"/>
      <c r="AR1673" s="65"/>
      <c r="AS1673" s="65"/>
      <c r="AT1673" s="66"/>
      <c r="AU1673" s="67"/>
      <c r="AV1673" s="67"/>
      <c r="AW1673" s="73"/>
      <c r="AX1673" s="74"/>
      <c r="AY1673" s="74"/>
      <c r="AZ1673" s="112"/>
      <c r="BA1673" s="68"/>
      <c r="BB1673" s="68"/>
      <c r="BC1673" s="69"/>
      <c r="BD1673" s="69"/>
      <c r="BE1673" s="69"/>
      <c r="BF1673" s="75"/>
      <c r="BG1673" s="75"/>
      <c r="BH1673" s="75"/>
      <c r="BI1673" s="219"/>
      <c r="BJ1673" s="220"/>
      <c r="BK1673" s="220"/>
      <c r="BL1673" s="238"/>
      <c r="BM1673" s="238"/>
      <c r="BN1673" s="238"/>
      <c r="BO1673" s="236"/>
      <c r="BP1673" s="49"/>
      <c r="BS1673" s="237"/>
    </row>
    <row r="1674" spans="1:71" s="62" customFormat="1">
      <c r="A1674" s="49"/>
      <c r="B1674" s="2"/>
      <c r="C1674" s="2"/>
      <c r="D1674" s="49"/>
      <c r="E1674" s="49"/>
      <c r="F1674" s="93"/>
      <c r="G1674" s="85"/>
      <c r="H1674" s="49"/>
      <c r="I1674" s="49"/>
      <c r="J1674" s="2"/>
      <c r="K1674" s="49"/>
      <c r="L1674" s="2"/>
      <c r="M1674" s="72"/>
      <c r="N1674" s="72"/>
      <c r="O1674" s="98"/>
      <c r="P1674" s="54"/>
      <c r="Q1674" s="55"/>
      <c r="R1674" s="55"/>
      <c r="S1674" s="56"/>
      <c r="T1674" s="57"/>
      <c r="U1674" s="57"/>
      <c r="V1674" s="58"/>
      <c r="W1674" s="59"/>
      <c r="X1674" s="59"/>
      <c r="Y1674" s="77"/>
      <c r="Z1674" s="60"/>
      <c r="AA1674" s="60"/>
      <c r="AB1674" s="61"/>
      <c r="AC1674" s="61"/>
      <c r="AD1674" s="61"/>
      <c r="AE1674" s="200"/>
      <c r="AF1674" s="201"/>
      <c r="AG1674" s="201"/>
      <c r="AI1674" s="63"/>
      <c r="AJ1674" s="63"/>
      <c r="AK1674" s="77"/>
      <c r="AL1674" s="60"/>
      <c r="AM1674" s="60"/>
      <c r="AN1674" s="78"/>
      <c r="AO1674" s="79"/>
      <c r="AP1674" s="79"/>
      <c r="AQ1674" s="64"/>
      <c r="AR1674" s="65"/>
      <c r="AS1674" s="65"/>
      <c r="AT1674" s="66"/>
      <c r="AU1674" s="67"/>
      <c r="AV1674" s="67"/>
      <c r="AW1674" s="73"/>
      <c r="AX1674" s="74"/>
      <c r="AY1674" s="74"/>
      <c r="AZ1674" s="112"/>
      <c r="BA1674" s="68"/>
      <c r="BB1674" s="68"/>
      <c r="BC1674" s="69"/>
      <c r="BD1674" s="69"/>
      <c r="BE1674" s="69"/>
      <c r="BF1674" s="75"/>
      <c r="BG1674" s="75"/>
      <c r="BH1674" s="75"/>
      <c r="BI1674" s="219"/>
      <c r="BJ1674" s="220"/>
      <c r="BK1674" s="220"/>
      <c r="BL1674" s="238"/>
      <c r="BM1674" s="238"/>
      <c r="BN1674" s="238"/>
      <c r="BO1674" s="236"/>
      <c r="BP1674" s="49"/>
      <c r="BS1674" s="237"/>
    </row>
    <row r="1675" spans="1:71" s="62" customFormat="1">
      <c r="A1675" s="49"/>
      <c r="B1675" s="2"/>
      <c r="C1675" s="2"/>
      <c r="D1675" s="49"/>
      <c r="E1675" s="49"/>
      <c r="F1675" s="93"/>
      <c r="G1675" s="85"/>
      <c r="H1675" s="49"/>
      <c r="I1675" s="49"/>
      <c r="J1675" s="2"/>
      <c r="K1675" s="49"/>
      <c r="L1675" s="2"/>
      <c r="M1675" s="72"/>
      <c r="N1675" s="72"/>
      <c r="O1675" s="98"/>
      <c r="P1675" s="54"/>
      <c r="Q1675" s="55"/>
      <c r="R1675" s="55"/>
      <c r="S1675" s="56"/>
      <c r="T1675" s="57"/>
      <c r="U1675" s="57"/>
      <c r="V1675" s="58"/>
      <c r="W1675" s="59"/>
      <c r="X1675" s="59"/>
      <c r="Y1675" s="77"/>
      <c r="Z1675" s="60"/>
      <c r="AA1675" s="60"/>
      <c r="AB1675" s="61"/>
      <c r="AC1675" s="61"/>
      <c r="AD1675" s="61"/>
      <c r="AE1675" s="200"/>
      <c r="AF1675" s="201"/>
      <c r="AG1675" s="201"/>
      <c r="AI1675" s="63"/>
      <c r="AJ1675" s="63"/>
      <c r="AK1675" s="77"/>
      <c r="AL1675" s="60"/>
      <c r="AM1675" s="60"/>
      <c r="AN1675" s="78"/>
      <c r="AO1675" s="79"/>
      <c r="AP1675" s="79"/>
      <c r="AQ1675" s="64"/>
      <c r="AR1675" s="65"/>
      <c r="AS1675" s="65"/>
      <c r="AT1675" s="66"/>
      <c r="AU1675" s="67"/>
      <c r="AV1675" s="67"/>
      <c r="AW1675" s="73"/>
      <c r="AX1675" s="74"/>
      <c r="AY1675" s="74"/>
      <c r="AZ1675" s="112"/>
      <c r="BA1675" s="68"/>
      <c r="BB1675" s="68"/>
      <c r="BC1675" s="69"/>
      <c r="BD1675" s="69"/>
      <c r="BE1675" s="69"/>
      <c r="BF1675" s="75"/>
      <c r="BG1675" s="75"/>
      <c r="BH1675" s="75"/>
      <c r="BI1675" s="219"/>
      <c r="BJ1675" s="220"/>
      <c r="BK1675" s="220"/>
      <c r="BL1675" s="238"/>
      <c r="BM1675" s="238"/>
      <c r="BN1675" s="238"/>
      <c r="BO1675" s="236"/>
      <c r="BP1675" s="49"/>
      <c r="BS1675" s="237"/>
    </row>
    <row r="1676" spans="1:71" s="62" customFormat="1">
      <c r="A1676" s="49"/>
      <c r="B1676" s="2"/>
      <c r="C1676" s="2"/>
      <c r="D1676" s="49"/>
      <c r="E1676" s="49"/>
      <c r="F1676" s="93"/>
      <c r="G1676" s="85"/>
      <c r="H1676" s="49"/>
      <c r="I1676" s="49"/>
      <c r="J1676" s="2"/>
      <c r="K1676" s="49"/>
      <c r="L1676" s="2"/>
      <c r="M1676" s="72"/>
      <c r="N1676" s="72"/>
      <c r="O1676" s="98"/>
      <c r="P1676" s="54"/>
      <c r="Q1676" s="55"/>
      <c r="R1676" s="55"/>
      <c r="S1676" s="56"/>
      <c r="T1676" s="57"/>
      <c r="U1676" s="57"/>
      <c r="V1676" s="58"/>
      <c r="W1676" s="59"/>
      <c r="X1676" s="59"/>
      <c r="Y1676" s="77"/>
      <c r="Z1676" s="60"/>
      <c r="AA1676" s="60"/>
      <c r="AB1676" s="61"/>
      <c r="AC1676" s="61"/>
      <c r="AD1676" s="61"/>
      <c r="AE1676" s="200"/>
      <c r="AF1676" s="201"/>
      <c r="AG1676" s="201"/>
      <c r="AI1676" s="63"/>
      <c r="AJ1676" s="63"/>
      <c r="AK1676" s="77"/>
      <c r="AL1676" s="60"/>
      <c r="AM1676" s="60"/>
      <c r="AN1676" s="78"/>
      <c r="AO1676" s="79"/>
      <c r="AP1676" s="79"/>
      <c r="AQ1676" s="64"/>
      <c r="AR1676" s="65"/>
      <c r="AS1676" s="65"/>
      <c r="AT1676" s="66"/>
      <c r="AU1676" s="67"/>
      <c r="AV1676" s="67"/>
      <c r="AW1676" s="73"/>
      <c r="AX1676" s="74"/>
      <c r="AY1676" s="74"/>
      <c r="AZ1676" s="112"/>
      <c r="BA1676" s="68"/>
      <c r="BB1676" s="68"/>
      <c r="BC1676" s="69"/>
      <c r="BD1676" s="69"/>
      <c r="BE1676" s="69"/>
      <c r="BF1676" s="75"/>
      <c r="BG1676" s="75"/>
      <c r="BH1676" s="75"/>
      <c r="BI1676" s="219"/>
      <c r="BJ1676" s="220"/>
      <c r="BK1676" s="220"/>
      <c r="BL1676" s="238"/>
      <c r="BM1676" s="238"/>
      <c r="BN1676" s="238"/>
      <c r="BO1676" s="236"/>
      <c r="BP1676" s="49"/>
      <c r="BS1676" s="237"/>
    </row>
    <row r="1677" spans="1:71" s="62" customFormat="1">
      <c r="A1677" s="49"/>
      <c r="B1677" s="2"/>
      <c r="C1677" s="2"/>
      <c r="D1677" s="49"/>
      <c r="E1677" s="49"/>
      <c r="F1677" s="93"/>
      <c r="G1677" s="85"/>
      <c r="H1677" s="49"/>
      <c r="I1677" s="49"/>
      <c r="J1677" s="2"/>
      <c r="K1677" s="49"/>
      <c r="L1677" s="2"/>
      <c r="M1677" s="72"/>
      <c r="N1677" s="72"/>
      <c r="O1677" s="98"/>
      <c r="P1677" s="54"/>
      <c r="Q1677" s="55"/>
      <c r="R1677" s="55"/>
      <c r="S1677" s="56"/>
      <c r="T1677" s="57"/>
      <c r="U1677" s="57"/>
      <c r="V1677" s="58"/>
      <c r="W1677" s="59"/>
      <c r="X1677" s="59"/>
      <c r="Y1677" s="77"/>
      <c r="Z1677" s="60"/>
      <c r="AA1677" s="60"/>
      <c r="AB1677" s="61"/>
      <c r="AC1677" s="61"/>
      <c r="AD1677" s="61"/>
      <c r="AE1677" s="200"/>
      <c r="AF1677" s="201"/>
      <c r="AG1677" s="201"/>
      <c r="AI1677" s="63"/>
      <c r="AJ1677" s="63"/>
      <c r="AK1677" s="77"/>
      <c r="AL1677" s="60"/>
      <c r="AM1677" s="60"/>
      <c r="AN1677" s="78"/>
      <c r="AO1677" s="79"/>
      <c r="AP1677" s="79"/>
      <c r="AQ1677" s="64"/>
      <c r="AR1677" s="65"/>
      <c r="AS1677" s="65"/>
      <c r="AT1677" s="66"/>
      <c r="AU1677" s="67"/>
      <c r="AV1677" s="67"/>
      <c r="AW1677" s="73"/>
      <c r="AX1677" s="74"/>
      <c r="AY1677" s="74"/>
      <c r="AZ1677" s="112"/>
      <c r="BA1677" s="68"/>
      <c r="BB1677" s="68"/>
      <c r="BC1677" s="69"/>
      <c r="BD1677" s="69"/>
      <c r="BE1677" s="69"/>
      <c r="BF1677" s="75"/>
      <c r="BG1677" s="75"/>
      <c r="BH1677" s="75"/>
      <c r="BI1677" s="219"/>
      <c r="BJ1677" s="220"/>
      <c r="BK1677" s="220"/>
      <c r="BL1677" s="238"/>
      <c r="BM1677" s="238"/>
      <c r="BN1677" s="238"/>
      <c r="BO1677" s="236"/>
      <c r="BP1677" s="49"/>
      <c r="BS1677" s="237"/>
    </row>
    <row r="1678" spans="1:71" s="62" customFormat="1">
      <c r="A1678" s="49"/>
      <c r="B1678" s="2"/>
      <c r="C1678" s="2"/>
      <c r="D1678" s="49"/>
      <c r="E1678" s="49"/>
      <c r="F1678" s="93"/>
      <c r="G1678" s="85"/>
      <c r="H1678" s="49"/>
      <c r="I1678" s="49"/>
      <c r="J1678" s="2"/>
      <c r="K1678" s="49"/>
      <c r="L1678" s="2"/>
      <c r="M1678" s="72"/>
      <c r="N1678" s="72"/>
      <c r="O1678" s="98"/>
      <c r="P1678" s="54"/>
      <c r="Q1678" s="55"/>
      <c r="R1678" s="55"/>
      <c r="S1678" s="56"/>
      <c r="T1678" s="57"/>
      <c r="U1678" s="57"/>
      <c r="V1678" s="58"/>
      <c r="W1678" s="59"/>
      <c r="X1678" s="59"/>
      <c r="Y1678" s="77"/>
      <c r="Z1678" s="60"/>
      <c r="AA1678" s="60"/>
      <c r="AB1678" s="61"/>
      <c r="AC1678" s="61"/>
      <c r="AD1678" s="61"/>
      <c r="AE1678" s="200"/>
      <c r="AF1678" s="201"/>
      <c r="AG1678" s="201"/>
      <c r="AI1678" s="63"/>
      <c r="AJ1678" s="63"/>
      <c r="AK1678" s="77"/>
      <c r="AL1678" s="60"/>
      <c r="AM1678" s="60"/>
      <c r="AN1678" s="78"/>
      <c r="AO1678" s="79"/>
      <c r="AP1678" s="79"/>
      <c r="AQ1678" s="64"/>
      <c r="AR1678" s="65"/>
      <c r="AS1678" s="65"/>
      <c r="AT1678" s="66"/>
      <c r="AU1678" s="67"/>
      <c r="AV1678" s="67"/>
      <c r="AW1678" s="73"/>
      <c r="AX1678" s="74"/>
      <c r="AY1678" s="74"/>
      <c r="AZ1678" s="112"/>
      <c r="BA1678" s="68"/>
      <c r="BB1678" s="68"/>
      <c r="BC1678" s="69"/>
      <c r="BD1678" s="69"/>
      <c r="BE1678" s="69"/>
      <c r="BF1678" s="75"/>
      <c r="BG1678" s="75"/>
      <c r="BH1678" s="75"/>
      <c r="BI1678" s="219"/>
      <c r="BJ1678" s="220"/>
      <c r="BK1678" s="220"/>
      <c r="BL1678" s="238"/>
      <c r="BM1678" s="238"/>
      <c r="BN1678" s="238"/>
      <c r="BO1678" s="236"/>
      <c r="BP1678" s="49"/>
      <c r="BS1678" s="237"/>
    </row>
    <row r="1679" spans="1:71" s="62" customFormat="1">
      <c r="A1679" s="49"/>
      <c r="B1679" s="2"/>
      <c r="C1679" s="2"/>
      <c r="D1679" s="49"/>
      <c r="E1679" s="49"/>
      <c r="F1679" s="93"/>
      <c r="G1679" s="85"/>
      <c r="H1679" s="49"/>
      <c r="I1679" s="49"/>
      <c r="J1679" s="2"/>
      <c r="K1679" s="49"/>
      <c r="L1679" s="2"/>
      <c r="M1679" s="72"/>
      <c r="N1679" s="72"/>
      <c r="O1679" s="98"/>
      <c r="P1679" s="54"/>
      <c r="Q1679" s="55"/>
      <c r="R1679" s="55"/>
      <c r="S1679" s="56"/>
      <c r="T1679" s="57"/>
      <c r="U1679" s="57"/>
      <c r="V1679" s="58"/>
      <c r="W1679" s="59"/>
      <c r="X1679" s="59"/>
      <c r="Y1679" s="77"/>
      <c r="Z1679" s="60"/>
      <c r="AA1679" s="60"/>
      <c r="AB1679" s="61"/>
      <c r="AC1679" s="61"/>
      <c r="AD1679" s="61"/>
      <c r="AE1679" s="200"/>
      <c r="AF1679" s="201"/>
      <c r="AG1679" s="201"/>
      <c r="AI1679" s="63"/>
      <c r="AJ1679" s="63"/>
      <c r="AK1679" s="77"/>
      <c r="AL1679" s="60"/>
      <c r="AM1679" s="60"/>
      <c r="AN1679" s="78"/>
      <c r="AO1679" s="79"/>
      <c r="AP1679" s="79"/>
      <c r="AQ1679" s="64"/>
      <c r="AR1679" s="65"/>
      <c r="AS1679" s="65"/>
      <c r="AT1679" s="66"/>
      <c r="AU1679" s="67"/>
      <c r="AV1679" s="67"/>
      <c r="AW1679" s="73"/>
      <c r="AX1679" s="74"/>
      <c r="AY1679" s="74"/>
      <c r="AZ1679" s="112"/>
      <c r="BA1679" s="68"/>
      <c r="BB1679" s="68"/>
      <c r="BC1679" s="69"/>
      <c r="BD1679" s="69"/>
      <c r="BE1679" s="69"/>
      <c r="BF1679" s="75"/>
      <c r="BG1679" s="75"/>
      <c r="BH1679" s="75"/>
      <c r="BI1679" s="219"/>
      <c r="BJ1679" s="220"/>
      <c r="BK1679" s="220"/>
      <c r="BL1679" s="238"/>
      <c r="BM1679" s="238"/>
      <c r="BN1679" s="238"/>
      <c r="BO1679" s="236"/>
      <c r="BP1679" s="49"/>
      <c r="BS1679" s="237"/>
    </row>
    <row r="1680" spans="1:71" s="62" customFormat="1">
      <c r="A1680" s="49"/>
      <c r="B1680" s="2"/>
      <c r="C1680" s="2"/>
      <c r="D1680" s="49"/>
      <c r="E1680" s="49"/>
      <c r="F1680" s="93"/>
      <c r="G1680" s="85"/>
      <c r="H1680" s="49"/>
      <c r="I1680" s="49"/>
      <c r="J1680" s="2"/>
      <c r="K1680" s="49"/>
      <c r="L1680" s="2"/>
      <c r="M1680" s="72"/>
      <c r="N1680" s="72"/>
      <c r="O1680" s="98"/>
      <c r="P1680" s="54"/>
      <c r="Q1680" s="55"/>
      <c r="R1680" s="55"/>
      <c r="S1680" s="56"/>
      <c r="T1680" s="57"/>
      <c r="U1680" s="57"/>
      <c r="V1680" s="58"/>
      <c r="W1680" s="59"/>
      <c r="X1680" s="59"/>
      <c r="Y1680" s="77"/>
      <c r="Z1680" s="60"/>
      <c r="AA1680" s="60"/>
      <c r="AB1680" s="61"/>
      <c r="AC1680" s="61"/>
      <c r="AD1680" s="61"/>
      <c r="AE1680" s="200"/>
      <c r="AF1680" s="201"/>
      <c r="AG1680" s="201"/>
      <c r="AI1680" s="63"/>
      <c r="AJ1680" s="63"/>
      <c r="AK1680" s="77"/>
      <c r="AL1680" s="60"/>
      <c r="AM1680" s="60"/>
      <c r="AN1680" s="78"/>
      <c r="AO1680" s="79"/>
      <c r="AP1680" s="79"/>
      <c r="AQ1680" s="64"/>
      <c r="AR1680" s="65"/>
      <c r="AS1680" s="65"/>
      <c r="AT1680" s="66"/>
      <c r="AU1680" s="67"/>
      <c r="AV1680" s="67"/>
      <c r="AW1680" s="73"/>
      <c r="AX1680" s="74"/>
      <c r="AY1680" s="74"/>
      <c r="AZ1680" s="112"/>
      <c r="BA1680" s="68"/>
      <c r="BB1680" s="68"/>
      <c r="BC1680" s="69"/>
      <c r="BD1680" s="69"/>
      <c r="BE1680" s="69"/>
      <c r="BF1680" s="75"/>
      <c r="BG1680" s="75"/>
      <c r="BH1680" s="75"/>
      <c r="BI1680" s="219"/>
      <c r="BJ1680" s="220"/>
      <c r="BK1680" s="220"/>
      <c r="BL1680" s="238"/>
      <c r="BM1680" s="238"/>
      <c r="BN1680" s="238"/>
      <c r="BO1680" s="236"/>
      <c r="BP1680" s="49"/>
      <c r="BS1680" s="237"/>
    </row>
    <row r="1681" spans="1:71" s="62" customFormat="1">
      <c r="A1681" s="49"/>
      <c r="B1681" s="2"/>
      <c r="C1681" s="2"/>
      <c r="D1681" s="49"/>
      <c r="E1681" s="49"/>
      <c r="F1681" s="93"/>
      <c r="G1681" s="85"/>
      <c r="H1681" s="49"/>
      <c r="I1681" s="49"/>
      <c r="J1681" s="2"/>
      <c r="K1681" s="49"/>
      <c r="L1681" s="2"/>
      <c r="M1681" s="72"/>
      <c r="N1681" s="72"/>
      <c r="O1681" s="98"/>
      <c r="P1681" s="54"/>
      <c r="Q1681" s="55"/>
      <c r="R1681" s="55"/>
      <c r="S1681" s="56"/>
      <c r="T1681" s="57"/>
      <c r="U1681" s="57"/>
      <c r="V1681" s="58"/>
      <c r="W1681" s="59"/>
      <c r="X1681" s="59"/>
      <c r="Y1681" s="77"/>
      <c r="Z1681" s="60"/>
      <c r="AA1681" s="60"/>
      <c r="AB1681" s="61"/>
      <c r="AC1681" s="61"/>
      <c r="AD1681" s="61"/>
      <c r="AE1681" s="200"/>
      <c r="AF1681" s="201"/>
      <c r="AG1681" s="201"/>
      <c r="AI1681" s="63"/>
      <c r="AJ1681" s="63"/>
      <c r="AK1681" s="77"/>
      <c r="AL1681" s="60"/>
      <c r="AM1681" s="60"/>
      <c r="AN1681" s="78"/>
      <c r="AO1681" s="79"/>
      <c r="AP1681" s="79"/>
      <c r="AQ1681" s="64"/>
      <c r="AR1681" s="65"/>
      <c r="AS1681" s="65"/>
      <c r="AT1681" s="66"/>
      <c r="AU1681" s="67"/>
      <c r="AV1681" s="67"/>
      <c r="AW1681" s="73"/>
      <c r="AX1681" s="74"/>
      <c r="AY1681" s="74"/>
      <c r="AZ1681" s="112"/>
      <c r="BA1681" s="68"/>
      <c r="BB1681" s="68"/>
      <c r="BC1681" s="69"/>
      <c r="BD1681" s="69"/>
      <c r="BE1681" s="69"/>
      <c r="BF1681" s="75"/>
      <c r="BG1681" s="75"/>
      <c r="BH1681" s="75"/>
      <c r="BI1681" s="219"/>
      <c r="BJ1681" s="220"/>
      <c r="BK1681" s="220"/>
      <c r="BL1681" s="238"/>
      <c r="BM1681" s="238"/>
      <c r="BN1681" s="238"/>
      <c r="BO1681" s="236"/>
      <c r="BP1681" s="49"/>
      <c r="BS1681" s="237"/>
    </row>
    <row r="1682" spans="1:71" s="62" customFormat="1">
      <c r="A1682" s="49"/>
      <c r="B1682" s="2"/>
      <c r="C1682" s="2"/>
      <c r="D1682" s="49"/>
      <c r="E1682" s="49"/>
      <c r="F1682" s="93"/>
      <c r="G1682" s="85"/>
      <c r="H1682" s="49"/>
      <c r="I1682" s="49"/>
      <c r="J1682" s="2"/>
      <c r="K1682" s="49"/>
      <c r="L1682" s="2"/>
      <c r="M1682" s="72"/>
      <c r="N1682" s="72"/>
      <c r="O1682" s="98"/>
      <c r="P1682" s="54"/>
      <c r="Q1682" s="55"/>
      <c r="R1682" s="55"/>
      <c r="S1682" s="56"/>
      <c r="T1682" s="57"/>
      <c r="U1682" s="57"/>
      <c r="V1682" s="58"/>
      <c r="W1682" s="59"/>
      <c r="X1682" s="59"/>
      <c r="Y1682" s="77"/>
      <c r="Z1682" s="60"/>
      <c r="AA1682" s="60"/>
      <c r="AB1682" s="61"/>
      <c r="AC1682" s="61"/>
      <c r="AD1682" s="61"/>
      <c r="AE1682" s="200"/>
      <c r="AF1682" s="201"/>
      <c r="AG1682" s="201"/>
      <c r="AI1682" s="63"/>
      <c r="AJ1682" s="63"/>
      <c r="AK1682" s="77"/>
      <c r="AL1682" s="60"/>
      <c r="AM1682" s="60"/>
      <c r="AN1682" s="78"/>
      <c r="AO1682" s="79"/>
      <c r="AP1682" s="79"/>
      <c r="AQ1682" s="64"/>
      <c r="AR1682" s="65"/>
      <c r="AS1682" s="65"/>
      <c r="AT1682" s="66"/>
      <c r="AU1682" s="67"/>
      <c r="AV1682" s="67"/>
      <c r="AW1682" s="73"/>
      <c r="AX1682" s="74"/>
      <c r="AY1682" s="74"/>
      <c r="AZ1682" s="112"/>
      <c r="BA1682" s="68"/>
      <c r="BB1682" s="68"/>
      <c r="BC1682" s="69"/>
      <c r="BD1682" s="69"/>
      <c r="BE1682" s="69"/>
      <c r="BF1682" s="75"/>
      <c r="BG1682" s="75"/>
      <c r="BH1682" s="75"/>
      <c r="BI1682" s="219"/>
      <c r="BJ1682" s="220"/>
      <c r="BK1682" s="220"/>
      <c r="BL1682" s="238"/>
      <c r="BM1682" s="238"/>
      <c r="BN1682" s="238"/>
      <c r="BO1682" s="236"/>
      <c r="BP1682" s="49"/>
      <c r="BS1682" s="237"/>
    </row>
    <row r="1683" spans="1:71" s="62" customFormat="1">
      <c r="A1683" s="49"/>
      <c r="B1683" s="2"/>
      <c r="C1683" s="2"/>
      <c r="D1683" s="49"/>
      <c r="E1683" s="49"/>
      <c r="F1683" s="93"/>
      <c r="G1683" s="85"/>
      <c r="H1683" s="49"/>
      <c r="I1683" s="49"/>
      <c r="J1683" s="2"/>
      <c r="K1683" s="49"/>
      <c r="L1683" s="2"/>
      <c r="M1683" s="72"/>
      <c r="N1683" s="72"/>
      <c r="O1683" s="98"/>
      <c r="P1683" s="54"/>
      <c r="Q1683" s="55"/>
      <c r="R1683" s="55"/>
      <c r="S1683" s="56"/>
      <c r="T1683" s="57"/>
      <c r="U1683" s="57"/>
      <c r="V1683" s="58"/>
      <c r="W1683" s="59"/>
      <c r="X1683" s="59"/>
      <c r="Y1683" s="77"/>
      <c r="Z1683" s="60"/>
      <c r="AA1683" s="60"/>
      <c r="AB1683" s="61"/>
      <c r="AC1683" s="61"/>
      <c r="AD1683" s="61"/>
      <c r="AE1683" s="200"/>
      <c r="AF1683" s="201"/>
      <c r="AG1683" s="201"/>
      <c r="AI1683" s="63"/>
      <c r="AJ1683" s="63"/>
      <c r="AK1683" s="77"/>
      <c r="AL1683" s="60"/>
      <c r="AM1683" s="60"/>
      <c r="AN1683" s="78"/>
      <c r="AO1683" s="79"/>
      <c r="AP1683" s="79"/>
      <c r="AQ1683" s="64"/>
      <c r="AR1683" s="65"/>
      <c r="AS1683" s="65"/>
      <c r="AT1683" s="66"/>
      <c r="AU1683" s="67"/>
      <c r="AV1683" s="67"/>
      <c r="AW1683" s="73"/>
      <c r="AX1683" s="74"/>
      <c r="AY1683" s="74"/>
      <c r="AZ1683" s="112"/>
      <c r="BA1683" s="68"/>
      <c r="BB1683" s="68"/>
      <c r="BC1683" s="69"/>
      <c r="BD1683" s="69"/>
      <c r="BE1683" s="69"/>
      <c r="BF1683" s="75"/>
      <c r="BG1683" s="75"/>
      <c r="BH1683" s="75"/>
      <c r="BI1683" s="219"/>
      <c r="BJ1683" s="220"/>
      <c r="BK1683" s="220"/>
      <c r="BL1683" s="238"/>
      <c r="BM1683" s="238"/>
      <c r="BN1683" s="238"/>
      <c r="BO1683" s="236"/>
      <c r="BP1683" s="49"/>
      <c r="BS1683" s="237"/>
    </row>
    <row r="1684" spans="1:71" s="62" customFormat="1">
      <c r="A1684" s="49"/>
      <c r="B1684" s="2"/>
      <c r="C1684" s="2"/>
      <c r="D1684" s="49"/>
      <c r="E1684" s="49"/>
      <c r="F1684" s="93"/>
      <c r="G1684" s="85"/>
      <c r="H1684" s="49"/>
      <c r="I1684" s="49"/>
      <c r="J1684" s="2"/>
      <c r="K1684" s="49"/>
      <c r="L1684" s="2"/>
      <c r="M1684" s="72"/>
      <c r="N1684" s="72"/>
      <c r="O1684" s="98"/>
      <c r="P1684" s="54"/>
      <c r="Q1684" s="55"/>
      <c r="R1684" s="55"/>
      <c r="S1684" s="56"/>
      <c r="T1684" s="57"/>
      <c r="U1684" s="57"/>
      <c r="V1684" s="58"/>
      <c r="W1684" s="59"/>
      <c r="X1684" s="59"/>
      <c r="Y1684" s="77"/>
      <c r="Z1684" s="60"/>
      <c r="AA1684" s="60"/>
      <c r="AB1684" s="61"/>
      <c r="AC1684" s="61"/>
      <c r="AD1684" s="61"/>
      <c r="AE1684" s="200"/>
      <c r="AF1684" s="201"/>
      <c r="AG1684" s="201"/>
      <c r="AI1684" s="63"/>
      <c r="AJ1684" s="63"/>
      <c r="AK1684" s="77"/>
      <c r="AL1684" s="60"/>
      <c r="AM1684" s="60"/>
      <c r="AN1684" s="78"/>
      <c r="AO1684" s="79"/>
      <c r="AP1684" s="79"/>
      <c r="AQ1684" s="64"/>
      <c r="AR1684" s="65"/>
      <c r="AS1684" s="65"/>
      <c r="AT1684" s="66"/>
      <c r="AU1684" s="67"/>
      <c r="AV1684" s="67"/>
      <c r="AW1684" s="73"/>
      <c r="AX1684" s="74"/>
      <c r="AY1684" s="74"/>
      <c r="AZ1684" s="112"/>
      <c r="BA1684" s="68"/>
      <c r="BB1684" s="68"/>
      <c r="BC1684" s="69"/>
      <c r="BD1684" s="69"/>
      <c r="BE1684" s="69"/>
      <c r="BF1684" s="75"/>
      <c r="BG1684" s="75"/>
      <c r="BH1684" s="75"/>
      <c r="BI1684" s="219"/>
      <c r="BJ1684" s="220"/>
      <c r="BK1684" s="220"/>
      <c r="BL1684" s="238"/>
      <c r="BM1684" s="238"/>
      <c r="BN1684" s="238"/>
      <c r="BO1684" s="236"/>
      <c r="BP1684" s="49"/>
      <c r="BS1684" s="237"/>
    </row>
    <row r="1685" spans="1:71" s="62" customFormat="1">
      <c r="A1685" s="49"/>
      <c r="B1685" s="2"/>
      <c r="C1685" s="2"/>
      <c r="D1685" s="49"/>
      <c r="E1685" s="49"/>
      <c r="F1685" s="93"/>
      <c r="G1685" s="85"/>
      <c r="H1685" s="49"/>
      <c r="I1685" s="49"/>
      <c r="J1685" s="2"/>
      <c r="K1685" s="49"/>
      <c r="L1685" s="2"/>
      <c r="M1685" s="72"/>
      <c r="N1685" s="72"/>
      <c r="O1685" s="98"/>
      <c r="P1685" s="54"/>
      <c r="Q1685" s="55"/>
      <c r="R1685" s="55"/>
      <c r="S1685" s="56"/>
      <c r="T1685" s="57"/>
      <c r="U1685" s="57"/>
      <c r="V1685" s="58"/>
      <c r="W1685" s="59"/>
      <c r="X1685" s="59"/>
      <c r="Y1685" s="77"/>
      <c r="Z1685" s="60"/>
      <c r="AA1685" s="60"/>
      <c r="AB1685" s="61"/>
      <c r="AC1685" s="61"/>
      <c r="AD1685" s="61"/>
      <c r="AE1685" s="200"/>
      <c r="AF1685" s="201"/>
      <c r="AG1685" s="201"/>
      <c r="AI1685" s="63"/>
      <c r="AJ1685" s="63"/>
      <c r="AK1685" s="77"/>
      <c r="AL1685" s="60"/>
      <c r="AM1685" s="60"/>
      <c r="AN1685" s="78"/>
      <c r="AO1685" s="79"/>
      <c r="AP1685" s="79"/>
      <c r="AQ1685" s="64"/>
      <c r="AR1685" s="65"/>
      <c r="AS1685" s="65"/>
      <c r="AT1685" s="66"/>
      <c r="AU1685" s="67"/>
      <c r="AV1685" s="67"/>
      <c r="AW1685" s="73"/>
      <c r="AX1685" s="74"/>
      <c r="AY1685" s="74"/>
      <c r="AZ1685" s="112"/>
      <c r="BA1685" s="68"/>
      <c r="BB1685" s="68"/>
      <c r="BC1685" s="69"/>
      <c r="BD1685" s="69"/>
      <c r="BE1685" s="69"/>
      <c r="BF1685" s="75"/>
      <c r="BG1685" s="75"/>
      <c r="BH1685" s="75"/>
      <c r="BI1685" s="219"/>
      <c r="BJ1685" s="220"/>
      <c r="BK1685" s="220"/>
      <c r="BL1685" s="238"/>
      <c r="BM1685" s="238"/>
      <c r="BN1685" s="238"/>
      <c r="BO1685" s="236"/>
      <c r="BP1685" s="49"/>
      <c r="BS1685" s="237"/>
    </row>
    <row r="1686" spans="1:71" s="62" customFormat="1">
      <c r="A1686" s="49"/>
      <c r="B1686" s="2"/>
      <c r="C1686" s="2"/>
      <c r="D1686" s="49"/>
      <c r="E1686" s="49"/>
      <c r="F1686" s="93"/>
      <c r="G1686" s="85"/>
      <c r="H1686" s="49"/>
      <c r="I1686" s="49"/>
      <c r="J1686" s="2"/>
      <c r="K1686" s="49"/>
      <c r="L1686" s="2"/>
      <c r="M1686" s="72"/>
      <c r="N1686" s="72"/>
      <c r="O1686" s="98"/>
      <c r="P1686" s="54"/>
      <c r="Q1686" s="55"/>
      <c r="R1686" s="55"/>
      <c r="S1686" s="56"/>
      <c r="T1686" s="57"/>
      <c r="U1686" s="57"/>
      <c r="V1686" s="58"/>
      <c r="W1686" s="59"/>
      <c r="X1686" s="59"/>
      <c r="Y1686" s="77"/>
      <c r="Z1686" s="60"/>
      <c r="AA1686" s="60"/>
      <c r="AB1686" s="61"/>
      <c r="AC1686" s="61"/>
      <c r="AD1686" s="61"/>
      <c r="AE1686" s="200"/>
      <c r="AF1686" s="201"/>
      <c r="AG1686" s="201"/>
      <c r="AI1686" s="63"/>
      <c r="AJ1686" s="63"/>
      <c r="AK1686" s="77"/>
      <c r="AL1686" s="60"/>
      <c r="AM1686" s="60"/>
      <c r="AN1686" s="78"/>
      <c r="AO1686" s="79"/>
      <c r="AP1686" s="79"/>
      <c r="AQ1686" s="64"/>
      <c r="AR1686" s="65"/>
      <c r="AS1686" s="65"/>
      <c r="AT1686" s="66"/>
      <c r="AU1686" s="67"/>
      <c r="AV1686" s="67"/>
      <c r="AW1686" s="73"/>
      <c r="AX1686" s="74"/>
      <c r="AY1686" s="74"/>
      <c r="AZ1686" s="112"/>
      <c r="BA1686" s="68"/>
      <c r="BB1686" s="68"/>
      <c r="BC1686" s="69"/>
      <c r="BD1686" s="69"/>
      <c r="BE1686" s="69"/>
      <c r="BF1686" s="75"/>
      <c r="BG1686" s="75"/>
      <c r="BH1686" s="75"/>
      <c r="BI1686" s="219"/>
      <c r="BJ1686" s="220"/>
      <c r="BK1686" s="220"/>
      <c r="BL1686" s="238"/>
      <c r="BM1686" s="238"/>
      <c r="BN1686" s="238"/>
      <c r="BO1686" s="236"/>
      <c r="BP1686" s="49"/>
      <c r="BS1686" s="237"/>
    </row>
    <row r="1687" spans="1:71" s="62" customFormat="1">
      <c r="A1687" s="49"/>
      <c r="B1687" s="2"/>
      <c r="C1687" s="2"/>
      <c r="D1687" s="49"/>
      <c r="E1687" s="49"/>
      <c r="F1687" s="93"/>
      <c r="G1687" s="85"/>
      <c r="H1687" s="49"/>
      <c r="I1687" s="49"/>
      <c r="J1687" s="2"/>
      <c r="K1687" s="49"/>
      <c r="L1687" s="2"/>
      <c r="M1687" s="72"/>
      <c r="N1687" s="72"/>
      <c r="O1687" s="98"/>
      <c r="P1687" s="54"/>
      <c r="Q1687" s="55"/>
      <c r="R1687" s="55"/>
      <c r="S1687" s="56"/>
      <c r="T1687" s="57"/>
      <c r="U1687" s="57"/>
      <c r="V1687" s="58"/>
      <c r="W1687" s="59"/>
      <c r="X1687" s="59"/>
      <c r="Y1687" s="77"/>
      <c r="Z1687" s="60"/>
      <c r="AA1687" s="60"/>
      <c r="AB1687" s="61"/>
      <c r="AC1687" s="61"/>
      <c r="AD1687" s="61"/>
      <c r="AE1687" s="200"/>
      <c r="AF1687" s="201"/>
      <c r="AG1687" s="201"/>
      <c r="AI1687" s="63"/>
      <c r="AJ1687" s="63"/>
      <c r="AK1687" s="77"/>
      <c r="AL1687" s="60"/>
      <c r="AM1687" s="60"/>
      <c r="AN1687" s="78"/>
      <c r="AO1687" s="79"/>
      <c r="AP1687" s="79"/>
      <c r="AQ1687" s="64"/>
      <c r="AR1687" s="65"/>
      <c r="AS1687" s="65"/>
      <c r="AT1687" s="66"/>
      <c r="AU1687" s="67"/>
      <c r="AV1687" s="67"/>
      <c r="AW1687" s="73"/>
      <c r="AX1687" s="74"/>
      <c r="AY1687" s="74"/>
      <c r="AZ1687" s="112"/>
      <c r="BA1687" s="68"/>
      <c r="BB1687" s="68"/>
      <c r="BC1687" s="69"/>
      <c r="BD1687" s="69"/>
      <c r="BE1687" s="69"/>
      <c r="BF1687" s="75"/>
      <c r="BG1687" s="75"/>
      <c r="BH1687" s="75"/>
      <c r="BI1687" s="219"/>
      <c r="BJ1687" s="220"/>
      <c r="BK1687" s="220"/>
      <c r="BL1687" s="238"/>
      <c r="BM1687" s="238"/>
      <c r="BN1687" s="238"/>
      <c r="BO1687" s="236"/>
      <c r="BP1687" s="49"/>
      <c r="BS1687" s="237"/>
    </row>
    <row r="1688" spans="1:71" s="62" customFormat="1">
      <c r="A1688" s="49"/>
      <c r="B1688" s="2"/>
      <c r="C1688" s="2"/>
      <c r="D1688" s="49"/>
      <c r="E1688" s="49"/>
      <c r="F1688" s="93"/>
      <c r="G1688" s="85"/>
      <c r="H1688" s="49"/>
      <c r="I1688" s="49"/>
      <c r="J1688" s="2"/>
      <c r="K1688" s="49"/>
      <c r="L1688" s="2"/>
      <c r="M1688" s="72"/>
      <c r="N1688" s="72"/>
      <c r="O1688" s="98"/>
      <c r="P1688" s="54"/>
      <c r="Q1688" s="55"/>
      <c r="R1688" s="55"/>
      <c r="S1688" s="56"/>
      <c r="T1688" s="57"/>
      <c r="U1688" s="57"/>
      <c r="V1688" s="58"/>
      <c r="W1688" s="59"/>
      <c r="X1688" s="59"/>
      <c r="Y1688" s="77"/>
      <c r="Z1688" s="60"/>
      <c r="AA1688" s="60"/>
      <c r="AB1688" s="61"/>
      <c r="AC1688" s="61"/>
      <c r="AD1688" s="61"/>
      <c r="AE1688" s="200"/>
      <c r="AF1688" s="201"/>
      <c r="AG1688" s="201"/>
      <c r="AI1688" s="63"/>
      <c r="AJ1688" s="63"/>
      <c r="AK1688" s="77"/>
      <c r="AL1688" s="60"/>
      <c r="AM1688" s="60"/>
      <c r="AN1688" s="78"/>
      <c r="AO1688" s="79"/>
      <c r="AP1688" s="79"/>
      <c r="AQ1688" s="64"/>
      <c r="AR1688" s="65"/>
      <c r="AS1688" s="65"/>
      <c r="AT1688" s="66"/>
      <c r="AU1688" s="67"/>
      <c r="AV1688" s="67"/>
      <c r="AW1688" s="73"/>
      <c r="AX1688" s="74"/>
      <c r="AY1688" s="74"/>
      <c r="AZ1688" s="112"/>
      <c r="BA1688" s="68"/>
      <c r="BB1688" s="68"/>
      <c r="BC1688" s="69"/>
      <c r="BD1688" s="69"/>
      <c r="BE1688" s="69"/>
      <c r="BF1688" s="75"/>
      <c r="BG1688" s="75"/>
      <c r="BH1688" s="75"/>
      <c r="BI1688" s="219"/>
      <c r="BJ1688" s="220"/>
      <c r="BK1688" s="220"/>
      <c r="BL1688" s="238"/>
      <c r="BM1688" s="238"/>
      <c r="BN1688" s="238"/>
      <c r="BO1688" s="236"/>
      <c r="BP1688" s="49"/>
      <c r="BS1688" s="237"/>
    </row>
    <row r="1689" spans="1:71" s="62" customFormat="1">
      <c r="A1689" s="49"/>
      <c r="B1689" s="2"/>
      <c r="C1689" s="2"/>
      <c r="D1689" s="49"/>
      <c r="E1689" s="49"/>
      <c r="F1689" s="93"/>
      <c r="G1689" s="85"/>
      <c r="H1689" s="49"/>
      <c r="I1689" s="49"/>
      <c r="J1689" s="2"/>
      <c r="K1689" s="49"/>
      <c r="L1689" s="2"/>
      <c r="M1689" s="72"/>
      <c r="N1689" s="72"/>
      <c r="O1689" s="98"/>
      <c r="P1689" s="54"/>
      <c r="Q1689" s="55"/>
      <c r="R1689" s="55"/>
      <c r="S1689" s="56"/>
      <c r="T1689" s="57"/>
      <c r="U1689" s="57"/>
      <c r="V1689" s="58"/>
      <c r="W1689" s="59"/>
      <c r="X1689" s="59"/>
      <c r="Y1689" s="77"/>
      <c r="Z1689" s="60"/>
      <c r="AA1689" s="60"/>
      <c r="AB1689" s="61"/>
      <c r="AC1689" s="61"/>
      <c r="AD1689" s="61"/>
      <c r="AE1689" s="200"/>
      <c r="AF1689" s="201"/>
      <c r="AG1689" s="201"/>
      <c r="AI1689" s="63"/>
      <c r="AJ1689" s="63"/>
      <c r="AK1689" s="77"/>
      <c r="AL1689" s="60"/>
      <c r="AM1689" s="60"/>
      <c r="AN1689" s="78"/>
      <c r="AO1689" s="79"/>
      <c r="AP1689" s="79"/>
      <c r="AQ1689" s="64"/>
      <c r="AR1689" s="65"/>
      <c r="AS1689" s="65"/>
      <c r="AT1689" s="66"/>
      <c r="AU1689" s="67"/>
      <c r="AV1689" s="67"/>
      <c r="AW1689" s="73"/>
      <c r="AX1689" s="74"/>
      <c r="AY1689" s="74"/>
      <c r="AZ1689" s="112"/>
      <c r="BA1689" s="68"/>
      <c r="BB1689" s="68"/>
      <c r="BC1689" s="69"/>
      <c r="BD1689" s="69"/>
      <c r="BE1689" s="69"/>
      <c r="BF1689" s="75"/>
      <c r="BG1689" s="75"/>
      <c r="BH1689" s="75"/>
      <c r="BI1689" s="219"/>
      <c r="BJ1689" s="220"/>
      <c r="BK1689" s="220"/>
      <c r="BL1689" s="238"/>
      <c r="BM1689" s="238"/>
      <c r="BN1689" s="238"/>
      <c r="BO1689" s="236"/>
      <c r="BP1689" s="49"/>
      <c r="BS1689" s="237"/>
    </row>
    <row r="1690" spans="1:71" s="62" customFormat="1">
      <c r="A1690" s="49"/>
      <c r="B1690" s="2"/>
      <c r="C1690" s="2"/>
      <c r="D1690" s="49"/>
      <c r="E1690" s="49"/>
      <c r="F1690" s="93"/>
      <c r="G1690" s="85"/>
      <c r="H1690" s="49"/>
      <c r="I1690" s="49"/>
      <c r="J1690" s="2"/>
      <c r="K1690" s="49"/>
      <c r="L1690" s="2"/>
      <c r="M1690" s="72"/>
      <c r="N1690" s="72"/>
      <c r="O1690" s="98"/>
      <c r="P1690" s="54"/>
      <c r="Q1690" s="55"/>
      <c r="R1690" s="55"/>
      <c r="S1690" s="56"/>
      <c r="T1690" s="57"/>
      <c r="U1690" s="57"/>
      <c r="V1690" s="58"/>
      <c r="W1690" s="59"/>
      <c r="X1690" s="59"/>
      <c r="Y1690" s="77"/>
      <c r="Z1690" s="60"/>
      <c r="AA1690" s="60"/>
      <c r="AB1690" s="61"/>
      <c r="AC1690" s="61"/>
      <c r="AD1690" s="61"/>
      <c r="AE1690" s="200"/>
      <c r="AF1690" s="201"/>
      <c r="AG1690" s="201"/>
      <c r="AI1690" s="63"/>
      <c r="AJ1690" s="63"/>
      <c r="AK1690" s="77"/>
      <c r="AL1690" s="60"/>
      <c r="AM1690" s="60"/>
      <c r="AN1690" s="78"/>
      <c r="AO1690" s="79"/>
      <c r="AP1690" s="79"/>
      <c r="AQ1690" s="64"/>
      <c r="AR1690" s="65"/>
      <c r="AS1690" s="65"/>
      <c r="AT1690" s="66"/>
      <c r="AU1690" s="67"/>
      <c r="AV1690" s="67"/>
      <c r="AW1690" s="73"/>
      <c r="AX1690" s="74"/>
      <c r="AY1690" s="74"/>
      <c r="AZ1690" s="112"/>
      <c r="BA1690" s="68"/>
      <c r="BB1690" s="68"/>
      <c r="BC1690" s="69"/>
      <c r="BD1690" s="69"/>
      <c r="BE1690" s="69"/>
      <c r="BF1690" s="75"/>
      <c r="BG1690" s="75"/>
      <c r="BH1690" s="75"/>
      <c r="BI1690" s="219"/>
      <c r="BJ1690" s="220"/>
      <c r="BK1690" s="220"/>
      <c r="BL1690" s="238"/>
      <c r="BM1690" s="238"/>
      <c r="BN1690" s="238"/>
      <c r="BO1690" s="236"/>
      <c r="BP1690" s="49"/>
      <c r="BS1690" s="237"/>
    </row>
    <row r="1691" spans="1:71" s="62" customFormat="1">
      <c r="A1691" s="49"/>
      <c r="B1691" s="2"/>
      <c r="C1691" s="2"/>
      <c r="D1691" s="49"/>
      <c r="E1691" s="49"/>
      <c r="F1691" s="93"/>
      <c r="G1691" s="85"/>
      <c r="H1691" s="49"/>
      <c r="I1691" s="49"/>
      <c r="J1691" s="2"/>
      <c r="K1691" s="49"/>
      <c r="L1691" s="2"/>
      <c r="M1691" s="72"/>
      <c r="N1691" s="72"/>
      <c r="O1691" s="98"/>
      <c r="P1691" s="54"/>
      <c r="Q1691" s="55"/>
      <c r="R1691" s="55"/>
      <c r="S1691" s="56"/>
      <c r="T1691" s="57"/>
      <c r="U1691" s="57"/>
      <c r="V1691" s="58"/>
      <c r="W1691" s="59"/>
      <c r="X1691" s="59"/>
      <c r="Y1691" s="77"/>
      <c r="Z1691" s="60"/>
      <c r="AA1691" s="60"/>
      <c r="AB1691" s="61"/>
      <c r="AC1691" s="61"/>
      <c r="AD1691" s="61"/>
      <c r="AE1691" s="200"/>
      <c r="AF1691" s="201"/>
      <c r="AG1691" s="201"/>
      <c r="AI1691" s="63"/>
      <c r="AJ1691" s="63"/>
      <c r="AK1691" s="77"/>
      <c r="AL1691" s="60"/>
      <c r="AM1691" s="60"/>
      <c r="AN1691" s="78"/>
      <c r="AO1691" s="79"/>
      <c r="AP1691" s="79"/>
      <c r="AQ1691" s="64"/>
      <c r="AR1691" s="65"/>
      <c r="AS1691" s="65"/>
      <c r="AT1691" s="66"/>
      <c r="AU1691" s="67"/>
      <c r="AV1691" s="67"/>
      <c r="AW1691" s="73"/>
      <c r="AX1691" s="74"/>
      <c r="AY1691" s="74"/>
      <c r="AZ1691" s="112"/>
      <c r="BA1691" s="68"/>
      <c r="BB1691" s="68"/>
      <c r="BC1691" s="69"/>
      <c r="BD1691" s="69"/>
      <c r="BE1691" s="69"/>
      <c r="BF1691" s="75"/>
      <c r="BG1691" s="75"/>
      <c r="BH1691" s="75"/>
      <c r="BI1691" s="219"/>
      <c r="BJ1691" s="220"/>
      <c r="BK1691" s="220"/>
      <c r="BL1691" s="238"/>
      <c r="BM1691" s="238"/>
      <c r="BN1691" s="238"/>
      <c r="BO1691" s="236"/>
      <c r="BP1691" s="49"/>
      <c r="BS1691" s="237"/>
    </row>
    <row r="1692" spans="1:71" s="62" customFormat="1">
      <c r="A1692" s="49"/>
      <c r="B1692" s="2"/>
      <c r="C1692" s="2"/>
      <c r="D1692" s="49"/>
      <c r="E1692" s="49"/>
      <c r="F1692" s="93"/>
      <c r="G1692" s="85"/>
      <c r="H1692" s="49"/>
      <c r="I1692" s="49"/>
      <c r="J1692" s="2"/>
      <c r="K1692" s="49"/>
      <c r="L1692" s="2"/>
      <c r="M1692" s="72"/>
      <c r="N1692" s="72"/>
      <c r="O1692" s="98"/>
      <c r="P1692" s="54"/>
      <c r="Q1692" s="55"/>
      <c r="R1692" s="55"/>
      <c r="S1692" s="56"/>
      <c r="T1692" s="57"/>
      <c r="U1692" s="57"/>
      <c r="V1692" s="58"/>
      <c r="W1692" s="59"/>
      <c r="X1692" s="59"/>
      <c r="Y1692" s="77"/>
      <c r="Z1692" s="60"/>
      <c r="AA1692" s="60"/>
      <c r="AB1692" s="61"/>
      <c r="AC1692" s="61"/>
      <c r="AD1692" s="61"/>
      <c r="AE1692" s="200"/>
      <c r="AF1692" s="201"/>
      <c r="AG1692" s="201"/>
      <c r="AI1692" s="63"/>
      <c r="AJ1692" s="63"/>
      <c r="AK1692" s="77"/>
      <c r="AL1692" s="60"/>
      <c r="AM1692" s="60"/>
      <c r="AN1692" s="78"/>
      <c r="AO1692" s="79"/>
      <c r="AP1692" s="79"/>
      <c r="AQ1692" s="64"/>
      <c r="AR1692" s="65"/>
      <c r="AS1692" s="65"/>
      <c r="AT1692" s="66"/>
      <c r="AU1692" s="67"/>
      <c r="AV1692" s="67"/>
      <c r="AW1692" s="73"/>
      <c r="AX1692" s="74"/>
      <c r="AY1692" s="74"/>
      <c r="AZ1692" s="112"/>
      <c r="BA1692" s="68"/>
      <c r="BB1692" s="68"/>
      <c r="BC1692" s="69"/>
      <c r="BD1692" s="69"/>
      <c r="BE1692" s="69"/>
      <c r="BF1692" s="75"/>
      <c r="BG1692" s="75"/>
      <c r="BH1692" s="75"/>
      <c r="BI1692" s="219"/>
      <c r="BJ1692" s="220"/>
      <c r="BK1692" s="220"/>
      <c r="BL1692" s="238"/>
      <c r="BM1692" s="238"/>
      <c r="BN1692" s="238"/>
      <c r="BO1692" s="236"/>
      <c r="BP1692" s="49"/>
      <c r="BS1692" s="237"/>
    </row>
    <row r="1693" spans="1:71" s="62" customFormat="1">
      <c r="A1693" s="49"/>
      <c r="B1693" s="2"/>
      <c r="C1693" s="2"/>
      <c r="D1693" s="49"/>
      <c r="E1693" s="49"/>
      <c r="F1693" s="93"/>
      <c r="G1693" s="85"/>
      <c r="H1693" s="49"/>
      <c r="I1693" s="49"/>
      <c r="J1693" s="2"/>
      <c r="K1693" s="49"/>
      <c r="L1693" s="2"/>
      <c r="M1693" s="72"/>
      <c r="N1693" s="72"/>
      <c r="O1693" s="98"/>
      <c r="P1693" s="54"/>
      <c r="Q1693" s="55"/>
      <c r="R1693" s="55"/>
      <c r="S1693" s="56"/>
      <c r="T1693" s="57"/>
      <c r="U1693" s="57"/>
      <c r="V1693" s="58"/>
      <c r="W1693" s="59"/>
      <c r="X1693" s="59"/>
      <c r="Y1693" s="77"/>
      <c r="Z1693" s="60"/>
      <c r="AA1693" s="60"/>
      <c r="AB1693" s="61"/>
      <c r="AC1693" s="61"/>
      <c r="AD1693" s="61"/>
      <c r="AE1693" s="200"/>
      <c r="AF1693" s="201"/>
      <c r="AG1693" s="201"/>
      <c r="AI1693" s="63"/>
      <c r="AJ1693" s="63"/>
      <c r="AK1693" s="77"/>
      <c r="AL1693" s="60"/>
      <c r="AM1693" s="60"/>
      <c r="AN1693" s="78"/>
      <c r="AO1693" s="79"/>
      <c r="AP1693" s="79"/>
      <c r="AQ1693" s="64"/>
      <c r="AR1693" s="65"/>
      <c r="AS1693" s="65"/>
      <c r="AT1693" s="66"/>
      <c r="AU1693" s="67"/>
      <c r="AV1693" s="67"/>
      <c r="AW1693" s="73"/>
      <c r="AX1693" s="74"/>
      <c r="AY1693" s="74"/>
      <c r="AZ1693" s="112"/>
      <c r="BA1693" s="68"/>
      <c r="BB1693" s="68"/>
      <c r="BC1693" s="69"/>
      <c r="BD1693" s="69"/>
      <c r="BE1693" s="69"/>
      <c r="BF1693" s="75"/>
      <c r="BG1693" s="75"/>
      <c r="BH1693" s="75"/>
      <c r="BI1693" s="219"/>
      <c r="BJ1693" s="220"/>
      <c r="BK1693" s="220"/>
      <c r="BL1693" s="238"/>
      <c r="BM1693" s="238"/>
      <c r="BN1693" s="238"/>
      <c r="BO1693" s="236"/>
      <c r="BP1693" s="49"/>
      <c r="BS1693" s="237"/>
    </row>
    <row r="1694" spans="1:71" s="62" customFormat="1">
      <c r="A1694" s="49"/>
      <c r="B1694" s="2"/>
      <c r="C1694" s="2"/>
      <c r="D1694" s="49"/>
      <c r="E1694" s="49"/>
      <c r="F1694" s="93"/>
      <c r="G1694" s="85"/>
      <c r="H1694" s="49"/>
      <c r="I1694" s="49"/>
      <c r="J1694" s="2"/>
      <c r="K1694" s="49"/>
      <c r="L1694" s="2"/>
      <c r="M1694" s="72"/>
      <c r="N1694" s="72"/>
      <c r="O1694" s="98"/>
      <c r="P1694" s="54"/>
      <c r="Q1694" s="55"/>
      <c r="R1694" s="55"/>
      <c r="S1694" s="56"/>
      <c r="T1694" s="57"/>
      <c r="U1694" s="57"/>
      <c r="V1694" s="58"/>
      <c r="W1694" s="59"/>
      <c r="X1694" s="59"/>
      <c r="Y1694" s="77"/>
      <c r="Z1694" s="60"/>
      <c r="AA1694" s="60"/>
      <c r="AB1694" s="61"/>
      <c r="AC1694" s="61"/>
      <c r="AD1694" s="61"/>
      <c r="AE1694" s="200"/>
      <c r="AF1694" s="201"/>
      <c r="AG1694" s="201"/>
      <c r="AI1694" s="63"/>
      <c r="AJ1694" s="63"/>
      <c r="AK1694" s="77"/>
      <c r="AL1694" s="60"/>
      <c r="AM1694" s="60"/>
      <c r="AN1694" s="78"/>
      <c r="AO1694" s="79"/>
      <c r="AP1694" s="79"/>
      <c r="AQ1694" s="64"/>
      <c r="AR1694" s="65"/>
      <c r="AS1694" s="65"/>
      <c r="AT1694" s="66"/>
      <c r="AU1694" s="67"/>
      <c r="AV1694" s="67"/>
      <c r="AW1694" s="73"/>
      <c r="AX1694" s="74"/>
      <c r="AY1694" s="74"/>
      <c r="AZ1694" s="112"/>
      <c r="BA1694" s="68"/>
      <c r="BB1694" s="68"/>
      <c r="BC1694" s="69"/>
      <c r="BD1694" s="69"/>
      <c r="BE1694" s="69"/>
      <c r="BF1694" s="75"/>
      <c r="BG1694" s="75"/>
      <c r="BH1694" s="75"/>
      <c r="BI1694" s="219"/>
      <c r="BJ1694" s="220"/>
      <c r="BK1694" s="220"/>
      <c r="BL1694" s="238"/>
      <c r="BM1694" s="238"/>
      <c r="BN1694" s="238"/>
      <c r="BO1694" s="236"/>
      <c r="BP1694" s="49"/>
      <c r="BS1694" s="237"/>
    </row>
    <row r="1695" spans="1:71" s="62" customFormat="1">
      <c r="A1695" s="49"/>
      <c r="B1695" s="2"/>
      <c r="C1695" s="2"/>
      <c r="D1695" s="49"/>
      <c r="E1695" s="49"/>
      <c r="F1695" s="93"/>
      <c r="G1695" s="85"/>
      <c r="H1695" s="49"/>
      <c r="I1695" s="49"/>
      <c r="J1695" s="2"/>
      <c r="K1695" s="49"/>
      <c r="L1695" s="2"/>
      <c r="M1695" s="72"/>
      <c r="N1695" s="72"/>
      <c r="O1695" s="98"/>
      <c r="P1695" s="54"/>
      <c r="Q1695" s="55"/>
      <c r="R1695" s="55"/>
      <c r="S1695" s="56"/>
      <c r="T1695" s="57"/>
      <c r="U1695" s="57"/>
      <c r="V1695" s="58"/>
      <c r="W1695" s="59"/>
      <c r="X1695" s="59"/>
      <c r="Y1695" s="77"/>
      <c r="Z1695" s="60"/>
      <c r="AA1695" s="60"/>
      <c r="AB1695" s="61"/>
      <c r="AC1695" s="61"/>
      <c r="AD1695" s="61"/>
      <c r="AE1695" s="200"/>
      <c r="AF1695" s="201"/>
      <c r="AG1695" s="201"/>
      <c r="AI1695" s="63"/>
      <c r="AJ1695" s="63"/>
      <c r="AK1695" s="77"/>
      <c r="AL1695" s="60"/>
      <c r="AM1695" s="60"/>
      <c r="AN1695" s="78"/>
      <c r="AO1695" s="79"/>
      <c r="AP1695" s="79"/>
      <c r="AQ1695" s="64"/>
      <c r="AR1695" s="65"/>
      <c r="AS1695" s="65"/>
      <c r="AT1695" s="66"/>
      <c r="AU1695" s="67"/>
      <c r="AV1695" s="67"/>
      <c r="AW1695" s="73"/>
      <c r="AX1695" s="74"/>
      <c r="AY1695" s="74"/>
      <c r="AZ1695" s="112"/>
      <c r="BA1695" s="68"/>
      <c r="BB1695" s="68"/>
      <c r="BC1695" s="69"/>
      <c r="BD1695" s="69"/>
      <c r="BE1695" s="69"/>
      <c r="BF1695" s="75"/>
      <c r="BG1695" s="75"/>
      <c r="BH1695" s="75"/>
      <c r="BI1695" s="219"/>
      <c r="BJ1695" s="220"/>
      <c r="BK1695" s="220"/>
      <c r="BL1695" s="238"/>
      <c r="BM1695" s="238"/>
      <c r="BN1695" s="238"/>
      <c r="BO1695" s="236"/>
      <c r="BP1695" s="49"/>
      <c r="BS1695" s="237"/>
    </row>
    <row r="1696" spans="1:71" s="62" customFormat="1">
      <c r="A1696" s="49"/>
      <c r="B1696" s="2"/>
      <c r="C1696" s="2"/>
      <c r="D1696" s="49"/>
      <c r="E1696" s="49"/>
      <c r="F1696" s="93"/>
      <c r="G1696" s="85"/>
      <c r="H1696" s="49"/>
      <c r="I1696" s="49"/>
      <c r="J1696" s="2"/>
      <c r="K1696" s="49"/>
      <c r="L1696" s="2"/>
      <c r="M1696" s="72"/>
      <c r="N1696" s="72"/>
      <c r="O1696" s="98"/>
      <c r="P1696" s="54"/>
      <c r="Q1696" s="55"/>
      <c r="R1696" s="55"/>
      <c r="S1696" s="56"/>
      <c r="T1696" s="57"/>
      <c r="U1696" s="57"/>
      <c r="V1696" s="58"/>
      <c r="W1696" s="59"/>
      <c r="X1696" s="59"/>
      <c r="Y1696" s="77"/>
      <c r="Z1696" s="60"/>
      <c r="AA1696" s="60"/>
      <c r="AB1696" s="61"/>
      <c r="AC1696" s="61"/>
      <c r="AD1696" s="61"/>
      <c r="AE1696" s="200"/>
      <c r="AF1696" s="201"/>
      <c r="AG1696" s="201"/>
      <c r="AI1696" s="63"/>
      <c r="AJ1696" s="63"/>
      <c r="AK1696" s="77"/>
      <c r="AL1696" s="60"/>
      <c r="AM1696" s="60"/>
      <c r="AN1696" s="78"/>
      <c r="AO1696" s="79"/>
      <c r="AP1696" s="79"/>
      <c r="AQ1696" s="64"/>
      <c r="AR1696" s="65"/>
      <c r="AS1696" s="65"/>
      <c r="AT1696" s="66"/>
      <c r="AU1696" s="67"/>
      <c r="AV1696" s="67"/>
      <c r="AW1696" s="73"/>
      <c r="AX1696" s="74"/>
      <c r="AY1696" s="74"/>
      <c r="AZ1696" s="112"/>
      <c r="BA1696" s="68"/>
      <c r="BB1696" s="68"/>
      <c r="BC1696" s="69"/>
      <c r="BD1696" s="69"/>
      <c r="BE1696" s="69"/>
      <c r="BF1696" s="75"/>
      <c r="BG1696" s="75"/>
      <c r="BH1696" s="75"/>
      <c r="BI1696" s="219"/>
      <c r="BJ1696" s="220"/>
      <c r="BK1696" s="220"/>
      <c r="BL1696" s="238"/>
      <c r="BM1696" s="238"/>
      <c r="BN1696" s="238"/>
      <c r="BO1696" s="236"/>
      <c r="BP1696" s="49"/>
      <c r="BS1696" s="237"/>
    </row>
    <row r="1697" spans="1:71" s="62" customFormat="1">
      <c r="A1697" s="49"/>
      <c r="B1697" s="2"/>
      <c r="C1697" s="2"/>
      <c r="D1697" s="49"/>
      <c r="E1697" s="49"/>
      <c r="F1697" s="93"/>
      <c r="G1697" s="85"/>
      <c r="H1697" s="49"/>
      <c r="I1697" s="49"/>
      <c r="J1697" s="2"/>
      <c r="K1697" s="49"/>
      <c r="L1697" s="2"/>
      <c r="M1697" s="72"/>
      <c r="N1697" s="72"/>
      <c r="O1697" s="98"/>
      <c r="P1697" s="54"/>
      <c r="Q1697" s="55"/>
      <c r="R1697" s="55"/>
      <c r="S1697" s="56"/>
      <c r="T1697" s="57"/>
      <c r="U1697" s="57"/>
      <c r="V1697" s="58"/>
      <c r="W1697" s="59"/>
      <c r="X1697" s="59"/>
      <c r="Y1697" s="77"/>
      <c r="Z1697" s="60"/>
      <c r="AA1697" s="60"/>
      <c r="AB1697" s="61"/>
      <c r="AC1697" s="61"/>
      <c r="AD1697" s="61"/>
      <c r="AE1697" s="200"/>
      <c r="AF1697" s="201"/>
      <c r="AG1697" s="201"/>
      <c r="AI1697" s="63"/>
      <c r="AJ1697" s="63"/>
      <c r="AK1697" s="77"/>
      <c r="AL1697" s="60"/>
      <c r="AM1697" s="60"/>
      <c r="AN1697" s="78"/>
      <c r="AO1697" s="79"/>
      <c r="AP1697" s="79"/>
      <c r="AQ1697" s="64"/>
      <c r="AR1697" s="65"/>
      <c r="AS1697" s="65"/>
      <c r="AT1697" s="66"/>
      <c r="AU1697" s="67"/>
      <c r="AV1697" s="67"/>
      <c r="AW1697" s="73"/>
      <c r="AX1697" s="74"/>
      <c r="AY1697" s="74"/>
      <c r="AZ1697" s="112"/>
      <c r="BA1697" s="68"/>
      <c r="BB1697" s="68"/>
      <c r="BC1697" s="69"/>
      <c r="BD1697" s="69"/>
      <c r="BE1697" s="69"/>
      <c r="BF1697" s="75"/>
      <c r="BG1697" s="75"/>
      <c r="BH1697" s="75"/>
      <c r="BI1697" s="219"/>
      <c r="BJ1697" s="220"/>
      <c r="BK1697" s="220"/>
      <c r="BL1697" s="238"/>
      <c r="BM1697" s="238"/>
      <c r="BN1697" s="238"/>
      <c r="BO1697" s="236"/>
      <c r="BP1697" s="49"/>
      <c r="BS1697" s="237"/>
    </row>
    <row r="1698" spans="1:71" s="62" customFormat="1">
      <c r="A1698" s="49"/>
      <c r="B1698" s="2"/>
      <c r="C1698" s="2"/>
      <c r="D1698" s="49"/>
      <c r="E1698" s="49"/>
      <c r="F1698" s="93"/>
      <c r="G1698" s="85"/>
      <c r="H1698" s="49"/>
      <c r="I1698" s="49"/>
      <c r="J1698" s="2"/>
      <c r="K1698" s="49"/>
      <c r="L1698" s="2"/>
      <c r="M1698" s="72"/>
      <c r="N1698" s="72"/>
      <c r="O1698" s="98"/>
      <c r="P1698" s="54"/>
      <c r="Q1698" s="55"/>
      <c r="R1698" s="55"/>
      <c r="S1698" s="56"/>
      <c r="T1698" s="57"/>
      <c r="U1698" s="57"/>
      <c r="V1698" s="58"/>
      <c r="W1698" s="59"/>
      <c r="X1698" s="59"/>
      <c r="Y1698" s="77"/>
      <c r="Z1698" s="60"/>
      <c r="AA1698" s="60"/>
      <c r="AB1698" s="61"/>
      <c r="AC1698" s="61"/>
      <c r="AD1698" s="61"/>
      <c r="AE1698" s="200"/>
      <c r="AF1698" s="201"/>
      <c r="AG1698" s="201"/>
      <c r="AI1698" s="63"/>
      <c r="AJ1698" s="63"/>
      <c r="AK1698" s="77"/>
      <c r="AL1698" s="60"/>
      <c r="AM1698" s="60"/>
      <c r="AN1698" s="78"/>
      <c r="AO1698" s="79"/>
      <c r="AP1698" s="79"/>
      <c r="AQ1698" s="64"/>
      <c r="AR1698" s="65"/>
      <c r="AS1698" s="65"/>
      <c r="AT1698" s="66"/>
      <c r="AU1698" s="67"/>
      <c r="AV1698" s="67"/>
      <c r="AW1698" s="73"/>
      <c r="AX1698" s="74"/>
      <c r="AY1698" s="74"/>
      <c r="AZ1698" s="112"/>
      <c r="BA1698" s="68"/>
      <c r="BB1698" s="68"/>
      <c r="BC1698" s="69"/>
      <c r="BD1698" s="69"/>
      <c r="BE1698" s="69"/>
      <c r="BF1698" s="75"/>
      <c r="BG1698" s="75"/>
      <c r="BH1698" s="75"/>
      <c r="BI1698" s="219"/>
      <c r="BJ1698" s="220"/>
      <c r="BK1698" s="220"/>
      <c r="BL1698" s="238"/>
      <c r="BM1698" s="238"/>
      <c r="BN1698" s="238"/>
      <c r="BO1698" s="236"/>
      <c r="BP1698" s="49"/>
      <c r="BS1698" s="237"/>
    </row>
    <row r="1699" spans="1:71" s="62" customFormat="1">
      <c r="A1699" s="49"/>
      <c r="B1699" s="2"/>
      <c r="C1699" s="2"/>
      <c r="D1699" s="49"/>
      <c r="E1699" s="49"/>
      <c r="F1699" s="93"/>
      <c r="G1699" s="85"/>
      <c r="H1699" s="49"/>
      <c r="I1699" s="49"/>
      <c r="J1699" s="2"/>
      <c r="K1699" s="49"/>
      <c r="L1699" s="2"/>
      <c r="M1699" s="72"/>
      <c r="N1699" s="72"/>
      <c r="O1699" s="98"/>
      <c r="P1699" s="54"/>
      <c r="Q1699" s="55"/>
      <c r="R1699" s="55"/>
      <c r="S1699" s="56"/>
      <c r="T1699" s="57"/>
      <c r="U1699" s="57"/>
      <c r="V1699" s="58"/>
      <c r="W1699" s="59"/>
      <c r="X1699" s="59"/>
      <c r="Y1699" s="77"/>
      <c r="Z1699" s="60"/>
      <c r="AA1699" s="60"/>
      <c r="AB1699" s="61"/>
      <c r="AC1699" s="61"/>
      <c r="AD1699" s="61"/>
      <c r="AE1699" s="200"/>
      <c r="AF1699" s="201"/>
      <c r="AG1699" s="201"/>
      <c r="AI1699" s="63"/>
      <c r="AJ1699" s="63"/>
      <c r="AK1699" s="77"/>
      <c r="AL1699" s="60"/>
      <c r="AM1699" s="60"/>
      <c r="AN1699" s="78"/>
      <c r="AO1699" s="79"/>
      <c r="AP1699" s="79"/>
      <c r="AQ1699" s="64"/>
      <c r="AR1699" s="65"/>
      <c r="AS1699" s="65"/>
      <c r="AT1699" s="66"/>
      <c r="AU1699" s="67"/>
      <c r="AV1699" s="67"/>
      <c r="AW1699" s="73"/>
      <c r="AX1699" s="74"/>
      <c r="AY1699" s="74"/>
      <c r="AZ1699" s="112"/>
      <c r="BA1699" s="68"/>
      <c r="BB1699" s="68"/>
      <c r="BC1699" s="69"/>
      <c r="BD1699" s="69"/>
      <c r="BE1699" s="69"/>
      <c r="BF1699" s="75"/>
      <c r="BG1699" s="75"/>
      <c r="BH1699" s="75"/>
      <c r="BI1699" s="219"/>
      <c r="BJ1699" s="220"/>
      <c r="BK1699" s="220"/>
      <c r="BL1699" s="238"/>
      <c r="BM1699" s="238"/>
      <c r="BN1699" s="238"/>
      <c r="BO1699" s="236"/>
      <c r="BP1699" s="49"/>
      <c r="BS1699" s="237"/>
    </row>
    <row r="1700" spans="1:71" s="62" customFormat="1">
      <c r="A1700" s="49"/>
      <c r="B1700" s="2"/>
      <c r="C1700" s="2"/>
      <c r="D1700" s="49"/>
      <c r="E1700" s="49"/>
      <c r="F1700" s="93"/>
      <c r="G1700" s="85"/>
      <c r="H1700" s="49"/>
      <c r="I1700" s="49"/>
      <c r="J1700" s="2"/>
      <c r="K1700" s="49"/>
      <c r="L1700" s="2"/>
      <c r="M1700" s="72"/>
      <c r="N1700" s="72"/>
      <c r="O1700" s="98"/>
      <c r="P1700" s="54"/>
      <c r="Q1700" s="55"/>
      <c r="R1700" s="55"/>
      <c r="S1700" s="56"/>
      <c r="T1700" s="57"/>
      <c r="U1700" s="57"/>
      <c r="V1700" s="58"/>
      <c r="W1700" s="59"/>
      <c r="X1700" s="59"/>
      <c r="Y1700" s="77"/>
      <c r="Z1700" s="60"/>
      <c r="AA1700" s="60"/>
      <c r="AB1700" s="61"/>
      <c r="AC1700" s="61"/>
      <c r="AD1700" s="61"/>
      <c r="AE1700" s="200"/>
      <c r="AF1700" s="201"/>
      <c r="AG1700" s="201"/>
      <c r="AI1700" s="63"/>
      <c r="AJ1700" s="63"/>
      <c r="AK1700" s="77"/>
      <c r="AL1700" s="60"/>
      <c r="AM1700" s="60"/>
      <c r="AN1700" s="78"/>
      <c r="AO1700" s="79"/>
      <c r="AP1700" s="79"/>
      <c r="AQ1700" s="64"/>
      <c r="AR1700" s="65"/>
      <c r="AS1700" s="65"/>
      <c r="AT1700" s="66"/>
      <c r="AU1700" s="67"/>
      <c r="AV1700" s="67"/>
      <c r="AW1700" s="73"/>
      <c r="AX1700" s="74"/>
      <c r="AY1700" s="74"/>
      <c r="AZ1700" s="112"/>
      <c r="BA1700" s="68"/>
      <c r="BB1700" s="68"/>
      <c r="BC1700" s="69"/>
      <c r="BD1700" s="69"/>
      <c r="BE1700" s="69"/>
      <c r="BF1700" s="75"/>
      <c r="BG1700" s="75"/>
      <c r="BH1700" s="75"/>
      <c r="BI1700" s="219"/>
      <c r="BJ1700" s="220"/>
      <c r="BK1700" s="220"/>
      <c r="BL1700" s="238"/>
      <c r="BM1700" s="238"/>
      <c r="BN1700" s="238"/>
      <c r="BO1700" s="236"/>
      <c r="BP1700" s="49"/>
      <c r="BS1700" s="237"/>
    </row>
    <row r="1701" spans="1:71" s="62" customFormat="1">
      <c r="A1701" s="49"/>
      <c r="B1701" s="2"/>
      <c r="C1701" s="2"/>
      <c r="D1701" s="49"/>
      <c r="E1701" s="49"/>
      <c r="F1701" s="93"/>
      <c r="G1701" s="85"/>
      <c r="H1701" s="49"/>
      <c r="I1701" s="49"/>
      <c r="J1701" s="2"/>
      <c r="K1701" s="49"/>
      <c r="L1701" s="2"/>
      <c r="M1701" s="72"/>
      <c r="N1701" s="72"/>
      <c r="O1701" s="98"/>
      <c r="P1701" s="54"/>
      <c r="Q1701" s="55"/>
      <c r="R1701" s="55"/>
      <c r="S1701" s="56"/>
      <c r="T1701" s="57"/>
      <c r="U1701" s="57"/>
      <c r="V1701" s="58"/>
      <c r="W1701" s="59"/>
      <c r="X1701" s="59"/>
      <c r="Y1701" s="77"/>
      <c r="Z1701" s="60"/>
      <c r="AA1701" s="60"/>
      <c r="AB1701" s="61"/>
      <c r="AC1701" s="61"/>
      <c r="AD1701" s="61"/>
      <c r="AE1701" s="200"/>
      <c r="AF1701" s="201"/>
      <c r="AG1701" s="201"/>
      <c r="AI1701" s="63"/>
      <c r="AJ1701" s="63"/>
      <c r="AK1701" s="77"/>
      <c r="AL1701" s="60"/>
      <c r="AM1701" s="60"/>
      <c r="AN1701" s="78"/>
      <c r="AO1701" s="79"/>
      <c r="AP1701" s="79"/>
      <c r="AQ1701" s="64"/>
      <c r="AR1701" s="65"/>
      <c r="AS1701" s="65"/>
      <c r="AT1701" s="66"/>
      <c r="AU1701" s="67"/>
      <c r="AV1701" s="67"/>
      <c r="AW1701" s="73"/>
      <c r="AX1701" s="74"/>
      <c r="AY1701" s="74"/>
      <c r="AZ1701" s="112"/>
      <c r="BA1701" s="68"/>
      <c r="BB1701" s="68"/>
      <c r="BC1701" s="69"/>
      <c r="BD1701" s="69"/>
      <c r="BE1701" s="69"/>
      <c r="BF1701" s="75"/>
      <c r="BG1701" s="75"/>
      <c r="BH1701" s="75"/>
      <c r="BI1701" s="219"/>
      <c r="BJ1701" s="220"/>
      <c r="BK1701" s="220"/>
      <c r="BL1701" s="238"/>
      <c r="BM1701" s="238"/>
      <c r="BN1701" s="238"/>
      <c r="BO1701" s="236"/>
      <c r="BP1701" s="49"/>
      <c r="BS1701" s="237"/>
    </row>
    <row r="1702" spans="1:71" s="62" customFormat="1">
      <c r="A1702" s="49"/>
      <c r="B1702" s="2"/>
      <c r="C1702" s="2"/>
      <c r="D1702" s="49"/>
      <c r="E1702" s="49"/>
      <c r="F1702" s="93"/>
      <c r="G1702" s="85"/>
      <c r="H1702" s="49"/>
      <c r="I1702" s="49"/>
      <c r="J1702" s="2"/>
      <c r="K1702" s="49"/>
      <c r="L1702" s="2"/>
      <c r="M1702" s="72"/>
      <c r="N1702" s="72"/>
      <c r="O1702" s="98"/>
      <c r="P1702" s="54"/>
      <c r="Q1702" s="55"/>
      <c r="R1702" s="55"/>
      <c r="S1702" s="56"/>
      <c r="T1702" s="57"/>
      <c r="U1702" s="57"/>
      <c r="V1702" s="58"/>
      <c r="W1702" s="59"/>
      <c r="X1702" s="59"/>
      <c r="Y1702" s="77"/>
      <c r="Z1702" s="60"/>
      <c r="AA1702" s="60"/>
      <c r="AB1702" s="61"/>
      <c r="AC1702" s="61"/>
      <c r="AD1702" s="61"/>
      <c r="AE1702" s="200"/>
      <c r="AF1702" s="201"/>
      <c r="AG1702" s="201"/>
      <c r="AI1702" s="63"/>
      <c r="AJ1702" s="63"/>
      <c r="AK1702" s="77"/>
      <c r="AL1702" s="60"/>
      <c r="AM1702" s="60"/>
      <c r="AN1702" s="78"/>
      <c r="AO1702" s="79"/>
      <c r="AP1702" s="79"/>
      <c r="AQ1702" s="64"/>
      <c r="AR1702" s="65"/>
      <c r="AS1702" s="65"/>
      <c r="AT1702" s="66"/>
      <c r="AU1702" s="67"/>
      <c r="AV1702" s="67"/>
      <c r="AW1702" s="73"/>
      <c r="AX1702" s="74"/>
      <c r="AY1702" s="74"/>
      <c r="AZ1702" s="112"/>
      <c r="BA1702" s="68"/>
      <c r="BB1702" s="68"/>
      <c r="BC1702" s="69"/>
      <c r="BD1702" s="69"/>
      <c r="BE1702" s="69"/>
      <c r="BF1702" s="75"/>
      <c r="BG1702" s="75"/>
      <c r="BH1702" s="75"/>
      <c r="BI1702" s="219"/>
      <c r="BJ1702" s="220"/>
      <c r="BK1702" s="220"/>
      <c r="BL1702" s="238"/>
      <c r="BM1702" s="238"/>
      <c r="BN1702" s="238"/>
      <c r="BO1702" s="236"/>
      <c r="BP1702" s="49"/>
      <c r="BS1702" s="237"/>
    </row>
    <row r="1703" spans="1:71" s="62" customFormat="1">
      <c r="A1703" s="49"/>
      <c r="B1703" s="2"/>
      <c r="C1703" s="2"/>
      <c r="D1703" s="49"/>
      <c r="E1703" s="49"/>
      <c r="F1703" s="93"/>
      <c r="G1703" s="85"/>
      <c r="H1703" s="49"/>
      <c r="I1703" s="49"/>
      <c r="J1703" s="2"/>
      <c r="K1703" s="49"/>
      <c r="L1703" s="2"/>
      <c r="M1703" s="72"/>
      <c r="N1703" s="72"/>
      <c r="O1703" s="98"/>
      <c r="P1703" s="54"/>
      <c r="Q1703" s="55"/>
      <c r="R1703" s="55"/>
      <c r="S1703" s="56"/>
      <c r="T1703" s="57"/>
      <c r="U1703" s="57"/>
      <c r="V1703" s="58"/>
      <c r="W1703" s="59"/>
      <c r="X1703" s="59"/>
      <c r="Y1703" s="77"/>
      <c r="Z1703" s="60"/>
      <c r="AA1703" s="60"/>
      <c r="AB1703" s="61"/>
      <c r="AC1703" s="61"/>
      <c r="AD1703" s="61"/>
      <c r="AE1703" s="200"/>
      <c r="AF1703" s="201"/>
      <c r="AG1703" s="201"/>
      <c r="AI1703" s="63"/>
      <c r="AJ1703" s="63"/>
      <c r="AK1703" s="77"/>
      <c r="AL1703" s="60"/>
      <c r="AM1703" s="60"/>
      <c r="AN1703" s="78"/>
      <c r="AO1703" s="79"/>
      <c r="AP1703" s="79"/>
      <c r="AQ1703" s="64"/>
      <c r="AR1703" s="65"/>
      <c r="AS1703" s="65"/>
      <c r="AT1703" s="66"/>
      <c r="AU1703" s="67"/>
      <c r="AV1703" s="67"/>
      <c r="AW1703" s="73"/>
      <c r="AX1703" s="74"/>
      <c r="AY1703" s="74"/>
      <c r="AZ1703" s="112"/>
      <c r="BA1703" s="68"/>
      <c r="BB1703" s="68"/>
      <c r="BC1703" s="69"/>
      <c r="BD1703" s="69"/>
      <c r="BE1703" s="69"/>
      <c r="BF1703" s="75"/>
      <c r="BG1703" s="75"/>
      <c r="BH1703" s="75"/>
      <c r="BI1703" s="219"/>
      <c r="BJ1703" s="220"/>
      <c r="BK1703" s="220"/>
      <c r="BL1703" s="238"/>
      <c r="BM1703" s="238"/>
      <c r="BN1703" s="238"/>
      <c r="BO1703" s="236"/>
      <c r="BP1703" s="49"/>
      <c r="BS1703" s="237"/>
    </row>
    <row r="1704" spans="1:71" s="62" customFormat="1">
      <c r="A1704" s="49"/>
      <c r="B1704" s="2"/>
      <c r="C1704" s="2"/>
      <c r="D1704" s="49"/>
      <c r="E1704" s="49"/>
      <c r="F1704" s="93"/>
      <c r="G1704" s="85"/>
      <c r="H1704" s="49"/>
      <c r="I1704" s="49"/>
      <c r="J1704" s="2"/>
      <c r="K1704" s="49"/>
      <c r="L1704" s="2"/>
      <c r="M1704" s="72"/>
      <c r="N1704" s="72"/>
      <c r="O1704" s="98"/>
      <c r="P1704" s="54"/>
      <c r="Q1704" s="55"/>
      <c r="R1704" s="55"/>
      <c r="S1704" s="56"/>
      <c r="T1704" s="57"/>
      <c r="U1704" s="57"/>
      <c r="V1704" s="58"/>
      <c r="W1704" s="59"/>
      <c r="X1704" s="59"/>
      <c r="Y1704" s="77"/>
      <c r="Z1704" s="60"/>
      <c r="AA1704" s="60"/>
      <c r="AB1704" s="61"/>
      <c r="AC1704" s="61"/>
      <c r="AD1704" s="61"/>
      <c r="AE1704" s="200"/>
      <c r="AF1704" s="201"/>
      <c r="AG1704" s="201"/>
      <c r="AI1704" s="63"/>
      <c r="AJ1704" s="63"/>
      <c r="AK1704" s="77"/>
      <c r="AL1704" s="60"/>
      <c r="AM1704" s="60"/>
      <c r="AN1704" s="78"/>
      <c r="AO1704" s="79"/>
      <c r="AP1704" s="79"/>
      <c r="AQ1704" s="64"/>
      <c r="AR1704" s="65"/>
      <c r="AS1704" s="65"/>
      <c r="AT1704" s="66"/>
      <c r="AU1704" s="67"/>
      <c r="AV1704" s="67"/>
      <c r="AW1704" s="73"/>
      <c r="AX1704" s="74"/>
      <c r="AY1704" s="74"/>
      <c r="AZ1704" s="112"/>
      <c r="BA1704" s="68"/>
      <c r="BB1704" s="68"/>
      <c r="BC1704" s="69"/>
      <c r="BD1704" s="69"/>
      <c r="BE1704" s="69"/>
      <c r="BF1704" s="75"/>
      <c r="BG1704" s="75"/>
      <c r="BH1704" s="75"/>
      <c r="BI1704" s="219"/>
      <c r="BJ1704" s="220"/>
      <c r="BK1704" s="220"/>
      <c r="BL1704" s="238"/>
      <c r="BM1704" s="238"/>
      <c r="BN1704" s="238"/>
      <c r="BO1704" s="236"/>
      <c r="BP1704" s="49"/>
      <c r="BS1704" s="237"/>
    </row>
    <row r="1705" spans="1:71" s="62" customFormat="1">
      <c r="A1705" s="49"/>
      <c r="B1705" s="2"/>
      <c r="C1705" s="2"/>
      <c r="D1705" s="49"/>
      <c r="E1705" s="49"/>
      <c r="F1705" s="93"/>
      <c r="G1705" s="85"/>
      <c r="H1705" s="49"/>
      <c r="I1705" s="49"/>
      <c r="J1705" s="2"/>
      <c r="K1705" s="49"/>
      <c r="L1705" s="2"/>
      <c r="M1705" s="72"/>
      <c r="N1705" s="72"/>
      <c r="O1705" s="98"/>
      <c r="P1705" s="54"/>
      <c r="Q1705" s="55"/>
      <c r="R1705" s="55"/>
      <c r="S1705" s="56"/>
      <c r="T1705" s="57"/>
      <c r="U1705" s="57"/>
      <c r="V1705" s="58"/>
      <c r="W1705" s="59"/>
      <c r="X1705" s="59"/>
      <c r="Y1705" s="77"/>
      <c r="Z1705" s="60"/>
      <c r="AA1705" s="60"/>
      <c r="AB1705" s="61"/>
      <c r="AC1705" s="61"/>
      <c r="AD1705" s="61"/>
      <c r="AE1705" s="200"/>
      <c r="AF1705" s="201"/>
      <c r="AG1705" s="201"/>
      <c r="AI1705" s="63"/>
      <c r="AJ1705" s="63"/>
      <c r="AK1705" s="77"/>
      <c r="AL1705" s="60"/>
      <c r="AM1705" s="60"/>
      <c r="AN1705" s="78"/>
      <c r="AO1705" s="79"/>
      <c r="AP1705" s="79"/>
      <c r="AQ1705" s="64"/>
      <c r="AR1705" s="65"/>
      <c r="AS1705" s="65"/>
      <c r="AT1705" s="66"/>
      <c r="AU1705" s="67"/>
      <c r="AV1705" s="67"/>
      <c r="AW1705" s="73"/>
      <c r="AX1705" s="74"/>
      <c r="AY1705" s="74"/>
      <c r="AZ1705" s="112"/>
      <c r="BA1705" s="68"/>
      <c r="BB1705" s="68"/>
      <c r="BC1705" s="69"/>
      <c r="BD1705" s="69"/>
      <c r="BE1705" s="69"/>
      <c r="BF1705" s="75"/>
      <c r="BG1705" s="75"/>
      <c r="BH1705" s="75"/>
      <c r="BI1705" s="219"/>
      <c r="BJ1705" s="220"/>
      <c r="BK1705" s="220"/>
      <c r="BL1705" s="238"/>
      <c r="BM1705" s="238"/>
      <c r="BN1705" s="238"/>
      <c r="BO1705" s="236"/>
      <c r="BP1705" s="49"/>
      <c r="BS1705" s="237"/>
    </row>
    <row r="1706" spans="1:71" s="62" customFormat="1">
      <c r="A1706" s="49"/>
      <c r="B1706" s="2"/>
      <c r="C1706" s="2"/>
      <c r="D1706" s="49"/>
      <c r="E1706" s="49"/>
      <c r="F1706" s="93"/>
      <c r="G1706" s="85"/>
      <c r="H1706" s="49"/>
      <c r="I1706" s="49"/>
      <c r="J1706" s="2"/>
      <c r="K1706" s="49"/>
      <c r="L1706" s="2"/>
      <c r="M1706" s="72"/>
      <c r="N1706" s="72"/>
      <c r="O1706" s="98"/>
      <c r="P1706" s="54"/>
      <c r="Q1706" s="55"/>
      <c r="R1706" s="55"/>
      <c r="S1706" s="56"/>
      <c r="T1706" s="57"/>
      <c r="U1706" s="57"/>
      <c r="V1706" s="58"/>
      <c r="W1706" s="59"/>
      <c r="X1706" s="59"/>
      <c r="Y1706" s="77"/>
      <c r="Z1706" s="60"/>
      <c r="AA1706" s="60"/>
      <c r="AB1706" s="61"/>
      <c r="AC1706" s="61"/>
      <c r="AD1706" s="61"/>
      <c r="AE1706" s="200"/>
      <c r="AF1706" s="201"/>
      <c r="AG1706" s="201"/>
      <c r="AI1706" s="63"/>
      <c r="AJ1706" s="63"/>
      <c r="AK1706" s="77"/>
      <c r="AL1706" s="60"/>
      <c r="AM1706" s="60"/>
      <c r="AN1706" s="78"/>
      <c r="AO1706" s="79"/>
      <c r="AP1706" s="79"/>
      <c r="AQ1706" s="64"/>
      <c r="AR1706" s="65"/>
      <c r="AS1706" s="65"/>
      <c r="AT1706" s="66"/>
      <c r="AU1706" s="67"/>
      <c r="AV1706" s="67"/>
      <c r="AW1706" s="73"/>
      <c r="AX1706" s="74"/>
      <c r="AY1706" s="74"/>
      <c r="AZ1706" s="112"/>
      <c r="BA1706" s="68"/>
      <c r="BB1706" s="68"/>
      <c r="BC1706" s="69"/>
      <c r="BD1706" s="69"/>
      <c r="BE1706" s="69"/>
      <c r="BF1706" s="75"/>
      <c r="BG1706" s="75"/>
      <c r="BH1706" s="75"/>
      <c r="BI1706" s="219"/>
      <c r="BJ1706" s="220"/>
      <c r="BK1706" s="220"/>
      <c r="BL1706" s="238"/>
      <c r="BM1706" s="238"/>
      <c r="BN1706" s="238"/>
      <c r="BO1706" s="236"/>
      <c r="BP1706" s="49"/>
      <c r="BS1706" s="237"/>
    </row>
    <row r="1707" spans="1:71" s="62" customFormat="1">
      <c r="A1707" s="49"/>
      <c r="B1707" s="2"/>
      <c r="C1707" s="2"/>
      <c r="D1707" s="49"/>
      <c r="E1707" s="49"/>
      <c r="F1707" s="93"/>
      <c r="G1707" s="85"/>
      <c r="H1707" s="49"/>
      <c r="I1707" s="49"/>
      <c r="J1707" s="2"/>
      <c r="K1707" s="49"/>
      <c r="L1707" s="2"/>
      <c r="M1707" s="72"/>
      <c r="N1707" s="72"/>
      <c r="O1707" s="98"/>
      <c r="P1707" s="54"/>
      <c r="Q1707" s="55"/>
      <c r="R1707" s="55"/>
      <c r="S1707" s="56"/>
      <c r="T1707" s="57"/>
      <c r="U1707" s="57"/>
      <c r="V1707" s="58"/>
      <c r="W1707" s="59"/>
      <c r="X1707" s="59"/>
      <c r="Y1707" s="77"/>
      <c r="Z1707" s="60"/>
      <c r="AA1707" s="60"/>
      <c r="AB1707" s="61"/>
      <c r="AC1707" s="61"/>
      <c r="AD1707" s="61"/>
      <c r="AE1707" s="200"/>
      <c r="AF1707" s="201"/>
      <c r="AG1707" s="201"/>
      <c r="AI1707" s="63"/>
      <c r="AJ1707" s="63"/>
      <c r="AK1707" s="77"/>
      <c r="AL1707" s="60"/>
      <c r="AM1707" s="60"/>
      <c r="AN1707" s="78"/>
      <c r="AO1707" s="79"/>
      <c r="AP1707" s="79"/>
      <c r="AQ1707" s="64"/>
      <c r="AR1707" s="65"/>
      <c r="AS1707" s="65"/>
      <c r="AT1707" s="66"/>
      <c r="AU1707" s="67"/>
      <c r="AV1707" s="67"/>
      <c r="AW1707" s="73"/>
      <c r="AX1707" s="74"/>
      <c r="AY1707" s="74"/>
      <c r="AZ1707" s="112"/>
      <c r="BA1707" s="68"/>
      <c r="BB1707" s="68"/>
      <c r="BC1707" s="69"/>
      <c r="BD1707" s="69"/>
      <c r="BE1707" s="69"/>
      <c r="BF1707" s="75"/>
      <c r="BG1707" s="75"/>
      <c r="BH1707" s="75"/>
      <c r="BI1707" s="219"/>
      <c r="BJ1707" s="220"/>
      <c r="BK1707" s="220"/>
      <c r="BL1707" s="238"/>
      <c r="BM1707" s="238"/>
      <c r="BN1707" s="238"/>
      <c r="BO1707" s="236"/>
      <c r="BP1707" s="49"/>
      <c r="BS1707" s="237"/>
    </row>
    <row r="1708" spans="1:71" s="62" customFormat="1">
      <c r="A1708" s="49"/>
      <c r="B1708" s="2"/>
      <c r="C1708" s="2"/>
      <c r="D1708" s="49"/>
      <c r="E1708" s="49"/>
      <c r="F1708" s="93"/>
      <c r="G1708" s="85"/>
      <c r="H1708" s="49"/>
      <c r="I1708" s="49"/>
      <c r="J1708" s="2"/>
      <c r="K1708" s="49"/>
      <c r="L1708" s="2"/>
      <c r="M1708" s="72"/>
      <c r="N1708" s="72"/>
      <c r="O1708" s="98"/>
      <c r="P1708" s="54"/>
      <c r="Q1708" s="55"/>
      <c r="R1708" s="55"/>
      <c r="S1708" s="56"/>
      <c r="T1708" s="57"/>
      <c r="U1708" s="57"/>
      <c r="V1708" s="58"/>
      <c r="W1708" s="59"/>
      <c r="X1708" s="59"/>
      <c r="Y1708" s="77"/>
      <c r="Z1708" s="60"/>
      <c r="AA1708" s="60"/>
      <c r="AB1708" s="61"/>
      <c r="AC1708" s="61"/>
      <c r="AD1708" s="61"/>
      <c r="AE1708" s="200"/>
      <c r="AF1708" s="201"/>
      <c r="AG1708" s="201"/>
      <c r="AI1708" s="63"/>
      <c r="AJ1708" s="63"/>
      <c r="AK1708" s="77"/>
      <c r="AL1708" s="60"/>
      <c r="AM1708" s="60"/>
      <c r="AN1708" s="78"/>
      <c r="AO1708" s="79"/>
      <c r="AP1708" s="79"/>
      <c r="AQ1708" s="64"/>
      <c r="AR1708" s="65"/>
      <c r="AS1708" s="65"/>
      <c r="AT1708" s="66"/>
      <c r="AU1708" s="67"/>
      <c r="AV1708" s="67"/>
      <c r="AW1708" s="73"/>
      <c r="AX1708" s="74"/>
      <c r="AY1708" s="74"/>
      <c r="AZ1708" s="112"/>
      <c r="BA1708" s="68"/>
      <c r="BB1708" s="68"/>
      <c r="BC1708" s="69"/>
      <c r="BD1708" s="69"/>
      <c r="BE1708" s="69"/>
      <c r="BF1708" s="75"/>
      <c r="BG1708" s="75"/>
      <c r="BH1708" s="75"/>
      <c r="BI1708" s="219"/>
      <c r="BJ1708" s="220"/>
      <c r="BK1708" s="220"/>
      <c r="BL1708" s="238"/>
      <c r="BM1708" s="238"/>
      <c r="BN1708" s="238"/>
      <c r="BO1708" s="236"/>
      <c r="BP1708" s="49"/>
      <c r="BS1708" s="237"/>
    </row>
    <row r="1709" spans="1:71" s="62" customFormat="1">
      <c r="A1709" s="49"/>
      <c r="B1709" s="2"/>
      <c r="C1709" s="2"/>
      <c r="D1709" s="49"/>
      <c r="E1709" s="49"/>
      <c r="F1709" s="93"/>
      <c r="G1709" s="85"/>
      <c r="H1709" s="49"/>
      <c r="I1709" s="49"/>
      <c r="J1709" s="2"/>
      <c r="K1709" s="49"/>
      <c r="L1709" s="2"/>
      <c r="M1709" s="72"/>
      <c r="N1709" s="72"/>
      <c r="O1709" s="98"/>
      <c r="P1709" s="54"/>
      <c r="Q1709" s="55"/>
      <c r="R1709" s="55"/>
      <c r="S1709" s="56"/>
      <c r="T1709" s="57"/>
      <c r="U1709" s="57"/>
      <c r="V1709" s="58"/>
      <c r="W1709" s="59"/>
      <c r="X1709" s="59"/>
      <c r="Y1709" s="77"/>
      <c r="Z1709" s="60"/>
      <c r="AA1709" s="60"/>
      <c r="AB1709" s="61"/>
      <c r="AC1709" s="61"/>
      <c r="AD1709" s="61"/>
      <c r="AE1709" s="200"/>
      <c r="AF1709" s="201"/>
      <c r="AG1709" s="201"/>
      <c r="AI1709" s="63"/>
      <c r="AJ1709" s="63"/>
      <c r="AK1709" s="77"/>
      <c r="AL1709" s="60"/>
      <c r="AM1709" s="60"/>
      <c r="AN1709" s="78"/>
      <c r="AO1709" s="79"/>
      <c r="AP1709" s="79"/>
      <c r="AQ1709" s="64"/>
      <c r="AR1709" s="65"/>
      <c r="AS1709" s="65"/>
      <c r="AT1709" s="66"/>
      <c r="AU1709" s="67"/>
      <c r="AV1709" s="67"/>
      <c r="AW1709" s="73"/>
      <c r="AX1709" s="74"/>
      <c r="AY1709" s="74"/>
      <c r="AZ1709" s="112"/>
      <c r="BA1709" s="68"/>
      <c r="BB1709" s="68"/>
      <c r="BC1709" s="69"/>
      <c r="BD1709" s="69"/>
      <c r="BE1709" s="69"/>
      <c r="BF1709" s="75"/>
      <c r="BG1709" s="75"/>
      <c r="BH1709" s="75"/>
      <c r="BI1709" s="219"/>
      <c r="BJ1709" s="220"/>
      <c r="BK1709" s="220"/>
      <c r="BL1709" s="238"/>
      <c r="BM1709" s="238"/>
      <c r="BN1709" s="238"/>
      <c r="BO1709" s="236"/>
      <c r="BP1709" s="49"/>
      <c r="BS1709" s="237"/>
    </row>
    <row r="1710" spans="1:71" s="62" customFormat="1">
      <c r="A1710" s="49"/>
      <c r="B1710" s="2"/>
      <c r="C1710" s="2"/>
      <c r="D1710" s="49"/>
      <c r="E1710" s="49"/>
      <c r="F1710" s="93"/>
      <c r="G1710" s="85"/>
      <c r="H1710" s="49"/>
      <c r="I1710" s="49"/>
      <c r="J1710" s="2"/>
      <c r="K1710" s="49"/>
      <c r="L1710" s="2"/>
      <c r="M1710" s="72"/>
      <c r="N1710" s="72"/>
      <c r="O1710" s="98"/>
      <c r="P1710" s="54"/>
      <c r="Q1710" s="55"/>
      <c r="R1710" s="55"/>
      <c r="S1710" s="56"/>
      <c r="T1710" s="57"/>
      <c r="U1710" s="57"/>
      <c r="V1710" s="58"/>
      <c r="W1710" s="59"/>
      <c r="X1710" s="59"/>
      <c r="Y1710" s="77"/>
      <c r="Z1710" s="60"/>
      <c r="AA1710" s="60"/>
      <c r="AB1710" s="61"/>
      <c r="AC1710" s="61"/>
      <c r="AD1710" s="61"/>
      <c r="AE1710" s="200"/>
      <c r="AF1710" s="201"/>
      <c r="AG1710" s="201"/>
      <c r="AI1710" s="63"/>
      <c r="AJ1710" s="63"/>
      <c r="AK1710" s="77"/>
      <c r="AL1710" s="60"/>
      <c r="AM1710" s="60"/>
      <c r="AN1710" s="78"/>
      <c r="AO1710" s="79"/>
      <c r="AP1710" s="79"/>
      <c r="AQ1710" s="64"/>
      <c r="AR1710" s="65"/>
      <c r="AS1710" s="65"/>
      <c r="AT1710" s="66"/>
      <c r="AU1710" s="67"/>
      <c r="AV1710" s="67"/>
      <c r="AW1710" s="73"/>
      <c r="AX1710" s="74"/>
      <c r="AY1710" s="74"/>
      <c r="AZ1710" s="112"/>
      <c r="BA1710" s="68"/>
      <c r="BB1710" s="68"/>
      <c r="BC1710" s="69"/>
      <c r="BD1710" s="69"/>
      <c r="BE1710" s="69"/>
      <c r="BF1710" s="75"/>
      <c r="BG1710" s="75"/>
      <c r="BH1710" s="75"/>
      <c r="BI1710" s="219"/>
      <c r="BJ1710" s="220"/>
      <c r="BK1710" s="220"/>
      <c r="BL1710" s="238"/>
      <c r="BM1710" s="238"/>
      <c r="BN1710" s="238"/>
      <c r="BO1710" s="236"/>
      <c r="BP1710" s="49"/>
      <c r="BS1710" s="237"/>
    </row>
    <row r="1711" spans="1:71" s="62" customFormat="1">
      <c r="A1711" s="49"/>
      <c r="B1711" s="2"/>
      <c r="C1711" s="2"/>
      <c r="D1711" s="49"/>
      <c r="E1711" s="49"/>
      <c r="F1711" s="93"/>
      <c r="G1711" s="85"/>
      <c r="H1711" s="49"/>
      <c r="I1711" s="49"/>
      <c r="J1711" s="2"/>
      <c r="K1711" s="49"/>
      <c r="L1711" s="2"/>
      <c r="M1711" s="72"/>
      <c r="N1711" s="72"/>
      <c r="O1711" s="98"/>
      <c r="P1711" s="54"/>
      <c r="Q1711" s="55"/>
      <c r="R1711" s="55"/>
      <c r="S1711" s="56"/>
      <c r="T1711" s="57"/>
      <c r="U1711" s="57"/>
      <c r="V1711" s="58"/>
      <c r="W1711" s="59"/>
      <c r="X1711" s="59"/>
      <c r="Y1711" s="77"/>
      <c r="Z1711" s="60"/>
      <c r="AA1711" s="60"/>
      <c r="AB1711" s="61"/>
      <c r="AC1711" s="61"/>
      <c r="AD1711" s="61"/>
      <c r="AE1711" s="200"/>
      <c r="AF1711" s="201"/>
      <c r="AG1711" s="201"/>
      <c r="AI1711" s="63"/>
      <c r="AJ1711" s="63"/>
      <c r="AK1711" s="77"/>
      <c r="AL1711" s="60"/>
      <c r="AM1711" s="60"/>
      <c r="AN1711" s="78"/>
      <c r="AO1711" s="79"/>
      <c r="AP1711" s="79"/>
      <c r="AQ1711" s="64"/>
      <c r="AR1711" s="65"/>
      <c r="AS1711" s="65"/>
      <c r="AT1711" s="66"/>
      <c r="AU1711" s="67"/>
      <c r="AV1711" s="67"/>
      <c r="AW1711" s="73"/>
      <c r="AX1711" s="74"/>
      <c r="AY1711" s="74"/>
      <c r="AZ1711" s="112"/>
      <c r="BA1711" s="68"/>
      <c r="BB1711" s="68"/>
      <c r="BC1711" s="69"/>
      <c r="BD1711" s="69"/>
      <c r="BE1711" s="69"/>
      <c r="BF1711" s="75"/>
      <c r="BG1711" s="75"/>
      <c r="BH1711" s="75"/>
      <c r="BI1711" s="219"/>
      <c r="BJ1711" s="220"/>
      <c r="BK1711" s="220"/>
      <c r="BL1711" s="238"/>
      <c r="BM1711" s="238"/>
      <c r="BN1711" s="238"/>
      <c r="BO1711" s="236"/>
      <c r="BP1711" s="49"/>
      <c r="BS1711" s="237"/>
    </row>
    <row r="1712" spans="1:71" s="62" customFormat="1">
      <c r="A1712" s="49"/>
      <c r="B1712" s="2"/>
      <c r="C1712" s="2"/>
      <c r="D1712" s="49"/>
      <c r="E1712" s="49"/>
      <c r="F1712" s="93"/>
      <c r="G1712" s="85"/>
      <c r="H1712" s="49"/>
      <c r="I1712" s="49"/>
      <c r="J1712" s="2"/>
      <c r="K1712" s="49"/>
      <c r="L1712" s="2"/>
      <c r="M1712" s="72"/>
      <c r="N1712" s="72"/>
      <c r="O1712" s="98"/>
      <c r="P1712" s="54"/>
      <c r="Q1712" s="55"/>
      <c r="R1712" s="55"/>
      <c r="S1712" s="56"/>
      <c r="T1712" s="57"/>
      <c r="U1712" s="57"/>
      <c r="V1712" s="58"/>
      <c r="W1712" s="59"/>
      <c r="X1712" s="59"/>
      <c r="Y1712" s="77"/>
      <c r="Z1712" s="60"/>
      <c r="AA1712" s="60"/>
      <c r="AB1712" s="61"/>
      <c r="AC1712" s="61"/>
      <c r="AD1712" s="61"/>
      <c r="AE1712" s="200"/>
      <c r="AF1712" s="201"/>
      <c r="AG1712" s="201"/>
      <c r="AI1712" s="63"/>
      <c r="AJ1712" s="63"/>
      <c r="AK1712" s="77"/>
      <c r="AL1712" s="60"/>
      <c r="AM1712" s="60"/>
      <c r="AN1712" s="78"/>
      <c r="AO1712" s="79"/>
      <c r="AP1712" s="79"/>
      <c r="AQ1712" s="64"/>
      <c r="AR1712" s="65"/>
      <c r="AS1712" s="65"/>
      <c r="AT1712" s="66"/>
      <c r="AU1712" s="67"/>
      <c r="AV1712" s="67"/>
      <c r="AW1712" s="73"/>
      <c r="AX1712" s="74"/>
      <c r="AY1712" s="74"/>
      <c r="AZ1712" s="112"/>
      <c r="BA1712" s="68"/>
      <c r="BB1712" s="68"/>
      <c r="BC1712" s="69"/>
      <c r="BD1712" s="69"/>
      <c r="BE1712" s="69"/>
      <c r="BF1712" s="75"/>
      <c r="BG1712" s="75"/>
      <c r="BH1712" s="75"/>
      <c r="BI1712" s="219"/>
      <c r="BJ1712" s="220"/>
      <c r="BK1712" s="220"/>
      <c r="BL1712" s="238"/>
      <c r="BM1712" s="238"/>
      <c r="BN1712" s="238"/>
      <c r="BO1712" s="236"/>
      <c r="BP1712" s="49"/>
      <c r="BS1712" s="237"/>
    </row>
    <row r="1713" spans="1:71" s="62" customFormat="1">
      <c r="A1713" s="49"/>
      <c r="B1713" s="2"/>
      <c r="C1713" s="2"/>
      <c r="D1713" s="49"/>
      <c r="E1713" s="49"/>
      <c r="F1713" s="93"/>
      <c r="G1713" s="85"/>
      <c r="H1713" s="49"/>
      <c r="I1713" s="49"/>
      <c r="J1713" s="2"/>
      <c r="K1713" s="49"/>
      <c r="L1713" s="2"/>
      <c r="M1713" s="72"/>
      <c r="N1713" s="72"/>
      <c r="O1713" s="98"/>
      <c r="P1713" s="54"/>
      <c r="Q1713" s="55"/>
      <c r="R1713" s="55"/>
      <c r="S1713" s="56"/>
      <c r="T1713" s="57"/>
      <c r="U1713" s="57"/>
      <c r="V1713" s="58"/>
      <c r="W1713" s="59"/>
      <c r="X1713" s="59"/>
      <c r="Y1713" s="77"/>
      <c r="Z1713" s="60"/>
      <c r="AA1713" s="60"/>
      <c r="AB1713" s="61"/>
      <c r="AC1713" s="61"/>
      <c r="AD1713" s="61"/>
      <c r="AE1713" s="200"/>
      <c r="AF1713" s="201"/>
      <c r="AG1713" s="201"/>
      <c r="AI1713" s="63"/>
      <c r="AJ1713" s="63"/>
      <c r="AK1713" s="77"/>
      <c r="AL1713" s="60"/>
      <c r="AM1713" s="60"/>
      <c r="AN1713" s="78"/>
      <c r="AO1713" s="79"/>
      <c r="AP1713" s="79"/>
      <c r="AQ1713" s="64"/>
      <c r="AR1713" s="65"/>
      <c r="AS1713" s="65"/>
      <c r="AT1713" s="66"/>
      <c r="AU1713" s="67"/>
      <c r="AV1713" s="67"/>
      <c r="AW1713" s="73"/>
      <c r="AX1713" s="74"/>
      <c r="AY1713" s="74"/>
      <c r="AZ1713" s="112"/>
      <c r="BA1713" s="68"/>
      <c r="BB1713" s="68"/>
      <c r="BC1713" s="69"/>
      <c r="BD1713" s="69"/>
      <c r="BE1713" s="69"/>
      <c r="BF1713" s="75"/>
      <c r="BG1713" s="75"/>
      <c r="BH1713" s="75"/>
      <c r="BI1713" s="219"/>
      <c r="BJ1713" s="220"/>
      <c r="BK1713" s="220"/>
      <c r="BL1713" s="238"/>
      <c r="BM1713" s="238"/>
      <c r="BN1713" s="238"/>
      <c r="BO1713" s="236"/>
      <c r="BP1713" s="49"/>
      <c r="BS1713" s="237"/>
    </row>
    <row r="1714" spans="1:71" s="62" customFormat="1">
      <c r="A1714" s="49"/>
      <c r="B1714" s="2"/>
      <c r="C1714" s="2"/>
      <c r="D1714" s="49"/>
      <c r="E1714" s="49"/>
      <c r="F1714" s="93"/>
      <c r="G1714" s="85"/>
      <c r="H1714" s="49"/>
      <c r="I1714" s="49"/>
      <c r="J1714" s="2"/>
      <c r="K1714" s="49"/>
      <c r="L1714" s="2"/>
      <c r="M1714" s="72"/>
      <c r="N1714" s="72"/>
      <c r="O1714" s="98"/>
      <c r="P1714" s="54"/>
      <c r="Q1714" s="55"/>
      <c r="R1714" s="55"/>
      <c r="S1714" s="56"/>
      <c r="T1714" s="57"/>
      <c r="U1714" s="57"/>
      <c r="V1714" s="58"/>
      <c r="W1714" s="59"/>
      <c r="X1714" s="59"/>
      <c r="Y1714" s="77"/>
      <c r="Z1714" s="60"/>
      <c r="AA1714" s="60"/>
      <c r="AB1714" s="61"/>
      <c r="AC1714" s="61"/>
      <c r="AD1714" s="61"/>
      <c r="AE1714" s="200"/>
      <c r="AF1714" s="201"/>
      <c r="AG1714" s="201"/>
      <c r="AI1714" s="63"/>
      <c r="AJ1714" s="63"/>
      <c r="AK1714" s="77"/>
      <c r="AL1714" s="60"/>
      <c r="AM1714" s="60"/>
      <c r="AN1714" s="78"/>
      <c r="AO1714" s="79"/>
      <c r="AP1714" s="79"/>
      <c r="AQ1714" s="64"/>
      <c r="AR1714" s="65"/>
      <c r="AS1714" s="65"/>
      <c r="AT1714" s="66"/>
      <c r="AU1714" s="67"/>
      <c r="AV1714" s="67"/>
      <c r="AW1714" s="73"/>
      <c r="AX1714" s="74"/>
      <c r="AY1714" s="74"/>
      <c r="AZ1714" s="112"/>
      <c r="BA1714" s="68"/>
      <c r="BB1714" s="68"/>
      <c r="BC1714" s="69"/>
      <c r="BD1714" s="69"/>
      <c r="BE1714" s="69"/>
      <c r="BF1714" s="75"/>
      <c r="BG1714" s="75"/>
      <c r="BH1714" s="75"/>
      <c r="BI1714" s="219"/>
      <c r="BJ1714" s="220"/>
      <c r="BK1714" s="220"/>
      <c r="BL1714" s="238"/>
      <c r="BM1714" s="238"/>
      <c r="BN1714" s="238"/>
      <c r="BO1714" s="236"/>
      <c r="BP1714" s="49"/>
      <c r="BS1714" s="237"/>
    </row>
    <row r="1715" spans="1:71" s="62" customFormat="1">
      <c r="A1715" s="49"/>
      <c r="B1715" s="2"/>
      <c r="C1715" s="2"/>
      <c r="D1715" s="49"/>
      <c r="E1715" s="49"/>
      <c r="F1715" s="93"/>
      <c r="G1715" s="85"/>
      <c r="H1715" s="49"/>
      <c r="I1715" s="49"/>
      <c r="J1715" s="2"/>
      <c r="K1715" s="49"/>
      <c r="L1715" s="2"/>
      <c r="M1715" s="72"/>
      <c r="N1715" s="72"/>
      <c r="O1715" s="98"/>
      <c r="P1715" s="54"/>
      <c r="Q1715" s="55"/>
      <c r="R1715" s="55"/>
      <c r="S1715" s="56"/>
      <c r="T1715" s="57"/>
      <c r="U1715" s="57"/>
      <c r="V1715" s="58"/>
      <c r="W1715" s="59"/>
      <c r="X1715" s="59"/>
      <c r="Y1715" s="77"/>
      <c r="Z1715" s="60"/>
      <c r="AA1715" s="60"/>
      <c r="AB1715" s="61"/>
      <c r="AC1715" s="61"/>
      <c r="AD1715" s="61"/>
      <c r="AE1715" s="200"/>
      <c r="AF1715" s="201"/>
      <c r="AG1715" s="201"/>
      <c r="AI1715" s="63"/>
      <c r="AJ1715" s="63"/>
      <c r="AK1715" s="77"/>
      <c r="AL1715" s="60"/>
      <c r="AM1715" s="60"/>
      <c r="AN1715" s="78"/>
      <c r="AO1715" s="79"/>
      <c r="AP1715" s="79"/>
      <c r="AQ1715" s="64"/>
      <c r="AR1715" s="65"/>
      <c r="AS1715" s="65"/>
      <c r="AT1715" s="66"/>
      <c r="AU1715" s="67"/>
      <c r="AV1715" s="67"/>
      <c r="AW1715" s="73"/>
      <c r="AX1715" s="74"/>
      <c r="AY1715" s="74"/>
      <c r="AZ1715" s="112"/>
      <c r="BA1715" s="68"/>
      <c r="BB1715" s="68"/>
      <c r="BC1715" s="69"/>
      <c r="BD1715" s="69"/>
      <c r="BE1715" s="69"/>
      <c r="BF1715" s="75"/>
      <c r="BG1715" s="75"/>
      <c r="BH1715" s="75"/>
      <c r="BI1715" s="219"/>
      <c r="BJ1715" s="220"/>
      <c r="BK1715" s="220"/>
      <c r="BL1715" s="238"/>
      <c r="BM1715" s="238"/>
      <c r="BN1715" s="238"/>
      <c r="BO1715" s="236"/>
      <c r="BP1715" s="49"/>
      <c r="BS1715" s="237"/>
    </row>
    <row r="1716" spans="1:71" s="62" customFormat="1">
      <c r="A1716" s="49"/>
      <c r="B1716" s="2"/>
      <c r="C1716" s="2"/>
      <c r="D1716" s="49"/>
      <c r="E1716" s="49"/>
      <c r="F1716" s="93"/>
      <c r="G1716" s="85"/>
      <c r="H1716" s="49"/>
      <c r="I1716" s="49"/>
      <c r="J1716" s="2"/>
      <c r="K1716" s="49"/>
      <c r="L1716" s="2"/>
      <c r="M1716" s="72"/>
      <c r="N1716" s="72"/>
      <c r="O1716" s="98"/>
      <c r="P1716" s="54"/>
      <c r="Q1716" s="55"/>
      <c r="R1716" s="55"/>
      <c r="S1716" s="56"/>
      <c r="T1716" s="57"/>
      <c r="U1716" s="57"/>
      <c r="V1716" s="58"/>
      <c r="W1716" s="59"/>
      <c r="X1716" s="59"/>
      <c r="Y1716" s="77"/>
      <c r="Z1716" s="60"/>
      <c r="AA1716" s="60"/>
      <c r="AB1716" s="61"/>
      <c r="AC1716" s="61"/>
      <c r="AD1716" s="61"/>
      <c r="AE1716" s="200"/>
      <c r="AF1716" s="201"/>
      <c r="AG1716" s="201"/>
      <c r="AI1716" s="63"/>
      <c r="AJ1716" s="63"/>
      <c r="AK1716" s="77"/>
      <c r="AL1716" s="60"/>
      <c r="AM1716" s="60"/>
      <c r="AN1716" s="78"/>
      <c r="AO1716" s="79"/>
      <c r="AP1716" s="79"/>
      <c r="AQ1716" s="64"/>
      <c r="AR1716" s="65"/>
      <c r="AS1716" s="65"/>
      <c r="AT1716" s="66"/>
      <c r="AU1716" s="67"/>
      <c r="AV1716" s="67"/>
      <c r="AW1716" s="73"/>
      <c r="AX1716" s="74"/>
      <c r="AY1716" s="74"/>
      <c r="AZ1716" s="112"/>
      <c r="BA1716" s="68"/>
      <c r="BB1716" s="68"/>
      <c r="BC1716" s="69"/>
      <c r="BD1716" s="69"/>
      <c r="BE1716" s="69"/>
      <c r="BF1716" s="75"/>
      <c r="BG1716" s="75"/>
      <c r="BH1716" s="75"/>
      <c r="BI1716" s="219"/>
      <c r="BJ1716" s="220"/>
      <c r="BK1716" s="220"/>
      <c r="BL1716" s="238"/>
      <c r="BM1716" s="238"/>
      <c r="BN1716" s="238"/>
      <c r="BO1716" s="236"/>
      <c r="BP1716" s="49"/>
      <c r="BS1716" s="237"/>
    </row>
    <row r="1717" spans="1:71" s="62" customFormat="1">
      <c r="A1717" s="49"/>
      <c r="B1717" s="2"/>
      <c r="C1717" s="2"/>
      <c r="D1717" s="49"/>
      <c r="E1717" s="49"/>
      <c r="F1717" s="93"/>
      <c r="G1717" s="85"/>
      <c r="H1717" s="49"/>
      <c r="I1717" s="49"/>
      <c r="J1717" s="2"/>
      <c r="K1717" s="49"/>
      <c r="L1717" s="2"/>
      <c r="M1717" s="72"/>
      <c r="N1717" s="72"/>
      <c r="O1717" s="98"/>
      <c r="P1717" s="54"/>
      <c r="Q1717" s="55"/>
      <c r="R1717" s="55"/>
      <c r="S1717" s="56"/>
      <c r="T1717" s="57"/>
      <c r="U1717" s="57"/>
      <c r="V1717" s="58"/>
      <c r="W1717" s="59"/>
      <c r="X1717" s="59"/>
      <c r="Y1717" s="77"/>
      <c r="Z1717" s="60"/>
      <c r="AA1717" s="60"/>
      <c r="AB1717" s="61"/>
      <c r="AC1717" s="61"/>
      <c r="AD1717" s="61"/>
      <c r="AE1717" s="200"/>
      <c r="AF1717" s="201"/>
      <c r="AG1717" s="201"/>
      <c r="AI1717" s="63"/>
      <c r="AJ1717" s="63"/>
      <c r="AK1717" s="77"/>
      <c r="AL1717" s="60"/>
      <c r="AM1717" s="60"/>
      <c r="AN1717" s="78"/>
      <c r="AO1717" s="79"/>
      <c r="AP1717" s="79"/>
      <c r="AQ1717" s="64"/>
      <c r="AR1717" s="65"/>
      <c r="AS1717" s="65"/>
      <c r="AT1717" s="66"/>
      <c r="AU1717" s="67"/>
      <c r="AV1717" s="67"/>
      <c r="AW1717" s="73"/>
      <c r="AX1717" s="74"/>
      <c r="AY1717" s="74"/>
      <c r="AZ1717" s="112"/>
      <c r="BA1717" s="68"/>
      <c r="BB1717" s="68"/>
      <c r="BC1717" s="69"/>
      <c r="BD1717" s="69"/>
      <c r="BE1717" s="69"/>
      <c r="BF1717" s="75"/>
      <c r="BG1717" s="75"/>
      <c r="BH1717" s="75"/>
      <c r="BI1717" s="219"/>
      <c r="BJ1717" s="220"/>
      <c r="BK1717" s="220"/>
      <c r="BL1717" s="238"/>
      <c r="BM1717" s="238"/>
      <c r="BN1717" s="238"/>
      <c r="BO1717" s="236"/>
      <c r="BP1717" s="49"/>
      <c r="BS1717" s="237"/>
    </row>
    <row r="1718" spans="1:71" s="62" customFormat="1">
      <c r="A1718" s="49"/>
      <c r="B1718" s="2"/>
      <c r="C1718" s="2"/>
      <c r="D1718" s="49"/>
      <c r="E1718" s="49"/>
      <c r="F1718" s="93"/>
      <c r="G1718" s="85"/>
      <c r="H1718" s="49"/>
      <c r="I1718" s="49"/>
      <c r="J1718" s="2"/>
      <c r="K1718" s="49"/>
      <c r="L1718" s="2"/>
      <c r="M1718" s="72"/>
      <c r="N1718" s="72"/>
      <c r="O1718" s="98"/>
      <c r="P1718" s="54"/>
      <c r="Q1718" s="55"/>
      <c r="R1718" s="55"/>
      <c r="S1718" s="56"/>
      <c r="T1718" s="57"/>
      <c r="U1718" s="57"/>
      <c r="V1718" s="58"/>
      <c r="W1718" s="59"/>
      <c r="X1718" s="59"/>
      <c r="Y1718" s="77"/>
      <c r="Z1718" s="60"/>
      <c r="AA1718" s="60"/>
      <c r="AB1718" s="61"/>
      <c r="AC1718" s="61"/>
      <c r="AD1718" s="61"/>
      <c r="AE1718" s="200"/>
      <c r="AF1718" s="201"/>
      <c r="AG1718" s="201"/>
      <c r="AI1718" s="63"/>
      <c r="AJ1718" s="63"/>
      <c r="AK1718" s="77"/>
      <c r="AL1718" s="60"/>
      <c r="AM1718" s="60"/>
      <c r="AN1718" s="78"/>
      <c r="AO1718" s="79"/>
      <c r="AP1718" s="79"/>
      <c r="AQ1718" s="64"/>
      <c r="AR1718" s="65"/>
      <c r="AS1718" s="65"/>
      <c r="AT1718" s="66"/>
      <c r="AU1718" s="67"/>
      <c r="AV1718" s="67"/>
      <c r="AW1718" s="73"/>
      <c r="AX1718" s="74"/>
      <c r="AY1718" s="74"/>
      <c r="AZ1718" s="112"/>
      <c r="BA1718" s="68"/>
      <c r="BB1718" s="68"/>
      <c r="BC1718" s="69"/>
      <c r="BD1718" s="69"/>
      <c r="BE1718" s="69"/>
      <c r="BF1718" s="75"/>
      <c r="BG1718" s="75"/>
      <c r="BH1718" s="75"/>
      <c r="BI1718" s="219"/>
      <c r="BJ1718" s="220"/>
      <c r="BK1718" s="220"/>
      <c r="BL1718" s="238"/>
      <c r="BM1718" s="238"/>
      <c r="BN1718" s="238"/>
      <c r="BO1718" s="236"/>
      <c r="BP1718" s="49"/>
      <c r="BS1718" s="237"/>
    </row>
    <row r="1719" spans="1:71" s="62" customFormat="1">
      <c r="A1719" s="49"/>
      <c r="B1719" s="2"/>
      <c r="C1719" s="2"/>
      <c r="D1719" s="49"/>
      <c r="E1719" s="49"/>
      <c r="F1719" s="93"/>
      <c r="G1719" s="85"/>
      <c r="H1719" s="49"/>
      <c r="I1719" s="49"/>
      <c r="J1719" s="2"/>
      <c r="K1719" s="49"/>
      <c r="L1719" s="2"/>
      <c r="M1719" s="72"/>
      <c r="N1719" s="72"/>
      <c r="O1719" s="98"/>
      <c r="P1719" s="54"/>
      <c r="Q1719" s="55"/>
      <c r="R1719" s="55"/>
      <c r="S1719" s="56"/>
      <c r="T1719" s="57"/>
      <c r="U1719" s="57"/>
      <c r="V1719" s="58"/>
      <c r="W1719" s="59"/>
      <c r="X1719" s="59"/>
      <c r="Y1719" s="77"/>
      <c r="Z1719" s="60"/>
      <c r="AA1719" s="60"/>
      <c r="AB1719" s="61"/>
      <c r="AC1719" s="61"/>
      <c r="AD1719" s="61"/>
      <c r="AE1719" s="200"/>
      <c r="AF1719" s="201"/>
      <c r="AG1719" s="201"/>
      <c r="AI1719" s="63"/>
      <c r="AJ1719" s="63"/>
      <c r="AK1719" s="77"/>
      <c r="AL1719" s="60"/>
      <c r="AM1719" s="60"/>
      <c r="AN1719" s="78"/>
      <c r="AO1719" s="79"/>
      <c r="AP1719" s="79"/>
      <c r="AQ1719" s="64"/>
      <c r="AR1719" s="65"/>
      <c r="AS1719" s="65"/>
      <c r="AT1719" s="66"/>
      <c r="AU1719" s="67"/>
      <c r="AV1719" s="67"/>
      <c r="AW1719" s="73"/>
      <c r="AX1719" s="74"/>
      <c r="AY1719" s="74"/>
      <c r="AZ1719" s="112"/>
      <c r="BA1719" s="68"/>
      <c r="BB1719" s="68"/>
      <c r="BC1719" s="69"/>
      <c r="BD1719" s="69"/>
      <c r="BE1719" s="69"/>
      <c r="BF1719" s="75"/>
      <c r="BG1719" s="75"/>
      <c r="BH1719" s="75"/>
      <c r="BI1719" s="219"/>
      <c r="BJ1719" s="220"/>
      <c r="BK1719" s="220"/>
      <c r="BL1719" s="238"/>
      <c r="BM1719" s="238"/>
      <c r="BN1719" s="238"/>
      <c r="BO1719" s="236"/>
      <c r="BP1719" s="49"/>
      <c r="BS1719" s="237"/>
    </row>
    <row r="1720" spans="1:71" s="62" customFormat="1">
      <c r="A1720" s="49"/>
      <c r="B1720" s="2"/>
      <c r="C1720" s="2"/>
      <c r="D1720" s="49"/>
      <c r="E1720" s="49"/>
      <c r="F1720" s="93"/>
      <c r="G1720" s="85"/>
      <c r="H1720" s="49"/>
      <c r="I1720" s="49"/>
      <c r="J1720" s="2"/>
      <c r="K1720" s="49"/>
      <c r="L1720" s="2"/>
      <c r="M1720" s="72"/>
      <c r="N1720" s="72"/>
      <c r="O1720" s="98"/>
      <c r="P1720" s="54"/>
      <c r="Q1720" s="55"/>
      <c r="R1720" s="55"/>
      <c r="S1720" s="56"/>
      <c r="T1720" s="57"/>
      <c r="U1720" s="57"/>
      <c r="V1720" s="58"/>
      <c r="W1720" s="59"/>
      <c r="X1720" s="59"/>
      <c r="Y1720" s="77"/>
      <c r="Z1720" s="60"/>
      <c r="AA1720" s="60"/>
      <c r="AB1720" s="61"/>
      <c r="AC1720" s="61"/>
      <c r="AD1720" s="61"/>
      <c r="AE1720" s="200"/>
      <c r="AF1720" s="201"/>
      <c r="AG1720" s="201"/>
      <c r="AI1720" s="63"/>
      <c r="AJ1720" s="63"/>
      <c r="AK1720" s="77"/>
      <c r="AL1720" s="60"/>
      <c r="AM1720" s="60"/>
      <c r="AN1720" s="78"/>
      <c r="AO1720" s="79"/>
      <c r="AP1720" s="79"/>
      <c r="AQ1720" s="64"/>
      <c r="AR1720" s="65"/>
      <c r="AS1720" s="65"/>
      <c r="AT1720" s="66"/>
      <c r="AU1720" s="67"/>
      <c r="AV1720" s="67"/>
      <c r="AW1720" s="73"/>
      <c r="AX1720" s="74"/>
      <c r="AY1720" s="74"/>
      <c r="AZ1720" s="112"/>
      <c r="BA1720" s="68"/>
      <c r="BB1720" s="68"/>
      <c r="BC1720" s="69"/>
      <c r="BD1720" s="69"/>
      <c r="BE1720" s="69"/>
      <c r="BF1720" s="75"/>
      <c r="BG1720" s="75"/>
      <c r="BH1720" s="75"/>
      <c r="BI1720" s="219"/>
      <c r="BJ1720" s="220"/>
      <c r="BK1720" s="220"/>
      <c r="BL1720" s="238"/>
      <c r="BM1720" s="238"/>
      <c r="BN1720" s="238"/>
      <c r="BO1720" s="236"/>
      <c r="BP1720" s="49"/>
      <c r="BS1720" s="237"/>
    </row>
    <row r="1721" spans="1:71" s="62" customFormat="1">
      <c r="A1721" s="49"/>
      <c r="B1721" s="2"/>
      <c r="C1721" s="2"/>
      <c r="D1721" s="49"/>
      <c r="E1721" s="49"/>
      <c r="F1721" s="93"/>
      <c r="G1721" s="85"/>
      <c r="H1721" s="49"/>
      <c r="I1721" s="49"/>
      <c r="J1721" s="2"/>
      <c r="K1721" s="49"/>
      <c r="L1721" s="2"/>
      <c r="M1721" s="72"/>
      <c r="N1721" s="72"/>
      <c r="O1721" s="98"/>
      <c r="P1721" s="54"/>
      <c r="Q1721" s="55"/>
      <c r="R1721" s="55"/>
      <c r="S1721" s="56"/>
      <c r="T1721" s="57"/>
      <c r="U1721" s="57"/>
      <c r="V1721" s="58"/>
      <c r="W1721" s="59"/>
      <c r="X1721" s="59"/>
      <c r="Y1721" s="77"/>
      <c r="Z1721" s="60"/>
      <c r="AA1721" s="60"/>
      <c r="AB1721" s="61"/>
      <c r="AC1721" s="61"/>
      <c r="AD1721" s="61"/>
      <c r="AE1721" s="200"/>
      <c r="AF1721" s="201"/>
      <c r="AG1721" s="201"/>
      <c r="AI1721" s="63"/>
      <c r="AJ1721" s="63"/>
      <c r="AK1721" s="77"/>
      <c r="AL1721" s="60"/>
      <c r="AM1721" s="60"/>
      <c r="AN1721" s="78"/>
      <c r="AO1721" s="79"/>
      <c r="AP1721" s="79"/>
      <c r="AQ1721" s="64"/>
      <c r="AR1721" s="65"/>
      <c r="AS1721" s="65"/>
      <c r="AT1721" s="66"/>
      <c r="AU1721" s="67"/>
      <c r="AV1721" s="67"/>
      <c r="AW1721" s="73"/>
      <c r="AX1721" s="74"/>
      <c r="AY1721" s="74"/>
      <c r="AZ1721" s="112"/>
      <c r="BA1721" s="68"/>
      <c r="BB1721" s="68"/>
      <c r="BC1721" s="69"/>
      <c r="BD1721" s="69"/>
      <c r="BE1721" s="69"/>
      <c r="BF1721" s="75"/>
      <c r="BG1721" s="75"/>
      <c r="BH1721" s="75"/>
      <c r="BI1721" s="219"/>
      <c r="BJ1721" s="220"/>
      <c r="BK1721" s="220"/>
      <c r="BL1721" s="238"/>
      <c r="BM1721" s="238"/>
      <c r="BN1721" s="238"/>
      <c r="BO1721" s="236"/>
      <c r="BP1721" s="49"/>
      <c r="BS1721" s="237"/>
    </row>
    <row r="1722" spans="1:71" s="62" customFormat="1">
      <c r="A1722" s="49"/>
      <c r="B1722" s="2"/>
      <c r="C1722" s="2"/>
      <c r="D1722" s="49"/>
      <c r="E1722" s="49"/>
      <c r="F1722" s="93"/>
      <c r="G1722" s="85"/>
      <c r="H1722" s="49"/>
      <c r="I1722" s="49"/>
      <c r="J1722" s="2"/>
      <c r="K1722" s="49"/>
      <c r="L1722" s="2"/>
      <c r="M1722" s="72"/>
      <c r="N1722" s="72"/>
      <c r="O1722" s="98"/>
      <c r="P1722" s="54"/>
      <c r="Q1722" s="55"/>
      <c r="R1722" s="55"/>
      <c r="S1722" s="56"/>
      <c r="T1722" s="57"/>
      <c r="U1722" s="57"/>
      <c r="V1722" s="58"/>
      <c r="W1722" s="59"/>
      <c r="X1722" s="59"/>
      <c r="Y1722" s="77"/>
      <c r="Z1722" s="60"/>
      <c r="AA1722" s="60"/>
      <c r="AB1722" s="61"/>
      <c r="AC1722" s="61"/>
      <c r="AD1722" s="61"/>
      <c r="AE1722" s="200"/>
      <c r="AF1722" s="201"/>
      <c r="AG1722" s="201"/>
      <c r="AI1722" s="63"/>
      <c r="AJ1722" s="63"/>
      <c r="AK1722" s="77"/>
      <c r="AL1722" s="60"/>
      <c r="AM1722" s="60"/>
      <c r="AN1722" s="78"/>
      <c r="AO1722" s="79"/>
      <c r="AP1722" s="79"/>
      <c r="AQ1722" s="64"/>
      <c r="AR1722" s="65"/>
      <c r="AS1722" s="65"/>
      <c r="AT1722" s="66"/>
      <c r="AU1722" s="67"/>
      <c r="AV1722" s="67"/>
      <c r="AW1722" s="73"/>
      <c r="AX1722" s="74"/>
      <c r="AY1722" s="74"/>
      <c r="AZ1722" s="112"/>
      <c r="BA1722" s="68"/>
      <c r="BB1722" s="68"/>
      <c r="BC1722" s="69"/>
      <c r="BD1722" s="69"/>
      <c r="BE1722" s="69"/>
      <c r="BF1722" s="75"/>
      <c r="BG1722" s="75"/>
      <c r="BH1722" s="75"/>
      <c r="BI1722" s="219"/>
      <c r="BJ1722" s="220"/>
      <c r="BK1722" s="220"/>
      <c r="BL1722" s="238"/>
      <c r="BM1722" s="238"/>
      <c r="BN1722" s="238"/>
      <c r="BO1722" s="236"/>
      <c r="BP1722" s="49"/>
      <c r="BS1722" s="237"/>
    </row>
    <row r="1723" spans="1:71" s="62" customFormat="1">
      <c r="A1723" s="49"/>
      <c r="B1723" s="2"/>
      <c r="C1723" s="2"/>
      <c r="D1723" s="49"/>
      <c r="E1723" s="49"/>
      <c r="F1723" s="93"/>
      <c r="G1723" s="85"/>
      <c r="H1723" s="49"/>
      <c r="I1723" s="49"/>
      <c r="J1723" s="2"/>
      <c r="K1723" s="49"/>
      <c r="L1723" s="2"/>
      <c r="M1723" s="72"/>
      <c r="N1723" s="72"/>
      <c r="O1723" s="98"/>
      <c r="P1723" s="54"/>
      <c r="Q1723" s="55"/>
      <c r="R1723" s="55"/>
      <c r="S1723" s="56"/>
      <c r="T1723" s="57"/>
      <c r="U1723" s="57"/>
      <c r="V1723" s="58"/>
      <c r="W1723" s="59"/>
      <c r="X1723" s="59"/>
      <c r="Y1723" s="77"/>
      <c r="Z1723" s="60"/>
      <c r="AA1723" s="60"/>
      <c r="AB1723" s="61"/>
      <c r="AC1723" s="61"/>
      <c r="AD1723" s="61"/>
      <c r="AE1723" s="200"/>
      <c r="AF1723" s="201"/>
      <c r="AG1723" s="201"/>
      <c r="AI1723" s="63"/>
      <c r="AJ1723" s="63"/>
      <c r="AK1723" s="77"/>
      <c r="AL1723" s="60"/>
      <c r="AM1723" s="60"/>
      <c r="AN1723" s="78"/>
      <c r="AO1723" s="79"/>
      <c r="AP1723" s="79"/>
      <c r="AQ1723" s="64"/>
      <c r="AR1723" s="65"/>
      <c r="AS1723" s="65"/>
      <c r="AT1723" s="66"/>
      <c r="AU1723" s="67"/>
      <c r="AV1723" s="67"/>
      <c r="AW1723" s="73"/>
      <c r="AX1723" s="74"/>
      <c r="AY1723" s="74"/>
      <c r="AZ1723" s="112"/>
      <c r="BA1723" s="68"/>
      <c r="BB1723" s="68"/>
      <c r="BC1723" s="69"/>
      <c r="BD1723" s="69"/>
      <c r="BE1723" s="69"/>
      <c r="BF1723" s="75"/>
      <c r="BG1723" s="75"/>
      <c r="BH1723" s="75"/>
      <c r="BI1723" s="219"/>
      <c r="BJ1723" s="220"/>
      <c r="BK1723" s="220"/>
      <c r="BL1723" s="238"/>
      <c r="BM1723" s="238"/>
      <c r="BN1723" s="238"/>
      <c r="BO1723" s="236"/>
      <c r="BP1723" s="49"/>
      <c r="BS1723" s="237"/>
    </row>
    <row r="1724" spans="1:71" s="62" customFormat="1">
      <c r="A1724" s="49"/>
      <c r="B1724" s="2"/>
      <c r="C1724" s="2"/>
      <c r="D1724" s="49"/>
      <c r="E1724" s="49"/>
      <c r="F1724" s="93"/>
      <c r="G1724" s="85"/>
      <c r="H1724" s="49"/>
      <c r="I1724" s="49"/>
      <c r="J1724" s="2"/>
      <c r="K1724" s="49"/>
      <c r="L1724" s="2"/>
      <c r="M1724" s="72"/>
      <c r="N1724" s="72"/>
      <c r="O1724" s="98"/>
      <c r="P1724" s="54"/>
      <c r="Q1724" s="55"/>
      <c r="R1724" s="55"/>
      <c r="S1724" s="56"/>
      <c r="T1724" s="57"/>
      <c r="U1724" s="57"/>
      <c r="V1724" s="58"/>
      <c r="W1724" s="59"/>
      <c r="X1724" s="59"/>
      <c r="Y1724" s="77"/>
      <c r="Z1724" s="60"/>
      <c r="AA1724" s="60"/>
      <c r="AB1724" s="61"/>
      <c r="AC1724" s="61"/>
      <c r="AD1724" s="61"/>
      <c r="AE1724" s="200"/>
      <c r="AF1724" s="201"/>
      <c r="AG1724" s="201"/>
      <c r="AI1724" s="63"/>
      <c r="AJ1724" s="63"/>
      <c r="AK1724" s="77"/>
      <c r="AL1724" s="60"/>
      <c r="AM1724" s="60"/>
      <c r="AN1724" s="78"/>
      <c r="AO1724" s="79"/>
      <c r="AP1724" s="79"/>
      <c r="AQ1724" s="64"/>
      <c r="AR1724" s="65"/>
      <c r="AS1724" s="65"/>
      <c r="AT1724" s="66"/>
      <c r="AU1724" s="67"/>
      <c r="AV1724" s="67"/>
      <c r="AW1724" s="73"/>
      <c r="AX1724" s="74"/>
      <c r="AY1724" s="74"/>
      <c r="AZ1724" s="112"/>
      <c r="BA1724" s="68"/>
      <c r="BB1724" s="68"/>
      <c r="BC1724" s="69"/>
      <c r="BD1724" s="69"/>
      <c r="BE1724" s="69"/>
      <c r="BF1724" s="75"/>
      <c r="BG1724" s="75"/>
      <c r="BH1724" s="75"/>
      <c r="BI1724" s="219"/>
      <c r="BJ1724" s="220"/>
      <c r="BK1724" s="220"/>
      <c r="BL1724" s="238"/>
      <c r="BM1724" s="238"/>
      <c r="BN1724" s="238"/>
      <c r="BO1724" s="236"/>
      <c r="BP1724" s="49"/>
      <c r="BS1724" s="237"/>
    </row>
    <row r="1725" spans="1:71" s="62" customFormat="1">
      <c r="A1725" s="49"/>
      <c r="B1725" s="2"/>
      <c r="C1725" s="2"/>
      <c r="D1725" s="49"/>
      <c r="E1725" s="49"/>
      <c r="F1725" s="93"/>
      <c r="G1725" s="85"/>
      <c r="H1725" s="49"/>
      <c r="I1725" s="49"/>
      <c r="J1725" s="2"/>
      <c r="K1725" s="49"/>
      <c r="L1725" s="2"/>
      <c r="M1725" s="72"/>
      <c r="N1725" s="72"/>
      <c r="O1725" s="98"/>
      <c r="P1725" s="54"/>
      <c r="Q1725" s="55"/>
      <c r="R1725" s="55"/>
      <c r="S1725" s="56"/>
      <c r="T1725" s="57"/>
      <c r="U1725" s="57"/>
      <c r="V1725" s="58"/>
      <c r="W1725" s="59"/>
      <c r="X1725" s="59"/>
      <c r="Y1725" s="77"/>
      <c r="Z1725" s="60"/>
      <c r="AA1725" s="60"/>
      <c r="AB1725" s="61"/>
      <c r="AC1725" s="61"/>
      <c r="AD1725" s="61"/>
      <c r="AE1725" s="200"/>
      <c r="AF1725" s="201"/>
      <c r="AG1725" s="201"/>
      <c r="AI1725" s="63"/>
      <c r="AJ1725" s="63"/>
      <c r="AK1725" s="77"/>
      <c r="AL1725" s="60"/>
      <c r="AM1725" s="60"/>
      <c r="AN1725" s="78"/>
      <c r="AO1725" s="79"/>
      <c r="AP1725" s="79"/>
      <c r="AQ1725" s="64"/>
      <c r="AR1725" s="65"/>
      <c r="AS1725" s="65"/>
      <c r="AT1725" s="66"/>
      <c r="AU1725" s="67"/>
      <c r="AV1725" s="67"/>
      <c r="AW1725" s="73"/>
      <c r="AX1725" s="74"/>
      <c r="AY1725" s="74"/>
      <c r="AZ1725" s="112"/>
      <c r="BA1725" s="68"/>
      <c r="BB1725" s="68"/>
      <c r="BC1725" s="69"/>
      <c r="BD1725" s="69"/>
      <c r="BE1725" s="69"/>
      <c r="BF1725" s="75"/>
      <c r="BG1725" s="75"/>
      <c r="BH1725" s="75"/>
      <c r="BI1725" s="219"/>
      <c r="BJ1725" s="220"/>
      <c r="BK1725" s="220"/>
      <c r="BL1725" s="238"/>
      <c r="BM1725" s="238"/>
      <c r="BN1725" s="238"/>
      <c r="BO1725" s="236"/>
      <c r="BP1725" s="49"/>
      <c r="BS1725" s="237"/>
    </row>
    <row r="1726" spans="1:71" s="62" customFormat="1">
      <c r="A1726" s="49"/>
      <c r="B1726" s="2"/>
      <c r="C1726" s="2"/>
      <c r="D1726" s="49"/>
      <c r="E1726" s="49"/>
      <c r="F1726" s="93"/>
      <c r="G1726" s="85"/>
      <c r="H1726" s="49"/>
      <c r="I1726" s="49"/>
      <c r="J1726" s="2"/>
      <c r="K1726" s="49"/>
      <c r="L1726" s="2"/>
      <c r="M1726" s="72"/>
      <c r="N1726" s="72"/>
      <c r="O1726" s="98"/>
      <c r="P1726" s="54"/>
      <c r="Q1726" s="55"/>
      <c r="R1726" s="55"/>
      <c r="S1726" s="56"/>
      <c r="T1726" s="57"/>
      <c r="U1726" s="57"/>
      <c r="V1726" s="58"/>
      <c r="W1726" s="59"/>
      <c r="X1726" s="59"/>
      <c r="Y1726" s="77"/>
      <c r="Z1726" s="60"/>
      <c r="AA1726" s="60"/>
      <c r="AB1726" s="61"/>
      <c r="AC1726" s="61"/>
      <c r="AD1726" s="61"/>
      <c r="AE1726" s="200"/>
      <c r="AF1726" s="201"/>
      <c r="AG1726" s="201"/>
      <c r="AI1726" s="63"/>
      <c r="AJ1726" s="63"/>
      <c r="AK1726" s="77"/>
      <c r="AL1726" s="60"/>
      <c r="AM1726" s="60"/>
      <c r="AN1726" s="78"/>
      <c r="AO1726" s="79"/>
      <c r="AP1726" s="79"/>
      <c r="AQ1726" s="64"/>
      <c r="AR1726" s="65"/>
      <c r="AS1726" s="65"/>
      <c r="AT1726" s="66"/>
      <c r="AU1726" s="67"/>
      <c r="AV1726" s="67"/>
      <c r="AW1726" s="73"/>
      <c r="AX1726" s="74"/>
      <c r="AY1726" s="74"/>
      <c r="AZ1726" s="112"/>
      <c r="BA1726" s="68"/>
      <c r="BB1726" s="68"/>
      <c r="BC1726" s="69"/>
      <c r="BD1726" s="69"/>
      <c r="BE1726" s="69"/>
      <c r="BF1726" s="75"/>
      <c r="BG1726" s="75"/>
      <c r="BH1726" s="75"/>
      <c r="BI1726" s="219"/>
      <c r="BJ1726" s="220"/>
      <c r="BK1726" s="220"/>
      <c r="BL1726" s="238"/>
      <c r="BM1726" s="238"/>
      <c r="BN1726" s="238"/>
      <c r="BO1726" s="236"/>
      <c r="BP1726" s="49"/>
      <c r="BS1726" s="237"/>
    </row>
    <row r="1727" spans="1:71" s="62" customFormat="1">
      <c r="A1727" s="49"/>
      <c r="B1727" s="2"/>
      <c r="C1727" s="2"/>
      <c r="D1727" s="49"/>
      <c r="E1727" s="49"/>
      <c r="F1727" s="93"/>
      <c r="G1727" s="85"/>
      <c r="H1727" s="49"/>
      <c r="I1727" s="49"/>
      <c r="J1727" s="2"/>
      <c r="K1727" s="49"/>
      <c r="L1727" s="2"/>
      <c r="M1727" s="72"/>
      <c r="N1727" s="72"/>
      <c r="O1727" s="98"/>
      <c r="P1727" s="54"/>
      <c r="Q1727" s="55"/>
      <c r="R1727" s="55"/>
      <c r="S1727" s="56"/>
      <c r="T1727" s="57"/>
      <c r="U1727" s="57"/>
      <c r="V1727" s="58"/>
      <c r="W1727" s="59"/>
      <c r="X1727" s="59"/>
      <c r="Y1727" s="77"/>
      <c r="Z1727" s="60"/>
      <c r="AA1727" s="60"/>
      <c r="AB1727" s="61"/>
      <c r="AC1727" s="61"/>
      <c r="AD1727" s="61"/>
      <c r="AE1727" s="200"/>
      <c r="AF1727" s="201"/>
      <c r="AG1727" s="201"/>
      <c r="AI1727" s="63"/>
      <c r="AJ1727" s="63"/>
      <c r="AK1727" s="77"/>
      <c r="AL1727" s="60"/>
      <c r="AM1727" s="60"/>
      <c r="AN1727" s="78"/>
      <c r="AO1727" s="79"/>
      <c r="AP1727" s="79"/>
      <c r="AQ1727" s="64"/>
      <c r="AR1727" s="65"/>
      <c r="AS1727" s="65"/>
      <c r="AT1727" s="66"/>
      <c r="AU1727" s="67"/>
      <c r="AV1727" s="67"/>
      <c r="AW1727" s="73"/>
      <c r="AX1727" s="74"/>
      <c r="AY1727" s="74"/>
      <c r="AZ1727" s="112"/>
      <c r="BA1727" s="68"/>
      <c r="BB1727" s="68"/>
      <c r="BC1727" s="69"/>
      <c r="BD1727" s="69"/>
      <c r="BE1727" s="69"/>
      <c r="BF1727" s="75"/>
      <c r="BG1727" s="75"/>
      <c r="BH1727" s="75"/>
      <c r="BI1727" s="219"/>
      <c r="BJ1727" s="220"/>
      <c r="BK1727" s="220"/>
      <c r="BL1727" s="238"/>
      <c r="BM1727" s="238"/>
      <c r="BN1727" s="238"/>
      <c r="BO1727" s="236"/>
      <c r="BP1727" s="49"/>
      <c r="BS1727" s="237"/>
    </row>
    <row r="1728" spans="1:71" s="62" customFormat="1">
      <c r="A1728" s="49"/>
      <c r="B1728" s="2"/>
      <c r="C1728" s="2"/>
      <c r="D1728" s="49"/>
      <c r="E1728" s="49"/>
      <c r="F1728" s="93"/>
      <c r="G1728" s="85"/>
      <c r="H1728" s="49"/>
      <c r="I1728" s="49"/>
      <c r="J1728" s="2"/>
      <c r="K1728" s="49"/>
      <c r="L1728" s="2"/>
      <c r="M1728" s="72"/>
      <c r="N1728" s="72"/>
      <c r="O1728" s="98"/>
      <c r="P1728" s="54"/>
      <c r="Q1728" s="55"/>
      <c r="R1728" s="55"/>
      <c r="S1728" s="56"/>
      <c r="T1728" s="57"/>
      <c r="U1728" s="57"/>
      <c r="V1728" s="58"/>
      <c r="W1728" s="59"/>
      <c r="X1728" s="59"/>
      <c r="Y1728" s="77"/>
      <c r="Z1728" s="60"/>
      <c r="AA1728" s="60"/>
      <c r="AB1728" s="61"/>
      <c r="AC1728" s="61"/>
      <c r="AD1728" s="61"/>
      <c r="AE1728" s="200"/>
      <c r="AF1728" s="201"/>
      <c r="AG1728" s="201"/>
      <c r="AI1728" s="63"/>
      <c r="AJ1728" s="63"/>
      <c r="AK1728" s="77"/>
      <c r="AL1728" s="60"/>
      <c r="AM1728" s="60"/>
      <c r="AN1728" s="78"/>
      <c r="AO1728" s="79"/>
      <c r="AP1728" s="79"/>
      <c r="AQ1728" s="64"/>
      <c r="AR1728" s="65"/>
      <c r="AS1728" s="65"/>
      <c r="AT1728" s="66"/>
      <c r="AU1728" s="67"/>
      <c r="AV1728" s="67"/>
      <c r="AW1728" s="73"/>
      <c r="AX1728" s="74"/>
      <c r="AY1728" s="74"/>
      <c r="AZ1728" s="112"/>
      <c r="BA1728" s="68"/>
      <c r="BB1728" s="68"/>
      <c r="BC1728" s="69"/>
      <c r="BD1728" s="69"/>
      <c r="BE1728" s="69"/>
      <c r="BF1728" s="75"/>
      <c r="BG1728" s="75"/>
      <c r="BH1728" s="75"/>
      <c r="BI1728" s="219"/>
      <c r="BJ1728" s="220"/>
      <c r="BK1728" s="220"/>
      <c r="BL1728" s="238"/>
      <c r="BM1728" s="238"/>
      <c r="BN1728" s="238"/>
      <c r="BO1728" s="236"/>
      <c r="BP1728" s="49"/>
      <c r="BS1728" s="237"/>
    </row>
    <row r="1729" spans="1:71" s="62" customFormat="1">
      <c r="A1729" s="49"/>
      <c r="B1729" s="2"/>
      <c r="C1729" s="2"/>
      <c r="D1729" s="49"/>
      <c r="E1729" s="49"/>
      <c r="F1729" s="93"/>
      <c r="G1729" s="85"/>
      <c r="H1729" s="49"/>
      <c r="I1729" s="49"/>
      <c r="J1729" s="2"/>
      <c r="K1729" s="49"/>
      <c r="L1729" s="2"/>
      <c r="M1729" s="72"/>
      <c r="N1729" s="72"/>
      <c r="O1729" s="98"/>
      <c r="P1729" s="54"/>
      <c r="Q1729" s="55"/>
      <c r="R1729" s="55"/>
      <c r="S1729" s="56"/>
      <c r="T1729" s="57"/>
      <c r="U1729" s="57"/>
      <c r="V1729" s="58"/>
      <c r="W1729" s="59"/>
      <c r="X1729" s="59"/>
      <c r="Y1729" s="77"/>
      <c r="Z1729" s="60"/>
      <c r="AA1729" s="60"/>
      <c r="AB1729" s="61"/>
      <c r="AC1729" s="61"/>
      <c r="AD1729" s="61"/>
      <c r="AE1729" s="200"/>
      <c r="AF1729" s="201"/>
      <c r="AG1729" s="201"/>
      <c r="AI1729" s="63"/>
      <c r="AJ1729" s="63"/>
      <c r="AK1729" s="77"/>
      <c r="AL1729" s="60"/>
      <c r="AM1729" s="60"/>
      <c r="AN1729" s="78"/>
      <c r="AO1729" s="79"/>
      <c r="AP1729" s="79"/>
      <c r="AQ1729" s="64"/>
      <c r="AR1729" s="65"/>
      <c r="AS1729" s="65"/>
      <c r="AT1729" s="66"/>
      <c r="AU1729" s="67"/>
      <c r="AV1729" s="67"/>
      <c r="AW1729" s="73"/>
      <c r="AX1729" s="74"/>
      <c r="AY1729" s="74"/>
      <c r="AZ1729" s="112"/>
      <c r="BA1729" s="68"/>
      <c r="BB1729" s="68"/>
      <c r="BC1729" s="69"/>
      <c r="BD1729" s="69"/>
      <c r="BE1729" s="69"/>
      <c r="BF1729" s="75"/>
      <c r="BG1729" s="75"/>
      <c r="BH1729" s="75"/>
      <c r="BI1729" s="219"/>
      <c r="BJ1729" s="220"/>
      <c r="BK1729" s="220"/>
      <c r="BL1729" s="238"/>
      <c r="BM1729" s="238"/>
      <c r="BN1729" s="238"/>
      <c r="BO1729" s="236"/>
      <c r="BP1729" s="49"/>
      <c r="BS1729" s="237"/>
    </row>
    <row r="1730" spans="1:71" s="62" customFormat="1">
      <c r="A1730" s="49"/>
      <c r="B1730" s="2"/>
      <c r="C1730" s="2"/>
      <c r="D1730" s="49"/>
      <c r="E1730" s="49"/>
      <c r="F1730" s="93"/>
      <c r="G1730" s="85"/>
      <c r="H1730" s="49"/>
      <c r="I1730" s="49"/>
      <c r="J1730" s="2"/>
      <c r="K1730" s="49"/>
      <c r="L1730" s="2"/>
      <c r="M1730" s="72"/>
      <c r="N1730" s="72"/>
      <c r="O1730" s="98"/>
      <c r="P1730" s="54"/>
      <c r="Q1730" s="55"/>
      <c r="R1730" s="55"/>
      <c r="S1730" s="56"/>
      <c r="T1730" s="57"/>
      <c r="U1730" s="57"/>
      <c r="V1730" s="58"/>
      <c r="W1730" s="59"/>
      <c r="X1730" s="59"/>
      <c r="Y1730" s="77"/>
      <c r="Z1730" s="60"/>
      <c r="AA1730" s="60"/>
      <c r="AB1730" s="61"/>
      <c r="AC1730" s="61"/>
      <c r="AD1730" s="61"/>
      <c r="AE1730" s="200"/>
      <c r="AF1730" s="201"/>
      <c r="AG1730" s="201"/>
      <c r="AI1730" s="63"/>
      <c r="AJ1730" s="63"/>
      <c r="AK1730" s="77"/>
      <c r="AL1730" s="60"/>
      <c r="AM1730" s="60"/>
      <c r="AN1730" s="78"/>
      <c r="AO1730" s="79"/>
      <c r="AP1730" s="79"/>
      <c r="AQ1730" s="64"/>
      <c r="AR1730" s="65"/>
      <c r="AS1730" s="65"/>
      <c r="AT1730" s="66"/>
      <c r="AU1730" s="67"/>
      <c r="AV1730" s="67"/>
      <c r="AW1730" s="73"/>
      <c r="AX1730" s="74"/>
      <c r="AY1730" s="74"/>
      <c r="AZ1730" s="112"/>
      <c r="BA1730" s="68"/>
      <c r="BB1730" s="68"/>
      <c r="BC1730" s="69"/>
      <c r="BD1730" s="69"/>
      <c r="BE1730" s="69"/>
      <c r="BF1730" s="75"/>
      <c r="BG1730" s="75"/>
      <c r="BH1730" s="75"/>
      <c r="BI1730" s="219"/>
      <c r="BJ1730" s="220"/>
      <c r="BK1730" s="220"/>
      <c r="BL1730" s="238"/>
      <c r="BM1730" s="238"/>
      <c r="BN1730" s="238"/>
      <c r="BO1730" s="236"/>
      <c r="BP1730" s="49"/>
      <c r="BS1730" s="237"/>
    </row>
    <row r="1731" spans="1:71" s="62" customFormat="1">
      <c r="A1731" s="49"/>
      <c r="B1731" s="2"/>
      <c r="C1731" s="2"/>
      <c r="D1731" s="49"/>
      <c r="E1731" s="49"/>
      <c r="F1731" s="93"/>
      <c r="G1731" s="85"/>
      <c r="H1731" s="49"/>
      <c r="I1731" s="49"/>
      <c r="J1731" s="2"/>
      <c r="K1731" s="49"/>
      <c r="L1731" s="2"/>
      <c r="M1731" s="72"/>
      <c r="N1731" s="72"/>
      <c r="O1731" s="98"/>
      <c r="P1731" s="54"/>
      <c r="Q1731" s="55"/>
      <c r="R1731" s="55"/>
      <c r="S1731" s="56"/>
      <c r="T1731" s="57"/>
      <c r="U1731" s="57"/>
      <c r="V1731" s="58"/>
      <c r="W1731" s="59"/>
      <c r="X1731" s="59"/>
      <c r="Y1731" s="77"/>
      <c r="Z1731" s="60"/>
      <c r="AA1731" s="60"/>
      <c r="AB1731" s="61"/>
      <c r="AC1731" s="61"/>
      <c r="AD1731" s="61"/>
      <c r="AE1731" s="200"/>
      <c r="AF1731" s="201"/>
      <c r="AG1731" s="201"/>
      <c r="AI1731" s="63"/>
      <c r="AJ1731" s="63"/>
      <c r="AK1731" s="77"/>
      <c r="AL1731" s="60"/>
      <c r="AM1731" s="60"/>
      <c r="AN1731" s="78"/>
      <c r="AO1731" s="79"/>
      <c r="AP1731" s="79"/>
      <c r="AQ1731" s="64"/>
      <c r="AR1731" s="65"/>
      <c r="AS1731" s="65"/>
      <c r="AT1731" s="66"/>
      <c r="AU1731" s="67"/>
      <c r="AV1731" s="67"/>
      <c r="AW1731" s="73"/>
      <c r="AX1731" s="74"/>
      <c r="AY1731" s="74"/>
      <c r="AZ1731" s="112"/>
      <c r="BA1731" s="68"/>
      <c r="BB1731" s="68"/>
      <c r="BC1731" s="69"/>
      <c r="BD1731" s="69"/>
      <c r="BE1731" s="69"/>
      <c r="BF1731" s="75"/>
      <c r="BG1731" s="75"/>
      <c r="BH1731" s="75"/>
      <c r="BI1731" s="219"/>
      <c r="BJ1731" s="220"/>
      <c r="BK1731" s="220"/>
      <c r="BL1731" s="238"/>
      <c r="BM1731" s="238"/>
      <c r="BN1731" s="238"/>
      <c r="BO1731" s="236"/>
      <c r="BP1731" s="49"/>
      <c r="BS1731" s="237"/>
    </row>
    <row r="1732" spans="1:71" s="62" customFormat="1">
      <c r="A1732" s="49"/>
      <c r="B1732" s="2"/>
      <c r="C1732" s="2"/>
      <c r="D1732" s="49"/>
      <c r="E1732" s="49"/>
      <c r="F1732" s="93"/>
      <c r="G1732" s="85"/>
      <c r="H1732" s="49"/>
      <c r="I1732" s="49"/>
      <c r="J1732" s="2"/>
      <c r="K1732" s="49"/>
      <c r="L1732" s="2"/>
      <c r="M1732" s="72"/>
      <c r="N1732" s="72"/>
      <c r="O1732" s="98"/>
      <c r="P1732" s="54"/>
      <c r="Q1732" s="55"/>
      <c r="R1732" s="55"/>
      <c r="S1732" s="56"/>
      <c r="T1732" s="57"/>
      <c r="U1732" s="57"/>
      <c r="V1732" s="58"/>
      <c r="W1732" s="59"/>
      <c r="X1732" s="59"/>
      <c r="Y1732" s="77"/>
      <c r="Z1732" s="60"/>
      <c r="AA1732" s="60"/>
      <c r="AB1732" s="61"/>
      <c r="AC1732" s="61"/>
      <c r="AD1732" s="61"/>
      <c r="AE1732" s="200"/>
      <c r="AF1732" s="201"/>
      <c r="AG1732" s="201"/>
      <c r="AI1732" s="63"/>
      <c r="AJ1732" s="63"/>
      <c r="AK1732" s="77"/>
      <c r="AL1732" s="60"/>
      <c r="AM1732" s="60"/>
      <c r="AN1732" s="78"/>
      <c r="AO1732" s="79"/>
      <c r="AP1732" s="79"/>
      <c r="AQ1732" s="64"/>
      <c r="AR1732" s="65"/>
      <c r="AS1732" s="65"/>
      <c r="AT1732" s="66"/>
      <c r="AU1732" s="67"/>
      <c r="AV1732" s="67"/>
      <c r="AW1732" s="73"/>
      <c r="AX1732" s="74"/>
      <c r="AY1732" s="74"/>
      <c r="AZ1732" s="112"/>
      <c r="BA1732" s="68"/>
      <c r="BB1732" s="68"/>
      <c r="BC1732" s="69"/>
      <c r="BD1732" s="69"/>
      <c r="BE1732" s="69"/>
      <c r="BF1732" s="75"/>
      <c r="BG1732" s="75"/>
      <c r="BH1732" s="75"/>
      <c r="BI1732" s="219"/>
      <c r="BJ1732" s="220"/>
      <c r="BK1732" s="220"/>
      <c r="BL1732" s="238"/>
      <c r="BM1732" s="238"/>
      <c r="BN1732" s="238"/>
      <c r="BO1732" s="236"/>
      <c r="BP1732" s="49"/>
      <c r="BS1732" s="237"/>
    </row>
    <row r="1733" spans="1:71" s="62" customFormat="1">
      <c r="A1733" s="49"/>
      <c r="B1733" s="2"/>
      <c r="C1733" s="2"/>
      <c r="D1733" s="49"/>
      <c r="E1733" s="49"/>
      <c r="F1733" s="93"/>
      <c r="G1733" s="85"/>
      <c r="H1733" s="49"/>
      <c r="I1733" s="49"/>
      <c r="J1733" s="2"/>
      <c r="K1733" s="49"/>
      <c r="L1733" s="2"/>
      <c r="M1733" s="72"/>
      <c r="N1733" s="72"/>
      <c r="O1733" s="98"/>
      <c r="P1733" s="54"/>
      <c r="Q1733" s="55"/>
      <c r="R1733" s="55"/>
      <c r="S1733" s="56"/>
      <c r="T1733" s="57"/>
      <c r="U1733" s="57"/>
      <c r="V1733" s="58"/>
      <c r="W1733" s="59"/>
      <c r="X1733" s="59"/>
      <c r="Y1733" s="77"/>
      <c r="Z1733" s="60"/>
      <c r="AA1733" s="60"/>
      <c r="AB1733" s="61"/>
      <c r="AC1733" s="61"/>
      <c r="AD1733" s="61"/>
      <c r="AE1733" s="200"/>
      <c r="AF1733" s="201"/>
      <c r="AG1733" s="201"/>
      <c r="AI1733" s="63"/>
      <c r="AJ1733" s="63"/>
      <c r="AK1733" s="77"/>
      <c r="AL1733" s="60"/>
      <c r="AM1733" s="60"/>
      <c r="AN1733" s="78"/>
      <c r="AO1733" s="79"/>
      <c r="AP1733" s="79"/>
      <c r="AQ1733" s="64"/>
      <c r="AR1733" s="65"/>
      <c r="AS1733" s="65"/>
      <c r="AT1733" s="66"/>
      <c r="AU1733" s="67"/>
      <c r="AV1733" s="67"/>
      <c r="AW1733" s="73"/>
      <c r="AX1733" s="74"/>
      <c r="AY1733" s="74"/>
      <c r="AZ1733" s="112"/>
      <c r="BA1733" s="68"/>
      <c r="BB1733" s="68"/>
      <c r="BC1733" s="69"/>
      <c r="BD1733" s="69"/>
      <c r="BE1733" s="69"/>
      <c r="BF1733" s="75"/>
      <c r="BG1733" s="75"/>
      <c r="BH1733" s="75"/>
      <c r="BI1733" s="219"/>
      <c r="BJ1733" s="220"/>
      <c r="BK1733" s="220"/>
      <c r="BL1733" s="238"/>
      <c r="BM1733" s="238"/>
      <c r="BN1733" s="238"/>
      <c r="BO1733" s="236"/>
      <c r="BP1733" s="49"/>
      <c r="BS1733" s="237"/>
    </row>
    <row r="1734" spans="1:71" s="62" customFormat="1">
      <c r="A1734" s="49"/>
      <c r="B1734" s="2"/>
      <c r="C1734" s="2"/>
      <c r="D1734" s="49"/>
      <c r="E1734" s="49"/>
      <c r="F1734" s="93"/>
      <c r="G1734" s="85"/>
      <c r="H1734" s="49"/>
      <c r="I1734" s="49"/>
      <c r="J1734" s="2"/>
      <c r="K1734" s="49"/>
      <c r="L1734" s="2"/>
      <c r="M1734" s="72"/>
      <c r="N1734" s="72"/>
      <c r="O1734" s="98"/>
      <c r="P1734" s="54"/>
      <c r="Q1734" s="55"/>
      <c r="R1734" s="55"/>
      <c r="S1734" s="56"/>
      <c r="T1734" s="57"/>
      <c r="U1734" s="57"/>
      <c r="V1734" s="58"/>
      <c r="W1734" s="59"/>
      <c r="X1734" s="59"/>
      <c r="Y1734" s="77"/>
      <c r="Z1734" s="60"/>
      <c r="AA1734" s="60"/>
      <c r="AB1734" s="61"/>
      <c r="AC1734" s="61"/>
      <c r="AD1734" s="61"/>
      <c r="AE1734" s="200"/>
      <c r="AF1734" s="201"/>
      <c r="AG1734" s="201"/>
      <c r="AI1734" s="63"/>
      <c r="AJ1734" s="63"/>
      <c r="AK1734" s="77"/>
      <c r="AL1734" s="60"/>
      <c r="AM1734" s="60"/>
      <c r="AN1734" s="78"/>
      <c r="AO1734" s="79"/>
      <c r="AP1734" s="79"/>
      <c r="AQ1734" s="64"/>
      <c r="AR1734" s="65"/>
      <c r="AS1734" s="65"/>
      <c r="AT1734" s="66"/>
      <c r="AU1734" s="67"/>
      <c r="AV1734" s="67"/>
      <c r="AW1734" s="73"/>
      <c r="AX1734" s="74"/>
      <c r="AY1734" s="74"/>
      <c r="AZ1734" s="112"/>
      <c r="BA1734" s="68"/>
      <c r="BB1734" s="68"/>
      <c r="BC1734" s="69"/>
      <c r="BD1734" s="69"/>
      <c r="BE1734" s="69"/>
      <c r="BF1734" s="75"/>
      <c r="BG1734" s="75"/>
      <c r="BH1734" s="75"/>
      <c r="BI1734" s="219"/>
      <c r="BJ1734" s="220"/>
      <c r="BK1734" s="220"/>
      <c r="BL1734" s="238"/>
      <c r="BM1734" s="238"/>
      <c r="BN1734" s="238"/>
      <c r="BO1734" s="236"/>
      <c r="BP1734" s="49"/>
      <c r="BS1734" s="237"/>
    </row>
    <row r="1735" spans="1:71" s="62" customFormat="1">
      <c r="A1735" s="49"/>
      <c r="B1735" s="2"/>
      <c r="C1735" s="2"/>
      <c r="D1735" s="49"/>
      <c r="E1735" s="49"/>
      <c r="F1735" s="93"/>
      <c r="G1735" s="85"/>
      <c r="H1735" s="49"/>
      <c r="I1735" s="49"/>
      <c r="J1735" s="2"/>
      <c r="K1735" s="49"/>
      <c r="L1735" s="2"/>
      <c r="M1735" s="72"/>
      <c r="N1735" s="72"/>
      <c r="O1735" s="98"/>
      <c r="P1735" s="54"/>
      <c r="Q1735" s="55"/>
      <c r="R1735" s="55"/>
      <c r="S1735" s="56"/>
      <c r="T1735" s="57"/>
      <c r="U1735" s="57"/>
      <c r="V1735" s="58"/>
      <c r="W1735" s="59"/>
      <c r="X1735" s="59"/>
      <c r="Y1735" s="77"/>
      <c r="Z1735" s="60"/>
      <c r="AA1735" s="60"/>
      <c r="AB1735" s="61"/>
      <c r="AC1735" s="61"/>
      <c r="AD1735" s="61"/>
      <c r="AE1735" s="200"/>
      <c r="AF1735" s="201"/>
      <c r="AG1735" s="201"/>
      <c r="AI1735" s="63"/>
      <c r="AJ1735" s="63"/>
      <c r="AK1735" s="77"/>
      <c r="AL1735" s="60"/>
      <c r="AM1735" s="60"/>
      <c r="AN1735" s="78"/>
      <c r="AO1735" s="79"/>
      <c r="AP1735" s="79"/>
      <c r="AQ1735" s="64"/>
      <c r="AR1735" s="65"/>
      <c r="AS1735" s="65"/>
      <c r="AT1735" s="66"/>
      <c r="AU1735" s="67"/>
      <c r="AV1735" s="67"/>
      <c r="AW1735" s="73"/>
      <c r="AX1735" s="74"/>
      <c r="AY1735" s="74"/>
      <c r="AZ1735" s="112"/>
      <c r="BA1735" s="68"/>
      <c r="BB1735" s="68"/>
      <c r="BC1735" s="69"/>
      <c r="BD1735" s="69"/>
      <c r="BE1735" s="69"/>
      <c r="BF1735" s="75"/>
      <c r="BG1735" s="75"/>
      <c r="BH1735" s="75"/>
      <c r="BI1735" s="219"/>
      <c r="BJ1735" s="220"/>
      <c r="BK1735" s="220"/>
      <c r="BL1735" s="238"/>
      <c r="BM1735" s="238"/>
      <c r="BN1735" s="238"/>
      <c r="BO1735" s="236"/>
      <c r="BP1735" s="49"/>
      <c r="BS1735" s="237"/>
    </row>
    <row r="1736" spans="1:71" s="62" customFormat="1">
      <c r="A1736" s="49"/>
      <c r="B1736" s="2"/>
      <c r="C1736" s="2"/>
      <c r="D1736" s="49"/>
      <c r="E1736" s="49"/>
      <c r="F1736" s="93"/>
      <c r="G1736" s="85"/>
      <c r="H1736" s="49"/>
      <c r="I1736" s="49"/>
      <c r="J1736" s="2"/>
      <c r="K1736" s="49"/>
      <c r="L1736" s="2"/>
      <c r="M1736" s="72"/>
      <c r="N1736" s="72"/>
      <c r="O1736" s="98"/>
      <c r="P1736" s="54"/>
      <c r="Q1736" s="55"/>
      <c r="R1736" s="55"/>
      <c r="S1736" s="56"/>
      <c r="T1736" s="57"/>
      <c r="U1736" s="57"/>
      <c r="V1736" s="58"/>
      <c r="W1736" s="59"/>
      <c r="X1736" s="59"/>
      <c r="Y1736" s="77"/>
      <c r="Z1736" s="60"/>
      <c r="AA1736" s="60"/>
      <c r="AB1736" s="61"/>
      <c r="AC1736" s="61"/>
      <c r="AD1736" s="61"/>
      <c r="AE1736" s="200"/>
      <c r="AF1736" s="201"/>
      <c r="AG1736" s="201"/>
      <c r="AI1736" s="63"/>
      <c r="AJ1736" s="63"/>
      <c r="AK1736" s="77"/>
      <c r="AL1736" s="60"/>
      <c r="AM1736" s="60"/>
      <c r="AN1736" s="78"/>
      <c r="AO1736" s="79"/>
      <c r="AP1736" s="79"/>
      <c r="AQ1736" s="64"/>
      <c r="AR1736" s="65"/>
      <c r="AS1736" s="65"/>
      <c r="AT1736" s="66"/>
      <c r="AU1736" s="67"/>
      <c r="AV1736" s="67"/>
      <c r="AW1736" s="73"/>
      <c r="AX1736" s="74"/>
      <c r="AY1736" s="74"/>
      <c r="AZ1736" s="112"/>
      <c r="BA1736" s="68"/>
      <c r="BB1736" s="68"/>
      <c r="BC1736" s="69"/>
      <c r="BD1736" s="69"/>
      <c r="BE1736" s="69"/>
      <c r="BF1736" s="75"/>
      <c r="BG1736" s="75"/>
      <c r="BH1736" s="75"/>
      <c r="BI1736" s="219"/>
      <c r="BJ1736" s="220"/>
      <c r="BK1736" s="220"/>
      <c r="BL1736" s="238"/>
      <c r="BM1736" s="238"/>
      <c r="BN1736" s="238"/>
      <c r="BO1736" s="236"/>
      <c r="BP1736" s="49"/>
      <c r="BS1736" s="237"/>
    </row>
    <row r="1737" spans="1:71" s="62" customFormat="1">
      <c r="A1737" s="49"/>
      <c r="B1737" s="2"/>
      <c r="C1737" s="2"/>
      <c r="D1737" s="49"/>
      <c r="E1737" s="49"/>
      <c r="F1737" s="93"/>
      <c r="G1737" s="85"/>
      <c r="H1737" s="49"/>
      <c r="I1737" s="49"/>
      <c r="J1737" s="2"/>
      <c r="K1737" s="49"/>
      <c r="L1737" s="2"/>
      <c r="M1737" s="72"/>
      <c r="N1737" s="72"/>
      <c r="O1737" s="98"/>
      <c r="P1737" s="54"/>
      <c r="Q1737" s="55"/>
      <c r="R1737" s="55"/>
      <c r="S1737" s="56"/>
      <c r="T1737" s="57"/>
      <c r="U1737" s="57"/>
      <c r="V1737" s="58"/>
      <c r="W1737" s="59"/>
      <c r="X1737" s="59"/>
      <c r="Y1737" s="77"/>
      <c r="Z1737" s="60"/>
      <c r="AA1737" s="60"/>
      <c r="AB1737" s="61"/>
      <c r="AC1737" s="61"/>
      <c r="AD1737" s="61"/>
      <c r="AE1737" s="200"/>
      <c r="AF1737" s="201"/>
      <c r="AG1737" s="201"/>
      <c r="AI1737" s="63"/>
      <c r="AJ1737" s="63"/>
      <c r="AK1737" s="77"/>
      <c r="AL1737" s="60"/>
      <c r="AM1737" s="60"/>
      <c r="AN1737" s="78"/>
      <c r="AO1737" s="79"/>
      <c r="AP1737" s="79"/>
      <c r="AQ1737" s="64"/>
      <c r="AR1737" s="65"/>
      <c r="AS1737" s="65"/>
      <c r="AT1737" s="66"/>
      <c r="AU1737" s="67"/>
      <c r="AV1737" s="67"/>
      <c r="AW1737" s="73"/>
      <c r="AX1737" s="74"/>
      <c r="AY1737" s="74"/>
      <c r="AZ1737" s="112"/>
      <c r="BA1737" s="68"/>
      <c r="BB1737" s="68"/>
      <c r="BC1737" s="69"/>
      <c r="BD1737" s="69"/>
      <c r="BE1737" s="69"/>
      <c r="BF1737" s="75"/>
      <c r="BG1737" s="75"/>
      <c r="BH1737" s="75"/>
      <c r="BI1737" s="219"/>
      <c r="BJ1737" s="220"/>
      <c r="BK1737" s="220"/>
      <c r="BL1737" s="238"/>
      <c r="BM1737" s="238"/>
      <c r="BN1737" s="238"/>
      <c r="BO1737" s="236"/>
      <c r="BP1737" s="49"/>
      <c r="BS1737" s="237"/>
    </row>
    <row r="1738" spans="1:71" s="62" customFormat="1">
      <c r="A1738" s="49"/>
      <c r="B1738" s="2"/>
      <c r="C1738" s="2"/>
      <c r="D1738" s="49"/>
      <c r="E1738" s="49"/>
      <c r="F1738" s="93"/>
      <c r="G1738" s="85"/>
      <c r="H1738" s="49"/>
      <c r="I1738" s="49"/>
      <c r="J1738" s="2"/>
      <c r="K1738" s="49"/>
      <c r="L1738" s="2"/>
      <c r="M1738" s="72"/>
      <c r="N1738" s="72"/>
      <c r="O1738" s="98"/>
      <c r="P1738" s="54"/>
      <c r="Q1738" s="55"/>
      <c r="R1738" s="55"/>
      <c r="S1738" s="56"/>
      <c r="T1738" s="57"/>
      <c r="U1738" s="57"/>
      <c r="V1738" s="58"/>
      <c r="W1738" s="59"/>
      <c r="X1738" s="59"/>
      <c r="Y1738" s="77"/>
      <c r="Z1738" s="60"/>
      <c r="AA1738" s="60"/>
      <c r="AB1738" s="61"/>
      <c r="AC1738" s="61"/>
      <c r="AD1738" s="61"/>
      <c r="AE1738" s="200"/>
      <c r="AF1738" s="201"/>
      <c r="AG1738" s="201"/>
      <c r="AI1738" s="63"/>
      <c r="AJ1738" s="63"/>
      <c r="AK1738" s="77"/>
      <c r="AL1738" s="60"/>
      <c r="AM1738" s="60"/>
      <c r="AN1738" s="78"/>
      <c r="AO1738" s="79"/>
      <c r="AP1738" s="79"/>
      <c r="AQ1738" s="64"/>
      <c r="AR1738" s="65"/>
      <c r="AS1738" s="65"/>
      <c r="AT1738" s="66"/>
      <c r="AU1738" s="67"/>
      <c r="AV1738" s="67"/>
      <c r="AW1738" s="73"/>
      <c r="AX1738" s="74"/>
      <c r="AY1738" s="74"/>
      <c r="AZ1738" s="112"/>
      <c r="BA1738" s="68"/>
      <c r="BB1738" s="68"/>
      <c r="BC1738" s="69"/>
      <c r="BD1738" s="69"/>
      <c r="BE1738" s="69"/>
      <c r="BF1738" s="75"/>
      <c r="BG1738" s="75"/>
      <c r="BH1738" s="75"/>
      <c r="BI1738" s="219"/>
      <c r="BJ1738" s="220"/>
      <c r="BK1738" s="220"/>
      <c r="BL1738" s="238"/>
      <c r="BM1738" s="238"/>
      <c r="BN1738" s="238"/>
      <c r="BO1738" s="236"/>
      <c r="BP1738" s="49"/>
      <c r="BS1738" s="237"/>
    </row>
    <row r="1739" spans="1:71" s="62" customFormat="1">
      <c r="A1739" s="49"/>
      <c r="B1739" s="2"/>
      <c r="C1739" s="2"/>
      <c r="D1739" s="49"/>
      <c r="E1739" s="49"/>
      <c r="F1739" s="93"/>
      <c r="G1739" s="85"/>
      <c r="H1739" s="49"/>
      <c r="I1739" s="49"/>
      <c r="J1739" s="2"/>
      <c r="K1739" s="49"/>
      <c r="L1739" s="2"/>
      <c r="M1739" s="72"/>
      <c r="N1739" s="72"/>
      <c r="O1739" s="98"/>
      <c r="P1739" s="54"/>
      <c r="Q1739" s="55"/>
      <c r="R1739" s="55"/>
      <c r="S1739" s="56"/>
      <c r="T1739" s="57"/>
      <c r="U1739" s="57"/>
      <c r="V1739" s="58"/>
      <c r="W1739" s="59"/>
      <c r="X1739" s="59"/>
      <c r="Y1739" s="77"/>
      <c r="Z1739" s="60"/>
      <c r="AA1739" s="60"/>
      <c r="AB1739" s="61"/>
      <c r="AC1739" s="61"/>
      <c r="AD1739" s="61"/>
      <c r="AE1739" s="200"/>
      <c r="AF1739" s="201"/>
      <c r="AG1739" s="201"/>
      <c r="AI1739" s="63"/>
      <c r="AJ1739" s="63"/>
      <c r="AK1739" s="77"/>
      <c r="AL1739" s="60"/>
      <c r="AM1739" s="60"/>
      <c r="AN1739" s="78"/>
      <c r="AO1739" s="79"/>
      <c r="AP1739" s="79"/>
      <c r="AQ1739" s="64"/>
      <c r="AR1739" s="65"/>
      <c r="AS1739" s="65"/>
      <c r="AT1739" s="66"/>
      <c r="AU1739" s="67"/>
      <c r="AV1739" s="67"/>
      <c r="AW1739" s="73"/>
      <c r="AX1739" s="74"/>
      <c r="AY1739" s="74"/>
      <c r="AZ1739" s="112"/>
      <c r="BA1739" s="68"/>
      <c r="BB1739" s="68"/>
      <c r="BC1739" s="69"/>
      <c r="BD1739" s="69"/>
      <c r="BE1739" s="69"/>
      <c r="BF1739" s="75"/>
      <c r="BG1739" s="75"/>
      <c r="BH1739" s="75"/>
      <c r="BI1739" s="219"/>
      <c r="BJ1739" s="220"/>
      <c r="BK1739" s="220"/>
      <c r="BL1739" s="238"/>
      <c r="BM1739" s="238"/>
      <c r="BN1739" s="238"/>
      <c r="BO1739" s="236"/>
      <c r="BP1739" s="49"/>
      <c r="BS1739" s="237"/>
    </row>
    <row r="1740" spans="1:71" s="62" customFormat="1">
      <c r="A1740" s="49"/>
      <c r="B1740" s="2"/>
      <c r="C1740" s="2"/>
      <c r="D1740" s="49"/>
      <c r="E1740" s="49"/>
      <c r="F1740" s="93"/>
      <c r="G1740" s="85"/>
      <c r="H1740" s="49"/>
      <c r="I1740" s="49"/>
      <c r="J1740" s="2"/>
      <c r="K1740" s="49"/>
      <c r="L1740" s="2"/>
      <c r="M1740" s="72"/>
      <c r="N1740" s="72"/>
      <c r="O1740" s="98"/>
      <c r="P1740" s="54"/>
      <c r="Q1740" s="55"/>
      <c r="R1740" s="55"/>
      <c r="S1740" s="56"/>
      <c r="T1740" s="57"/>
      <c r="U1740" s="57"/>
      <c r="V1740" s="58"/>
      <c r="W1740" s="59"/>
      <c r="X1740" s="59"/>
      <c r="Y1740" s="77"/>
      <c r="Z1740" s="60"/>
      <c r="AA1740" s="60"/>
      <c r="AB1740" s="61"/>
      <c r="AC1740" s="61"/>
      <c r="AD1740" s="61"/>
      <c r="AE1740" s="200"/>
      <c r="AF1740" s="201"/>
      <c r="AG1740" s="201"/>
      <c r="AI1740" s="63"/>
      <c r="AJ1740" s="63"/>
      <c r="AK1740" s="77"/>
      <c r="AL1740" s="60"/>
      <c r="AM1740" s="60"/>
      <c r="AN1740" s="78"/>
      <c r="AO1740" s="79"/>
      <c r="AP1740" s="79"/>
      <c r="AQ1740" s="64"/>
      <c r="AR1740" s="65"/>
      <c r="AS1740" s="65"/>
      <c r="AT1740" s="66"/>
      <c r="AU1740" s="67"/>
      <c r="AV1740" s="67"/>
      <c r="AW1740" s="73"/>
      <c r="AX1740" s="74"/>
      <c r="AY1740" s="74"/>
      <c r="AZ1740" s="112"/>
      <c r="BA1740" s="68"/>
      <c r="BB1740" s="68"/>
      <c r="BC1740" s="69"/>
      <c r="BD1740" s="69"/>
      <c r="BE1740" s="69"/>
      <c r="BF1740" s="75"/>
      <c r="BG1740" s="75"/>
      <c r="BH1740" s="75"/>
      <c r="BI1740" s="219"/>
      <c r="BJ1740" s="220"/>
      <c r="BK1740" s="220"/>
      <c r="BL1740" s="238"/>
      <c r="BM1740" s="238"/>
      <c r="BN1740" s="238"/>
      <c r="BO1740" s="236"/>
      <c r="BP1740" s="49"/>
      <c r="BS1740" s="237"/>
    </row>
    <row r="1741" spans="1:71" s="62" customFormat="1">
      <c r="A1741" s="49"/>
      <c r="B1741" s="2"/>
      <c r="C1741" s="2"/>
      <c r="D1741" s="49"/>
      <c r="E1741" s="49"/>
      <c r="F1741" s="93"/>
      <c r="G1741" s="85"/>
      <c r="H1741" s="49"/>
      <c r="I1741" s="49"/>
      <c r="J1741" s="2"/>
      <c r="K1741" s="49"/>
      <c r="L1741" s="2"/>
      <c r="M1741" s="72"/>
      <c r="N1741" s="72"/>
      <c r="O1741" s="98"/>
      <c r="P1741" s="54"/>
      <c r="Q1741" s="55"/>
      <c r="R1741" s="55"/>
      <c r="S1741" s="56"/>
      <c r="T1741" s="57"/>
      <c r="U1741" s="57"/>
      <c r="V1741" s="58"/>
      <c r="W1741" s="59"/>
      <c r="X1741" s="59"/>
      <c r="Y1741" s="77"/>
      <c r="Z1741" s="60"/>
      <c r="AA1741" s="60"/>
      <c r="AB1741" s="61"/>
      <c r="AC1741" s="61"/>
      <c r="AD1741" s="61"/>
      <c r="AE1741" s="200"/>
      <c r="AF1741" s="201"/>
      <c r="AG1741" s="201"/>
      <c r="AI1741" s="63"/>
      <c r="AJ1741" s="63"/>
      <c r="AK1741" s="77"/>
      <c r="AL1741" s="60"/>
      <c r="AM1741" s="60"/>
      <c r="AN1741" s="78"/>
      <c r="AO1741" s="79"/>
      <c r="AP1741" s="79"/>
      <c r="AQ1741" s="64"/>
      <c r="AR1741" s="65"/>
      <c r="AS1741" s="65"/>
      <c r="AT1741" s="66"/>
      <c r="AU1741" s="67"/>
      <c r="AV1741" s="67"/>
      <c r="AW1741" s="73"/>
      <c r="AX1741" s="74"/>
      <c r="AY1741" s="74"/>
      <c r="AZ1741" s="112"/>
      <c r="BA1741" s="68"/>
      <c r="BB1741" s="68"/>
      <c r="BC1741" s="69"/>
      <c r="BD1741" s="69"/>
      <c r="BE1741" s="69"/>
      <c r="BF1741" s="75"/>
      <c r="BG1741" s="75"/>
      <c r="BH1741" s="75"/>
      <c r="BI1741" s="219"/>
      <c r="BJ1741" s="220"/>
      <c r="BK1741" s="220"/>
      <c r="BL1741" s="238"/>
      <c r="BM1741" s="238"/>
      <c r="BN1741" s="238"/>
      <c r="BO1741" s="236"/>
      <c r="BP1741" s="49"/>
      <c r="BS1741" s="237"/>
    </row>
    <row r="1742" spans="1:71" s="62" customFormat="1">
      <c r="A1742" s="49"/>
      <c r="B1742" s="2"/>
      <c r="C1742" s="2"/>
      <c r="D1742" s="49"/>
      <c r="E1742" s="49"/>
      <c r="F1742" s="93"/>
      <c r="G1742" s="85"/>
      <c r="H1742" s="49"/>
      <c r="I1742" s="49"/>
      <c r="J1742" s="2"/>
      <c r="K1742" s="49"/>
      <c r="L1742" s="2"/>
      <c r="M1742" s="72"/>
      <c r="N1742" s="72"/>
      <c r="O1742" s="98"/>
      <c r="P1742" s="54"/>
      <c r="Q1742" s="55"/>
      <c r="R1742" s="55"/>
      <c r="S1742" s="56"/>
      <c r="T1742" s="57"/>
      <c r="U1742" s="57"/>
      <c r="V1742" s="58"/>
      <c r="W1742" s="59"/>
      <c r="X1742" s="59"/>
      <c r="Y1742" s="77"/>
      <c r="Z1742" s="60"/>
      <c r="AA1742" s="60"/>
      <c r="AB1742" s="61"/>
      <c r="AC1742" s="61"/>
      <c r="AD1742" s="61"/>
      <c r="AE1742" s="200"/>
      <c r="AF1742" s="201"/>
      <c r="AG1742" s="201"/>
      <c r="AI1742" s="63"/>
      <c r="AJ1742" s="63"/>
      <c r="AK1742" s="77"/>
      <c r="AL1742" s="60"/>
      <c r="AM1742" s="60"/>
      <c r="AN1742" s="78"/>
      <c r="AO1742" s="79"/>
      <c r="AP1742" s="79"/>
      <c r="AQ1742" s="64"/>
      <c r="AR1742" s="65"/>
      <c r="AS1742" s="65"/>
      <c r="AT1742" s="66"/>
      <c r="AU1742" s="67"/>
      <c r="AV1742" s="67"/>
      <c r="AW1742" s="73"/>
      <c r="AX1742" s="74"/>
      <c r="AY1742" s="74"/>
      <c r="AZ1742" s="112"/>
      <c r="BA1742" s="68"/>
      <c r="BB1742" s="68"/>
      <c r="BC1742" s="69"/>
      <c r="BD1742" s="69"/>
      <c r="BE1742" s="69"/>
      <c r="BF1742" s="75"/>
      <c r="BG1742" s="75"/>
      <c r="BH1742" s="75"/>
      <c r="BI1742" s="219"/>
      <c r="BJ1742" s="220"/>
      <c r="BK1742" s="220"/>
      <c r="BL1742" s="238"/>
      <c r="BM1742" s="238"/>
      <c r="BN1742" s="238"/>
      <c r="BO1742" s="236"/>
      <c r="BP1742" s="49"/>
      <c r="BS1742" s="237"/>
    </row>
    <row r="1743" spans="1:71" s="62" customFormat="1">
      <c r="A1743" s="49"/>
      <c r="B1743" s="2"/>
      <c r="C1743" s="2"/>
      <c r="D1743" s="49"/>
      <c r="E1743" s="49"/>
      <c r="F1743" s="93"/>
      <c r="G1743" s="85"/>
      <c r="H1743" s="49"/>
      <c r="I1743" s="49"/>
      <c r="J1743" s="2"/>
      <c r="K1743" s="49"/>
      <c r="L1743" s="2"/>
      <c r="M1743" s="72"/>
      <c r="N1743" s="72"/>
      <c r="O1743" s="98"/>
      <c r="P1743" s="54"/>
      <c r="Q1743" s="55"/>
      <c r="R1743" s="55"/>
      <c r="S1743" s="56"/>
      <c r="T1743" s="57"/>
      <c r="U1743" s="57"/>
      <c r="V1743" s="58"/>
      <c r="W1743" s="59"/>
      <c r="X1743" s="59"/>
      <c r="Y1743" s="77"/>
      <c r="Z1743" s="60"/>
      <c r="AA1743" s="60"/>
      <c r="AB1743" s="61"/>
      <c r="AC1743" s="61"/>
      <c r="AD1743" s="61"/>
      <c r="AE1743" s="200"/>
      <c r="AF1743" s="201"/>
      <c r="AG1743" s="201"/>
      <c r="AI1743" s="63"/>
      <c r="AJ1743" s="63"/>
      <c r="AK1743" s="77"/>
      <c r="AL1743" s="60"/>
      <c r="AM1743" s="60"/>
      <c r="AN1743" s="78"/>
      <c r="AO1743" s="79"/>
      <c r="AP1743" s="79"/>
      <c r="AQ1743" s="64"/>
      <c r="AR1743" s="65"/>
      <c r="AS1743" s="65"/>
      <c r="AT1743" s="66"/>
      <c r="AU1743" s="67"/>
      <c r="AV1743" s="67"/>
      <c r="AW1743" s="73"/>
      <c r="AX1743" s="74"/>
      <c r="AY1743" s="74"/>
      <c r="AZ1743" s="112"/>
      <c r="BA1743" s="68"/>
      <c r="BB1743" s="68"/>
      <c r="BC1743" s="69"/>
      <c r="BD1743" s="69"/>
      <c r="BE1743" s="69"/>
      <c r="BF1743" s="75"/>
      <c r="BG1743" s="75"/>
      <c r="BH1743" s="75"/>
      <c r="BI1743" s="219"/>
      <c r="BJ1743" s="220"/>
      <c r="BK1743" s="220"/>
      <c r="BL1743" s="238"/>
      <c r="BM1743" s="238"/>
      <c r="BN1743" s="238"/>
      <c r="BO1743" s="236"/>
      <c r="BP1743" s="49"/>
      <c r="BS1743" s="237"/>
    </row>
    <row r="1744" spans="1:71" s="62" customFormat="1">
      <c r="A1744" s="49"/>
      <c r="B1744" s="2"/>
      <c r="C1744" s="2"/>
      <c r="D1744" s="49"/>
      <c r="E1744" s="49"/>
      <c r="F1744" s="93"/>
      <c r="G1744" s="85"/>
      <c r="H1744" s="49"/>
      <c r="I1744" s="49"/>
      <c r="J1744" s="2"/>
      <c r="K1744" s="49"/>
      <c r="L1744" s="2"/>
      <c r="M1744" s="72"/>
      <c r="N1744" s="72"/>
      <c r="O1744" s="98"/>
      <c r="P1744" s="54"/>
      <c r="Q1744" s="55"/>
      <c r="R1744" s="55"/>
      <c r="S1744" s="56"/>
      <c r="T1744" s="57"/>
      <c r="U1744" s="57"/>
      <c r="V1744" s="58"/>
      <c r="W1744" s="59"/>
      <c r="X1744" s="59"/>
      <c r="Y1744" s="77"/>
      <c r="Z1744" s="60"/>
      <c r="AA1744" s="60"/>
      <c r="AB1744" s="61"/>
      <c r="AC1744" s="61"/>
      <c r="AD1744" s="61"/>
      <c r="AE1744" s="200"/>
      <c r="AF1744" s="201"/>
      <c r="AG1744" s="201"/>
      <c r="AI1744" s="63"/>
      <c r="AJ1744" s="63"/>
      <c r="AK1744" s="77"/>
      <c r="AL1744" s="60"/>
      <c r="AM1744" s="60"/>
      <c r="AN1744" s="78"/>
      <c r="AO1744" s="79"/>
      <c r="AP1744" s="79"/>
      <c r="AQ1744" s="64"/>
      <c r="AR1744" s="65"/>
      <c r="AS1744" s="65"/>
      <c r="AT1744" s="66"/>
      <c r="AU1744" s="67"/>
      <c r="AV1744" s="67"/>
      <c r="AW1744" s="73"/>
      <c r="AX1744" s="74"/>
      <c r="AY1744" s="74"/>
      <c r="AZ1744" s="112"/>
      <c r="BA1744" s="68"/>
      <c r="BB1744" s="68"/>
      <c r="BC1744" s="69"/>
      <c r="BD1744" s="69"/>
      <c r="BE1744" s="69"/>
      <c r="BF1744" s="75"/>
      <c r="BG1744" s="75"/>
      <c r="BH1744" s="75"/>
      <c r="BI1744" s="219"/>
      <c r="BJ1744" s="220"/>
      <c r="BK1744" s="220"/>
      <c r="BL1744" s="238"/>
      <c r="BM1744" s="238"/>
      <c r="BN1744" s="238"/>
      <c r="BO1744" s="236"/>
      <c r="BP1744" s="49"/>
      <c r="BS1744" s="237"/>
    </row>
    <row r="1745" spans="1:71" s="62" customFormat="1">
      <c r="A1745" s="49"/>
      <c r="B1745" s="2"/>
      <c r="C1745" s="2"/>
      <c r="D1745" s="49"/>
      <c r="E1745" s="49"/>
      <c r="F1745" s="93"/>
      <c r="G1745" s="85"/>
      <c r="H1745" s="49"/>
      <c r="I1745" s="49"/>
      <c r="J1745" s="2"/>
      <c r="K1745" s="49"/>
      <c r="L1745" s="2"/>
      <c r="M1745" s="72"/>
      <c r="N1745" s="72"/>
      <c r="O1745" s="98"/>
      <c r="P1745" s="54"/>
      <c r="Q1745" s="55"/>
      <c r="R1745" s="55"/>
      <c r="S1745" s="56"/>
      <c r="T1745" s="57"/>
      <c r="U1745" s="57"/>
      <c r="V1745" s="58"/>
      <c r="W1745" s="59"/>
      <c r="X1745" s="59"/>
      <c r="Y1745" s="77"/>
      <c r="Z1745" s="60"/>
      <c r="AA1745" s="60"/>
      <c r="AB1745" s="61"/>
      <c r="AC1745" s="61"/>
      <c r="AD1745" s="61"/>
      <c r="AE1745" s="200"/>
      <c r="AF1745" s="201"/>
      <c r="AG1745" s="201"/>
      <c r="AI1745" s="63"/>
      <c r="AJ1745" s="63"/>
      <c r="AK1745" s="77"/>
      <c r="AL1745" s="60"/>
      <c r="AM1745" s="60"/>
      <c r="AN1745" s="78"/>
      <c r="AO1745" s="79"/>
      <c r="AP1745" s="79"/>
      <c r="AQ1745" s="64"/>
      <c r="AR1745" s="65"/>
      <c r="AS1745" s="65"/>
      <c r="AT1745" s="66"/>
      <c r="AU1745" s="67"/>
      <c r="AV1745" s="67"/>
      <c r="AW1745" s="73"/>
      <c r="AX1745" s="74"/>
      <c r="AY1745" s="74"/>
      <c r="AZ1745" s="112"/>
      <c r="BA1745" s="68"/>
      <c r="BB1745" s="68"/>
      <c r="BC1745" s="69"/>
      <c r="BD1745" s="69"/>
      <c r="BE1745" s="69"/>
      <c r="BF1745" s="75"/>
      <c r="BG1745" s="75"/>
      <c r="BH1745" s="75"/>
      <c r="BI1745" s="219"/>
      <c r="BJ1745" s="220"/>
      <c r="BK1745" s="220"/>
      <c r="BL1745" s="238"/>
      <c r="BM1745" s="238"/>
      <c r="BN1745" s="238"/>
      <c r="BO1745" s="236"/>
      <c r="BP1745" s="49"/>
      <c r="BS1745" s="237"/>
    </row>
    <row r="1746" spans="1:71" s="62" customFormat="1">
      <c r="A1746" s="49"/>
      <c r="B1746" s="2"/>
      <c r="C1746" s="2"/>
      <c r="D1746" s="49"/>
      <c r="E1746" s="49"/>
      <c r="F1746" s="93"/>
      <c r="G1746" s="85"/>
      <c r="H1746" s="49"/>
      <c r="I1746" s="49"/>
      <c r="J1746" s="2"/>
      <c r="K1746" s="49"/>
      <c r="L1746" s="2"/>
      <c r="M1746" s="72"/>
      <c r="N1746" s="72"/>
      <c r="O1746" s="98"/>
      <c r="P1746" s="54"/>
      <c r="Q1746" s="55"/>
      <c r="R1746" s="55"/>
      <c r="S1746" s="56"/>
      <c r="T1746" s="57"/>
      <c r="U1746" s="57"/>
      <c r="V1746" s="58"/>
      <c r="W1746" s="59"/>
      <c r="X1746" s="59"/>
      <c r="Y1746" s="77"/>
      <c r="Z1746" s="60"/>
      <c r="AA1746" s="60"/>
      <c r="AB1746" s="61"/>
      <c r="AC1746" s="61"/>
      <c r="AD1746" s="61"/>
      <c r="AE1746" s="200"/>
      <c r="AF1746" s="201"/>
      <c r="AG1746" s="201"/>
      <c r="AI1746" s="63"/>
      <c r="AJ1746" s="63"/>
      <c r="AK1746" s="77"/>
      <c r="AL1746" s="60"/>
      <c r="AM1746" s="60"/>
      <c r="AN1746" s="78"/>
      <c r="AO1746" s="79"/>
      <c r="AP1746" s="79"/>
      <c r="AQ1746" s="64"/>
      <c r="AR1746" s="65"/>
      <c r="AS1746" s="65"/>
      <c r="AT1746" s="66"/>
      <c r="AU1746" s="67"/>
      <c r="AV1746" s="67"/>
      <c r="AW1746" s="73"/>
      <c r="AX1746" s="74"/>
      <c r="AY1746" s="74"/>
      <c r="AZ1746" s="112"/>
      <c r="BA1746" s="68"/>
      <c r="BB1746" s="68"/>
      <c r="BC1746" s="69"/>
      <c r="BD1746" s="69"/>
      <c r="BE1746" s="69"/>
      <c r="BF1746" s="75"/>
      <c r="BG1746" s="75"/>
      <c r="BH1746" s="75"/>
      <c r="BI1746" s="219"/>
      <c r="BJ1746" s="220"/>
      <c r="BK1746" s="220"/>
      <c r="BL1746" s="238"/>
      <c r="BM1746" s="238"/>
      <c r="BN1746" s="238"/>
      <c r="BO1746" s="236"/>
      <c r="BP1746" s="49"/>
      <c r="BS1746" s="237"/>
    </row>
    <row r="1747" spans="1:71" s="62" customFormat="1">
      <c r="A1747" s="49"/>
      <c r="B1747" s="2"/>
      <c r="C1747" s="2"/>
      <c r="D1747" s="49"/>
      <c r="E1747" s="49"/>
      <c r="F1747" s="93"/>
      <c r="G1747" s="85"/>
      <c r="H1747" s="49"/>
      <c r="I1747" s="49"/>
      <c r="J1747" s="2"/>
      <c r="K1747" s="49"/>
      <c r="L1747" s="2"/>
      <c r="M1747" s="72"/>
      <c r="N1747" s="72"/>
      <c r="O1747" s="98"/>
      <c r="P1747" s="54"/>
      <c r="Q1747" s="55"/>
      <c r="R1747" s="55"/>
      <c r="S1747" s="56"/>
      <c r="T1747" s="57"/>
      <c r="U1747" s="57"/>
      <c r="V1747" s="58"/>
      <c r="W1747" s="59"/>
      <c r="X1747" s="59"/>
      <c r="Y1747" s="77"/>
      <c r="Z1747" s="60"/>
      <c r="AA1747" s="60"/>
      <c r="AB1747" s="61"/>
      <c r="AC1747" s="61"/>
      <c r="AD1747" s="61"/>
      <c r="AE1747" s="200"/>
      <c r="AF1747" s="201"/>
      <c r="AG1747" s="201"/>
      <c r="AI1747" s="63"/>
      <c r="AJ1747" s="63"/>
      <c r="AK1747" s="77"/>
      <c r="AL1747" s="60"/>
      <c r="AM1747" s="60"/>
      <c r="AN1747" s="78"/>
      <c r="AO1747" s="79"/>
      <c r="AP1747" s="79"/>
      <c r="AQ1747" s="64"/>
      <c r="AR1747" s="65"/>
      <c r="AS1747" s="65"/>
      <c r="AT1747" s="66"/>
      <c r="AU1747" s="67"/>
      <c r="AV1747" s="67"/>
      <c r="AW1747" s="73"/>
      <c r="AX1747" s="74"/>
      <c r="AY1747" s="74"/>
      <c r="AZ1747" s="112"/>
      <c r="BA1747" s="68"/>
      <c r="BB1747" s="68"/>
      <c r="BC1747" s="69"/>
      <c r="BD1747" s="69"/>
      <c r="BE1747" s="69"/>
      <c r="BF1747" s="75"/>
      <c r="BG1747" s="75"/>
      <c r="BH1747" s="75"/>
      <c r="BI1747" s="219"/>
      <c r="BJ1747" s="220"/>
      <c r="BK1747" s="220"/>
      <c r="BL1747" s="238"/>
      <c r="BM1747" s="238"/>
      <c r="BN1747" s="238"/>
      <c r="BO1747" s="236"/>
      <c r="BP1747" s="49"/>
      <c r="BS1747" s="237"/>
    </row>
    <row r="1748" spans="1:71" s="62" customFormat="1">
      <c r="A1748" s="49"/>
      <c r="B1748" s="2"/>
      <c r="C1748" s="2"/>
      <c r="D1748" s="49"/>
      <c r="E1748" s="49"/>
      <c r="F1748" s="93"/>
      <c r="G1748" s="85"/>
      <c r="H1748" s="49"/>
      <c r="I1748" s="49"/>
      <c r="J1748" s="2"/>
      <c r="K1748" s="49"/>
      <c r="L1748" s="2"/>
      <c r="M1748" s="72"/>
      <c r="N1748" s="72"/>
      <c r="O1748" s="98"/>
      <c r="P1748" s="54"/>
      <c r="Q1748" s="55"/>
      <c r="R1748" s="55"/>
      <c r="S1748" s="56"/>
      <c r="T1748" s="57"/>
      <c r="U1748" s="57"/>
      <c r="V1748" s="58"/>
      <c r="W1748" s="59"/>
      <c r="X1748" s="59"/>
      <c r="Y1748" s="77"/>
      <c r="Z1748" s="60"/>
      <c r="AA1748" s="60"/>
      <c r="AB1748" s="61"/>
      <c r="AC1748" s="61"/>
      <c r="AD1748" s="61"/>
      <c r="AE1748" s="200"/>
      <c r="AF1748" s="201"/>
      <c r="AG1748" s="201"/>
      <c r="AI1748" s="63"/>
      <c r="AJ1748" s="63"/>
      <c r="AK1748" s="77"/>
      <c r="AL1748" s="60"/>
      <c r="AM1748" s="60"/>
      <c r="AN1748" s="78"/>
      <c r="AO1748" s="79"/>
      <c r="AP1748" s="79"/>
      <c r="AQ1748" s="64"/>
      <c r="AR1748" s="65"/>
      <c r="AS1748" s="65"/>
      <c r="AT1748" s="66"/>
      <c r="AU1748" s="67"/>
      <c r="AV1748" s="67"/>
      <c r="AW1748" s="73"/>
      <c r="AX1748" s="74"/>
      <c r="AY1748" s="74"/>
      <c r="AZ1748" s="112"/>
      <c r="BA1748" s="68"/>
      <c r="BB1748" s="68"/>
      <c r="BC1748" s="69"/>
      <c r="BD1748" s="69"/>
      <c r="BE1748" s="69"/>
      <c r="BF1748" s="75"/>
      <c r="BG1748" s="75"/>
      <c r="BH1748" s="75"/>
      <c r="BI1748" s="219"/>
      <c r="BJ1748" s="220"/>
      <c r="BK1748" s="220"/>
      <c r="BL1748" s="238"/>
      <c r="BM1748" s="238"/>
      <c r="BN1748" s="238"/>
      <c r="BO1748" s="236"/>
      <c r="BP1748" s="49"/>
      <c r="BS1748" s="237"/>
    </row>
    <row r="1749" spans="1:71" s="62" customFormat="1">
      <c r="A1749" s="49"/>
      <c r="B1749" s="2"/>
      <c r="C1749" s="2"/>
      <c r="D1749" s="49"/>
      <c r="E1749" s="49"/>
      <c r="F1749" s="93"/>
      <c r="G1749" s="85"/>
      <c r="H1749" s="49"/>
      <c r="I1749" s="49"/>
      <c r="J1749" s="2"/>
      <c r="K1749" s="49"/>
      <c r="L1749" s="2"/>
      <c r="M1749" s="72"/>
      <c r="N1749" s="72"/>
      <c r="O1749" s="98"/>
      <c r="P1749" s="54"/>
      <c r="Q1749" s="55"/>
      <c r="R1749" s="55"/>
      <c r="S1749" s="56"/>
      <c r="T1749" s="57"/>
      <c r="U1749" s="57"/>
      <c r="V1749" s="58"/>
      <c r="W1749" s="59"/>
      <c r="X1749" s="59"/>
      <c r="Y1749" s="77"/>
      <c r="Z1749" s="60"/>
      <c r="AA1749" s="60"/>
      <c r="AB1749" s="61"/>
      <c r="AC1749" s="61"/>
      <c r="AD1749" s="61"/>
      <c r="AE1749" s="200"/>
      <c r="AF1749" s="201"/>
      <c r="AG1749" s="201"/>
      <c r="AI1749" s="63"/>
      <c r="AJ1749" s="63"/>
      <c r="AK1749" s="77"/>
      <c r="AL1749" s="60"/>
      <c r="AM1749" s="60"/>
      <c r="AN1749" s="78"/>
      <c r="AO1749" s="79"/>
      <c r="AP1749" s="79"/>
      <c r="AQ1749" s="64"/>
      <c r="AR1749" s="65"/>
      <c r="AS1749" s="65"/>
      <c r="AT1749" s="66"/>
      <c r="AU1749" s="67"/>
      <c r="AV1749" s="67"/>
      <c r="AW1749" s="73"/>
      <c r="AX1749" s="74"/>
      <c r="AY1749" s="74"/>
      <c r="AZ1749" s="112"/>
      <c r="BA1749" s="68"/>
      <c r="BB1749" s="68"/>
      <c r="BC1749" s="69"/>
      <c r="BD1749" s="69"/>
      <c r="BE1749" s="69"/>
      <c r="BF1749" s="75"/>
      <c r="BG1749" s="75"/>
      <c r="BH1749" s="75"/>
      <c r="BI1749" s="219"/>
      <c r="BJ1749" s="220"/>
      <c r="BK1749" s="220"/>
      <c r="BL1749" s="238"/>
      <c r="BM1749" s="238"/>
      <c r="BN1749" s="238"/>
      <c r="BO1749" s="236"/>
      <c r="BP1749" s="49"/>
      <c r="BS1749" s="237"/>
    </row>
    <row r="1750" spans="1:71" s="62" customFormat="1">
      <c r="A1750" s="49"/>
      <c r="B1750" s="2"/>
      <c r="C1750" s="2"/>
      <c r="D1750" s="49"/>
      <c r="E1750" s="49"/>
      <c r="F1750" s="93"/>
      <c r="G1750" s="85"/>
      <c r="H1750" s="49"/>
      <c r="I1750" s="49"/>
      <c r="J1750" s="2"/>
      <c r="K1750" s="49"/>
      <c r="L1750" s="2"/>
      <c r="M1750" s="72"/>
      <c r="N1750" s="72"/>
      <c r="O1750" s="98"/>
      <c r="P1750" s="54"/>
      <c r="Q1750" s="55"/>
      <c r="R1750" s="55"/>
      <c r="S1750" s="56"/>
      <c r="T1750" s="57"/>
      <c r="U1750" s="57"/>
      <c r="V1750" s="58"/>
      <c r="W1750" s="59"/>
      <c r="X1750" s="59"/>
      <c r="Y1750" s="77"/>
      <c r="Z1750" s="60"/>
      <c r="AA1750" s="60"/>
      <c r="AB1750" s="61"/>
      <c r="AC1750" s="61"/>
      <c r="AD1750" s="61"/>
      <c r="AE1750" s="200"/>
      <c r="AF1750" s="201"/>
      <c r="AG1750" s="201"/>
      <c r="AI1750" s="63"/>
      <c r="AJ1750" s="63"/>
      <c r="AK1750" s="77"/>
      <c r="AL1750" s="60"/>
      <c r="AM1750" s="60"/>
      <c r="AN1750" s="78"/>
      <c r="AO1750" s="79"/>
      <c r="AP1750" s="79"/>
      <c r="AQ1750" s="64"/>
      <c r="AR1750" s="65"/>
      <c r="AS1750" s="65"/>
      <c r="AT1750" s="66"/>
      <c r="AU1750" s="67"/>
      <c r="AV1750" s="67"/>
      <c r="AW1750" s="73"/>
      <c r="AX1750" s="74"/>
      <c r="AY1750" s="74"/>
      <c r="AZ1750" s="112"/>
      <c r="BA1750" s="68"/>
      <c r="BB1750" s="68"/>
      <c r="BC1750" s="69"/>
      <c r="BD1750" s="69"/>
      <c r="BE1750" s="69"/>
      <c r="BF1750" s="75"/>
      <c r="BG1750" s="75"/>
      <c r="BH1750" s="75"/>
      <c r="BI1750" s="219"/>
      <c r="BJ1750" s="220"/>
      <c r="BK1750" s="220"/>
      <c r="BL1750" s="238"/>
      <c r="BM1750" s="238"/>
      <c r="BN1750" s="238"/>
      <c r="BO1750" s="236"/>
      <c r="BP1750" s="49"/>
      <c r="BS1750" s="237"/>
    </row>
    <row r="1751" spans="1:71" s="62" customFormat="1">
      <c r="A1751" s="49"/>
      <c r="B1751" s="2"/>
      <c r="C1751" s="2"/>
      <c r="D1751" s="49"/>
      <c r="E1751" s="49"/>
      <c r="F1751" s="93"/>
      <c r="G1751" s="85"/>
      <c r="H1751" s="49"/>
      <c r="I1751" s="49"/>
      <c r="J1751" s="2"/>
      <c r="K1751" s="49"/>
      <c r="L1751" s="2"/>
      <c r="M1751" s="72"/>
      <c r="N1751" s="72"/>
      <c r="O1751" s="98"/>
      <c r="P1751" s="54"/>
      <c r="Q1751" s="55"/>
      <c r="R1751" s="55"/>
      <c r="S1751" s="56"/>
      <c r="T1751" s="57"/>
      <c r="U1751" s="57"/>
      <c r="V1751" s="58"/>
      <c r="W1751" s="59"/>
      <c r="X1751" s="59"/>
      <c r="Y1751" s="77"/>
      <c r="Z1751" s="60"/>
      <c r="AA1751" s="60"/>
      <c r="AB1751" s="61"/>
      <c r="AC1751" s="61"/>
      <c r="AD1751" s="61"/>
      <c r="AE1751" s="200"/>
      <c r="AF1751" s="201"/>
      <c r="AG1751" s="201"/>
      <c r="AI1751" s="63"/>
      <c r="AJ1751" s="63"/>
      <c r="AK1751" s="77"/>
      <c r="AL1751" s="60"/>
      <c r="AM1751" s="60"/>
      <c r="AN1751" s="78"/>
      <c r="AO1751" s="79"/>
      <c r="AP1751" s="79"/>
      <c r="AQ1751" s="64"/>
      <c r="AR1751" s="65"/>
      <c r="AS1751" s="65"/>
      <c r="AT1751" s="66"/>
      <c r="AU1751" s="67"/>
      <c r="AV1751" s="67"/>
      <c r="AW1751" s="73"/>
      <c r="AX1751" s="74"/>
      <c r="AY1751" s="74"/>
      <c r="AZ1751" s="112"/>
      <c r="BA1751" s="68"/>
      <c r="BB1751" s="68"/>
      <c r="BC1751" s="69"/>
      <c r="BD1751" s="69"/>
      <c r="BE1751" s="69"/>
      <c r="BF1751" s="75"/>
      <c r="BG1751" s="75"/>
      <c r="BH1751" s="75"/>
      <c r="BI1751" s="219"/>
      <c r="BJ1751" s="220"/>
      <c r="BK1751" s="220"/>
      <c r="BL1751" s="238"/>
      <c r="BM1751" s="238"/>
      <c r="BN1751" s="238"/>
      <c r="BO1751" s="236"/>
      <c r="BP1751" s="49"/>
      <c r="BS1751" s="237"/>
    </row>
    <row r="1752" spans="1:71" s="62" customFormat="1">
      <c r="A1752" s="49"/>
      <c r="B1752" s="2"/>
      <c r="C1752" s="2"/>
      <c r="D1752" s="49"/>
      <c r="E1752" s="49"/>
      <c r="F1752" s="93"/>
      <c r="G1752" s="85"/>
      <c r="H1752" s="49"/>
      <c r="I1752" s="49"/>
      <c r="J1752" s="2"/>
      <c r="K1752" s="49"/>
      <c r="L1752" s="2"/>
      <c r="M1752" s="72"/>
      <c r="N1752" s="72"/>
      <c r="O1752" s="98"/>
      <c r="P1752" s="54"/>
      <c r="Q1752" s="55"/>
      <c r="R1752" s="55"/>
      <c r="S1752" s="56"/>
      <c r="T1752" s="57"/>
      <c r="U1752" s="57"/>
      <c r="V1752" s="58"/>
      <c r="W1752" s="59"/>
      <c r="X1752" s="59"/>
      <c r="Y1752" s="77"/>
      <c r="Z1752" s="60"/>
      <c r="AA1752" s="60"/>
      <c r="AB1752" s="61"/>
      <c r="AC1752" s="61"/>
      <c r="AD1752" s="61"/>
      <c r="AE1752" s="200"/>
      <c r="AF1752" s="201"/>
      <c r="AG1752" s="201"/>
      <c r="AI1752" s="63"/>
      <c r="AJ1752" s="63"/>
      <c r="AK1752" s="77"/>
      <c r="AL1752" s="60"/>
      <c r="AM1752" s="60"/>
      <c r="AN1752" s="78"/>
      <c r="AO1752" s="79"/>
      <c r="AP1752" s="79"/>
      <c r="AQ1752" s="64"/>
      <c r="AR1752" s="65"/>
      <c r="AS1752" s="65"/>
      <c r="AT1752" s="66"/>
      <c r="AU1752" s="67"/>
      <c r="AV1752" s="67"/>
      <c r="AW1752" s="73"/>
      <c r="AX1752" s="74"/>
      <c r="AY1752" s="74"/>
      <c r="AZ1752" s="112"/>
      <c r="BA1752" s="68"/>
      <c r="BB1752" s="68"/>
      <c r="BC1752" s="69"/>
      <c r="BD1752" s="69"/>
      <c r="BE1752" s="69"/>
      <c r="BF1752" s="75"/>
      <c r="BG1752" s="75"/>
      <c r="BH1752" s="75"/>
      <c r="BI1752" s="219"/>
      <c r="BJ1752" s="220"/>
      <c r="BK1752" s="220"/>
      <c r="BL1752" s="238"/>
      <c r="BM1752" s="238"/>
      <c r="BN1752" s="238"/>
      <c r="BO1752" s="236"/>
      <c r="BP1752" s="49"/>
      <c r="BS1752" s="237"/>
    </row>
    <row r="1753" spans="1:71" s="62" customFormat="1">
      <c r="A1753" s="49"/>
      <c r="B1753" s="2"/>
      <c r="C1753" s="2"/>
      <c r="D1753" s="49"/>
      <c r="E1753" s="49"/>
      <c r="F1753" s="93"/>
      <c r="G1753" s="85"/>
      <c r="H1753" s="49"/>
      <c r="I1753" s="49"/>
      <c r="J1753" s="2"/>
      <c r="K1753" s="49"/>
      <c r="L1753" s="2"/>
      <c r="M1753" s="72"/>
      <c r="N1753" s="72"/>
      <c r="O1753" s="98"/>
      <c r="P1753" s="54"/>
      <c r="Q1753" s="55"/>
      <c r="R1753" s="55"/>
      <c r="S1753" s="56"/>
      <c r="T1753" s="57"/>
      <c r="U1753" s="57"/>
      <c r="V1753" s="58"/>
      <c r="W1753" s="59"/>
      <c r="X1753" s="59"/>
      <c r="Y1753" s="77"/>
      <c r="Z1753" s="60"/>
      <c r="AA1753" s="60"/>
      <c r="AB1753" s="61"/>
      <c r="AC1753" s="61"/>
      <c r="AD1753" s="61"/>
      <c r="AE1753" s="200"/>
      <c r="AF1753" s="201"/>
      <c r="AG1753" s="201"/>
      <c r="AI1753" s="63"/>
      <c r="AJ1753" s="63"/>
      <c r="AK1753" s="77"/>
      <c r="AL1753" s="60"/>
      <c r="AM1753" s="60"/>
      <c r="AN1753" s="78"/>
      <c r="AO1753" s="79"/>
      <c r="AP1753" s="79"/>
      <c r="AQ1753" s="64"/>
      <c r="AR1753" s="65"/>
      <c r="AS1753" s="65"/>
      <c r="AT1753" s="66"/>
      <c r="AU1753" s="67"/>
      <c r="AV1753" s="67"/>
      <c r="AW1753" s="73"/>
      <c r="AX1753" s="74"/>
      <c r="AY1753" s="74"/>
      <c r="AZ1753" s="112"/>
      <c r="BA1753" s="68"/>
      <c r="BB1753" s="68"/>
      <c r="BC1753" s="69"/>
      <c r="BD1753" s="69"/>
      <c r="BE1753" s="69"/>
      <c r="BF1753" s="75"/>
      <c r="BG1753" s="75"/>
      <c r="BH1753" s="75"/>
      <c r="BI1753" s="219"/>
      <c r="BJ1753" s="220"/>
      <c r="BK1753" s="220"/>
      <c r="BL1753" s="238"/>
      <c r="BM1753" s="238"/>
      <c r="BN1753" s="238"/>
      <c r="BO1753" s="236"/>
      <c r="BP1753" s="49"/>
      <c r="BS1753" s="237"/>
    </row>
    <row r="1754" spans="1:71" s="62" customFormat="1">
      <c r="A1754" s="49"/>
      <c r="B1754" s="2"/>
      <c r="C1754" s="2"/>
      <c r="D1754" s="49"/>
      <c r="E1754" s="49"/>
      <c r="F1754" s="93"/>
      <c r="G1754" s="85"/>
      <c r="H1754" s="49"/>
      <c r="I1754" s="49"/>
      <c r="J1754" s="2"/>
      <c r="K1754" s="49"/>
      <c r="L1754" s="2"/>
      <c r="M1754" s="72"/>
      <c r="N1754" s="72"/>
      <c r="O1754" s="98"/>
      <c r="P1754" s="54"/>
      <c r="Q1754" s="55"/>
      <c r="R1754" s="55"/>
      <c r="S1754" s="56"/>
      <c r="T1754" s="57"/>
      <c r="U1754" s="57"/>
      <c r="V1754" s="58"/>
      <c r="W1754" s="59"/>
      <c r="X1754" s="59"/>
      <c r="Y1754" s="77"/>
      <c r="Z1754" s="60"/>
      <c r="AA1754" s="60"/>
      <c r="AB1754" s="61"/>
      <c r="AC1754" s="61"/>
      <c r="AD1754" s="61"/>
      <c r="AE1754" s="200"/>
      <c r="AF1754" s="201"/>
      <c r="AG1754" s="201"/>
      <c r="AI1754" s="63"/>
      <c r="AJ1754" s="63"/>
      <c r="AK1754" s="77"/>
      <c r="AL1754" s="60"/>
      <c r="AM1754" s="60"/>
      <c r="AN1754" s="78"/>
      <c r="AO1754" s="79"/>
      <c r="AP1754" s="79"/>
      <c r="AQ1754" s="64"/>
      <c r="AR1754" s="65"/>
      <c r="AS1754" s="65"/>
      <c r="AT1754" s="66"/>
      <c r="AU1754" s="67"/>
      <c r="AV1754" s="67"/>
      <c r="AW1754" s="73"/>
      <c r="AX1754" s="74"/>
      <c r="AY1754" s="74"/>
      <c r="AZ1754" s="112"/>
      <c r="BA1754" s="68"/>
      <c r="BB1754" s="68"/>
      <c r="BC1754" s="69"/>
      <c r="BD1754" s="69"/>
      <c r="BE1754" s="69"/>
      <c r="BF1754" s="75"/>
      <c r="BG1754" s="75"/>
      <c r="BH1754" s="75"/>
      <c r="BI1754" s="219"/>
      <c r="BJ1754" s="220"/>
      <c r="BK1754" s="220"/>
      <c r="BL1754" s="238"/>
      <c r="BM1754" s="238"/>
      <c r="BN1754" s="238"/>
      <c r="BO1754" s="236"/>
      <c r="BP1754" s="49"/>
      <c r="BS1754" s="237"/>
    </row>
    <row r="1755" spans="1:71" s="62" customFormat="1">
      <c r="A1755" s="49"/>
      <c r="B1755" s="2"/>
      <c r="C1755" s="2"/>
      <c r="D1755" s="49"/>
      <c r="E1755" s="49"/>
      <c r="F1755" s="93"/>
      <c r="G1755" s="85"/>
      <c r="H1755" s="49"/>
      <c r="I1755" s="49"/>
      <c r="J1755" s="2"/>
      <c r="K1755" s="49"/>
      <c r="L1755" s="2"/>
      <c r="M1755" s="72"/>
      <c r="N1755" s="72"/>
      <c r="O1755" s="98"/>
      <c r="P1755" s="54"/>
      <c r="Q1755" s="55"/>
      <c r="R1755" s="55"/>
      <c r="S1755" s="56"/>
      <c r="T1755" s="57"/>
      <c r="U1755" s="57"/>
      <c r="V1755" s="58"/>
      <c r="W1755" s="59"/>
      <c r="X1755" s="59"/>
      <c r="Y1755" s="77"/>
      <c r="Z1755" s="60"/>
      <c r="AA1755" s="60"/>
      <c r="AB1755" s="61"/>
      <c r="AC1755" s="61"/>
      <c r="AD1755" s="61"/>
      <c r="AE1755" s="200"/>
      <c r="AF1755" s="201"/>
      <c r="AG1755" s="201"/>
      <c r="AI1755" s="63"/>
      <c r="AJ1755" s="63"/>
      <c r="AK1755" s="77"/>
      <c r="AL1755" s="60"/>
      <c r="AM1755" s="60"/>
      <c r="AN1755" s="78"/>
      <c r="AO1755" s="79"/>
      <c r="AP1755" s="79"/>
      <c r="AQ1755" s="64"/>
      <c r="AR1755" s="65"/>
      <c r="AS1755" s="65"/>
      <c r="AT1755" s="66"/>
      <c r="AU1755" s="67"/>
      <c r="AV1755" s="67"/>
      <c r="AW1755" s="73"/>
      <c r="AX1755" s="74"/>
      <c r="AY1755" s="74"/>
      <c r="AZ1755" s="112"/>
      <c r="BA1755" s="68"/>
      <c r="BB1755" s="68"/>
      <c r="BC1755" s="69"/>
      <c r="BD1755" s="69"/>
      <c r="BE1755" s="69"/>
      <c r="BF1755" s="75"/>
      <c r="BG1755" s="75"/>
      <c r="BH1755" s="75"/>
      <c r="BI1755" s="219"/>
      <c r="BJ1755" s="220"/>
      <c r="BK1755" s="220"/>
      <c r="BL1755" s="238"/>
      <c r="BM1755" s="238"/>
      <c r="BN1755" s="238"/>
      <c r="BO1755" s="236"/>
      <c r="BP1755" s="49"/>
      <c r="BS1755" s="237"/>
    </row>
    <row r="1756" spans="1:71" s="62" customFormat="1">
      <c r="A1756" s="49"/>
      <c r="B1756" s="2"/>
      <c r="C1756" s="2"/>
      <c r="D1756" s="49"/>
      <c r="E1756" s="49"/>
      <c r="F1756" s="93"/>
      <c r="G1756" s="85"/>
      <c r="H1756" s="49"/>
      <c r="I1756" s="49"/>
      <c r="J1756" s="2"/>
      <c r="K1756" s="49"/>
      <c r="L1756" s="2"/>
      <c r="M1756" s="72"/>
      <c r="N1756" s="72"/>
      <c r="O1756" s="98"/>
      <c r="P1756" s="54"/>
      <c r="Q1756" s="55"/>
      <c r="R1756" s="55"/>
      <c r="S1756" s="56"/>
      <c r="T1756" s="57"/>
      <c r="U1756" s="57"/>
      <c r="V1756" s="58"/>
      <c r="W1756" s="59"/>
      <c r="X1756" s="59"/>
      <c r="Y1756" s="77"/>
      <c r="Z1756" s="60"/>
      <c r="AA1756" s="60"/>
      <c r="AB1756" s="61"/>
      <c r="AC1756" s="61"/>
      <c r="AD1756" s="61"/>
      <c r="AE1756" s="200"/>
      <c r="AF1756" s="201"/>
      <c r="AG1756" s="201"/>
      <c r="AI1756" s="63"/>
      <c r="AJ1756" s="63"/>
      <c r="AK1756" s="77"/>
      <c r="AL1756" s="60"/>
      <c r="AM1756" s="60"/>
      <c r="AN1756" s="78"/>
      <c r="AO1756" s="79"/>
      <c r="AP1756" s="79"/>
      <c r="AQ1756" s="64"/>
      <c r="AR1756" s="65"/>
      <c r="AS1756" s="65"/>
      <c r="AT1756" s="66"/>
      <c r="AU1756" s="67"/>
      <c r="AV1756" s="67"/>
      <c r="AW1756" s="73"/>
      <c r="AX1756" s="74"/>
      <c r="AY1756" s="74"/>
      <c r="AZ1756" s="112"/>
      <c r="BA1756" s="68"/>
      <c r="BB1756" s="68"/>
      <c r="BC1756" s="69"/>
      <c r="BD1756" s="69"/>
      <c r="BE1756" s="69"/>
      <c r="BF1756" s="75"/>
      <c r="BG1756" s="75"/>
      <c r="BH1756" s="75"/>
      <c r="BI1756" s="219"/>
      <c r="BJ1756" s="220"/>
      <c r="BK1756" s="220"/>
      <c r="BL1756" s="238"/>
      <c r="BM1756" s="238"/>
      <c r="BN1756" s="238"/>
      <c r="BO1756" s="236"/>
      <c r="BP1756" s="49"/>
      <c r="BS1756" s="237"/>
    </row>
    <row r="1757" spans="1:71" s="62" customFormat="1">
      <c r="A1757" s="49"/>
      <c r="B1757" s="2"/>
      <c r="C1757" s="2"/>
      <c r="D1757" s="49"/>
      <c r="E1757" s="49"/>
      <c r="F1757" s="93"/>
      <c r="G1757" s="85"/>
      <c r="H1757" s="49"/>
      <c r="I1757" s="49"/>
      <c r="J1757" s="2"/>
      <c r="K1757" s="49"/>
      <c r="L1757" s="2"/>
      <c r="M1757" s="72"/>
      <c r="N1757" s="72"/>
      <c r="O1757" s="98"/>
      <c r="P1757" s="54"/>
      <c r="Q1757" s="55"/>
      <c r="R1757" s="55"/>
      <c r="S1757" s="56"/>
      <c r="T1757" s="57"/>
      <c r="U1757" s="57"/>
      <c r="V1757" s="58"/>
      <c r="W1757" s="59"/>
      <c r="X1757" s="59"/>
      <c r="Y1757" s="77"/>
      <c r="Z1757" s="60"/>
      <c r="AA1757" s="60"/>
      <c r="AB1757" s="61"/>
      <c r="AC1757" s="61"/>
      <c r="AD1757" s="61"/>
      <c r="AE1757" s="200"/>
      <c r="AF1757" s="201"/>
      <c r="AG1757" s="201"/>
      <c r="AI1757" s="63"/>
      <c r="AJ1757" s="63"/>
      <c r="AK1757" s="77"/>
      <c r="AL1757" s="60"/>
      <c r="AM1757" s="60"/>
      <c r="AN1757" s="78"/>
      <c r="AO1757" s="79"/>
      <c r="AP1757" s="79"/>
      <c r="AQ1757" s="64"/>
      <c r="AR1757" s="65"/>
      <c r="AS1757" s="65"/>
      <c r="AT1757" s="66"/>
      <c r="AU1757" s="67"/>
      <c r="AV1757" s="67"/>
      <c r="AW1757" s="73"/>
      <c r="AX1757" s="74"/>
      <c r="AY1757" s="74"/>
      <c r="AZ1757" s="112"/>
      <c r="BA1757" s="68"/>
      <c r="BB1757" s="68"/>
      <c r="BC1757" s="69"/>
      <c r="BD1757" s="69"/>
      <c r="BE1757" s="69"/>
      <c r="BF1757" s="75"/>
      <c r="BG1757" s="75"/>
      <c r="BH1757" s="75"/>
      <c r="BI1757" s="219"/>
      <c r="BJ1757" s="220"/>
      <c r="BK1757" s="220"/>
      <c r="BL1757" s="238"/>
      <c r="BM1757" s="238"/>
      <c r="BN1757" s="238"/>
      <c r="BO1757" s="236"/>
      <c r="BP1757" s="49"/>
      <c r="BS1757" s="237"/>
    </row>
    <row r="1758" spans="1:71" s="62" customFormat="1">
      <c r="A1758" s="49"/>
      <c r="B1758" s="2"/>
      <c r="C1758" s="2"/>
      <c r="D1758" s="49"/>
      <c r="E1758" s="49"/>
      <c r="F1758" s="93"/>
      <c r="G1758" s="85"/>
      <c r="H1758" s="49"/>
      <c r="I1758" s="49"/>
      <c r="J1758" s="2"/>
      <c r="K1758" s="49"/>
      <c r="L1758" s="2"/>
      <c r="M1758" s="72"/>
      <c r="N1758" s="72"/>
      <c r="O1758" s="98"/>
      <c r="P1758" s="54"/>
      <c r="Q1758" s="55"/>
      <c r="R1758" s="55"/>
      <c r="S1758" s="56"/>
      <c r="T1758" s="57"/>
      <c r="U1758" s="57"/>
      <c r="V1758" s="58"/>
      <c r="W1758" s="59"/>
      <c r="X1758" s="59"/>
      <c r="Y1758" s="77"/>
      <c r="Z1758" s="60"/>
      <c r="AA1758" s="60"/>
      <c r="AB1758" s="61"/>
      <c r="AC1758" s="61"/>
      <c r="AD1758" s="61"/>
      <c r="AE1758" s="200"/>
      <c r="AF1758" s="201"/>
      <c r="AG1758" s="201"/>
      <c r="AI1758" s="63"/>
      <c r="AJ1758" s="63"/>
      <c r="AK1758" s="77"/>
      <c r="AL1758" s="60"/>
      <c r="AM1758" s="60"/>
      <c r="AN1758" s="78"/>
      <c r="AO1758" s="79"/>
      <c r="AP1758" s="79"/>
      <c r="AQ1758" s="64"/>
      <c r="AR1758" s="65"/>
      <c r="AS1758" s="65"/>
      <c r="AT1758" s="66"/>
      <c r="AU1758" s="67"/>
      <c r="AV1758" s="67"/>
      <c r="AW1758" s="73"/>
      <c r="AX1758" s="74"/>
      <c r="AY1758" s="74"/>
      <c r="AZ1758" s="112"/>
      <c r="BA1758" s="68"/>
      <c r="BB1758" s="68"/>
      <c r="BC1758" s="69"/>
      <c r="BD1758" s="69"/>
      <c r="BE1758" s="69"/>
      <c r="BF1758" s="75"/>
      <c r="BG1758" s="75"/>
      <c r="BH1758" s="75"/>
      <c r="BI1758" s="219"/>
      <c r="BJ1758" s="220"/>
      <c r="BK1758" s="220"/>
      <c r="BL1758" s="238"/>
      <c r="BM1758" s="238"/>
      <c r="BN1758" s="238"/>
      <c r="BO1758" s="236"/>
      <c r="BP1758" s="49"/>
      <c r="BS1758" s="237"/>
    </row>
    <row r="1759" spans="1:71" s="62" customFormat="1">
      <c r="A1759" s="49"/>
      <c r="B1759" s="2"/>
      <c r="C1759" s="2"/>
      <c r="D1759" s="49"/>
      <c r="E1759" s="49"/>
      <c r="F1759" s="93"/>
      <c r="G1759" s="85"/>
      <c r="H1759" s="49"/>
      <c r="I1759" s="49"/>
      <c r="J1759" s="2"/>
      <c r="K1759" s="49"/>
      <c r="L1759" s="2"/>
      <c r="M1759" s="72"/>
      <c r="N1759" s="72"/>
      <c r="O1759" s="98"/>
      <c r="P1759" s="54"/>
      <c r="Q1759" s="55"/>
      <c r="R1759" s="55"/>
      <c r="S1759" s="56"/>
      <c r="T1759" s="57"/>
      <c r="U1759" s="57"/>
      <c r="V1759" s="58"/>
      <c r="W1759" s="59"/>
      <c r="X1759" s="59"/>
      <c r="Y1759" s="77"/>
      <c r="Z1759" s="60"/>
      <c r="AA1759" s="60"/>
      <c r="AB1759" s="61"/>
      <c r="AC1759" s="61"/>
      <c r="AD1759" s="61"/>
      <c r="AE1759" s="200"/>
      <c r="AF1759" s="201"/>
      <c r="AG1759" s="201"/>
      <c r="AI1759" s="63"/>
      <c r="AJ1759" s="63"/>
      <c r="AK1759" s="77"/>
      <c r="AL1759" s="60"/>
      <c r="AM1759" s="60"/>
      <c r="AN1759" s="78"/>
      <c r="AO1759" s="79"/>
      <c r="AP1759" s="79"/>
      <c r="AQ1759" s="64"/>
      <c r="AR1759" s="65"/>
      <c r="AS1759" s="65"/>
      <c r="AT1759" s="66"/>
      <c r="AU1759" s="67"/>
      <c r="AV1759" s="67"/>
      <c r="AW1759" s="73"/>
      <c r="AX1759" s="74"/>
      <c r="AY1759" s="74"/>
      <c r="AZ1759" s="112"/>
      <c r="BA1759" s="68"/>
      <c r="BB1759" s="68"/>
      <c r="BC1759" s="69"/>
      <c r="BD1759" s="69"/>
      <c r="BE1759" s="69"/>
      <c r="BF1759" s="75"/>
      <c r="BG1759" s="75"/>
      <c r="BH1759" s="75"/>
      <c r="BI1759" s="219"/>
      <c r="BJ1759" s="220"/>
      <c r="BK1759" s="220"/>
      <c r="BL1759" s="238"/>
      <c r="BM1759" s="238"/>
      <c r="BN1759" s="238"/>
      <c r="BO1759" s="236"/>
      <c r="BP1759" s="49"/>
      <c r="BS1759" s="237"/>
    </row>
    <row r="1760" spans="1:71" s="62" customFormat="1">
      <c r="A1760" s="49"/>
      <c r="B1760" s="2"/>
      <c r="C1760" s="2"/>
      <c r="D1760" s="49"/>
      <c r="E1760" s="49"/>
      <c r="F1760" s="93"/>
      <c r="G1760" s="85"/>
      <c r="H1760" s="49"/>
      <c r="I1760" s="49"/>
      <c r="J1760" s="2"/>
      <c r="K1760" s="49"/>
      <c r="L1760" s="2"/>
      <c r="M1760" s="72"/>
      <c r="N1760" s="72"/>
      <c r="O1760" s="98"/>
      <c r="P1760" s="54"/>
      <c r="Q1760" s="55"/>
      <c r="R1760" s="55"/>
      <c r="S1760" s="56"/>
      <c r="T1760" s="57"/>
      <c r="U1760" s="57"/>
      <c r="V1760" s="58"/>
      <c r="W1760" s="59"/>
      <c r="X1760" s="59"/>
      <c r="Y1760" s="77"/>
      <c r="Z1760" s="60"/>
      <c r="AA1760" s="60"/>
      <c r="AB1760" s="61"/>
      <c r="AC1760" s="61"/>
      <c r="AD1760" s="61"/>
      <c r="AE1760" s="200"/>
      <c r="AF1760" s="201"/>
      <c r="AG1760" s="201"/>
      <c r="AI1760" s="63"/>
      <c r="AJ1760" s="63"/>
      <c r="AK1760" s="77"/>
      <c r="AL1760" s="60"/>
      <c r="AM1760" s="60"/>
      <c r="AN1760" s="78"/>
      <c r="AO1760" s="79"/>
      <c r="AP1760" s="79"/>
      <c r="AQ1760" s="64"/>
      <c r="AR1760" s="65"/>
      <c r="AS1760" s="65"/>
      <c r="AT1760" s="66"/>
      <c r="AU1760" s="67"/>
      <c r="AV1760" s="67"/>
      <c r="AW1760" s="73"/>
      <c r="AX1760" s="74"/>
      <c r="AY1760" s="74"/>
      <c r="AZ1760" s="112"/>
      <c r="BA1760" s="68"/>
      <c r="BB1760" s="68"/>
      <c r="BC1760" s="69"/>
      <c r="BD1760" s="69"/>
      <c r="BE1760" s="69"/>
      <c r="BF1760" s="75"/>
      <c r="BG1760" s="75"/>
      <c r="BH1760" s="75"/>
      <c r="BI1760" s="219"/>
      <c r="BJ1760" s="220"/>
      <c r="BK1760" s="220"/>
      <c r="BL1760" s="238"/>
      <c r="BM1760" s="238"/>
      <c r="BN1760" s="238"/>
      <c r="BO1760" s="236"/>
      <c r="BP1760" s="49"/>
      <c r="BS1760" s="237"/>
    </row>
    <row r="1761" spans="1:71" s="62" customFormat="1">
      <c r="A1761" s="49"/>
      <c r="B1761" s="2"/>
      <c r="C1761" s="2"/>
      <c r="D1761" s="49"/>
      <c r="E1761" s="49"/>
      <c r="F1761" s="93"/>
      <c r="G1761" s="85"/>
      <c r="H1761" s="49"/>
      <c r="I1761" s="49"/>
      <c r="J1761" s="2"/>
      <c r="K1761" s="49"/>
      <c r="L1761" s="2"/>
      <c r="M1761" s="72"/>
      <c r="N1761" s="72"/>
      <c r="O1761" s="98"/>
      <c r="P1761" s="54"/>
      <c r="Q1761" s="55"/>
      <c r="R1761" s="55"/>
      <c r="S1761" s="56"/>
      <c r="T1761" s="57"/>
      <c r="U1761" s="57"/>
      <c r="V1761" s="58"/>
      <c r="W1761" s="59"/>
      <c r="X1761" s="59"/>
      <c r="Y1761" s="77"/>
      <c r="Z1761" s="60"/>
      <c r="AA1761" s="60"/>
      <c r="AB1761" s="61"/>
      <c r="AC1761" s="61"/>
      <c r="AD1761" s="61"/>
      <c r="AE1761" s="200"/>
      <c r="AF1761" s="201"/>
      <c r="AG1761" s="201"/>
      <c r="AI1761" s="63"/>
      <c r="AJ1761" s="63"/>
      <c r="AK1761" s="77"/>
      <c r="AL1761" s="60"/>
      <c r="AM1761" s="60"/>
      <c r="AN1761" s="78"/>
      <c r="AO1761" s="79"/>
      <c r="AP1761" s="79"/>
      <c r="AQ1761" s="64"/>
      <c r="AR1761" s="65"/>
      <c r="AS1761" s="65"/>
      <c r="AT1761" s="66"/>
      <c r="AU1761" s="67"/>
      <c r="AV1761" s="67"/>
      <c r="AW1761" s="73"/>
      <c r="AX1761" s="74"/>
      <c r="AY1761" s="74"/>
      <c r="AZ1761" s="112"/>
      <c r="BA1761" s="68"/>
      <c r="BB1761" s="68"/>
      <c r="BC1761" s="69"/>
      <c r="BD1761" s="69"/>
      <c r="BE1761" s="69"/>
      <c r="BF1761" s="75"/>
      <c r="BG1761" s="75"/>
      <c r="BH1761" s="75"/>
      <c r="BI1761" s="219"/>
      <c r="BJ1761" s="220"/>
      <c r="BK1761" s="220"/>
      <c r="BL1761" s="238"/>
      <c r="BM1761" s="238"/>
      <c r="BN1761" s="238"/>
      <c r="BO1761" s="236"/>
      <c r="BP1761" s="49"/>
      <c r="BS1761" s="237"/>
    </row>
    <row r="1762" spans="1:71" s="62" customFormat="1">
      <c r="A1762" s="49"/>
      <c r="B1762" s="2"/>
      <c r="C1762" s="2"/>
      <c r="D1762" s="49"/>
      <c r="E1762" s="49"/>
      <c r="F1762" s="93"/>
      <c r="G1762" s="85"/>
      <c r="H1762" s="49"/>
      <c r="I1762" s="49"/>
      <c r="J1762" s="2"/>
      <c r="K1762" s="49"/>
      <c r="L1762" s="2"/>
      <c r="M1762" s="72"/>
      <c r="N1762" s="72"/>
      <c r="O1762" s="98"/>
      <c r="P1762" s="54"/>
      <c r="Q1762" s="55"/>
      <c r="R1762" s="55"/>
      <c r="S1762" s="56"/>
      <c r="T1762" s="57"/>
      <c r="U1762" s="57"/>
      <c r="V1762" s="58"/>
      <c r="W1762" s="59"/>
      <c r="X1762" s="59"/>
      <c r="Y1762" s="77"/>
      <c r="Z1762" s="60"/>
      <c r="AA1762" s="60"/>
      <c r="AB1762" s="61"/>
      <c r="AC1762" s="61"/>
      <c r="AD1762" s="61"/>
      <c r="AE1762" s="200"/>
      <c r="AF1762" s="201"/>
      <c r="AG1762" s="201"/>
      <c r="AI1762" s="63"/>
      <c r="AJ1762" s="63"/>
      <c r="AK1762" s="77"/>
      <c r="AL1762" s="60"/>
      <c r="AM1762" s="60"/>
      <c r="AN1762" s="78"/>
      <c r="AO1762" s="79"/>
      <c r="AP1762" s="79"/>
      <c r="AQ1762" s="64"/>
      <c r="AR1762" s="65"/>
      <c r="AS1762" s="65"/>
      <c r="AT1762" s="66"/>
      <c r="AU1762" s="67"/>
      <c r="AV1762" s="67"/>
      <c r="AW1762" s="73"/>
      <c r="AX1762" s="74"/>
      <c r="AY1762" s="74"/>
      <c r="AZ1762" s="112"/>
      <c r="BA1762" s="68"/>
      <c r="BB1762" s="68"/>
      <c r="BC1762" s="69"/>
      <c r="BD1762" s="69"/>
      <c r="BE1762" s="69"/>
      <c r="BF1762" s="75"/>
      <c r="BG1762" s="75"/>
      <c r="BH1762" s="75"/>
      <c r="BI1762" s="219"/>
      <c r="BJ1762" s="220"/>
      <c r="BK1762" s="220"/>
      <c r="BL1762" s="238"/>
      <c r="BM1762" s="238"/>
      <c r="BN1762" s="238"/>
      <c r="BO1762" s="236"/>
      <c r="BP1762" s="49"/>
      <c r="BS1762" s="237"/>
    </row>
    <row r="1763" spans="1:71" s="62" customFormat="1">
      <c r="A1763" s="49"/>
      <c r="B1763" s="2"/>
      <c r="C1763" s="2"/>
      <c r="D1763" s="49"/>
      <c r="E1763" s="49"/>
      <c r="F1763" s="93"/>
      <c r="G1763" s="85"/>
      <c r="H1763" s="49"/>
      <c r="I1763" s="49"/>
      <c r="J1763" s="2"/>
      <c r="K1763" s="49"/>
      <c r="L1763" s="2"/>
      <c r="M1763" s="72"/>
      <c r="N1763" s="72"/>
      <c r="O1763" s="98"/>
      <c r="P1763" s="54"/>
      <c r="Q1763" s="55"/>
      <c r="R1763" s="55"/>
      <c r="S1763" s="56"/>
      <c r="T1763" s="57"/>
      <c r="U1763" s="57"/>
      <c r="V1763" s="58"/>
      <c r="W1763" s="59"/>
      <c r="X1763" s="59"/>
      <c r="Y1763" s="77"/>
      <c r="Z1763" s="60"/>
      <c r="AA1763" s="60"/>
      <c r="AB1763" s="61"/>
      <c r="AC1763" s="61"/>
      <c r="AD1763" s="61"/>
      <c r="AE1763" s="200"/>
      <c r="AF1763" s="201"/>
      <c r="AG1763" s="201"/>
      <c r="AI1763" s="63"/>
      <c r="AJ1763" s="63"/>
      <c r="AK1763" s="77"/>
      <c r="AL1763" s="60"/>
      <c r="AM1763" s="60"/>
      <c r="AN1763" s="78"/>
      <c r="AO1763" s="79"/>
      <c r="AP1763" s="79"/>
      <c r="AQ1763" s="64"/>
      <c r="AR1763" s="65"/>
      <c r="AS1763" s="65"/>
      <c r="AT1763" s="66"/>
      <c r="AU1763" s="67"/>
      <c r="AV1763" s="67"/>
      <c r="AW1763" s="73"/>
      <c r="AX1763" s="74"/>
      <c r="AY1763" s="74"/>
      <c r="AZ1763" s="112"/>
      <c r="BA1763" s="68"/>
      <c r="BB1763" s="68"/>
      <c r="BC1763" s="69"/>
      <c r="BD1763" s="69"/>
      <c r="BE1763" s="69"/>
      <c r="BF1763" s="75"/>
      <c r="BG1763" s="75"/>
      <c r="BH1763" s="75"/>
      <c r="BI1763" s="219"/>
      <c r="BJ1763" s="220"/>
      <c r="BK1763" s="220"/>
      <c r="BL1763" s="238"/>
      <c r="BM1763" s="238"/>
      <c r="BN1763" s="238"/>
      <c r="BO1763" s="236"/>
      <c r="BP1763" s="49"/>
      <c r="BS1763" s="237"/>
    </row>
    <row r="1764" spans="1:71" s="62" customFormat="1">
      <c r="A1764" s="49"/>
      <c r="B1764" s="2"/>
      <c r="C1764" s="2"/>
      <c r="D1764" s="49"/>
      <c r="E1764" s="49"/>
      <c r="F1764" s="93"/>
      <c r="G1764" s="85"/>
      <c r="H1764" s="49"/>
      <c r="I1764" s="49"/>
      <c r="J1764" s="2"/>
      <c r="K1764" s="49"/>
      <c r="L1764" s="2"/>
      <c r="M1764" s="72"/>
      <c r="N1764" s="72"/>
      <c r="O1764" s="98"/>
      <c r="P1764" s="54"/>
      <c r="Q1764" s="55"/>
      <c r="R1764" s="55"/>
      <c r="S1764" s="56"/>
      <c r="T1764" s="57"/>
      <c r="U1764" s="57"/>
      <c r="V1764" s="58"/>
      <c r="W1764" s="59"/>
      <c r="X1764" s="59"/>
      <c r="Y1764" s="77"/>
      <c r="Z1764" s="60"/>
      <c r="AA1764" s="60"/>
      <c r="AB1764" s="61"/>
      <c r="AC1764" s="61"/>
      <c r="AD1764" s="61"/>
      <c r="AE1764" s="200"/>
      <c r="AF1764" s="201"/>
      <c r="AG1764" s="201"/>
      <c r="AI1764" s="63"/>
      <c r="AJ1764" s="63"/>
      <c r="AK1764" s="77"/>
      <c r="AL1764" s="60"/>
      <c r="AM1764" s="60"/>
      <c r="AN1764" s="78"/>
      <c r="AO1764" s="79"/>
      <c r="AP1764" s="79"/>
      <c r="AQ1764" s="64"/>
      <c r="AR1764" s="65"/>
      <c r="AS1764" s="65"/>
      <c r="AT1764" s="66"/>
      <c r="AU1764" s="67"/>
      <c r="AV1764" s="67"/>
      <c r="AW1764" s="73"/>
      <c r="AX1764" s="74"/>
      <c r="AY1764" s="74"/>
      <c r="AZ1764" s="112"/>
      <c r="BA1764" s="68"/>
      <c r="BB1764" s="68"/>
      <c r="BC1764" s="69"/>
      <c r="BD1764" s="69"/>
      <c r="BE1764" s="69"/>
      <c r="BF1764" s="75"/>
      <c r="BG1764" s="75"/>
      <c r="BH1764" s="75"/>
      <c r="BI1764" s="219"/>
      <c r="BJ1764" s="220"/>
      <c r="BK1764" s="220"/>
      <c r="BL1764" s="238"/>
      <c r="BM1764" s="238"/>
      <c r="BN1764" s="238"/>
      <c r="BO1764" s="236"/>
      <c r="BP1764" s="49"/>
      <c r="BS1764" s="237"/>
    </row>
    <row r="1765" spans="1:71" s="62" customFormat="1">
      <c r="A1765" s="49"/>
      <c r="B1765" s="2"/>
      <c r="C1765" s="2"/>
      <c r="D1765" s="49"/>
      <c r="E1765" s="49"/>
      <c r="F1765" s="93"/>
      <c r="G1765" s="85"/>
      <c r="H1765" s="49"/>
      <c r="I1765" s="49"/>
      <c r="J1765" s="2"/>
      <c r="K1765" s="49"/>
      <c r="L1765" s="2"/>
      <c r="M1765" s="72"/>
      <c r="N1765" s="72"/>
      <c r="O1765" s="98"/>
      <c r="P1765" s="54"/>
      <c r="Q1765" s="55"/>
      <c r="R1765" s="55"/>
      <c r="S1765" s="56"/>
      <c r="T1765" s="57"/>
      <c r="U1765" s="57"/>
      <c r="V1765" s="58"/>
      <c r="W1765" s="59"/>
      <c r="X1765" s="59"/>
      <c r="Y1765" s="77"/>
      <c r="Z1765" s="60"/>
      <c r="AA1765" s="60"/>
      <c r="AB1765" s="61"/>
      <c r="AC1765" s="61"/>
      <c r="AD1765" s="61"/>
      <c r="AE1765" s="200"/>
      <c r="AF1765" s="201"/>
      <c r="AG1765" s="201"/>
      <c r="AI1765" s="63"/>
      <c r="AJ1765" s="63"/>
      <c r="AK1765" s="77"/>
      <c r="AL1765" s="60"/>
      <c r="AM1765" s="60"/>
      <c r="AN1765" s="78"/>
      <c r="AO1765" s="79"/>
      <c r="AP1765" s="79"/>
      <c r="AQ1765" s="64"/>
      <c r="AR1765" s="65"/>
      <c r="AS1765" s="65"/>
      <c r="AT1765" s="66"/>
      <c r="AU1765" s="67"/>
      <c r="AV1765" s="67"/>
      <c r="AW1765" s="73"/>
      <c r="AX1765" s="74"/>
      <c r="AY1765" s="74"/>
      <c r="AZ1765" s="112"/>
      <c r="BA1765" s="68"/>
      <c r="BB1765" s="68"/>
      <c r="BC1765" s="69"/>
      <c r="BD1765" s="69"/>
      <c r="BE1765" s="69"/>
      <c r="BF1765" s="75"/>
      <c r="BG1765" s="75"/>
      <c r="BH1765" s="75"/>
      <c r="BI1765" s="219"/>
      <c r="BJ1765" s="220"/>
      <c r="BK1765" s="220"/>
      <c r="BL1765" s="238"/>
      <c r="BM1765" s="238"/>
      <c r="BN1765" s="238"/>
      <c r="BO1765" s="236"/>
      <c r="BP1765" s="49"/>
      <c r="BS1765" s="237"/>
    </row>
    <row r="1766" spans="1:71" s="62" customFormat="1">
      <c r="A1766" s="49"/>
      <c r="B1766" s="2"/>
      <c r="C1766" s="2"/>
      <c r="D1766" s="49"/>
      <c r="E1766" s="49"/>
      <c r="F1766" s="93"/>
      <c r="G1766" s="85"/>
      <c r="H1766" s="49"/>
      <c r="I1766" s="49"/>
      <c r="J1766" s="2"/>
      <c r="K1766" s="49"/>
      <c r="L1766" s="2"/>
      <c r="M1766" s="72"/>
      <c r="N1766" s="72"/>
      <c r="O1766" s="98"/>
      <c r="P1766" s="54"/>
      <c r="Q1766" s="55"/>
      <c r="R1766" s="55"/>
      <c r="S1766" s="56"/>
      <c r="T1766" s="57"/>
      <c r="U1766" s="57"/>
      <c r="V1766" s="58"/>
      <c r="W1766" s="59"/>
      <c r="X1766" s="59"/>
      <c r="Y1766" s="77"/>
      <c r="Z1766" s="60"/>
      <c r="AA1766" s="60"/>
      <c r="AB1766" s="61"/>
      <c r="AC1766" s="61"/>
      <c r="AD1766" s="61"/>
      <c r="AE1766" s="200"/>
      <c r="AF1766" s="201"/>
      <c r="AG1766" s="201"/>
      <c r="AI1766" s="63"/>
      <c r="AJ1766" s="63"/>
      <c r="AK1766" s="77"/>
      <c r="AL1766" s="60"/>
      <c r="AM1766" s="60"/>
      <c r="AN1766" s="78"/>
      <c r="AO1766" s="79"/>
      <c r="AP1766" s="79"/>
      <c r="AQ1766" s="64"/>
      <c r="AR1766" s="65"/>
      <c r="AS1766" s="65"/>
      <c r="AT1766" s="66"/>
      <c r="AU1766" s="67"/>
      <c r="AV1766" s="67"/>
      <c r="AW1766" s="73"/>
      <c r="AX1766" s="74"/>
      <c r="AY1766" s="74"/>
      <c r="AZ1766" s="112"/>
      <c r="BA1766" s="68"/>
      <c r="BB1766" s="68"/>
      <c r="BC1766" s="69"/>
      <c r="BD1766" s="69"/>
      <c r="BE1766" s="69"/>
      <c r="BF1766" s="75"/>
      <c r="BG1766" s="75"/>
      <c r="BH1766" s="75"/>
      <c r="BI1766" s="219"/>
      <c r="BJ1766" s="220"/>
      <c r="BK1766" s="220"/>
      <c r="BL1766" s="238"/>
      <c r="BM1766" s="238"/>
      <c r="BN1766" s="238"/>
      <c r="BO1766" s="236"/>
      <c r="BP1766" s="49"/>
      <c r="BS1766" s="237"/>
    </row>
    <row r="1767" spans="1:71" s="62" customFormat="1">
      <c r="A1767" s="49"/>
      <c r="B1767" s="2"/>
      <c r="C1767" s="2"/>
      <c r="D1767" s="49"/>
      <c r="E1767" s="49"/>
      <c r="F1767" s="93"/>
      <c r="G1767" s="85"/>
      <c r="H1767" s="49"/>
      <c r="I1767" s="49"/>
      <c r="J1767" s="2"/>
      <c r="K1767" s="49"/>
      <c r="L1767" s="2"/>
      <c r="M1767" s="72"/>
      <c r="N1767" s="72"/>
      <c r="O1767" s="98"/>
      <c r="P1767" s="54"/>
      <c r="Q1767" s="55"/>
      <c r="R1767" s="55"/>
      <c r="S1767" s="56"/>
      <c r="T1767" s="57"/>
      <c r="U1767" s="57"/>
      <c r="V1767" s="58"/>
      <c r="W1767" s="59"/>
      <c r="X1767" s="59"/>
      <c r="Y1767" s="77"/>
      <c r="Z1767" s="60"/>
      <c r="AA1767" s="60"/>
      <c r="AB1767" s="61"/>
      <c r="AC1767" s="61"/>
      <c r="AD1767" s="61"/>
      <c r="AE1767" s="200"/>
      <c r="AF1767" s="201"/>
      <c r="AG1767" s="201"/>
      <c r="AI1767" s="63"/>
      <c r="AJ1767" s="63"/>
      <c r="AK1767" s="77"/>
      <c r="AL1767" s="60"/>
      <c r="AM1767" s="60"/>
      <c r="AN1767" s="78"/>
      <c r="AO1767" s="79"/>
      <c r="AP1767" s="79"/>
      <c r="AQ1767" s="64"/>
      <c r="AR1767" s="65"/>
      <c r="AS1767" s="65"/>
      <c r="AT1767" s="66"/>
      <c r="AU1767" s="67"/>
      <c r="AV1767" s="67"/>
      <c r="AW1767" s="73"/>
      <c r="AX1767" s="74"/>
      <c r="AY1767" s="74"/>
      <c r="AZ1767" s="112"/>
      <c r="BA1767" s="68"/>
      <c r="BB1767" s="68"/>
      <c r="BC1767" s="69"/>
      <c r="BD1767" s="69"/>
      <c r="BE1767" s="69"/>
      <c r="BF1767" s="75"/>
      <c r="BG1767" s="75"/>
      <c r="BH1767" s="75"/>
      <c r="BI1767" s="219"/>
      <c r="BJ1767" s="220"/>
      <c r="BK1767" s="220"/>
      <c r="BL1767" s="238"/>
      <c r="BM1767" s="238"/>
      <c r="BN1767" s="238"/>
      <c r="BO1767" s="236"/>
      <c r="BP1767" s="49"/>
      <c r="BS1767" s="237"/>
    </row>
    <row r="1768" spans="1:71" s="62" customFormat="1">
      <c r="A1768" s="49"/>
      <c r="B1768" s="2"/>
      <c r="C1768" s="2"/>
      <c r="D1768" s="49"/>
      <c r="E1768" s="49"/>
      <c r="F1768" s="93"/>
      <c r="G1768" s="85"/>
      <c r="H1768" s="49"/>
      <c r="I1768" s="49"/>
      <c r="J1768" s="2"/>
      <c r="K1768" s="49"/>
      <c r="L1768" s="2"/>
      <c r="M1768" s="72"/>
      <c r="N1768" s="72"/>
      <c r="O1768" s="98"/>
      <c r="P1768" s="54"/>
      <c r="Q1768" s="55"/>
      <c r="R1768" s="55"/>
      <c r="S1768" s="56"/>
      <c r="T1768" s="57"/>
      <c r="U1768" s="57"/>
      <c r="V1768" s="58"/>
      <c r="W1768" s="59"/>
      <c r="X1768" s="59"/>
      <c r="Y1768" s="77"/>
      <c r="Z1768" s="60"/>
      <c r="AA1768" s="60"/>
      <c r="AB1768" s="61"/>
      <c r="AC1768" s="61"/>
      <c r="AD1768" s="61"/>
      <c r="AE1768" s="200"/>
      <c r="AF1768" s="201"/>
      <c r="AG1768" s="201"/>
      <c r="AI1768" s="63"/>
      <c r="AJ1768" s="63"/>
      <c r="AK1768" s="77"/>
      <c r="AL1768" s="60"/>
      <c r="AM1768" s="60"/>
      <c r="AN1768" s="78"/>
      <c r="AO1768" s="79"/>
      <c r="AP1768" s="79"/>
      <c r="AQ1768" s="64"/>
      <c r="AR1768" s="65"/>
      <c r="AS1768" s="65"/>
      <c r="AT1768" s="66"/>
      <c r="AU1768" s="67"/>
      <c r="AV1768" s="67"/>
      <c r="AW1768" s="73"/>
      <c r="AX1768" s="74"/>
      <c r="AY1768" s="74"/>
      <c r="AZ1768" s="112"/>
      <c r="BA1768" s="68"/>
      <c r="BB1768" s="68"/>
      <c r="BC1768" s="69"/>
      <c r="BD1768" s="69"/>
      <c r="BE1768" s="69"/>
      <c r="BF1768" s="75"/>
      <c r="BG1768" s="75"/>
      <c r="BH1768" s="75"/>
      <c r="BI1768" s="219"/>
      <c r="BJ1768" s="220"/>
      <c r="BK1768" s="220"/>
      <c r="BL1768" s="238"/>
      <c r="BM1768" s="238"/>
      <c r="BN1768" s="238"/>
      <c r="BO1768" s="236"/>
      <c r="BP1768" s="49"/>
      <c r="BS1768" s="237"/>
    </row>
    <row r="1769" spans="1:71" s="62" customFormat="1">
      <c r="A1769" s="49"/>
      <c r="B1769" s="2"/>
      <c r="C1769" s="2"/>
      <c r="D1769" s="49"/>
      <c r="E1769" s="49"/>
      <c r="F1769" s="93"/>
      <c r="G1769" s="85"/>
      <c r="H1769" s="49"/>
      <c r="I1769" s="49"/>
      <c r="J1769" s="2"/>
      <c r="K1769" s="49"/>
      <c r="L1769" s="2"/>
      <c r="M1769" s="72"/>
      <c r="N1769" s="72"/>
      <c r="O1769" s="98"/>
      <c r="P1769" s="54"/>
      <c r="Q1769" s="55"/>
      <c r="R1769" s="55"/>
      <c r="S1769" s="56"/>
      <c r="T1769" s="57"/>
      <c r="U1769" s="57"/>
      <c r="V1769" s="58"/>
      <c r="W1769" s="59"/>
      <c r="X1769" s="59"/>
      <c r="Y1769" s="77"/>
      <c r="Z1769" s="60"/>
      <c r="AA1769" s="60"/>
      <c r="AB1769" s="61"/>
      <c r="AC1769" s="61"/>
      <c r="AD1769" s="61"/>
      <c r="AE1769" s="200"/>
      <c r="AF1769" s="201"/>
      <c r="AG1769" s="201"/>
      <c r="AI1769" s="63"/>
      <c r="AJ1769" s="63"/>
      <c r="AK1769" s="77"/>
      <c r="AL1769" s="60"/>
      <c r="AM1769" s="60"/>
      <c r="AN1769" s="78"/>
      <c r="AO1769" s="79"/>
      <c r="AP1769" s="79"/>
      <c r="AQ1769" s="64"/>
      <c r="AR1769" s="65"/>
      <c r="AS1769" s="65"/>
      <c r="AT1769" s="66"/>
      <c r="AU1769" s="67"/>
      <c r="AV1769" s="67"/>
      <c r="AW1769" s="73"/>
      <c r="AX1769" s="74"/>
      <c r="AY1769" s="74"/>
      <c r="AZ1769" s="112"/>
      <c r="BA1769" s="68"/>
      <c r="BB1769" s="68"/>
      <c r="BC1769" s="69"/>
      <c r="BD1769" s="69"/>
      <c r="BE1769" s="69"/>
      <c r="BF1769" s="75"/>
      <c r="BG1769" s="75"/>
      <c r="BH1769" s="75"/>
      <c r="BI1769" s="219"/>
      <c r="BJ1769" s="220"/>
      <c r="BK1769" s="220"/>
      <c r="BL1769" s="238"/>
      <c r="BM1769" s="238"/>
      <c r="BN1769" s="238"/>
      <c r="BO1769" s="236"/>
      <c r="BP1769" s="49"/>
      <c r="BS1769" s="237"/>
    </row>
    <row r="1770" spans="1:71" s="62" customFormat="1">
      <c r="A1770" s="49"/>
      <c r="B1770" s="2"/>
      <c r="C1770" s="2"/>
      <c r="D1770" s="49"/>
      <c r="E1770" s="49"/>
      <c r="F1770" s="93"/>
      <c r="G1770" s="85"/>
      <c r="H1770" s="49"/>
      <c r="I1770" s="49"/>
      <c r="J1770" s="2"/>
      <c r="K1770" s="49"/>
      <c r="L1770" s="2"/>
      <c r="M1770" s="72"/>
      <c r="N1770" s="72"/>
      <c r="O1770" s="98"/>
      <c r="P1770" s="54"/>
      <c r="Q1770" s="55"/>
      <c r="R1770" s="55"/>
      <c r="S1770" s="56"/>
      <c r="T1770" s="57"/>
      <c r="U1770" s="57"/>
      <c r="V1770" s="58"/>
      <c r="W1770" s="59"/>
      <c r="X1770" s="59"/>
      <c r="Y1770" s="77"/>
      <c r="Z1770" s="60"/>
      <c r="AA1770" s="60"/>
      <c r="AB1770" s="61"/>
      <c r="AC1770" s="61"/>
      <c r="AD1770" s="61"/>
      <c r="AE1770" s="200"/>
      <c r="AF1770" s="201"/>
      <c r="AG1770" s="201"/>
      <c r="AI1770" s="63"/>
      <c r="AJ1770" s="63"/>
      <c r="AK1770" s="77"/>
      <c r="AL1770" s="60"/>
      <c r="AM1770" s="60"/>
      <c r="AN1770" s="78"/>
      <c r="AO1770" s="79"/>
      <c r="AP1770" s="79"/>
      <c r="AQ1770" s="64"/>
      <c r="AR1770" s="65"/>
      <c r="AS1770" s="65"/>
      <c r="AT1770" s="66"/>
      <c r="AU1770" s="67"/>
      <c r="AV1770" s="67"/>
      <c r="AW1770" s="73"/>
      <c r="AX1770" s="74"/>
      <c r="AY1770" s="74"/>
      <c r="AZ1770" s="112"/>
      <c r="BA1770" s="68"/>
      <c r="BB1770" s="68"/>
      <c r="BC1770" s="69"/>
      <c r="BD1770" s="69"/>
      <c r="BE1770" s="69"/>
      <c r="BF1770" s="75"/>
      <c r="BG1770" s="75"/>
      <c r="BH1770" s="75"/>
      <c r="BI1770" s="219"/>
      <c r="BJ1770" s="220"/>
      <c r="BK1770" s="220"/>
      <c r="BL1770" s="238"/>
      <c r="BM1770" s="238"/>
      <c r="BN1770" s="238"/>
      <c r="BO1770" s="236"/>
      <c r="BP1770" s="49"/>
      <c r="BS1770" s="237"/>
    </row>
    <row r="1771" spans="1:71" s="62" customFormat="1">
      <c r="A1771" s="49"/>
      <c r="B1771" s="2"/>
      <c r="C1771" s="2"/>
      <c r="D1771" s="49"/>
      <c r="E1771" s="49"/>
      <c r="F1771" s="93"/>
      <c r="G1771" s="85"/>
      <c r="H1771" s="49"/>
      <c r="I1771" s="49"/>
      <c r="J1771" s="2"/>
      <c r="K1771" s="49"/>
      <c r="L1771" s="2"/>
      <c r="M1771" s="72"/>
      <c r="N1771" s="72"/>
      <c r="O1771" s="98"/>
      <c r="P1771" s="54"/>
      <c r="Q1771" s="55"/>
      <c r="R1771" s="55"/>
      <c r="S1771" s="56"/>
      <c r="T1771" s="57"/>
      <c r="U1771" s="57"/>
      <c r="V1771" s="58"/>
      <c r="W1771" s="59"/>
      <c r="X1771" s="59"/>
      <c r="Y1771" s="77"/>
      <c r="Z1771" s="60"/>
      <c r="AA1771" s="60"/>
      <c r="AB1771" s="61"/>
      <c r="AC1771" s="61"/>
      <c r="AD1771" s="61"/>
      <c r="AE1771" s="200"/>
      <c r="AF1771" s="201"/>
      <c r="AG1771" s="201"/>
      <c r="AI1771" s="63"/>
      <c r="AJ1771" s="63"/>
      <c r="AK1771" s="77"/>
      <c r="AL1771" s="60"/>
      <c r="AM1771" s="60"/>
      <c r="AN1771" s="78"/>
      <c r="AO1771" s="79"/>
      <c r="AP1771" s="79"/>
      <c r="AQ1771" s="64"/>
      <c r="AR1771" s="65"/>
      <c r="AS1771" s="65"/>
      <c r="AT1771" s="66"/>
      <c r="AU1771" s="67"/>
      <c r="AV1771" s="67"/>
      <c r="AW1771" s="73"/>
      <c r="AX1771" s="74"/>
      <c r="AY1771" s="74"/>
      <c r="AZ1771" s="112"/>
      <c r="BA1771" s="68"/>
      <c r="BB1771" s="68"/>
      <c r="BC1771" s="69"/>
      <c r="BD1771" s="69"/>
      <c r="BE1771" s="69"/>
      <c r="BF1771" s="75"/>
      <c r="BG1771" s="75"/>
      <c r="BH1771" s="75"/>
      <c r="BI1771" s="219"/>
      <c r="BJ1771" s="220"/>
      <c r="BK1771" s="220"/>
      <c r="BL1771" s="238"/>
      <c r="BM1771" s="238"/>
      <c r="BN1771" s="238"/>
      <c r="BO1771" s="236"/>
      <c r="BP1771" s="49"/>
      <c r="BS1771" s="237"/>
    </row>
    <row r="1772" spans="1:71" s="62" customFormat="1">
      <c r="A1772" s="49"/>
      <c r="B1772" s="2"/>
      <c r="C1772" s="2"/>
      <c r="D1772" s="49"/>
      <c r="E1772" s="49"/>
      <c r="F1772" s="93"/>
      <c r="G1772" s="85"/>
      <c r="H1772" s="49"/>
      <c r="I1772" s="49"/>
      <c r="J1772" s="2"/>
      <c r="K1772" s="49"/>
      <c r="L1772" s="2"/>
      <c r="M1772" s="72"/>
      <c r="N1772" s="72"/>
      <c r="O1772" s="98"/>
      <c r="P1772" s="54"/>
      <c r="Q1772" s="55"/>
      <c r="R1772" s="55"/>
      <c r="S1772" s="56"/>
      <c r="T1772" s="57"/>
      <c r="U1772" s="57"/>
      <c r="V1772" s="58"/>
      <c r="W1772" s="59"/>
      <c r="X1772" s="59"/>
      <c r="Y1772" s="77"/>
      <c r="Z1772" s="60"/>
      <c r="AA1772" s="60"/>
      <c r="AB1772" s="61"/>
      <c r="AC1772" s="61"/>
      <c r="AD1772" s="61"/>
      <c r="AE1772" s="200"/>
      <c r="AF1772" s="201"/>
      <c r="AG1772" s="201"/>
      <c r="AI1772" s="63"/>
      <c r="AJ1772" s="63"/>
      <c r="AK1772" s="77"/>
      <c r="AL1772" s="60"/>
      <c r="AM1772" s="60"/>
      <c r="AN1772" s="78"/>
      <c r="AO1772" s="79"/>
      <c r="AP1772" s="79"/>
      <c r="AQ1772" s="64"/>
      <c r="AR1772" s="65"/>
      <c r="AS1772" s="65"/>
      <c r="AT1772" s="66"/>
      <c r="AU1772" s="67"/>
      <c r="AV1772" s="67"/>
      <c r="AW1772" s="73"/>
      <c r="AX1772" s="74"/>
      <c r="AY1772" s="74"/>
      <c r="AZ1772" s="112"/>
      <c r="BA1772" s="68"/>
      <c r="BB1772" s="68"/>
      <c r="BC1772" s="69"/>
      <c r="BD1772" s="69"/>
      <c r="BE1772" s="69"/>
      <c r="BF1772" s="75"/>
      <c r="BG1772" s="75"/>
      <c r="BH1772" s="75"/>
      <c r="BI1772" s="219"/>
      <c r="BJ1772" s="220"/>
      <c r="BK1772" s="220"/>
      <c r="BL1772" s="238"/>
      <c r="BM1772" s="238"/>
      <c r="BN1772" s="238"/>
      <c r="BO1772" s="236"/>
      <c r="BP1772" s="49"/>
      <c r="BS1772" s="237"/>
    </row>
    <row r="1773" spans="1:71" s="62" customFormat="1">
      <c r="A1773" s="49"/>
      <c r="B1773" s="2"/>
      <c r="C1773" s="2"/>
      <c r="D1773" s="49"/>
      <c r="E1773" s="49"/>
      <c r="F1773" s="93"/>
      <c r="G1773" s="85"/>
      <c r="H1773" s="49"/>
      <c r="I1773" s="49"/>
      <c r="J1773" s="2"/>
      <c r="K1773" s="49"/>
      <c r="L1773" s="2"/>
      <c r="M1773" s="72"/>
      <c r="N1773" s="72"/>
      <c r="O1773" s="98"/>
      <c r="P1773" s="54"/>
      <c r="Q1773" s="55"/>
      <c r="R1773" s="55"/>
      <c r="S1773" s="56"/>
      <c r="T1773" s="57"/>
      <c r="U1773" s="57"/>
      <c r="V1773" s="58"/>
      <c r="W1773" s="59"/>
      <c r="X1773" s="59"/>
      <c r="Y1773" s="77"/>
      <c r="Z1773" s="60"/>
      <c r="AA1773" s="60"/>
      <c r="AB1773" s="61"/>
      <c r="AC1773" s="61"/>
      <c r="AD1773" s="61"/>
      <c r="AE1773" s="200"/>
      <c r="AF1773" s="201"/>
      <c r="AG1773" s="201"/>
      <c r="AI1773" s="63"/>
      <c r="AJ1773" s="63"/>
      <c r="AK1773" s="77"/>
      <c r="AL1773" s="60"/>
      <c r="AM1773" s="60"/>
      <c r="AN1773" s="78"/>
      <c r="AO1773" s="79"/>
      <c r="AP1773" s="79"/>
      <c r="AQ1773" s="64"/>
      <c r="AR1773" s="65"/>
      <c r="AS1773" s="65"/>
      <c r="AT1773" s="66"/>
      <c r="AU1773" s="67"/>
      <c r="AV1773" s="67"/>
      <c r="AW1773" s="73"/>
      <c r="AX1773" s="74"/>
      <c r="AY1773" s="74"/>
      <c r="AZ1773" s="112"/>
      <c r="BA1773" s="68"/>
      <c r="BB1773" s="68"/>
      <c r="BC1773" s="69"/>
      <c r="BD1773" s="69"/>
      <c r="BE1773" s="69"/>
      <c r="BF1773" s="75"/>
      <c r="BG1773" s="75"/>
      <c r="BH1773" s="75"/>
      <c r="BI1773" s="219"/>
      <c r="BJ1773" s="220"/>
      <c r="BK1773" s="220"/>
      <c r="BL1773" s="238"/>
      <c r="BM1773" s="238"/>
      <c r="BN1773" s="238"/>
      <c r="BO1773" s="236"/>
      <c r="BP1773" s="49"/>
      <c r="BS1773" s="237"/>
    </row>
    <row r="1774" spans="1:71" s="62" customFormat="1">
      <c r="A1774" s="49"/>
      <c r="B1774" s="2"/>
      <c r="C1774" s="2"/>
      <c r="D1774" s="49"/>
      <c r="E1774" s="49"/>
      <c r="F1774" s="93"/>
      <c r="G1774" s="85"/>
      <c r="H1774" s="49"/>
      <c r="I1774" s="49"/>
      <c r="J1774" s="2"/>
      <c r="K1774" s="49"/>
      <c r="L1774" s="2"/>
      <c r="M1774" s="72"/>
      <c r="N1774" s="72"/>
      <c r="O1774" s="98"/>
      <c r="P1774" s="54"/>
      <c r="Q1774" s="55"/>
      <c r="R1774" s="55"/>
      <c r="S1774" s="56"/>
      <c r="T1774" s="57"/>
      <c r="U1774" s="57"/>
      <c r="V1774" s="58"/>
      <c r="W1774" s="59"/>
      <c r="X1774" s="59"/>
      <c r="Y1774" s="77"/>
      <c r="Z1774" s="60"/>
      <c r="AA1774" s="60"/>
      <c r="AB1774" s="61"/>
      <c r="AC1774" s="61"/>
      <c r="AD1774" s="61"/>
      <c r="AE1774" s="200"/>
      <c r="AF1774" s="201"/>
      <c r="AG1774" s="201"/>
      <c r="AI1774" s="63"/>
      <c r="AJ1774" s="63"/>
      <c r="AK1774" s="77"/>
      <c r="AL1774" s="60"/>
      <c r="AM1774" s="60"/>
      <c r="AN1774" s="78"/>
      <c r="AO1774" s="79"/>
      <c r="AP1774" s="79"/>
      <c r="AQ1774" s="64"/>
      <c r="AR1774" s="65"/>
      <c r="AS1774" s="65"/>
      <c r="AT1774" s="66"/>
      <c r="AU1774" s="67"/>
      <c r="AV1774" s="67"/>
      <c r="AW1774" s="73"/>
      <c r="AX1774" s="74"/>
      <c r="AY1774" s="74"/>
      <c r="AZ1774" s="112"/>
      <c r="BA1774" s="68"/>
      <c r="BB1774" s="68"/>
      <c r="BC1774" s="69"/>
      <c r="BD1774" s="69"/>
      <c r="BE1774" s="69"/>
      <c r="BF1774" s="75"/>
      <c r="BG1774" s="75"/>
      <c r="BH1774" s="75"/>
      <c r="BI1774" s="219"/>
      <c r="BJ1774" s="220"/>
      <c r="BK1774" s="220"/>
      <c r="BL1774" s="238"/>
      <c r="BM1774" s="238"/>
      <c r="BN1774" s="238"/>
      <c r="BO1774" s="236"/>
      <c r="BP1774" s="49"/>
      <c r="BS1774" s="237"/>
    </row>
    <row r="1775" spans="1:71" s="62" customFormat="1">
      <c r="A1775" s="49"/>
      <c r="B1775" s="2"/>
      <c r="C1775" s="2"/>
      <c r="D1775" s="49"/>
      <c r="E1775" s="49"/>
      <c r="F1775" s="93"/>
      <c r="G1775" s="85"/>
      <c r="H1775" s="49"/>
      <c r="I1775" s="49"/>
      <c r="J1775" s="2"/>
      <c r="K1775" s="49"/>
      <c r="L1775" s="2"/>
      <c r="M1775" s="72"/>
      <c r="N1775" s="72"/>
      <c r="O1775" s="98"/>
      <c r="P1775" s="54"/>
      <c r="Q1775" s="55"/>
      <c r="R1775" s="55"/>
      <c r="S1775" s="56"/>
      <c r="T1775" s="57"/>
      <c r="U1775" s="57"/>
      <c r="V1775" s="58"/>
      <c r="W1775" s="59"/>
      <c r="X1775" s="59"/>
      <c r="Y1775" s="77"/>
      <c r="Z1775" s="60"/>
      <c r="AA1775" s="60"/>
      <c r="AB1775" s="61"/>
      <c r="AC1775" s="61"/>
      <c r="AD1775" s="61"/>
      <c r="AE1775" s="200"/>
      <c r="AF1775" s="201"/>
      <c r="AG1775" s="201"/>
      <c r="AI1775" s="63"/>
      <c r="AJ1775" s="63"/>
      <c r="AK1775" s="77"/>
      <c r="AL1775" s="60"/>
      <c r="AM1775" s="60"/>
      <c r="AN1775" s="78"/>
      <c r="AO1775" s="79"/>
      <c r="AP1775" s="79"/>
      <c r="AQ1775" s="64"/>
      <c r="AR1775" s="65"/>
      <c r="AS1775" s="65"/>
      <c r="AT1775" s="66"/>
      <c r="AU1775" s="67"/>
      <c r="AV1775" s="67"/>
      <c r="AW1775" s="73"/>
      <c r="AX1775" s="74"/>
      <c r="AY1775" s="74"/>
      <c r="AZ1775" s="112"/>
      <c r="BA1775" s="68"/>
      <c r="BB1775" s="68"/>
      <c r="BC1775" s="69"/>
      <c r="BD1775" s="69"/>
      <c r="BE1775" s="69"/>
      <c r="BF1775" s="75"/>
      <c r="BG1775" s="75"/>
      <c r="BH1775" s="75"/>
      <c r="BI1775" s="219"/>
      <c r="BJ1775" s="220"/>
      <c r="BK1775" s="220"/>
      <c r="BL1775" s="238"/>
      <c r="BM1775" s="238"/>
      <c r="BN1775" s="238"/>
      <c r="BO1775" s="236"/>
      <c r="BP1775" s="49"/>
      <c r="BS1775" s="237"/>
    </row>
    <row r="1776" spans="1:71" s="62" customFormat="1">
      <c r="A1776" s="49"/>
      <c r="B1776" s="2"/>
      <c r="C1776" s="2"/>
      <c r="D1776" s="49"/>
      <c r="E1776" s="49"/>
      <c r="F1776" s="93"/>
      <c r="G1776" s="85"/>
      <c r="H1776" s="49"/>
      <c r="I1776" s="49"/>
      <c r="J1776" s="2"/>
      <c r="K1776" s="49"/>
      <c r="L1776" s="2"/>
      <c r="M1776" s="72"/>
      <c r="N1776" s="72"/>
      <c r="O1776" s="98"/>
      <c r="P1776" s="54"/>
      <c r="Q1776" s="55"/>
      <c r="R1776" s="55"/>
      <c r="S1776" s="56"/>
      <c r="T1776" s="57"/>
      <c r="U1776" s="57"/>
      <c r="V1776" s="58"/>
      <c r="W1776" s="59"/>
      <c r="X1776" s="59"/>
      <c r="Y1776" s="77"/>
      <c r="Z1776" s="60"/>
      <c r="AA1776" s="60"/>
      <c r="AB1776" s="61"/>
      <c r="AC1776" s="61"/>
      <c r="AD1776" s="61"/>
      <c r="AE1776" s="200"/>
      <c r="AF1776" s="201"/>
      <c r="AG1776" s="201"/>
      <c r="AI1776" s="63"/>
      <c r="AJ1776" s="63"/>
      <c r="AK1776" s="77"/>
      <c r="AL1776" s="60"/>
      <c r="AM1776" s="60"/>
      <c r="AN1776" s="78"/>
      <c r="AO1776" s="79"/>
      <c r="AP1776" s="79"/>
      <c r="AQ1776" s="64"/>
      <c r="AR1776" s="65"/>
      <c r="AS1776" s="65"/>
      <c r="AT1776" s="66"/>
      <c r="AU1776" s="67"/>
      <c r="AV1776" s="67"/>
      <c r="AW1776" s="73"/>
      <c r="AX1776" s="74"/>
      <c r="AY1776" s="74"/>
      <c r="AZ1776" s="112"/>
      <c r="BA1776" s="68"/>
      <c r="BB1776" s="68"/>
      <c r="BC1776" s="69"/>
      <c r="BD1776" s="69"/>
      <c r="BE1776" s="69"/>
      <c r="BF1776" s="75"/>
      <c r="BG1776" s="75"/>
      <c r="BH1776" s="75"/>
      <c r="BI1776" s="219"/>
      <c r="BJ1776" s="220"/>
      <c r="BK1776" s="220"/>
      <c r="BL1776" s="238"/>
      <c r="BM1776" s="238"/>
      <c r="BN1776" s="238"/>
      <c r="BO1776" s="236"/>
      <c r="BP1776" s="49"/>
      <c r="BS1776" s="237"/>
    </row>
    <row r="1777" spans="1:71" s="62" customFormat="1">
      <c r="A1777" s="49"/>
      <c r="B1777" s="2"/>
      <c r="C1777" s="2"/>
      <c r="D1777" s="49"/>
      <c r="E1777" s="49"/>
      <c r="F1777" s="93"/>
      <c r="G1777" s="85"/>
      <c r="H1777" s="49"/>
      <c r="I1777" s="49"/>
      <c r="J1777" s="2"/>
      <c r="K1777" s="49"/>
      <c r="L1777" s="2"/>
      <c r="M1777" s="72"/>
      <c r="N1777" s="72"/>
      <c r="O1777" s="98"/>
      <c r="P1777" s="54"/>
      <c r="Q1777" s="55"/>
      <c r="R1777" s="55"/>
      <c r="S1777" s="56"/>
      <c r="T1777" s="57"/>
      <c r="U1777" s="57"/>
      <c r="V1777" s="58"/>
      <c r="W1777" s="59"/>
      <c r="X1777" s="59"/>
      <c r="Y1777" s="77"/>
      <c r="Z1777" s="60"/>
      <c r="AA1777" s="60"/>
      <c r="AB1777" s="61"/>
      <c r="AC1777" s="61"/>
      <c r="AD1777" s="61"/>
      <c r="AE1777" s="200"/>
      <c r="AF1777" s="201"/>
      <c r="AG1777" s="201"/>
      <c r="AI1777" s="63"/>
      <c r="AJ1777" s="63"/>
      <c r="AK1777" s="77"/>
      <c r="AL1777" s="60"/>
      <c r="AM1777" s="60"/>
      <c r="AN1777" s="78"/>
      <c r="AO1777" s="79"/>
      <c r="AP1777" s="79"/>
      <c r="AQ1777" s="64"/>
      <c r="AR1777" s="65"/>
      <c r="AS1777" s="65"/>
      <c r="AT1777" s="66"/>
      <c r="AU1777" s="67"/>
      <c r="AV1777" s="67"/>
      <c r="AW1777" s="73"/>
      <c r="AX1777" s="74"/>
      <c r="AY1777" s="74"/>
      <c r="AZ1777" s="112"/>
      <c r="BA1777" s="68"/>
      <c r="BB1777" s="68"/>
      <c r="BC1777" s="69"/>
      <c r="BD1777" s="69"/>
      <c r="BE1777" s="69"/>
      <c r="BF1777" s="75"/>
      <c r="BG1777" s="75"/>
      <c r="BH1777" s="75"/>
      <c r="BI1777" s="219"/>
      <c r="BJ1777" s="220"/>
      <c r="BK1777" s="220"/>
      <c r="BL1777" s="238"/>
      <c r="BM1777" s="238"/>
      <c r="BN1777" s="238"/>
      <c r="BO1777" s="236"/>
      <c r="BP1777" s="49"/>
      <c r="BS1777" s="237"/>
    </row>
    <row r="1778" spans="1:71" s="62" customFormat="1">
      <c r="A1778" s="49"/>
      <c r="B1778" s="2"/>
      <c r="C1778" s="2"/>
      <c r="D1778" s="49"/>
      <c r="E1778" s="49"/>
      <c r="F1778" s="93"/>
      <c r="G1778" s="85"/>
      <c r="H1778" s="49"/>
      <c r="I1778" s="49"/>
      <c r="J1778" s="2"/>
      <c r="K1778" s="49"/>
      <c r="L1778" s="2"/>
      <c r="M1778" s="72"/>
      <c r="N1778" s="72"/>
      <c r="O1778" s="98"/>
      <c r="P1778" s="54"/>
      <c r="Q1778" s="55"/>
      <c r="R1778" s="55"/>
      <c r="S1778" s="56"/>
      <c r="T1778" s="57"/>
      <c r="U1778" s="57"/>
      <c r="V1778" s="58"/>
      <c r="W1778" s="59"/>
      <c r="X1778" s="59"/>
      <c r="Y1778" s="77"/>
      <c r="Z1778" s="60"/>
      <c r="AA1778" s="60"/>
      <c r="AB1778" s="61"/>
      <c r="AC1778" s="61"/>
      <c r="AD1778" s="61"/>
      <c r="AE1778" s="200"/>
      <c r="AF1778" s="201"/>
      <c r="AG1778" s="201"/>
      <c r="AI1778" s="63"/>
      <c r="AJ1778" s="63"/>
      <c r="AK1778" s="77"/>
      <c r="AL1778" s="60"/>
      <c r="AM1778" s="60"/>
      <c r="AN1778" s="78"/>
      <c r="AO1778" s="79"/>
      <c r="AP1778" s="79"/>
      <c r="AQ1778" s="64"/>
      <c r="AR1778" s="65"/>
      <c r="AS1778" s="65"/>
      <c r="AT1778" s="66"/>
      <c r="AU1778" s="67"/>
      <c r="AV1778" s="67"/>
      <c r="AW1778" s="73"/>
      <c r="AX1778" s="74"/>
      <c r="AY1778" s="74"/>
      <c r="AZ1778" s="112"/>
      <c r="BA1778" s="68"/>
      <c r="BB1778" s="68"/>
      <c r="BC1778" s="69"/>
      <c r="BD1778" s="69"/>
      <c r="BE1778" s="69"/>
      <c r="BF1778" s="75"/>
      <c r="BG1778" s="75"/>
      <c r="BH1778" s="75"/>
      <c r="BI1778" s="219"/>
      <c r="BJ1778" s="220"/>
      <c r="BK1778" s="220"/>
      <c r="BL1778" s="238"/>
      <c r="BM1778" s="238"/>
      <c r="BN1778" s="238"/>
      <c r="BO1778" s="236"/>
      <c r="BP1778" s="49"/>
      <c r="BS1778" s="237"/>
    </row>
    <row r="1779" spans="1:71" s="62" customFormat="1">
      <c r="A1779" s="49"/>
      <c r="B1779" s="2"/>
      <c r="C1779" s="2"/>
      <c r="D1779" s="49"/>
      <c r="E1779" s="49"/>
      <c r="F1779" s="93"/>
      <c r="G1779" s="85"/>
      <c r="H1779" s="49"/>
      <c r="I1779" s="49"/>
      <c r="J1779" s="2"/>
      <c r="K1779" s="49"/>
      <c r="L1779" s="2"/>
      <c r="M1779" s="72"/>
      <c r="N1779" s="72"/>
      <c r="O1779" s="98"/>
      <c r="P1779" s="54"/>
      <c r="Q1779" s="55"/>
      <c r="R1779" s="55"/>
      <c r="S1779" s="56"/>
      <c r="T1779" s="57"/>
      <c r="U1779" s="57"/>
      <c r="V1779" s="58"/>
      <c r="W1779" s="59"/>
      <c r="X1779" s="59"/>
      <c r="Y1779" s="77"/>
      <c r="Z1779" s="60"/>
      <c r="AA1779" s="60"/>
      <c r="AB1779" s="61"/>
      <c r="AC1779" s="61"/>
      <c r="AD1779" s="61"/>
      <c r="AE1779" s="200"/>
      <c r="AF1779" s="201"/>
      <c r="AG1779" s="201"/>
      <c r="AI1779" s="63"/>
      <c r="AJ1779" s="63"/>
      <c r="AK1779" s="77"/>
      <c r="AL1779" s="60"/>
      <c r="AM1779" s="60"/>
      <c r="AN1779" s="78"/>
      <c r="AO1779" s="79"/>
      <c r="AP1779" s="79"/>
      <c r="AQ1779" s="64"/>
      <c r="AR1779" s="65"/>
      <c r="AS1779" s="65"/>
      <c r="AT1779" s="66"/>
      <c r="AU1779" s="67"/>
      <c r="AV1779" s="67"/>
      <c r="AW1779" s="73"/>
      <c r="AX1779" s="74"/>
      <c r="AY1779" s="74"/>
      <c r="AZ1779" s="112"/>
      <c r="BA1779" s="68"/>
      <c r="BB1779" s="68"/>
      <c r="BC1779" s="69"/>
      <c r="BD1779" s="69"/>
      <c r="BE1779" s="69"/>
      <c r="BF1779" s="75"/>
      <c r="BG1779" s="75"/>
      <c r="BH1779" s="75"/>
      <c r="BI1779" s="219"/>
      <c r="BJ1779" s="220"/>
      <c r="BK1779" s="220"/>
      <c r="BL1779" s="238"/>
      <c r="BM1779" s="238"/>
      <c r="BN1779" s="238"/>
      <c r="BO1779" s="236"/>
      <c r="BP1779" s="49"/>
      <c r="BS1779" s="237"/>
    </row>
    <row r="1780" spans="1:71" s="62" customFormat="1">
      <c r="A1780" s="49"/>
      <c r="B1780" s="2"/>
      <c r="C1780" s="2"/>
      <c r="D1780" s="49"/>
      <c r="E1780" s="49"/>
      <c r="F1780" s="93"/>
      <c r="G1780" s="85"/>
      <c r="H1780" s="49"/>
      <c r="I1780" s="49"/>
      <c r="J1780" s="2"/>
      <c r="K1780" s="49"/>
      <c r="L1780" s="2"/>
      <c r="M1780" s="72"/>
      <c r="N1780" s="72"/>
      <c r="O1780" s="98"/>
      <c r="P1780" s="54"/>
      <c r="Q1780" s="55"/>
      <c r="R1780" s="55"/>
      <c r="S1780" s="56"/>
      <c r="T1780" s="57"/>
      <c r="U1780" s="57"/>
      <c r="V1780" s="58"/>
      <c r="W1780" s="59"/>
      <c r="X1780" s="59"/>
      <c r="Y1780" s="77"/>
      <c r="Z1780" s="60"/>
      <c r="AA1780" s="60"/>
      <c r="AB1780" s="61"/>
      <c r="AC1780" s="61"/>
      <c r="AD1780" s="61"/>
      <c r="AE1780" s="200"/>
      <c r="AF1780" s="201"/>
      <c r="AG1780" s="201"/>
      <c r="AI1780" s="63"/>
      <c r="AJ1780" s="63"/>
      <c r="AK1780" s="77"/>
      <c r="AL1780" s="60"/>
      <c r="AM1780" s="60"/>
      <c r="AN1780" s="78"/>
      <c r="AO1780" s="79"/>
      <c r="AP1780" s="79"/>
      <c r="AQ1780" s="64"/>
      <c r="AR1780" s="65"/>
      <c r="AS1780" s="65"/>
      <c r="AT1780" s="66"/>
      <c r="AU1780" s="67"/>
      <c r="AV1780" s="67"/>
      <c r="AW1780" s="73"/>
      <c r="AX1780" s="74"/>
      <c r="AY1780" s="74"/>
      <c r="AZ1780" s="112"/>
      <c r="BA1780" s="68"/>
      <c r="BB1780" s="68"/>
      <c r="BC1780" s="69"/>
      <c r="BD1780" s="69"/>
      <c r="BE1780" s="69"/>
      <c r="BF1780" s="75"/>
      <c r="BG1780" s="75"/>
      <c r="BH1780" s="75"/>
      <c r="BI1780" s="219"/>
      <c r="BJ1780" s="220"/>
      <c r="BK1780" s="220"/>
      <c r="BL1780" s="238"/>
      <c r="BM1780" s="238"/>
      <c r="BN1780" s="238"/>
      <c r="BO1780" s="236"/>
      <c r="BP1780" s="49"/>
      <c r="BS1780" s="237"/>
    </row>
    <row r="1781" spans="1:71" s="62" customFormat="1">
      <c r="A1781" s="49"/>
      <c r="B1781" s="2"/>
      <c r="C1781" s="2"/>
      <c r="D1781" s="49"/>
      <c r="E1781" s="49"/>
      <c r="F1781" s="93"/>
      <c r="G1781" s="85"/>
      <c r="H1781" s="49"/>
      <c r="I1781" s="49"/>
      <c r="J1781" s="2"/>
      <c r="K1781" s="49"/>
      <c r="L1781" s="2"/>
      <c r="M1781" s="72"/>
      <c r="N1781" s="72"/>
      <c r="O1781" s="98"/>
      <c r="P1781" s="54"/>
      <c r="Q1781" s="55"/>
      <c r="R1781" s="55"/>
      <c r="S1781" s="56"/>
      <c r="T1781" s="57"/>
      <c r="U1781" s="57"/>
      <c r="V1781" s="58"/>
      <c r="W1781" s="59"/>
      <c r="X1781" s="59"/>
      <c r="Y1781" s="77"/>
      <c r="Z1781" s="60"/>
      <c r="AA1781" s="60"/>
      <c r="AB1781" s="61"/>
      <c r="AC1781" s="61"/>
      <c r="AD1781" s="61"/>
      <c r="AE1781" s="200"/>
      <c r="AF1781" s="201"/>
      <c r="AG1781" s="201"/>
      <c r="AI1781" s="63"/>
      <c r="AJ1781" s="63"/>
      <c r="AK1781" s="77"/>
      <c r="AL1781" s="60"/>
      <c r="AM1781" s="60"/>
      <c r="AN1781" s="78"/>
      <c r="AO1781" s="79"/>
      <c r="AP1781" s="79"/>
      <c r="AQ1781" s="64"/>
      <c r="AR1781" s="65"/>
      <c r="AS1781" s="65"/>
      <c r="AT1781" s="66"/>
      <c r="AU1781" s="67"/>
      <c r="AV1781" s="67"/>
      <c r="AW1781" s="73"/>
      <c r="AX1781" s="74"/>
      <c r="AY1781" s="74"/>
      <c r="AZ1781" s="112"/>
      <c r="BA1781" s="68"/>
      <c r="BB1781" s="68"/>
      <c r="BC1781" s="69"/>
      <c r="BD1781" s="69"/>
      <c r="BE1781" s="69"/>
      <c r="BF1781" s="75"/>
      <c r="BG1781" s="75"/>
      <c r="BH1781" s="75"/>
      <c r="BI1781" s="219"/>
      <c r="BJ1781" s="220"/>
      <c r="BK1781" s="220"/>
      <c r="BL1781" s="238"/>
      <c r="BM1781" s="238"/>
      <c r="BN1781" s="238"/>
      <c r="BO1781" s="236"/>
      <c r="BP1781" s="49"/>
      <c r="BS1781" s="237"/>
    </row>
    <row r="1782" spans="1:71" s="62" customFormat="1">
      <c r="A1782" s="49"/>
      <c r="B1782" s="2"/>
      <c r="C1782" s="2"/>
      <c r="D1782" s="49"/>
      <c r="E1782" s="49"/>
      <c r="F1782" s="93"/>
      <c r="G1782" s="85"/>
      <c r="H1782" s="49"/>
      <c r="I1782" s="49"/>
      <c r="J1782" s="2"/>
      <c r="K1782" s="49"/>
      <c r="L1782" s="2"/>
      <c r="M1782" s="72"/>
      <c r="N1782" s="72"/>
      <c r="O1782" s="98"/>
      <c r="P1782" s="54"/>
      <c r="Q1782" s="55"/>
      <c r="R1782" s="55"/>
      <c r="S1782" s="56"/>
      <c r="T1782" s="57"/>
      <c r="U1782" s="57"/>
      <c r="V1782" s="58"/>
      <c r="W1782" s="59"/>
      <c r="X1782" s="59"/>
      <c r="Y1782" s="77"/>
      <c r="Z1782" s="60"/>
      <c r="AA1782" s="60"/>
      <c r="AB1782" s="61"/>
      <c r="AC1782" s="61"/>
      <c r="AD1782" s="61"/>
      <c r="AE1782" s="200"/>
      <c r="AF1782" s="201"/>
      <c r="AG1782" s="201"/>
      <c r="AI1782" s="63"/>
      <c r="AJ1782" s="63"/>
      <c r="AK1782" s="77"/>
      <c r="AL1782" s="60"/>
      <c r="AM1782" s="60"/>
      <c r="AN1782" s="78"/>
      <c r="AO1782" s="79"/>
      <c r="AP1782" s="79"/>
      <c r="AQ1782" s="64"/>
      <c r="AR1782" s="65"/>
      <c r="AS1782" s="65"/>
      <c r="AT1782" s="66"/>
      <c r="AU1782" s="67"/>
      <c r="AV1782" s="67"/>
      <c r="AW1782" s="73"/>
      <c r="AX1782" s="74"/>
      <c r="AY1782" s="74"/>
      <c r="AZ1782" s="112"/>
      <c r="BA1782" s="68"/>
      <c r="BB1782" s="68"/>
      <c r="BC1782" s="69"/>
      <c r="BD1782" s="69"/>
      <c r="BE1782" s="69"/>
      <c r="BF1782" s="75"/>
      <c r="BG1782" s="75"/>
      <c r="BH1782" s="75"/>
      <c r="BI1782" s="219"/>
      <c r="BJ1782" s="220"/>
      <c r="BK1782" s="220"/>
      <c r="BL1782" s="238"/>
      <c r="BM1782" s="238"/>
      <c r="BN1782" s="238"/>
      <c r="BO1782" s="236"/>
      <c r="BP1782" s="49"/>
      <c r="BS1782" s="237"/>
    </row>
    <row r="1783" spans="1:71" s="62" customFormat="1">
      <c r="A1783" s="49"/>
      <c r="B1783" s="2"/>
      <c r="C1783" s="2"/>
      <c r="D1783" s="49"/>
      <c r="E1783" s="49"/>
      <c r="F1783" s="93"/>
      <c r="G1783" s="85"/>
      <c r="H1783" s="49"/>
      <c r="I1783" s="49"/>
      <c r="J1783" s="2"/>
      <c r="K1783" s="49"/>
      <c r="L1783" s="2"/>
      <c r="M1783" s="72"/>
      <c r="N1783" s="72"/>
      <c r="O1783" s="98"/>
      <c r="P1783" s="54"/>
      <c r="Q1783" s="55"/>
      <c r="R1783" s="55"/>
      <c r="S1783" s="56"/>
      <c r="T1783" s="57"/>
      <c r="U1783" s="57"/>
      <c r="V1783" s="58"/>
      <c r="W1783" s="59"/>
      <c r="X1783" s="59"/>
      <c r="Y1783" s="77"/>
      <c r="Z1783" s="60"/>
      <c r="AA1783" s="60"/>
      <c r="AB1783" s="61"/>
      <c r="AC1783" s="61"/>
      <c r="AD1783" s="61"/>
      <c r="AE1783" s="200"/>
      <c r="AF1783" s="201"/>
      <c r="AG1783" s="201"/>
      <c r="AI1783" s="63"/>
      <c r="AJ1783" s="63"/>
      <c r="AK1783" s="77"/>
      <c r="AL1783" s="60"/>
      <c r="AM1783" s="60"/>
      <c r="AN1783" s="78"/>
      <c r="AO1783" s="79"/>
      <c r="AP1783" s="79"/>
      <c r="AQ1783" s="64"/>
      <c r="AR1783" s="65"/>
      <c r="AS1783" s="65"/>
      <c r="AT1783" s="66"/>
      <c r="AU1783" s="67"/>
      <c r="AV1783" s="67"/>
      <c r="AW1783" s="73"/>
      <c r="AX1783" s="74"/>
      <c r="AY1783" s="74"/>
      <c r="AZ1783" s="112"/>
      <c r="BA1783" s="68"/>
      <c r="BB1783" s="68"/>
      <c r="BC1783" s="69"/>
      <c r="BD1783" s="69"/>
      <c r="BE1783" s="69"/>
      <c r="BF1783" s="75"/>
      <c r="BG1783" s="75"/>
      <c r="BH1783" s="75"/>
      <c r="BI1783" s="219"/>
      <c r="BJ1783" s="220"/>
      <c r="BK1783" s="220"/>
      <c r="BL1783" s="238"/>
      <c r="BM1783" s="238"/>
      <c r="BN1783" s="238"/>
      <c r="BO1783" s="236"/>
      <c r="BP1783" s="49"/>
      <c r="BS1783" s="237"/>
    </row>
    <row r="1784" spans="1:71" s="62" customFormat="1">
      <c r="A1784" s="49"/>
      <c r="B1784" s="2"/>
      <c r="C1784" s="2"/>
      <c r="D1784" s="49"/>
      <c r="E1784" s="49"/>
      <c r="F1784" s="93"/>
      <c r="G1784" s="85"/>
      <c r="H1784" s="49"/>
      <c r="I1784" s="49"/>
      <c r="J1784" s="2"/>
      <c r="K1784" s="49"/>
      <c r="L1784" s="2"/>
      <c r="M1784" s="72"/>
      <c r="N1784" s="72"/>
      <c r="O1784" s="98"/>
      <c r="P1784" s="54"/>
      <c r="Q1784" s="55"/>
      <c r="R1784" s="55"/>
      <c r="S1784" s="56"/>
      <c r="T1784" s="57"/>
      <c r="U1784" s="57"/>
      <c r="V1784" s="58"/>
      <c r="W1784" s="59"/>
      <c r="X1784" s="59"/>
      <c r="Y1784" s="77"/>
      <c r="Z1784" s="60"/>
      <c r="AA1784" s="60"/>
      <c r="AB1784" s="61"/>
      <c r="AC1784" s="61"/>
      <c r="AD1784" s="61"/>
      <c r="AE1784" s="200"/>
      <c r="AF1784" s="201"/>
      <c r="AG1784" s="201"/>
      <c r="AI1784" s="63"/>
      <c r="AJ1784" s="63"/>
      <c r="AK1784" s="77"/>
      <c r="AL1784" s="60"/>
      <c r="AM1784" s="60"/>
      <c r="AN1784" s="78"/>
      <c r="AO1784" s="79"/>
      <c r="AP1784" s="79"/>
      <c r="AQ1784" s="64"/>
      <c r="AR1784" s="65"/>
      <c r="AS1784" s="65"/>
      <c r="AT1784" s="66"/>
      <c r="AU1784" s="67"/>
      <c r="AV1784" s="67"/>
      <c r="AW1784" s="73"/>
      <c r="AX1784" s="74"/>
      <c r="AY1784" s="74"/>
      <c r="AZ1784" s="112"/>
      <c r="BA1784" s="68"/>
      <c r="BB1784" s="68"/>
      <c r="BC1784" s="69"/>
      <c r="BD1784" s="69"/>
      <c r="BE1784" s="69"/>
      <c r="BF1784" s="75"/>
      <c r="BG1784" s="75"/>
      <c r="BH1784" s="75"/>
      <c r="BI1784" s="219"/>
      <c r="BJ1784" s="220"/>
      <c r="BK1784" s="220"/>
      <c r="BL1784" s="238"/>
      <c r="BM1784" s="238"/>
      <c r="BN1784" s="238"/>
      <c r="BO1784" s="236"/>
      <c r="BP1784" s="49"/>
      <c r="BS1784" s="237"/>
    </row>
    <row r="1785" spans="1:71" s="62" customFormat="1">
      <c r="A1785" s="49"/>
      <c r="B1785" s="2"/>
      <c r="C1785" s="2"/>
      <c r="D1785" s="49"/>
      <c r="E1785" s="49"/>
      <c r="F1785" s="93"/>
      <c r="G1785" s="85"/>
      <c r="H1785" s="49"/>
      <c r="I1785" s="49"/>
      <c r="J1785" s="2"/>
      <c r="K1785" s="49"/>
      <c r="L1785" s="2"/>
      <c r="M1785" s="72"/>
      <c r="N1785" s="72"/>
      <c r="O1785" s="98"/>
      <c r="P1785" s="54"/>
      <c r="Q1785" s="55"/>
      <c r="R1785" s="55"/>
      <c r="S1785" s="56"/>
      <c r="T1785" s="57"/>
      <c r="U1785" s="57"/>
      <c r="V1785" s="58"/>
      <c r="W1785" s="59"/>
      <c r="X1785" s="59"/>
      <c r="Y1785" s="77"/>
      <c r="Z1785" s="60"/>
      <c r="AA1785" s="60"/>
      <c r="AB1785" s="61"/>
      <c r="AC1785" s="61"/>
      <c r="AD1785" s="61"/>
      <c r="AE1785" s="200"/>
      <c r="AF1785" s="201"/>
      <c r="AG1785" s="201"/>
      <c r="AI1785" s="63"/>
      <c r="AJ1785" s="63"/>
      <c r="AK1785" s="77"/>
      <c r="AL1785" s="60"/>
      <c r="AM1785" s="60"/>
      <c r="AN1785" s="78"/>
      <c r="AO1785" s="79"/>
      <c r="AP1785" s="79"/>
      <c r="AQ1785" s="64"/>
      <c r="AR1785" s="65"/>
      <c r="AS1785" s="65"/>
      <c r="AT1785" s="66"/>
      <c r="AU1785" s="67"/>
      <c r="AV1785" s="67"/>
      <c r="AW1785" s="73"/>
      <c r="AX1785" s="74"/>
      <c r="AY1785" s="74"/>
      <c r="AZ1785" s="112"/>
      <c r="BA1785" s="68"/>
      <c r="BB1785" s="68"/>
      <c r="BC1785" s="69"/>
      <c r="BD1785" s="69"/>
      <c r="BE1785" s="69"/>
      <c r="BF1785" s="75"/>
      <c r="BG1785" s="75"/>
      <c r="BH1785" s="75"/>
      <c r="BI1785" s="219"/>
      <c r="BJ1785" s="220"/>
      <c r="BK1785" s="220"/>
      <c r="BL1785" s="238"/>
      <c r="BM1785" s="238"/>
      <c r="BN1785" s="238"/>
      <c r="BO1785" s="236"/>
      <c r="BP1785" s="49"/>
      <c r="BS1785" s="237"/>
    </row>
    <row r="1786" spans="1:71" s="62" customFormat="1">
      <c r="A1786" s="49"/>
      <c r="B1786" s="2"/>
      <c r="C1786" s="2"/>
      <c r="D1786" s="49"/>
      <c r="E1786" s="49"/>
      <c r="F1786" s="93"/>
      <c r="G1786" s="85"/>
      <c r="H1786" s="49"/>
      <c r="I1786" s="49"/>
      <c r="J1786" s="2"/>
      <c r="K1786" s="49"/>
      <c r="L1786" s="2"/>
      <c r="M1786" s="72"/>
      <c r="N1786" s="72"/>
      <c r="O1786" s="98"/>
      <c r="P1786" s="54"/>
      <c r="Q1786" s="55"/>
      <c r="R1786" s="55"/>
      <c r="S1786" s="56"/>
      <c r="T1786" s="57"/>
      <c r="U1786" s="57"/>
      <c r="V1786" s="58"/>
      <c r="W1786" s="59"/>
      <c r="X1786" s="59"/>
      <c r="Y1786" s="77"/>
      <c r="Z1786" s="60"/>
      <c r="AA1786" s="60"/>
      <c r="AB1786" s="61"/>
      <c r="AC1786" s="61"/>
      <c r="AD1786" s="61"/>
      <c r="AE1786" s="200"/>
      <c r="AF1786" s="201"/>
      <c r="AG1786" s="201"/>
      <c r="AI1786" s="63"/>
      <c r="AJ1786" s="63"/>
      <c r="AK1786" s="77"/>
      <c r="AL1786" s="60"/>
      <c r="AM1786" s="60"/>
      <c r="AN1786" s="78"/>
      <c r="AO1786" s="79"/>
      <c r="AP1786" s="79"/>
      <c r="AQ1786" s="64"/>
      <c r="AR1786" s="65"/>
      <c r="AS1786" s="65"/>
      <c r="AT1786" s="66"/>
      <c r="AU1786" s="67"/>
      <c r="AV1786" s="67"/>
      <c r="AW1786" s="73"/>
      <c r="AX1786" s="74"/>
      <c r="AY1786" s="74"/>
      <c r="AZ1786" s="112"/>
      <c r="BA1786" s="68"/>
      <c r="BB1786" s="68"/>
      <c r="BC1786" s="69"/>
      <c r="BD1786" s="69"/>
      <c r="BE1786" s="69"/>
      <c r="BF1786" s="75"/>
      <c r="BG1786" s="75"/>
      <c r="BH1786" s="75"/>
      <c r="BI1786" s="219"/>
      <c r="BJ1786" s="220"/>
      <c r="BK1786" s="220"/>
      <c r="BL1786" s="238"/>
      <c r="BM1786" s="238"/>
      <c r="BN1786" s="238"/>
      <c r="BO1786" s="236"/>
      <c r="BP1786" s="49"/>
      <c r="BS1786" s="237"/>
    </row>
    <row r="1787" spans="1:71" s="62" customFormat="1">
      <c r="A1787" s="49"/>
      <c r="B1787" s="2"/>
      <c r="C1787" s="2"/>
      <c r="D1787" s="49"/>
      <c r="E1787" s="49"/>
      <c r="F1787" s="93"/>
      <c r="G1787" s="85"/>
      <c r="H1787" s="49"/>
      <c r="I1787" s="49"/>
      <c r="J1787" s="2"/>
      <c r="K1787" s="49"/>
      <c r="L1787" s="2"/>
      <c r="M1787" s="72"/>
      <c r="N1787" s="72"/>
      <c r="O1787" s="98"/>
      <c r="P1787" s="54"/>
      <c r="Q1787" s="55"/>
      <c r="R1787" s="55"/>
      <c r="S1787" s="56"/>
      <c r="T1787" s="57"/>
      <c r="U1787" s="57"/>
      <c r="V1787" s="58"/>
      <c r="W1787" s="59"/>
      <c r="X1787" s="59"/>
      <c r="Y1787" s="77"/>
      <c r="Z1787" s="60"/>
      <c r="AA1787" s="60"/>
      <c r="AB1787" s="61"/>
      <c r="AC1787" s="61"/>
      <c r="AD1787" s="61"/>
      <c r="AE1787" s="200"/>
      <c r="AF1787" s="201"/>
      <c r="AG1787" s="201"/>
      <c r="AI1787" s="63"/>
      <c r="AJ1787" s="63"/>
      <c r="AK1787" s="77"/>
      <c r="AL1787" s="60"/>
      <c r="AM1787" s="60"/>
      <c r="AN1787" s="78"/>
      <c r="AO1787" s="79"/>
      <c r="AP1787" s="79"/>
      <c r="AQ1787" s="64"/>
      <c r="AR1787" s="65"/>
      <c r="AS1787" s="65"/>
      <c r="AT1787" s="66"/>
      <c r="AU1787" s="67"/>
      <c r="AV1787" s="67"/>
      <c r="AW1787" s="73"/>
      <c r="AX1787" s="74"/>
      <c r="AY1787" s="74"/>
      <c r="AZ1787" s="112"/>
      <c r="BA1787" s="68"/>
      <c r="BB1787" s="68"/>
      <c r="BC1787" s="69"/>
      <c r="BD1787" s="69"/>
      <c r="BE1787" s="69"/>
      <c r="BF1787" s="75"/>
      <c r="BG1787" s="75"/>
      <c r="BH1787" s="75"/>
      <c r="BI1787" s="219"/>
      <c r="BJ1787" s="220"/>
      <c r="BK1787" s="220"/>
      <c r="BL1787" s="238"/>
      <c r="BM1787" s="238"/>
      <c r="BN1787" s="238"/>
      <c r="BO1787" s="236"/>
      <c r="BP1787" s="49"/>
      <c r="BS1787" s="237"/>
    </row>
    <row r="1788" spans="1:71" s="62" customFormat="1">
      <c r="A1788" s="49"/>
      <c r="B1788" s="2"/>
      <c r="C1788" s="2"/>
      <c r="D1788" s="49"/>
      <c r="E1788" s="49"/>
      <c r="F1788" s="93"/>
      <c r="G1788" s="85"/>
      <c r="H1788" s="49"/>
      <c r="I1788" s="49"/>
      <c r="J1788" s="2"/>
      <c r="K1788" s="49"/>
      <c r="L1788" s="2"/>
      <c r="M1788" s="72"/>
      <c r="N1788" s="72"/>
      <c r="O1788" s="98"/>
      <c r="P1788" s="54"/>
      <c r="Q1788" s="55"/>
      <c r="R1788" s="55"/>
      <c r="S1788" s="56"/>
      <c r="T1788" s="57"/>
      <c r="U1788" s="57"/>
      <c r="V1788" s="58"/>
      <c r="W1788" s="59"/>
      <c r="X1788" s="59"/>
      <c r="Y1788" s="77"/>
      <c r="Z1788" s="60"/>
      <c r="AA1788" s="60"/>
      <c r="AB1788" s="61"/>
      <c r="AC1788" s="61"/>
      <c r="AD1788" s="61"/>
      <c r="AE1788" s="200"/>
      <c r="AF1788" s="201"/>
      <c r="AG1788" s="201"/>
      <c r="AI1788" s="63"/>
      <c r="AJ1788" s="63"/>
      <c r="AK1788" s="77"/>
      <c r="AL1788" s="60"/>
      <c r="AM1788" s="60"/>
      <c r="AN1788" s="78"/>
      <c r="AO1788" s="79"/>
      <c r="AP1788" s="79"/>
      <c r="AQ1788" s="64"/>
      <c r="AR1788" s="65"/>
      <c r="AS1788" s="65"/>
      <c r="AT1788" s="66"/>
      <c r="AU1788" s="67"/>
      <c r="AV1788" s="67"/>
      <c r="AW1788" s="73"/>
      <c r="AX1788" s="74"/>
      <c r="AY1788" s="74"/>
      <c r="AZ1788" s="112"/>
      <c r="BA1788" s="68"/>
      <c r="BB1788" s="68"/>
      <c r="BC1788" s="69"/>
      <c r="BD1788" s="69"/>
      <c r="BE1788" s="69"/>
      <c r="BF1788" s="75"/>
      <c r="BG1788" s="75"/>
      <c r="BH1788" s="75"/>
      <c r="BI1788" s="219"/>
      <c r="BJ1788" s="220"/>
      <c r="BK1788" s="220"/>
      <c r="BL1788" s="238"/>
      <c r="BM1788" s="238"/>
      <c r="BN1788" s="238"/>
      <c r="BO1788" s="236"/>
      <c r="BP1788" s="49"/>
      <c r="BS1788" s="237"/>
    </row>
    <row r="1789" spans="1:71" s="62" customFormat="1">
      <c r="A1789" s="49"/>
      <c r="B1789" s="2"/>
      <c r="C1789" s="2"/>
      <c r="D1789" s="49"/>
      <c r="E1789" s="49"/>
      <c r="F1789" s="93"/>
      <c r="G1789" s="85"/>
      <c r="H1789" s="49"/>
      <c r="I1789" s="49"/>
      <c r="J1789" s="2"/>
      <c r="K1789" s="49"/>
      <c r="L1789" s="2"/>
      <c r="M1789" s="72"/>
      <c r="N1789" s="72"/>
      <c r="O1789" s="98"/>
      <c r="P1789" s="54"/>
      <c r="Q1789" s="55"/>
      <c r="R1789" s="55"/>
      <c r="S1789" s="56"/>
      <c r="T1789" s="57"/>
      <c r="U1789" s="57"/>
      <c r="V1789" s="58"/>
      <c r="W1789" s="59"/>
      <c r="X1789" s="59"/>
      <c r="Y1789" s="77"/>
      <c r="Z1789" s="60"/>
      <c r="AA1789" s="60"/>
      <c r="AB1789" s="61"/>
      <c r="AC1789" s="61"/>
      <c r="AD1789" s="61"/>
      <c r="AE1789" s="200"/>
      <c r="AF1789" s="201"/>
      <c r="AG1789" s="201"/>
      <c r="AI1789" s="63"/>
      <c r="AJ1789" s="63"/>
      <c r="AK1789" s="77"/>
      <c r="AL1789" s="60"/>
      <c r="AM1789" s="60"/>
      <c r="AN1789" s="78"/>
      <c r="AO1789" s="79"/>
      <c r="AP1789" s="79"/>
      <c r="AQ1789" s="64"/>
      <c r="AR1789" s="65"/>
      <c r="AS1789" s="65"/>
      <c r="AT1789" s="66"/>
      <c r="AU1789" s="67"/>
      <c r="AV1789" s="67"/>
      <c r="AW1789" s="73"/>
      <c r="AX1789" s="74"/>
      <c r="AY1789" s="74"/>
      <c r="AZ1789" s="112"/>
      <c r="BA1789" s="68"/>
      <c r="BB1789" s="68"/>
      <c r="BC1789" s="69"/>
      <c r="BD1789" s="69"/>
      <c r="BE1789" s="69"/>
      <c r="BF1789" s="75"/>
      <c r="BG1789" s="75"/>
      <c r="BH1789" s="75"/>
      <c r="BI1789" s="219"/>
      <c r="BJ1789" s="220"/>
      <c r="BK1789" s="220"/>
      <c r="BL1789" s="238"/>
      <c r="BM1789" s="238"/>
      <c r="BN1789" s="238"/>
      <c r="BO1789" s="236"/>
      <c r="BP1789" s="49"/>
      <c r="BS1789" s="237"/>
    </row>
    <row r="1790" spans="1:71" s="62" customFormat="1">
      <c r="A1790" s="49"/>
      <c r="B1790" s="2"/>
      <c r="C1790" s="2"/>
      <c r="D1790" s="49"/>
      <c r="E1790" s="49"/>
      <c r="F1790" s="93"/>
      <c r="G1790" s="85"/>
      <c r="H1790" s="49"/>
      <c r="I1790" s="49"/>
      <c r="J1790" s="2"/>
      <c r="K1790" s="49"/>
      <c r="L1790" s="2"/>
      <c r="M1790" s="72"/>
      <c r="N1790" s="72"/>
      <c r="O1790" s="98"/>
      <c r="P1790" s="54"/>
      <c r="Q1790" s="55"/>
      <c r="R1790" s="55"/>
      <c r="S1790" s="56"/>
      <c r="T1790" s="57"/>
      <c r="U1790" s="57"/>
      <c r="V1790" s="58"/>
      <c r="W1790" s="59"/>
      <c r="X1790" s="59"/>
      <c r="Y1790" s="77"/>
      <c r="Z1790" s="60"/>
      <c r="AA1790" s="60"/>
      <c r="AB1790" s="61"/>
      <c r="AC1790" s="61"/>
      <c r="AD1790" s="61"/>
      <c r="AE1790" s="200"/>
      <c r="AF1790" s="201"/>
      <c r="AG1790" s="201"/>
      <c r="AI1790" s="63"/>
      <c r="AJ1790" s="63"/>
      <c r="AK1790" s="77"/>
      <c r="AL1790" s="60"/>
      <c r="AM1790" s="60"/>
      <c r="AN1790" s="78"/>
      <c r="AO1790" s="79"/>
      <c r="AP1790" s="79"/>
      <c r="AQ1790" s="64"/>
      <c r="AR1790" s="65"/>
      <c r="AS1790" s="65"/>
      <c r="AT1790" s="66"/>
      <c r="AU1790" s="67"/>
      <c r="AV1790" s="67"/>
      <c r="AW1790" s="73"/>
      <c r="AX1790" s="74"/>
      <c r="AY1790" s="74"/>
      <c r="AZ1790" s="112"/>
      <c r="BA1790" s="68"/>
      <c r="BB1790" s="68"/>
      <c r="BC1790" s="69"/>
      <c r="BD1790" s="69"/>
      <c r="BE1790" s="69"/>
      <c r="BF1790" s="75"/>
      <c r="BG1790" s="75"/>
      <c r="BH1790" s="75"/>
      <c r="BI1790" s="219"/>
      <c r="BJ1790" s="220"/>
      <c r="BK1790" s="220"/>
      <c r="BL1790" s="238"/>
      <c r="BM1790" s="238"/>
      <c r="BN1790" s="238"/>
      <c r="BO1790" s="236"/>
      <c r="BP1790" s="49"/>
      <c r="BS1790" s="237"/>
    </row>
    <row r="1791" spans="1:71" s="62" customFormat="1">
      <c r="A1791" s="49"/>
      <c r="B1791" s="2"/>
      <c r="C1791" s="2"/>
      <c r="D1791" s="49"/>
      <c r="E1791" s="49"/>
      <c r="F1791" s="93"/>
      <c r="G1791" s="85"/>
      <c r="H1791" s="49"/>
      <c r="I1791" s="49"/>
      <c r="J1791" s="2"/>
      <c r="K1791" s="49"/>
      <c r="L1791" s="2"/>
      <c r="M1791" s="72"/>
      <c r="N1791" s="72"/>
      <c r="O1791" s="98"/>
      <c r="P1791" s="54"/>
      <c r="Q1791" s="55"/>
      <c r="R1791" s="55"/>
      <c r="S1791" s="56"/>
      <c r="T1791" s="57"/>
      <c r="U1791" s="57"/>
      <c r="V1791" s="58"/>
      <c r="W1791" s="59"/>
      <c r="X1791" s="59"/>
      <c r="Y1791" s="77"/>
      <c r="Z1791" s="60"/>
      <c r="AA1791" s="60"/>
      <c r="AB1791" s="61"/>
      <c r="AC1791" s="61"/>
      <c r="AD1791" s="61"/>
      <c r="AE1791" s="200"/>
      <c r="AF1791" s="201"/>
      <c r="AG1791" s="201"/>
      <c r="AI1791" s="63"/>
      <c r="AJ1791" s="63"/>
      <c r="AK1791" s="77"/>
      <c r="AL1791" s="60"/>
      <c r="AM1791" s="60"/>
      <c r="AN1791" s="78"/>
      <c r="AO1791" s="79"/>
      <c r="AP1791" s="79"/>
      <c r="AQ1791" s="64"/>
      <c r="AR1791" s="65"/>
      <c r="AS1791" s="65"/>
      <c r="AT1791" s="66"/>
      <c r="AU1791" s="67"/>
      <c r="AV1791" s="67"/>
      <c r="AW1791" s="73"/>
      <c r="AX1791" s="74"/>
      <c r="AY1791" s="74"/>
      <c r="AZ1791" s="112"/>
      <c r="BA1791" s="68"/>
      <c r="BB1791" s="68"/>
      <c r="BC1791" s="69"/>
      <c r="BD1791" s="69"/>
      <c r="BE1791" s="69"/>
      <c r="BF1791" s="75"/>
      <c r="BG1791" s="75"/>
      <c r="BH1791" s="75"/>
      <c r="BI1791" s="219"/>
      <c r="BJ1791" s="220"/>
      <c r="BK1791" s="220"/>
      <c r="BL1791" s="238"/>
      <c r="BM1791" s="238"/>
      <c r="BN1791" s="238"/>
      <c r="BO1791" s="236"/>
      <c r="BP1791" s="49"/>
      <c r="BS1791" s="237"/>
    </row>
    <row r="1792" spans="1:71" s="62" customFormat="1">
      <c r="A1792" s="49"/>
      <c r="B1792" s="2"/>
      <c r="C1792" s="2"/>
      <c r="D1792" s="49"/>
      <c r="E1792" s="49"/>
      <c r="F1792" s="93"/>
      <c r="G1792" s="85"/>
      <c r="H1792" s="49"/>
      <c r="I1792" s="49"/>
      <c r="J1792" s="2"/>
      <c r="K1792" s="49"/>
      <c r="L1792" s="2"/>
      <c r="M1792" s="72"/>
      <c r="N1792" s="72"/>
      <c r="O1792" s="98"/>
      <c r="P1792" s="54"/>
      <c r="Q1792" s="55"/>
      <c r="R1792" s="55"/>
      <c r="S1792" s="56"/>
      <c r="T1792" s="57"/>
      <c r="U1792" s="57"/>
      <c r="V1792" s="58"/>
      <c r="W1792" s="59"/>
      <c r="X1792" s="59"/>
      <c r="Y1792" s="77"/>
      <c r="Z1792" s="60"/>
      <c r="AA1792" s="60"/>
      <c r="AB1792" s="61"/>
      <c r="AC1792" s="61"/>
      <c r="AD1792" s="61"/>
      <c r="AE1792" s="200"/>
      <c r="AF1792" s="201"/>
      <c r="AG1792" s="201"/>
      <c r="AI1792" s="63"/>
      <c r="AJ1792" s="63"/>
      <c r="AK1792" s="77"/>
      <c r="AL1792" s="60"/>
      <c r="AM1792" s="60"/>
      <c r="AN1792" s="78"/>
      <c r="AO1792" s="79"/>
      <c r="AP1792" s="79"/>
      <c r="AQ1792" s="64"/>
      <c r="AR1792" s="65"/>
      <c r="AS1792" s="65"/>
      <c r="AT1792" s="66"/>
      <c r="AU1792" s="67"/>
      <c r="AV1792" s="67"/>
      <c r="AW1792" s="73"/>
      <c r="AX1792" s="74"/>
      <c r="AY1792" s="74"/>
      <c r="AZ1792" s="112"/>
      <c r="BA1792" s="68"/>
      <c r="BB1792" s="68"/>
      <c r="BC1792" s="69"/>
      <c r="BD1792" s="69"/>
      <c r="BE1792" s="69"/>
      <c r="BF1792" s="75"/>
      <c r="BG1792" s="75"/>
      <c r="BH1792" s="75"/>
      <c r="BI1792" s="219"/>
      <c r="BJ1792" s="220"/>
      <c r="BK1792" s="220"/>
      <c r="BL1792" s="238"/>
      <c r="BM1792" s="238"/>
      <c r="BN1792" s="238"/>
      <c r="BO1792" s="236"/>
      <c r="BP1792" s="49"/>
      <c r="BS1792" s="237"/>
    </row>
    <row r="1793" spans="1:71" s="62" customFormat="1">
      <c r="A1793" s="49"/>
      <c r="B1793" s="2"/>
      <c r="C1793" s="2"/>
      <c r="D1793" s="49"/>
      <c r="E1793" s="49"/>
      <c r="F1793" s="93"/>
      <c r="G1793" s="85"/>
      <c r="H1793" s="49"/>
      <c r="I1793" s="49"/>
      <c r="J1793" s="2"/>
      <c r="K1793" s="49"/>
      <c r="L1793" s="2"/>
      <c r="M1793" s="72"/>
      <c r="N1793" s="72"/>
      <c r="O1793" s="98"/>
      <c r="P1793" s="54"/>
      <c r="Q1793" s="55"/>
      <c r="R1793" s="55"/>
      <c r="S1793" s="56"/>
      <c r="T1793" s="57"/>
      <c r="U1793" s="57"/>
      <c r="V1793" s="58"/>
      <c r="W1793" s="59"/>
      <c r="X1793" s="59"/>
      <c r="Y1793" s="77"/>
      <c r="Z1793" s="60"/>
      <c r="AA1793" s="60"/>
      <c r="AB1793" s="61"/>
      <c r="AC1793" s="61"/>
      <c r="AD1793" s="61"/>
      <c r="AE1793" s="200"/>
      <c r="AF1793" s="201"/>
      <c r="AG1793" s="201"/>
      <c r="AI1793" s="63"/>
      <c r="AJ1793" s="63"/>
      <c r="AK1793" s="77"/>
      <c r="AL1793" s="60"/>
      <c r="AM1793" s="60"/>
      <c r="AN1793" s="78"/>
      <c r="AO1793" s="79"/>
      <c r="AP1793" s="79"/>
      <c r="AQ1793" s="64"/>
      <c r="AR1793" s="65"/>
      <c r="AS1793" s="65"/>
      <c r="AT1793" s="66"/>
      <c r="AU1793" s="67"/>
      <c r="AV1793" s="67"/>
      <c r="AW1793" s="73"/>
      <c r="AX1793" s="74"/>
      <c r="AY1793" s="74"/>
      <c r="AZ1793" s="112"/>
      <c r="BA1793" s="68"/>
      <c r="BB1793" s="68"/>
      <c r="BC1793" s="69"/>
      <c r="BD1793" s="69"/>
      <c r="BE1793" s="69"/>
      <c r="BF1793" s="75"/>
      <c r="BG1793" s="75"/>
      <c r="BH1793" s="75"/>
      <c r="BI1793" s="219"/>
      <c r="BJ1793" s="220"/>
      <c r="BK1793" s="220"/>
      <c r="BL1793" s="238"/>
      <c r="BM1793" s="238"/>
      <c r="BN1793" s="238"/>
      <c r="BO1793" s="236"/>
      <c r="BP1793" s="49"/>
      <c r="BS1793" s="237"/>
    </row>
    <row r="1794" spans="1:71" s="62" customFormat="1">
      <c r="A1794" s="49"/>
      <c r="B1794" s="2"/>
      <c r="C1794" s="2"/>
      <c r="D1794" s="49"/>
      <c r="E1794" s="49"/>
      <c r="F1794" s="93"/>
      <c r="G1794" s="85"/>
      <c r="H1794" s="49"/>
      <c r="I1794" s="49"/>
      <c r="J1794" s="2"/>
      <c r="K1794" s="49"/>
      <c r="L1794" s="2"/>
      <c r="M1794" s="72"/>
      <c r="N1794" s="72"/>
      <c r="O1794" s="98"/>
      <c r="P1794" s="54"/>
      <c r="Q1794" s="55"/>
      <c r="R1794" s="55"/>
      <c r="S1794" s="56"/>
      <c r="T1794" s="57"/>
      <c r="U1794" s="57"/>
      <c r="V1794" s="58"/>
      <c r="W1794" s="59"/>
      <c r="X1794" s="59"/>
      <c r="Y1794" s="77"/>
      <c r="Z1794" s="60"/>
      <c r="AA1794" s="60"/>
      <c r="AB1794" s="61"/>
      <c r="AC1794" s="61"/>
      <c r="AD1794" s="61"/>
      <c r="AE1794" s="200"/>
      <c r="AF1794" s="201"/>
      <c r="AG1794" s="201"/>
      <c r="AI1794" s="63"/>
      <c r="AJ1794" s="63"/>
      <c r="AK1794" s="77"/>
      <c r="AL1794" s="60"/>
      <c r="AM1794" s="60"/>
      <c r="AN1794" s="78"/>
      <c r="AO1794" s="79"/>
      <c r="AP1794" s="79"/>
      <c r="AQ1794" s="64"/>
      <c r="AR1794" s="65"/>
      <c r="AS1794" s="65"/>
      <c r="AT1794" s="66"/>
      <c r="AU1794" s="67"/>
      <c r="AV1794" s="67"/>
      <c r="AW1794" s="73"/>
      <c r="AX1794" s="74"/>
      <c r="AY1794" s="74"/>
      <c r="AZ1794" s="112"/>
      <c r="BA1794" s="68"/>
      <c r="BB1794" s="68"/>
      <c r="BC1794" s="69"/>
      <c r="BD1794" s="69"/>
      <c r="BE1794" s="69"/>
      <c r="BF1794" s="75"/>
      <c r="BG1794" s="75"/>
      <c r="BH1794" s="75"/>
      <c r="BI1794" s="219"/>
      <c r="BJ1794" s="220"/>
      <c r="BK1794" s="220"/>
      <c r="BL1794" s="238"/>
      <c r="BM1794" s="238"/>
      <c r="BN1794" s="238"/>
      <c r="BO1794" s="236"/>
      <c r="BP1794" s="49"/>
      <c r="BS1794" s="237"/>
    </row>
    <row r="1795" spans="1:71" s="62" customFormat="1">
      <c r="A1795" s="49"/>
      <c r="B1795" s="2"/>
      <c r="C1795" s="2"/>
      <c r="D1795" s="49"/>
      <c r="E1795" s="49"/>
      <c r="F1795" s="93"/>
      <c r="G1795" s="85"/>
      <c r="H1795" s="49"/>
      <c r="I1795" s="49"/>
      <c r="J1795" s="2"/>
      <c r="K1795" s="49"/>
      <c r="L1795" s="2"/>
      <c r="M1795" s="72"/>
      <c r="N1795" s="72"/>
      <c r="O1795" s="98"/>
      <c r="P1795" s="54"/>
      <c r="Q1795" s="55"/>
      <c r="R1795" s="55"/>
      <c r="S1795" s="56"/>
      <c r="T1795" s="57"/>
      <c r="U1795" s="57"/>
      <c r="V1795" s="58"/>
      <c r="W1795" s="59"/>
      <c r="X1795" s="59"/>
      <c r="Y1795" s="77"/>
      <c r="Z1795" s="60"/>
      <c r="AA1795" s="60"/>
      <c r="AB1795" s="61"/>
      <c r="AC1795" s="61"/>
      <c r="AD1795" s="61"/>
      <c r="AE1795" s="200"/>
      <c r="AF1795" s="201"/>
      <c r="AG1795" s="201"/>
      <c r="AI1795" s="63"/>
      <c r="AJ1795" s="63"/>
      <c r="AK1795" s="77"/>
      <c r="AL1795" s="60"/>
      <c r="AM1795" s="60"/>
      <c r="AN1795" s="78"/>
      <c r="AO1795" s="79"/>
      <c r="AP1795" s="79"/>
      <c r="AQ1795" s="64"/>
      <c r="AR1795" s="65"/>
      <c r="AS1795" s="65"/>
      <c r="AT1795" s="66"/>
      <c r="AU1795" s="67"/>
      <c r="AV1795" s="67"/>
      <c r="AW1795" s="73"/>
      <c r="AX1795" s="74"/>
      <c r="AY1795" s="74"/>
      <c r="AZ1795" s="112"/>
      <c r="BA1795" s="68"/>
      <c r="BB1795" s="68"/>
      <c r="BC1795" s="69"/>
      <c r="BD1795" s="69"/>
      <c r="BE1795" s="69"/>
      <c r="BF1795" s="75"/>
      <c r="BG1795" s="75"/>
      <c r="BH1795" s="75"/>
      <c r="BI1795" s="219"/>
      <c r="BJ1795" s="220"/>
      <c r="BK1795" s="220"/>
      <c r="BL1795" s="238"/>
      <c r="BM1795" s="238"/>
      <c r="BN1795" s="238"/>
      <c r="BO1795" s="236"/>
      <c r="BP1795" s="49"/>
      <c r="BS1795" s="237"/>
    </row>
    <row r="1796" spans="1:71" s="62" customFormat="1">
      <c r="A1796" s="49"/>
      <c r="B1796" s="2"/>
      <c r="C1796" s="2"/>
      <c r="D1796" s="49"/>
      <c r="E1796" s="49"/>
      <c r="F1796" s="93"/>
      <c r="G1796" s="85"/>
      <c r="H1796" s="49"/>
      <c r="I1796" s="49"/>
      <c r="J1796" s="2"/>
      <c r="K1796" s="49"/>
      <c r="L1796" s="2"/>
      <c r="M1796" s="72"/>
      <c r="N1796" s="72"/>
      <c r="O1796" s="98"/>
      <c r="P1796" s="54"/>
      <c r="Q1796" s="55"/>
      <c r="R1796" s="55"/>
      <c r="S1796" s="56"/>
      <c r="T1796" s="57"/>
      <c r="U1796" s="57"/>
      <c r="V1796" s="58"/>
      <c r="W1796" s="59"/>
      <c r="X1796" s="59"/>
      <c r="Y1796" s="77"/>
      <c r="Z1796" s="60"/>
      <c r="AA1796" s="60"/>
      <c r="AB1796" s="61"/>
      <c r="AC1796" s="61"/>
      <c r="AD1796" s="61"/>
      <c r="AE1796" s="200"/>
      <c r="AF1796" s="201"/>
      <c r="AG1796" s="201"/>
      <c r="AI1796" s="63"/>
      <c r="AJ1796" s="63"/>
      <c r="AK1796" s="77"/>
      <c r="AL1796" s="60"/>
      <c r="AM1796" s="60"/>
      <c r="AN1796" s="78"/>
      <c r="AO1796" s="79"/>
      <c r="AP1796" s="79"/>
      <c r="AQ1796" s="64"/>
      <c r="AR1796" s="65"/>
      <c r="AS1796" s="65"/>
      <c r="AT1796" s="66"/>
      <c r="AU1796" s="67"/>
      <c r="AV1796" s="67"/>
      <c r="AW1796" s="73"/>
      <c r="AX1796" s="74"/>
      <c r="AY1796" s="74"/>
      <c r="AZ1796" s="112"/>
      <c r="BA1796" s="68"/>
      <c r="BB1796" s="68"/>
      <c r="BC1796" s="69"/>
      <c r="BD1796" s="69"/>
      <c r="BE1796" s="69"/>
      <c r="BF1796" s="75"/>
      <c r="BG1796" s="75"/>
      <c r="BH1796" s="75"/>
      <c r="BI1796" s="219"/>
      <c r="BJ1796" s="220"/>
      <c r="BK1796" s="220"/>
      <c r="BL1796" s="238"/>
      <c r="BM1796" s="238"/>
      <c r="BN1796" s="238"/>
      <c r="BO1796" s="236"/>
      <c r="BP1796" s="49"/>
      <c r="BS1796" s="237"/>
    </row>
    <row r="1797" spans="1:71" s="62" customFormat="1">
      <c r="A1797" s="49"/>
      <c r="B1797" s="2"/>
      <c r="C1797" s="2"/>
      <c r="D1797" s="49"/>
      <c r="E1797" s="49"/>
      <c r="F1797" s="93"/>
      <c r="G1797" s="85"/>
      <c r="H1797" s="49"/>
      <c r="I1797" s="49"/>
      <c r="J1797" s="2"/>
      <c r="K1797" s="49"/>
      <c r="L1797" s="2"/>
      <c r="M1797" s="72"/>
      <c r="N1797" s="72"/>
      <c r="O1797" s="98"/>
      <c r="P1797" s="54"/>
      <c r="Q1797" s="55"/>
      <c r="R1797" s="55"/>
      <c r="S1797" s="56"/>
      <c r="T1797" s="57"/>
      <c r="U1797" s="57"/>
      <c r="V1797" s="58"/>
      <c r="W1797" s="59"/>
      <c r="X1797" s="59"/>
      <c r="Y1797" s="77"/>
      <c r="Z1797" s="60"/>
      <c r="AA1797" s="60"/>
      <c r="AB1797" s="61"/>
      <c r="AC1797" s="61"/>
      <c r="AD1797" s="61"/>
      <c r="AE1797" s="200"/>
      <c r="AF1797" s="201"/>
      <c r="AG1797" s="201"/>
      <c r="AI1797" s="63"/>
      <c r="AJ1797" s="63"/>
      <c r="AK1797" s="77"/>
      <c r="AL1797" s="60"/>
      <c r="AM1797" s="60"/>
      <c r="AN1797" s="78"/>
      <c r="AO1797" s="79"/>
      <c r="AP1797" s="79"/>
      <c r="AQ1797" s="64"/>
      <c r="AR1797" s="65"/>
      <c r="AS1797" s="65"/>
      <c r="AT1797" s="66"/>
      <c r="AU1797" s="67"/>
      <c r="AV1797" s="67"/>
      <c r="AW1797" s="73"/>
      <c r="AX1797" s="74"/>
      <c r="AY1797" s="74"/>
      <c r="AZ1797" s="112"/>
      <c r="BA1797" s="68"/>
      <c r="BB1797" s="68"/>
      <c r="BC1797" s="69"/>
      <c r="BD1797" s="69"/>
      <c r="BE1797" s="69"/>
      <c r="BF1797" s="75"/>
      <c r="BG1797" s="75"/>
      <c r="BH1797" s="75"/>
      <c r="BI1797" s="219"/>
      <c r="BJ1797" s="220"/>
      <c r="BK1797" s="220"/>
      <c r="BL1797" s="238"/>
      <c r="BM1797" s="238"/>
      <c r="BN1797" s="238"/>
      <c r="BO1797" s="236"/>
      <c r="BP1797" s="49"/>
      <c r="BS1797" s="237"/>
    </row>
    <row r="1798" spans="1:71" s="62" customFormat="1">
      <c r="A1798" s="49"/>
      <c r="B1798" s="2"/>
      <c r="C1798" s="2"/>
      <c r="D1798" s="49"/>
      <c r="E1798" s="49"/>
      <c r="F1798" s="93"/>
      <c r="G1798" s="85"/>
      <c r="H1798" s="49"/>
      <c r="I1798" s="49"/>
      <c r="J1798" s="2"/>
      <c r="K1798" s="49"/>
      <c r="L1798" s="2"/>
      <c r="M1798" s="72"/>
      <c r="N1798" s="72"/>
      <c r="O1798" s="98"/>
      <c r="P1798" s="54"/>
      <c r="Q1798" s="55"/>
      <c r="R1798" s="55"/>
      <c r="S1798" s="56"/>
      <c r="T1798" s="57"/>
      <c r="U1798" s="57"/>
      <c r="V1798" s="58"/>
      <c r="W1798" s="59"/>
      <c r="X1798" s="59"/>
      <c r="Y1798" s="77"/>
      <c r="Z1798" s="60"/>
      <c r="AA1798" s="60"/>
      <c r="AB1798" s="61"/>
      <c r="AC1798" s="61"/>
      <c r="AD1798" s="61"/>
      <c r="AE1798" s="200"/>
      <c r="AF1798" s="201"/>
      <c r="AG1798" s="201"/>
      <c r="AI1798" s="63"/>
      <c r="AJ1798" s="63"/>
      <c r="AK1798" s="77"/>
      <c r="AL1798" s="60"/>
      <c r="AM1798" s="60"/>
      <c r="AN1798" s="78"/>
      <c r="AO1798" s="79"/>
      <c r="AP1798" s="79"/>
      <c r="AQ1798" s="64"/>
      <c r="AR1798" s="65"/>
      <c r="AS1798" s="65"/>
      <c r="AT1798" s="66"/>
      <c r="AU1798" s="67"/>
      <c r="AV1798" s="67"/>
      <c r="AW1798" s="73"/>
      <c r="AX1798" s="74"/>
      <c r="AY1798" s="74"/>
      <c r="AZ1798" s="112"/>
      <c r="BA1798" s="68"/>
      <c r="BB1798" s="68"/>
      <c r="BC1798" s="69"/>
      <c r="BD1798" s="69"/>
      <c r="BE1798" s="69"/>
      <c r="BF1798" s="75"/>
      <c r="BG1798" s="75"/>
      <c r="BH1798" s="75"/>
      <c r="BI1798" s="219"/>
      <c r="BJ1798" s="220"/>
      <c r="BK1798" s="220"/>
      <c r="BL1798" s="238"/>
      <c r="BM1798" s="238"/>
      <c r="BN1798" s="238"/>
      <c r="BO1798" s="236"/>
      <c r="BP1798" s="49"/>
      <c r="BS1798" s="237"/>
    </row>
    <row r="1799" spans="1:71" s="62" customFormat="1">
      <c r="A1799" s="49"/>
      <c r="B1799" s="2"/>
      <c r="C1799" s="2"/>
      <c r="D1799" s="49"/>
      <c r="E1799" s="49"/>
      <c r="F1799" s="93"/>
      <c r="G1799" s="85"/>
      <c r="H1799" s="49"/>
      <c r="I1799" s="49"/>
      <c r="J1799" s="2"/>
      <c r="K1799" s="49"/>
      <c r="L1799" s="2"/>
      <c r="M1799" s="72"/>
      <c r="N1799" s="72"/>
      <c r="O1799" s="98"/>
      <c r="P1799" s="54"/>
      <c r="Q1799" s="55"/>
      <c r="R1799" s="55"/>
      <c r="S1799" s="56"/>
      <c r="T1799" s="57"/>
      <c r="U1799" s="57"/>
      <c r="V1799" s="58"/>
      <c r="W1799" s="59"/>
      <c r="X1799" s="59"/>
      <c r="Y1799" s="77"/>
      <c r="Z1799" s="60"/>
      <c r="AA1799" s="60"/>
      <c r="AB1799" s="61"/>
      <c r="AC1799" s="61"/>
      <c r="AD1799" s="61"/>
      <c r="AE1799" s="200"/>
      <c r="AF1799" s="201"/>
      <c r="AG1799" s="201"/>
      <c r="AI1799" s="63"/>
      <c r="AJ1799" s="63"/>
      <c r="AK1799" s="77"/>
      <c r="AL1799" s="60"/>
      <c r="AM1799" s="60"/>
      <c r="AN1799" s="78"/>
      <c r="AO1799" s="79"/>
      <c r="AP1799" s="79"/>
      <c r="AQ1799" s="64"/>
      <c r="AR1799" s="65"/>
      <c r="AS1799" s="65"/>
      <c r="AT1799" s="66"/>
      <c r="AU1799" s="67"/>
      <c r="AV1799" s="67"/>
      <c r="AW1799" s="73"/>
      <c r="AX1799" s="74"/>
      <c r="AY1799" s="74"/>
      <c r="AZ1799" s="112"/>
      <c r="BA1799" s="68"/>
      <c r="BB1799" s="68"/>
      <c r="BC1799" s="69"/>
      <c r="BD1799" s="69"/>
      <c r="BE1799" s="69"/>
      <c r="BF1799" s="75"/>
      <c r="BG1799" s="75"/>
      <c r="BH1799" s="75"/>
      <c r="BI1799" s="219"/>
      <c r="BJ1799" s="220"/>
      <c r="BK1799" s="220"/>
      <c r="BL1799" s="238"/>
      <c r="BM1799" s="238"/>
      <c r="BN1799" s="238"/>
      <c r="BO1799" s="236"/>
      <c r="BP1799" s="49"/>
      <c r="BS1799" s="237"/>
    </row>
    <row r="1800" spans="1:71" s="62" customFormat="1">
      <c r="A1800" s="49"/>
      <c r="B1800" s="2"/>
      <c r="C1800" s="2"/>
      <c r="D1800" s="49"/>
      <c r="E1800" s="49"/>
      <c r="F1800" s="93"/>
      <c r="G1800" s="85"/>
      <c r="H1800" s="49"/>
      <c r="I1800" s="49"/>
      <c r="J1800" s="2"/>
      <c r="K1800" s="49"/>
      <c r="L1800" s="2"/>
      <c r="M1800" s="72"/>
      <c r="N1800" s="72"/>
      <c r="O1800" s="98"/>
      <c r="P1800" s="54"/>
      <c r="Q1800" s="55"/>
      <c r="R1800" s="55"/>
      <c r="S1800" s="56"/>
      <c r="T1800" s="57"/>
      <c r="U1800" s="57"/>
      <c r="V1800" s="58"/>
      <c r="W1800" s="59"/>
      <c r="X1800" s="59"/>
      <c r="Y1800" s="77"/>
      <c r="Z1800" s="60"/>
      <c r="AA1800" s="60"/>
      <c r="AB1800" s="61"/>
      <c r="AC1800" s="61"/>
      <c r="AD1800" s="61"/>
      <c r="AE1800" s="200"/>
      <c r="AF1800" s="201"/>
      <c r="AG1800" s="201"/>
      <c r="AI1800" s="63"/>
      <c r="AJ1800" s="63"/>
      <c r="AK1800" s="77"/>
      <c r="AL1800" s="60"/>
      <c r="AM1800" s="60"/>
      <c r="AN1800" s="78"/>
      <c r="AO1800" s="79"/>
      <c r="AP1800" s="79"/>
      <c r="AQ1800" s="64"/>
      <c r="AR1800" s="65"/>
      <c r="AS1800" s="65"/>
      <c r="AT1800" s="66"/>
      <c r="AU1800" s="67"/>
      <c r="AV1800" s="67"/>
      <c r="AW1800" s="73"/>
      <c r="AX1800" s="74"/>
      <c r="AY1800" s="74"/>
      <c r="AZ1800" s="112"/>
      <c r="BA1800" s="68"/>
      <c r="BB1800" s="68"/>
      <c r="BC1800" s="69"/>
      <c r="BD1800" s="69"/>
      <c r="BE1800" s="69"/>
      <c r="BF1800" s="75"/>
      <c r="BG1800" s="75"/>
      <c r="BH1800" s="75"/>
      <c r="BI1800" s="219"/>
      <c r="BJ1800" s="220"/>
      <c r="BK1800" s="220"/>
      <c r="BL1800" s="238"/>
      <c r="BM1800" s="238"/>
      <c r="BN1800" s="238"/>
      <c r="BO1800" s="236"/>
      <c r="BP1800" s="49"/>
      <c r="BS1800" s="237"/>
    </row>
    <row r="1801" spans="1:71" s="62" customFormat="1">
      <c r="A1801" s="49"/>
      <c r="B1801" s="2"/>
      <c r="C1801" s="2"/>
      <c r="D1801" s="49"/>
      <c r="E1801" s="49"/>
      <c r="F1801" s="93"/>
      <c r="G1801" s="85"/>
      <c r="H1801" s="49"/>
      <c r="I1801" s="49"/>
      <c r="J1801" s="2"/>
      <c r="K1801" s="49"/>
      <c r="L1801" s="2"/>
      <c r="M1801" s="72"/>
      <c r="N1801" s="72"/>
      <c r="O1801" s="98"/>
      <c r="P1801" s="54"/>
      <c r="Q1801" s="55"/>
      <c r="R1801" s="55"/>
      <c r="S1801" s="56"/>
      <c r="T1801" s="57"/>
      <c r="U1801" s="57"/>
      <c r="V1801" s="58"/>
      <c r="W1801" s="59"/>
      <c r="X1801" s="59"/>
      <c r="Y1801" s="77"/>
      <c r="Z1801" s="60"/>
      <c r="AA1801" s="60"/>
      <c r="AB1801" s="61"/>
      <c r="AC1801" s="61"/>
      <c r="AD1801" s="61"/>
      <c r="AE1801" s="200"/>
      <c r="AF1801" s="201"/>
      <c r="AG1801" s="201"/>
      <c r="AI1801" s="63"/>
      <c r="AJ1801" s="63"/>
      <c r="AK1801" s="77"/>
      <c r="AL1801" s="60"/>
      <c r="AM1801" s="60"/>
      <c r="AN1801" s="78"/>
      <c r="AO1801" s="79"/>
      <c r="AP1801" s="79"/>
      <c r="AQ1801" s="64"/>
      <c r="AR1801" s="65"/>
      <c r="AS1801" s="65"/>
      <c r="AT1801" s="66"/>
      <c r="AU1801" s="67"/>
      <c r="AV1801" s="67"/>
      <c r="AW1801" s="73"/>
      <c r="AX1801" s="74"/>
      <c r="AY1801" s="74"/>
      <c r="AZ1801" s="112"/>
      <c r="BA1801" s="68"/>
      <c r="BB1801" s="68"/>
      <c r="BC1801" s="69"/>
      <c r="BD1801" s="69"/>
      <c r="BE1801" s="69"/>
      <c r="BF1801" s="75"/>
      <c r="BG1801" s="75"/>
      <c r="BH1801" s="75"/>
      <c r="BI1801" s="219"/>
      <c r="BJ1801" s="220"/>
      <c r="BK1801" s="220"/>
      <c r="BL1801" s="238"/>
      <c r="BM1801" s="238"/>
      <c r="BN1801" s="238"/>
      <c r="BO1801" s="236"/>
      <c r="BP1801" s="49"/>
      <c r="BS1801" s="237"/>
    </row>
    <row r="1802" spans="1:71" s="62" customFormat="1">
      <c r="A1802" s="49"/>
      <c r="B1802" s="2"/>
      <c r="C1802" s="2"/>
      <c r="D1802" s="49"/>
      <c r="E1802" s="49"/>
      <c r="F1802" s="93"/>
      <c r="G1802" s="85"/>
      <c r="H1802" s="49"/>
      <c r="I1802" s="49"/>
      <c r="J1802" s="2"/>
      <c r="K1802" s="49"/>
      <c r="L1802" s="2"/>
      <c r="M1802" s="72"/>
      <c r="N1802" s="72"/>
      <c r="O1802" s="98"/>
      <c r="P1802" s="54"/>
      <c r="Q1802" s="55"/>
      <c r="R1802" s="55"/>
      <c r="S1802" s="56"/>
      <c r="T1802" s="57"/>
      <c r="U1802" s="57"/>
      <c r="V1802" s="58"/>
      <c r="W1802" s="59"/>
      <c r="X1802" s="59"/>
      <c r="Y1802" s="77"/>
      <c r="Z1802" s="60"/>
      <c r="AA1802" s="60"/>
      <c r="AB1802" s="61"/>
      <c r="AC1802" s="61"/>
      <c r="AD1802" s="61"/>
      <c r="AE1802" s="200"/>
      <c r="AF1802" s="201"/>
      <c r="AG1802" s="201"/>
      <c r="AI1802" s="63"/>
      <c r="AJ1802" s="63"/>
      <c r="AK1802" s="77"/>
      <c r="AL1802" s="60"/>
      <c r="AM1802" s="60"/>
      <c r="AN1802" s="78"/>
      <c r="AO1802" s="79"/>
      <c r="AP1802" s="79"/>
      <c r="AQ1802" s="64"/>
      <c r="AR1802" s="65"/>
      <c r="AS1802" s="65"/>
      <c r="AT1802" s="66"/>
      <c r="AU1802" s="67"/>
      <c r="AV1802" s="67"/>
      <c r="AW1802" s="73"/>
      <c r="AX1802" s="74"/>
      <c r="AY1802" s="74"/>
      <c r="AZ1802" s="112"/>
      <c r="BA1802" s="68"/>
      <c r="BB1802" s="68"/>
      <c r="BC1802" s="69"/>
      <c r="BD1802" s="69"/>
      <c r="BE1802" s="69"/>
      <c r="BF1802" s="75"/>
      <c r="BG1802" s="75"/>
      <c r="BH1802" s="75"/>
      <c r="BI1802" s="219"/>
      <c r="BJ1802" s="220"/>
      <c r="BK1802" s="220"/>
      <c r="BL1802" s="238"/>
      <c r="BM1802" s="238"/>
      <c r="BN1802" s="238"/>
      <c r="BO1802" s="236"/>
      <c r="BP1802" s="49"/>
      <c r="BS1802" s="237"/>
    </row>
    <row r="1803" spans="1:71" s="62" customFormat="1">
      <c r="A1803" s="49"/>
      <c r="B1803" s="2"/>
      <c r="C1803" s="2"/>
      <c r="D1803" s="49"/>
      <c r="E1803" s="49"/>
      <c r="F1803" s="93"/>
      <c r="G1803" s="85"/>
      <c r="H1803" s="49"/>
      <c r="I1803" s="49"/>
      <c r="J1803" s="2"/>
      <c r="K1803" s="49"/>
      <c r="L1803" s="2"/>
      <c r="M1803" s="72"/>
      <c r="N1803" s="72"/>
      <c r="O1803" s="98"/>
      <c r="P1803" s="54"/>
      <c r="Q1803" s="55"/>
      <c r="R1803" s="55"/>
      <c r="S1803" s="56"/>
      <c r="T1803" s="57"/>
      <c r="U1803" s="57"/>
      <c r="V1803" s="58"/>
      <c r="W1803" s="59"/>
      <c r="X1803" s="59"/>
      <c r="Y1803" s="77"/>
      <c r="Z1803" s="60"/>
      <c r="AA1803" s="60"/>
      <c r="AB1803" s="61"/>
      <c r="AC1803" s="61"/>
      <c r="AD1803" s="61"/>
      <c r="AE1803" s="200"/>
      <c r="AF1803" s="201"/>
      <c r="AG1803" s="201"/>
      <c r="AI1803" s="63"/>
      <c r="AJ1803" s="63"/>
      <c r="AK1803" s="77"/>
      <c r="AL1803" s="60"/>
      <c r="AM1803" s="60"/>
      <c r="AN1803" s="78"/>
      <c r="AO1803" s="79"/>
      <c r="AP1803" s="79"/>
      <c r="AQ1803" s="64"/>
      <c r="AR1803" s="65"/>
      <c r="AS1803" s="65"/>
      <c r="AT1803" s="66"/>
      <c r="AU1803" s="67"/>
      <c r="AV1803" s="67"/>
      <c r="AW1803" s="73"/>
      <c r="AX1803" s="74"/>
      <c r="AY1803" s="74"/>
      <c r="AZ1803" s="112"/>
      <c r="BA1803" s="68"/>
      <c r="BB1803" s="68"/>
      <c r="BC1803" s="69"/>
      <c r="BD1803" s="69"/>
      <c r="BE1803" s="69"/>
      <c r="BF1803" s="75"/>
      <c r="BG1803" s="75"/>
      <c r="BH1803" s="75"/>
      <c r="BI1803" s="219"/>
      <c r="BJ1803" s="220"/>
      <c r="BK1803" s="220"/>
      <c r="BL1803" s="238"/>
      <c r="BM1803" s="238"/>
      <c r="BN1803" s="238"/>
      <c r="BO1803" s="236"/>
      <c r="BP1803" s="49"/>
      <c r="BS1803" s="237"/>
    </row>
    <row r="1804" spans="1:71" s="62" customFormat="1">
      <c r="A1804" s="49"/>
      <c r="B1804" s="2"/>
      <c r="C1804" s="2"/>
      <c r="D1804" s="49"/>
      <c r="E1804" s="49"/>
      <c r="F1804" s="93"/>
      <c r="G1804" s="85"/>
      <c r="H1804" s="49"/>
      <c r="I1804" s="49"/>
      <c r="J1804" s="2"/>
      <c r="K1804" s="49"/>
      <c r="L1804" s="2"/>
      <c r="M1804" s="72"/>
      <c r="N1804" s="72"/>
      <c r="O1804" s="98"/>
      <c r="P1804" s="54"/>
      <c r="Q1804" s="55"/>
      <c r="R1804" s="55"/>
      <c r="S1804" s="56"/>
      <c r="T1804" s="57"/>
      <c r="U1804" s="57"/>
      <c r="V1804" s="58"/>
      <c r="W1804" s="59"/>
      <c r="X1804" s="59"/>
      <c r="Y1804" s="77"/>
      <c r="Z1804" s="60"/>
      <c r="AA1804" s="60"/>
      <c r="AB1804" s="61"/>
      <c r="AC1804" s="61"/>
      <c r="AD1804" s="61"/>
      <c r="AE1804" s="200"/>
      <c r="AF1804" s="201"/>
      <c r="AG1804" s="201"/>
      <c r="AI1804" s="63"/>
      <c r="AJ1804" s="63"/>
      <c r="AK1804" s="77"/>
      <c r="AL1804" s="60"/>
      <c r="AM1804" s="60"/>
      <c r="AN1804" s="78"/>
      <c r="AO1804" s="79"/>
      <c r="AP1804" s="79"/>
      <c r="AQ1804" s="64"/>
      <c r="AR1804" s="65"/>
      <c r="AS1804" s="65"/>
      <c r="AT1804" s="66"/>
      <c r="AU1804" s="67"/>
      <c r="AV1804" s="67"/>
      <c r="AW1804" s="73"/>
      <c r="AX1804" s="74"/>
      <c r="AY1804" s="74"/>
      <c r="AZ1804" s="112"/>
      <c r="BA1804" s="68"/>
      <c r="BB1804" s="68"/>
      <c r="BC1804" s="69"/>
      <c r="BD1804" s="69"/>
      <c r="BE1804" s="69"/>
      <c r="BF1804" s="75"/>
      <c r="BG1804" s="75"/>
      <c r="BH1804" s="75"/>
      <c r="BI1804" s="219"/>
      <c r="BJ1804" s="220"/>
      <c r="BK1804" s="220"/>
      <c r="BL1804" s="238"/>
      <c r="BM1804" s="238"/>
      <c r="BN1804" s="238"/>
      <c r="BO1804" s="236"/>
      <c r="BP1804" s="49"/>
      <c r="BS1804" s="237"/>
    </row>
    <row r="1805" spans="1:71" s="62" customFormat="1">
      <c r="A1805" s="49"/>
      <c r="B1805" s="2"/>
      <c r="C1805" s="2"/>
      <c r="D1805" s="49"/>
      <c r="E1805" s="49"/>
      <c r="F1805" s="93"/>
      <c r="G1805" s="85"/>
      <c r="H1805" s="49"/>
      <c r="I1805" s="49"/>
      <c r="J1805" s="2"/>
      <c r="K1805" s="49"/>
      <c r="L1805" s="2"/>
      <c r="M1805" s="72"/>
      <c r="N1805" s="72"/>
      <c r="O1805" s="98"/>
      <c r="P1805" s="54"/>
      <c r="Q1805" s="55"/>
      <c r="R1805" s="55"/>
      <c r="S1805" s="56"/>
      <c r="T1805" s="57"/>
      <c r="U1805" s="57"/>
      <c r="V1805" s="58"/>
      <c r="W1805" s="59"/>
      <c r="X1805" s="59"/>
      <c r="Y1805" s="77"/>
      <c r="Z1805" s="60"/>
      <c r="AA1805" s="60"/>
      <c r="AB1805" s="61"/>
      <c r="AC1805" s="61"/>
      <c r="AD1805" s="61"/>
      <c r="AE1805" s="200"/>
      <c r="AF1805" s="201"/>
      <c r="AG1805" s="201"/>
      <c r="AI1805" s="63"/>
      <c r="AJ1805" s="63"/>
      <c r="AK1805" s="77"/>
      <c r="AL1805" s="60"/>
      <c r="AM1805" s="60"/>
      <c r="AN1805" s="78"/>
      <c r="AO1805" s="79"/>
      <c r="AP1805" s="79"/>
      <c r="AQ1805" s="64"/>
      <c r="AR1805" s="65"/>
      <c r="AS1805" s="65"/>
      <c r="AT1805" s="66"/>
      <c r="AU1805" s="67"/>
      <c r="AV1805" s="67"/>
      <c r="AW1805" s="73"/>
      <c r="AX1805" s="74"/>
      <c r="AY1805" s="74"/>
      <c r="AZ1805" s="112"/>
      <c r="BA1805" s="68"/>
      <c r="BB1805" s="68"/>
      <c r="BC1805" s="69"/>
      <c r="BD1805" s="69"/>
      <c r="BE1805" s="69"/>
      <c r="BF1805" s="75"/>
      <c r="BG1805" s="75"/>
      <c r="BH1805" s="75"/>
      <c r="BI1805" s="219"/>
      <c r="BJ1805" s="220"/>
      <c r="BK1805" s="220"/>
      <c r="BL1805" s="238"/>
      <c r="BM1805" s="238"/>
      <c r="BN1805" s="238"/>
      <c r="BO1805" s="236"/>
      <c r="BP1805" s="49"/>
      <c r="BS1805" s="237"/>
    </row>
    <row r="1806" spans="1:71" s="62" customFormat="1">
      <c r="A1806" s="49"/>
      <c r="B1806" s="2"/>
      <c r="C1806" s="2"/>
      <c r="D1806" s="49"/>
      <c r="E1806" s="49"/>
      <c r="F1806" s="93"/>
      <c r="G1806" s="85"/>
      <c r="H1806" s="49"/>
      <c r="I1806" s="49"/>
      <c r="J1806" s="2"/>
      <c r="K1806" s="49"/>
      <c r="L1806" s="2"/>
      <c r="M1806" s="72"/>
      <c r="N1806" s="72"/>
      <c r="O1806" s="98"/>
      <c r="P1806" s="54"/>
      <c r="Q1806" s="55"/>
      <c r="R1806" s="55"/>
      <c r="S1806" s="56"/>
      <c r="T1806" s="57"/>
      <c r="U1806" s="57"/>
      <c r="V1806" s="58"/>
      <c r="W1806" s="59"/>
      <c r="X1806" s="59"/>
      <c r="Y1806" s="77"/>
      <c r="Z1806" s="60"/>
      <c r="AA1806" s="60"/>
      <c r="AB1806" s="61"/>
      <c r="AC1806" s="61"/>
      <c r="AD1806" s="61"/>
      <c r="AE1806" s="200"/>
      <c r="AF1806" s="201"/>
      <c r="AG1806" s="201"/>
      <c r="AI1806" s="63"/>
      <c r="AJ1806" s="63"/>
      <c r="AK1806" s="77"/>
      <c r="AL1806" s="60"/>
      <c r="AM1806" s="60"/>
      <c r="AN1806" s="78"/>
      <c r="AO1806" s="79"/>
      <c r="AP1806" s="79"/>
      <c r="AQ1806" s="64"/>
      <c r="AR1806" s="65"/>
      <c r="AS1806" s="65"/>
      <c r="AT1806" s="66"/>
      <c r="AU1806" s="67"/>
      <c r="AV1806" s="67"/>
      <c r="AW1806" s="73"/>
      <c r="AX1806" s="74"/>
      <c r="AY1806" s="74"/>
      <c r="AZ1806" s="112"/>
      <c r="BA1806" s="68"/>
      <c r="BB1806" s="68"/>
      <c r="BC1806" s="69"/>
      <c r="BD1806" s="69"/>
      <c r="BE1806" s="69"/>
      <c r="BF1806" s="75"/>
      <c r="BG1806" s="75"/>
      <c r="BH1806" s="75"/>
      <c r="BI1806" s="219"/>
      <c r="BJ1806" s="220"/>
      <c r="BK1806" s="220"/>
      <c r="BL1806" s="238"/>
      <c r="BM1806" s="238"/>
      <c r="BN1806" s="238"/>
      <c r="BO1806" s="236"/>
      <c r="BP1806" s="49"/>
      <c r="BS1806" s="237"/>
    </row>
    <row r="1807" spans="1:71" s="62" customFormat="1">
      <c r="A1807" s="49"/>
      <c r="B1807" s="2"/>
      <c r="C1807" s="2"/>
      <c r="D1807" s="49"/>
      <c r="E1807" s="49"/>
      <c r="F1807" s="93"/>
      <c r="G1807" s="85"/>
      <c r="H1807" s="49"/>
      <c r="I1807" s="49"/>
      <c r="J1807" s="2"/>
      <c r="K1807" s="49"/>
      <c r="L1807" s="2"/>
      <c r="M1807" s="72"/>
      <c r="N1807" s="72"/>
      <c r="O1807" s="98"/>
      <c r="P1807" s="54"/>
      <c r="Q1807" s="55"/>
      <c r="R1807" s="55"/>
      <c r="S1807" s="56"/>
      <c r="T1807" s="57"/>
      <c r="U1807" s="57"/>
      <c r="V1807" s="58"/>
      <c r="W1807" s="59"/>
      <c r="X1807" s="59"/>
      <c r="Y1807" s="77"/>
      <c r="Z1807" s="60"/>
      <c r="AA1807" s="60"/>
      <c r="AB1807" s="61"/>
      <c r="AC1807" s="61"/>
      <c r="AD1807" s="61"/>
      <c r="AE1807" s="200"/>
      <c r="AF1807" s="201"/>
      <c r="AG1807" s="201"/>
      <c r="AI1807" s="63"/>
      <c r="AJ1807" s="63"/>
      <c r="AK1807" s="77"/>
      <c r="AL1807" s="60"/>
      <c r="AM1807" s="60"/>
      <c r="AN1807" s="78"/>
      <c r="AO1807" s="79"/>
      <c r="AP1807" s="79"/>
      <c r="AQ1807" s="64"/>
      <c r="AR1807" s="65"/>
      <c r="AS1807" s="65"/>
      <c r="AT1807" s="66"/>
      <c r="AU1807" s="67"/>
      <c r="AV1807" s="67"/>
      <c r="AW1807" s="73"/>
      <c r="AX1807" s="74"/>
      <c r="AY1807" s="74"/>
      <c r="AZ1807" s="112"/>
      <c r="BA1807" s="68"/>
      <c r="BB1807" s="68"/>
      <c r="BC1807" s="69"/>
      <c r="BD1807" s="69"/>
      <c r="BE1807" s="69"/>
      <c r="BF1807" s="75"/>
      <c r="BG1807" s="75"/>
      <c r="BH1807" s="75"/>
      <c r="BI1807" s="219"/>
      <c r="BJ1807" s="220"/>
      <c r="BK1807" s="220"/>
      <c r="BL1807" s="238"/>
      <c r="BM1807" s="238"/>
      <c r="BN1807" s="238"/>
      <c r="BO1807" s="236"/>
      <c r="BP1807" s="49"/>
      <c r="BS1807" s="237"/>
    </row>
    <row r="1808" spans="1:71" s="62" customFormat="1">
      <c r="A1808" s="49"/>
      <c r="B1808" s="2"/>
      <c r="C1808" s="2"/>
      <c r="D1808" s="49"/>
      <c r="E1808" s="49"/>
      <c r="F1808" s="93"/>
      <c r="G1808" s="85"/>
      <c r="H1808" s="49"/>
      <c r="I1808" s="49"/>
      <c r="J1808" s="2"/>
      <c r="K1808" s="49"/>
      <c r="L1808" s="2"/>
      <c r="M1808" s="72"/>
      <c r="N1808" s="72"/>
      <c r="O1808" s="98"/>
      <c r="P1808" s="54"/>
      <c r="Q1808" s="55"/>
      <c r="R1808" s="55"/>
      <c r="S1808" s="56"/>
      <c r="T1808" s="57"/>
      <c r="U1808" s="57"/>
      <c r="V1808" s="58"/>
      <c r="W1808" s="59"/>
      <c r="X1808" s="59"/>
      <c r="Y1808" s="77"/>
      <c r="Z1808" s="60"/>
      <c r="AA1808" s="60"/>
      <c r="AB1808" s="61"/>
      <c r="AC1808" s="61"/>
      <c r="AD1808" s="61"/>
      <c r="AE1808" s="200"/>
      <c r="AF1808" s="201"/>
      <c r="AG1808" s="201"/>
      <c r="AI1808" s="63"/>
      <c r="AJ1808" s="63"/>
      <c r="AK1808" s="77"/>
      <c r="AL1808" s="60"/>
      <c r="AM1808" s="60"/>
      <c r="AN1808" s="78"/>
      <c r="AO1808" s="79"/>
      <c r="AP1808" s="79"/>
      <c r="AQ1808" s="64"/>
      <c r="AR1808" s="65"/>
      <c r="AS1808" s="65"/>
      <c r="AT1808" s="66"/>
      <c r="AU1808" s="67"/>
      <c r="AV1808" s="67"/>
      <c r="AW1808" s="73"/>
      <c r="AX1808" s="74"/>
      <c r="AY1808" s="74"/>
      <c r="AZ1808" s="112"/>
      <c r="BA1808" s="68"/>
      <c r="BB1808" s="68"/>
      <c r="BC1808" s="69"/>
      <c r="BD1808" s="69"/>
      <c r="BE1808" s="69"/>
      <c r="BF1808" s="75"/>
      <c r="BG1808" s="75"/>
      <c r="BH1808" s="75"/>
      <c r="BI1808" s="219"/>
      <c r="BJ1808" s="220"/>
      <c r="BK1808" s="220"/>
      <c r="BL1808" s="238"/>
      <c r="BM1808" s="238"/>
      <c r="BN1808" s="238"/>
      <c r="BO1808" s="236"/>
      <c r="BP1808" s="49"/>
      <c r="BS1808" s="237"/>
    </row>
    <row r="1809" spans="1:71" s="62" customFormat="1">
      <c r="A1809" s="49"/>
      <c r="B1809" s="2"/>
      <c r="C1809" s="2"/>
      <c r="D1809" s="49"/>
      <c r="E1809" s="49"/>
      <c r="F1809" s="93"/>
      <c r="G1809" s="85"/>
      <c r="H1809" s="49"/>
      <c r="I1809" s="49"/>
      <c r="J1809" s="2"/>
      <c r="K1809" s="49"/>
      <c r="L1809" s="2"/>
      <c r="M1809" s="72"/>
      <c r="N1809" s="72"/>
      <c r="O1809" s="98"/>
      <c r="P1809" s="54"/>
      <c r="Q1809" s="55"/>
      <c r="R1809" s="55"/>
      <c r="S1809" s="56"/>
      <c r="T1809" s="57"/>
      <c r="U1809" s="57"/>
      <c r="V1809" s="58"/>
      <c r="W1809" s="59"/>
      <c r="X1809" s="59"/>
      <c r="Y1809" s="77"/>
      <c r="Z1809" s="60"/>
      <c r="AA1809" s="60"/>
      <c r="AB1809" s="61"/>
      <c r="AC1809" s="61"/>
      <c r="AD1809" s="61"/>
      <c r="AE1809" s="200"/>
      <c r="AF1809" s="201"/>
      <c r="AG1809" s="201"/>
      <c r="AI1809" s="63"/>
      <c r="AJ1809" s="63"/>
      <c r="AK1809" s="77"/>
      <c r="AL1809" s="60"/>
      <c r="AM1809" s="60"/>
      <c r="AN1809" s="78"/>
      <c r="AO1809" s="79"/>
      <c r="AP1809" s="79"/>
      <c r="AQ1809" s="64"/>
      <c r="AR1809" s="65"/>
      <c r="AS1809" s="65"/>
      <c r="AT1809" s="66"/>
      <c r="AU1809" s="67"/>
      <c r="AV1809" s="67"/>
      <c r="AW1809" s="73"/>
      <c r="AX1809" s="74"/>
      <c r="AY1809" s="74"/>
      <c r="AZ1809" s="112"/>
      <c r="BA1809" s="68"/>
      <c r="BB1809" s="68"/>
      <c r="BC1809" s="69"/>
      <c r="BD1809" s="69"/>
      <c r="BE1809" s="69"/>
      <c r="BF1809" s="75"/>
      <c r="BG1809" s="75"/>
      <c r="BH1809" s="75"/>
      <c r="BI1809" s="219"/>
      <c r="BJ1809" s="220"/>
      <c r="BK1809" s="220"/>
      <c r="BL1809" s="238"/>
      <c r="BM1809" s="238"/>
      <c r="BN1809" s="238"/>
      <c r="BO1809" s="236"/>
      <c r="BP1809" s="49"/>
      <c r="BS1809" s="237"/>
    </row>
    <row r="1810" spans="1:71" s="62" customFormat="1">
      <c r="A1810" s="49"/>
      <c r="B1810" s="2"/>
      <c r="C1810" s="2"/>
      <c r="D1810" s="49"/>
      <c r="E1810" s="49"/>
      <c r="F1810" s="93"/>
      <c r="G1810" s="85"/>
      <c r="H1810" s="49"/>
      <c r="I1810" s="49"/>
      <c r="J1810" s="2"/>
      <c r="K1810" s="49"/>
      <c r="L1810" s="2"/>
      <c r="M1810" s="72"/>
      <c r="N1810" s="72"/>
      <c r="O1810" s="98"/>
      <c r="P1810" s="54"/>
      <c r="Q1810" s="55"/>
      <c r="R1810" s="55"/>
      <c r="S1810" s="56"/>
      <c r="T1810" s="57"/>
      <c r="U1810" s="57"/>
      <c r="V1810" s="58"/>
      <c r="W1810" s="59"/>
      <c r="X1810" s="59"/>
      <c r="Y1810" s="77"/>
      <c r="Z1810" s="60"/>
      <c r="AA1810" s="60"/>
      <c r="AB1810" s="61"/>
      <c r="AC1810" s="61"/>
      <c r="AD1810" s="61"/>
      <c r="AE1810" s="200"/>
      <c r="AF1810" s="201"/>
      <c r="AG1810" s="201"/>
      <c r="AI1810" s="63"/>
      <c r="AJ1810" s="63"/>
      <c r="AK1810" s="77"/>
      <c r="AL1810" s="60"/>
      <c r="AM1810" s="60"/>
      <c r="AN1810" s="78"/>
      <c r="AO1810" s="79"/>
      <c r="AP1810" s="79"/>
      <c r="AQ1810" s="64"/>
      <c r="AR1810" s="65"/>
      <c r="AS1810" s="65"/>
      <c r="AT1810" s="66"/>
      <c r="AU1810" s="67"/>
      <c r="AV1810" s="67"/>
      <c r="AW1810" s="73"/>
      <c r="AX1810" s="74"/>
      <c r="AY1810" s="74"/>
      <c r="AZ1810" s="112"/>
      <c r="BA1810" s="68"/>
      <c r="BB1810" s="68"/>
      <c r="BC1810" s="69"/>
      <c r="BD1810" s="69"/>
      <c r="BE1810" s="69"/>
      <c r="BF1810" s="75"/>
      <c r="BG1810" s="75"/>
      <c r="BH1810" s="75"/>
      <c r="BI1810" s="219"/>
      <c r="BJ1810" s="220"/>
      <c r="BK1810" s="220"/>
      <c r="BL1810" s="238"/>
      <c r="BM1810" s="238"/>
      <c r="BN1810" s="238"/>
      <c r="BO1810" s="236"/>
      <c r="BP1810" s="49"/>
      <c r="BS1810" s="237"/>
    </row>
    <row r="1811" spans="1:71" s="62" customFormat="1">
      <c r="A1811" s="49"/>
      <c r="B1811" s="2"/>
      <c r="C1811" s="2"/>
      <c r="D1811" s="49"/>
      <c r="E1811" s="49"/>
      <c r="F1811" s="93"/>
      <c r="G1811" s="85"/>
      <c r="H1811" s="49"/>
      <c r="I1811" s="49"/>
      <c r="J1811" s="2"/>
      <c r="K1811" s="49"/>
      <c r="L1811" s="2"/>
      <c r="M1811" s="72"/>
      <c r="N1811" s="72"/>
      <c r="O1811" s="98"/>
      <c r="P1811" s="54"/>
      <c r="Q1811" s="55"/>
      <c r="R1811" s="55"/>
      <c r="S1811" s="56"/>
      <c r="T1811" s="57"/>
      <c r="U1811" s="57"/>
      <c r="V1811" s="58"/>
      <c r="W1811" s="59"/>
      <c r="X1811" s="59"/>
      <c r="Y1811" s="77"/>
      <c r="Z1811" s="60"/>
      <c r="AA1811" s="60"/>
      <c r="AB1811" s="61"/>
      <c r="AC1811" s="61"/>
      <c r="AD1811" s="61"/>
      <c r="AE1811" s="200"/>
      <c r="AF1811" s="201"/>
      <c r="AG1811" s="201"/>
      <c r="AI1811" s="63"/>
      <c r="AJ1811" s="63"/>
      <c r="AK1811" s="77"/>
      <c r="AL1811" s="60"/>
      <c r="AM1811" s="60"/>
      <c r="AN1811" s="78"/>
      <c r="AO1811" s="79"/>
      <c r="AP1811" s="79"/>
      <c r="AQ1811" s="64"/>
      <c r="AR1811" s="65"/>
      <c r="AS1811" s="65"/>
      <c r="AT1811" s="66"/>
      <c r="AU1811" s="67"/>
      <c r="AV1811" s="67"/>
      <c r="AW1811" s="73"/>
      <c r="AX1811" s="74"/>
      <c r="AY1811" s="74"/>
      <c r="AZ1811" s="112"/>
      <c r="BA1811" s="68"/>
      <c r="BB1811" s="68"/>
      <c r="BC1811" s="69"/>
      <c r="BD1811" s="69"/>
      <c r="BE1811" s="69"/>
      <c r="BF1811" s="75"/>
      <c r="BG1811" s="75"/>
      <c r="BH1811" s="75"/>
      <c r="BI1811" s="219"/>
      <c r="BJ1811" s="220"/>
      <c r="BK1811" s="220"/>
      <c r="BL1811" s="238"/>
      <c r="BM1811" s="238"/>
      <c r="BN1811" s="238"/>
      <c r="BO1811" s="236"/>
      <c r="BP1811" s="49"/>
      <c r="BS1811" s="237"/>
    </row>
    <row r="1812" spans="1:71" s="62" customFormat="1">
      <c r="A1812" s="49"/>
      <c r="B1812" s="2"/>
      <c r="C1812" s="2"/>
      <c r="D1812" s="49"/>
      <c r="E1812" s="49"/>
      <c r="F1812" s="93"/>
      <c r="G1812" s="85"/>
      <c r="H1812" s="49"/>
      <c r="I1812" s="49"/>
      <c r="J1812" s="2"/>
      <c r="K1812" s="49"/>
      <c r="L1812" s="2"/>
      <c r="M1812" s="72"/>
      <c r="N1812" s="72"/>
      <c r="O1812" s="98"/>
      <c r="P1812" s="54"/>
      <c r="Q1812" s="55"/>
      <c r="R1812" s="55"/>
      <c r="S1812" s="56"/>
      <c r="T1812" s="57"/>
      <c r="U1812" s="57"/>
      <c r="V1812" s="58"/>
      <c r="W1812" s="59"/>
      <c r="X1812" s="59"/>
      <c r="Y1812" s="77"/>
      <c r="Z1812" s="60"/>
      <c r="AA1812" s="60"/>
      <c r="AB1812" s="61"/>
      <c r="AC1812" s="61"/>
      <c r="AD1812" s="61"/>
      <c r="AE1812" s="200"/>
      <c r="AF1812" s="201"/>
      <c r="AG1812" s="201"/>
      <c r="AI1812" s="63"/>
      <c r="AJ1812" s="63"/>
      <c r="AK1812" s="77"/>
      <c r="AL1812" s="60"/>
      <c r="AM1812" s="60"/>
      <c r="AN1812" s="78"/>
      <c r="AO1812" s="79"/>
      <c r="AP1812" s="79"/>
      <c r="AQ1812" s="64"/>
      <c r="AR1812" s="65"/>
      <c r="AS1812" s="65"/>
      <c r="AT1812" s="66"/>
      <c r="AU1812" s="67"/>
      <c r="AV1812" s="67"/>
      <c r="AW1812" s="73"/>
      <c r="AX1812" s="74"/>
      <c r="AY1812" s="74"/>
      <c r="AZ1812" s="112"/>
      <c r="BA1812" s="68"/>
      <c r="BB1812" s="68"/>
      <c r="BC1812" s="69"/>
      <c r="BD1812" s="69"/>
      <c r="BE1812" s="69"/>
      <c r="BF1812" s="75"/>
      <c r="BG1812" s="75"/>
      <c r="BH1812" s="75"/>
      <c r="BI1812" s="219"/>
      <c r="BJ1812" s="220"/>
      <c r="BK1812" s="220"/>
      <c r="BL1812" s="238"/>
      <c r="BM1812" s="238"/>
      <c r="BN1812" s="238"/>
      <c r="BO1812" s="236"/>
      <c r="BP1812" s="49"/>
      <c r="BS1812" s="237"/>
    </row>
    <row r="1813" spans="1:71" s="62" customFormat="1">
      <c r="A1813" s="49"/>
      <c r="B1813" s="2"/>
      <c r="C1813" s="2"/>
      <c r="D1813" s="49"/>
      <c r="E1813" s="49"/>
      <c r="F1813" s="93"/>
      <c r="G1813" s="85"/>
      <c r="H1813" s="49"/>
      <c r="I1813" s="49"/>
      <c r="J1813" s="2"/>
      <c r="K1813" s="49"/>
      <c r="L1813" s="2"/>
      <c r="M1813" s="72"/>
      <c r="N1813" s="72"/>
      <c r="O1813" s="98"/>
      <c r="P1813" s="54"/>
      <c r="Q1813" s="55"/>
      <c r="R1813" s="55"/>
      <c r="S1813" s="56"/>
      <c r="T1813" s="57"/>
      <c r="U1813" s="57"/>
      <c r="V1813" s="58"/>
      <c r="W1813" s="59"/>
      <c r="X1813" s="59"/>
      <c r="Y1813" s="77"/>
      <c r="Z1813" s="60"/>
      <c r="AA1813" s="60"/>
      <c r="AB1813" s="61"/>
      <c r="AC1813" s="61"/>
      <c r="AD1813" s="61"/>
      <c r="AE1813" s="200"/>
      <c r="AF1813" s="201"/>
      <c r="AG1813" s="201"/>
      <c r="AI1813" s="63"/>
      <c r="AJ1813" s="63"/>
      <c r="AK1813" s="77"/>
      <c r="AL1813" s="60"/>
      <c r="AM1813" s="60"/>
      <c r="AN1813" s="78"/>
      <c r="AO1813" s="79"/>
      <c r="AP1813" s="79"/>
      <c r="AQ1813" s="64"/>
      <c r="AR1813" s="65"/>
      <c r="AS1813" s="65"/>
      <c r="AT1813" s="66"/>
      <c r="AU1813" s="67"/>
      <c r="AV1813" s="67"/>
      <c r="AW1813" s="73"/>
      <c r="AX1813" s="74"/>
      <c r="AY1813" s="74"/>
      <c r="AZ1813" s="112"/>
      <c r="BA1813" s="68"/>
      <c r="BB1813" s="68"/>
      <c r="BC1813" s="69"/>
      <c r="BD1813" s="69"/>
      <c r="BE1813" s="69"/>
      <c r="BF1813" s="75"/>
      <c r="BG1813" s="75"/>
      <c r="BH1813" s="75"/>
      <c r="BI1813" s="219"/>
      <c r="BJ1813" s="220"/>
      <c r="BK1813" s="220"/>
      <c r="BL1813" s="238"/>
      <c r="BM1813" s="238"/>
      <c r="BN1813" s="238"/>
      <c r="BO1813" s="236"/>
      <c r="BP1813" s="49"/>
      <c r="BS1813" s="237"/>
    </row>
    <row r="1814" spans="1:71" s="62" customFormat="1">
      <c r="A1814" s="49"/>
      <c r="B1814" s="2"/>
      <c r="C1814" s="2"/>
      <c r="D1814" s="49"/>
      <c r="E1814" s="49"/>
      <c r="F1814" s="93"/>
      <c r="G1814" s="85"/>
      <c r="H1814" s="49"/>
      <c r="I1814" s="49"/>
      <c r="J1814" s="2"/>
      <c r="K1814" s="49"/>
      <c r="L1814" s="2"/>
      <c r="M1814" s="72"/>
      <c r="N1814" s="72"/>
      <c r="O1814" s="98"/>
      <c r="P1814" s="54"/>
      <c r="Q1814" s="55"/>
      <c r="R1814" s="55"/>
      <c r="S1814" s="56"/>
      <c r="T1814" s="57"/>
      <c r="U1814" s="57"/>
      <c r="V1814" s="58"/>
      <c r="W1814" s="59"/>
      <c r="X1814" s="59"/>
      <c r="Y1814" s="77"/>
      <c r="Z1814" s="60"/>
      <c r="AA1814" s="60"/>
      <c r="AB1814" s="61"/>
      <c r="AC1814" s="61"/>
      <c r="AD1814" s="61"/>
      <c r="AE1814" s="200"/>
      <c r="AF1814" s="201"/>
      <c r="AG1814" s="201"/>
      <c r="AI1814" s="63"/>
      <c r="AJ1814" s="63"/>
      <c r="AK1814" s="77"/>
      <c r="AL1814" s="60"/>
      <c r="AM1814" s="60"/>
      <c r="AN1814" s="78"/>
      <c r="AO1814" s="79"/>
      <c r="AP1814" s="79"/>
      <c r="AQ1814" s="64"/>
      <c r="AR1814" s="65"/>
      <c r="AS1814" s="65"/>
      <c r="AT1814" s="66"/>
      <c r="AU1814" s="67"/>
      <c r="AV1814" s="67"/>
      <c r="AW1814" s="73"/>
      <c r="AX1814" s="74"/>
      <c r="AY1814" s="74"/>
      <c r="AZ1814" s="112"/>
      <c r="BA1814" s="68"/>
      <c r="BB1814" s="68"/>
      <c r="BC1814" s="69"/>
      <c r="BD1814" s="69"/>
      <c r="BE1814" s="69"/>
      <c r="BF1814" s="75"/>
      <c r="BG1814" s="75"/>
      <c r="BH1814" s="75"/>
      <c r="BI1814" s="219"/>
      <c r="BJ1814" s="220"/>
      <c r="BK1814" s="220"/>
      <c r="BL1814" s="238"/>
      <c r="BM1814" s="238"/>
      <c r="BN1814" s="238"/>
      <c r="BO1814" s="236"/>
      <c r="BP1814" s="49"/>
      <c r="BS1814" s="237"/>
    </row>
    <row r="1815" spans="1:71" s="62" customFormat="1">
      <c r="A1815" s="49"/>
      <c r="B1815" s="2"/>
      <c r="C1815" s="2"/>
      <c r="D1815" s="49"/>
      <c r="E1815" s="49"/>
      <c r="F1815" s="93"/>
      <c r="G1815" s="85"/>
      <c r="H1815" s="49"/>
      <c r="I1815" s="49"/>
      <c r="J1815" s="2"/>
      <c r="K1815" s="49"/>
      <c r="L1815" s="2"/>
      <c r="M1815" s="72"/>
      <c r="N1815" s="72"/>
      <c r="O1815" s="98"/>
      <c r="P1815" s="54"/>
      <c r="Q1815" s="55"/>
      <c r="R1815" s="55"/>
      <c r="S1815" s="56"/>
      <c r="T1815" s="57"/>
      <c r="U1815" s="57"/>
      <c r="V1815" s="58"/>
      <c r="W1815" s="59"/>
      <c r="X1815" s="59"/>
      <c r="Y1815" s="77"/>
      <c r="Z1815" s="60"/>
      <c r="AA1815" s="60"/>
      <c r="AB1815" s="61"/>
      <c r="AC1815" s="61"/>
      <c r="AD1815" s="61"/>
      <c r="AE1815" s="200"/>
      <c r="AF1815" s="201"/>
      <c r="AG1815" s="201"/>
      <c r="AI1815" s="63"/>
      <c r="AJ1815" s="63"/>
      <c r="AK1815" s="77"/>
      <c r="AL1815" s="60"/>
      <c r="AM1815" s="60"/>
      <c r="AN1815" s="78"/>
      <c r="AO1815" s="79"/>
      <c r="AP1815" s="79"/>
      <c r="AQ1815" s="64"/>
      <c r="AR1815" s="65"/>
      <c r="AS1815" s="65"/>
      <c r="AT1815" s="66"/>
      <c r="AU1815" s="67"/>
      <c r="AV1815" s="67"/>
      <c r="AW1815" s="73"/>
      <c r="AX1815" s="74"/>
      <c r="AY1815" s="74"/>
      <c r="AZ1815" s="112"/>
      <c r="BA1815" s="68"/>
      <c r="BB1815" s="68"/>
      <c r="BC1815" s="69"/>
      <c r="BD1815" s="69"/>
      <c r="BE1815" s="69"/>
      <c r="BF1815" s="75"/>
      <c r="BG1815" s="75"/>
      <c r="BH1815" s="75"/>
      <c r="BI1815" s="219"/>
      <c r="BJ1815" s="220"/>
      <c r="BK1815" s="220"/>
      <c r="BL1815" s="238"/>
      <c r="BM1815" s="238"/>
      <c r="BN1815" s="238"/>
      <c r="BO1815" s="236"/>
      <c r="BP1815" s="49"/>
      <c r="BS1815" s="237"/>
    </row>
    <row r="1816" spans="1:71" s="62" customFormat="1">
      <c r="A1816" s="49"/>
      <c r="B1816" s="2"/>
      <c r="C1816" s="2"/>
      <c r="D1816" s="49"/>
      <c r="E1816" s="49"/>
      <c r="F1816" s="93"/>
      <c r="G1816" s="85"/>
      <c r="H1816" s="49"/>
      <c r="I1816" s="49"/>
      <c r="J1816" s="2"/>
      <c r="K1816" s="49"/>
      <c r="L1816" s="2"/>
      <c r="M1816" s="72"/>
      <c r="N1816" s="72"/>
      <c r="O1816" s="98"/>
      <c r="P1816" s="54"/>
      <c r="Q1816" s="55"/>
      <c r="R1816" s="55"/>
      <c r="S1816" s="56"/>
      <c r="T1816" s="57"/>
      <c r="U1816" s="57"/>
      <c r="V1816" s="58"/>
      <c r="W1816" s="59"/>
      <c r="X1816" s="59"/>
      <c r="Y1816" s="77"/>
      <c r="Z1816" s="60"/>
      <c r="AA1816" s="60"/>
      <c r="AB1816" s="61"/>
      <c r="AC1816" s="61"/>
      <c r="AD1816" s="61"/>
      <c r="AE1816" s="200"/>
      <c r="AF1816" s="201"/>
      <c r="AG1816" s="201"/>
      <c r="AI1816" s="63"/>
      <c r="AJ1816" s="63"/>
      <c r="AK1816" s="77"/>
      <c r="AL1816" s="60"/>
      <c r="AM1816" s="60"/>
      <c r="AN1816" s="78"/>
      <c r="AO1816" s="79"/>
      <c r="AP1816" s="79"/>
      <c r="AQ1816" s="64"/>
      <c r="AR1816" s="65"/>
      <c r="AS1816" s="65"/>
      <c r="AT1816" s="66"/>
      <c r="AU1816" s="67"/>
      <c r="AV1816" s="67"/>
      <c r="AW1816" s="73"/>
      <c r="AX1816" s="74"/>
      <c r="AY1816" s="74"/>
      <c r="AZ1816" s="112"/>
      <c r="BA1816" s="68"/>
      <c r="BB1816" s="68"/>
      <c r="BC1816" s="69"/>
      <c r="BD1816" s="69"/>
      <c r="BE1816" s="69"/>
      <c r="BF1816" s="75"/>
      <c r="BG1816" s="75"/>
      <c r="BH1816" s="75"/>
      <c r="BI1816" s="219"/>
      <c r="BJ1816" s="220"/>
      <c r="BK1816" s="220"/>
      <c r="BL1816" s="238"/>
      <c r="BM1816" s="238"/>
      <c r="BN1816" s="238"/>
      <c r="BO1816" s="236"/>
      <c r="BP1816" s="49"/>
      <c r="BS1816" s="237"/>
    </row>
    <row r="1817" spans="1:71" s="62" customFormat="1">
      <c r="A1817" s="49"/>
      <c r="B1817" s="2"/>
      <c r="C1817" s="2"/>
      <c r="D1817" s="49"/>
      <c r="E1817" s="49"/>
      <c r="F1817" s="93"/>
      <c r="G1817" s="85"/>
      <c r="H1817" s="49"/>
      <c r="I1817" s="49"/>
      <c r="J1817" s="2"/>
      <c r="K1817" s="49"/>
      <c r="L1817" s="2"/>
      <c r="M1817" s="72"/>
      <c r="N1817" s="72"/>
      <c r="O1817" s="98"/>
      <c r="P1817" s="54"/>
      <c r="Q1817" s="55"/>
      <c r="R1817" s="55"/>
      <c r="S1817" s="56"/>
      <c r="T1817" s="57"/>
      <c r="U1817" s="57"/>
      <c r="V1817" s="58"/>
      <c r="W1817" s="59"/>
      <c r="X1817" s="59"/>
      <c r="Y1817" s="77"/>
      <c r="Z1817" s="60"/>
      <c r="AA1817" s="60"/>
      <c r="AB1817" s="61"/>
      <c r="AC1817" s="61"/>
      <c r="AD1817" s="61"/>
      <c r="AE1817" s="200"/>
      <c r="AF1817" s="201"/>
      <c r="AG1817" s="201"/>
      <c r="AI1817" s="63"/>
      <c r="AJ1817" s="63"/>
      <c r="AK1817" s="77"/>
      <c r="AL1817" s="60"/>
      <c r="AM1817" s="60"/>
      <c r="AN1817" s="78"/>
      <c r="AO1817" s="79"/>
      <c r="AP1817" s="79"/>
      <c r="AQ1817" s="64"/>
      <c r="AR1817" s="65"/>
      <c r="AS1817" s="65"/>
      <c r="AT1817" s="66"/>
      <c r="AU1817" s="67"/>
      <c r="AV1817" s="67"/>
      <c r="AW1817" s="73"/>
      <c r="AX1817" s="74"/>
      <c r="AY1817" s="74"/>
      <c r="AZ1817" s="112"/>
      <c r="BA1817" s="68"/>
      <c r="BB1817" s="68"/>
      <c r="BC1817" s="69"/>
      <c r="BD1817" s="69"/>
      <c r="BE1817" s="69"/>
      <c r="BF1817" s="75"/>
      <c r="BG1817" s="75"/>
      <c r="BH1817" s="75"/>
      <c r="BI1817" s="219"/>
      <c r="BJ1817" s="220"/>
      <c r="BK1817" s="220"/>
      <c r="BL1817" s="238"/>
      <c r="BM1817" s="238"/>
      <c r="BN1817" s="238"/>
      <c r="BO1817" s="236"/>
      <c r="BP1817" s="49"/>
      <c r="BS1817" s="237"/>
    </row>
    <row r="1818" spans="1:71" s="62" customFormat="1">
      <c r="A1818" s="49"/>
      <c r="B1818" s="2"/>
      <c r="C1818" s="2"/>
      <c r="D1818" s="49"/>
      <c r="E1818" s="49"/>
      <c r="F1818" s="93"/>
      <c r="G1818" s="85"/>
      <c r="H1818" s="49"/>
      <c r="I1818" s="49"/>
      <c r="J1818" s="2"/>
      <c r="K1818" s="49"/>
      <c r="L1818" s="2"/>
      <c r="M1818" s="72"/>
      <c r="N1818" s="72"/>
      <c r="O1818" s="98"/>
      <c r="P1818" s="54"/>
      <c r="Q1818" s="55"/>
      <c r="R1818" s="55"/>
      <c r="S1818" s="56"/>
      <c r="T1818" s="57"/>
      <c r="U1818" s="57"/>
      <c r="V1818" s="58"/>
      <c r="W1818" s="59"/>
      <c r="X1818" s="59"/>
      <c r="Y1818" s="77"/>
      <c r="Z1818" s="60"/>
      <c r="AA1818" s="60"/>
      <c r="AB1818" s="61"/>
      <c r="AC1818" s="61"/>
      <c r="AD1818" s="61"/>
      <c r="AE1818" s="200"/>
      <c r="AF1818" s="201"/>
      <c r="AG1818" s="201"/>
      <c r="AI1818" s="63"/>
      <c r="AJ1818" s="63"/>
      <c r="AK1818" s="77"/>
      <c r="AL1818" s="60"/>
      <c r="AM1818" s="60"/>
      <c r="AN1818" s="78"/>
      <c r="AO1818" s="79"/>
      <c r="AP1818" s="79"/>
      <c r="AQ1818" s="64"/>
      <c r="AR1818" s="65"/>
      <c r="AS1818" s="65"/>
      <c r="AT1818" s="66"/>
      <c r="AU1818" s="67"/>
      <c r="AV1818" s="67"/>
      <c r="AW1818" s="73"/>
      <c r="AX1818" s="74"/>
      <c r="AY1818" s="74"/>
      <c r="AZ1818" s="112"/>
      <c r="BA1818" s="68"/>
      <c r="BB1818" s="68"/>
      <c r="BC1818" s="69"/>
      <c r="BD1818" s="69"/>
      <c r="BE1818" s="69"/>
      <c r="BF1818" s="75"/>
      <c r="BG1818" s="75"/>
      <c r="BH1818" s="75"/>
      <c r="BI1818" s="219"/>
      <c r="BJ1818" s="220"/>
      <c r="BK1818" s="220"/>
      <c r="BL1818" s="238"/>
      <c r="BM1818" s="238"/>
      <c r="BN1818" s="238"/>
      <c r="BO1818" s="236"/>
      <c r="BP1818" s="49"/>
      <c r="BS1818" s="237"/>
    </row>
    <row r="1819" spans="1:71" s="62" customFormat="1">
      <c r="A1819" s="49"/>
      <c r="B1819" s="2"/>
      <c r="C1819" s="2"/>
      <c r="D1819" s="49"/>
      <c r="E1819" s="49"/>
      <c r="F1819" s="93"/>
      <c r="G1819" s="85"/>
      <c r="H1819" s="49"/>
      <c r="I1819" s="49"/>
      <c r="J1819" s="2"/>
      <c r="K1819" s="49"/>
      <c r="L1819" s="2"/>
      <c r="M1819" s="72"/>
      <c r="N1819" s="72"/>
      <c r="O1819" s="98"/>
      <c r="P1819" s="54"/>
      <c r="Q1819" s="55"/>
      <c r="R1819" s="55"/>
      <c r="S1819" s="56"/>
      <c r="T1819" s="57"/>
      <c r="U1819" s="57"/>
      <c r="V1819" s="58"/>
      <c r="W1819" s="59"/>
      <c r="X1819" s="59"/>
      <c r="Y1819" s="77"/>
      <c r="Z1819" s="60"/>
      <c r="AA1819" s="60"/>
      <c r="AB1819" s="61"/>
      <c r="AC1819" s="61"/>
      <c r="AD1819" s="61"/>
      <c r="AE1819" s="200"/>
      <c r="AF1819" s="201"/>
      <c r="AG1819" s="201"/>
      <c r="AI1819" s="63"/>
      <c r="AJ1819" s="63"/>
      <c r="AK1819" s="77"/>
      <c r="AL1819" s="60"/>
      <c r="AM1819" s="60"/>
      <c r="AN1819" s="78"/>
      <c r="AO1819" s="79"/>
      <c r="AP1819" s="79"/>
      <c r="AQ1819" s="64"/>
      <c r="AR1819" s="65"/>
      <c r="AS1819" s="65"/>
      <c r="AT1819" s="66"/>
      <c r="AU1819" s="67"/>
      <c r="AV1819" s="67"/>
      <c r="AW1819" s="73"/>
      <c r="AX1819" s="74"/>
      <c r="AY1819" s="74"/>
      <c r="AZ1819" s="112"/>
      <c r="BA1819" s="68"/>
      <c r="BB1819" s="68"/>
      <c r="BC1819" s="69"/>
      <c r="BD1819" s="69"/>
      <c r="BE1819" s="69"/>
      <c r="BF1819" s="75"/>
      <c r="BG1819" s="75"/>
      <c r="BH1819" s="75"/>
      <c r="BI1819" s="219"/>
      <c r="BJ1819" s="220"/>
      <c r="BK1819" s="220"/>
      <c r="BL1819" s="238"/>
      <c r="BM1819" s="238"/>
      <c r="BN1819" s="238"/>
      <c r="BO1819" s="236"/>
      <c r="BP1819" s="49"/>
      <c r="BS1819" s="237"/>
    </row>
    <row r="1820" spans="1:71" s="62" customFormat="1">
      <c r="A1820" s="49"/>
      <c r="B1820" s="2"/>
      <c r="C1820" s="2"/>
      <c r="D1820" s="49"/>
      <c r="E1820" s="49"/>
      <c r="F1820" s="93"/>
      <c r="G1820" s="85"/>
      <c r="H1820" s="49"/>
      <c r="I1820" s="49"/>
      <c r="J1820" s="2"/>
      <c r="K1820" s="49"/>
      <c r="L1820" s="2"/>
      <c r="M1820" s="72"/>
      <c r="N1820" s="72"/>
      <c r="O1820" s="98"/>
      <c r="P1820" s="54"/>
      <c r="Q1820" s="55"/>
      <c r="R1820" s="55"/>
      <c r="S1820" s="56"/>
      <c r="T1820" s="57"/>
      <c r="U1820" s="57"/>
      <c r="V1820" s="58"/>
      <c r="W1820" s="59"/>
      <c r="X1820" s="59"/>
      <c r="Y1820" s="77"/>
      <c r="Z1820" s="60"/>
      <c r="AA1820" s="60"/>
      <c r="AB1820" s="61"/>
      <c r="AC1820" s="61"/>
      <c r="AD1820" s="61"/>
      <c r="AE1820" s="200"/>
      <c r="AF1820" s="201"/>
      <c r="AG1820" s="201"/>
      <c r="AI1820" s="63"/>
      <c r="AJ1820" s="63"/>
      <c r="AK1820" s="77"/>
      <c r="AL1820" s="60"/>
      <c r="AM1820" s="60"/>
      <c r="AN1820" s="78"/>
      <c r="AO1820" s="79"/>
      <c r="AP1820" s="79"/>
      <c r="AQ1820" s="64"/>
      <c r="AR1820" s="65"/>
      <c r="AS1820" s="65"/>
      <c r="AT1820" s="66"/>
      <c r="AU1820" s="67"/>
      <c r="AV1820" s="67"/>
      <c r="AW1820" s="73"/>
      <c r="AX1820" s="74"/>
      <c r="AY1820" s="74"/>
      <c r="AZ1820" s="112"/>
      <c r="BA1820" s="68"/>
      <c r="BB1820" s="68"/>
      <c r="BC1820" s="69"/>
      <c r="BD1820" s="69"/>
      <c r="BE1820" s="69"/>
      <c r="BF1820" s="75"/>
      <c r="BG1820" s="75"/>
      <c r="BH1820" s="75"/>
      <c r="BI1820" s="219"/>
      <c r="BJ1820" s="220"/>
      <c r="BK1820" s="220"/>
      <c r="BL1820" s="238"/>
      <c r="BM1820" s="238"/>
      <c r="BN1820" s="238"/>
      <c r="BO1820" s="236"/>
      <c r="BP1820" s="49"/>
      <c r="BS1820" s="237"/>
    </row>
    <row r="1821" spans="1:71" s="62" customFormat="1">
      <c r="A1821" s="49"/>
      <c r="B1821" s="2"/>
      <c r="C1821" s="2"/>
      <c r="D1821" s="49"/>
      <c r="E1821" s="49"/>
      <c r="F1821" s="93"/>
      <c r="G1821" s="85"/>
      <c r="H1821" s="49"/>
      <c r="I1821" s="49"/>
      <c r="J1821" s="2"/>
      <c r="K1821" s="49"/>
      <c r="L1821" s="2"/>
      <c r="M1821" s="72"/>
      <c r="N1821" s="72"/>
      <c r="O1821" s="98"/>
      <c r="P1821" s="54"/>
      <c r="Q1821" s="55"/>
      <c r="R1821" s="55"/>
      <c r="S1821" s="56"/>
      <c r="T1821" s="57"/>
      <c r="U1821" s="57"/>
      <c r="V1821" s="58"/>
      <c r="W1821" s="59"/>
      <c r="X1821" s="59"/>
      <c r="Y1821" s="77"/>
      <c r="Z1821" s="60"/>
      <c r="AA1821" s="60"/>
      <c r="AB1821" s="61"/>
      <c r="AC1821" s="61"/>
      <c r="AD1821" s="61"/>
      <c r="AE1821" s="200"/>
      <c r="AF1821" s="201"/>
      <c r="AG1821" s="201"/>
      <c r="AI1821" s="63"/>
      <c r="AJ1821" s="63"/>
      <c r="AK1821" s="77"/>
      <c r="AL1821" s="60"/>
      <c r="AM1821" s="60"/>
      <c r="AN1821" s="78"/>
      <c r="AO1821" s="79"/>
      <c r="AP1821" s="79"/>
      <c r="AQ1821" s="64"/>
      <c r="AR1821" s="65"/>
      <c r="AS1821" s="65"/>
      <c r="AT1821" s="66"/>
      <c r="AU1821" s="67"/>
      <c r="AV1821" s="67"/>
      <c r="AW1821" s="73"/>
      <c r="AX1821" s="74"/>
      <c r="AY1821" s="74"/>
      <c r="AZ1821" s="112"/>
      <c r="BA1821" s="68"/>
      <c r="BB1821" s="68"/>
      <c r="BC1821" s="69"/>
      <c r="BD1821" s="69"/>
      <c r="BE1821" s="69"/>
      <c r="BF1821" s="75"/>
      <c r="BG1821" s="75"/>
      <c r="BH1821" s="75"/>
      <c r="BI1821" s="219"/>
      <c r="BJ1821" s="220"/>
      <c r="BK1821" s="220"/>
      <c r="BL1821" s="238"/>
      <c r="BM1821" s="238"/>
      <c r="BN1821" s="238"/>
      <c r="BO1821" s="236"/>
      <c r="BP1821" s="49"/>
      <c r="BS1821" s="237"/>
    </row>
    <row r="1822" spans="1:71" s="62" customFormat="1">
      <c r="A1822" s="49"/>
      <c r="B1822" s="2"/>
      <c r="C1822" s="2"/>
      <c r="D1822" s="49"/>
      <c r="E1822" s="49"/>
      <c r="F1822" s="93"/>
      <c r="G1822" s="85"/>
      <c r="H1822" s="49"/>
      <c r="I1822" s="49"/>
      <c r="J1822" s="2"/>
      <c r="K1822" s="49"/>
      <c r="L1822" s="2"/>
      <c r="M1822" s="72"/>
      <c r="N1822" s="72"/>
      <c r="O1822" s="98"/>
      <c r="P1822" s="54"/>
      <c r="Q1822" s="55"/>
      <c r="R1822" s="55"/>
      <c r="S1822" s="56"/>
      <c r="T1822" s="57"/>
      <c r="U1822" s="57"/>
      <c r="V1822" s="58"/>
      <c r="W1822" s="59"/>
      <c r="X1822" s="59"/>
      <c r="Y1822" s="77"/>
      <c r="Z1822" s="60"/>
      <c r="AA1822" s="60"/>
      <c r="AB1822" s="61"/>
      <c r="AC1822" s="61"/>
      <c r="AD1822" s="61"/>
      <c r="AE1822" s="200"/>
      <c r="AF1822" s="201"/>
      <c r="AG1822" s="201"/>
      <c r="AI1822" s="63"/>
      <c r="AJ1822" s="63"/>
      <c r="AK1822" s="77"/>
      <c r="AL1822" s="60"/>
      <c r="AM1822" s="60"/>
      <c r="AN1822" s="78"/>
      <c r="AO1822" s="79"/>
      <c r="AP1822" s="79"/>
      <c r="AQ1822" s="64"/>
      <c r="AR1822" s="65"/>
      <c r="AS1822" s="65"/>
      <c r="AT1822" s="66"/>
      <c r="AU1822" s="67"/>
      <c r="AV1822" s="67"/>
      <c r="AW1822" s="73"/>
      <c r="AX1822" s="74"/>
      <c r="AY1822" s="74"/>
      <c r="AZ1822" s="112"/>
      <c r="BA1822" s="68"/>
      <c r="BB1822" s="68"/>
      <c r="BC1822" s="69"/>
      <c r="BD1822" s="69"/>
      <c r="BE1822" s="69"/>
      <c r="BF1822" s="75"/>
      <c r="BG1822" s="75"/>
      <c r="BH1822" s="75"/>
      <c r="BI1822" s="219"/>
      <c r="BJ1822" s="220"/>
      <c r="BK1822" s="220"/>
      <c r="BL1822" s="238"/>
      <c r="BM1822" s="238"/>
      <c r="BN1822" s="238"/>
      <c r="BO1822" s="236"/>
      <c r="BP1822" s="49"/>
      <c r="BS1822" s="237"/>
    </row>
    <row r="1823" spans="1:71" s="62" customFormat="1">
      <c r="A1823" s="49"/>
      <c r="B1823" s="2"/>
      <c r="C1823" s="2"/>
      <c r="D1823" s="49"/>
      <c r="E1823" s="49"/>
      <c r="F1823" s="93"/>
      <c r="G1823" s="85"/>
      <c r="H1823" s="49"/>
      <c r="I1823" s="49"/>
      <c r="J1823" s="2"/>
      <c r="K1823" s="49"/>
      <c r="L1823" s="2"/>
      <c r="M1823" s="72"/>
      <c r="N1823" s="72"/>
      <c r="O1823" s="98"/>
      <c r="P1823" s="54"/>
      <c r="Q1823" s="55"/>
      <c r="R1823" s="55"/>
      <c r="S1823" s="56"/>
      <c r="T1823" s="57"/>
      <c r="U1823" s="57"/>
      <c r="V1823" s="58"/>
      <c r="W1823" s="59"/>
      <c r="X1823" s="59"/>
      <c r="Y1823" s="77"/>
      <c r="Z1823" s="60"/>
      <c r="AA1823" s="60"/>
      <c r="AB1823" s="61"/>
      <c r="AC1823" s="61"/>
      <c r="AD1823" s="61"/>
      <c r="AE1823" s="200"/>
      <c r="AF1823" s="201"/>
      <c r="AG1823" s="201"/>
      <c r="AI1823" s="63"/>
      <c r="AJ1823" s="63"/>
      <c r="AK1823" s="77"/>
      <c r="AL1823" s="60"/>
      <c r="AM1823" s="60"/>
      <c r="AN1823" s="78"/>
      <c r="AO1823" s="79"/>
      <c r="AP1823" s="79"/>
      <c r="AQ1823" s="64"/>
      <c r="AR1823" s="65"/>
      <c r="AS1823" s="65"/>
      <c r="AT1823" s="66"/>
      <c r="AU1823" s="67"/>
      <c r="AV1823" s="67"/>
      <c r="AW1823" s="73"/>
      <c r="AX1823" s="74"/>
      <c r="AY1823" s="74"/>
      <c r="AZ1823" s="112"/>
      <c r="BA1823" s="68"/>
      <c r="BB1823" s="68"/>
      <c r="BC1823" s="69"/>
      <c r="BD1823" s="69"/>
      <c r="BE1823" s="69"/>
      <c r="BF1823" s="75"/>
      <c r="BG1823" s="75"/>
      <c r="BH1823" s="75"/>
      <c r="BI1823" s="219"/>
      <c r="BJ1823" s="220"/>
      <c r="BK1823" s="220"/>
      <c r="BL1823" s="238"/>
      <c r="BM1823" s="238"/>
      <c r="BN1823" s="238"/>
      <c r="BO1823" s="236"/>
      <c r="BP1823" s="49"/>
      <c r="BS1823" s="237"/>
    </row>
    <row r="1824" spans="1:71" s="62" customFormat="1">
      <c r="A1824" s="49"/>
      <c r="B1824" s="2"/>
      <c r="C1824" s="2"/>
      <c r="D1824" s="49"/>
      <c r="E1824" s="49"/>
      <c r="F1824" s="93"/>
      <c r="G1824" s="85"/>
      <c r="H1824" s="49"/>
      <c r="I1824" s="49"/>
      <c r="J1824" s="2"/>
      <c r="K1824" s="49"/>
      <c r="L1824" s="2"/>
      <c r="M1824" s="72"/>
      <c r="N1824" s="72"/>
      <c r="O1824" s="98"/>
      <c r="P1824" s="54"/>
      <c r="Q1824" s="55"/>
      <c r="R1824" s="55"/>
      <c r="S1824" s="56"/>
      <c r="T1824" s="57"/>
      <c r="U1824" s="57"/>
      <c r="V1824" s="58"/>
      <c r="W1824" s="59"/>
      <c r="X1824" s="59"/>
      <c r="Y1824" s="77"/>
      <c r="Z1824" s="60"/>
      <c r="AA1824" s="60"/>
      <c r="AB1824" s="61"/>
      <c r="AC1824" s="61"/>
      <c r="AD1824" s="61"/>
      <c r="AE1824" s="200"/>
      <c r="AF1824" s="201"/>
      <c r="AG1824" s="201"/>
      <c r="AI1824" s="63"/>
      <c r="AJ1824" s="63"/>
      <c r="AK1824" s="77"/>
      <c r="AL1824" s="60"/>
      <c r="AM1824" s="60"/>
      <c r="AN1824" s="78"/>
      <c r="AO1824" s="79"/>
      <c r="AP1824" s="79"/>
      <c r="AQ1824" s="64"/>
      <c r="AR1824" s="65"/>
      <c r="AS1824" s="65"/>
      <c r="AT1824" s="66"/>
      <c r="AU1824" s="67"/>
      <c r="AV1824" s="67"/>
      <c r="AW1824" s="73"/>
      <c r="AX1824" s="74"/>
      <c r="AY1824" s="74"/>
      <c r="AZ1824" s="112"/>
      <c r="BA1824" s="68"/>
      <c r="BB1824" s="68"/>
      <c r="BC1824" s="69"/>
      <c r="BD1824" s="69"/>
      <c r="BE1824" s="69"/>
      <c r="BF1824" s="75"/>
      <c r="BG1824" s="75"/>
      <c r="BH1824" s="75"/>
      <c r="BI1824" s="219"/>
      <c r="BJ1824" s="220"/>
      <c r="BK1824" s="220"/>
      <c r="BL1824" s="238"/>
      <c r="BM1824" s="238"/>
      <c r="BN1824" s="238"/>
      <c r="BO1824" s="236"/>
      <c r="BP1824" s="49"/>
      <c r="BS1824" s="237"/>
    </row>
    <row r="1825" spans="1:71" s="62" customFormat="1">
      <c r="A1825" s="49"/>
      <c r="B1825" s="2"/>
      <c r="C1825" s="2"/>
      <c r="D1825" s="49"/>
      <c r="E1825" s="49"/>
      <c r="F1825" s="93"/>
      <c r="G1825" s="85"/>
      <c r="H1825" s="49"/>
      <c r="I1825" s="49"/>
      <c r="J1825" s="2"/>
      <c r="K1825" s="49"/>
      <c r="L1825" s="2"/>
      <c r="M1825" s="72"/>
      <c r="N1825" s="72"/>
      <c r="O1825" s="98"/>
      <c r="P1825" s="54"/>
      <c r="Q1825" s="55"/>
      <c r="R1825" s="55"/>
      <c r="S1825" s="56"/>
      <c r="T1825" s="57"/>
      <c r="U1825" s="57"/>
      <c r="V1825" s="58"/>
      <c r="W1825" s="59"/>
      <c r="X1825" s="59"/>
      <c r="Y1825" s="77"/>
      <c r="Z1825" s="60"/>
      <c r="AA1825" s="60"/>
      <c r="AB1825" s="61"/>
      <c r="AC1825" s="61"/>
      <c r="AD1825" s="61"/>
      <c r="AE1825" s="200"/>
      <c r="AF1825" s="201"/>
      <c r="AG1825" s="201"/>
      <c r="AI1825" s="63"/>
      <c r="AJ1825" s="63"/>
      <c r="AK1825" s="77"/>
      <c r="AL1825" s="60"/>
      <c r="AM1825" s="60"/>
      <c r="AN1825" s="78"/>
      <c r="AO1825" s="79"/>
      <c r="AP1825" s="79"/>
      <c r="AQ1825" s="64"/>
      <c r="AR1825" s="65"/>
      <c r="AS1825" s="65"/>
      <c r="AT1825" s="66"/>
      <c r="AU1825" s="67"/>
      <c r="AV1825" s="67"/>
      <c r="AW1825" s="73"/>
      <c r="AX1825" s="74"/>
      <c r="AY1825" s="74"/>
      <c r="AZ1825" s="112"/>
      <c r="BA1825" s="68"/>
      <c r="BB1825" s="68"/>
      <c r="BC1825" s="69"/>
      <c r="BD1825" s="69"/>
      <c r="BE1825" s="69"/>
      <c r="BF1825" s="75"/>
      <c r="BG1825" s="75"/>
      <c r="BH1825" s="75"/>
      <c r="BI1825" s="219"/>
      <c r="BJ1825" s="220"/>
      <c r="BK1825" s="220"/>
      <c r="BL1825" s="238"/>
      <c r="BM1825" s="238"/>
      <c r="BN1825" s="238"/>
      <c r="BO1825" s="236"/>
      <c r="BP1825" s="49"/>
      <c r="BS1825" s="237"/>
    </row>
    <row r="1826" spans="1:71" s="62" customFormat="1">
      <c r="A1826" s="49"/>
      <c r="B1826" s="2"/>
      <c r="C1826" s="2"/>
      <c r="D1826" s="49"/>
      <c r="E1826" s="49"/>
      <c r="F1826" s="93"/>
      <c r="G1826" s="85"/>
      <c r="H1826" s="49"/>
      <c r="I1826" s="49"/>
      <c r="J1826" s="2"/>
      <c r="K1826" s="49"/>
      <c r="L1826" s="2"/>
      <c r="M1826" s="72"/>
      <c r="N1826" s="72"/>
      <c r="O1826" s="98"/>
      <c r="P1826" s="54"/>
      <c r="Q1826" s="55"/>
      <c r="R1826" s="55"/>
      <c r="S1826" s="56"/>
      <c r="T1826" s="57"/>
      <c r="U1826" s="57"/>
      <c r="V1826" s="58"/>
      <c r="W1826" s="59"/>
      <c r="X1826" s="59"/>
      <c r="Y1826" s="77"/>
      <c r="Z1826" s="60"/>
      <c r="AA1826" s="60"/>
      <c r="AB1826" s="61"/>
      <c r="AC1826" s="61"/>
      <c r="AD1826" s="61"/>
      <c r="AE1826" s="200"/>
      <c r="AF1826" s="201"/>
      <c r="AG1826" s="201"/>
      <c r="AI1826" s="63"/>
      <c r="AJ1826" s="63"/>
      <c r="AK1826" s="77"/>
      <c r="AL1826" s="60"/>
      <c r="AM1826" s="60"/>
      <c r="AN1826" s="78"/>
      <c r="AO1826" s="79"/>
      <c r="AP1826" s="79"/>
      <c r="AQ1826" s="64"/>
      <c r="AR1826" s="65"/>
      <c r="AS1826" s="65"/>
      <c r="AT1826" s="66"/>
      <c r="AU1826" s="67"/>
      <c r="AV1826" s="67"/>
      <c r="AW1826" s="73"/>
      <c r="AX1826" s="74"/>
      <c r="AY1826" s="74"/>
      <c r="AZ1826" s="112"/>
      <c r="BA1826" s="68"/>
      <c r="BB1826" s="68"/>
      <c r="BC1826" s="69"/>
      <c r="BD1826" s="69"/>
      <c r="BE1826" s="69"/>
      <c r="BF1826" s="75"/>
      <c r="BG1826" s="75"/>
      <c r="BH1826" s="75"/>
      <c r="BI1826" s="219"/>
      <c r="BJ1826" s="220"/>
      <c r="BK1826" s="220"/>
      <c r="BL1826" s="238"/>
      <c r="BM1826" s="238"/>
      <c r="BN1826" s="238"/>
      <c r="BO1826" s="236"/>
      <c r="BP1826" s="49"/>
      <c r="BS1826" s="237"/>
    </row>
    <row r="1827" spans="1:71" s="62" customFormat="1">
      <c r="A1827" s="49"/>
      <c r="B1827" s="2"/>
      <c r="C1827" s="2"/>
      <c r="D1827" s="49"/>
      <c r="E1827" s="49"/>
      <c r="F1827" s="93"/>
      <c r="G1827" s="85"/>
      <c r="H1827" s="49"/>
      <c r="I1827" s="49"/>
      <c r="J1827" s="2"/>
      <c r="K1827" s="49"/>
      <c r="L1827" s="2"/>
      <c r="M1827" s="72"/>
      <c r="N1827" s="72"/>
      <c r="O1827" s="98"/>
      <c r="P1827" s="54"/>
      <c r="Q1827" s="55"/>
      <c r="R1827" s="55"/>
      <c r="S1827" s="56"/>
      <c r="T1827" s="57"/>
      <c r="U1827" s="57"/>
      <c r="V1827" s="58"/>
      <c r="W1827" s="59"/>
      <c r="X1827" s="59"/>
      <c r="Y1827" s="77"/>
      <c r="Z1827" s="60"/>
      <c r="AA1827" s="60"/>
      <c r="AB1827" s="61"/>
      <c r="AC1827" s="61"/>
      <c r="AD1827" s="61"/>
      <c r="AE1827" s="200"/>
      <c r="AF1827" s="201"/>
      <c r="AG1827" s="201"/>
      <c r="AI1827" s="63"/>
      <c r="AJ1827" s="63"/>
      <c r="AK1827" s="77"/>
      <c r="AL1827" s="60"/>
      <c r="AM1827" s="60"/>
      <c r="AN1827" s="78"/>
      <c r="AO1827" s="79"/>
      <c r="AP1827" s="79"/>
      <c r="AQ1827" s="64"/>
      <c r="AR1827" s="65"/>
      <c r="AS1827" s="65"/>
      <c r="AT1827" s="66"/>
      <c r="AU1827" s="67"/>
      <c r="AV1827" s="67"/>
      <c r="AW1827" s="73"/>
      <c r="AX1827" s="74"/>
      <c r="AY1827" s="74"/>
      <c r="AZ1827" s="112"/>
      <c r="BA1827" s="68"/>
      <c r="BB1827" s="68"/>
      <c r="BC1827" s="69"/>
      <c r="BD1827" s="69"/>
      <c r="BE1827" s="69"/>
      <c r="BF1827" s="75"/>
      <c r="BG1827" s="75"/>
      <c r="BH1827" s="75"/>
      <c r="BI1827" s="219"/>
      <c r="BJ1827" s="220"/>
      <c r="BK1827" s="220"/>
      <c r="BL1827" s="238"/>
      <c r="BM1827" s="238"/>
      <c r="BN1827" s="238"/>
      <c r="BO1827" s="236"/>
      <c r="BP1827" s="49"/>
      <c r="BS1827" s="237"/>
    </row>
    <row r="1828" spans="1:71" s="62" customFormat="1">
      <c r="A1828" s="49"/>
      <c r="B1828" s="2"/>
      <c r="C1828" s="2"/>
      <c r="D1828" s="49"/>
      <c r="E1828" s="49"/>
      <c r="F1828" s="93"/>
      <c r="G1828" s="85"/>
      <c r="H1828" s="49"/>
      <c r="I1828" s="49"/>
      <c r="J1828" s="2"/>
      <c r="K1828" s="49"/>
      <c r="L1828" s="2"/>
      <c r="M1828" s="72"/>
      <c r="N1828" s="72"/>
      <c r="O1828" s="98"/>
      <c r="P1828" s="54"/>
      <c r="Q1828" s="55"/>
      <c r="R1828" s="55"/>
      <c r="S1828" s="56"/>
      <c r="T1828" s="57"/>
      <c r="U1828" s="57"/>
      <c r="V1828" s="58"/>
      <c r="W1828" s="59"/>
      <c r="X1828" s="59"/>
      <c r="Y1828" s="77"/>
      <c r="Z1828" s="60"/>
      <c r="AA1828" s="60"/>
      <c r="AB1828" s="61"/>
      <c r="AC1828" s="61"/>
      <c r="AD1828" s="61"/>
      <c r="AE1828" s="200"/>
      <c r="AF1828" s="201"/>
      <c r="AG1828" s="201"/>
      <c r="AI1828" s="63"/>
      <c r="AJ1828" s="63"/>
      <c r="AK1828" s="77"/>
      <c r="AL1828" s="60"/>
      <c r="AM1828" s="60"/>
      <c r="AN1828" s="78"/>
      <c r="AO1828" s="79"/>
      <c r="AP1828" s="79"/>
      <c r="AQ1828" s="64"/>
      <c r="AR1828" s="65"/>
      <c r="AS1828" s="65"/>
      <c r="AT1828" s="66"/>
      <c r="AU1828" s="67"/>
      <c r="AV1828" s="67"/>
      <c r="AW1828" s="73"/>
      <c r="AX1828" s="74"/>
      <c r="AY1828" s="74"/>
      <c r="AZ1828" s="112"/>
      <c r="BA1828" s="68"/>
      <c r="BB1828" s="68"/>
      <c r="BC1828" s="69"/>
      <c r="BD1828" s="69"/>
      <c r="BE1828" s="69"/>
      <c r="BF1828" s="75"/>
      <c r="BG1828" s="75"/>
      <c r="BH1828" s="75"/>
      <c r="BI1828" s="219"/>
      <c r="BJ1828" s="220"/>
      <c r="BK1828" s="220"/>
      <c r="BL1828" s="238"/>
      <c r="BM1828" s="238"/>
      <c r="BN1828" s="238"/>
      <c r="BO1828" s="236"/>
      <c r="BP1828" s="49"/>
      <c r="BS1828" s="237"/>
    </row>
    <row r="1829" spans="1:71" s="62" customFormat="1">
      <c r="A1829" s="49"/>
      <c r="B1829" s="2"/>
      <c r="C1829" s="2"/>
      <c r="D1829" s="49"/>
      <c r="E1829" s="49"/>
      <c r="F1829" s="93"/>
      <c r="G1829" s="85"/>
      <c r="H1829" s="49"/>
      <c r="I1829" s="49"/>
      <c r="J1829" s="2"/>
      <c r="K1829" s="49"/>
      <c r="L1829" s="2"/>
      <c r="M1829" s="72"/>
      <c r="N1829" s="72"/>
      <c r="O1829" s="98"/>
      <c r="P1829" s="54"/>
      <c r="Q1829" s="55"/>
      <c r="R1829" s="55"/>
      <c r="S1829" s="56"/>
      <c r="T1829" s="57"/>
      <c r="U1829" s="57"/>
      <c r="V1829" s="58"/>
      <c r="W1829" s="59"/>
      <c r="X1829" s="59"/>
      <c r="Y1829" s="77"/>
      <c r="Z1829" s="60"/>
      <c r="AA1829" s="60"/>
      <c r="AB1829" s="61"/>
      <c r="AC1829" s="61"/>
      <c r="AD1829" s="61"/>
      <c r="AE1829" s="200"/>
      <c r="AF1829" s="201"/>
      <c r="AG1829" s="201"/>
      <c r="AI1829" s="63"/>
      <c r="AJ1829" s="63"/>
      <c r="AK1829" s="77"/>
      <c r="AL1829" s="60"/>
      <c r="AM1829" s="60"/>
      <c r="AN1829" s="78"/>
      <c r="AO1829" s="79"/>
      <c r="AP1829" s="79"/>
      <c r="AQ1829" s="64"/>
      <c r="AR1829" s="65"/>
      <c r="AS1829" s="65"/>
      <c r="AT1829" s="66"/>
      <c r="AU1829" s="67"/>
      <c r="AV1829" s="67"/>
      <c r="AW1829" s="73"/>
      <c r="AX1829" s="74"/>
      <c r="AY1829" s="74"/>
      <c r="AZ1829" s="112"/>
      <c r="BA1829" s="68"/>
      <c r="BB1829" s="68"/>
      <c r="BC1829" s="69"/>
      <c r="BD1829" s="69"/>
      <c r="BE1829" s="69"/>
      <c r="BF1829" s="75"/>
      <c r="BG1829" s="75"/>
      <c r="BH1829" s="75"/>
      <c r="BI1829" s="219"/>
      <c r="BJ1829" s="220"/>
      <c r="BK1829" s="220"/>
      <c r="BL1829" s="238"/>
      <c r="BM1829" s="238"/>
      <c r="BN1829" s="238"/>
      <c r="BO1829" s="236"/>
      <c r="BP1829" s="49"/>
      <c r="BS1829" s="237"/>
    </row>
    <row r="1830" spans="1:71" s="62" customFormat="1">
      <c r="A1830" s="49"/>
      <c r="B1830" s="2"/>
      <c r="C1830" s="2"/>
      <c r="D1830" s="49"/>
      <c r="E1830" s="49"/>
      <c r="F1830" s="93"/>
      <c r="G1830" s="85"/>
      <c r="H1830" s="49"/>
      <c r="I1830" s="49"/>
      <c r="J1830" s="2"/>
      <c r="K1830" s="49"/>
      <c r="L1830" s="2"/>
      <c r="M1830" s="72"/>
      <c r="N1830" s="72"/>
      <c r="O1830" s="98"/>
      <c r="P1830" s="54"/>
      <c r="Q1830" s="55"/>
      <c r="R1830" s="55"/>
      <c r="S1830" s="56"/>
      <c r="T1830" s="57"/>
      <c r="U1830" s="57"/>
      <c r="V1830" s="58"/>
      <c r="W1830" s="59"/>
      <c r="X1830" s="59"/>
      <c r="Y1830" s="77"/>
      <c r="Z1830" s="60"/>
      <c r="AA1830" s="60"/>
      <c r="AB1830" s="61"/>
      <c r="AC1830" s="61"/>
      <c r="AD1830" s="61"/>
      <c r="AE1830" s="200"/>
      <c r="AF1830" s="201"/>
      <c r="AG1830" s="201"/>
      <c r="AI1830" s="63"/>
      <c r="AJ1830" s="63"/>
      <c r="AK1830" s="77"/>
      <c r="AL1830" s="60"/>
      <c r="AM1830" s="60"/>
      <c r="AN1830" s="78"/>
      <c r="AO1830" s="79"/>
      <c r="AP1830" s="79"/>
      <c r="AQ1830" s="64"/>
      <c r="AR1830" s="65"/>
      <c r="AS1830" s="65"/>
      <c r="AT1830" s="66"/>
      <c r="AU1830" s="67"/>
      <c r="AV1830" s="67"/>
      <c r="AW1830" s="73"/>
      <c r="AX1830" s="74"/>
      <c r="AY1830" s="74"/>
      <c r="AZ1830" s="112"/>
      <c r="BA1830" s="68"/>
      <c r="BB1830" s="68"/>
      <c r="BC1830" s="69"/>
      <c r="BD1830" s="69"/>
      <c r="BE1830" s="69"/>
      <c r="BF1830" s="75"/>
      <c r="BG1830" s="75"/>
      <c r="BH1830" s="75"/>
      <c r="BI1830" s="219"/>
      <c r="BJ1830" s="220"/>
      <c r="BK1830" s="220"/>
      <c r="BL1830" s="238"/>
      <c r="BM1830" s="238"/>
      <c r="BN1830" s="238"/>
      <c r="BO1830" s="236"/>
      <c r="BP1830" s="49"/>
      <c r="BS1830" s="237"/>
    </row>
    <row r="1831" spans="1:71" s="62" customFormat="1">
      <c r="A1831" s="49"/>
      <c r="B1831" s="2"/>
      <c r="C1831" s="2"/>
      <c r="D1831" s="49"/>
      <c r="E1831" s="49"/>
      <c r="F1831" s="93"/>
      <c r="G1831" s="85"/>
      <c r="H1831" s="49"/>
      <c r="I1831" s="49"/>
      <c r="J1831" s="2"/>
      <c r="K1831" s="49"/>
      <c r="L1831" s="2"/>
      <c r="M1831" s="72"/>
      <c r="N1831" s="72"/>
      <c r="O1831" s="98"/>
      <c r="P1831" s="54"/>
      <c r="Q1831" s="55"/>
      <c r="R1831" s="55"/>
      <c r="S1831" s="56"/>
      <c r="T1831" s="57"/>
      <c r="U1831" s="57"/>
      <c r="V1831" s="58"/>
      <c r="W1831" s="59"/>
      <c r="X1831" s="59"/>
      <c r="Y1831" s="77"/>
      <c r="Z1831" s="60"/>
      <c r="AA1831" s="60"/>
      <c r="AB1831" s="61"/>
      <c r="AC1831" s="61"/>
      <c r="AD1831" s="61"/>
      <c r="AE1831" s="200"/>
      <c r="AF1831" s="201"/>
      <c r="AG1831" s="201"/>
      <c r="AI1831" s="63"/>
      <c r="AJ1831" s="63"/>
      <c r="AK1831" s="77"/>
      <c r="AL1831" s="60"/>
      <c r="AM1831" s="60"/>
      <c r="AN1831" s="78"/>
      <c r="AO1831" s="79"/>
      <c r="AP1831" s="79"/>
      <c r="AQ1831" s="64"/>
      <c r="AR1831" s="65"/>
      <c r="AS1831" s="65"/>
      <c r="AT1831" s="66"/>
      <c r="AU1831" s="67"/>
      <c r="AV1831" s="67"/>
      <c r="AW1831" s="73"/>
      <c r="AX1831" s="74"/>
      <c r="AY1831" s="74"/>
      <c r="AZ1831" s="112"/>
      <c r="BA1831" s="68"/>
      <c r="BB1831" s="68"/>
      <c r="BC1831" s="69"/>
      <c r="BD1831" s="69"/>
      <c r="BE1831" s="69"/>
      <c r="BF1831" s="75"/>
      <c r="BG1831" s="75"/>
      <c r="BH1831" s="75"/>
      <c r="BI1831" s="219"/>
      <c r="BJ1831" s="220"/>
      <c r="BK1831" s="220"/>
      <c r="BL1831" s="238"/>
      <c r="BM1831" s="238"/>
      <c r="BN1831" s="238"/>
      <c r="BO1831" s="236"/>
      <c r="BP1831" s="49"/>
      <c r="BS1831" s="237"/>
    </row>
    <row r="1832" spans="1:71" s="62" customFormat="1">
      <c r="A1832" s="49"/>
      <c r="B1832" s="2"/>
      <c r="C1832" s="2"/>
      <c r="D1832" s="49"/>
      <c r="E1832" s="49"/>
      <c r="F1832" s="93"/>
      <c r="G1832" s="85"/>
      <c r="H1832" s="49"/>
      <c r="I1832" s="49"/>
      <c r="J1832" s="2"/>
      <c r="K1832" s="49"/>
      <c r="L1832" s="2"/>
      <c r="M1832" s="72"/>
      <c r="N1832" s="72"/>
      <c r="O1832" s="98"/>
      <c r="P1832" s="54"/>
      <c r="Q1832" s="55"/>
      <c r="R1832" s="55"/>
      <c r="S1832" s="56"/>
      <c r="T1832" s="57"/>
      <c r="U1832" s="57"/>
      <c r="V1832" s="58"/>
      <c r="W1832" s="59"/>
      <c r="X1832" s="59"/>
      <c r="Y1832" s="77"/>
      <c r="Z1832" s="60"/>
      <c r="AA1832" s="60"/>
      <c r="AB1832" s="61"/>
      <c r="AC1832" s="61"/>
      <c r="AD1832" s="61"/>
      <c r="AE1832" s="200"/>
      <c r="AF1832" s="201"/>
      <c r="AG1832" s="201"/>
      <c r="AI1832" s="63"/>
      <c r="AJ1832" s="63"/>
      <c r="AK1832" s="77"/>
      <c r="AL1832" s="60"/>
      <c r="AM1832" s="60"/>
      <c r="AN1832" s="78"/>
      <c r="AO1832" s="79"/>
      <c r="AP1832" s="79"/>
      <c r="AQ1832" s="64"/>
      <c r="AR1832" s="65"/>
      <c r="AS1832" s="65"/>
      <c r="AT1832" s="66"/>
      <c r="AU1832" s="67"/>
      <c r="AV1832" s="67"/>
      <c r="AW1832" s="73"/>
      <c r="AX1832" s="74"/>
      <c r="AY1832" s="74"/>
      <c r="AZ1832" s="112"/>
      <c r="BA1832" s="68"/>
      <c r="BB1832" s="68"/>
      <c r="BC1832" s="69"/>
      <c r="BD1832" s="69"/>
      <c r="BE1832" s="69"/>
      <c r="BF1832" s="75"/>
      <c r="BG1832" s="75"/>
      <c r="BH1832" s="75"/>
      <c r="BI1832" s="219"/>
      <c r="BJ1832" s="220"/>
      <c r="BK1832" s="220"/>
      <c r="BL1832" s="238"/>
      <c r="BM1832" s="238"/>
      <c r="BN1832" s="238"/>
      <c r="BO1832" s="236"/>
      <c r="BP1832" s="49"/>
      <c r="BS1832" s="237"/>
    </row>
    <row r="1833" spans="1:71" s="62" customFormat="1">
      <c r="A1833" s="49"/>
      <c r="B1833" s="2"/>
      <c r="C1833" s="2"/>
      <c r="D1833" s="49"/>
      <c r="E1833" s="49"/>
      <c r="F1833" s="93"/>
      <c r="G1833" s="85"/>
      <c r="H1833" s="49"/>
      <c r="I1833" s="49"/>
      <c r="J1833" s="2"/>
      <c r="K1833" s="49"/>
      <c r="L1833" s="2"/>
      <c r="M1833" s="72"/>
      <c r="N1833" s="72"/>
      <c r="O1833" s="98"/>
      <c r="P1833" s="54"/>
      <c r="Q1833" s="55"/>
      <c r="R1833" s="55"/>
      <c r="S1833" s="56"/>
      <c r="T1833" s="57"/>
      <c r="U1833" s="57"/>
      <c r="V1833" s="58"/>
      <c r="W1833" s="59"/>
      <c r="X1833" s="59"/>
      <c r="Y1833" s="77"/>
      <c r="Z1833" s="60"/>
      <c r="AA1833" s="60"/>
      <c r="AB1833" s="61"/>
      <c r="AC1833" s="61"/>
      <c r="AD1833" s="61"/>
      <c r="AE1833" s="200"/>
      <c r="AF1833" s="201"/>
      <c r="AG1833" s="201"/>
      <c r="AI1833" s="63"/>
      <c r="AJ1833" s="63"/>
      <c r="AK1833" s="77"/>
      <c r="AL1833" s="60"/>
      <c r="AM1833" s="60"/>
      <c r="AN1833" s="78"/>
      <c r="AO1833" s="79"/>
      <c r="AP1833" s="79"/>
      <c r="AQ1833" s="64"/>
      <c r="AR1833" s="65"/>
      <c r="AS1833" s="65"/>
      <c r="AT1833" s="66"/>
      <c r="AU1833" s="67"/>
      <c r="AV1833" s="67"/>
      <c r="AW1833" s="73"/>
      <c r="AX1833" s="74"/>
      <c r="AY1833" s="74"/>
      <c r="AZ1833" s="112"/>
      <c r="BA1833" s="68"/>
      <c r="BB1833" s="68"/>
      <c r="BC1833" s="69"/>
      <c r="BD1833" s="69"/>
      <c r="BE1833" s="69"/>
      <c r="BF1833" s="75"/>
      <c r="BG1833" s="75"/>
      <c r="BH1833" s="75"/>
      <c r="BI1833" s="219"/>
      <c r="BJ1833" s="220"/>
      <c r="BK1833" s="220"/>
      <c r="BL1833" s="238"/>
      <c r="BM1833" s="238"/>
      <c r="BN1833" s="238"/>
      <c r="BO1833" s="236"/>
      <c r="BP1833" s="49"/>
      <c r="BS1833" s="237"/>
    </row>
    <row r="1834" spans="1:71" s="62" customFormat="1">
      <c r="A1834" s="49"/>
      <c r="B1834" s="2"/>
      <c r="C1834" s="2"/>
      <c r="D1834" s="49"/>
      <c r="E1834" s="49"/>
      <c r="F1834" s="93"/>
      <c r="G1834" s="85"/>
      <c r="H1834" s="49"/>
      <c r="I1834" s="49"/>
      <c r="J1834" s="2"/>
      <c r="K1834" s="49"/>
      <c r="L1834" s="2"/>
      <c r="M1834" s="72"/>
      <c r="N1834" s="72"/>
      <c r="O1834" s="98"/>
      <c r="P1834" s="54"/>
      <c r="Q1834" s="55"/>
      <c r="R1834" s="55"/>
      <c r="S1834" s="56"/>
      <c r="T1834" s="57"/>
      <c r="U1834" s="57"/>
      <c r="V1834" s="58"/>
      <c r="W1834" s="59"/>
      <c r="X1834" s="59"/>
      <c r="Y1834" s="77"/>
      <c r="Z1834" s="60"/>
      <c r="AA1834" s="60"/>
      <c r="AB1834" s="61"/>
      <c r="AC1834" s="61"/>
      <c r="AD1834" s="61"/>
      <c r="AE1834" s="200"/>
      <c r="AF1834" s="201"/>
      <c r="AG1834" s="201"/>
      <c r="AI1834" s="63"/>
      <c r="AJ1834" s="63"/>
      <c r="AK1834" s="77"/>
      <c r="AL1834" s="60"/>
      <c r="AM1834" s="60"/>
      <c r="AN1834" s="78"/>
      <c r="AO1834" s="79"/>
      <c r="AP1834" s="79"/>
      <c r="AQ1834" s="64"/>
      <c r="AR1834" s="65"/>
      <c r="AS1834" s="65"/>
      <c r="AT1834" s="66"/>
      <c r="AU1834" s="67"/>
      <c r="AV1834" s="67"/>
      <c r="AW1834" s="73"/>
      <c r="AX1834" s="74"/>
      <c r="AY1834" s="74"/>
      <c r="AZ1834" s="112"/>
      <c r="BA1834" s="68"/>
      <c r="BB1834" s="68"/>
      <c r="BC1834" s="69"/>
      <c r="BD1834" s="69"/>
      <c r="BE1834" s="69"/>
      <c r="BF1834" s="75"/>
      <c r="BG1834" s="75"/>
      <c r="BH1834" s="75"/>
      <c r="BI1834" s="219"/>
      <c r="BJ1834" s="220"/>
      <c r="BK1834" s="220"/>
      <c r="BL1834" s="238"/>
      <c r="BM1834" s="238"/>
      <c r="BN1834" s="238"/>
      <c r="BO1834" s="236"/>
      <c r="BP1834" s="49"/>
      <c r="BS1834" s="237"/>
    </row>
    <row r="1835" spans="1:71" s="62" customFormat="1">
      <c r="A1835" s="49"/>
      <c r="B1835" s="2"/>
      <c r="C1835" s="2"/>
      <c r="D1835" s="49"/>
      <c r="E1835" s="49"/>
      <c r="F1835" s="93"/>
      <c r="G1835" s="85"/>
      <c r="H1835" s="49"/>
      <c r="I1835" s="49"/>
      <c r="J1835" s="2"/>
      <c r="K1835" s="49"/>
      <c r="L1835" s="2"/>
      <c r="M1835" s="72"/>
      <c r="N1835" s="72"/>
      <c r="O1835" s="98"/>
      <c r="P1835" s="54"/>
      <c r="Q1835" s="55"/>
      <c r="R1835" s="55"/>
      <c r="S1835" s="56"/>
      <c r="T1835" s="57"/>
      <c r="U1835" s="57"/>
      <c r="V1835" s="58"/>
      <c r="W1835" s="59"/>
      <c r="X1835" s="59"/>
      <c r="Y1835" s="77"/>
      <c r="Z1835" s="60"/>
      <c r="AA1835" s="60"/>
      <c r="AB1835" s="61"/>
      <c r="AC1835" s="61"/>
      <c r="AD1835" s="61"/>
      <c r="AE1835" s="200"/>
      <c r="AF1835" s="201"/>
      <c r="AG1835" s="201"/>
      <c r="AI1835" s="63"/>
      <c r="AJ1835" s="63"/>
      <c r="AK1835" s="77"/>
      <c r="AL1835" s="60"/>
      <c r="AM1835" s="60"/>
      <c r="AN1835" s="78"/>
      <c r="AO1835" s="79"/>
      <c r="AP1835" s="79"/>
      <c r="AQ1835" s="64"/>
      <c r="AR1835" s="65"/>
      <c r="AS1835" s="65"/>
      <c r="AT1835" s="66"/>
      <c r="AU1835" s="67"/>
      <c r="AV1835" s="67"/>
      <c r="AW1835" s="73"/>
      <c r="AX1835" s="74"/>
      <c r="AY1835" s="74"/>
      <c r="AZ1835" s="112"/>
      <c r="BA1835" s="68"/>
      <c r="BB1835" s="68"/>
      <c r="BC1835" s="69"/>
      <c r="BD1835" s="69"/>
      <c r="BE1835" s="69"/>
      <c r="BF1835" s="75"/>
      <c r="BG1835" s="75"/>
      <c r="BH1835" s="75"/>
      <c r="BI1835" s="219"/>
      <c r="BJ1835" s="220"/>
      <c r="BK1835" s="220"/>
      <c r="BL1835" s="238"/>
      <c r="BM1835" s="238"/>
      <c r="BN1835" s="238"/>
      <c r="BO1835" s="236"/>
      <c r="BP1835" s="49"/>
      <c r="BS1835" s="237"/>
    </row>
    <row r="1836" spans="1:71" s="62" customFormat="1">
      <c r="A1836" s="49"/>
      <c r="B1836" s="2"/>
      <c r="C1836" s="2"/>
      <c r="D1836" s="49"/>
      <c r="E1836" s="49"/>
      <c r="F1836" s="93"/>
      <c r="G1836" s="85"/>
      <c r="H1836" s="49"/>
      <c r="I1836" s="49"/>
      <c r="J1836" s="2"/>
      <c r="K1836" s="49"/>
      <c r="L1836" s="2"/>
      <c r="M1836" s="72"/>
      <c r="N1836" s="72"/>
      <c r="O1836" s="98"/>
      <c r="P1836" s="54"/>
      <c r="Q1836" s="55"/>
      <c r="R1836" s="55"/>
      <c r="S1836" s="56"/>
      <c r="T1836" s="57"/>
      <c r="U1836" s="57"/>
      <c r="V1836" s="58"/>
      <c r="W1836" s="59"/>
      <c r="X1836" s="59"/>
      <c r="Y1836" s="77"/>
      <c r="Z1836" s="60"/>
      <c r="AA1836" s="60"/>
      <c r="AB1836" s="61"/>
      <c r="AC1836" s="61"/>
      <c r="AD1836" s="61"/>
      <c r="AE1836" s="200"/>
      <c r="AF1836" s="201"/>
      <c r="AG1836" s="201"/>
      <c r="AI1836" s="63"/>
      <c r="AJ1836" s="63"/>
      <c r="AK1836" s="77"/>
      <c r="AL1836" s="60"/>
      <c r="AM1836" s="60"/>
      <c r="AN1836" s="78"/>
      <c r="AO1836" s="79"/>
      <c r="AP1836" s="79"/>
      <c r="AQ1836" s="64"/>
      <c r="AR1836" s="65"/>
      <c r="AS1836" s="65"/>
      <c r="AT1836" s="66"/>
      <c r="AU1836" s="67"/>
      <c r="AV1836" s="67"/>
      <c r="AW1836" s="73"/>
      <c r="AX1836" s="74"/>
      <c r="AY1836" s="74"/>
      <c r="AZ1836" s="112"/>
      <c r="BA1836" s="68"/>
      <c r="BB1836" s="68"/>
      <c r="BC1836" s="69"/>
      <c r="BD1836" s="69"/>
      <c r="BE1836" s="69"/>
      <c r="BF1836" s="75"/>
      <c r="BG1836" s="75"/>
      <c r="BH1836" s="75"/>
      <c r="BI1836" s="219"/>
      <c r="BJ1836" s="220"/>
      <c r="BK1836" s="220"/>
      <c r="BL1836" s="238"/>
      <c r="BM1836" s="238"/>
      <c r="BN1836" s="238"/>
      <c r="BO1836" s="236"/>
      <c r="BP1836" s="49"/>
      <c r="BS1836" s="237"/>
    </row>
    <row r="1837" spans="1:71" s="62" customFormat="1">
      <c r="A1837" s="49"/>
      <c r="B1837" s="2"/>
      <c r="C1837" s="2"/>
      <c r="D1837" s="49"/>
      <c r="E1837" s="49"/>
      <c r="F1837" s="93"/>
      <c r="G1837" s="85"/>
      <c r="H1837" s="49"/>
      <c r="I1837" s="49"/>
      <c r="J1837" s="2"/>
      <c r="K1837" s="49"/>
      <c r="L1837" s="2"/>
      <c r="M1837" s="72"/>
      <c r="N1837" s="72"/>
      <c r="O1837" s="98"/>
      <c r="P1837" s="54"/>
      <c r="Q1837" s="55"/>
      <c r="R1837" s="55"/>
      <c r="S1837" s="56"/>
      <c r="T1837" s="57"/>
      <c r="U1837" s="57"/>
      <c r="V1837" s="58"/>
      <c r="W1837" s="59"/>
      <c r="X1837" s="59"/>
      <c r="Y1837" s="77"/>
      <c r="Z1837" s="60"/>
      <c r="AA1837" s="60"/>
      <c r="AB1837" s="61"/>
      <c r="AC1837" s="61"/>
      <c r="AD1837" s="61"/>
      <c r="AE1837" s="200"/>
      <c r="AF1837" s="201"/>
      <c r="AG1837" s="201"/>
      <c r="AI1837" s="63"/>
      <c r="AJ1837" s="63"/>
      <c r="AK1837" s="77"/>
      <c r="AL1837" s="60"/>
      <c r="AM1837" s="60"/>
      <c r="AN1837" s="78"/>
      <c r="AO1837" s="79"/>
      <c r="AP1837" s="79"/>
      <c r="AQ1837" s="64"/>
      <c r="AR1837" s="65"/>
      <c r="AS1837" s="65"/>
      <c r="AT1837" s="66"/>
      <c r="AU1837" s="67"/>
      <c r="AV1837" s="67"/>
      <c r="AW1837" s="73"/>
      <c r="AX1837" s="74"/>
      <c r="AY1837" s="74"/>
      <c r="AZ1837" s="112"/>
      <c r="BA1837" s="68"/>
      <c r="BB1837" s="68"/>
      <c r="BC1837" s="69"/>
      <c r="BD1837" s="69"/>
      <c r="BE1837" s="69"/>
      <c r="BF1837" s="75"/>
      <c r="BG1837" s="75"/>
      <c r="BH1837" s="75"/>
      <c r="BI1837" s="219"/>
      <c r="BJ1837" s="220"/>
      <c r="BK1837" s="220"/>
      <c r="BL1837" s="238"/>
      <c r="BM1837" s="238"/>
      <c r="BN1837" s="238"/>
      <c r="BO1837" s="236"/>
      <c r="BP1837" s="49"/>
      <c r="BS1837" s="237"/>
    </row>
    <row r="1838" spans="1:71" s="62" customFormat="1">
      <c r="A1838" s="49"/>
      <c r="B1838" s="2"/>
      <c r="C1838" s="2"/>
      <c r="D1838" s="49"/>
      <c r="E1838" s="49"/>
      <c r="F1838" s="93"/>
      <c r="G1838" s="85"/>
      <c r="H1838" s="49"/>
      <c r="I1838" s="49"/>
      <c r="J1838" s="2"/>
      <c r="K1838" s="49"/>
      <c r="L1838" s="2"/>
      <c r="M1838" s="72"/>
      <c r="N1838" s="72"/>
      <c r="O1838" s="98"/>
      <c r="P1838" s="54"/>
      <c r="Q1838" s="55"/>
      <c r="R1838" s="55"/>
      <c r="S1838" s="56"/>
      <c r="T1838" s="57"/>
      <c r="U1838" s="57"/>
      <c r="V1838" s="58"/>
      <c r="W1838" s="59"/>
      <c r="X1838" s="59"/>
      <c r="Y1838" s="77"/>
      <c r="Z1838" s="60"/>
      <c r="AA1838" s="60"/>
      <c r="AB1838" s="61"/>
      <c r="AC1838" s="61"/>
      <c r="AD1838" s="61"/>
      <c r="AE1838" s="200"/>
      <c r="AF1838" s="201"/>
      <c r="AG1838" s="201"/>
      <c r="AI1838" s="63"/>
      <c r="AJ1838" s="63"/>
      <c r="AK1838" s="77"/>
      <c r="AL1838" s="60"/>
      <c r="AM1838" s="60"/>
      <c r="AN1838" s="78"/>
      <c r="AO1838" s="79"/>
      <c r="AP1838" s="79"/>
      <c r="AQ1838" s="64"/>
      <c r="AR1838" s="65"/>
      <c r="AS1838" s="65"/>
      <c r="AT1838" s="66"/>
      <c r="AU1838" s="67"/>
      <c r="AV1838" s="67"/>
      <c r="AW1838" s="73"/>
      <c r="AX1838" s="74"/>
      <c r="AY1838" s="74"/>
      <c r="AZ1838" s="112"/>
      <c r="BA1838" s="68"/>
      <c r="BB1838" s="68"/>
      <c r="BC1838" s="69"/>
      <c r="BD1838" s="69"/>
      <c r="BE1838" s="69"/>
      <c r="BF1838" s="75"/>
      <c r="BG1838" s="75"/>
      <c r="BH1838" s="75"/>
      <c r="BI1838" s="219"/>
      <c r="BJ1838" s="220"/>
      <c r="BK1838" s="220"/>
      <c r="BL1838" s="238"/>
      <c r="BM1838" s="238"/>
      <c r="BN1838" s="238"/>
      <c r="BO1838" s="236"/>
      <c r="BP1838" s="49"/>
      <c r="BS1838" s="237"/>
    </row>
    <row r="1839" spans="1:71" s="62" customFormat="1">
      <c r="A1839" s="49"/>
      <c r="B1839" s="2"/>
      <c r="C1839" s="2"/>
      <c r="D1839" s="49"/>
      <c r="E1839" s="49"/>
      <c r="F1839" s="93"/>
      <c r="G1839" s="85"/>
      <c r="H1839" s="49"/>
      <c r="I1839" s="49"/>
      <c r="J1839" s="2"/>
      <c r="K1839" s="49"/>
      <c r="L1839" s="2"/>
      <c r="M1839" s="72"/>
      <c r="N1839" s="72"/>
      <c r="O1839" s="98"/>
      <c r="P1839" s="54"/>
      <c r="Q1839" s="55"/>
      <c r="R1839" s="55"/>
      <c r="S1839" s="56"/>
      <c r="T1839" s="57"/>
      <c r="U1839" s="57"/>
      <c r="V1839" s="58"/>
      <c r="W1839" s="59"/>
      <c r="X1839" s="59"/>
      <c r="Y1839" s="77"/>
      <c r="Z1839" s="60"/>
      <c r="AA1839" s="60"/>
      <c r="AB1839" s="61"/>
      <c r="AC1839" s="61"/>
      <c r="AD1839" s="61"/>
      <c r="AE1839" s="200"/>
      <c r="AF1839" s="201"/>
      <c r="AG1839" s="201"/>
      <c r="AI1839" s="63"/>
      <c r="AJ1839" s="63"/>
      <c r="AK1839" s="77"/>
      <c r="AL1839" s="60"/>
      <c r="AM1839" s="60"/>
      <c r="AN1839" s="78"/>
      <c r="AO1839" s="79"/>
      <c r="AP1839" s="79"/>
      <c r="AQ1839" s="64"/>
      <c r="AR1839" s="65"/>
      <c r="AS1839" s="65"/>
      <c r="AT1839" s="66"/>
      <c r="AU1839" s="67"/>
      <c r="AV1839" s="67"/>
      <c r="AW1839" s="73"/>
      <c r="AX1839" s="74"/>
      <c r="AY1839" s="74"/>
      <c r="AZ1839" s="112"/>
      <c r="BA1839" s="68"/>
      <c r="BB1839" s="68"/>
      <c r="BC1839" s="69"/>
      <c r="BD1839" s="69"/>
      <c r="BE1839" s="69"/>
      <c r="BF1839" s="75"/>
      <c r="BG1839" s="75"/>
      <c r="BH1839" s="75"/>
      <c r="BI1839" s="219"/>
      <c r="BJ1839" s="220"/>
      <c r="BK1839" s="220"/>
      <c r="BL1839" s="238"/>
      <c r="BM1839" s="238"/>
      <c r="BN1839" s="238"/>
      <c r="BO1839" s="236"/>
      <c r="BP1839" s="49"/>
      <c r="BS1839" s="237"/>
    </row>
    <row r="1840" spans="1:71" s="62" customFormat="1">
      <c r="A1840" s="49"/>
      <c r="B1840" s="2"/>
      <c r="C1840" s="2"/>
      <c r="D1840" s="49"/>
      <c r="E1840" s="49"/>
      <c r="F1840" s="93"/>
      <c r="G1840" s="85"/>
      <c r="H1840" s="49"/>
      <c r="I1840" s="49"/>
      <c r="J1840" s="2"/>
      <c r="K1840" s="49"/>
      <c r="L1840" s="2"/>
      <c r="M1840" s="72"/>
      <c r="N1840" s="72"/>
      <c r="O1840" s="98"/>
      <c r="P1840" s="54"/>
      <c r="Q1840" s="55"/>
      <c r="R1840" s="55"/>
      <c r="S1840" s="56"/>
      <c r="T1840" s="57"/>
      <c r="U1840" s="57"/>
      <c r="V1840" s="58"/>
      <c r="W1840" s="59"/>
      <c r="X1840" s="59"/>
      <c r="Y1840" s="77"/>
      <c r="Z1840" s="60"/>
      <c r="AA1840" s="60"/>
      <c r="AB1840" s="61"/>
      <c r="AC1840" s="61"/>
      <c r="AD1840" s="61"/>
      <c r="AE1840" s="200"/>
      <c r="AF1840" s="201"/>
      <c r="AG1840" s="201"/>
      <c r="AI1840" s="63"/>
      <c r="AJ1840" s="63"/>
      <c r="AK1840" s="77"/>
      <c r="AL1840" s="60"/>
      <c r="AM1840" s="60"/>
      <c r="AN1840" s="78"/>
      <c r="AO1840" s="79"/>
      <c r="AP1840" s="79"/>
      <c r="AQ1840" s="64"/>
      <c r="AR1840" s="65"/>
      <c r="AS1840" s="65"/>
      <c r="AT1840" s="66"/>
      <c r="AU1840" s="67"/>
      <c r="AV1840" s="67"/>
      <c r="AW1840" s="73"/>
      <c r="AX1840" s="74"/>
      <c r="AY1840" s="74"/>
      <c r="AZ1840" s="112"/>
      <c r="BA1840" s="68"/>
      <c r="BB1840" s="68"/>
      <c r="BC1840" s="69"/>
      <c r="BD1840" s="69"/>
      <c r="BE1840" s="69"/>
      <c r="BF1840" s="75"/>
      <c r="BG1840" s="75"/>
      <c r="BH1840" s="75"/>
      <c r="BI1840" s="219"/>
      <c r="BJ1840" s="220"/>
      <c r="BK1840" s="220"/>
      <c r="BL1840" s="238"/>
      <c r="BM1840" s="238"/>
      <c r="BN1840" s="238"/>
      <c r="BO1840" s="236"/>
      <c r="BP1840" s="49"/>
      <c r="BS1840" s="237"/>
    </row>
    <row r="1841" spans="1:71" s="62" customFormat="1">
      <c r="A1841" s="49"/>
      <c r="B1841" s="2"/>
      <c r="C1841" s="2"/>
      <c r="D1841" s="49"/>
      <c r="E1841" s="49"/>
      <c r="F1841" s="93"/>
      <c r="G1841" s="85"/>
      <c r="H1841" s="49"/>
      <c r="I1841" s="49"/>
      <c r="J1841" s="2"/>
      <c r="K1841" s="49"/>
      <c r="L1841" s="2"/>
      <c r="M1841" s="72"/>
      <c r="N1841" s="72"/>
      <c r="O1841" s="98"/>
      <c r="P1841" s="54"/>
      <c r="Q1841" s="55"/>
      <c r="R1841" s="55"/>
      <c r="S1841" s="56"/>
      <c r="T1841" s="57"/>
      <c r="U1841" s="57"/>
      <c r="V1841" s="58"/>
      <c r="W1841" s="59"/>
      <c r="X1841" s="59"/>
      <c r="Y1841" s="77"/>
      <c r="Z1841" s="60"/>
      <c r="AA1841" s="60"/>
      <c r="AB1841" s="61"/>
      <c r="AC1841" s="61"/>
      <c r="AD1841" s="61"/>
      <c r="AE1841" s="200"/>
      <c r="AF1841" s="201"/>
      <c r="AG1841" s="201"/>
      <c r="AI1841" s="63"/>
      <c r="AJ1841" s="63"/>
      <c r="AK1841" s="77"/>
      <c r="AL1841" s="60"/>
      <c r="AM1841" s="60"/>
      <c r="AN1841" s="78"/>
      <c r="AO1841" s="79"/>
      <c r="AP1841" s="79"/>
      <c r="AQ1841" s="64"/>
      <c r="AR1841" s="65"/>
      <c r="AS1841" s="65"/>
      <c r="AT1841" s="66"/>
      <c r="AU1841" s="67"/>
      <c r="AV1841" s="67"/>
      <c r="AW1841" s="73"/>
      <c r="AX1841" s="74"/>
      <c r="AY1841" s="74"/>
      <c r="AZ1841" s="112"/>
      <c r="BA1841" s="68"/>
      <c r="BB1841" s="68"/>
      <c r="BC1841" s="69"/>
      <c r="BD1841" s="69"/>
      <c r="BE1841" s="69"/>
      <c r="BF1841" s="75"/>
      <c r="BG1841" s="75"/>
      <c r="BH1841" s="75"/>
      <c r="BI1841" s="219"/>
      <c r="BJ1841" s="220"/>
      <c r="BK1841" s="220"/>
      <c r="BL1841" s="238"/>
      <c r="BM1841" s="238"/>
      <c r="BN1841" s="238"/>
      <c r="BO1841" s="236"/>
      <c r="BP1841" s="49"/>
      <c r="BS1841" s="237"/>
    </row>
    <row r="1842" spans="1:71" s="62" customFormat="1">
      <c r="A1842" s="49"/>
      <c r="B1842" s="2"/>
      <c r="C1842" s="2"/>
      <c r="D1842" s="49"/>
      <c r="E1842" s="49"/>
      <c r="F1842" s="93"/>
      <c r="G1842" s="85"/>
      <c r="H1842" s="49"/>
      <c r="I1842" s="49"/>
      <c r="J1842" s="2"/>
      <c r="K1842" s="49"/>
      <c r="L1842" s="2"/>
      <c r="M1842" s="72"/>
      <c r="N1842" s="72"/>
      <c r="O1842" s="98"/>
      <c r="P1842" s="54"/>
      <c r="Q1842" s="55"/>
      <c r="R1842" s="55"/>
      <c r="S1842" s="56"/>
      <c r="T1842" s="57"/>
      <c r="U1842" s="57"/>
      <c r="V1842" s="58"/>
      <c r="W1842" s="59"/>
      <c r="X1842" s="59"/>
      <c r="Y1842" s="77"/>
      <c r="Z1842" s="60"/>
      <c r="AA1842" s="60"/>
      <c r="AB1842" s="61"/>
      <c r="AC1842" s="61"/>
      <c r="AD1842" s="61"/>
      <c r="AE1842" s="200"/>
      <c r="AF1842" s="201"/>
      <c r="AG1842" s="201"/>
      <c r="AI1842" s="63"/>
      <c r="AJ1842" s="63"/>
      <c r="AK1842" s="77"/>
      <c r="AL1842" s="60"/>
      <c r="AM1842" s="60"/>
      <c r="AN1842" s="78"/>
      <c r="AO1842" s="79"/>
      <c r="AP1842" s="79"/>
      <c r="AQ1842" s="64"/>
      <c r="AR1842" s="65"/>
      <c r="AS1842" s="65"/>
      <c r="AT1842" s="66"/>
      <c r="AU1842" s="67"/>
      <c r="AV1842" s="67"/>
      <c r="AW1842" s="73"/>
      <c r="AX1842" s="74"/>
      <c r="AY1842" s="74"/>
      <c r="AZ1842" s="112"/>
      <c r="BA1842" s="68"/>
      <c r="BB1842" s="68"/>
      <c r="BC1842" s="69"/>
      <c r="BD1842" s="69"/>
      <c r="BE1842" s="69"/>
      <c r="BF1842" s="75"/>
      <c r="BG1842" s="75"/>
      <c r="BH1842" s="75"/>
      <c r="BI1842" s="219"/>
      <c r="BJ1842" s="220"/>
      <c r="BK1842" s="220"/>
      <c r="BL1842" s="238"/>
      <c r="BM1842" s="238"/>
      <c r="BN1842" s="238"/>
      <c r="BO1842" s="236"/>
      <c r="BP1842" s="49"/>
      <c r="BS1842" s="237"/>
    </row>
    <row r="1843" spans="1:71" s="62" customFormat="1">
      <c r="A1843" s="49"/>
      <c r="B1843" s="2"/>
      <c r="C1843" s="2"/>
      <c r="D1843" s="49"/>
      <c r="E1843" s="49"/>
      <c r="F1843" s="93"/>
      <c r="G1843" s="85"/>
      <c r="H1843" s="49"/>
      <c r="I1843" s="49"/>
      <c r="J1843" s="2"/>
      <c r="K1843" s="49"/>
      <c r="L1843" s="2"/>
      <c r="M1843" s="72"/>
      <c r="N1843" s="72"/>
      <c r="O1843" s="98"/>
      <c r="P1843" s="54"/>
      <c r="Q1843" s="55"/>
      <c r="R1843" s="55"/>
      <c r="S1843" s="56"/>
      <c r="T1843" s="57"/>
      <c r="U1843" s="57"/>
      <c r="V1843" s="58"/>
      <c r="W1843" s="59"/>
      <c r="X1843" s="59"/>
      <c r="Y1843" s="77"/>
      <c r="Z1843" s="60"/>
      <c r="AA1843" s="60"/>
      <c r="AB1843" s="61"/>
      <c r="AC1843" s="61"/>
      <c r="AD1843" s="61"/>
      <c r="AE1843" s="200"/>
      <c r="AF1843" s="201"/>
      <c r="AG1843" s="201"/>
      <c r="AI1843" s="63"/>
      <c r="AJ1843" s="63"/>
      <c r="AK1843" s="77"/>
      <c r="AL1843" s="60"/>
      <c r="AM1843" s="60"/>
      <c r="AN1843" s="78"/>
      <c r="AO1843" s="79"/>
      <c r="AP1843" s="79"/>
      <c r="AQ1843" s="64"/>
      <c r="AR1843" s="65"/>
      <c r="AS1843" s="65"/>
      <c r="AT1843" s="66"/>
      <c r="AU1843" s="67"/>
      <c r="AV1843" s="67"/>
      <c r="AW1843" s="73"/>
      <c r="AX1843" s="74"/>
      <c r="AY1843" s="74"/>
      <c r="AZ1843" s="112"/>
      <c r="BA1843" s="68"/>
      <c r="BB1843" s="68"/>
      <c r="BC1843" s="69"/>
      <c r="BD1843" s="69"/>
      <c r="BE1843" s="69"/>
      <c r="BF1843" s="75"/>
      <c r="BG1843" s="75"/>
      <c r="BH1843" s="75"/>
      <c r="BI1843" s="219"/>
      <c r="BJ1843" s="220"/>
      <c r="BK1843" s="220"/>
      <c r="BL1843" s="238"/>
      <c r="BM1843" s="238"/>
      <c r="BN1843" s="238"/>
      <c r="BO1843" s="236"/>
      <c r="BP1843" s="49"/>
      <c r="BS1843" s="237"/>
    </row>
    <row r="1844" spans="1:71" s="62" customFormat="1">
      <c r="A1844" s="49"/>
      <c r="B1844" s="2"/>
      <c r="C1844" s="2"/>
      <c r="D1844" s="49"/>
      <c r="E1844" s="49"/>
      <c r="F1844" s="93"/>
      <c r="G1844" s="85"/>
      <c r="H1844" s="49"/>
      <c r="I1844" s="49"/>
      <c r="J1844" s="2"/>
      <c r="K1844" s="49"/>
      <c r="L1844" s="2"/>
      <c r="M1844" s="72"/>
      <c r="N1844" s="72"/>
      <c r="O1844" s="98"/>
      <c r="P1844" s="54"/>
      <c r="Q1844" s="55"/>
      <c r="R1844" s="55"/>
      <c r="S1844" s="56"/>
      <c r="T1844" s="57"/>
      <c r="U1844" s="57"/>
      <c r="V1844" s="58"/>
      <c r="W1844" s="59"/>
      <c r="X1844" s="59"/>
      <c r="Y1844" s="77"/>
      <c r="Z1844" s="60"/>
      <c r="AA1844" s="60"/>
      <c r="AB1844" s="61"/>
      <c r="AC1844" s="61"/>
      <c r="AD1844" s="61"/>
      <c r="AE1844" s="200"/>
      <c r="AF1844" s="201"/>
      <c r="AG1844" s="201"/>
      <c r="AI1844" s="63"/>
      <c r="AJ1844" s="63"/>
      <c r="AK1844" s="77"/>
      <c r="AL1844" s="60"/>
      <c r="AM1844" s="60"/>
      <c r="AN1844" s="78"/>
      <c r="AO1844" s="79"/>
      <c r="AP1844" s="79"/>
      <c r="AQ1844" s="64"/>
      <c r="AR1844" s="65"/>
      <c r="AS1844" s="65"/>
      <c r="AT1844" s="66"/>
      <c r="AU1844" s="67"/>
      <c r="AV1844" s="67"/>
      <c r="AW1844" s="73"/>
      <c r="AX1844" s="74"/>
      <c r="AY1844" s="74"/>
      <c r="AZ1844" s="112"/>
      <c r="BA1844" s="68"/>
      <c r="BB1844" s="68"/>
      <c r="BC1844" s="69"/>
      <c r="BD1844" s="69"/>
      <c r="BE1844" s="69"/>
      <c r="BF1844" s="75"/>
      <c r="BG1844" s="75"/>
      <c r="BH1844" s="75"/>
      <c r="BI1844" s="219"/>
      <c r="BJ1844" s="220"/>
      <c r="BK1844" s="220"/>
      <c r="BL1844" s="238"/>
      <c r="BM1844" s="238"/>
      <c r="BN1844" s="238"/>
      <c r="BO1844" s="236"/>
      <c r="BP1844" s="49"/>
      <c r="BS1844" s="237"/>
    </row>
    <row r="1845" spans="1:71" s="62" customFormat="1">
      <c r="A1845" s="49"/>
      <c r="B1845" s="2"/>
      <c r="C1845" s="2"/>
      <c r="D1845" s="49"/>
      <c r="E1845" s="49"/>
      <c r="F1845" s="93"/>
      <c r="G1845" s="85"/>
      <c r="H1845" s="49"/>
      <c r="I1845" s="49"/>
      <c r="J1845" s="2"/>
      <c r="K1845" s="49"/>
      <c r="L1845" s="2"/>
      <c r="M1845" s="72"/>
      <c r="N1845" s="72"/>
      <c r="O1845" s="98"/>
      <c r="P1845" s="54"/>
      <c r="Q1845" s="55"/>
      <c r="R1845" s="55"/>
      <c r="S1845" s="56"/>
      <c r="T1845" s="57"/>
      <c r="U1845" s="57"/>
      <c r="V1845" s="58"/>
      <c r="W1845" s="59"/>
      <c r="X1845" s="59"/>
      <c r="Y1845" s="77"/>
      <c r="Z1845" s="60"/>
      <c r="AA1845" s="60"/>
      <c r="AB1845" s="61"/>
      <c r="AC1845" s="61"/>
      <c r="AD1845" s="61"/>
      <c r="AE1845" s="200"/>
      <c r="AF1845" s="201"/>
      <c r="AG1845" s="201"/>
      <c r="AI1845" s="63"/>
      <c r="AJ1845" s="63"/>
      <c r="AK1845" s="77"/>
      <c r="AL1845" s="60"/>
      <c r="AM1845" s="60"/>
      <c r="AN1845" s="78"/>
      <c r="AO1845" s="79"/>
      <c r="AP1845" s="79"/>
      <c r="AQ1845" s="64"/>
      <c r="AR1845" s="65"/>
      <c r="AS1845" s="65"/>
      <c r="AT1845" s="66"/>
      <c r="AU1845" s="67"/>
      <c r="AV1845" s="67"/>
      <c r="AW1845" s="73"/>
      <c r="AX1845" s="74"/>
      <c r="AY1845" s="74"/>
      <c r="AZ1845" s="112"/>
      <c r="BA1845" s="68"/>
      <c r="BB1845" s="68"/>
      <c r="BC1845" s="69"/>
      <c r="BD1845" s="69"/>
      <c r="BE1845" s="69"/>
      <c r="BF1845" s="75"/>
      <c r="BG1845" s="75"/>
      <c r="BH1845" s="75"/>
      <c r="BI1845" s="219"/>
      <c r="BJ1845" s="220"/>
      <c r="BK1845" s="220"/>
      <c r="BL1845" s="238"/>
      <c r="BM1845" s="238"/>
      <c r="BN1845" s="238"/>
      <c r="BO1845" s="236"/>
      <c r="BP1845" s="49"/>
      <c r="BS1845" s="237"/>
    </row>
    <row r="1846" spans="1:71" s="62" customFormat="1">
      <c r="A1846" s="49"/>
      <c r="B1846" s="2"/>
      <c r="C1846" s="2"/>
      <c r="D1846" s="49"/>
      <c r="E1846" s="49"/>
      <c r="F1846" s="93"/>
      <c r="G1846" s="85"/>
      <c r="H1846" s="49"/>
      <c r="I1846" s="49"/>
      <c r="J1846" s="2"/>
      <c r="K1846" s="49"/>
      <c r="L1846" s="2"/>
      <c r="M1846" s="72"/>
      <c r="N1846" s="72"/>
      <c r="O1846" s="98"/>
      <c r="P1846" s="54"/>
      <c r="Q1846" s="55"/>
      <c r="R1846" s="55"/>
      <c r="S1846" s="56"/>
      <c r="T1846" s="57"/>
      <c r="U1846" s="57"/>
      <c r="V1846" s="58"/>
      <c r="W1846" s="59"/>
      <c r="X1846" s="59"/>
      <c r="Y1846" s="77"/>
      <c r="Z1846" s="60"/>
      <c r="AA1846" s="60"/>
      <c r="AB1846" s="61"/>
      <c r="AC1846" s="61"/>
      <c r="AD1846" s="61"/>
      <c r="AE1846" s="200"/>
      <c r="AF1846" s="201"/>
      <c r="AG1846" s="201"/>
      <c r="AI1846" s="63"/>
      <c r="AJ1846" s="63"/>
      <c r="AK1846" s="77"/>
      <c r="AL1846" s="60"/>
      <c r="AM1846" s="60"/>
      <c r="AN1846" s="78"/>
      <c r="AO1846" s="79"/>
      <c r="AP1846" s="79"/>
      <c r="AQ1846" s="64"/>
      <c r="AR1846" s="65"/>
      <c r="AS1846" s="65"/>
      <c r="AT1846" s="66"/>
      <c r="AU1846" s="67"/>
      <c r="AV1846" s="67"/>
      <c r="AW1846" s="73"/>
      <c r="AX1846" s="74"/>
      <c r="AY1846" s="74"/>
      <c r="AZ1846" s="112"/>
      <c r="BA1846" s="68"/>
      <c r="BB1846" s="68"/>
      <c r="BC1846" s="69"/>
      <c r="BD1846" s="69"/>
      <c r="BE1846" s="69"/>
      <c r="BF1846" s="75"/>
      <c r="BG1846" s="75"/>
      <c r="BH1846" s="75"/>
      <c r="BI1846" s="219"/>
      <c r="BJ1846" s="220"/>
      <c r="BK1846" s="220"/>
      <c r="BL1846" s="238"/>
      <c r="BM1846" s="238"/>
      <c r="BN1846" s="238"/>
      <c r="BO1846" s="236"/>
      <c r="BP1846" s="49"/>
      <c r="BS1846" s="237"/>
    </row>
    <row r="1847" spans="1:71" s="62" customFormat="1">
      <c r="A1847" s="49"/>
      <c r="B1847" s="2"/>
      <c r="C1847" s="2"/>
      <c r="D1847" s="49"/>
      <c r="E1847" s="49"/>
      <c r="F1847" s="93"/>
      <c r="G1847" s="85"/>
      <c r="H1847" s="49"/>
      <c r="I1847" s="49"/>
      <c r="J1847" s="2"/>
      <c r="K1847" s="49"/>
      <c r="L1847" s="2"/>
      <c r="M1847" s="72"/>
      <c r="N1847" s="72"/>
      <c r="O1847" s="98"/>
      <c r="P1847" s="54"/>
      <c r="Q1847" s="55"/>
      <c r="R1847" s="55"/>
      <c r="S1847" s="56"/>
      <c r="T1847" s="57"/>
      <c r="U1847" s="57"/>
      <c r="V1847" s="58"/>
      <c r="W1847" s="59"/>
      <c r="X1847" s="59"/>
      <c r="Y1847" s="77"/>
      <c r="Z1847" s="60"/>
      <c r="AA1847" s="60"/>
      <c r="AB1847" s="61"/>
      <c r="AC1847" s="61"/>
      <c r="AD1847" s="61"/>
      <c r="AE1847" s="200"/>
      <c r="AF1847" s="201"/>
      <c r="AG1847" s="201"/>
      <c r="AI1847" s="63"/>
      <c r="AJ1847" s="63"/>
      <c r="AK1847" s="77"/>
      <c r="AL1847" s="60"/>
      <c r="AM1847" s="60"/>
      <c r="AN1847" s="78"/>
      <c r="AO1847" s="79"/>
      <c r="AP1847" s="79"/>
      <c r="AQ1847" s="64"/>
      <c r="AR1847" s="65"/>
      <c r="AS1847" s="65"/>
      <c r="AT1847" s="66"/>
      <c r="AU1847" s="67"/>
      <c r="AV1847" s="67"/>
      <c r="AW1847" s="73"/>
      <c r="AX1847" s="74"/>
      <c r="AY1847" s="74"/>
      <c r="AZ1847" s="112"/>
      <c r="BA1847" s="68"/>
      <c r="BB1847" s="68"/>
      <c r="BC1847" s="69"/>
      <c r="BD1847" s="69"/>
      <c r="BE1847" s="69"/>
      <c r="BF1847" s="75"/>
      <c r="BG1847" s="75"/>
      <c r="BH1847" s="75"/>
      <c r="BI1847" s="219"/>
      <c r="BJ1847" s="220"/>
      <c r="BK1847" s="220"/>
      <c r="BL1847" s="238"/>
      <c r="BM1847" s="238"/>
      <c r="BN1847" s="238"/>
      <c r="BO1847" s="236"/>
      <c r="BP1847" s="49"/>
      <c r="BS1847" s="237"/>
    </row>
    <row r="1848" spans="1:71" s="62" customFormat="1">
      <c r="A1848" s="49"/>
      <c r="B1848" s="2"/>
      <c r="C1848" s="2"/>
      <c r="D1848" s="49"/>
      <c r="E1848" s="49"/>
      <c r="F1848" s="93"/>
      <c r="G1848" s="85"/>
      <c r="H1848" s="49"/>
      <c r="I1848" s="49"/>
      <c r="J1848" s="2"/>
      <c r="K1848" s="49"/>
      <c r="L1848" s="2"/>
      <c r="M1848" s="72"/>
      <c r="N1848" s="72"/>
      <c r="O1848" s="98"/>
      <c r="P1848" s="54"/>
      <c r="Q1848" s="55"/>
      <c r="R1848" s="55"/>
      <c r="S1848" s="56"/>
      <c r="T1848" s="57"/>
      <c r="U1848" s="57"/>
      <c r="V1848" s="58"/>
      <c r="W1848" s="59"/>
      <c r="X1848" s="59"/>
      <c r="Y1848" s="77"/>
      <c r="Z1848" s="60"/>
      <c r="AA1848" s="60"/>
      <c r="AB1848" s="61"/>
      <c r="AC1848" s="61"/>
      <c r="AD1848" s="61"/>
      <c r="AE1848" s="200"/>
      <c r="AF1848" s="201"/>
      <c r="AG1848" s="201"/>
      <c r="AI1848" s="63"/>
      <c r="AJ1848" s="63"/>
      <c r="AK1848" s="77"/>
      <c r="AL1848" s="60"/>
      <c r="AM1848" s="60"/>
      <c r="AN1848" s="78"/>
      <c r="AO1848" s="79"/>
      <c r="AP1848" s="79"/>
      <c r="AQ1848" s="64"/>
      <c r="AR1848" s="65"/>
      <c r="AS1848" s="65"/>
      <c r="AT1848" s="66"/>
      <c r="AU1848" s="67"/>
      <c r="AV1848" s="67"/>
      <c r="AW1848" s="73"/>
      <c r="AX1848" s="74"/>
      <c r="AY1848" s="74"/>
      <c r="AZ1848" s="112"/>
      <c r="BA1848" s="68"/>
      <c r="BB1848" s="68"/>
      <c r="BC1848" s="69"/>
      <c r="BD1848" s="69"/>
      <c r="BE1848" s="69"/>
      <c r="BF1848" s="75"/>
      <c r="BG1848" s="75"/>
      <c r="BH1848" s="75"/>
      <c r="BI1848" s="219"/>
      <c r="BJ1848" s="220"/>
      <c r="BK1848" s="220"/>
      <c r="BL1848" s="238"/>
      <c r="BM1848" s="238"/>
      <c r="BN1848" s="238"/>
      <c r="BO1848" s="236"/>
      <c r="BP1848" s="49"/>
      <c r="BS1848" s="237"/>
    </row>
    <row r="1849" spans="1:71" s="62" customFormat="1">
      <c r="A1849" s="49"/>
      <c r="B1849" s="2"/>
      <c r="C1849" s="2"/>
      <c r="D1849" s="49"/>
      <c r="E1849" s="49"/>
      <c r="F1849" s="93"/>
      <c r="G1849" s="85"/>
      <c r="H1849" s="49"/>
      <c r="I1849" s="49"/>
      <c r="J1849" s="2"/>
      <c r="K1849" s="49"/>
      <c r="L1849" s="2"/>
      <c r="M1849" s="72"/>
      <c r="N1849" s="72"/>
      <c r="O1849" s="98"/>
      <c r="P1849" s="54"/>
      <c r="Q1849" s="55"/>
      <c r="R1849" s="55"/>
      <c r="S1849" s="56"/>
      <c r="T1849" s="57"/>
      <c r="U1849" s="57"/>
      <c r="V1849" s="58"/>
      <c r="W1849" s="59"/>
      <c r="X1849" s="59"/>
      <c r="Y1849" s="77"/>
      <c r="Z1849" s="60"/>
      <c r="AA1849" s="60"/>
      <c r="AB1849" s="61"/>
      <c r="AC1849" s="61"/>
      <c r="AD1849" s="61"/>
      <c r="AE1849" s="200"/>
      <c r="AF1849" s="201"/>
      <c r="AG1849" s="201"/>
      <c r="AI1849" s="63"/>
      <c r="AJ1849" s="63"/>
      <c r="AK1849" s="77"/>
      <c r="AL1849" s="60"/>
      <c r="AM1849" s="60"/>
      <c r="AN1849" s="78"/>
      <c r="AO1849" s="79"/>
      <c r="AP1849" s="79"/>
      <c r="AQ1849" s="64"/>
      <c r="AR1849" s="65"/>
      <c r="AS1849" s="65"/>
      <c r="AT1849" s="66"/>
      <c r="AU1849" s="67"/>
      <c r="AV1849" s="67"/>
      <c r="AW1849" s="73"/>
      <c r="AX1849" s="74"/>
      <c r="AY1849" s="74"/>
      <c r="AZ1849" s="112"/>
      <c r="BA1849" s="68"/>
      <c r="BB1849" s="68"/>
      <c r="BC1849" s="69"/>
      <c r="BD1849" s="69"/>
      <c r="BE1849" s="69"/>
      <c r="BF1849" s="75"/>
      <c r="BG1849" s="75"/>
      <c r="BH1849" s="75"/>
      <c r="BI1849" s="219"/>
      <c r="BJ1849" s="220"/>
      <c r="BK1849" s="220"/>
      <c r="BL1849" s="238"/>
      <c r="BM1849" s="238"/>
      <c r="BN1849" s="238"/>
      <c r="BO1849" s="236"/>
      <c r="BP1849" s="49"/>
      <c r="BS1849" s="237"/>
    </row>
    <row r="1850" spans="1:71" s="62" customFormat="1">
      <c r="A1850" s="49"/>
      <c r="B1850" s="2"/>
      <c r="C1850" s="2"/>
      <c r="D1850" s="49"/>
      <c r="E1850" s="49"/>
      <c r="F1850" s="93"/>
      <c r="G1850" s="85"/>
      <c r="H1850" s="49"/>
      <c r="I1850" s="49"/>
      <c r="J1850" s="2"/>
      <c r="K1850" s="49"/>
      <c r="L1850" s="2"/>
      <c r="M1850" s="72"/>
      <c r="N1850" s="72"/>
      <c r="O1850" s="98"/>
      <c r="P1850" s="54"/>
      <c r="Q1850" s="55"/>
      <c r="R1850" s="55"/>
      <c r="S1850" s="56"/>
      <c r="T1850" s="57"/>
      <c r="U1850" s="57"/>
      <c r="V1850" s="58"/>
      <c r="W1850" s="59"/>
      <c r="X1850" s="59"/>
      <c r="Y1850" s="77"/>
      <c r="Z1850" s="60"/>
      <c r="AA1850" s="60"/>
      <c r="AB1850" s="61"/>
      <c r="AC1850" s="61"/>
      <c r="AD1850" s="61"/>
      <c r="AE1850" s="200"/>
      <c r="AF1850" s="201"/>
      <c r="AG1850" s="201"/>
      <c r="AI1850" s="63"/>
      <c r="AJ1850" s="63"/>
      <c r="AK1850" s="77"/>
      <c r="AL1850" s="60"/>
      <c r="AM1850" s="60"/>
      <c r="AN1850" s="78"/>
      <c r="AO1850" s="79"/>
      <c r="AP1850" s="79"/>
      <c r="AQ1850" s="64"/>
      <c r="AR1850" s="65"/>
      <c r="AS1850" s="65"/>
      <c r="AT1850" s="66"/>
      <c r="AU1850" s="67"/>
      <c r="AV1850" s="67"/>
      <c r="AW1850" s="73"/>
      <c r="AX1850" s="74"/>
      <c r="AY1850" s="74"/>
      <c r="AZ1850" s="112"/>
      <c r="BA1850" s="68"/>
      <c r="BB1850" s="68"/>
      <c r="BC1850" s="69"/>
      <c r="BD1850" s="69"/>
      <c r="BE1850" s="69"/>
      <c r="BF1850" s="75"/>
      <c r="BG1850" s="75"/>
      <c r="BH1850" s="75"/>
      <c r="BI1850" s="219"/>
      <c r="BJ1850" s="220"/>
      <c r="BK1850" s="220"/>
      <c r="BL1850" s="238"/>
      <c r="BM1850" s="238"/>
      <c r="BN1850" s="238"/>
      <c r="BO1850" s="236"/>
      <c r="BP1850" s="49"/>
      <c r="BS1850" s="237"/>
    </row>
    <row r="1851" spans="1:71" s="62" customFormat="1">
      <c r="A1851" s="49"/>
      <c r="B1851" s="2"/>
      <c r="C1851" s="2"/>
      <c r="D1851" s="49"/>
      <c r="E1851" s="49"/>
      <c r="F1851" s="93"/>
      <c r="G1851" s="85"/>
      <c r="H1851" s="49"/>
      <c r="I1851" s="49"/>
      <c r="J1851" s="2"/>
      <c r="K1851" s="49"/>
      <c r="L1851" s="2"/>
      <c r="M1851" s="72"/>
      <c r="N1851" s="72"/>
      <c r="O1851" s="98"/>
      <c r="P1851" s="54"/>
      <c r="Q1851" s="55"/>
      <c r="R1851" s="55"/>
      <c r="S1851" s="56"/>
      <c r="T1851" s="57"/>
      <c r="U1851" s="57"/>
      <c r="V1851" s="58"/>
      <c r="W1851" s="59"/>
      <c r="X1851" s="59"/>
      <c r="Y1851" s="77"/>
      <c r="Z1851" s="60"/>
      <c r="AA1851" s="60"/>
      <c r="AB1851" s="61"/>
      <c r="AC1851" s="61"/>
      <c r="AD1851" s="61"/>
      <c r="AE1851" s="200"/>
      <c r="AF1851" s="201"/>
      <c r="AG1851" s="201"/>
      <c r="AI1851" s="63"/>
      <c r="AJ1851" s="63"/>
      <c r="AK1851" s="77"/>
      <c r="AL1851" s="60"/>
      <c r="AM1851" s="60"/>
      <c r="AN1851" s="78"/>
      <c r="AO1851" s="79"/>
      <c r="AP1851" s="79"/>
      <c r="AQ1851" s="64"/>
      <c r="AR1851" s="65"/>
      <c r="AS1851" s="65"/>
      <c r="AT1851" s="66"/>
      <c r="AU1851" s="67"/>
      <c r="AV1851" s="67"/>
      <c r="AW1851" s="73"/>
      <c r="AX1851" s="74"/>
      <c r="AY1851" s="74"/>
      <c r="AZ1851" s="112"/>
      <c r="BA1851" s="68"/>
      <c r="BB1851" s="68"/>
      <c r="BC1851" s="69"/>
      <c r="BD1851" s="69"/>
      <c r="BE1851" s="69"/>
      <c r="BF1851" s="75"/>
      <c r="BG1851" s="75"/>
      <c r="BH1851" s="75"/>
      <c r="BI1851" s="219"/>
      <c r="BJ1851" s="220"/>
      <c r="BK1851" s="220"/>
      <c r="BL1851" s="238"/>
      <c r="BM1851" s="238"/>
      <c r="BN1851" s="238"/>
      <c r="BO1851" s="236"/>
      <c r="BP1851" s="49"/>
      <c r="BS1851" s="237"/>
    </row>
    <row r="1852" spans="1:71" s="62" customFormat="1">
      <c r="A1852" s="49"/>
      <c r="B1852" s="2"/>
      <c r="C1852" s="2"/>
      <c r="D1852" s="49"/>
      <c r="E1852" s="49"/>
      <c r="F1852" s="93"/>
      <c r="G1852" s="85"/>
      <c r="H1852" s="49"/>
      <c r="I1852" s="49"/>
      <c r="J1852" s="2"/>
      <c r="K1852" s="49"/>
      <c r="L1852" s="2"/>
      <c r="M1852" s="72"/>
      <c r="N1852" s="72"/>
      <c r="O1852" s="98"/>
      <c r="P1852" s="54"/>
      <c r="Q1852" s="55"/>
      <c r="R1852" s="55"/>
      <c r="S1852" s="56"/>
      <c r="T1852" s="57"/>
      <c r="U1852" s="57"/>
      <c r="V1852" s="58"/>
      <c r="W1852" s="59"/>
      <c r="X1852" s="59"/>
      <c r="Y1852" s="77"/>
      <c r="Z1852" s="60"/>
      <c r="AA1852" s="60"/>
      <c r="AB1852" s="61"/>
      <c r="AC1852" s="61"/>
      <c r="AD1852" s="61"/>
      <c r="AE1852" s="200"/>
      <c r="AF1852" s="201"/>
      <c r="AG1852" s="201"/>
      <c r="AI1852" s="63"/>
      <c r="AJ1852" s="63"/>
      <c r="AK1852" s="77"/>
      <c r="AL1852" s="60"/>
      <c r="AM1852" s="60"/>
      <c r="AN1852" s="78"/>
      <c r="AO1852" s="79"/>
      <c r="AP1852" s="79"/>
      <c r="AQ1852" s="64"/>
      <c r="AR1852" s="65"/>
      <c r="AS1852" s="65"/>
      <c r="AT1852" s="66"/>
      <c r="AU1852" s="67"/>
      <c r="AV1852" s="67"/>
      <c r="AW1852" s="73"/>
      <c r="AX1852" s="74"/>
      <c r="AY1852" s="74"/>
      <c r="AZ1852" s="112"/>
      <c r="BA1852" s="68"/>
      <c r="BB1852" s="68"/>
      <c r="BC1852" s="69"/>
      <c r="BD1852" s="69"/>
      <c r="BE1852" s="69"/>
      <c r="BF1852" s="75"/>
      <c r="BG1852" s="75"/>
      <c r="BH1852" s="75"/>
      <c r="BI1852" s="219"/>
      <c r="BJ1852" s="220"/>
      <c r="BK1852" s="220"/>
      <c r="BL1852" s="238"/>
      <c r="BM1852" s="238"/>
      <c r="BN1852" s="238"/>
      <c r="BO1852" s="236"/>
      <c r="BP1852" s="49"/>
      <c r="BS1852" s="237"/>
    </row>
    <row r="1853" spans="1:71" s="62" customFormat="1">
      <c r="A1853" s="49"/>
      <c r="B1853" s="2"/>
      <c r="C1853" s="2"/>
      <c r="D1853" s="49"/>
      <c r="E1853" s="49"/>
      <c r="F1853" s="93"/>
      <c r="G1853" s="85"/>
      <c r="H1853" s="49"/>
      <c r="I1853" s="49"/>
      <c r="J1853" s="2"/>
      <c r="K1853" s="49"/>
      <c r="L1853" s="2"/>
      <c r="M1853" s="72"/>
      <c r="N1853" s="72"/>
      <c r="O1853" s="98"/>
      <c r="P1853" s="54"/>
      <c r="Q1853" s="55"/>
      <c r="R1853" s="55"/>
      <c r="S1853" s="56"/>
      <c r="T1853" s="57"/>
      <c r="U1853" s="57"/>
      <c r="V1853" s="58"/>
      <c r="W1853" s="59"/>
      <c r="X1853" s="59"/>
      <c r="Y1853" s="77"/>
      <c r="Z1853" s="60"/>
      <c r="AA1853" s="60"/>
      <c r="AB1853" s="61"/>
      <c r="AC1853" s="61"/>
      <c r="AD1853" s="61"/>
      <c r="AE1853" s="200"/>
      <c r="AF1853" s="201"/>
      <c r="AG1853" s="201"/>
      <c r="AI1853" s="63"/>
      <c r="AJ1853" s="63"/>
      <c r="AK1853" s="77"/>
      <c r="AL1853" s="60"/>
      <c r="AM1853" s="60"/>
      <c r="AN1853" s="78"/>
      <c r="AO1853" s="79"/>
      <c r="AP1853" s="79"/>
      <c r="AQ1853" s="64"/>
      <c r="AR1853" s="65"/>
      <c r="AS1853" s="65"/>
      <c r="AT1853" s="66"/>
      <c r="AU1853" s="67"/>
      <c r="AV1853" s="67"/>
      <c r="AW1853" s="73"/>
      <c r="AX1853" s="74"/>
      <c r="AY1853" s="74"/>
      <c r="AZ1853" s="112"/>
      <c r="BA1853" s="68"/>
      <c r="BB1853" s="68"/>
      <c r="BC1853" s="69"/>
      <c r="BD1853" s="69"/>
      <c r="BE1853" s="69"/>
      <c r="BF1853" s="75"/>
      <c r="BG1853" s="75"/>
      <c r="BH1853" s="75"/>
      <c r="BI1853" s="219"/>
      <c r="BJ1853" s="220"/>
      <c r="BK1853" s="220"/>
      <c r="BL1853" s="238"/>
      <c r="BM1853" s="238"/>
      <c r="BN1853" s="238"/>
      <c r="BO1853" s="236"/>
      <c r="BP1853" s="49"/>
      <c r="BS1853" s="237"/>
    </row>
    <row r="1854" spans="1:71" s="62" customFormat="1">
      <c r="A1854" s="49"/>
      <c r="B1854" s="2"/>
      <c r="C1854" s="2"/>
      <c r="D1854" s="49"/>
      <c r="E1854" s="49"/>
      <c r="F1854" s="93"/>
      <c r="G1854" s="85"/>
      <c r="H1854" s="49"/>
      <c r="I1854" s="49"/>
      <c r="J1854" s="2"/>
      <c r="K1854" s="49"/>
      <c r="L1854" s="2"/>
      <c r="M1854" s="72"/>
      <c r="N1854" s="72"/>
      <c r="O1854" s="98"/>
      <c r="P1854" s="54"/>
      <c r="Q1854" s="55"/>
      <c r="R1854" s="55"/>
      <c r="S1854" s="56"/>
      <c r="T1854" s="57"/>
      <c r="U1854" s="57"/>
      <c r="V1854" s="58"/>
      <c r="W1854" s="59"/>
      <c r="X1854" s="59"/>
      <c r="Y1854" s="77"/>
      <c r="Z1854" s="60"/>
      <c r="AA1854" s="60"/>
      <c r="AB1854" s="61"/>
      <c r="AC1854" s="61"/>
      <c r="AD1854" s="61"/>
      <c r="AE1854" s="200"/>
      <c r="AF1854" s="201"/>
      <c r="AG1854" s="201"/>
      <c r="AI1854" s="63"/>
      <c r="AJ1854" s="63"/>
      <c r="AK1854" s="77"/>
      <c r="AL1854" s="60"/>
      <c r="AM1854" s="60"/>
      <c r="AN1854" s="78"/>
      <c r="AO1854" s="79"/>
      <c r="AP1854" s="79"/>
      <c r="AQ1854" s="64"/>
      <c r="AR1854" s="65"/>
      <c r="AS1854" s="65"/>
      <c r="AT1854" s="66"/>
      <c r="AU1854" s="67"/>
      <c r="AV1854" s="67"/>
      <c r="AW1854" s="73"/>
      <c r="AX1854" s="74"/>
      <c r="AY1854" s="74"/>
      <c r="AZ1854" s="112"/>
      <c r="BA1854" s="68"/>
      <c r="BB1854" s="68"/>
      <c r="BC1854" s="69"/>
      <c r="BD1854" s="69"/>
      <c r="BE1854" s="69"/>
      <c r="BF1854" s="75"/>
      <c r="BG1854" s="75"/>
      <c r="BH1854" s="75"/>
      <c r="BI1854" s="219"/>
      <c r="BJ1854" s="220"/>
      <c r="BK1854" s="220"/>
      <c r="BL1854" s="238"/>
      <c r="BM1854" s="238"/>
      <c r="BN1854" s="238"/>
      <c r="BO1854" s="236"/>
      <c r="BP1854" s="49"/>
      <c r="BS1854" s="237"/>
    </row>
    <row r="1855" spans="1:71" s="62" customFormat="1">
      <c r="A1855" s="49"/>
      <c r="B1855" s="2"/>
      <c r="C1855" s="2"/>
      <c r="D1855" s="49"/>
      <c r="E1855" s="49"/>
      <c r="F1855" s="93"/>
      <c r="G1855" s="85"/>
      <c r="H1855" s="49"/>
      <c r="I1855" s="49"/>
      <c r="J1855" s="2"/>
      <c r="K1855" s="49"/>
      <c r="L1855" s="2"/>
      <c r="M1855" s="72"/>
      <c r="N1855" s="72"/>
      <c r="O1855" s="98"/>
      <c r="P1855" s="54"/>
      <c r="Q1855" s="55"/>
      <c r="R1855" s="55"/>
      <c r="S1855" s="56"/>
      <c r="T1855" s="57"/>
      <c r="U1855" s="57"/>
      <c r="V1855" s="58"/>
      <c r="W1855" s="59"/>
      <c r="X1855" s="59"/>
      <c r="Y1855" s="77"/>
      <c r="Z1855" s="60"/>
      <c r="AA1855" s="60"/>
      <c r="AB1855" s="61"/>
      <c r="AC1855" s="61"/>
      <c r="AD1855" s="61"/>
      <c r="AE1855" s="200"/>
      <c r="AF1855" s="201"/>
      <c r="AG1855" s="201"/>
      <c r="AI1855" s="63"/>
      <c r="AJ1855" s="63"/>
      <c r="AK1855" s="77"/>
      <c r="AL1855" s="60"/>
      <c r="AM1855" s="60"/>
      <c r="AN1855" s="78"/>
      <c r="AO1855" s="79"/>
      <c r="AP1855" s="79"/>
      <c r="AQ1855" s="64"/>
      <c r="AR1855" s="65"/>
      <c r="AS1855" s="65"/>
      <c r="AT1855" s="66"/>
      <c r="AU1855" s="67"/>
      <c r="AV1855" s="67"/>
      <c r="AW1855" s="73"/>
      <c r="AX1855" s="74"/>
      <c r="AY1855" s="74"/>
      <c r="AZ1855" s="112"/>
      <c r="BA1855" s="68"/>
      <c r="BB1855" s="68"/>
      <c r="BC1855" s="69"/>
      <c r="BD1855" s="69"/>
      <c r="BE1855" s="69"/>
      <c r="BF1855" s="75"/>
      <c r="BG1855" s="75"/>
      <c r="BH1855" s="75"/>
      <c r="BI1855" s="219"/>
      <c r="BJ1855" s="220"/>
      <c r="BK1855" s="220"/>
      <c r="BL1855" s="238"/>
      <c r="BM1855" s="238"/>
      <c r="BN1855" s="238"/>
      <c r="BO1855" s="236"/>
      <c r="BP1855" s="49"/>
      <c r="BS1855" s="237"/>
    </row>
    <row r="1856" spans="1:71" s="62" customFormat="1">
      <c r="A1856" s="49"/>
      <c r="B1856" s="2"/>
      <c r="C1856" s="2"/>
      <c r="D1856" s="49"/>
      <c r="E1856" s="49"/>
      <c r="F1856" s="93"/>
      <c r="G1856" s="85"/>
      <c r="H1856" s="49"/>
      <c r="I1856" s="49"/>
      <c r="J1856" s="2"/>
      <c r="K1856" s="49"/>
      <c r="L1856" s="2"/>
      <c r="M1856" s="72"/>
      <c r="N1856" s="72"/>
      <c r="O1856" s="98"/>
      <c r="P1856" s="54"/>
      <c r="Q1856" s="55"/>
      <c r="R1856" s="55"/>
      <c r="S1856" s="56"/>
      <c r="T1856" s="57"/>
      <c r="U1856" s="57"/>
      <c r="V1856" s="58"/>
      <c r="W1856" s="59"/>
      <c r="X1856" s="59"/>
      <c r="Y1856" s="77"/>
      <c r="Z1856" s="60"/>
      <c r="AA1856" s="60"/>
      <c r="AB1856" s="61"/>
      <c r="AC1856" s="61"/>
      <c r="AD1856" s="61"/>
      <c r="AE1856" s="200"/>
      <c r="AF1856" s="201"/>
      <c r="AG1856" s="201"/>
      <c r="AI1856" s="63"/>
      <c r="AJ1856" s="63"/>
      <c r="AK1856" s="77"/>
      <c r="AL1856" s="60"/>
      <c r="AM1856" s="60"/>
      <c r="AN1856" s="78"/>
      <c r="AO1856" s="79"/>
      <c r="AP1856" s="79"/>
      <c r="AQ1856" s="64"/>
      <c r="AR1856" s="65"/>
      <c r="AS1856" s="65"/>
      <c r="AT1856" s="66"/>
      <c r="AU1856" s="67"/>
      <c r="AV1856" s="67"/>
      <c r="AW1856" s="73"/>
      <c r="AX1856" s="74"/>
      <c r="AY1856" s="74"/>
      <c r="AZ1856" s="112"/>
      <c r="BA1856" s="68"/>
      <c r="BB1856" s="68"/>
      <c r="BC1856" s="69"/>
      <c r="BD1856" s="69"/>
      <c r="BE1856" s="69"/>
      <c r="BF1856" s="75"/>
      <c r="BG1856" s="75"/>
      <c r="BH1856" s="75"/>
      <c r="BI1856" s="219"/>
      <c r="BJ1856" s="220"/>
      <c r="BK1856" s="220"/>
      <c r="BL1856" s="238"/>
      <c r="BM1856" s="238"/>
      <c r="BN1856" s="238"/>
      <c r="BO1856" s="236"/>
      <c r="BP1856" s="49"/>
      <c r="BS1856" s="237"/>
    </row>
    <row r="1857" spans="1:71" s="62" customFormat="1">
      <c r="A1857" s="49"/>
      <c r="B1857" s="2"/>
      <c r="C1857" s="2"/>
      <c r="D1857" s="49"/>
      <c r="E1857" s="49"/>
      <c r="F1857" s="93"/>
      <c r="G1857" s="85"/>
      <c r="H1857" s="49"/>
      <c r="I1857" s="49"/>
      <c r="J1857" s="2"/>
      <c r="K1857" s="49"/>
      <c r="L1857" s="2"/>
      <c r="M1857" s="72"/>
      <c r="N1857" s="72"/>
      <c r="O1857" s="98"/>
      <c r="P1857" s="54"/>
      <c r="Q1857" s="55"/>
      <c r="R1857" s="55"/>
      <c r="S1857" s="56"/>
      <c r="T1857" s="57"/>
      <c r="U1857" s="57"/>
      <c r="V1857" s="58"/>
      <c r="W1857" s="59"/>
      <c r="X1857" s="59"/>
      <c r="Y1857" s="77"/>
      <c r="Z1857" s="60"/>
      <c r="AA1857" s="60"/>
      <c r="AB1857" s="61"/>
      <c r="AC1857" s="61"/>
      <c r="AD1857" s="61"/>
      <c r="AE1857" s="200"/>
      <c r="AF1857" s="201"/>
      <c r="AG1857" s="201"/>
      <c r="AI1857" s="63"/>
      <c r="AJ1857" s="63"/>
      <c r="AK1857" s="77"/>
      <c r="AL1857" s="60"/>
      <c r="AM1857" s="60"/>
      <c r="AN1857" s="78"/>
      <c r="AO1857" s="79"/>
      <c r="AP1857" s="79"/>
      <c r="AQ1857" s="64"/>
      <c r="AR1857" s="65"/>
      <c r="AS1857" s="65"/>
      <c r="AT1857" s="66"/>
      <c r="AU1857" s="67"/>
      <c r="AV1857" s="67"/>
      <c r="AW1857" s="73"/>
      <c r="AX1857" s="74"/>
      <c r="AY1857" s="74"/>
      <c r="AZ1857" s="112"/>
      <c r="BA1857" s="68"/>
      <c r="BB1857" s="68"/>
      <c r="BC1857" s="69"/>
      <c r="BD1857" s="69"/>
      <c r="BE1857" s="69"/>
      <c r="BF1857" s="75"/>
      <c r="BG1857" s="75"/>
      <c r="BH1857" s="75"/>
      <c r="BI1857" s="219"/>
      <c r="BJ1857" s="220"/>
      <c r="BK1857" s="220"/>
      <c r="BL1857" s="238"/>
      <c r="BM1857" s="238"/>
      <c r="BN1857" s="238"/>
      <c r="BO1857" s="236"/>
      <c r="BP1857" s="49"/>
      <c r="BS1857" s="237"/>
    </row>
    <row r="1858" spans="1:71" s="62" customFormat="1">
      <c r="A1858" s="49"/>
      <c r="B1858" s="2"/>
      <c r="C1858" s="2"/>
      <c r="D1858" s="49"/>
      <c r="E1858" s="49"/>
      <c r="F1858" s="93"/>
      <c r="G1858" s="85"/>
      <c r="H1858" s="49"/>
      <c r="I1858" s="49"/>
      <c r="J1858" s="2"/>
      <c r="K1858" s="49"/>
      <c r="L1858" s="2"/>
      <c r="M1858" s="72"/>
      <c r="N1858" s="72"/>
      <c r="O1858" s="98"/>
      <c r="P1858" s="54"/>
      <c r="Q1858" s="55"/>
      <c r="R1858" s="55"/>
      <c r="S1858" s="56"/>
      <c r="T1858" s="57"/>
      <c r="U1858" s="57"/>
      <c r="V1858" s="58"/>
      <c r="W1858" s="59"/>
      <c r="X1858" s="59"/>
      <c r="Y1858" s="77"/>
      <c r="Z1858" s="60"/>
      <c r="AA1858" s="60"/>
      <c r="AB1858" s="61"/>
      <c r="AC1858" s="61"/>
      <c r="AD1858" s="61"/>
      <c r="AE1858" s="200"/>
      <c r="AF1858" s="201"/>
      <c r="AG1858" s="201"/>
      <c r="AI1858" s="63"/>
      <c r="AJ1858" s="63"/>
      <c r="AK1858" s="77"/>
      <c r="AL1858" s="60"/>
      <c r="AM1858" s="60"/>
      <c r="AN1858" s="78"/>
      <c r="AO1858" s="79"/>
      <c r="AP1858" s="79"/>
      <c r="AQ1858" s="64"/>
      <c r="AR1858" s="65"/>
      <c r="AS1858" s="65"/>
      <c r="AT1858" s="66"/>
      <c r="AU1858" s="67"/>
      <c r="AV1858" s="67"/>
      <c r="AW1858" s="73"/>
      <c r="AX1858" s="74"/>
      <c r="AY1858" s="74"/>
      <c r="AZ1858" s="112"/>
      <c r="BA1858" s="68"/>
      <c r="BB1858" s="68"/>
      <c r="BC1858" s="69"/>
      <c r="BD1858" s="69"/>
      <c r="BE1858" s="69"/>
      <c r="BF1858" s="75"/>
      <c r="BG1858" s="75"/>
      <c r="BH1858" s="75"/>
      <c r="BI1858" s="219"/>
      <c r="BJ1858" s="220"/>
      <c r="BK1858" s="220"/>
      <c r="BL1858" s="238"/>
      <c r="BM1858" s="238"/>
      <c r="BN1858" s="238"/>
      <c r="BO1858" s="236"/>
      <c r="BP1858" s="49"/>
      <c r="BS1858" s="237"/>
    </row>
    <row r="1859" spans="1:71" s="62" customFormat="1">
      <c r="A1859" s="49"/>
      <c r="B1859" s="2"/>
      <c r="C1859" s="2"/>
      <c r="D1859" s="49"/>
      <c r="E1859" s="49"/>
      <c r="F1859" s="93"/>
      <c r="G1859" s="85"/>
      <c r="H1859" s="49"/>
      <c r="I1859" s="49"/>
      <c r="J1859" s="2"/>
      <c r="K1859" s="49"/>
      <c r="L1859" s="2"/>
      <c r="M1859" s="72"/>
      <c r="N1859" s="72"/>
      <c r="O1859" s="98"/>
      <c r="P1859" s="54"/>
      <c r="Q1859" s="55"/>
      <c r="R1859" s="55"/>
      <c r="S1859" s="56"/>
      <c r="T1859" s="57"/>
      <c r="U1859" s="57"/>
      <c r="V1859" s="58"/>
      <c r="W1859" s="59"/>
      <c r="X1859" s="59"/>
      <c r="Y1859" s="77"/>
      <c r="Z1859" s="60"/>
      <c r="AA1859" s="60"/>
      <c r="AB1859" s="61"/>
      <c r="AC1859" s="61"/>
      <c r="AD1859" s="61"/>
      <c r="AE1859" s="200"/>
      <c r="AF1859" s="201"/>
      <c r="AG1859" s="201"/>
      <c r="AI1859" s="63"/>
      <c r="AJ1859" s="63"/>
      <c r="AK1859" s="77"/>
      <c r="AL1859" s="60"/>
      <c r="AM1859" s="60"/>
      <c r="AN1859" s="78"/>
      <c r="AO1859" s="79"/>
      <c r="AP1859" s="79"/>
      <c r="AQ1859" s="64"/>
      <c r="AR1859" s="65"/>
      <c r="AS1859" s="65"/>
      <c r="AT1859" s="66"/>
      <c r="AU1859" s="67"/>
      <c r="AV1859" s="67"/>
      <c r="AW1859" s="73"/>
      <c r="AX1859" s="74"/>
      <c r="AY1859" s="74"/>
      <c r="AZ1859" s="112"/>
      <c r="BA1859" s="68"/>
      <c r="BB1859" s="68"/>
      <c r="BC1859" s="69"/>
      <c r="BD1859" s="69"/>
      <c r="BE1859" s="69"/>
      <c r="BF1859" s="75"/>
      <c r="BG1859" s="75"/>
      <c r="BH1859" s="75"/>
      <c r="BI1859" s="219"/>
      <c r="BJ1859" s="220"/>
      <c r="BK1859" s="220"/>
      <c r="BL1859" s="238"/>
      <c r="BM1859" s="238"/>
      <c r="BN1859" s="238"/>
      <c r="BO1859" s="236"/>
      <c r="BP1859" s="49"/>
      <c r="BS1859" s="237"/>
    </row>
    <row r="1860" spans="1:71" s="62" customFormat="1">
      <c r="A1860" s="49"/>
      <c r="B1860" s="2"/>
      <c r="C1860" s="2"/>
      <c r="D1860" s="49"/>
      <c r="E1860" s="49"/>
      <c r="F1860" s="93"/>
      <c r="G1860" s="85"/>
      <c r="H1860" s="49"/>
      <c r="I1860" s="49"/>
      <c r="J1860" s="2"/>
      <c r="K1860" s="49"/>
      <c r="L1860" s="2"/>
      <c r="M1860" s="72"/>
      <c r="N1860" s="72"/>
      <c r="O1860" s="98"/>
      <c r="P1860" s="54"/>
      <c r="Q1860" s="55"/>
      <c r="R1860" s="55"/>
      <c r="S1860" s="56"/>
      <c r="T1860" s="57"/>
      <c r="U1860" s="57"/>
      <c r="V1860" s="58"/>
      <c r="W1860" s="59"/>
      <c r="X1860" s="59"/>
      <c r="Y1860" s="77"/>
      <c r="Z1860" s="60"/>
      <c r="AA1860" s="60"/>
      <c r="AB1860" s="61"/>
      <c r="AC1860" s="61"/>
      <c r="AD1860" s="61"/>
      <c r="AE1860" s="200"/>
      <c r="AF1860" s="201"/>
      <c r="AG1860" s="201"/>
      <c r="AI1860" s="63"/>
      <c r="AJ1860" s="63"/>
      <c r="AK1860" s="77"/>
      <c r="AL1860" s="60"/>
      <c r="AM1860" s="60"/>
      <c r="AN1860" s="78"/>
      <c r="AO1860" s="79"/>
      <c r="AP1860" s="79"/>
      <c r="AQ1860" s="64"/>
      <c r="AR1860" s="65"/>
      <c r="AS1860" s="65"/>
      <c r="AT1860" s="66"/>
      <c r="AU1860" s="67"/>
      <c r="AV1860" s="67"/>
      <c r="AW1860" s="73"/>
      <c r="AX1860" s="74"/>
      <c r="AY1860" s="74"/>
      <c r="AZ1860" s="112"/>
      <c r="BA1860" s="68"/>
      <c r="BB1860" s="68"/>
      <c r="BC1860" s="69"/>
      <c r="BD1860" s="69"/>
      <c r="BE1860" s="69"/>
      <c r="BF1860" s="75"/>
      <c r="BG1860" s="75"/>
      <c r="BH1860" s="75"/>
      <c r="BI1860" s="219"/>
      <c r="BJ1860" s="220"/>
      <c r="BK1860" s="220"/>
      <c r="BL1860" s="238"/>
      <c r="BM1860" s="238"/>
      <c r="BN1860" s="238"/>
      <c r="BO1860" s="236"/>
      <c r="BP1860" s="49"/>
      <c r="BS1860" s="237"/>
    </row>
    <row r="1861" spans="1:71" s="62" customFormat="1">
      <c r="A1861" s="49"/>
      <c r="B1861" s="2"/>
      <c r="C1861" s="2"/>
      <c r="D1861" s="49"/>
      <c r="E1861" s="49"/>
      <c r="F1861" s="93"/>
      <c r="G1861" s="85"/>
      <c r="H1861" s="49"/>
      <c r="I1861" s="49"/>
      <c r="J1861" s="2"/>
      <c r="K1861" s="49"/>
      <c r="L1861" s="2"/>
      <c r="M1861" s="72"/>
      <c r="N1861" s="72"/>
      <c r="O1861" s="98"/>
      <c r="P1861" s="54"/>
      <c r="Q1861" s="55"/>
      <c r="R1861" s="55"/>
      <c r="S1861" s="56"/>
      <c r="T1861" s="57"/>
      <c r="U1861" s="57"/>
      <c r="V1861" s="58"/>
      <c r="W1861" s="59"/>
      <c r="X1861" s="59"/>
      <c r="Y1861" s="77"/>
      <c r="Z1861" s="60"/>
      <c r="AA1861" s="60"/>
      <c r="AB1861" s="61"/>
      <c r="AC1861" s="61"/>
      <c r="AD1861" s="61"/>
      <c r="AE1861" s="200"/>
      <c r="AF1861" s="201"/>
      <c r="AG1861" s="201"/>
      <c r="AI1861" s="63"/>
      <c r="AJ1861" s="63"/>
      <c r="AK1861" s="77"/>
      <c r="AL1861" s="60"/>
      <c r="AM1861" s="60"/>
      <c r="AN1861" s="78"/>
      <c r="AO1861" s="79"/>
      <c r="AP1861" s="79"/>
      <c r="AQ1861" s="64"/>
      <c r="AR1861" s="65"/>
      <c r="AS1861" s="65"/>
      <c r="AT1861" s="66"/>
      <c r="AU1861" s="67"/>
      <c r="AV1861" s="67"/>
      <c r="AW1861" s="73"/>
      <c r="AX1861" s="74"/>
      <c r="AY1861" s="74"/>
      <c r="AZ1861" s="112"/>
      <c r="BA1861" s="68"/>
      <c r="BB1861" s="68"/>
      <c r="BC1861" s="69"/>
      <c r="BD1861" s="69"/>
      <c r="BE1861" s="69"/>
      <c r="BF1861" s="75"/>
      <c r="BG1861" s="75"/>
      <c r="BH1861" s="75"/>
      <c r="BI1861" s="219"/>
      <c r="BJ1861" s="220"/>
      <c r="BK1861" s="220"/>
      <c r="BL1861" s="238"/>
      <c r="BM1861" s="238"/>
      <c r="BN1861" s="238"/>
      <c r="BO1861" s="236"/>
      <c r="BP1861" s="49"/>
      <c r="BS1861" s="237"/>
    </row>
    <row r="1862" spans="1:71" s="62" customFormat="1">
      <c r="A1862" s="49"/>
      <c r="B1862" s="2"/>
      <c r="C1862" s="2"/>
      <c r="D1862" s="49"/>
      <c r="E1862" s="49"/>
      <c r="F1862" s="93"/>
      <c r="G1862" s="85"/>
      <c r="H1862" s="49"/>
      <c r="I1862" s="49"/>
      <c r="J1862" s="2"/>
      <c r="K1862" s="49"/>
      <c r="L1862" s="2"/>
      <c r="M1862" s="72"/>
      <c r="N1862" s="72"/>
      <c r="O1862" s="98"/>
      <c r="P1862" s="54"/>
      <c r="Q1862" s="55"/>
      <c r="R1862" s="55"/>
      <c r="S1862" s="56"/>
      <c r="T1862" s="57"/>
      <c r="U1862" s="57"/>
      <c r="V1862" s="58"/>
      <c r="W1862" s="59"/>
      <c r="X1862" s="59"/>
      <c r="Y1862" s="77"/>
      <c r="Z1862" s="60"/>
      <c r="AA1862" s="60"/>
      <c r="AB1862" s="61"/>
      <c r="AC1862" s="61"/>
      <c r="AD1862" s="61"/>
      <c r="AE1862" s="200"/>
      <c r="AF1862" s="201"/>
      <c r="AG1862" s="201"/>
      <c r="AI1862" s="63"/>
      <c r="AJ1862" s="63"/>
      <c r="AK1862" s="77"/>
      <c r="AL1862" s="60"/>
      <c r="AM1862" s="60"/>
      <c r="AN1862" s="78"/>
      <c r="AO1862" s="79"/>
      <c r="AP1862" s="79"/>
      <c r="AQ1862" s="64"/>
      <c r="AR1862" s="65"/>
      <c r="AS1862" s="65"/>
      <c r="AT1862" s="66"/>
      <c r="AU1862" s="67"/>
      <c r="AV1862" s="67"/>
      <c r="AW1862" s="73"/>
      <c r="AX1862" s="74"/>
      <c r="AY1862" s="74"/>
      <c r="AZ1862" s="112"/>
      <c r="BA1862" s="68"/>
      <c r="BB1862" s="68"/>
      <c r="BC1862" s="69"/>
      <c r="BD1862" s="69"/>
      <c r="BE1862" s="69"/>
      <c r="BF1862" s="75"/>
      <c r="BG1862" s="75"/>
      <c r="BH1862" s="75"/>
      <c r="BI1862" s="219"/>
      <c r="BJ1862" s="220"/>
      <c r="BK1862" s="220"/>
      <c r="BL1862" s="238"/>
      <c r="BM1862" s="238"/>
      <c r="BN1862" s="238"/>
      <c r="BO1862" s="236"/>
      <c r="BP1862" s="49"/>
      <c r="BS1862" s="237"/>
    </row>
    <row r="1863" spans="1:71" s="62" customFormat="1">
      <c r="A1863" s="49"/>
      <c r="B1863" s="2"/>
      <c r="C1863" s="2"/>
      <c r="D1863" s="49"/>
      <c r="E1863" s="49"/>
      <c r="F1863" s="93"/>
      <c r="G1863" s="85"/>
      <c r="H1863" s="49"/>
      <c r="I1863" s="49"/>
      <c r="J1863" s="2"/>
      <c r="K1863" s="49"/>
      <c r="L1863" s="2"/>
      <c r="M1863" s="72"/>
      <c r="N1863" s="72"/>
      <c r="O1863" s="98"/>
      <c r="P1863" s="54"/>
      <c r="Q1863" s="55"/>
      <c r="R1863" s="55"/>
      <c r="S1863" s="56"/>
      <c r="T1863" s="57"/>
      <c r="U1863" s="57"/>
      <c r="V1863" s="58"/>
      <c r="W1863" s="59"/>
      <c r="X1863" s="59"/>
      <c r="Y1863" s="77"/>
      <c r="Z1863" s="60"/>
      <c r="AA1863" s="60"/>
      <c r="AB1863" s="61"/>
      <c r="AC1863" s="61"/>
      <c r="AD1863" s="61"/>
      <c r="AE1863" s="200"/>
      <c r="AF1863" s="201"/>
      <c r="AG1863" s="201"/>
      <c r="AI1863" s="63"/>
      <c r="AJ1863" s="63"/>
      <c r="AK1863" s="77"/>
      <c r="AL1863" s="60"/>
      <c r="AM1863" s="60"/>
      <c r="AN1863" s="78"/>
      <c r="AO1863" s="79"/>
      <c r="AP1863" s="79"/>
      <c r="AQ1863" s="64"/>
      <c r="AR1863" s="65"/>
      <c r="AS1863" s="65"/>
      <c r="AT1863" s="66"/>
      <c r="AU1863" s="67"/>
      <c r="AV1863" s="67"/>
      <c r="AW1863" s="73"/>
      <c r="AX1863" s="74"/>
      <c r="AY1863" s="74"/>
      <c r="AZ1863" s="112"/>
      <c r="BA1863" s="68"/>
      <c r="BB1863" s="68"/>
      <c r="BC1863" s="69"/>
      <c r="BD1863" s="69"/>
      <c r="BE1863" s="69"/>
      <c r="BF1863" s="75"/>
      <c r="BG1863" s="75"/>
      <c r="BH1863" s="75"/>
      <c r="BI1863" s="219"/>
      <c r="BJ1863" s="220"/>
      <c r="BK1863" s="220"/>
      <c r="BL1863" s="238"/>
      <c r="BM1863" s="238"/>
      <c r="BN1863" s="238"/>
      <c r="BO1863" s="236"/>
      <c r="BP1863" s="49"/>
      <c r="BS1863" s="237"/>
    </row>
    <row r="1864" spans="1:71" s="62" customFormat="1">
      <c r="A1864" s="49"/>
      <c r="B1864" s="2"/>
      <c r="C1864" s="2"/>
      <c r="D1864" s="49"/>
      <c r="E1864" s="49"/>
      <c r="F1864" s="93"/>
      <c r="G1864" s="85"/>
      <c r="H1864" s="49"/>
      <c r="I1864" s="49"/>
      <c r="J1864" s="2"/>
      <c r="K1864" s="49"/>
      <c r="L1864" s="2"/>
      <c r="M1864" s="72"/>
      <c r="N1864" s="72"/>
      <c r="O1864" s="98"/>
      <c r="P1864" s="54"/>
      <c r="Q1864" s="55"/>
      <c r="R1864" s="55"/>
      <c r="S1864" s="56"/>
      <c r="T1864" s="57"/>
      <c r="U1864" s="57"/>
      <c r="V1864" s="58"/>
      <c r="W1864" s="59"/>
      <c r="X1864" s="59"/>
      <c r="Y1864" s="77"/>
      <c r="Z1864" s="60"/>
      <c r="AA1864" s="60"/>
      <c r="AB1864" s="61"/>
      <c r="AC1864" s="61"/>
      <c r="AD1864" s="61"/>
      <c r="AE1864" s="200"/>
      <c r="AF1864" s="201"/>
      <c r="AG1864" s="201"/>
      <c r="AI1864" s="63"/>
      <c r="AJ1864" s="63"/>
      <c r="AK1864" s="77"/>
      <c r="AL1864" s="60"/>
      <c r="AM1864" s="60"/>
      <c r="AN1864" s="78"/>
      <c r="AO1864" s="79"/>
      <c r="AP1864" s="79"/>
      <c r="AQ1864" s="64"/>
      <c r="AR1864" s="65"/>
      <c r="AS1864" s="65"/>
      <c r="AT1864" s="66"/>
      <c r="AU1864" s="67"/>
      <c r="AV1864" s="67"/>
      <c r="AW1864" s="73"/>
      <c r="AX1864" s="74"/>
      <c r="AY1864" s="74"/>
      <c r="AZ1864" s="112"/>
      <c r="BA1864" s="68"/>
      <c r="BB1864" s="68"/>
      <c r="BC1864" s="69"/>
      <c r="BD1864" s="69"/>
      <c r="BE1864" s="69"/>
      <c r="BF1864" s="75"/>
      <c r="BG1864" s="75"/>
      <c r="BH1864" s="75"/>
      <c r="BI1864" s="219"/>
      <c r="BJ1864" s="220"/>
      <c r="BK1864" s="220"/>
      <c r="BL1864" s="238"/>
      <c r="BM1864" s="238"/>
      <c r="BN1864" s="238"/>
      <c r="BO1864" s="236"/>
      <c r="BP1864" s="49"/>
      <c r="BS1864" s="237"/>
    </row>
    <row r="1865" spans="1:71" s="62" customFormat="1">
      <c r="A1865" s="49"/>
      <c r="B1865" s="2"/>
      <c r="C1865" s="2"/>
      <c r="D1865" s="49"/>
      <c r="E1865" s="49"/>
      <c r="F1865" s="93"/>
      <c r="G1865" s="85"/>
      <c r="H1865" s="49"/>
      <c r="I1865" s="49"/>
      <c r="J1865" s="2"/>
      <c r="K1865" s="49"/>
      <c r="L1865" s="2"/>
      <c r="M1865" s="72"/>
      <c r="N1865" s="72"/>
      <c r="O1865" s="98"/>
      <c r="P1865" s="54"/>
      <c r="Q1865" s="55"/>
      <c r="R1865" s="55"/>
      <c r="S1865" s="56"/>
      <c r="T1865" s="57"/>
      <c r="U1865" s="57"/>
      <c r="V1865" s="58"/>
      <c r="W1865" s="59"/>
      <c r="X1865" s="59"/>
      <c r="Y1865" s="77"/>
      <c r="Z1865" s="60"/>
      <c r="AA1865" s="60"/>
      <c r="AB1865" s="61"/>
      <c r="AC1865" s="61"/>
      <c r="AD1865" s="61"/>
      <c r="AE1865" s="200"/>
      <c r="AF1865" s="201"/>
      <c r="AG1865" s="201"/>
      <c r="AI1865" s="63"/>
      <c r="AJ1865" s="63"/>
      <c r="AK1865" s="77"/>
      <c r="AL1865" s="60"/>
      <c r="AM1865" s="60"/>
      <c r="AN1865" s="78"/>
      <c r="AO1865" s="79"/>
      <c r="AP1865" s="79"/>
      <c r="AQ1865" s="64"/>
      <c r="AR1865" s="65"/>
      <c r="AS1865" s="65"/>
      <c r="AT1865" s="66"/>
      <c r="AU1865" s="67"/>
      <c r="AV1865" s="67"/>
      <c r="AW1865" s="73"/>
      <c r="AX1865" s="74"/>
      <c r="AY1865" s="74"/>
      <c r="AZ1865" s="112"/>
      <c r="BA1865" s="68"/>
      <c r="BB1865" s="68"/>
      <c r="BC1865" s="69"/>
      <c r="BD1865" s="69"/>
      <c r="BE1865" s="69"/>
      <c r="BF1865" s="75"/>
      <c r="BG1865" s="75"/>
      <c r="BH1865" s="75"/>
      <c r="BI1865" s="219"/>
      <c r="BJ1865" s="220"/>
      <c r="BK1865" s="220"/>
      <c r="BL1865" s="238"/>
      <c r="BM1865" s="238"/>
      <c r="BN1865" s="238"/>
      <c r="BO1865" s="236"/>
      <c r="BP1865" s="49"/>
      <c r="BS1865" s="237"/>
    </row>
    <row r="1866" spans="1:71" s="62" customFormat="1">
      <c r="A1866" s="49"/>
      <c r="B1866" s="2"/>
      <c r="C1866" s="2"/>
      <c r="D1866" s="49"/>
      <c r="E1866" s="49"/>
      <c r="F1866" s="93"/>
      <c r="G1866" s="85"/>
      <c r="H1866" s="49"/>
      <c r="I1866" s="49"/>
      <c r="J1866" s="2"/>
      <c r="K1866" s="49"/>
      <c r="L1866" s="2"/>
      <c r="M1866" s="72"/>
      <c r="N1866" s="72"/>
      <c r="O1866" s="98"/>
      <c r="P1866" s="54"/>
      <c r="Q1866" s="55"/>
      <c r="R1866" s="55"/>
      <c r="S1866" s="56"/>
      <c r="T1866" s="57"/>
      <c r="U1866" s="57"/>
      <c r="V1866" s="58"/>
      <c r="W1866" s="59"/>
      <c r="X1866" s="59"/>
      <c r="Y1866" s="77"/>
      <c r="Z1866" s="60"/>
      <c r="AA1866" s="60"/>
      <c r="AB1866" s="61"/>
      <c r="AC1866" s="61"/>
      <c r="AD1866" s="61"/>
      <c r="AE1866" s="200"/>
      <c r="AF1866" s="201"/>
      <c r="AG1866" s="201"/>
      <c r="AI1866" s="63"/>
      <c r="AJ1866" s="63"/>
      <c r="AK1866" s="77"/>
      <c r="AL1866" s="60"/>
      <c r="AM1866" s="60"/>
      <c r="AN1866" s="78"/>
      <c r="AO1866" s="79"/>
      <c r="AP1866" s="79"/>
      <c r="AQ1866" s="64"/>
      <c r="AR1866" s="65"/>
      <c r="AS1866" s="65"/>
      <c r="AT1866" s="66"/>
      <c r="AU1866" s="67"/>
      <c r="AV1866" s="67"/>
      <c r="AW1866" s="73"/>
      <c r="AX1866" s="74"/>
      <c r="AY1866" s="74"/>
      <c r="AZ1866" s="112"/>
      <c r="BA1866" s="68"/>
      <c r="BB1866" s="68"/>
      <c r="BC1866" s="69"/>
      <c r="BD1866" s="69"/>
      <c r="BE1866" s="69"/>
      <c r="BF1866" s="75"/>
      <c r="BG1866" s="75"/>
      <c r="BH1866" s="75"/>
      <c r="BI1866" s="219"/>
      <c r="BJ1866" s="220"/>
      <c r="BK1866" s="220"/>
      <c r="BL1866" s="238"/>
      <c r="BM1866" s="238"/>
      <c r="BN1866" s="238"/>
      <c r="BO1866" s="236"/>
      <c r="BP1866" s="49"/>
      <c r="BS1866" s="237"/>
    </row>
    <row r="1867" spans="1:71" s="62" customFormat="1">
      <c r="A1867" s="49"/>
      <c r="B1867" s="2"/>
      <c r="C1867" s="2"/>
      <c r="D1867" s="49"/>
      <c r="E1867" s="49"/>
      <c r="F1867" s="93"/>
      <c r="G1867" s="85"/>
      <c r="H1867" s="49"/>
      <c r="I1867" s="49"/>
      <c r="J1867" s="2"/>
      <c r="K1867" s="49"/>
      <c r="L1867" s="2"/>
      <c r="M1867" s="72"/>
      <c r="N1867" s="72"/>
      <c r="O1867" s="98"/>
      <c r="P1867" s="54"/>
      <c r="Q1867" s="55"/>
      <c r="R1867" s="55"/>
      <c r="S1867" s="56"/>
      <c r="T1867" s="57"/>
      <c r="U1867" s="57"/>
      <c r="V1867" s="58"/>
      <c r="W1867" s="59"/>
      <c r="X1867" s="59"/>
      <c r="Y1867" s="77"/>
      <c r="Z1867" s="60"/>
      <c r="AA1867" s="60"/>
      <c r="AB1867" s="61"/>
      <c r="AC1867" s="61"/>
      <c r="AD1867" s="61"/>
      <c r="AE1867" s="200"/>
      <c r="AF1867" s="201"/>
      <c r="AG1867" s="201"/>
      <c r="AI1867" s="63"/>
      <c r="AJ1867" s="63"/>
      <c r="AK1867" s="77"/>
      <c r="AL1867" s="60"/>
      <c r="AM1867" s="60"/>
      <c r="AN1867" s="78"/>
      <c r="AO1867" s="79"/>
      <c r="AP1867" s="79"/>
      <c r="AQ1867" s="64"/>
      <c r="AR1867" s="65"/>
      <c r="AS1867" s="65"/>
      <c r="AT1867" s="66"/>
      <c r="AU1867" s="67"/>
      <c r="AV1867" s="67"/>
      <c r="AW1867" s="73"/>
      <c r="AX1867" s="74"/>
      <c r="AY1867" s="74"/>
      <c r="AZ1867" s="112"/>
      <c r="BA1867" s="68"/>
      <c r="BB1867" s="68"/>
      <c r="BC1867" s="69"/>
      <c r="BD1867" s="69"/>
      <c r="BE1867" s="69"/>
      <c r="BF1867" s="75"/>
      <c r="BG1867" s="75"/>
      <c r="BH1867" s="75"/>
      <c r="BI1867" s="219"/>
      <c r="BJ1867" s="220"/>
      <c r="BK1867" s="220"/>
      <c r="BL1867" s="238"/>
      <c r="BM1867" s="238"/>
      <c r="BN1867" s="238"/>
      <c r="BO1867" s="236"/>
      <c r="BP1867" s="49"/>
      <c r="BS1867" s="237"/>
    </row>
    <row r="1868" spans="1:71" s="62" customFormat="1">
      <c r="A1868" s="49"/>
      <c r="B1868" s="2"/>
      <c r="C1868" s="2"/>
      <c r="D1868" s="49"/>
      <c r="E1868" s="49"/>
      <c r="F1868" s="93"/>
      <c r="G1868" s="85"/>
      <c r="H1868" s="49"/>
      <c r="I1868" s="49"/>
      <c r="J1868" s="2"/>
      <c r="K1868" s="49"/>
      <c r="L1868" s="2"/>
      <c r="M1868" s="72"/>
      <c r="N1868" s="72"/>
      <c r="O1868" s="98"/>
      <c r="P1868" s="54"/>
      <c r="Q1868" s="55"/>
      <c r="R1868" s="55"/>
      <c r="S1868" s="56"/>
      <c r="T1868" s="57"/>
      <c r="U1868" s="57"/>
      <c r="V1868" s="58"/>
      <c r="W1868" s="59"/>
      <c r="X1868" s="59"/>
      <c r="Y1868" s="77"/>
      <c r="Z1868" s="60"/>
      <c r="AA1868" s="60"/>
      <c r="AB1868" s="61"/>
      <c r="AC1868" s="61"/>
      <c r="AD1868" s="61"/>
      <c r="AE1868" s="200"/>
      <c r="AF1868" s="201"/>
      <c r="AG1868" s="201"/>
      <c r="AI1868" s="63"/>
      <c r="AJ1868" s="63"/>
      <c r="AK1868" s="77"/>
      <c r="AL1868" s="60"/>
      <c r="AM1868" s="60"/>
      <c r="AN1868" s="78"/>
      <c r="AO1868" s="79"/>
      <c r="AP1868" s="79"/>
      <c r="AQ1868" s="64"/>
      <c r="AR1868" s="65"/>
      <c r="AS1868" s="65"/>
      <c r="AT1868" s="66"/>
      <c r="AU1868" s="67"/>
      <c r="AV1868" s="67"/>
      <c r="AW1868" s="73"/>
      <c r="AX1868" s="74"/>
      <c r="AY1868" s="74"/>
      <c r="AZ1868" s="112"/>
      <c r="BA1868" s="68"/>
      <c r="BB1868" s="68"/>
      <c r="BC1868" s="69"/>
      <c r="BD1868" s="69"/>
      <c r="BE1868" s="69"/>
      <c r="BF1868" s="75"/>
      <c r="BG1868" s="75"/>
      <c r="BH1868" s="75"/>
      <c r="BI1868" s="219"/>
      <c r="BJ1868" s="220"/>
      <c r="BK1868" s="220"/>
      <c r="BL1868" s="238"/>
      <c r="BM1868" s="238"/>
      <c r="BN1868" s="238"/>
      <c r="BO1868" s="236"/>
      <c r="BP1868" s="49"/>
      <c r="BS1868" s="237"/>
    </row>
    <row r="1869" spans="1:71" s="62" customFormat="1">
      <c r="A1869" s="49"/>
      <c r="B1869" s="2"/>
      <c r="C1869" s="2"/>
      <c r="D1869" s="49"/>
      <c r="E1869" s="49"/>
      <c r="F1869" s="93"/>
      <c r="G1869" s="85"/>
      <c r="H1869" s="49"/>
      <c r="I1869" s="49"/>
      <c r="J1869" s="2"/>
      <c r="K1869" s="49"/>
      <c r="L1869" s="2"/>
      <c r="M1869" s="72"/>
      <c r="N1869" s="72"/>
      <c r="O1869" s="98"/>
      <c r="P1869" s="54"/>
      <c r="Q1869" s="55"/>
      <c r="R1869" s="55"/>
      <c r="S1869" s="56"/>
      <c r="T1869" s="57"/>
      <c r="U1869" s="57"/>
      <c r="V1869" s="58"/>
      <c r="W1869" s="59"/>
      <c r="X1869" s="59"/>
      <c r="Y1869" s="77"/>
      <c r="Z1869" s="60"/>
      <c r="AA1869" s="60"/>
      <c r="AB1869" s="61"/>
      <c r="AC1869" s="61"/>
      <c r="AD1869" s="61"/>
      <c r="AE1869" s="200"/>
      <c r="AF1869" s="201"/>
      <c r="AG1869" s="201"/>
      <c r="AI1869" s="63"/>
      <c r="AJ1869" s="63"/>
      <c r="AK1869" s="77"/>
      <c r="AL1869" s="60"/>
      <c r="AM1869" s="60"/>
      <c r="AN1869" s="78"/>
      <c r="AO1869" s="79"/>
      <c r="AP1869" s="79"/>
      <c r="AQ1869" s="64"/>
      <c r="AR1869" s="65"/>
      <c r="AS1869" s="65"/>
      <c r="AT1869" s="66"/>
      <c r="AU1869" s="67"/>
      <c r="AV1869" s="67"/>
      <c r="AW1869" s="73"/>
      <c r="AX1869" s="74"/>
      <c r="AY1869" s="74"/>
      <c r="AZ1869" s="112"/>
      <c r="BA1869" s="68"/>
      <c r="BB1869" s="68"/>
      <c r="BC1869" s="69"/>
      <c r="BD1869" s="69"/>
      <c r="BE1869" s="69"/>
      <c r="BF1869" s="75"/>
      <c r="BG1869" s="75"/>
      <c r="BH1869" s="75"/>
      <c r="BI1869" s="219"/>
      <c r="BJ1869" s="220"/>
      <c r="BK1869" s="220"/>
      <c r="BL1869" s="238"/>
      <c r="BM1869" s="238"/>
      <c r="BN1869" s="238"/>
      <c r="BO1869" s="236"/>
      <c r="BP1869" s="49"/>
      <c r="BS1869" s="237"/>
    </row>
    <row r="1870" spans="1:71" s="62" customFormat="1">
      <c r="A1870" s="49"/>
      <c r="B1870" s="2"/>
      <c r="C1870" s="2"/>
      <c r="D1870" s="49"/>
      <c r="E1870" s="49"/>
      <c r="F1870" s="93"/>
      <c r="G1870" s="85"/>
      <c r="H1870" s="49"/>
      <c r="I1870" s="49"/>
      <c r="J1870" s="2"/>
      <c r="K1870" s="49"/>
      <c r="L1870" s="2"/>
      <c r="M1870" s="72"/>
      <c r="N1870" s="72"/>
      <c r="O1870" s="98"/>
      <c r="P1870" s="54"/>
      <c r="Q1870" s="55"/>
      <c r="R1870" s="55"/>
      <c r="S1870" s="56"/>
      <c r="T1870" s="57"/>
      <c r="U1870" s="57"/>
      <c r="V1870" s="58"/>
      <c r="W1870" s="59"/>
      <c r="X1870" s="59"/>
      <c r="Y1870" s="77"/>
      <c r="Z1870" s="60"/>
      <c r="AA1870" s="60"/>
      <c r="AB1870" s="61"/>
      <c r="AC1870" s="61"/>
      <c r="AD1870" s="61"/>
      <c r="AE1870" s="200"/>
      <c r="AF1870" s="201"/>
      <c r="AG1870" s="201"/>
      <c r="AI1870" s="63"/>
      <c r="AJ1870" s="63"/>
      <c r="AK1870" s="77"/>
      <c r="AL1870" s="60"/>
      <c r="AM1870" s="60"/>
      <c r="AN1870" s="78"/>
      <c r="AO1870" s="79"/>
      <c r="AP1870" s="79"/>
      <c r="AQ1870" s="64"/>
      <c r="AR1870" s="65"/>
      <c r="AS1870" s="65"/>
      <c r="AT1870" s="66"/>
      <c r="AU1870" s="67"/>
      <c r="AV1870" s="67"/>
      <c r="AW1870" s="73"/>
      <c r="AX1870" s="74"/>
      <c r="AY1870" s="74"/>
      <c r="AZ1870" s="112"/>
      <c r="BA1870" s="68"/>
      <c r="BB1870" s="68"/>
      <c r="BC1870" s="69"/>
      <c r="BD1870" s="69"/>
      <c r="BE1870" s="69"/>
      <c r="BF1870" s="75"/>
      <c r="BG1870" s="75"/>
      <c r="BH1870" s="75"/>
      <c r="BI1870" s="219"/>
      <c r="BJ1870" s="220"/>
      <c r="BK1870" s="220"/>
      <c r="BL1870" s="238"/>
      <c r="BM1870" s="238"/>
      <c r="BN1870" s="238"/>
      <c r="BO1870" s="236"/>
      <c r="BP1870" s="49"/>
      <c r="BS1870" s="237"/>
    </row>
    <row r="1871" spans="1:71" s="62" customFormat="1">
      <c r="A1871" s="49"/>
      <c r="B1871" s="2"/>
      <c r="C1871" s="2"/>
      <c r="D1871" s="49"/>
      <c r="E1871" s="49"/>
      <c r="F1871" s="93"/>
      <c r="G1871" s="85"/>
      <c r="H1871" s="49"/>
      <c r="I1871" s="49"/>
      <c r="J1871" s="2"/>
      <c r="K1871" s="49"/>
      <c r="L1871" s="2"/>
      <c r="M1871" s="72"/>
      <c r="N1871" s="72"/>
      <c r="O1871" s="98"/>
      <c r="P1871" s="54"/>
      <c r="Q1871" s="55"/>
      <c r="R1871" s="55"/>
      <c r="S1871" s="56"/>
      <c r="T1871" s="57"/>
      <c r="U1871" s="57"/>
      <c r="V1871" s="58"/>
      <c r="W1871" s="59"/>
      <c r="X1871" s="59"/>
      <c r="Y1871" s="77"/>
      <c r="Z1871" s="60"/>
      <c r="AA1871" s="60"/>
      <c r="AB1871" s="61"/>
      <c r="AC1871" s="61"/>
      <c r="AD1871" s="61"/>
      <c r="AE1871" s="200"/>
      <c r="AF1871" s="201"/>
      <c r="AG1871" s="201"/>
      <c r="AI1871" s="63"/>
      <c r="AJ1871" s="63"/>
      <c r="AK1871" s="77"/>
      <c r="AL1871" s="60"/>
      <c r="AM1871" s="60"/>
      <c r="AN1871" s="78"/>
      <c r="AO1871" s="79"/>
      <c r="AP1871" s="79"/>
      <c r="AQ1871" s="64"/>
      <c r="AR1871" s="65"/>
      <c r="AS1871" s="65"/>
      <c r="AT1871" s="66"/>
      <c r="AU1871" s="67"/>
      <c r="AV1871" s="67"/>
      <c r="AW1871" s="73"/>
      <c r="AX1871" s="74"/>
      <c r="AY1871" s="74"/>
      <c r="AZ1871" s="112"/>
      <c r="BA1871" s="68"/>
      <c r="BB1871" s="68"/>
      <c r="BC1871" s="69"/>
      <c r="BD1871" s="69"/>
      <c r="BE1871" s="69"/>
      <c r="BF1871" s="75"/>
      <c r="BG1871" s="75"/>
      <c r="BH1871" s="75"/>
      <c r="BI1871" s="219"/>
      <c r="BJ1871" s="220"/>
      <c r="BK1871" s="220"/>
      <c r="BL1871" s="238"/>
      <c r="BM1871" s="238"/>
      <c r="BN1871" s="238"/>
      <c r="BO1871" s="236"/>
      <c r="BP1871" s="49"/>
      <c r="BS1871" s="237"/>
    </row>
    <row r="1872" spans="1:71" s="62" customFormat="1">
      <c r="A1872" s="49"/>
      <c r="B1872" s="2"/>
      <c r="C1872" s="2"/>
      <c r="D1872" s="49"/>
      <c r="E1872" s="49"/>
      <c r="F1872" s="93"/>
      <c r="G1872" s="85"/>
      <c r="H1872" s="49"/>
      <c r="I1872" s="49"/>
      <c r="J1872" s="2"/>
      <c r="K1872" s="49"/>
      <c r="L1872" s="2"/>
      <c r="M1872" s="72"/>
      <c r="N1872" s="72"/>
      <c r="O1872" s="98"/>
      <c r="P1872" s="54"/>
      <c r="Q1872" s="55"/>
      <c r="R1872" s="55"/>
      <c r="S1872" s="56"/>
      <c r="T1872" s="57"/>
      <c r="U1872" s="57"/>
      <c r="V1872" s="58"/>
      <c r="W1872" s="59"/>
      <c r="X1872" s="59"/>
      <c r="Y1872" s="77"/>
      <c r="Z1872" s="60"/>
      <c r="AA1872" s="60"/>
      <c r="AB1872" s="61"/>
      <c r="AC1872" s="61"/>
      <c r="AD1872" s="61"/>
      <c r="AE1872" s="200"/>
      <c r="AF1872" s="201"/>
      <c r="AG1872" s="201"/>
      <c r="AI1872" s="63"/>
      <c r="AJ1872" s="63"/>
      <c r="AK1872" s="77"/>
      <c r="AL1872" s="60"/>
      <c r="AM1872" s="60"/>
      <c r="AN1872" s="78"/>
      <c r="AO1872" s="79"/>
      <c r="AP1872" s="79"/>
      <c r="AQ1872" s="64"/>
      <c r="AR1872" s="65"/>
      <c r="AS1872" s="65"/>
      <c r="AT1872" s="66"/>
      <c r="AU1872" s="67"/>
      <c r="AV1872" s="67"/>
      <c r="AW1872" s="73"/>
      <c r="AX1872" s="74"/>
      <c r="AY1872" s="74"/>
      <c r="AZ1872" s="112"/>
      <c r="BA1872" s="68"/>
      <c r="BB1872" s="68"/>
      <c r="BC1872" s="69"/>
      <c r="BD1872" s="69"/>
      <c r="BE1872" s="69"/>
      <c r="BF1872" s="75"/>
      <c r="BG1872" s="75"/>
      <c r="BH1872" s="75"/>
      <c r="BI1872" s="219"/>
      <c r="BJ1872" s="220"/>
      <c r="BK1872" s="220"/>
      <c r="BL1872" s="238"/>
      <c r="BM1872" s="238"/>
      <c r="BN1872" s="238"/>
      <c r="BO1872" s="236"/>
      <c r="BP1872" s="49"/>
      <c r="BS1872" s="237"/>
    </row>
    <row r="1873" spans="1:71" s="62" customFormat="1">
      <c r="A1873" s="49"/>
      <c r="B1873" s="2"/>
      <c r="C1873" s="2"/>
      <c r="D1873" s="49"/>
      <c r="E1873" s="49"/>
      <c r="F1873" s="93"/>
      <c r="G1873" s="85"/>
      <c r="H1873" s="49"/>
      <c r="I1873" s="49"/>
      <c r="J1873" s="2"/>
      <c r="K1873" s="49"/>
      <c r="L1873" s="2"/>
      <c r="M1873" s="72"/>
      <c r="N1873" s="72"/>
      <c r="O1873" s="98"/>
      <c r="P1873" s="54"/>
      <c r="Q1873" s="55"/>
      <c r="R1873" s="55"/>
      <c r="S1873" s="56"/>
      <c r="T1873" s="57"/>
      <c r="U1873" s="57"/>
      <c r="V1873" s="58"/>
      <c r="W1873" s="59"/>
      <c r="X1873" s="59"/>
      <c r="Y1873" s="77"/>
      <c r="Z1873" s="60"/>
      <c r="AA1873" s="60"/>
      <c r="AB1873" s="61"/>
      <c r="AC1873" s="61"/>
      <c r="AD1873" s="61"/>
      <c r="AE1873" s="200"/>
      <c r="AF1873" s="201"/>
      <c r="AG1873" s="201"/>
      <c r="AI1873" s="63"/>
      <c r="AJ1873" s="63"/>
      <c r="AK1873" s="77"/>
      <c r="AL1873" s="60"/>
      <c r="AM1873" s="60"/>
      <c r="AN1873" s="78"/>
      <c r="AO1873" s="79"/>
      <c r="AP1873" s="79"/>
      <c r="AQ1873" s="64"/>
      <c r="AR1873" s="65"/>
      <c r="AS1873" s="65"/>
      <c r="AT1873" s="66"/>
      <c r="AU1873" s="67"/>
      <c r="AV1873" s="67"/>
      <c r="AW1873" s="73"/>
      <c r="AX1873" s="74"/>
      <c r="AY1873" s="74"/>
      <c r="AZ1873" s="112"/>
      <c r="BA1873" s="68"/>
      <c r="BB1873" s="68"/>
      <c r="BC1873" s="69"/>
      <c r="BD1873" s="69"/>
      <c r="BE1873" s="69"/>
      <c r="BF1873" s="75"/>
      <c r="BG1873" s="75"/>
      <c r="BH1873" s="75"/>
      <c r="BI1873" s="219"/>
      <c r="BJ1873" s="220"/>
      <c r="BK1873" s="220"/>
      <c r="BL1873" s="238"/>
      <c r="BM1873" s="238"/>
      <c r="BN1873" s="238"/>
      <c r="BO1873" s="236"/>
      <c r="BP1873" s="49"/>
      <c r="BS1873" s="237"/>
    </row>
    <row r="1874" spans="1:71" s="62" customFormat="1">
      <c r="A1874" s="49"/>
      <c r="B1874" s="2"/>
      <c r="C1874" s="2"/>
      <c r="D1874" s="49"/>
      <c r="E1874" s="49"/>
      <c r="F1874" s="93"/>
      <c r="G1874" s="85"/>
      <c r="H1874" s="49"/>
      <c r="I1874" s="49"/>
      <c r="J1874" s="2"/>
      <c r="K1874" s="49"/>
      <c r="L1874" s="2"/>
      <c r="M1874" s="72"/>
      <c r="N1874" s="72"/>
      <c r="O1874" s="98"/>
      <c r="P1874" s="54"/>
      <c r="Q1874" s="55"/>
      <c r="R1874" s="55"/>
      <c r="S1874" s="56"/>
      <c r="T1874" s="57"/>
      <c r="U1874" s="57"/>
      <c r="V1874" s="58"/>
      <c r="W1874" s="59"/>
      <c r="X1874" s="59"/>
      <c r="Y1874" s="77"/>
      <c r="Z1874" s="60"/>
      <c r="AA1874" s="60"/>
      <c r="AB1874" s="61"/>
      <c r="AC1874" s="61"/>
      <c r="AD1874" s="61"/>
      <c r="AE1874" s="200"/>
      <c r="AF1874" s="201"/>
      <c r="AG1874" s="201"/>
      <c r="AI1874" s="63"/>
      <c r="AJ1874" s="63"/>
      <c r="AK1874" s="77"/>
      <c r="AL1874" s="60"/>
      <c r="AM1874" s="60"/>
      <c r="AN1874" s="78"/>
      <c r="AO1874" s="79"/>
      <c r="AP1874" s="79"/>
      <c r="AQ1874" s="64"/>
      <c r="AR1874" s="65"/>
      <c r="AS1874" s="65"/>
      <c r="AT1874" s="66"/>
      <c r="AU1874" s="67"/>
      <c r="AV1874" s="67"/>
      <c r="AW1874" s="73"/>
      <c r="AX1874" s="74"/>
      <c r="AY1874" s="74"/>
      <c r="AZ1874" s="112"/>
      <c r="BA1874" s="68"/>
      <c r="BB1874" s="68"/>
      <c r="BC1874" s="69"/>
      <c r="BD1874" s="69"/>
      <c r="BE1874" s="69"/>
      <c r="BF1874" s="75"/>
      <c r="BG1874" s="75"/>
      <c r="BH1874" s="75"/>
      <c r="BI1874" s="219"/>
      <c r="BJ1874" s="220"/>
      <c r="BK1874" s="220"/>
      <c r="BL1874" s="238"/>
      <c r="BM1874" s="238"/>
      <c r="BN1874" s="238"/>
      <c r="BO1874" s="236"/>
      <c r="BP1874" s="49"/>
      <c r="BS1874" s="237"/>
    </row>
    <row r="1875" spans="1:71" s="62" customFormat="1">
      <c r="A1875" s="49"/>
      <c r="B1875" s="2"/>
      <c r="C1875" s="2"/>
      <c r="D1875" s="49"/>
      <c r="E1875" s="49"/>
      <c r="F1875" s="93"/>
      <c r="G1875" s="85"/>
      <c r="H1875" s="49"/>
      <c r="I1875" s="49"/>
      <c r="J1875" s="2"/>
      <c r="K1875" s="49"/>
      <c r="L1875" s="2"/>
      <c r="M1875" s="72"/>
      <c r="N1875" s="72"/>
      <c r="O1875" s="98"/>
      <c r="P1875" s="54"/>
      <c r="Q1875" s="55"/>
      <c r="R1875" s="55"/>
      <c r="S1875" s="56"/>
      <c r="T1875" s="57"/>
      <c r="U1875" s="57"/>
      <c r="V1875" s="58"/>
      <c r="W1875" s="59"/>
      <c r="X1875" s="59"/>
      <c r="Y1875" s="77"/>
      <c r="Z1875" s="60"/>
      <c r="AA1875" s="60"/>
      <c r="AB1875" s="61"/>
      <c r="AC1875" s="61"/>
      <c r="AD1875" s="61"/>
      <c r="AE1875" s="200"/>
      <c r="AF1875" s="201"/>
      <c r="AG1875" s="201"/>
      <c r="AI1875" s="63"/>
      <c r="AJ1875" s="63"/>
      <c r="AK1875" s="77"/>
      <c r="AL1875" s="60"/>
      <c r="AM1875" s="60"/>
      <c r="AN1875" s="78"/>
      <c r="AO1875" s="79"/>
      <c r="AP1875" s="79"/>
      <c r="AQ1875" s="64"/>
      <c r="AR1875" s="65"/>
      <c r="AS1875" s="65"/>
      <c r="AT1875" s="66"/>
      <c r="AU1875" s="67"/>
      <c r="AV1875" s="67"/>
      <c r="AW1875" s="73"/>
      <c r="AX1875" s="74"/>
      <c r="AY1875" s="74"/>
      <c r="AZ1875" s="112"/>
      <c r="BA1875" s="68"/>
      <c r="BB1875" s="68"/>
      <c r="BC1875" s="69"/>
      <c r="BD1875" s="69"/>
      <c r="BE1875" s="69"/>
      <c r="BF1875" s="75"/>
      <c r="BG1875" s="75"/>
      <c r="BH1875" s="75"/>
      <c r="BI1875" s="219"/>
      <c r="BJ1875" s="220"/>
      <c r="BK1875" s="220"/>
      <c r="BL1875" s="238"/>
      <c r="BM1875" s="238"/>
      <c r="BN1875" s="238"/>
      <c r="BO1875" s="236"/>
      <c r="BP1875" s="49"/>
      <c r="BS1875" s="237"/>
    </row>
    <row r="1876" spans="1:71" s="62" customFormat="1">
      <c r="A1876" s="49"/>
      <c r="B1876" s="2"/>
      <c r="C1876" s="2"/>
      <c r="D1876" s="49"/>
      <c r="E1876" s="49"/>
      <c r="F1876" s="93"/>
      <c r="G1876" s="85"/>
      <c r="H1876" s="49"/>
      <c r="I1876" s="49"/>
      <c r="J1876" s="2"/>
      <c r="K1876" s="49"/>
      <c r="L1876" s="2"/>
      <c r="M1876" s="72"/>
      <c r="N1876" s="72"/>
      <c r="O1876" s="98"/>
      <c r="P1876" s="54"/>
      <c r="Q1876" s="55"/>
      <c r="R1876" s="55"/>
      <c r="S1876" s="56"/>
      <c r="T1876" s="57"/>
      <c r="U1876" s="57"/>
      <c r="V1876" s="58"/>
      <c r="W1876" s="59"/>
      <c r="X1876" s="59"/>
      <c r="Y1876" s="77"/>
      <c r="Z1876" s="60"/>
      <c r="AA1876" s="60"/>
      <c r="AB1876" s="61"/>
      <c r="AC1876" s="61"/>
      <c r="AD1876" s="61"/>
      <c r="AE1876" s="200"/>
      <c r="AF1876" s="201"/>
      <c r="AG1876" s="201"/>
      <c r="AI1876" s="63"/>
      <c r="AJ1876" s="63"/>
      <c r="AK1876" s="77"/>
      <c r="AL1876" s="60"/>
      <c r="AM1876" s="60"/>
      <c r="AN1876" s="78"/>
      <c r="AO1876" s="79"/>
      <c r="AP1876" s="79"/>
      <c r="AQ1876" s="64"/>
      <c r="AR1876" s="65"/>
      <c r="AS1876" s="65"/>
      <c r="AT1876" s="66"/>
      <c r="AU1876" s="67"/>
      <c r="AV1876" s="67"/>
      <c r="AW1876" s="73"/>
      <c r="AX1876" s="74"/>
      <c r="AY1876" s="74"/>
      <c r="AZ1876" s="112"/>
      <c r="BA1876" s="68"/>
      <c r="BB1876" s="68"/>
      <c r="BC1876" s="69"/>
      <c r="BD1876" s="69"/>
      <c r="BE1876" s="69"/>
      <c r="BF1876" s="75"/>
      <c r="BG1876" s="75"/>
      <c r="BH1876" s="75"/>
      <c r="BI1876" s="219"/>
      <c r="BJ1876" s="220"/>
      <c r="BK1876" s="220"/>
      <c r="BL1876" s="238"/>
      <c r="BM1876" s="238"/>
      <c r="BN1876" s="238"/>
      <c r="BO1876" s="236"/>
      <c r="BP1876" s="49"/>
      <c r="BS1876" s="237"/>
    </row>
    <row r="1877" spans="1:71" s="62" customFormat="1">
      <c r="A1877" s="49"/>
      <c r="B1877" s="2"/>
      <c r="C1877" s="2"/>
      <c r="D1877" s="49"/>
      <c r="E1877" s="49"/>
      <c r="F1877" s="93"/>
      <c r="G1877" s="85"/>
      <c r="H1877" s="49"/>
      <c r="I1877" s="49"/>
      <c r="J1877" s="2"/>
      <c r="K1877" s="49"/>
      <c r="L1877" s="2"/>
      <c r="M1877" s="72"/>
      <c r="N1877" s="72"/>
      <c r="O1877" s="98"/>
      <c r="P1877" s="54"/>
      <c r="Q1877" s="55"/>
      <c r="R1877" s="55"/>
      <c r="S1877" s="56"/>
      <c r="T1877" s="57"/>
      <c r="U1877" s="57"/>
      <c r="V1877" s="58"/>
      <c r="W1877" s="59"/>
      <c r="X1877" s="59"/>
      <c r="Y1877" s="77"/>
      <c r="Z1877" s="60"/>
      <c r="AA1877" s="60"/>
      <c r="AB1877" s="61"/>
      <c r="AC1877" s="61"/>
      <c r="AD1877" s="61"/>
      <c r="AE1877" s="200"/>
      <c r="AF1877" s="201"/>
      <c r="AG1877" s="201"/>
      <c r="AI1877" s="63"/>
      <c r="AJ1877" s="63"/>
      <c r="AK1877" s="77"/>
      <c r="AL1877" s="60"/>
      <c r="AM1877" s="60"/>
      <c r="AN1877" s="78"/>
      <c r="AO1877" s="79"/>
      <c r="AP1877" s="79"/>
      <c r="AQ1877" s="64"/>
      <c r="AR1877" s="65"/>
      <c r="AS1877" s="65"/>
      <c r="AT1877" s="66"/>
      <c r="AU1877" s="67"/>
      <c r="AV1877" s="67"/>
      <c r="AW1877" s="73"/>
      <c r="AX1877" s="74"/>
      <c r="AY1877" s="74"/>
      <c r="AZ1877" s="112"/>
      <c r="BA1877" s="68"/>
      <c r="BB1877" s="68"/>
      <c r="BC1877" s="69"/>
      <c r="BD1877" s="69"/>
      <c r="BE1877" s="69"/>
      <c r="BF1877" s="75"/>
      <c r="BG1877" s="75"/>
      <c r="BH1877" s="75"/>
      <c r="BI1877" s="219"/>
      <c r="BJ1877" s="220"/>
      <c r="BK1877" s="220"/>
      <c r="BL1877" s="238"/>
      <c r="BM1877" s="238"/>
      <c r="BN1877" s="238"/>
      <c r="BO1877" s="236"/>
      <c r="BP1877" s="49"/>
      <c r="BS1877" s="237"/>
    </row>
    <row r="1878" spans="1:71" s="62" customFormat="1">
      <c r="A1878" s="49"/>
      <c r="B1878" s="2"/>
      <c r="C1878" s="2"/>
      <c r="D1878" s="49"/>
      <c r="E1878" s="49"/>
      <c r="F1878" s="93"/>
      <c r="G1878" s="85"/>
      <c r="H1878" s="49"/>
      <c r="I1878" s="49"/>
      <c r="J1878" s="2"/>
      <c r="K1878" s="49"/>
      <c r="L1878" s="2"/>
      <c r="M1878" s="72"/>
      <c r="N1878" s="72"/>
      <c r="O1878" s="98"/>
      <c r="P1878" s="54"/>
      <c r="Q1878" s="55"/>
      <c r="R1878" s="55"/>
      <c r="S1878" s="56"/>
      <c r="T1878" s="57"/>
      <c r="U1878" s="57"/>
      <c r="V1878" s="58"/>
      <c r="W1878" s="59"/>
      <c r="X1878" s="59"/>
      <c r="Y1878" s="77"/>
      <c r="Z1878" s="60"/>
      <c r="AA1878" s="60"/>
      <c r="AB1878" s="61"/>
      <c r="AC1878" s="61"/>
      <c r="AD1878" s="61"/>
      <c r="AE1878" s="200"/>
      <c r="AF1878" s="201"/>
      <c r="AG1878" s="201"/>
      <c r="AI1878" s="63"/>
      <c r="AJ1878" s="63"/>
      <c r="AK1878" s="77"/>
      <c r="AL1878" s="60"/>
      <c r="AM1878" s="60"/>
      <c r="AN1878" s="78"/>
      <c r="AO1878" s="79"/>
      <c r="AP1878" s="79"/>
      <c r="AQ1878" s="64"/>
      <c r="AR1878" s="65"/>
      <c r="AS1878" s="65"/>
      <c r="AT1878" s="66"/>
      <c r="AU1878" s="67"/>
      <c r="AV1878" s="67"/>
      <c r="AW1878" s="73"/>
      <c r="AX1878" s="74"/>
      <c r="AY1878" s="74"/>
      <c r="AZ1878" s="112"/>
      <c r="BA1878" s="68"/>
      <c r="BB1878" s="68"/>
      <c r="BC1878" s="69"/>
      <c r="BD1878" s="69"/>
      <c r="BE1878" s="69"/>
      <c r="BF1878" s="75"/>
      <c r="BG1878" s="75"/>
      <c r="BH1878" s="75"/>
      <c r="BI1878" s="219"/>
      <c r="BJ1878" s="220"/>
      <c r="BK1878" s="220"/>
      <c r="BL1878" s="238"/>
      <c r="BM1878" s="238"/>
      <c r="BN1878" s="238"/>
      <c r="BO1878" s="236"/>
      <c r="BP1878" s="49"/>
      <c r="BS1878" s="237"/>
    </row>
    <row r="1879" spans="1:71" s="62" customFormat="1">
      <c r="A1879" s="49"/>
      <c r="B1879" s="2"/>
      <c r="C1879" s="2"/>
      <c r="D1879" s="49"/>
      <c r="E1879" s="49"/>
      <c r="F1879" s="93"/>
      <c r="G1879" s="85"/>
      <c r="H1879" s="49"/>
      <c r="I1879" s="49"/>
      <c r="J1879" s="2"/>
      <c r="K1879" s="49"/>
      <c r="L1879" s="2"/>
      <c r="M1879" s="72"/>
      <c r="N1879" s="72"/>
      <c r="O1879" s="98"/>
      <c r="P1879" s="54"/>
      <c r="Q1879" s="55"/>
      <c r="R1879" s="55"/>
      <c r="S1879" s="56"/>
      <c r="T1879" s="57"/>
      <c r="U1879" s="57"/>
      <c r="V1879" s="58"/>
      <c r="W1879" s="59"/>
      <c r="X1879" s="59"/>
      <c r="Y1879" s="77"/>
      <c r="Z1879" s="60"/>
      <c r="AA1879" s="60"/>
      <c r="AB1879" s="61"/>
      <c r="AC1879" s="61"/>
      <c r="AD1879" s="61"/>
      <c r="AE1879" s="200"/>
      <c r="AF1879" s="201"/>
      <c r="AG1879" s="201"/>
      <c r="AI1879" s="63"/>
      <c r="AJ1879" s="63"/>
      <c r="AK1879" s="77"/>
      <c r="AL1879" s="60"/>
      <c r="AM1879" s="60"/>
      <c r="AN1879" s="78"/>
      <c r="AO1879" s="79"/>
      <c r="AP1879" s="79"/>
      <c r="AQ1879" s="64"/>
      <c r="AR1879" s="65"/>
      <c r="AS1879" s="65"/>
      <c r="AT1879" s="66"/>
      <c r="AU1879" s="67"/>
      <c r="AV1879" s="67"/>
      <c r="AW1879" s="73"/>
      <c r="AX1879" s="74"/>
      <c r="AY1879" s="74"/>
      <c r="AZ1879" s="112"/>
      <c r="BA1879" s="68"/>
      <c r="BB1879" s="68"/>
      <c r="BC1879" s="69"/>
      <c r="BD1879" s="69"/>
      <c r="BE1879" s="69"/>
      <c r="BF1879" s="75"/>
      <c r="BG1879" s="75"/>
      <c r="BH1879" s="75"/>
      <c r="BI1879" s="219"/>
      <c r="BJ1879" s="220"/>
      <c r="BK1879" s="220"/>
      <c r="BL1879" s="238"/>
      <c r="BM1879" s="238"/>
      <c r="BN1879" s="238"/>
      <c r="BO1879" s="236"/>
      <c r="BP1879" s="49"/>
      <c r="BS1879" s="237"/>
    </row>
    <row r="1880" spans="1:71" s="62" customFormat="1">
      <c r="A1880" s="49"/>
      <c r="B1880" s="2"/>
      <c r="C1880" s="2"/>
      <c r="D1880" s="49"/>
      <c r="E1880" s="49"/>
      <c r="F1880" s="93"/>
      <c r="G1880" s="85"/>
      <c r="H1880" s="49"/>
      <c r="I1880" s="49"/>
      <c r="J1880" s="2"/>
      <c r="K1880" s="49"/>
      <c r="L1880" s="2"/>
      <c r="M1880" s="72"/>
      <c r="N1880" s="72"/>
      <c r="O1880" s="98"/>
      <c r="P1880" s="54"/>
      <c r="Q1880" s="55"/>
      <c r="R1880" s="55"/>
      <c r="S1880" s="56"/>
      <c r="T1880" s="57"/>
      <c r="U1880" s="57"/>
      <c r="V1880" s="58"/>
      <c r="W1880" s="59"/>
      <c r="X1880" s="59"/>
      <c r="Y1880" s="77"/>
      <c r="Z1880" s="60"/>
      <c r="AA1880" s="60"/>
      <c r="AB1880" s="61"/>
      <c r="AC1880" s="61"/>
      <c r="AD1880" s="61"/>
      <c r="AE1880" s="200"/>
      <c r="AF1880" s="201"/>
      <c r="AG1880" s="201"/>
      <c r="AI1880" s="63"/>
      <c r="AJ1880" s="63"/>
      <c r="AK1880" s="77"/>
      <c r="AL1880" s="60"/>
      <c r="AM1880" s="60"/>
      <c r="AN1880" s="78"/>
      <c r="AO1880" s="79"/>
      <c r="AP1880" s="79"/>
      <c r="AQ1880" s="64"/>
      <c r="AR1880" s="65"/>
      <c r="AS1880" s="65"/>
      <c r="AT1880" s="66"/>
      <c r="AU1880" s="67"/>
      <c r="AV1880" s="67"/>
      <c r="AW1880" s="73"/>
      <c r="AX1880" s="74"/>
      <c r="AY1880" s="74"/>
      <c r="AZ1880" s="112"/>
      <c r="BA1880" s="68"/>
      <c r="BB1880" s="68"/>
      <c r="BC1880" s="69"/>
      <c r="BD1880" s="69"/>
      <c r="BE1880" s="69"/>
      <c r="BF1880" s="75"/>
      <c r="BG1880" s="75"/>
      <c r="BH1880" s="75"/>
      <c r="BI1880" s="219"/>
      <c r="BJ1880" s="220"/>
      <c r="BK1880" s="220"/>
      <c r="BL1880" s="238"/>
      <c r="BM1880" s="238"/>
      <c r="BN1880" s="238"/>
      <c r="BO1880" s="236"/>
      <c r="BP1880" s="49"/>
      <c r="BS1880" s="237"/>
    </row>
    <row r="1881" spans="1:71" s="62" customFormat="1">
      <c r="A1881" s="49"/>
      <c r="B1881" s="2"/>
      <c r="C1881" s="2"/>
      <c r="D1881" s="49"/>
      <c r="E1881" s="49"/>
      <c r="F1881" s="93"/>
      <c r="G1881" s="85"/>
      <c r="H1881" s="49"/>
      <c r="I1881" s="49"/>
      <c r="J1881" s="2"/>
      <c r="K1881" s="49"/>
      <c r="L1881" s="2"/>
      <c r="M1881" s="72"/>
      <c r="N1881" s="72"/>
      <c r="O1881" s="98"/>
      <c r="P1881" s="54"/>
      <c r="Q1881" s="55"/>
      <c r="R1881" s="55"/>
      <c r="S1881" s="56"/>
      <c r="T1881" s="57"/>
      <c r="U1881" s="57"/>
      <c r="V1881" s="58"/>
      <c r="W1881" s="59"/>
      <c r="X1881" s="59"/>
      <c r="Y1881" s="77"/>
      <c r="Z1881" s="60"/>
      <c r="AA1881" s="60"/>
      <c r="AB1881" s="61"/>
      <c r="AC1881" s="61"/>
      <c r="AD1881" s="61"/>
      <c r="AE1881" s="200"/>
      <c r="AF1881" s="201"/>
      <c r="AG1881" s="201"/>
      <c r="AI1881" s="63"/>
      <c r="AJ1881" s="63"/>
      <c r="AK1881" s="77"/>
      <c r="AL1881" s="60"/>
      <c r="AM1881" s="60"/>
      <c r="AN1881" s="78"/>
      <c r="AO1881" s="79"/>
      <c r="AP1881" s="79"/>
      <c r="AQ1881" s="64"/>
      <c r="AR1881" s="65"/>
      <c r="AS1881" s="65"/>
      <c r="AT1881" s="66"/>
      <c r="AU1881" s="67"/>
      <c r="AV1881" s="67"/>
      <c r="AW1881" s="73"/>
      <c r="AX1881" s="74"/>
      <c r="AY1881" s="74"/>
      <c r="AZ1881" s="112"/>
      <c r="BA1881" s="68"/>
      <c r="BB1881" s="68"/>
      <c r="BC1881" s="69"/>
      <c r="BD1881" s="69"/>
      <c r="BE1881" s="69"/>
      <c r="BF1881" s="75"/>
      <c r="BG1881" s="75"/>
      <c r="BH1881" s="75"/>
      <c r="BI1881" s="219"/>
      <c r="BJ1881" s="220"/>
      <c r="BK1881" s="220"/>
      <c r="BL1881" s="238"/>
      <c r="BM1881" s="238"/>
      <c r="BN1881" s="238"/>
      <c r="BO1881" s="236"/>
      <c r="BP1881" s="49"/>
      <c r="BS1881" s="237"/>
    </row>
    <row r="1882" spans="1:71" s="62" customFormat="1">
      <c r="A1882" s="49"/>
      <c r="B1882" s="2"/>
      <c r="C1882" s="2"/>
      <c r="D1882" s="49"/>
      <c r="E1882" s="49"/>
      <c r="F1882" s="93"/>
      <c r="G1882" s="85"/>
      <c r="H1882" s="49"/>
      <c r="I1882" s="49"/>
      <c r="J1882" s="2"/>
      <c r="K1882" s="49"/>
      <c r="L1882" s="2"/>
      <c r="M1882" s="72"/>
      <c r="N1882" s="72"/>
      <c r="O1882" s="98"/>
      <c r="P1882" s="54"/>
      <c r="Q1882" s="55"/>
      <c r="R1882" s="55"/>
      <c r="S1882" s="56"/>
      <c r="T1882" s="57"/>
      <c r="U1882" s="57"/>
      <c r="V1882" s="58"/>
      <c r="W1882" s="59"/>
      <c r="X1882" s="59"/>
      <c r="Y1882" s="77"/>
      <c r="Z1882" s="60"/>
      <c r="AA1882" s="60"/>
      <c r="AB1882" s="61"/>
      <c r="AC1882" s="61"/>
      <c r="AD1882" s="61"/>
      <c r="AE1882" s="200"/>
      <c r="AF1882" s="201"/>
      <c r="AG1882" s="201"/>
      <c r="AI1882" s="63"/>
      <c r="AJ1882" s="63"/>
      <c r="AK1882" s="77"/>
      <c r="AL1882" s="60"/>
      <c r="AM1882" s="60"/>
      <c r="AN1882" s="78"/>
      <c r="AO1882" s="79"/>
      <c r="AP1882" s="79"/>
      <c r="AQ1882" s="64"/>
      <c r="AR1882" s="65"/>
      <c r="AS1882" s="65"/>
      <c r="AT1882" s="66"/>
      <c r="AU1882" s="67"/>
      <c r="AV1882" s="67"/>
      <c r="AW1882" s="73"/>
      <c r="AX1882" s="74"/>
      <c r="AY1882" s="74"/>
      <c r="AZ1882" s="112"/>
      <c r="BA1882" s="68"/>
      <c r="BB1882" s="68"/>
      <c r="BC1882" s="69"/>
      <c r="BD1882" s="69"/>
      <c r="BE1882" s="69"/>
      <c r="BF1882" s="75"/>
      <c r="BG1882" s="75"/>
      <c r="BH1882" s="75"/>
      <c r="BI1882" s="219"/>
      <c r="BJ1882" s="220"/>
      <c r="BK1882" s="220"/>
      <c r="BL1882" s="238"/>
      <c r="BM1882" s="238"/>
      <c r="BN1882" s="238"/>
      <c r="BO1882" s="236"/>
      <c r="BP1882" s="49"/>
      <c r="BS1882" s="237"/>
    </row>
    <row r="1883" spans="1:71" s="62" customFormat="1">
      <c r="A1883" s="49"/>
      <c r="B1883" s="2"/>
      <c r="C1883" s="2"/>
      <c r="D1883" s="49"/>
      <c r="E1883" s="49"/>
      <c r="F1883" s="93"/>
      <c r="G1883" s="85"/>
      <c r="H1883" s="49"/>
      <c r="I1883" s="49"/>
      <c r="J1883" s="2"/>
      <c r="K1883" s="49"/>
      <c r="L1883" s="2"/>
      <c r="M1883" s="72"/>
      <c r="N1883" s="72"/>
      <c r="O1883" s="98"/>
      <c r="P1883" s="54"/>
      <c r="Q1883" s="55"/>
      <c r="R1883" s="55"/>
      <c r="S1883" s="56"/>
      <c r="T1883" s="57"/>
      <c r="U1883" s="57"/>
      <c r="V1883" s="58"/>
      <c r="W1883" s="59"/>
      <c r="X1883" s="59"/>
      <c r="Y1883" s="77"/>
      <c r="Z1883" s="60"/>
      <c r="AA1883" s="60"/>
      <c r="AB1883" s="61"/>
      <c r="AC1883" s="61"/>
      <c r="AD1883" s="61"/>
      <c r="AE1883" s="200"/>
      <c r="AF1883" s="201"/>
      <c r="AG1883" s="201"/>
      <c r="AI1883" s="63"/>
      <c r="AJ1883" s="63"/>
      <c r="AK1883" s="77"/>
      <c r="AL1883" s="60"/>
      <c r="AM1883" s="60"/>
      <c r="AN1883" s="78"/>
      <c r="AO1883" s="79"/>
      <c r="AP1883" s="79"/>
      <c r="AQ1883" s="64"/>
      <c r="AR1883" s="65"/>
      <c r="AS1883" s="65"/>
      <c r="AT1883" s="66"/>
      <c r="AU1883" s="67"/>
      <c r="AV1883" s="67"/>
      <c r="AW1883" s="73"/>
      <c r="AX1883" s="74"/>
      <c r="AY1883" s="74"/>
      <c r="AZ1883" s="112"/>
      <c r="BA1883" s="68"/>
      <c r="BB1883" s="68"/>
      <c r="BC1883" s="69"/>
      <c r="BD1883" s="69"/>
      <c r="BE1883" s="69"/>
      <c r="BF1883" s="75"/>
      <c r="BG1883" s="75"/>
      <c r="BH1883" s="75"/>
      <c r="BI1883" s="219"/>
      <c r="BJ1883" s="220"/>
      <c r="BK1883" s="220"/>
      <c r="BL1883" s="238"/>
      <c r="BM1883" s="238"/>
      <c r="BN1883" s="238"/>
      <c r="BO1883" s="236"/>
      <c r="BP1883" s="49"/>
      <c r="BS1883" s="237"/>
    </row>
    <row r="1884" spans="1:71" s="62" customFormat="1">
      <c r="A1884" s="49"/>
      <c r="B1884" s="2"/>
      <c r="C1884" s="2"/>
      <c r="D1884" s="49"/>
      <c r="E1884" s="49"/>
      <c r="F1884" s="93"/>
      <c r="G1884" s="85"/>
      <c r="H1884" s="49"/>
      <c r="I1884" s="49"/>
      <c r="J1884" s="2"/>
      <c r="K1884" s="49"/>
      <c r="L1884" s="2"/>
      <c r="M1884" s="72"/>
      <c r="N1884" s="72"/>
      <c r="O1884" s="98"/>
      <c r="P1884" s="54"/>
      <c r="Q1884" s="55"/>
      <c r="R1884" s="55"/>
      <c r="S1884" s="56"/>
      <c r="T1884" s="57"/>
      <c r="U1884" s="57"/>
      <c r="V1884" s="58"/>
      <c r="W1884" s="59"/>
      <c r="X1884" s="59"/>
      <c r="Y1884" s="77"/>
      <c r="Z1884" s="60"/>
      <c r="AA1884" s="60"/>
      <c r="AB1884" s="61"/>
      <c r="AC1884" s="61"/>
      <c r="AD1884" s="61"/>
      <c r="AE1884" s="200"/>
      <c r="AF1884" s="201"/>
      <c r="AG1884" s="201"/>
      <c r="AI1884" s="63"/>
      <c r="AJ1884" s="63"/>
      <c r="AK1884" s="77"/>
      <c r="AL1884" s="60"/>
      <c r="AM1884" s="60"/>
      <c r="AN1884" s="78"/>
      <c r="AO1884" s="79"/>
      <c r="AP1884" s="79"/>
      <c r="AQ1884" s="64"/>
      <c r="AR1884" s="65"/>
      <c r="AS1884" s="65"/>
      <c r="AT1884" s="66"/>
      <c r="AU1884" s="67"/>
      <c r="AV1884" s="67"/>
      <c r="AW1884" s="73"/>
      <c r="AX1884" s="74"/>
      <c r="AY1884" s="74"/>
      <c r="AZ1884" s="112"/>
      <c r="BA1884" s="68"/>
      <c r="BB1884" s="68"/>
      <c r="BC1884" s="69"/>
      <c r="BD1884" s="69"/>
      <c r="BE1884" s="69"/>
      <c r="BF1884" s="75"/>
      <c r="BG1884" s="75"/>
      <c r="BH1884" s="75"/>
      <c r="BI1884" s="219"/>
      <c r="BJ1884" s="220"/>
      <c r="BK1884" s="220"/>
      <c r="BL1884" s="238"/>
      <c r="BM1884" s="238"/>
      <c r="BN1884" s="238"/>
      <c r="BO1884" s="236"/>
      <c r="BP1884" s="49"/>
      <c r="BS1884" s="237"/>
    </row>
    <row r="1885" spans="1:71" s="62" customFormat="1">
      <c r="A1885" s="49"/>
      <c r="B1885" s="2"/>
      <c r="C1885" s="2"/>
      <c r="D1885" s="49"/>
      <c r="E1885" s="49"/>
      <c r="F1885" s="93"/>
      <c r="G1885" s="85"/>
      <c r="H1885" s="49"/>
      <c r="I1885" s="49"/>
      <c r="J1885" s="2"/>
      <c r="K1885" s="49"/>
      <c r="L1885" s="2"/>
      <c r="M1885" s="72"/>
      <c r="N1885" s="72"/>
      <c r="O1885" s="98"/>
      <c r="P1885" s="54"/>
      <c r="Q1885" s="55"/>
      <c r="R1885" s="55"/>
      <c r="S1885" s="56"/>
      <c r="T1885" s="57"/>
      <c r="U1885" s="57"/>
      <c r="V1885" s="58"/>
      <c r="W1885" s="59"/>
      <c r="X1885" s="59"/>
      <c r="Y1885" s="77"/>
      <c r="Z1885" s="60"/>
      <c r="AA1885" s="60"/>
      <c r="AB1885" s="61"/>
      <c r="AC1885" s="61"/>
      <c r="AD1885" s="61"/>
      <c r="AE1885" s="200"/>
      <c r="AF1885" s="201"/>
      <c r="AG1885" s="201"/>
      <c r="AI1885" s="63"/>
      <c r="AJ1885" s="63"/>
      <c r="AK1885" s="77"/>
      <c r="AL1885" s="60"/>
      <c r="AM1885" s="60"/>
      <c r="AN1885" s="78"/>
      <c r="AO1885" s="79"/>
      <c r="AP1885" s="79"/>
      <c r="AQ1885" s="64"/>
      <c r="AR1885" s="65"/>
      <c r="AS1885" s="65"/>
      <c r="AT1885" s="66"/>
      <c r="AU1885" s="67"/>
      <c r="AV1885" s="67"/>
      <c r="AW1885" s="73"/>
      <c r="AX1885" s="74"/>
      <c r="AY1885" s="74"/>
      <c r="AZ1885" s="112"/>
      <c r="BA1885" s="68"/>
      <c r="BB1885" s="68"/>
      <c r="BC1885" s="69"/>
      <c r="BD1885" s="69"/>
      <c r="BE1885" s="69"/>
      <c r="BF1885" s="75"/>
      <c r="BG1885" s="75"/>
      <c r="BH1885" s="75"/>
      <c r="BI1885" s="219"/>
      <c r="BJ1885" s="220"/>
      <c r="BK1885" s="220"/>
      <c r="BL1885" s="238"/>
      <c r="BM1885" s="238"/>
      <c r="BN1885" s="238"/>
      <c r="BO1885" s="236"/>
      <c r="BP1885" s="49"/>
      <c r="BS1885" s="237"/>
    </row>
    <row r="1886" spans="1:71" s="62" customFormat="1">
      <c r="A1886" s="49"/>
      <c r="B1886" s="2"/>
      <c r="C1886" s="2"/>
      <c r="D1886" s="49"/>
      <c r="E1886" s="49"/>
      <c r="F1886" s="93"/>
      <c r="G1886" s="85"/>
      <c r="H1886" s="49"/>
      <c r="I1886" s="49"/>
      <c r="J1886" s="2"/>
      <c r="K1886" s="49"/>
      <c r="L1886" s="2"/>
      <c r="M1886" s="72"/>
      <c r="N1886" s="72"/>
      <c r="O1886" s="98"/>
      <c r="P1886" s="54"/>
      <c r="Q1886" s="55"/>
      <c r="R1886" s="55"/>
      <c r="S1886" s="56"/>
      <c r="T1886" s="57"/>
      <c r="U1886" s="57"/>
      <c r="V1886" s="58"/>
      <c r="W1886" s="59"/>
      <c r="X1886" s="59"/>
      <c r="Y1886" s="77"/>
      <c r="Z1886" s="60"/>
      <c r="AA1886" s="60"/>
      <c r="AB1886" s="61"/>
      <c r="AC1886" s="61"/>
      <c r="AD1886" s="61"/>
      <c r="AE1886" s="200"/>
      <c r="AF1886" s="201"/>
      <c r="AG1886" s="201"/>
      <c r="AI1886" s="63"/>
      <c r="AJ1886" s="63"/>
      <c r="AK1886" s="77"/>
      <c r="AL1886" s="60"/>
      <c r="AM1886" s="60"/>
      <c r="AN1886" s="78"/>
      <c r="AO1886" s="79"/>
      <c r="AP1886" s="79"/>
      <c r="AQ1886" s="64"/>
      <c r="AR1886" s="65"/>
      <c r="AS1886" s="65"/>
      <c r="AT1886" s="66"/>
      <c r="AU1886" s="67"/>
      <c r="AV1886" s="67"/>
      <c r="AW1886" s="73"/>
      <c r="AX1886" s="74"/>
      <c r="AY1886" s="74"/>
      <c r="AZ1886" s="112"/>
      <c r="BA1886" s="68"/>
      <c r="BB1886" s="68"/>
      <c r="BC1886" s="69"/>
      <c r="BD1886" s="69"/>
      <c r="BE1886" s="69"/>
      <c r="BF1886" s="75"/>
      <c r="BG1886" s="75"/>
      <c r="BH1886" s="75"/>
      <c r="BI1886" s="219"/>
      <c r="BJ1886" s="220"/>
      <c r="BK1886" s="220"/>
      <c r="BL1886" s="238"/>
      <c r="BM1886" s="238"/>
      <c r="BN1886" s="238"/>
      <c r="BO1886" s="236"/>
      <c r="BP1886" s="49"/>
      <c r="BS1886" s="237"/>
    </row>
    <row r="1887" spans="1:71" s="62" customFormat="1">
      <c r="A1887" s="49"/>
      <c r="B1887" s="2"/>
      <c r="C1887" s="2"/>
      <c r="D1887" s="49"/>
      <c r="E1887" s="49"/>
      <c r="F1887" s="93"/>
      <c r="G1887" s="85"/>
      <c r="H1887" s="49"/>
      <c r="I1887" s="49"/>
      <c r="J1887" s="2"/>
      <c r="K1887" s="49"/>
      <c r="L1887" s="2"/>
      <c r="M1887" s="72"/>
      <c r="N1887" s="72"/>
      <c r="O1887" s="98"/>
      <c r="P1887" s="54"/>
      <c r="Q1887" s="55"/>
      <c r="R1887" s="55"/>
      <c r="S1887" s="56"/>
      <c r="T1887" s="57"/>
      <c r="U1887" s="57"/>
      <c r="V1887" s="58"/>
      <c r="W1887" s="59"/>
      <c r="X1887" s="59"/>
      <c r="Y1887" s="77"/>
      <c r="Z1887" s="60"/>
      <c r="AA1887" s="60"/>
      <c r="AB1887" s="61"/>
      <c r="AC1887" s="61"/>
      <c r="AD1887" s="61"/>
      <c r="AE1887" s="200"/>
      <c r="AF1887" s="201"/>
      <c r="AG1887" s="201"/>
      <c r="AI1887" s="63"/>
      <c r="AJ1887" s="63"/>
      <c r="AK1887" s="77"/>
      <c r="AL1887" s="60"/>
      <c r="AM1887" s="60"/>
      <c r="AN1887" s="78"/>
      <c r="AO1887" s="79"/>
      <c r="AP1887" s="79"/>
      <c r="AQ1887" s="64"/>
      <c r="AR1887" s="65"/>
      <c r="AS1887" s="65"/>
      <c r="AT1887" s="66"/>
      <c r="AU1887" s="67"/>
      <c r="AV1887" s="67"/>
      <c r="AW1887" s="73"/>
      <c r="AX1887" s="74"/>
      <c r="AY1887" s="74"/>
      <c r="AZ1887" s="112"/>
      <c r="BA1887" s="68"/>
      <c r="BB1887" s="68"/>
      <c r="BC1887" s="69"/>
      <c r="BD1887" s="69"/>
      <c r="BE1887" s="69"/>
      <c r="BF1887" s="75"/>
      <c r="BG1887" s="75"/>
      <c r="BH1887" s="75"/>
      <c r="BI1887" s="219"/>
      <c r="BJ1887" s="220"/>
      <c r="BK1887" s="220"/>
      <c r="BL1887" s="238"/>
      <c r="BM1887" s="238"/>
      <c r="BN1887" s="238"/>
      <c r="BO1887" s="236"/>
      <c r="BP1887" s="49"/>
      <c r="BS1887" s="237"/>
    </row>
    <row r="1888" spans="1:71" s="62" customFormat="1">
      <c r="A1888" s="49"/>
      <c r="B1888" s="2"/>
      <c r="C1888" s="2"/>
      <c r="D1888" s="49"/>
      <c r="E1888" s="49"/>
      <c r="F1888" s="93"/>
      <c r="G1888" s="85"/>
      <c r="H1888" s="49"/>
      <c r="I1888" s="49"/>
      <c r="J1888" s="2"/>
      <c r="K1888" s="49"/>
      <c r="L1888" s="2"/>
      <c r="M1888" s="72"/>
      <c r="N1888" s="72"/>
      <c r="O1888" s="98"/>
      <c r="P1888" s="54"/>
      <c r="Q1888" s="55"/>
      <c r="R1888" s="55"/>
      <c r="S1888" s="56"/>
      <c r="T1888" s="57"/>
      <c r="U1888" s="57"/>
      <c r="V1888" s="58"/>
      <c r="W1888" s="59"/>
      <c r="X1888" s="59"/>
      <c r="Y1888" s="77"/>
      <c r="Z1888" s="60"/>
      <c r="AA1888" s="60"/>
      <c r="AB1888" s="61"/>
      <c r="AC1888" s="61"/>
      <c r="AD1888" s="61"/>
      <c r="AE1888" s="200"/>
      <c r="AF1888" s="201"/>
      <c r="AG1888" s="201"/>
      <c r="AI1888" s="63"/>
      <c r="AJ1888" s="63"/>
      <c r="AK1888" s="77"/>
      <c r="AL1888" s="60"/>
      <c r="AM1888" s="60"/>
      <c r="AN1888" s="78"/>
      <c r="AO1888" s="79"/>
      <c r="AP1888" s="79"/>
      <c r="AQ1888" s="64"/>
      <c r="AR1888" s="65"/>
      <c r="AS1888" s="65"/>
      <c r="AT1888" s="66"/>
      <c r="AU1888" s="67"/>
      <c r="AV1888" s="67"/>
      <c r="AW1888" s="73"/>
      <c r="AX1888" s="74"/>
      <c r="AY1888" s="74"/>
      <c r="AZ1888" s="112"/>
      <c r="BA1888" s="68"/>
      <c r="BB1888" s="68"/>
      <c r="BC1888" s="69"/>
      <c r="BD1888" s="69"/>
      <c r="BE1888" s="69"/>
      <c r="BF1888" s="75"/>
      <c r="BG1888" s="75"/>
      <c r="BH1888" s="75"/>
      <c r="BI1888" s="219"/>
      <c r="BJ1888" s="220"/>
      <c r="BK1888" s="220"/>
      <c r="BL1888" s="238"/>
      <c r="BM1888" s="238"/>
      <c r="BN1888" s="238"/>
      <c r="BO1888" s="236"/>
      <c r="BP1888" s="49"/>
      <c r="BS1888" s="237"/>
    </row>
    <row r="1889" spans="1:71" s="62" customFormat="1">
      <c r="A1889" s="49"/>
      <c r="B1889" s="2"/>
      <c r="C1889" s="2"/>
      <c r="D1889" s="49"/>
      <c r="E1889" s="49"/>
      <c r="F1889" s="93"/>
      <c r="G1889" s="85"/>
      <c r="H1889" s="49"/>
      <c r="I1889" s="49"/>
      <c r="J1889" s="2"/>
      <c r="K1889" s="49"/>
      <c r="L1889" s="2"/>
      <c r="M1889" s="72"/>
      <c r="N1889" s="72"/>
      <c r="O1889" s="98"/>
      <c r="P1889" s="54"/>
      <c r="Q1889" s="55"/>
      <c r="R1889" s="55"/>
      <c r="S1889" s="56"/>
      <c r="T1889" s="57"/>
      <c r="U1889" s="57"/>
      <c r="V1889" s="58"/>
      <c r="W1889" s="59"/>
      <c r="X1889" s="59"/>
      <c r="Y1889" s="77"/>
      <c r="Z1889" s="60"/>
      <c r="AA1889" s="60"/>
      <c r="AB1889" s="61"/>
      <c r="AC1889" s="61"/>
      <c r="AD1889" s="61"/>
      <c r="AE1889" s="200"/>
      <c r="AF1889" s="201"/>
      <c r="AG1889" s="201"/>
      <c r="AI1889" s="63"/>
      <c r="AJ1889" s="63"/>
      <c r="AK1889" s="77"/>
      <c r="AL1889" s="60"/>
      <c r="AM1889" s="60"/>
      <c r="AN1889" s="78"/>
      <c r="AO1889" s="79"/>
      <c r="AP1889" s="79"/>
      <c r="AQ1889" s="64"/>
      <c r="AR1889" s="65"/>
      <c r="AS1889" s="65"/>
      <c r="AT1889" s="66"/>
      <c r="AU1889" s="67"/>
      <c r="AV1889" s="67"/>
      <c r="AW1889" s="73"/>
      <c r="AX1889" s="74"/>
      <c r="AY1889" s="74"/>
      <c r="AZ1889" s="112"/>
      <c r="BA1889" s="68"/>
      <c r="BB1889" s="68"/>
      <c r="BC1889" s="69"/>
      <c r="BD1889" s="69"/>
      <c r="BE1889" s="69"/>
      <c r="BF1889" s="75"/>
      <c r="BG1889" s="75"/>
      <c r="BH1889" s="75"/>
      <c r="BI1889" s="219"/>
      <c r="BJ1889" s="220"/>
      <c r="BK1889" s="220"/>
      <c r="BL1889" s="238"/>
      <c r="BM1889" s="238"/>
      <c r="BN1889" s="238"/>
      <c r="BO1889" s="236"/>
      <c r="BP1889" s="49"/>
      <c r="BS1889" s="237"/>
    </row>
    <row r="1890" spans="1:71" s="62" customFormat="1">
      <c r="A1890" s="49"/>
      <c r="B1890" s="2"/>
      <c r="C1890" s="2"/>
      <c r="D1890" s="49"/>
      <c r="E1890" s="49"/>
      <c r="F1890" s="93"/>
      <c r="G1890" s="85"/>
      <c r="H1890" s="49"/>
      <c r="I1890" s="49"/>
      <c r="J1890" s="2"/>
      <c r="K1890" s="49"/>
      <c r="L1890" s="2"/>
      <c r="M1890" s="72"/>
      <c r="N1890" s="72"/>
      <c r="O1890" s="98"/>
      <c r="P1890" s="54"/>
      <c r="Q1890" s="55"/>
      <c r="R1890" s="55"/>
      <c r="S1890" s="56"/>
      <c r="T1890" s="57"/>
      <c r="U1890" s="57"/>
      <c r="V1890" s="58"/>
      <c r="W1890" s="59"/>
      <c r="X1890" s="59"/>
      <c r="Y1890" s="77"/>
      <c r="Z1890" s="60"/>
      <c r="AA1890" s="60"/>
      <c r="AB1890" s="61"/>
      <c r="AC1890" s="61"/>
      <c r="AD1890" s="61"/>
      <c r="AE1890" s="200"/>
      <c r="AF1890" s="201"/>
      <c r="AG1890" s="201"/>
      <c r="AI1890" s="63"/>
      <c r="AJ1890" s="63"/>
      <c r="AK1890" s="77"/>
      <c r="AL1890" s="60"/>
      <c r="AM1890" s="60"/>
      <c r="AN1890" s="78"/>
      <c r="AO1890" s="79"/>
      <c r="AP1890" s="79"/>
      <c r="AQ1890" s="64"/>
      <c r="AR1890" s="65"/>
      <c r="AS1890" s="65"/>
      <c r="AT1890" s="66"/>
      <c r="AU1890" s="67"/>
      <c r="AV1890" s="67"/>
      <c r="AW1890" s="73"/>
      <c r="AX1890" s="74"/>
      <c r="AY1890" s="74"/>
      <c r="AZ1890" s="112"/>
      <c r="BA1890" s="68"/>
      <c r="BB1890" s="68"/>
      <c r="BC1890" s="69"/>
      <c r="BD1890" s="69"/>
      <c r="BE1890" s="69"/>
      <c r="BF1890" s="75"/>
      <c r="BG1890" s="75"/>
      <c r="BH1890" s="75"/>
      <c r="BI1890" s="219"/>
      <c r="BJ1890" s="220"/>
      <c r="BK1890" s="220"/>
      <c r="BL1890" s="238"/>
      <c r="BM1890" s="238"/>
      <c r="BN1890" s="238"/>
      <c r="BO1890" s="236"/>
      <c r="BP1890" s="49"/>
      <c r="BS1890" s="237"/>
    </row>
    <row r="1891" spans="1:71" s="62" customFormat="1">
      <c r="A1891" s="49"/>
      <c r="B1891" s="2"/>
      <c r="C1891" s="2"/>
      <c r="D1891" s="49"/>
      <c r="E1891" s="49"/>
      <c r="F1891" s="93"/>
      <c r="G1891" s="85"/>
      <c r="H1891" s="49"/>
      <c r="I1891" s="49"/>
      <c r="J1891" s="2"/>
      <c r="K1891" s="49"/>
      <c r="L1891" s="2"/>
      <c r="M1891" s="72"/>
      <c r="N1891" s="72"/>
      <c r="O1891" s="98"/>
      <c r="P1891" s="54"/>
      <c r="Q1891" s="55"/>
      <c r="R1891" s="55"/>
      <c r="S1891" s="56"/>
      <c r="T1891" s="57"/>
      <c r="U1891" s="57"/>
      <c r="V1891" s="58"/>
      <c r="W1891" s="59"/>
      <c r="X1891" s="59"/>
      <c r="Y1891" s="77"/>
      <c r="Z1891" s="60"/>
      <c r="AA1891" s="60"/>
      <c r="AB1891" s="61"/>
      <c r="AC1891" s="61"/>
      <c r="AD1891" s="61"/>
      <c r="AE1891" s="200"/>
      <c r="AF1891" s="201"/>
      <c r="AG1891" s="201"/>
      <c r="AI1891" s="63"/>
      <c r="AJ1891" s="63"/>
      <c r="AK1891" s="77"/>
      <c r="AL1891" s="60"/>
      <c r="AM1891" s="60"/>
      <c r="AN1891" s="78"/>
      <c r="AO1891" s="79"/>
      <c r="AP1891" s="79"/>
      <c r="AQ1891" s="64"/>
      <c r="AR1891" s="65"/>
      <c r="AS1891" s="65"/>
      <c r="AT1891" s="66"/>
      <c r="AU1891" s="67"/>
      <c r="AV1891" s="67"/>
      <c r="AW1891" s="73"/>
      <c r="AX1891" s="74"/>
      <c r="AY1891" s="74"/>
      <c r="AZ1891" s="112"/>
      <c r="BA1891" s="68"/>
      <c r="BB1891" s="68"/>
      <c r="BC1891" s="69"/>
      <c r="BD1891" s="69"/>
      <c r="BE1891" s="69"/>
      <c r="BF1891" s="75"/>
      <c r="BG1891" s="75"/>
      <c r="BH1891" s="75"/>
      <c r="BI1891" s="219"/>
      <c r="BJ1891" s="220"/>
      <c r="BK1891" s="220"/>
      <c r="BL1891" s="238"/>
      <c r="BM1891" s="238"/>
      <c r="BN1891" s="238"/>
      <c r="BO1891" s="236"/>
      <c r="BP1891" s="49"/>
      <c r="BS1891" s="237"/>
    </row>
    <row r="1892" spans="1:71" s="62" customFormat="1">
      <c r="A1892" s="49"/>
      <c r="B1892" s="2"/>
      <c r="C1892" s="2"/>
      <c r="D1892" s="49"/>
      <c r="E1892" s="49"/>
      <c r="F1892" s="93"/>
      <c r="G1892" s="85"/>
      <c r="H1892" s="49"/>
      <c r="I1892" s="49"/>
      <c r="J1892" s="2"/>
      <c r="K1892" s="49"/>
      <c r="L1892" s="2"/>
      <c r="M1892" s="72"/>
      <c r="N1892" s="72"/>
      <c r="O1892" s="98"/>
      <c r="P1892" s="54"/>
      <c r="Q1892" s="55"/>
      <c r="R1892" s="55"/>
      <c r="S1892" s="56"/>
      <c r="T1892" s="57"/>
      <c r="U1892" s="57"/>
      <c r="V1892" s="58"/>
      <c r="W1892" s="59"/>
      <c r="X1892" s="59"/>
      <c r="Y1892" s="77"/>
      <c r="Z1892" s="60"/>
      <c r="AA1892" s="60"/>
      <c r="AB1892" s="61"/>
      <c r="AC1892" s="61"/>
      <c r="AD1892" s="61"/>
      <c r="AE1892" s="200"/>
      <c r="AF1892" s="201"/>
      <c r="AG1892" s="201"/>
      <c r="AI1892" s="63"/>
      <c r="AJ1892" s="63"/>
      <c r="AK1892" s="77"/>
      <c r="AL1892" s="60"/>
      <c r="AM1892" s="60"/>
      <c r="AN1892" s="78"/>
      <c r="AO1892" s="79"/>
      <c r="AP1892" s="79"/>
      <c r="AQ1892" s="64"/>
      <c r="AR1892" s="65"/>
      <c r="AS1892" s="65"/>
      <c r="AT1892" s="66"/>
      <c r="AU1892" s="67"/>
      <c r="AV1892" s="67"/>
      <c r="AW1892" s="73"/>
      <c r="AX1892" s="74"/>
      <c r="AY1892" s="74"/>
      <c r="AZ1892" s="112"/>
      <c r="BA1892" s="68"/>
      <c r="BB1892" s="68"/>
      <c r="BC1892" s="69"/>
      <c r="BD1892" s="69"/>
      <c r="BE1892" s="69"/>
      <c r="BF1892" s="75"/>
      <c r="BG1892" s="75"/>
      <c r="BH1892" s="75"/>
      <c r="BI1892" s="219"/>
      <c r="BJ1892" s="220"/>
      <c r="BK1892" s="220"/>
      <c r="BL1892" s="238"/>
      <c r="BM1892" s="238"/>
      <c r="BN1892" s="238"/>
      <c r="BO1892" s="236"/>
      <c r="BP1892" s="49"/>
      <c r="BS1892" s="237"/>
    </row>
    <row r="1893" spans="1:71" s="62" customFormat="1">
      <c r="A1893" s="49"/>
      <c r="B1893" s="2"/>
      <c r="C1893" s="2"/>
      <c r="D1893" s="49"/>
      <c r="E1893" s="49"/>
      <c r="F1893" s="93"/>
      <c r="G1893" s="85"/>
      <c r="H1893" s="49"/>
      <c r="I1893" s="49"/>
      <c r="J1893" s="2"/>
      <c r="K1893" s="49"/>
      <c r="L1893" s="2"/>
      <c r="M1893" s="72"/>
      <c r="N1893" s="72"/>
      <c r="O1893" s="98"/>
      <c r="P1893" s="54"/>
      <c r="Q1893" s="55"/>
      <c r="R1893" s="55"/>
      <c r="S1893" s="56"/>
      <c r="T1893" s="57"/>
      <c r="U1893" s="57"/>
      <c r="V1893" s="58"/>
      <c r="W1893" s="59"/>
      <c r="X1893" s="59"/>
      <c r="Y1893" s="77"/>
      <c r="Z1893" s="60"/>
      <c r="AA1893" s="60"/>
      <c r="AB1893" s="61"/>
      <c r="AC1893" s="61"/>
      <c r="AD1893" s="61"/>
      <c r="AE1893" s="200"/>
      <c r="AF1893" s="201"/>
      <c r="AG1893" s="201"/>
      <c r="AI1893" s="63"/>
      <c r="AJ1893" s="63"/>
      <c r="AK1893" s="77"/>
      <c r="AL1893" s="60"/>
      <c r="AM1893" s="60"/>
      <c r="AN1893" s="78"/>
      <c r="AO1893" s="79"/>
      <c r="AP1893" s="79"/>
      <c r="AQ1893" s="64"/>
      <c r="AR1893" s="65"/>
      <c r="AS1893" s="65"/>
      <c r="AT1893" s="66"/>
      <c r="AU1893" s="67"/>
      <c r="AV1893" s="67"/>
      <c r="AW1893" s="73"/>
      <c r="AX1893" s="74"/>
      <c r="AY1893" s="74"/>
      <c r="AZ1893" s="112"/>
      <c r="BA1893" s="68"/>
      <c r="BB1893" s="68"/>
      <c r="BC1893" s="69"/>
      <c r="BD1893" s="69"/>
      <c r="BE1893" s="69"/>
      <c r="BF1893" s="75"/>
      <c r="BG1893" s="75"/>
      <c r="BH1893" s="75"/>
      <c r="BI1893" s="219"/>
      <c r="BJ1893" s="220"/>
      <c r="BK1893" s="220"/>
      <c r="BL1893" s="238"/>
      <c r="BM1893" s="238"/>
      <c r="BN1893" s="238"/>
      <c r="BO1893" s="236"/>
      <c r="BP1893" s="49"/>
      <c r="BS1893" s="237"/>
    </row>
    <row r="1894" spans="1:71" s="62" customFormat="1">
      <c r="A1894" s="49"/>
      <c r="B1894" s="2"/>
      <c r="C1894" s="2"/>
      <c r="D1894" s="49"/>
      <c r="E1894" s="49"/>
      <c r="F1894" s="93"/>
      <c r="G1894" s="85"/>
      <c r="H1894" s="49"/>
      <c r="I1894" s="49"/>
      <c r="J1894" s="2"/>
      <c r="K1894" s="49"/>
      <c r="L1894" s="2"/>
      <c r="M1894" s="72"/>
      <c r="N1894" s="72"/>
      <c r="O1894" s="98"/>
      <c r="P1894" s="54"/>
      <c r="Q1894" s="55"/>
      <c r="R1894" s="55"/>
      <c r="S1894" s="56"/>
      <c r="T1894" s="57"/>
      <c r="U1894" s="57"/>
      <c r="V1894" s="58"/>
      <c r="W1894" s="59"/>
      <c r="X1894" s="59"/>
      <c r="Y1894" s="77"/>
      <c r="Z1894" s="60"/>
      <c r="AA1894" s="60"/>
      <c r="AB1894" s="61"/>
      <c r="AC1894" s="61"/>
      <c r="AD1894" s="61"/>
      <c r="AE1894" s="200"/>
      <c r="AF1894" s="201"/>
      <c r="AG1894" s="201"/>
      <c r="AI1894" s="63"/>
      <c r="AJ1894" s="63"/>
      <c r="AK1894" s="77"/>
      <c r="AL1894" s="60"/>
      <c r="AM1894" s="60"/>
      <c r="AN1894" s="78"/>
      <c r="AO1894" s="79"/>
      <c r="AP1894" s="79"/>
      <c r="AQ1894" s="64"/>
      <c r="AR1894" s="65"/>
      <c r="AS1894" s="65"/>
      <c r="AT1894" s="66"/>
      <c r="AU1894" s="67"/>
      <c r="AV1894" s="67"/>
      <c r="AW1894" s="73"/>
      <c r="AX1894" s="74"/>
      <c r="AY1894" s="74"/>
      <c r="AZ1894" s="112"/>
      <c r="BA1894" s="68"/>
      <c r="BB1894" s="68"/>
      <c r="BC1894" s="69"/>
      <c r="BD1894" s="69"/>
      <c r="BE1894" s="69"/>
      <c r="BF1894" s="75"/>
      <c r="BG1894" s="75"/>
      <c r="BH1894" s="75"/>
      <c r="BI1894" s="219"/>
      <c r="BJ1894" s="220"/>
      <c r="BK1894" s="220"/>
      <c r="BL1894" s="238"/>
      <c r="BM1894" s="238"/>
      <c r="BN1894" s="238"/>
      <c r="BO1894" s="236"/>
      <c r="BP1894" s="49"/>
      <c r="BS1894" s="237"/>
    </row>
    <row r="1895" spans="1:71" s="62" customFormat="1">
      <c r="A1895" s="49"/>
      <c r="B1895" s="2"/>
      <c r="C1895" s="2"/>
      <c r="D1895" s="49"/>
      <c r="E1895" s="49"/>
      <c r="F1895" s="93"/>
      <c r="G1895" s="85"/>
      <c r="H1895" s="49"/>
      <c r="I1895" s="49"/>
      <c r="J1895" s="2"/>
      <c r="K1895" s="49"/>
      <c r="L1895" s="2"/>
      <c r="M1895" s="72"/>
      <c r="N1895" s="72"/>
      <c r="O1895" s="98"/>
      <c r="P1895" s="54"/>
      <c r="Q1895" s="55"/>
      <c r="R1895" s="55"/>
      <c r="S1895" s="56"/>
      <c r="T1895" s="57"/>
      <c r="U1895" s="57"/>
      <c r="V1895" s="58"/>
      <c r="W1895" s="59"/>
      <c r="X1895" s="59"/>
      <c r="Y1895" s="77"/>
      <c r="Z1895" s="60"/>
      <c r="AA1895" s="60"/>
      <c r="AB1895" s="61"/>
      <c r="AC1895" s="61"/>
      <c r="AD1895" s="61"/>
      <c r="AE1895" s="200"/>
      <c r="AF1895" s="201"/>
      <c r="AG1895" s="201"/>
      <c r="AI1895" s="63"/>
      <c r="AJ1895" s="63"/>
      <c r="AK1895" s="77"/>
      <c r="AL1895" s="60"/>
      <c r="AM1895" s="60"/>
      <c r="AN1895" s="78"/>
      <c r="AO1895" s="79"/>
      <c r="AP1895" s="79"/>
      <c r="AQ1895" s="64"/>
      <c r="AR1895" s="65"/>
      <c r="AS1895" s="65"/>
      <c r="AT1895" s="66"/>
      <c r="AU1895" s="67"/>
      <c r="AV1895" s="67"/>
      <c r="AW1895" s="73"/>
      <c r="AX1895" s="74"/>
      <c r="AY1895" s="74"/>
      <c r="AZ1895" s="112"/>
      <c r="BA1895" s="68"/>
      <c r="BB1895" s="68"/>
      <c r="BC1895" s="69"/>
      <c r="BD1895" s="69"/>
      <c r="BE1895" s="69"/>
      <c r="BF1895" s="75"/>
      <c r="BG1895" s="75"/>
      <c r="BH1895" s="75"/>
      <c r="BI1895" s="219"/>
      <c r="BJ1895" s="220"/>
      <c r="BK1895" s="220"/>
      <c r="BL1895" s="238"/>
      <c r="BM1895" s="238"/>
      <c r="BN1895" s="238"/>
      <c r="BO1895" s="236"/>
      <c r="BP1895" s="49"/>
      <c r="BS1895" s="237"/>
    </row>
    <row r="1896" spans="1:71" s="62" customFormat="1">
      <c r="A1896" s="49"/>
      <c r="B1896" s="2"/>
      <c r="C1896" s="2"/>
      <c r="D1896" s="49"/>
      <c r="E1896" s="49"/>
      <c r="F1896" s="93"/>
      <c r="G1896" s="85"/>
      <c r="H1896" s="49"/>
      <c r="I1896" s="49"/>
      <c r="J1896" s="2"/>
      <c r="K1896" s="49"/>
      <c r="L1896" s="2"/>
      <c r="M1896" s="72"/>
      <c r="N1896" s="72"/>
      <c r="O1896" s="98"/>
      <c r="P1896" s="54"/>
      <c r="Q1896" s="55"/>
      <c r="R1896" s="55"/>
      <c r="S1896" s="56"/>
      <c r="T1896" s="57"/>
      <c r="U1896" s="57"/>
      <c r="V1896" s="58"/>
      <c r="W1896" s="59"/>
      <c r="X1896" s="59"/>
      <c r="Y1896" s="77"/>
      <c r="Z1896" s="60"/>
      <c r="AA1896" s="60"/>
      <c r="AB1896" s="61"/>
      <c r="AC1896" s="61"/>
      <c r="AD1896" s="61"/>
      <c r="AE1896" s="200"/>
      <c r="AF1896" s="201"/>
      <c r="AG1896" s="201"/>
      <c r="AI1896" s="63"/>
      <c r="AJ1896" s="63"/>
      <c r="AK1896" s="77"/>
      <c r="AL1896" s="60"/>
      <c r="AM1896" s="60"/>
      <c r="AN1896" s="78"/>
      <c r="AO1896" s="79"/>
      <c r="AP1896" s="79"/>
      <c r="AQ1896" s="64"/>
      <c r="AR1896" s="65"/>
      <c r="AS1896" s="65"/>
      <c r="AT1896" s="66"/>
      <c r="AU1896" s="67"/>
      <c r="AV1896" s="67"/>
      <c r="AW1896" s="73"/>
      <c r="AX1896" s="74"/>
      <c r="AY1896" s="74"/>
      <c r="AZ1896" s="112"/>
      <c r="BA1896" s="68"/>
      <c r="BB1896" s="68"/>
      <c r="BC1896" s="69"/>
      <c r="BD1896" s="69"/>
      <c r="BE1896" s="69"/>
      <c r="BF1896" s="75"/>
      <c r="BG1896" s="75"/>
      <c r="BH1896" s="75"/>
      <c r="BI1896" s="219"/>
      <c r="BJ1896" s="220"/>
      <c r="BK1896" s="220"/>
      <c r="BL1896" s="238"/>
      <c r="BM1896" s="238"/>
      <c r="BN1896" s="238"/>
      <c r="BO1896" s="236"/>
      <c r="BP1896" s="49"/>
      <c r="BS1896" s="237"/>
    </row>
    <row r="1897" spans="1:71" s="62" customFormat="1">
      <c r="A1897" s="49"/>
      <c r="B1897" s="2"/>
      <c r="C1897" s="2"/>
      <c r="D1897" s="49"/>
      <c r="E1897" s="49"/>
      <c r="F1897" s="93"/>
      <c r="G1897" s="85"/>
      <c r="H1897" s="49"/>
      <c r="I1897" s="49"/>
      <c r="J1897" s="2"/>
      <c r="K1897" s="49"/>
      <c r="L1897" s="2"/>
      <c r="M1897" s="72"/>
      <c r="N1897" s="72"/>
      <c r="O1897" s="98"/>
      <c r="P1897" s="54"/>
      <c r="Q1897" s="55"/>
      <c r="R1897" s="55"/>
      <c r="S1897" s="56"/>
      <c r="T1897" s="57"/>
      <c r="U1897" s="57"/>
      <c r="V1897" s="58"/>
      <c r="W1897" s="59"/>
      <c r="X1897" s="59"/>
      <c r="Y1897" s="77"/>
      <c r="Z1897" s="60"/>
      <c r="AA1897" s="60"/>
      <c r="AB1897" s="61"/>
      <c r="AC1897" s="61"/>
      <c r="AD1897" s="61"/>
      <c r="AE1897" s="200"/>
      <c r="AF1897" s="201"/>
      <c r="AG1897" s="201"/>
      <c r="AI1897" s="63"/>
      <c r="AJ1897" s="63"/>
      <c r="AK1897" s="77"/>
      <c r="AL1897" s="60"/>
      <c r="AM1897" s="60"/>
      <c r="AN1897" s="78"/>
      <c r="AO1897" s="79"/>
      <c r="AP1897" s="79"/>
      <c r="AQ1897" s="64"/>
      <c r="AR1897" s="65"/>
      <c r="AS1897" s="65"/>
      <c r="AT1897" s="66"/>
      <c r="AU1897" s="67"/>
      <c r="AV1897" s="67"/>
      <c r="AW1897" s="73"/>
      <c r="AX1897" s="74"/>
      <c r="AY1897" s="74"/>
      <c r="AZ1897" s="112"/>
      <c r="BA1897" s="68"/>
      <c r="BB1897" s="68"/>
      <c r="BC1897" s="69"/>
      <c r="BD1897" s="69"/>
      <c r="BE1897" s="69"/>
      <c r="BF1897" s="75"/>
      <c r="BG1897" s="75"/>
      <c r="BH1897" s="75"/>
      <c r="BI1897" s="219"/>
      <c r="BJ1897" s="220"/>
      <c r="BK1897" s="220"/>
      <c r="BL1897" s="238"/>
      <c r="BM1897" s="238"/>
      <c r="BN1897" s="238"/>
      <c r="BO1897" s="236"/>
      <c r="BP1897" s="49"/>
      <c r="BS1897" s="237"/>
    </row>
    <row r="1898" spans="1:71" s="62" customFormat="1">
      <c r="A1898" s="49"/>
      <c r="B1898" s="2"/>
      <c r="C1898" s="2"/>
      <c r="D1898" s="49"/>
      <c r="E1898" s="49"/>
      <c r="F1898" s="93"/>
      <c r="G1898" s="85"/>
      <c r="H1898" s="49"/>
      <c r="I1898" s="49"/>
      <c r="J1898" s="2"/>
      <c r="K1898" s="49"/>
      <c r="L1898" s="2"/>
      <c r="M1898" s="72"/>
      <c r="N1898" s="72"/>
      <c r="O1898" s="98"/>
      <c r="P1898" s="54"/>
      <c r="Q1898" s="55"/>
      <c r="R1898" s="55"/>
      <c r="S1898" s="56"/>
      <c r="T1898" s="57"/>
      <c r="U1898" s="57"/>
      <c r="V1898" s="58"/>
      <c r="W1898" s="59"/>
      <c r="X1898" s="59"/>
      <c r="Y1898" s="77"/>
      <c r="Z1898" s="60"/>
      <c r="AA1898" s="60"/>
      <c r="AB1898" s="61"/>
      <c r="AC1898" s="61"/>
      <c r="AD1898" s="61"/>
      <c r="AE1898" s="200"/>
      <c r="AF1898" s="201"/>
      <c r="AG1898" s="201"/>
      <c r="AI1898" s="63"/>
      <c r="AJ1898" s="63"/>
      <c r="AK1898" s="77"/>
      <c r="AL1898" s="60"/>
      <c r="AM1898" s="60"/>
      <c r="AN1898" s="78"/>
      <c r="AO1898" s="79"/>
      <c r="AP1898" s="79"/>
      <c r="AQ1898" s="64"/>
      <c r="AR1898" s="65"/>
      <c r="AS1898" s="65"/>
      <c r="AT1898" s="66"/>
      <c r="AU1898" s="67"/>
      <c r="AV1898" s="67"/>
      <c r="AW1898" s="73"/>
      <c r="AX1898" s="74"/>
      <c r="AY1898" s="74"/>
      <c r="AZ1898" s="112"/>
      <c r="BA1898" s="68"/>
      <c r="BB1898" s="68"/>
      <c r="BC1898" s="69"/>
      <c r="BD1898" s="69"/>
      <c r="BE1898" s="69"/>
      <c r="BF1898" s="75"/>
      <c r="BG1898" s="75"/>
      <c r="BH1898" s="75"/>
      <c r="BI1898" s="219"/>
      <c r="BJ1898" s="220"/>
      <c r="BK1898" s="220"/>
      <c r="BL1898" s="238"/>
      <c r="BM1898" s="238"/>
      <c r="BN1898" s="238"/>
      <c r="BO1898" s="236"/>
      <c r="BP1898" s="49"/>
      <c r="BS1898" s="237"/>
    </row>
    <row r="1899" spans="1:71" s="62" customFormat="1">
      <c r="A1899" s="49"/>
      <c r="B1899" s="2"/>
      <c r="C1899" s="2"/>
      <c r="D1899" s="49"/>
      <c r="E1899" s="49"/>
      <c r="F1899" s="93"/>
      <c r="G1899" s="85"/>
      <c r="H1899" s="49"/>
      <c r="I1899" s="49"/>
      <c r="J1899" s="2"/>
      <c r="K1899" s="49"/>
      <c r="L1899" s="2"/>
      <c r="M1899" s="72"/>
      <c r="N1899" s="72"/>
      <c r="O1899" s="98"/>
      <c r="P1899" s="54"/>
      <c r="Q1899" s="55"/>
      <c r="R1899" s="55"/>
      <c r="S1899" s="56"/>
      <c r="T1899" s="57"/>
      <c r="U1899" s="57"/>
      <c r="V1899" s="58"/>
      <c r="W1899" s="59"/>
      <c r="X1899" s="59"/>
      <c r="Y1899" s="77"/>
      <c r="Z1899" s="60"/>
      <c r="AA1899" s="60"/>
      <c r="AB1899" s="61"/>
      <c r="AC1899" s="61"/>
      <c r="AD1899" s="61"/>
      <c r="AE1899" s="200"/>
      <c r="AF1899" s="201"/>
      <c r="AG1899" s="201"/>
      <c r="AI1899" s="63"/>
      <c r="AJ1899" s="63"/>
      <c r="AK1899" s="77"/>
      <c r="AL1899" s="60"/>
      <c r="AM1899" s="60"/>
      <c r="AN1899" s="78"/>
      <c r="AO1899" s="79"/>
      <c r="AP1899" s="79"/>
      <c r="AQ1899" s="64"/>
      <c r="AR1899" s="65"/>
      <c r="AS1899" s="65"/>
      <c r="AT1899" s="66"/>
      <c r="AU1899" s="67"/>
      <c r="AV1899" s="67"/>
      <c r="AW1899" s="73"/>
      <c r="AX1899" s="74"/>
      <c r="AY1899" s="74"/>
      <c r="AZ1899" s="112"/>
      <c r="BA1899" s="68"/>
      <c r="BB1899" s="68"/>
      <c r="BC1899" s="69"/>
      <c r="BD1899" s="69"/>
      <c r="BE1899" s="69"/>
      <c r="BF1899" s="75"/>
      <c r="BG1899" s="75"/>
      <c r="BH1899" s="75"/>
      <c r="BI1899" s="219"/>
      <c r="BJ1899" s="220"/>
      <c r="BK1899" s="220"/>
      <c r="BL1899" s="238"/>
      <c r="BM1899" s="238"/>
      <c r="BN1899" s="238"/>
      <c r="BO1899" s="236"/>
      <c r="BP1899" s="49"/>
      <c r="BS1899" s="237"/>
    </row>
    <row r="1900" spans="1:71" s="62" customFormat="1">
      <c r="A1900" s="49"/>
      <c r="B1900" s="2"/>
      <c r="C1900" s="2"/>
      <c r="D1900" s="49"/>
      <c r="E1900" s="49"/>
      <c r="F1900" s="93"/>
      <c r="G1900" s="85"/>
      <c r="H1900" s="49"/>
      <c r="I1900" s="49"/>
      <c r="J1900" s="2"/>
      <c r="K1900" s="49"/>
      <c r="L1900" s="2"/>
      <c r="M1900" s="72"/>
      <c r="N1900" s="72"/>
      <c r="O1900" s="98"/>
      <c r="P1900" s="54"/>
      <c r="Q1900" s="55"/>
      <c r="R1900" s="55"/>
      <c r="S1900" s="56"/>
      <c r="T1900" s="57"/>
      <c r="U1900" s="57"/>
      <c r="V1900" s="58"/>
      <c r="W1900" s="59"/>
      <c r="X1900" s="59"/>
      <c r="Y1900" s="77"/>
      <c r="Z1900" s="60"/>
      <c r="AA1900" s="60"/>
      <c r="AB1900" s="61"/>
      <c r="AC1900" s="61"/>
      <c r="AD1900" s="61"/>
      <c r="AE1900" s="200"/>
      <c r="AF1900" s="201"/>
      <c r="AG1900" s="201"/>
      <c r="AI1900" s="63"/>
      <c r="AJ1900" s="63"/>
      <c r="AK1900" s="77"/>
      <c r="AL1900" s="60"/>
      <c r="AM1900" s="60"/>
      <c r="AN1900" s="78"/>
      <c r="AO1900" s="79"/>
      <c r="AP1900" s="79"/>
      <c r="AQ1900" s="64"/>
      <c r="AR1900" s="65"/>
      <c r="AS1900" s="65"/>
      <c r="AT1900" s="66"/>
      <c r="AU1900" s="67"/>
      <c r="AV1900" s="67"/>
      <c r="AW1900" s="73"/>
      <c r="AX1900" s="74"/>
      <c r="AY1900" s="74"/>
      <c r="AZ1900" s="112"/>
      <c r="BA1900" s="68"/>
      <c r="BB1900" s="68"/>
      <c r="BC1900" s="69"/>
      <c r="BD1900" s="69"/>
      <c r="BE1900" s="69"/>
      <c r="BF1900" s="75"/>
      <c r="BG1900" s="75"/>
      <c r="BH1900" s="75"/>
      <c r="BI1900" s="219"/>
      <c r="BJ1900" s="220"/>
      <c r="BK1900" s="220"/>
      <c r="BL1900" s="238"/>
      <c r="BM1900" s="238"/>
      <c r="BN1900" s="238"/>
      <c r="BO1900" s="236"/>
      <c r="BP1900" s="49"/>
      <c r="BS1900" s="237"/>
    </row>
    <row r="1901" spans="1:71" s="62" customFormat="1">
      <c r="A1901" s="49"/>
      <c r="B1901" s="2"/>
      <c r="C1901" s="2"/>
      <c r="D1901" s="49"/>
      <c r="E1901" s="49"/>
      <c r="F1901" s="93"/>
      <c r="G1901" s="85"/>
      <c r="H1901" s="49"/>
      <c r="I1901" s="49"/>
      <c r="J1901" s="2"/>
      <c r="K1901" s="49"/>
      <c r="L1901" s="2"/>
      <c r="M1901" s="72"/>
      <c r="N1901" s="72"/>
      <c r="O1901" s="98"/>
      <c r="P1901" s="54"/>
      <c r="Q1901" s="55"/>
      <c r="R1901" s="55"/>
      <c r="S1901" s="56"/>
      <c r="T1901" s="57"/>
      <c r="U1901" s="57"/>
      <c r="V1901" s="58"/>
      <c r="W1901" s="59"/>
      <c r="X1901" s="59"/>
      <c r="Y1901" s="77"/>
      <c r="Z1901" s="60"/>
      <c r="AA1901" s="60"/>
      <c r="AB1901" s="61"/>
      <c r="AC1901" s="61"/>
      <c r="AD1901" s="61"/>
      <c r="AE1901" s="200"/>
      <c r="AF1901" s="201"/>
      <c r="AG1901" s="201"/>
      <c r="AI1901" s="63"/>
      <c r="AJ1901" s="63"/>
      <c r="AK1901" s="77"/>
      <c r="AL1901" s="60"/>
      <c r="AM1901" s="60"/>
      <c r="AN1901" s="78"/>
      <c r="AO1901" s="79"/>
      <c r="AP1901" s="79"/>
      <c r="AQ1901" s="64"/>
      <c r="AR1901" s="65"/>
      <c r="AS1901" s="65"/>
      <c r="AT1901" s="66"/>
      <c r="AU1901" s="67"/>
      <c r="AV1901" s="67"/>
      <c r="AW1901" s="73"/>
      <c r="AX1901" s="74"/>
      <c r="AY1901" s="74"/>
      <c r="AZ1901" s="112"/>
      <c r="BA1901" s="68"/>
      <c r="BB1901" s="68"/>
      <c r="BC1901" s="69"/>
      <c r="BD1901" s="69"/>
      <c r="BE1901" s="69"/>
      <c r="BF1901" s="75"/>
      <c r="BG1901" s="75"/>
      <c r="BH1901" s="75"/>
      <c r="BI1901" s="219"/>
      <c r="BJ1901" s="220"/>
      <c r="BK1901" s="220"/>
      <c r="BL1901" s="238"/>
      <c r="BM1901" s="238"/>
      <c r="BN1901" s="238"/>
      <c r="BO1901" s="236"/>
      <c r="BP1901" s="49"/>
      <c r="BS1901" s="237"/>
    </row>
    <row r="1902" spans="1:71" s="62" customFormat="1">
      <c r="A1902" s="49"/>
      <c r="B1902" s="2"/>
      <c r="C1902" s="2"/>
      <c r="D1902" s="49"/>
      <c r="E1902" s="49"/>
      <c r="F1902" s="93"/>
      <c r="G1902" s="85"/>
      <c r="H1902" s="49"/>
      <c r="I1902" s="49"/>
      <c r="J1902" s="2"/>
      <c r="K1902" s="49"/>
      <c r="L1902" s="2"/>
      <c r="M1902" s="72"/>
      <c r="N1902" s="72"/>
      <c r="O1902" s="98"/>
      <c r="P1902" s="54"/>
      <c r="Q1902" s="55"/>
      <c r="R1902" s="55"/>
      <c r="S1902" s="56"/>
      <c r="T1902" s="57"/>
      <c r="U1902" s="57"/>
      <c r="V1902" s="58"/>
      <c r="W1902" s="59"/>
      <c r="X1902" s="59"/>
      <c r="Y1902" s="77"/>
      <c r="Z1902" s="60"/>
      <c r="AA1902" s="60"/>
      <c r="AB1902" s="61"/>
      <c r="AC1902" s="61"/>
      <c r="AD1902" s="61"/>
      <c r="AE1902" s="200"/>
      <c r="AF1902" s="201"/>
      <c r="AG1902" s="201"/>
      <c r="AI1902" s="63"/>
      <c r="AJ1902" s="63"/>
      <c r="AK1902" s="77"/>
      <c r="AL1902" s="60"/>
      <c r="AM1902" s="60"/>
      <c r="AN1902" s="78"/>
      <c r="AO1902" s="79"/>
      <c r="AP1902" s="79"/>
      <c r="AQ1902" s="64"/>
      <c r="AR1902" s="65"/>
      <c r="AS1902" s="65"/>
      <c r="AT1902" s="66"/>
      <c r="AU1902" s="67"/>
      <c r="AV1902" s="67"/>
      <c r="AW1902" s="73"/>
      <c r="AX1902" s="74"/>
      <c r="AY1902" s="74"/>
      <c r="AZ1902" s="112"/>
      <c r="BA1902" s="68"/>
      <c r="BB1902" s="68"/>
      <c r="BC1902" s="69"/>
      <c r="BD1902" s="69"/>
      <c r="BE1902" s="69"/>
      <c r="BF1902" s="75"/>
      <c r="BG1902" s="75"/>
      <c r="BH1902" s="75"/>
      <c r="BI1902" s="219"/>
      <c r="BJ1902" s="220"/>
      <c r="BK1902" s="220"/>
      <c r="BL1902" s="238"/>
      <c r="BM1902" s="238"/>
      <c r="BN1902" s="238"/>
      <c r="BO1902" s="236"/>
      <c r="BP1902" s="49"/>
      <c r="BS1902" s="237"/>
    </row>
    <row r="1903" spans="1:71" s="62" customFormat="1">
      <c r="A1903" s="49"/>
      <c r="B1903" s="2"/>
      <c r="C1903" s="2"/>
      <c r="D1903" s="49"/>
      <c r="E1903" s="49"/>
      <c r="F1903" s="93"/>
      <c r="G1903" s="85"/>
      <c r="H1903" s="49"/>
      <c r="I1903" s="49"/>
      <c r="J1903" s="2"/>
      <c r="K1903" s="49"/>
      <c r="L1903" s="2"/>
      <c r="M1903" s="72"/>
      <c r="N1903" s="72"/>
      <c r="O1903" s="98"/>
      <c r="P1903" s="54"/>
      <c r="Q1903" s="55"/>
      <c r="R1903" s="55"/>
      <c r="S1903" s="56"/>
      <c r="T1903" s="57"/>
      <c r="U1903" s="57"/>
      <c r="V1903" s="58"/>
      <c r="W1903" s="59"/>
      <c r="X1903" s="59"/>
      <c r="Y1903" s="77"/>
      <c r="Z1903" s="60"/>
      <c r="AA1903" s="60"/>
      <c r="AB1903" s="61"/>
      <c r="AC1903" s="61"/>
      <c r="AD1903" s="61"/>
      <c r="AE1903" s="200"/>
      <c r="AF1903" s="201"/>
      <c r="AG1903" s="201"/>
      <c r="AI1903" s="63"/>
      <c r="AJ1903" s="63"/>
      <c r="AK1903" s="77"/>
      <c r="AL1903" s="60"/>
      <c r="AM1903" s="60"/>
      <c r="AN1903" s="78"/>
      <c r="AO1903" s="79"/>
      <c r="AP1903" s="79"/>
      <c r="AQ1903" s="64"/>
      <c r="AR1903" s="65"/>
      <c r="AS1903" s="65"/>
      <c r="AT1903" s="66"/>
      <c r="AU1903" s="67"/>
      <c r="AV1903" s="67"/>
      <c r="AW1903" s="73"/>
      <c r="AX1903" s="74"/>
      <c r="AY1903" s="74"/>
      <c r="AZ1903" s="112"/>
      <c r="BA1903" s="68"/>
      <c r="BB1903" s="68"/>
      <c r="BC1903" s="69"/>
      <c r="BD1903" s="69"/>
      <c r="BE1903" s="69"/>
      <c r="BF1903" s="75"/>
      <c r="BG1903" s="75"/>
      <c r="BH1903" s="75"/>
      <c r="BI1903" s="219"/>
      <c r="BJ1903" s="220"/>
      <c r="BK1903" s="220"/>
      <c r="BL1903" s="238"/>
      <c r="BM1903" s="238"/>
      <c r="BN1903" s="238"/>
      <c r="BO1903" s="236"/>
      <c r="BP1903" s="49"/>
      <c r="BS1903" s="237"/>
    </row>
    <row r="1904" spans="1:71" s="62" customFormat="1">
      <c r="A1904" s="49"/>
      <c r="B1904" s="2"/>
      <c r="C1904" s="2"/>
      <c r="D1904" s="49"/>
      <c r="E1904" s="49"/>
      <c r="F1904" s="93"/>
      <c r="G1904" s="85"/>
      <c r="H1904" s="49"/>
      <c r="I1904" s="49"/>
      <c r="J1904" s="2"/>
      <c r="K1904" s="49"/>
      <c r="L1904" s="2"/>
      <c r="M1904" s="72"/>
      <c r="N1904" s="72"/>
      <c r="O1904" s="98"/>
      <c r="P1904" s="54"/>
      <c r="Q1904" s="55"/>
      <c r="R1904" s="55"/>
      <c r="S1904" s="56"/>
      <c r="T1904" s="57"/>
      <c r="U1904" s="57"/>
      <c r="V1904" s="58"/>
      <c r="W1904" s="59"/>
      <c r="X1904" s="59"/>
      <c r="Y1904" s="77"/>
      <c r="Z1904" s="60"/>
      <c r="AA1904" s="60"/>
      <c r="AB1904" s="61"/>
      <c r="AC1904" s="61"/>
      <c r="AD1904" s="61"/>
      <c r="AE1904" s="200"/>
      <c r="AF1904" s="201"/>
      <c r="AG1904" s="201"/>
      <c r="AI1904" s="63"/>
      <c r="AJ1904" s="63"/>
      <c r="AK1904" s="77"/>
      <c r="AL1904" s="60"/>
      <c r="AM1904" s="60"/>
      <c r="AN1904" s="78"/>
      <c r="AO1904" s="79"/>
      <c r="AP1904" s="79"/>
      <c r="AQ1904" s="64"/>
      <c r="AR1904" s="65"/>
      <c r="AS1904" s="65"/>
      <c r="AT1904" s="66"/>
      <c r="AU1904" s="67"/>
      <c r="AV1904" s="67"/>
      <c r="AW1904" s="73"/>
      <c r="AX1904" s="74"/>
      <c r="AY1904" s="74"/>
      <c r="AZ1904" s="112"/>
      <c r="BA1904" s="68"/>
      <c r="BB1904" s="68"/>
      <c r="BC1904" s="69"/>
      <c r="BD1904" s="69"/>
      <c r="BE1904" s="69"/>
      <c r="BF1904" s="75"/>
      <c r="BG1904" s="75"/>
      <c r="BH1904" s="75"/>
      <c r="BI1904" s="219"/>
      <c r="BJ1904" s="220"/>
      <c r="BK1904" s="220"/>
      <c r="BL1904" s="238"/>
      <c r="BM1904" s="238"/>
      <c r="BN1904" s="238"/>
      <c r="BO1904" s="236"/>
      <c r="BP1904" s="49"/>
      <c r="BS1904" s="237"/>
    </row>
    <row r="1905" spans="1:71" s="62" customFormat="1">
      <c r="A1905" s="49"/>
      <c r="B1905" s="2"/>
      <c r="C1905" s="2"/>
      <c r="D1905" s="49"/>
      <c r="E1905" s="49"/>
      <c r="F1905" s="93"/>
      <c r="G1905" s="85"/>
      <c r="H1905" s="49"/>
      <c r="I1905" s="49"/>
      <c r="J1905" s="2"/>
      <c r="K1905" s="49"/>
      <c r="L1905" s="2"/>
      <c r="M1905" s="72"/>
      <c r="N1905" s="72"/>
      <c r="O1905" s="98"/>
      <c r="P1905" s="54"/>
      <c r="Q1905" s="55"/>
      <c r="R1905" s="55"/>
      <c r="S1905" s="56"/>
      <c r="T1905" s="57"/>
      <c r="U1905" s="57"/>
      <c r="V1905" s="58"/>
      <c r="W1905" s="59"/>
      <c r="X1905" s="59"/>
      <c r="Y1905" s="77"/>
      <c r="Z1905" s="60"/>
      <c r="AA1905" s="60"/>
      <c r="AB1905" s="61"/>
      <c r="AC1905" s="61"/>
      <c r="AD1905" s="61"/>
      <c r="AE1905" s="200"/>
      <c r="AF1905" s="201"/>
      <c r="AG1905" s="201"/>
      <c r="AI1905" s="63"/>
      <c r="AJ1905" s="63"/>
      <c r="AK1905" s="77"/>
      <c r="AL1905" s="60"/>
      <c r="AM1905" s="60"/>
      <c r="AN1905" s="78"/>
      <c r="AO1905" s="79"/>
      <c r="AP1905" s="79"/>
      <c r="AQ1905" s="64"/>
      <c r="AR1905" s="65"/>
      <c r="AS1905" s="65"/>
      <c r="AT1905" s="66"/>
      <c r="AU1905" s="67"/>
      <c r="AV1905" s="67"/>
      <c r="AW1905" s="73"/>
      <c r="AX1905" s="74"/>
      <c r="AY1905" s="74"/>
      <c r="AZ1905" s="112"/>
      <c r="BA1905" s="68"/>
      <c r="BB1905" s="68"/>
      <c r="BC1905" s="69"/>
      <c r="BD1905" s="69"/>
      <c r="BE1905" s="69"/>
      <c r="BF1905" s="75"/>
      <c r="BG1905" s="75"/>
      <c r="BH1905" s="75"/>
      <c r="BI1905" s="219"/>
      <c r="BJ1905" s="220"/>
      <c r="BK1905" s="220"/>
      <c r="BL1905" s="238"/>
      <c r="BM1905" s="238"/>
      <c r="BN1905" s="238"/>
      <c r="BO1905" s="236"/>
      <c r="BP1905" s="49"/>
      <c r="BS1905" s="237"/>
    </row>
    <row r="1906" spans="1:71" s="62" customFormat="1">
      <c r="A1906" s="49"/>
      <c r="B1906" s="2"/>
      <c r="C1906" s="2"/>
      <c r="D1906" s="49"/>
      <c r="E1906" s="49"/>
      <c r="F1906" s="93"/>
      <c r="G1906" s="85"/>
      <c r="H1906" s="49"/>
      <c r="I1906" s="49"/>
      <c r="J1906" s="2"/>
      <c r="K1906" s="49"/>
      <c r="L1906" s="2"/>
      <c r="M1906" s="72"/>
      <c r="N1906" s="72"/>
      <c r="O1906" s="98"/>
      <c r="P1906" s="54"/>
      <c r="Q1906" s="55"/>
      <c r="R1906" s="55"/>
      <c r="S1906" s="56"/>
      <c r="T1906" s="57"/>
      <c r="U1906" s="57"/>
      <c r="V1906" s="58"/>
      <c r="W1906" s="59"/>
      <c r="X1906" s="59"/>
      <c r="Y1906" s="77"/>
      <c r="Z1906" s="60"/>
      <c r="AA1906" s="60"/>
      <c r="AB1906" s="61"/>
      <c r="AC1906" s="61"/>
      <c r="AD1906" s="61"/>
      <c r="AE1906" s="200"/>
      <c r="AF1906" s="201"/>
      <c r="AG1906" s="201"/>
      <c r="AI1906" s="63"/>
      <c r="AJ1906" s="63"/>
      <c r="AK1906" s="77"/>
      <c r="AL1906" s="60"/>
      <c r="AM1906" s="60"/>
      <c r="AN1906" s="78"/>
      <c r="AO1906" s="79"/>
      <c r="AP1906" s="79"/>
      <c r="AQ1906" s="64"/>
      <c r="AR1906" s="65"/>
      <c r="AS1906" s="65"/>
      <c r="AT1906" s="66"/>
      <c r="AU1906" s="67"/>
      <c r="AV1906" s="67"/>
      <c r="AW1906" s="73"/>
      <c r="AX1906" s="74"/>
      <c r="AY1906" s="74"/>
      <c r="AZ1906" s="112"/>
      <c r="BA1906" s="68"/>
      <c r="BB1906" s="68"/>
      <c r="BC1906" s="69"/>
      <c r="BD1906" s="69"/>
      <c r="BE1906" s="69"/>
      <c r="BF1906" s="75"/>
      <c r="BG1906" s="75"/>
      <c r="BH1906" s="75"/>
      <c r="BI1906" s="219"/>
      <c r="BJ1906" s="220"/>
      <c r="BK1906" s="220"/>
      <c r="BL1906" s="238"/>
      <c r="BM1906" s="238"/>
      <c r="BN1906" s="238"/>
      <c r="BO1906" s="236"/>
      <c r="BP1906" s="49"/>
      <c r="BS1906" s="237"/>
    </row>
    <row r="1907" spans="1:71" s="62" customFormat="1">
      <c r="A1907" s="49"/>
      <c r="B1907" s="2"/>
      <c r="C1907" s="2"/>
      <c r="D1907" s="49"/>
      <c r="E1907" s="49"/>
      <c r="F1907" s="93"/>
      <c r="G1907" s="85"/>
      <c r="H1907" s="49"/>
      <c r="I1907" s="49"/>
      <c r="J1907" s="2"/>
      <c r="K1907" s="49"/>
      <c r="L1907" s="2"/>
      <c r="M1907" s="72"/>
      <c r="N1907" s="72"/>
      <c r="O1907" s="98"/>
      <c r="P1907" s="54"/>
      <c r="Q1907" s="55"/>
      <c r="R1907" s="55"/>
      <c r="S1907" s="56"/>
      <c r="T1907" s="57"/>
      <c r="U1907" s="57"/>
      <c r="V1907" s="58"/>
      <c r="W1907" s="59"/>
      <c r="X1907" s="59"/>
      <c r="Y1907" s="77"/>
      <c r="Z1907" s="60"/>
      <c r="AA1907" s="60"/>
      <c r="AB1907" s="61"/>
      <c r="AC1907" s="61"/>
      <c r="AD1907" s="61"/>
      <c r="AE1907" s="200"/>
      <c r="AF1907" s="201"/>
      <c r="AG1907" s="201"/>
      <c r="AI1907" s="63"/>
      <c r="AJ1907" s="63"/>
      <c r="AK1907" s="77"/>
      <c r="AL1907" s="60"/>
      <c r="AM1907" s="60"/>
      <c r="AN1907" s="78"/>
      <c r="AO1907" s="79"/>
      <c r="AP1907" s="79"/>
      <c r="AQ1907" s="64"/>
      <c r="AR1907" s="65"/>
      <c r="AS1907" s="65"/>
      <c r="AT1907" s="66"/>
      <c r="AU1907" s="67"/>
      <c r="AV1907" s="67"/>
      <c r="AW1907" s="73"/>
      <c r="AX1907" s="74"/>
      <c r="AY1907" s="74"/>
      <c r="AZ1907" s="112"/>
      <c r="BA1907" s="68"/>
      <c r="BB1907" s="68"/>
      <c r="BC1907" s="69"/>
      <c r="BD1907" s="69"/>
      <c r="BE1907" s="69"/>
      <c r="BF1907" s="75"/>
      <c r="BG1907" s="75"/>
      <c r="BH1907" s="75"/>
      <c r="BI1907" s="219"/>
      <c r="BJ1907" s="220"/>
      <c r="BK1907" s="220"/>
      <c r="BL1907" s="238"/>
      <c r="BM1907" s="238"/>
      <c r="BN1907" s="238"/>
      <c r="BO1907" s="236"/>
      <c r="BP1907" s="49"/>
      <c r="BS1907" s="237"/>
    </row>
    <row r="1908" spans="1:71" s="62" customFormat="1">
      <c r="A1908" s="49"/>
      <c r="B1908" s="2"/>
      <c r="C1908" s="2"/>
      <c r="D1908" s="49"/>
      <c r="E1908" s="49"/>
      <c r="F1908" s="93"/>
      <c r="G1908" s="85"/>
      <c r="H1908" s="49"/>
      <c r="I1908" s="49"/>
      <c r="J1908" s="2"/>
      <c r="K1908" s="49"/>
      <c r="L1908" s="2"/>
      <c r="M1908" s="72"/>
      <c r="N1908" s="72"/>
      <c r="O1908" s="98"/>
      <c r="P1908" s="54"/>
      <c r="Q1908" s="55"/>
      <c r="R1908" s="55"/>
      <c r="S1908" s="56"/>
      <c r="T1908" s="57"/>
      <c r="U1908" s="57"/>
      <c r="V1908" s="58"/>
      <c r="W1908" s="59"/>
      <c r="X1908" s="59"/>
      <c r="Y1908" s="77"/>
      <c r="Z1908" s="60"/>
      <c r="AA1908" s="60"/>
      <c r="AB1908" s="61"/>
      <c r="AC1908" s="61"/>
      <c r="AD1908" s="61"/>
      <c r="AE1908" s="200"/>
      <c r="AF1908" s="201"/>
      <c r="AG1908" s="201"/>
      <c r="AI1908" s="63"/>
      <c r="AJ1908" s="63"/>
      <c r="AK1908" s="77"/>
      <c r="AL1908" s="60"/>
      <c r="AM1908" s="60"/>
      <c r="AN1908" s="78"/>
      <c r="AO1908" s="79"/>
      <c r="AP1908" s="79"/>
      <c r="AQ1908" s="64"/>
      <c r="AR1908" s="65"/>
      <c r="AS1908" s="65"/>
      <c r="AT1908" s="66"/>
      <c r="AU1908" s="67"/>
      <c r="AV1908" s="67"/>
      <c r="AW1908" s="73"/>
      <c r="AX1908" s="74"/>
      <c r="AY1908" s="74"/>
      <c r="AZ1908" s="112"/>
      <c r="BA1908" s="68"/>
      <c r="BB1908" s="68"/>
      <c r="BC1908" s="69"/>
      <c r="BD1908" s="69"/>
      <c r="BE1908" s="69"/>
      <c r="BF1908" s="75"/>
      <c r="BG1908" s="75"/>
      <c r="BH1908" s="75"/>
      <c r="BI1908" s="219"/>
      <c r="BJ1908" s="220"/>
      <c r="BK1908" s="220"/>
      <c r="BL1908" s="238"/>
      <c r="BM1908" s="238"/>
      <c r="BN1908" s="238"/>
      <c r="BO1908" s="236"/>
      <c r="BP1908" s="49"/>
      <c r="BS1908" s="237"/>
    </row>
    <row r="1909" spans="1:71" s="62" customFormat="1">
      <c r="A1909" s="49"/>
      <c r="B1909" s="2"/>
      <c r="C1909" s="2"/>
      <c r="D1909" s="49"/>
      <c r="E1909" s="49"/>
      <c r="F1909" s="93"/>
      <c r="G1909" s="85"/>
      <c r="H1909" s="49"/>
      <c r="I1909" s="49"/>
      <c r="J1909" s="2"/>
      <c r="K1909" s="49"/>
      <c r="L1909" s="2"/>
      <c r="M1909" s="72"/>
      <c r="N1909" s="72"/>
      <c r="O1909" s="98"/>
      <c r="P1909" s="54"/>
      <c r="Q1909" s="55"/>
      <c r="R1909" s="55"/>
      <c r="S1909" s="56"/>
      <c r="T1909" s="57"/>
      <c r="U1909" s="57"/>
      <c r="V1909" s="58"/>
      <c r="W1909" s="59"/>
      <c r="X1909" s="59"/>
      <c r="Y1909" s="77"/>
      <c r="Z1909" s="60"/>
      <c r="AA1909" s="60"/>
      <c r="AB1909" s="61"/>
      <c r="AC1909" s="61"/>
      <c r="AD1909" s="61"/>
      <c r="AE1909" s="200"/>
      <c r="AF1909" s="201"/>
      <c r="AG1909" s="201"/>
      <c r="AI1909" s="63"/>
      <c r="AJ1909" s="63"/>
      <c r="AK1909" s="77"/>
      <c r="AL1909" s="60"/>
      <c r="AM1909" s="60"/>
      <c r="AN1909" s="78"/>
      <c r="AO1909" s="79"/>
      <c r="AP1909" s="79"/>
      <c r="AQ1909" s="64"/>
      <c r="AR1909" s="65"/>
      <c r="AS1909" s="65"/>
      <c r="AT1909" s="66"/>
      <c r="AU1909" s="67"/>
      <c r="AV1909" s="67"/>
      <c r="AW1909" s="73"/>
      <c r="AX1909" s="74"/>
      <c r="AY1909" s="74"/>
      <c r="AZ1909" s="112"/>
      <c r="BA1909" s="68"/>
      <c r="BB1909" s="68"/>
      <c r="BC1909" s="69"/>
      <c r="BD1909" s="69"/>
      <c r="BE1909" s="69"/>
      <c r="BF1909" s="75"/>
      <c r="BG1909" s="75"/>
      <c r="BH1909" s="75"/>
      <c r="BI1909" s="219"/>
      <c r="BJ1909" s="220"/>
      <c r="BK1909" s="220"/>
      <c r="BL1909" s="238"/>
      <c r="BM1909" s="238"/>
      <c r="BN1909" s="238"/>
      <c r="BO1909" s="236"/>
      <c r="BP1909" s="49"/>
      <c r="BS1909" s="237"/>
    </row>
    <row r="1910" spans="1:71" s="62" customFormat="1">
      <c r="A1910" s="49"/>
      <c r="B1910" s="2"/>
      <c r="C1910" s="2"/>
      <c r="D1910" s="49"/>
      <c r="E1910" s="49"/>
      <c r="F1910" s="93"/>
      <c r="G1910" s="85"/>
      <c r="H1910" s="49"/>
      <c r="I1910" s="49"/>
      <c r="J1910" s="2"/>
      <c r="K1910" s="49"/>
      <c r="L1910" s="2"/>
      <c r="M1910" s="72"/>
      <c r="N1910" s="72"/>
      <c r="O1910" s="98"/>
      <c r="P1910" s="54"/>
      <c r="Q1910" s="55"/>
      <c r="R1910" s="55"/>
      <c r="S1910" s="56"/>
      <c r="T1910" s="57"/>
      <c r="U1910" s="57"/>
      <c r="V1910" s="58"/>
      <c r="W1910" s="59"/>
      <c r="X1910" s="59"/>
      <c r="Y1910" s="77"/>
      <c r="Z1910" s="60"/>
      <c r="AA1910" s="60"/>
      <c r="AB1910" s="61"/>
      <c r="AC1910" s="61"/>
      <c r="AD1910" s="61"/>
      <c r="AE1910" s="200"/>
      <c r="AF1910" s="201"/>
      <c r="AG1910" s="201"/>
      <c r="AI1910" s="63"/>
      <c r="AJ1910" s="63"/>
      <c r="AK1910" s="77"/>
      <c r="AL1910" s="60"/>
      <c r="AM1910" s="60"/>
      <c r="AN1910" s="78"/>
      <c r="AO1910" s="79"/>
      <c r="AP1910" s="79"/>
      <c r="AQ1910" s="64"/>
      <c r="AR1910" s="65"/>
      <c r="AS1910" s="65"/>
      <c r="AT1910" s="66"/>
      <c r="AU1910" s="67"/>
      <c r="AV1910" s="67"/>
      <c r="AW1910" s="73"/>
      <c r="AX1910" s="74"/>
      <c r="AY1910" s="74"/>
      <c r="AZ1910" s="112"/>
      <c r="BA1910" s="68"/>
      <c r="BB1910" s="68"/>
      <c r="BC1910" s="69"/>
      <c r="BD1910" s="69"/>
      <c r="BE1910" s="69"/>
      <c r="BF1910" s="75"/>
      <c r="BG1910" s="75"/>
      <c r="BH1910" s="75"/>
      <c r="BI1910" s="219"/>
      <c r="BJ1910" s="220"/>
      <c r="BK1910" s="220"/>
      <c r="BL1910" s="238"/>
      <c r="BM1910" s="238"/>
      <c r="BN1910" s="238"/>
      <c r="BO1910" s="236"/>
      <c r="BP1910" s="49"/>
      <c r="BS1910" s="237"/>
    </row>
    <row r="1911" spans="1:71" s="62" customFormat="1">
      <c r="A1911" s="49"/>
      <c r="B1911" s="2"/>
      <c r="C1911" s="2"/>
      <c r="D1911" s="49"/>
      <c r="E1911" s="49"/>
      <c r="F1911" s="93"/>
      <c r="G1911" s="85"/>
      <c r="H1911" s="49"/>
      <c r="I1911" s="49"/>
      <c r="J1911" s="2"/>
      <c r="K1911" s="49"/>
      <c r="L1911" s="2"/>
      <c r="M1911" s="72"/>
      <c r="N1911" s="72"/>
      <c r="O1911" s="98"/>
      <c r="P1911" s="54"/>
      <c r="Q1911" s="55"/>
      <c r="R1911" s="55"/>
      <c r="S1911" s="56"/>
      <c r="T1911" s="57"/>
      <c r="U1911" s="57"/>
      <c r="V1911" s="58"/>
      <c r="W1911" s="59"/>
      <c r="X1911" s="59"/>
      <c r="Y1911" s="77"/>
      <c r="Z1911" s="60"/>
      <c r="AA1911" s="60"/>
      <c r="AB1911" s="61"/>
      <c r="AC1911" s="61"/>
      <c r="AD1911" s="61"/>
      <c r="AE1911" s="200"/>
      <c r="AF1911" s="201"/>
      <c r="AG1911" s="201"/>
      <c r="AI1911" s="63"/>
      <c r="AJ1911" s="63"/>
      <c r="AK1911" s="77"/>
      <c r="AL1911" s="60"/>
      <c r="AM1911" s="60"/>
      <c r="AN1911" s="78"/>
      <c r="AO1911" s="79"/>
      <c r="AP1911" s="79"/>
      <c r="AQ1911" s="64"/>
      <c r="AR1911" s="65"/>
      <c r="AS1911" s="65"/>
      <c r="AT1911" s="66"/>
      <c r="AU1911" s="67"/>
      <c r="AV1911" s="67"/>
      <c r="AW1911" s="73"/>
      <c r="AX1911" s="74"/>
      <c r="AY1911" s="74"/>
      <c r="AZ1911" s="112"/>
      <c r="BA1911" s="68"/>
      <c r="BB1911" s="68"/>
      <c r="BC1911" s="69"/>
      <c r="BD1911" s="69"/>
      <c r="BE1911" s="69"/>
      <c r="BF1911" s="75"/>
      <c r="BG1911" s="75"/>
      <c r="BH1911" s="75"/>
      <c r="BI1911" s="219"/>
      <c r="BJ1911" s="220"/>
      <c r="BK1911" s="220"/>
      <c r="BL1911" s="238"/>
      <c r="BM1911" s="238"/>
      <c r="BN1911" s="238"/>
      <c r="BO1911" s="236"/>
      <c r="BP1911" s="49"/>
      <c r="BS1911" s="237"/>
    </row>
    <row r="1912" spans="1:71" s="62" customFormat="1">
      <c r="A1912" s="49"/>
      <c r="B1912" s="2"/>
      <c r="C1912" s="2"/>
      <c r="D1912" s="49"/>
      <c r="E1912" s="49"/>
      <c r="F1912" s="93"/>
      <c r="G1912" s="85"/>
      <c r="H1912" s="49"/>
      <c r="I1912" s="49"/>
      <c r="J1912" s="2"/>
      <c r="K1912" s="49"/>
      <c r="L1912" s="2"/>
      <c r="M1912" s="72"/>
      <c r="N1912" s="72"/>
      <c r="O1912" s="98"/>
      <c r="P1912" s="54"/>
      <c r="Q1912" s="55"/>
      <c r="R1912" s="55"/>
      <c r="S1912" s="56"/>
      <c r="T1912" s="57"/>
      <c r="U1912" s="57"/>
      <c r="V1912" s="58"/>
      <c r="W1912" s="59"/>
      <c r="X1912" s="59"/>
      <c r="Y1912" s="77"/>
      <c r="Z1912" s="60"/>
      <c r="AA1912" s="60"/>
      <c r="AB1912" s="61"/>
      <c r="AC1912" s="61"/>
      <c r="AD1912" s="61"/>
      <c r="AE1912" s="200"/>
      <c r="AF1912" s="201"/>
      <c r="AG1912" s="201"/>
      <c r="AI1912" s="63"/>
      <c r="AJ1912" s="63"/>
      <c r="AK1912" s="77"/>
      <c r="AL1912" s="60"/>
      <c r="AM1912" s="60"/>
      <c r="AN1912" s="78"/>
      <c r="AO1912" s="79"/>
      <c r="AP1912" s="79"/>
      <c r="AQ1912" s="64"/>
      <c r="AR1912" s="65"/>
      <c r="AS1912" s="65"/>
      <c r="AT1912" s="66"/>
      <c r="AU1912" s="67"/>
      <c r="AV1912" s="67"/>
      <c r="AW1912" s="73"/>
      <c r="AX1912" s="74"/>
      <c r="AY1912" s="74"/>
      <c r="AZ1912" s="112"/>
      <c r="BA1912" s="68"/>
      <c r="BB1912" s="68"/>
      <c r="BC1912" s="69"/>
      <c r="BD1912" s="69"/>
      <c r="BE1912" s="69"/>
      <c r="BF1912" s="75"/>
      <c r="BG1912" s="75"/>
      <c r="BH1912" s="75"/>
      <c r="BI1912" s="219"/>
      <c r="BJ1912" s="220"/>
      <c r="BK1912" s="220"/>
      <c r="BL1912" s="238"/>
      <c r="BM1912" s="238"/>
      <c r="BN1912" s="238"/>
      <c r="BO1912" s="236"/>
      <c r="BP1912" s="49"/>
      <c r="BS1912" s="237"/>
    </row>
    <row r="1913" spans="1:71" s="62" customFormat="1">
      <c r="A1913" s="49"/>
      <c r="B1913" s="2"/>
      <c r="C1913" s="2"/>
      <c r="D1913" s="49"/>
      <c r="E1913" s="49"/>
      <c r="F1913" s="93"/>
      <c r="G1913" s="85"/>
      <c r="H1913" s="49"/>
      <c r="I1913" s="49"/>
      <c r="J1913" s="2"/>
      <c r="K1913" s="49"/>
      <c r="L1913" s="2"/>
      <c r="M1913" s="72"/>
      <c r="N1913" s="72"/>
      <c r="O1913" s="98"/>
      <c r="P1913" s="54"/>
      <c r="Q1913" s="55"/>
      <c r="R1913" s="55"/>
      <c r="S1913" s="56"/>
      <c r="T1913" s="57"/>
      <c r="U1913" s="57"/>
      <c r="V1913" s="58"/>
      <c r="W1913" s="59"/>
      <c r="X1913" s="59"/>
      <c r="Y1913" s="77"/>
      <c r="Z1913" s="60"/>
      <c r="AA1913" s="60"/>
      <c r="AB1913" s="61"/>
      <c r="AC1913" s="61"/>
      <c r="AD1913" s="61"/>
      <c r="AE1913" s="200"/>
      <c r="AF1913" s="201"/>
      <c r="AG1913" s="201"/>
      <c r="AI1913" s="63"/>
      <c r="AJ1913" s="63"/>
      <c r="AK1913" s="77"/>
      <c r="AL1913" s="60"/>
      <c r="AM1913" s="60"/>
      <c r="AN1913" s="78"/>
      <c r="AO1913" s="79"/>
      <c r="AP1913" s="79"/>
      <c r="AQ1913" s="64"/>
      <c r="AR1913" s="65"/>
      <c r="AS1913" s="65"/>
      <c r="AT1913" s="66"/>
      <c r="AU1913" s="67"/>
      <c r="AV1913" s="67"/>
      <c r="AW1913" s="73"/>
      <c r="AX1913" s="74"/>
      <c r="AY1913" s="74"/>
      <c r="AZ1913" s="112"/>
      <c r="BA1913" s="68"/>
      <c r="BB1913" s="68"/>
      <c r="BC1913" s="69"/>
      <c r="BD1913" s="69"/>
      <c r="BE1913" s="69"/>
      <c r="BF1913" s="75"/>
      <c r="BG1913" s="75"/>
      <c r="BH1913" s="75"/>
      <c r="BI1913" s="219"/>
      <c r="BJ1913" s="220"/>
      <c r="BK1913" s="220"/>
      <c r="BL1913" s="238"/>
      <c r="BM1913" s="238"/>
      <c r="BN1913" s="238"/>
      <c r="BO1913" s="236"/>
      <c r="BP1913" s="49"/>
      <c r="BS1913" s="237"/>
    </row>
    <row r="1914" spans="1:71" s="62" customFormat="1">
      <c r="A1914" s="49"/>
      <c r="B1914" s="2"/>
      <c r="C1914" s="2"/>
      <c r="D1914" s="49"/>
      <c r="E1914" s="49"/>
      <c r="F1914" s="93"/>
      <c r="G1914" s="85"/>
      <c r="H1914" s="49"/>
      <c r="I1914" s="49"/>
      <c r="J1914" s="2"/>
      <c r="K1914" s="49"/>
      <c r="L1914" s="2"/>
      <c r="M1914" s="72"/>
      <c r="N1914" s="72"/>
      <c r="O1914" s="98"/>
      <c r="P1914" s="54"/>
      <c r="Q1914" s="55"/>
      <c r="R1914" s="55"/>
      <c r="S1914" s="56"/>
      <c r="T1914" s="57"/>
      <c r="U1914" s="57"/>
      <c r="V1914" s="58"/>
      <c r="W1914" s="59"/>
      <c r="X1914" s="59"/>
      <c r="Y1914" s="77"/>
      <c r="Z1914" s="60"/>
      <c r="AA1914" s="60"/>
      <c r="AB1914" s="61"/>
      <c r="AC1914" s="61"/>
      <c r="AD1914" s="61"/>
      <c r="AE1914" s="200"/>
      <c r="AF1914" s="201"/>
      <c r="AG1914" s="201"/>
      <c r="AI1914" s="63"/>
      <c r="AJ1914" s="63"/>
      <c r="AK1914" s="77"/>
      <c r="AL1914" s="60"/>
      <c r="AM1914" s="60"/>
      <c r="AN1914" s="78"/>
      <c r="AO1914" s="79"/>
      <c r="AP1914" s="79"/>
      <c r="AQ1914" s="64"/>
      <c r="AR1914" s="65"/>
      <c r="AS1914" s="65"/>
      <c r="AT1914" s="66"/>
      <c r="AU1914" s="67"/>
      <c r="AV1914" s="67"/>
      <c r="AW1914" s="73"/>
      <c r="AX1914" s="74"/>
      <c r="AY1914" s="74"/>
      <c r="AZ1914" s="112"/>
      <c r="BA1914" s="68"/>
      <c r="BB1914" s="68"/>
      <c r="BC1914" s="69"/>
      <c r="BD1914" s="69"/>
      <c r="BE1914" s="69"/>
      <c r="BF1914" s="75"/>
      <c r="BG1914" s="75"/>
      <c r="BH1914" s="75"/>
      <c r="BI1914" s="219"/>
      <c r="BJ1914" s="220"/>
      <c r="BK1914" s="220"/>
      <c r="BL1914" s="238"/>
      <c r="BM1914" s="238"/>
      <c r="BN1914" s="238"/>
      <c r="BO1914" s="236"/>
      <c r="BP1914" s="49"/>
      <c r="BS1914" s="237"/>
    </row>
    <row r="1915" spans="1:71" s="62" customFormat="1">
      <c r="A1915" s="49"/>
      <c r="B1915" s="2"/>
      <c r="C1915" s="2"/>
      <c r="D1915" s="49"/>
      <c r="E1915" s="49"/>
      <c r="F1915" s="93"/>
      <c r="G1915" s="85"/>
      <c r="H1915" s="49"/>
      <c r="I1915" s="49"/>
      <c r="J1915" s="2"/>
      <c r="K1915" s="49"/>
      <c r="L1915" s="2"/>
      <c r="M1915" s="72"/>
      <c r="N1915" s="72"/>
      <c r="O1915" s="98"/>
      <c r="P1915" s="54"/>
      <c r="Q1915" s="55"/>
      <c r="R1915" s="55"/>
      <c r="S1915" s="56"/>
      <c r="T1915" s="57"/>
      <c r="U1915" s="57"/>
      <c r="V1915" s="58"/>
      <c r="W1915" s="59"/>
      <c r="X1915" s="59"/>
      <c r="Y1915" s="77"/>
      <c r="Z1915" s="60"/>
      <c r="AA1915" s="60"/>
      <c r="AB1915" s="61"/>
      <c r="AC1915" s="61"/>
      <c r="AD1915" s="61"/>
      <c r="AE1915" s="200"/>
      <c r="AF1915" s="201"/>
      <c r="AG1915" s="201"/>
      <c r="AI1915" s="63"/>
      <c r="AJ1915" s="63"/>
      <c r="AK1915" s="77"/>
      <c r="AL1915" s="60"/>
      <c r="AM1915" s="60"/>
      <c r="AN1915" s="78"/>
      <c r="AO1915" s="79"/>
      <c r="AP1915" s="79"/>
      <c r="AQ1915" s="64"/>
      <c r="AR1915" s="65"/>
      <c r="AS1915" s="65"/>
      <c r="AT1915" s="66"/>
      <c r="AU1915" s="67"/>
      <c r="AV1915" s="67"/>
      <c r="AW1915" s="73"/>
      <c r="AX1915" s="74"/>
      <c r="AY1915" s="74"/>
      <c r="AZ1915" s="112"/>
      <c r="BA1915" s="68"/>
      <c r="BB1915" s="68"/>
      <c r="BC1915" s="69"/>
      <c r="BD1915" s="69"/>
      <c r="BE1915" s="69"/>
      <c r="BF1915" s="75"/>
      <c r="BG1915" s="75"/>
      <c r="BH1915" s="75"/>
      <c r="BI1915" s="219"/>
      <c r="BJ1915" s="220"/>
      <c r="BK1915" s="220"/>
      <c r="BL1915" s="238"/>
      <c r="BM1915" s="238"/>
      <c r="BN1915" s="238"/>
      <c r="BO1915" s="236"/>
      <c r="BP1915" s="49"/>
      <c r="BS1915" s="237"/>
    </row>
    <row r="1916" spans="1:71" s="62" customFormat="1">
      <c r="A1916" s="49"/>
      <c r="B1916" s="2"/>
      <c r="C1916" s="2"/>
      <c r="D1916" s="49"/>
      <c r="E1916" s="49"/>
      <c r="F1916" s="93"/>
      <c r="G1916" s="85"/>
      <c r="H1916" s="49"/>
      <c r="I1916" s="49"/>
      <c r="J1916" s="2"/>
      <c r="K1916" s="49"/>
      <c r="L1916" s="2"/>
      <c r="M1916" s="72"/>
      <c r="N1916" s="72"/>
      <c r="O1916" s="98"/>
      <c r="P1916" s="54"/>
      <c r="Q1916" s="55"/>
      <c r="R1916" s="55"/>
      <c r="S1916" s="56"/>
      <c r="T1916" s="57"/>
      <c r="U1916" s="57"/>
      <c r="V1916" s="58"/>
      <c r="W1916" s="59"/>
      <c r="X1916" s="59"/>
      <c r="Y1916" s="77"/>
      <c r="Z1916" s="60"/>
      <c r="AA1916" s="60"/>
      <c r="AB1916" s="61"/>
      <c r="AC1916" s="61"/>
      <c r="AD1916" s="61"/>
      <c r="AE1916" s="200"/>
      <c r="AF1916" s="201"/>
      <c r="AG1916" s="201"/>
      <c r="AI1916" s="63"/>
      <c r="AJ1916" s="63"/>
      <c r="AK1916" s="77"/>
      <c r="AL1916" s="60"/>
      <c r="AM1916" s="60"/>
      <c r="AN1916" s="78"/>
      <c r="AO1916" s="79"/>
      <c r="AP1916" s="79"/>
      <c r="AQ1916" s="64"/>
      <c r="AR1916" s="65"/>
      <c r="AS1916" s="65"/>
      <c r="AT1916" s="66"/>
      <c r="AU1916" s="67"/>
      <c r="AV1916" s="67"/>
      <c r="AW1916" s="73"/>
      <c r="AX1916" s="74"/>
      <c r="AY1916" s="74"/>
      <c r="AZ1916" s="112"/>
      <c r="BA1916" s="68"/>
      <c r="BB1916" s="68"/>
      <c r="BC1916" s="69"/>
      <c r="BD1916" s="69"/>
      <c r="BE1916" s="69"/>
      <c r="BF1916" s="75"/>
      <c r="BG1916" s="75"/>
      <c r="BH1916" s="75"/>
      <c r="BI1916" s="219"/>
      <c r="BJ1916" s="220"/>
      <c r="BK1916" s="220"/>
      <c r="BL1916" s="238"/>
      <c r="BM1916" s="238"/>
      <c r="BN1916" s="238"/>
      <c r="BO1916" s="236"/>
      <c r="BP1916" s="49"/>
      <c r="BS1916" s="237"/>
    </row>
    <row r="1917" spans="1:71" s="62" customFormat="1">
      <c r="A1917" s="49"/>
      <c r="B1917" s="2"/>
      <c r="C1917" s="2"/>
      <c r="D1917" s="49"/>
      <c r="E1917" s="49"/>
      <c r="F1917" s="93"/>
      <c r="G1917" s="85"/>
      <c r="H1917" s="49"/>
      <c r="I1917" s="49"/>
      <c r="J1917" s="2"/>
      <c r="K1917" s="49"/>
      <c r="L1917" s="2"/>
      <c r="M1917" s="72"/>
      <c r="N1917" s="72"/>
      <c r="O1917" s="98"/>
      <c r="P1917" s="54"/>
      <c r="Q1917" s="55"/>
      <c r="R1917" s="55"/>
      <c r="S1917" s="56"/>
      <c r="T1917" s="57"/>
      <c r="U1917" s="57"/>
      <c r="V1917" s="58"/>
      <c r="W1917" s="59"/>
      <c r="X1917" s="59"/>
      <c r="Y1917" s="77"/>
      <c r="Z1917" s="60"/>
      <c r="AA1917" s="60"/>
      <c r="AB1917" s="61"/>
      <c r="AC1917" s="61"/>
      <c r="AD1917" s="61"/>
      <c r="AE1917" s="200"/>
      <c r="AF1917" s="201"/>
      <c r="AG1917" s="201"/>
      <c r="AI1917" s="63"/>
      <c r="AJ1917" s="63"/>
      <c r="AK1917" s="77"/>
      <c r="AL1917" s="60"/>
      <c r="AM1917" s="60"/>
      <c r="AN1917" s="78"/>
      <c r="AO1917" s="79"/>
      <c r="AP1917" s="79"/>
      <c r="AQ1917" s="64"/>
      <c r="AR1917" s="65"/>
      <c r="AS1917" s="65"/>
      <c r="AT1917" s="66"/>
      <c r="AU1917" s="67"/>
      <c r="AV1917" s="67"/>
      <c r="AW1917" s="73"/>
      <c r="AX1917" s="74"/>
      <c r="AY1917" s="74"/>
      <c r="AZ1917" s="112"/>
      <c r="BA1917" s="68"/>
      <c r="BB1917" s="68"/>
      <c r="BC1917" s="69"/>
      <c r="BD1917" s="69"/>
      <c r="BE1917" s="69"/>
      <c r="BF1917" s="75"/>
      <c r="BG1917" s="75"/>
      <c r="BH1917" s="75"/>
      <c r="BI1917" s="219"/>
      <c r="BJ1917" s="220"/>
      <c r="BK1917" s="220"/>
      <c r="BL1917" s="238"/>
      <c r="BM1917" s="238"/>
      <c r="BN1917" s="238"/>
      <c r="BO1917" s="236"/>
      <c r="BP1917" s="49"/>
      <c r="BS1917" s="237"/>
    </row>
    <row r="1918" spans="1:71" s="62" customFormat="1">
      <c r="A1918" s="49"/>
      <c r="B1918" s="2"/>
      <c r="C1918" s="2"/>
      <c r="D1918" s="49"/>
      <c r="E1918" s="49"/>
      <c r="F1918" s="93"/>
      <c r="G1918" s="85"/>
      <c r="H1918" s="49"/>
      <c r="I1918" s="49"/>
      <c r="J1918" s="2"/>
      <c r="K1918" s="49"/>
      <c r="L1918" s="2"/>
      <c r="M1918" s="72"/>
      <c r="N1918" s="72"/>
      <c r="O1918" s="98"/>
      <c r="P1918" s="54"/>
      <c r="Q1918" s="55"/>
      <c r="R1918" s="55"/>
      <c r="S1918" s="56"/>
      <c r="T1918" s="57"/>
      <c r="U1918" s="57"/>
      <c r="V1918" s="58"/>
      <c r="W1918" s="59"/>
      <c r="X1918" s="59"/>
      <c r="Y1918" s="77"/>
      <c r="Z1918" s="60"/>
      <c r="AA1918" s="60"/>
      <c r="AB1918" s="61"/>
      <c r="AC1918" s="61"/>
      <c r="AD1918" s="61"/>
      <c r="AE1918" s="200"/>
      <c r="AF1918" s="201"/>
      <c r="AG1918" s="201"/>
      <c r="AI1918" s="63"/>
      <c r="AJ1918" s="63"/>
      <c r="AK1918" s="77"/>
      <c r="AL1918" s="60"/>
      <c r="AM1918" s="60"/>
      <c r="AN1918" s="78"/>
      <c r="AO1918" s="79"/>
      <c r="AP1918" s="79"/>
      <c r="AQ1918" s="64"/>
      <c r="AR1918" s="65"/>
      <c r="AS1918" s="65"/>
      <c r="AT1918" s="66"/>
      <c r="AU1918" s="67"/>
      <c r="AV1918" s="67"/>
      <c r="AW1918" s="73"/>
      <c r="AX1918" s="74"/>
      <c r="AY1918" s="74"/>
      <c r="AZ1918" s="112"/>
      <c r="BA1918" s="68"/>
      <c r="BB1918" s="68"/>
      <c r="BC1918" s="69"/>
      <c r="BD1918" s="69"/>
      <c r="BE1918" s="69"/>
      <c r="BF1918" s="75"/>
      <c r="BG1918" s="75"/>
      <c r="BH1918" s="75"/>
      <c r="BI1918" s="219"/>
      <c r="BJ1918" s="220"/>
      <c r="BK1918" s="220"/>
      <c r="BL1918" s="238"/>
      <c r="BM1918" s="238"/>
      <c r="BN1918" s="238"/>
      <c r="BO1918" s="236"/>
      <c r="BP1918" s="49"/>
      <c r="BS1918" s="237"/>
    </row>
    <row r="1919" spans="1:71" s="62" customFormat="1">
      <c r="A1919" s="49"/>
      <c r="B1919" s="2"/>
      <c r="C1919" s="2"/>
      <c r="D1919" s="49"/>
      <c r="E1919" s="49"/>
      <c r="F1919" s="93"/>
      <c r="G1919" s="85"/>
      <c r="H1919" s="49"/>
      <c r="I1919" s="49"/>
      <c r="J1919" s="2"/>
      <c r="K1919" s="49"/>
      <c r="L1919" s="2"/>
      <c r="M1919" s="72"/>
      <c r="N1919" s="72"/>
      <c r="O1919" s="98"/>
      <c r="P1919" s="54"/>
      <c r="Q1919" s="55"/>
      <c r="R1919" s="55"/>
      <c r="S1919" s="56"/>
      <c r="T1919" s="57"/>
      <c r="U1919" s="57"/>
      <c r="V1919" s="58"/>
      <c r="W1919" s="59"/>
      <c r="X1919" s="59"/>
      <c r="Y1919" s="77"/>
      <c r="Z1919" s="60"/>
      <c r="AA1919" s="60"/>
      <c r="AB1919" s="61"/>
      <c r="AC1919" s="61"/>
      <c r="AD1919" s="61"/>
      <c r="AE1919" s="200"/>
      <c r="AF1919" s="201"/>
      <c r="AG1919" s="201"/>
      <c r="AI1919" s="63"/>
      <c r="AJ1919" s="63"/>
      <c r="AK1919" s="77"/>
      <c r="AL1919" s="60"/>
      <c r="AM1919" s="60"/>
      <c r="AN1919" s="78"/>
      <c r="AO1919" s="79"/>
      <c r="AP1919" s="79"/>
      <c r="AQ1919" s="64"/>
      <c r="AR1919" s="65"/>
      <c r="AS1919" s="65"/>
      <c r="AT1919" s="66"/>
      <c r="AU1919" s="67"/>
      <c r="AV1919" s="67"/>
      <c r="AW1919" s="73"/>
      <c r="AX1919" s="74"/>
      <c r="AY1919" s="74"/>
      <c r="AZ1919" s="112"/>
      <c r="BA1919" s="68"/>
      <c r="BB1919" s="68"/>
      <c r="BC1919" s="69"/>
      <c r="BD1919" s="69"/>
      <c r="BE1919" s="69"/>
      <c r="BF1919" s="75"/>
      <c r="BG1919" s="75"/>
      <c r="BH1919" s="75"/>
      <c r="BI1919" s="219"/>
      <c r="BJ1919" s="220"/>
      <c r="BK1919" s="220"/>
      <c r="BL1919" s="238"/>
      <c r="BM1919" s="238"/>
      <c r="BN1919" s="238"/>
      <c r="BO1919" s="236"/>
      <c r="BP1919" s="49"/>
      <c r="BS1919" s="237"/>
    </row>
    <row r="1920" spans="1:71" s="62" customFormat="1">
      <c r="A1920" s="49"/>
      <c r="B1920" s="2"/>
      <c r="C1920" s="2"/>
      <c r="D1920" s="49"/>
      <c r="E1920" s="49"/>
      <c r="F1920" s="93"/>
      <c r="G1920" s="85"/>
      <c r="H1920" s="49"/>
      <c r="I1920" s="49"/>
      <c r="J1920" s="2"/>
      <c r="K1920" s="49"/>
      <c r="L1920" s="2"/>
      <c r="M1920" s="72"/>
      <c r="N1920" s="72"/>
      <c r="O1920" s="98"/>
      <c r="P1920" s="54"/>
      <c r="Q1920" s="55"/>
      <c r="R1920" s="55"/>
      <c r="S1920" s="56"/>
      <c r="T1920" s="57"/>
      <c r="U1920" s="57"/>
      <c r="V1920" s="58"/>
      <c r="W1920" s="59"/>
      <c r="X1920" s="59"/>
      <c r="Y1920" s="77"/>
      <c r="Z1920" s="60"/>
      <c r="AA1920" s="60"/>
      <c r="AB1920" s="61"/>
      <c r="AC1920" s="61"/>
      <c r="AD1920" s="61"/>
      <c r="AE1920" s="200"/>
      <c r="AF1920" s="201"/>
      <c r="AG1920" s="201"/>
      <c r="AI1920" s="63"/>
      <c r="AJ1920" s="63"/>
      <c r="AK1920" s="77"/>
      <c r="AL1920" s="60"/>
      <c r="AM1920" s="60"/>
      <c r="AN1920" s="78"/>
      <c r="AO1920" s="79"/>
      <c r="AP1920" s="79"/>
      <c r="AQ1920" s="64"/>
      <c r="AR1920" s="65"/>
      <c r="AS1920" s="65"/>
      <c r="AT1920" s="66"/>
      <c r="AU1920" s="67"/>
      <c r="AV1920" s="67"/>
      <c r="AW1920" s="73"/>
      <c r="AX1920" s="74"/>
      <c r="AY1920" s="74"/>
      <c r="AZ1920" s="112"/>
      <c r="BA1920" s="68"/>
      <c r="BB1920" s="68"/>
      <c r="BC1920" s="69"/>
      <c r="BD1920" s="69"/>
      <c r="BE1920" s="69"/>
      <c r="BF1920" s="75"/>
      <c r="BG1920" s="75"/>
      <c r="BH1920" s="75"/>
      <c r="BI1920" s="219"/>
      <c r="BJ1920" s="220"/>
      <c r="BK1920" s="220"/>
      <c r="BL1920" s="238"/>
      <c r="BM1920" s="238"/>
      <c r="BN1920" s="238"/>
      <c r="BO1920" s="236"/>
      <c r="BP1920" s="49"/>
      <c r="BS1920" s="237"/>
    </row>
    <row r="1921" spans="1:71" s="62" customFormat="1">
      <c r="A1921" s="49"/>
      <c r="B1921" s="2"/>
      <c r="C1921" s="2"/>
      <c r="D1921" s="49"/>
      <c r="E1921" s="49"/>
      <c r="F1921" s="93"/>
      <c r="G1921" s="85"/>
      <c r="H1921" s="49"/>
      <c r="I1921" s="49"/>
      <c r="J1921" s="2"/>
      <c r="K1921" s="49"/>
      <c r="L1921" s="2"/>
      <c r="M1921" s="72"/>
      <c r="N1921" s="72"/>
      <c r="O1921" s="98"/>
      <c r="P1921" s="54"/>
      <c r="Q1921" s="55"/>
      <c r="R1921" s="55"/>
      <c r="S1921" s="56"/>
      <c r="T1921" s="57"/>
      <c r="U1921" s="57"/>
      <c r="V1921" s="58"/>
      <c r="W1921" s="59"/>
      <c r="X1921" s="59"/>
      <c r="Y1921" s="77"/>
      <c r="Z1921" s="60"/>
      <c r="AA1921" s="60"/>
      <c r="AB1921" s="61"/>
      <c r="AC1921" s="61"/>
      <c r="AD1921" s="61"/>
      <c r="AE1921" s="200"/>
      <c r="AF1921" s="201"/>
      <c r="AG1921" s="201"/>
      <c r="AI1921" s="63"/>
      <c r="AJ1921" s="63"/>
      <c r="AK1921" s="77"/>
      <c r="AL1921" s="60"/>
      <c r="AM1921" s="60"/>
      <c r="AN1921" s="78"/>
      <c r="AO1921" s="79"/>
      <c r="AP1921" s="79"/>
      <c r="AQ1921" s="64"/>
      <c r="AR1921" s="65"/>
      <c r="AS1921" s="65"/>
      <c r="AT1921" s="66"/>
      <c r="AU1921" s="67"/>
      <c r="AV1921" s="67"/>
      <c r="AW1921" s="73"/>
      <c r="AX1921" s="74"/>
      <c r="AY1921" s="74"/>
      <c r="AZ1921" s="112"/>
      <c r="BA1921" s="68"/>
      <c r="BB1921" s="68"/>
      <c r="BC1921" s="69"/>
      <c r="BD1921" s="69"/>
      <c r="BE1921" s="69"/>
      <c r="BF1921" s="75"/>
      <c r="BG1921" s="75"/>
      <c r="BH1921" s="75"/>
      <c r="BI1921" s="219"/>
      <c r="BJ1921" s="220"/>
      <c r="BK1921" s="220"/>
      <c r="BL1921" s="238"/>
      <c r="BM1921" s="238"/>
      <c r="BN1921" s="238"/>
      <c r="BO1921" s="236"/>
      <c r="BP1921" s="49"/>
      <c r="BS1921" s="237"/>
    </row>
    <row r="1922" spans="1:71" s="62" customFormat="1">
      <c r="A1922" s="49"/>
      <c r="B1922" s="2"/>
      <c r="C1922" s="2"/>
      <c r="D1922" s="49"/>
      <c r="E1922" s="49"/>
      <c r="F1922" s="93"/>
      <c r="G1922" s="85"/>
      <c r="H1922" s="49"/>
      <c r="I1922" s="49"/>
      <c r="J1922" s="2"/>
      <c r="K1922" s="49"/>
      <c r="L1922" s="2"/>
      <c r="M1922" s="72"/>
      <c r="N1922" s="72"/>
      <c r="O1922" s="98"/>
      <c r="P1922" s="54"/>
      <c r="Q1922" s="55"/>
      <c r="R1922" s="55"/>
      <c r="S1922" s="56"/>
      <c r="T1922" s="57"/>
      <c r="U1922" s="57"/>
      <c r="V1922" s="58"/>
      <c r="W1922" s="59"/>
      <c r="X1922" s="59"/>
      <c r="Y1922" s="77"/>
      <c r="Z1922" s="60"/>
      <c r="AA1922" s="60"/>
      <c r="AB1922" s="61"/>
      <c r="AC1922" s="61"/>
      <c r="AD1922" s="61"/>
      <c r="AE1922" s="200"/>
      <c r="AF1922" s="201"/>
      <c r="AG1922" s="201"/>
      <c r="AI1922" s="63"/>
      <c r="AJ1922" s="63"/>
      <c r="AK1922" s="77"/>
      <c r="AL1922" s="60"/>
      <c r="AM1922" s="60"/>
      <c r="AN1922" s="78"/>
      <c r="AO1922" s="79"/>
      <c r="AP1922" s="79"/>
      <c r="AQ1922" s="64"/>
      <c r="AR1922" s="65"/>
      <c r="AS1922" s="65"/>
      <c r="AT1922" s="66"/>
      <c r="AU1922" s="67"/>
      <c r="AV1922" s="67"/>
      <c r="AW1922" s="73"/>
      <c r="AX1922" s="74"/>
      <c r="AY1922" s="74"/>
      <c r="AZ1922" s="112"/>
      <c r="BA1922" s="68"/>
      <c r="BB1922" s="68"/>
      <c r="BC1922" s="69"/>
      <c r="BD1922" s="69"/>
      <c r="BE1922" s="69"/>
      <c r="BF1922" s="75"/>
      <c r="BG1922" s="75"/>
      <c r="BH1922" s="75"/>
      <c r="BI1922" s="219"/>
      <c r="BJ1922" s="220"/>
      <c r="BK1922" s="220"/>
      <c r="BL1922" s="238"/>
      <c r="BM1922" s="238"/>
      <c r="BN1922" s="238"/>
      <c r="BO1922" s="236"/>
      <c r="BP1922" s="49"/>
      <c r="BS1922" s="237"/>
    </row>
    <row r="1923" spans="1:71" s="62" customFormat="1">
      <c r="A1923" s="49"/>
      <c r="B1923" s="2"/>
      <c r="C1923" s="2"/>
      <c r="D1923" s="49"/>
      <c r="E1923" s="49"/>
      <c r="F1923" s="93"/>
      <c r="G1923" s="85"/>
      <c r="H1923" s="49"/>
      <c r="I1923" s="49"/>
      <c r="J1923" s="2"/>
      <c r="K1923" s="49"/>
      <c r="L1923" s="2"/>
      <c r="M1923" s="72"/>
      <c r="N1923" s="72"/>
      <c r="O1923" s="98"/>
      <c r="P1923" s="54"/>
      <c r="Q1923" s="55"/>
      <c r="R1923" s="55"/>
      <c r="S1923" s="56"/>
      <c r="T1923" s="57"/>
      <c r="U1923" s="57"/>
      <c r="V1923" s="58"/>
      <c r="W1923" s="59"/>
      <c r="X1923" s="59"/>
      <c r="Y1923" s="77"/>
      <c r="Z1923" s="60"/>
      <c r="AA1923" s="60"/>
      <c r="AB1923" s="61"/>
      <c r="AC1923" s="61"/>
      <c r="AD1923" s="61"/>
      <c r="AE1923" s="200"/>
      <c r="AF1923" s="201"/>
      <c r="AG1923" s="201"/>
      <c r="AI1923" s="63"/>
      <c r="AJ1923" s="63"/>
      <c r="AK1923" s="77"/>
      <c r="AL1923" s="60"/>
      <c r="AM1923" s="60"/>
      <c r="AN1923" s="78"/>
      <c r="AO1923" s="79"/>
      <c r="AP1923" s="79"/>
      <c r="AQ1923" s="64"/>
      <c r="AR1923" s="65"/>
      <c r="AS1923" s="65"/>
      <c r="AT1923" s="66"/>
      <c r="AU1923" s="67"/>
      <c r="AV1923" s="67"/>
      <c r="AW1923" s="73"/>
      <c r="AX1923" s="74"/>
      <c r="AY1923" s="74"/>
      <c r="AZ1923" s="112"/>
      <c r="BA1923" s="68"/>
      <c r="BB1923" s="68"/>
      <c r="BC1923" s="69"/>
      <c r="BD1923" s="69"/>
      <c r="BE1923" s="69"/>
      <c r="BF1923" s="75"/>
      <c r="BG1923" s="75"/>
      <c r="BH1923" s="75"/>
      <c r="BI1923" s="219"/>
      <c r="BJ1923" s="220"/>
      <c r="BK1923" s="220"/>
      <c r="BL1923" s="238"/>
      <c r="BM1923" s="238"/>
      <c r="BN1923" s="238"/>
      <c r="BO1923" s="236"/>
      <c r="BP1923" s="49"/>
      <c r="BS1923" s="237"/>
    </row>
    <row r="1924" spans="1:71" s="62" customFormat="1">
      <c r="A1924" s="49"/>
      <c r="B1924" s="2"/>
      <c r="C1924" s="2"/>
      <c r="D1924" s="49"/>
      <c r="E1924" s="49"/>
      <c r="F1924" s="93"/>
      <c r="G1924" s="85"/>
      <c r="H1924" s="49"/>
      <c r="I1924" s="49"/>
      <c r="J1924" s="2"/>
      <c r="K1924" s="49"/>
      <c r="L1924" s="2"/>
      <c r="M1924" s="72"/>
      <c r="N1924" s="72"/>
      <c r="O1924" s="98"/>
      <c r="P1924" s="54"/>
      <c r="Q1924" s="55"/>
      <c r="R1924" s="55"/>
      <c r="S1924" s="56"/>
      <c r="T1924" s="57"/>
      <c r="U1924" s="57"/>
      <c r="V1924" s="58"/>
      <c r="W1924" s="59"/>
      <c r="X1924" s="59"/>
      <c r="Y1924" s="77"/>
      <c r="Z1924" s="60"/>
      <c r="AA1924" s="60"/>
      <c r="AB1924" s="61"/>
      <c r="AC1924" s="61"/>
      <c r="AD1924" s="61"/>
      <c r="AE1924" s="200"/>
      <c r="AF1924" s="201"/>
      <c r="AG1924" s="201"/>
      <c r="AI1924" s="63"/>
      <c r="AJ1924" s="63"/>
      <c r="AK1924" s="77"/>
      <c r="AL1924" s="60"/>
      <c r="AM1924" s="60"/>
      <c r="AN1924" s="78"/>
      <c r="AO1924" s="79"/>
      <c r="AP1924" s="79"/>
      <c r="AQ1924" s="64"/>
      <c r="AR1924" s="65"/>
      <c r="AS1924" s="65"/>
      <c r="AT1924" s="66"/>
      <c r="AU1924" s="67"/>
      <c r="AV1924" s="67"/>
      <c r="AW1924" s="73"/>
      <c r="AX1924" s="74"/>
      <c r="AY1924" s="74"/>
      <c r="AZ1924" s="112"/>
      <c r="BA1924" s="68"/>
      <c r="BB1924" s="68"/>
      <c r="BC1924" s="69"/>
      <c r="BD1924" s="69"/>
      <c r="BE1924" s="69"/>
      <c r="BF1924" s="75"/>
      <c r="BG1924" s="75"/>
      <c r="BH1924" s="75"/>
      <c r="BI1924" s="219"/>
      <c r="BJ1924" s="220"/>
      <c r="BK1924" s="220"/>
      <c r="BL1924" s="238"/>
      <c r="BM1924" s="238"/>
      <c r="BN1924" s="238"/>
      <c r="BO1924" s="236"/>
      <c r="BP1924" s="49"/>
      <c r="BS1924" s="237"/>
    </row>
    <row r="1925" spans="1:71" s="62" customFormat="1">
      <c r="A1925" s="49"/>
      <c r="B1925" s="2"/>
      <c r="C1925" s="2"/>
      <c r="D1925" s="49"/>
      <c r="E1925" s="49"/>
      <c r="F1925" s="93"/>
      <c r="G1925" s="85"/>
      <c r="H1925" s="49"/>
      <c r="I1925" s="49"/>
      <c r="J1925" s="2"/>
      <c r="K1925" s="49"/>
      <c r="L1925" s="2"/>
      <c r="M1925" s="72"/>
      <c r="N1925" s="72"/>
      <c r="O1925" s="98"/>
      <c r="P1925" s="54"/>
      <c r="Q1925" s="55"/>
      <c r="R1925" s="55"/>
      <c r="S1925" s="56"/>
      <c r="T1925" s="57"/>
      <c r="U1925" s="57"/>
      <c r="V1925" s="58"/>
      <c r="W1925" s="59"/>
      <c r="X1925" s="59"/>
      <c r="Y1925" s="77"/>
      <c r="Z1925" s="60"/>
      <c r="AA1925" s="60"/>
      <c r="AB1925" s="61"/>
      <c r="AC1925" s="61"/>
      <c r="AD1925" s="61"/>
      <c r="AE1925" s="200"/>
      <c r="AF1925" s="201"/>
      <c r="AG1925" s="201"/>
      <c r="AI1925" s="63"/>
      <c r="AJ1925" s="63"/>
      <c r="AK1925" s="77"/>
      <c r="AL1925" s="60"/>
      <c r="AM1925" s="60"/>
      <c r="AN1925" s="78"/>
      <c r="AO1925" s="79"/>
      <c r="AP1925" s="79"/>
      <c r="AQ1925" s="64"/>
      <c r="AR1925" s="65"/>
      <c r="AS1925" s="65"/>
      <c r="AT1925" s="66"/>
      <c r="AU1925" s="67"/>
      <c r="AV1925" s="67"/>
      <c r="AW1925" s="73"/>
      <c r="AX1925" s="74"/>
      <c r="AY1925" s="74"/>
      <c r="AZ1925" s="112"/>
      <c r="BA1925" s="68"/>
      <c r="BB1925" s="68"/>
      <c r="BC1925" s="69"/>
      <c r="BD1925" s="69"/>
      <c r="BE1925" s="69"/>
      <c r="BF1925" s="75"/>
      <c r="BG1925" s="75"/>
      <c r="BH1925" s="75"/>
      <c r="BI1925" s="219"/>
      <c r="BJ1925" s="220"/>
      <c r="BK1925" s="220"/>
      <c r="BL1925" s="238"/>
      <c r="BM1925" s="238"/>
      <c r="BN1925" s="238"/>
      <c r="BO1925" s="236"/>
      <c r="BP1925" s="49"/>
      <c r="BS1925" s="237"/>
    </row>
    <row r="1926" spans="1:71" s="62" customFormat="1">
      <c r="A1926" s="49"/>
      <c r="B1926" s="2"/>
      <c r="C1926" s="2"/>
      <c r="D1926" s="49"/>
      <c r="E1926" s="49"/>
      <c r="F1926" s="93"/>
      <c r="G1926" s="85"/>
      <c r="H1926" s="49"/>
      <c r="I1926" s="49"/>
      <c r="J1926" s="2"/>
      <c r="K1926" s="49"/>
      <c r="L1926" s="2"/>
      <c r="M1926" s="72"/>
      <c r="N1926" s="72"/>
      <c r="O1926" s="98"/>
      <c r="P1926" s="54"/>
      <c r="Q1926" s="55"/>
      <c r="R1926" s="55"/>
      <c r="S1926" s="56"/>
      <c r="T1926" s="57"/>
      <c r="U1926" s="57"/>
      <c r="V1926" s="58"/>
      <c r="W1926" s="59"/>
      <c r="X1926" s="59"/>
      <c r="Y1926" s="77"/>
      <c r="Z1926" s="60"/>
      <c r="AA1926" s="60"/>
      <c r="AB1926" s="61"/>
      <c r="AC1926" s="61"/>
      <c r="AD1926" s="61"/>
      <c r="AE1926" s="200"/>
      <c r="AF1926" s="201"/>
      <c r="AG1926" s="201"/>
      <c r="AI1926" s="63"/>
      <c r="AJ1926" s="63"/>
      <c r="AK1926" s="77"/>
      <c r="AL1926" s="60"/>
      <c r="AM1926" s="60"/>
      <c r="AN1926" s="78"/>
      <c r="AO1926" s="79"/>
      <c r="AP1926" s="79"/>
      <c r="AQ1926" s="64"/>
      <c r="AR1926" s="65"/>
      <c r="AS1926" s="65"/>
      <c r="AT1926" s="66"/>
      <c r="AU1926" s="67"/>
      <c r="AV1926" s="67"/>
      <c r="AW1926" s="73"/>
      <c r="AX1926" s="74"/>
      <c r="AY1926" s="74"/>
      <c r="AZ1926" s="112"/>
      <c r="BA1926" s="68"/>
      <c r="BB1926" s="68"/>
      <c r="BC1926" s="69"/>
      <c r="BD1926" s="69"/>
      <c r="BE1926" s="69"/>
      <c r="BF1926" s="75"/>
      <c r="BG1926" s="75"/>
      <c r="BH1926" s="75"/>
      <c r="BI1926" s="219"/>
      <c r="BJ1926" s="220"/>
      <c r="BK1926" s="220"/>
      <c r="BL1926" s="238"/>
      <c r="BM1926" s="238"/>
      <c r="BN1926" s="238"/>
      <c r="BO1926" s="236"/>
      <c r="BP1926" s="49"/>
      <c r="BS1926" s="237"/>
    </row>
    <row r="1927" spans="1:71" s="62" customFormat="1">
      <c r="A1927" s="49"/>
      <c r="B1927" s="2"/>
      <c r="C1927" s="2"/>
      <c r="D1927" s="49"/>
      <c r="E1927" s="49"/>
      <c r="F1927" s="93"/>
      <c r="G1927" s="85"/>
      <c r="H1927" s="49"/>
      <c r="I1927" s="49"/>
      <c r="J1927" s="2"/>
      <c r="K1927" s="49"/>
      <c r="L1927" s="2"/>
      <c r="M1927" s="72"/>
      <c r="N1927" s="72"/>
      <c r="O1927" s="98"/>
      <c r="P1927" s="54"/>
      <c r="Q1927" s="55"/>
      <c r="R1927" s="55"/>
      <c r="S1927" s="56"/>
      <c r="T1927" s="57"/>
      <c r="U1927" s="57"/>
      <c r="V1927" s="58"/>
      <c r="W1927" s="59"/>
      <c r="X1927" s="59"/>
      <c r="Y1927" s="77"/>
      <c r="Z1927" s="60"/>
      <c r="AA1927" s="60"/>
      <c r="AB1927" s="61"/>
      <c r="AC1927" s="61"/>
      <c r="AD1927" s="61"/>
      <c r="AE1927" s="200"/>
      <c r="AF1927" s="201"/>
      <c r="AG1927" s="201"/>
      <c r="AI1927" s="63"/>
      <c r="AJ1927" s="63"/>
      <c r="AK1927" s="77"/>
      <c r="AL1927" s="60"/>
      <c r="AM1927" s="60"/>
      <c r="AN1927" s="78"/>
      <c r="AO1927" s="79"/>
      <c r="AP1927" s="79"/>
      <c r="AQ1927" s="64"/>
      <c r="AR1927" s="65"/>
      <c r="AS1927" s="65"/>
      <c r="AT1927" s="66"/>
      <c r="AU1927" s="67"/>
      <c r="AV1927" s="67"/>
      <c r="AW1927" s="73"/>
      <c r="AX1927" s="74"/>
      <c r="AY1927" s="74"/>
      <c r="AZ1927" s="112"/>
      <c r="BA1927" s="68"/>
      <c r="BB1927" s="68"/>
      <c r="BC1927" s="69"/>
      <c r="BD1927" s="69"/>
      <c r="BE1927" s="69"/>
      <c r="BF1927" s="75"/>
      <c r="BG1927" s="75"/>
      <c r="BH1927" s="75"/>
      <c r="BI1927" s="219"/>
      <c r="BJ1927" s="220"/>
      <c r="BK1927" s="220"/>
      <c r="BL1927" s="238"/>
      <c r="BM1927" s="238"/>
      <c r="BN1927" s="238"/>
      <c r="BO1927" s="236"/>
      <c r="BP1927" s="49"/>
      <c r="BS1927" s="237"/>
    </row>
    <row r="1928" spans="1:71" s="62" customFormat="1">
      <c r="A1928" s="49"/>
      <c r="B1928" s="2"/>
      <c r="C1928" s="2"/>
      <c r="D1928" s="49"/>
      <c r="E1928" s="49"/>
      <c r="F1928" s="93"/>
      <c r="G1928" s="85"/>
      <c r="H1928" s="49"/>
      <c r="I1928" s="49"/>
      <c r="J1928" s="2"/>
      <c r="K1928" s="49"/>
      <c r="L1928" s="2"/>
      <c r="M1928" s="72"/>
      <c r="N1928" s="72"/>
      <c r="O1928" s="98"/>
      <c r="P1928" s="54"/>
      <c r="Q1928" s="55"/>
      <c r="R1928" s="55"/>
      <c r="S1928" s="56"/>
      <c r="T1928" s="57"/>
      <c r="U1928" s="57"/>
      <c r="V1928" s="58"/>
      <c r="W1928" s="59"/>
      <c r="X1928" s="59"/>
      <c r="Y1928" s="77"/>
      <c r="Z1928" s="60"/>
      <c r="AA1928" s="60"/>
      <c r="AB1928" s="61"/>
      <c r="AC1928" s="61"/>
      <c r="AD1928" s="61"/>
      <c r="AE1928" s="200"/>
      <c r="AF1928" s="201"/>
      <c r="AG1928" s="201"/>
      <c r="AI1928" s="63"/>
      <c r="AJ1928" s="63"/>
      <c r="AK1928" s="77"/>
      <c r="AL1928" s="60"/>
      <c r="AM1928" s="60"/>
      <c r="AN1928" s="78"/>
      <c r="AO1928" s="79"/>
      <c r="AP1928" s="79"/>
      <c r="AQ1928" s="64"/>
      <c r="AR1928" s="65"/>
      <c r="AS1928" s="65"/>
      <c r="AT1928" s="66"/>
      <c r="AU1928" s="67"/>
      <c r="AV1928" s="67"/>
      <c r="AW1928" s="73"/>
      <c r="AX1928" s="74"/>
      <c r="AY1928" s="74"/>
      <c r="AZ1928" s="112"/>
      <c r="BA1928" s="68"/>
      <c r="BB1928" s="68"/>
      <c r="BC1928" s="69"/>
      <c r="BD1928" s="69"/>
      <c r="BE1928" s="69"/>
      <c r="BF1928" s="75"/>
      <c r="BG1928" s="75"/>
      <c r="BH1928" s="75"/>
      <c r="BI1928" s="219"/>
      <c r="BJ1928" s="220"/>
      <c r="BK1928" s="220"/>
      <c r="BL1928" s="238"/>
      <c r="BM1928" s="238"/>
      <c r="BN1928" s="238"/>
      <c r="BO1928" s="236"/>
      <c r="BP1928" s="49"/>
      <c r="BS1928" s="237"/>
    </row>
    <row r="1929" spans="1:71" s="62" customFormat="1">
      <c r="A1929" s="49"/>
      <c r="B1929" s="2"/>
      <c r="C1929" s="2"/>
      <c r="D1929" s="49"/>
      <c r="E1929" s="49"/>
      <c r="F1929" s="93"/>
      <c r="G1929" s="85"/>
      <c r="H1929" s="49"/>
      <c r="I1929" s="49"/>
      <c r="J1929" s="2"/>
      <c r="K1929" s="49"/>
      <c r="L1929" s="2"/>
      <c r="M1929" s="72"/>
      <c r="N1929" s="72"/>
      <c r="O1929" s="98"/>
      <c r="P1929" s="54"/>
      <c r="Q1929" s="55"/>
      <c r="R1929" s="55"/>
      <c r="S1929" s="56"/>
      <c r="T1929" s="57"/>
      <c r="U1929" s="57"/>
      <c r="V1929" s="58"/>
      <c r="W1929" s="59"/>
      <c r="X1929" s="59"/>
      <c r="Y1929" s="77"/>
      <c r="Z1929" s="60"/>
      <c r="AA1929" s="60"/>
      <c r="AB1929" s="61"/>
      <c r="AC1929" s="61"/>
      <c r="AD1929" s="61"/>
      <c r="AE1929" s="200"/>
      <c r="AF1929" s="201"/>
      <c r="AG1929" s="201"/>
      <c r="AI1929" s="63"/>
      <c r="AJ1929" s="63"/>
      <c r="AK1929" s="77"/>
      <c r="AL1929" s="60"/>
      <c r="AM1929" s="60"/>
      <c r="AN1929" s="78"/>
      <c r="AO1929" s="79"/>
      <c r="AP1929" s="79"/>
      <c r="AQ1929" s="64"/>
      <c r="AR1929" s="65"/>
      <c r="AS1929" s="65"/>
      <c r="AT1929" s="66"/>
      <c r="AU1929" s="67"/>
      <c r="AV1929" s="67"/>
      <c r="AW1929" s="73"/>
      <c r="AX1929" s="74"/>
      <c r="AY1929" s="74"/>
      <c r="AZ1929" s="112"/>
      <c r="BA1929" s="68"/>
      <c r="BB1929" s="68"/>
      <c r="BC1929" s="69"/>
      <c r="BD1929" s="69"/>
      <c r="BE1929" s="69"/>
      <c r="BF1929" s="75"/>
      <c r="BG1929" s="75"/>
      <c r="BH1929" s="75"/>
      <c r="BI1929" s="219"/>
      <c r="BJ1929" s="220"/>
      <c r="BK1929" s="220"/>
      <c r="BL1929" s="238"/>
      <c r="BM1929" s="238"/>
      <c r="BN1929" s="238"/>
      <c r="BO1929" s="236"/>
      <c r="BP1929" s="49"/>
      <c r="BS1929" s="237"/>
    </row>
    <row r="1930" spans="1:71" s="62" customFormat="1">
      <c r="A1930" s="49"/>
      <c r="B1930" s="2"/>
      <c r="C1930" s="2"/>
      <c r="D1930" s="49"/>
      <c r="E1930" s="49"/>
      <c r="F1930" s="93"/>
      <c r="G1930" s="85"/>
      <c r="H1930" s="49"/>
      <c r="I1930" s="49"/>
      <c r="J1930" s="2"/>
      <c r="K1930" s="49"/>
      <c r="L1930" s="2"/>
      <c r="M1930" s="72"/>
      <c r="N1930" s="72"/>
      <c r="O1930" s="98"/>
      <c r="P1930" s="54"/>
      <c r="Q1930" s="55"/>
      <c r="R1930" s="55"/>
      <c r="S1930" s="56"/>
      <c r="T1930" s="57"/>
      <c r="U1930" s="57"/>
      <c r="V1930" s="58"/>
      <c r="W1930" s="59"/>
      <c r="X1930" s="59"/>
      <c r="Y1930" s="77"/>
      <c r="Z1930" s="60"/>
      <c r="AA1930" s="60"/>
      <c r="AB1930" s="61"/>
      <c r="AC1930" s="61"/>
      <c r="AD1930" s="61"/>
      <c r="AE1930" s="200"/>
      <c r="AF1930" s="201"/>
      <c r="AG1930" s="201"/>
      <c r="AI1930" s="63"/>
      <c r="AJ1930" s="63"/>
      <c r="AK1930" s="77"/>
      <c r="AL1930" s="60"/>
      <c r="AM1930" s="60"/>
      <c r="AN1930" s="78"/>
      <c r="AO1930" s="79"/>
      <c r="AP1930" s="79"/>
      <c r="AQ1930" s="64"/>
      <c r="AR1930" s="65"/>
      <c r="AS1930" s="65"/>
      <c r="AT1930" s="66"/>
      <c r="AU1930" s="67"/>
      <c r="AV1930" s="67"/>
      <c r="AW1930" s="73"/>
      <c r="AX1930" s="74"/>
      <c r="AY1930" s="74"/>
      <c r="AZ1930" s="112"/>
      <c r="BA1930" s="68"/>
      <c r="BB1930" s="68"/>
      <c r="BC1930" s="69"/>
      <c r="BD1930" s="69"/>
      <c r="BE1930" s="69"/>
      <c r="BF1930" s="75"/>
      <c r="BG1930" s="75"/>
      <c r="BH1930" s="75"/>
      <c r="BI1930" s="219"/>
      <c r="BJ1930" s="220"/>
      <c r="BK1930" s="220"/>
      <c r="BL1930" s="238"/>
      <c r="BM1930" s="238"/>
      <c r="BN1930" s="238"/>
      <c r="BO1930" s="236"/>
      <c r="BP1930" s="49"/>
      <c r="BS1930" s="237"/>
    </row>
    <row r="1931" spans="1:71" s="62" customFormat="1">
      <c r="A1931" s="49"/>
      <c r="B1931" s="2"/>
      <c r="C1931" s="2"/>
      <c r="D1931" s="49"/>
      <c r="E1931" s="49"/>
      <c r="F1931" s="93"/>
      <c r="G1931" s="85"/>
      <c r="H1931" s="49"/>
      <c r="I1931" s="49"/>
      <c r="J1931" s="2"/>
      <c r="K1931" s="49"/>
      <c r="L1931" s="2"/>
      <c r="M1931" s="72"/>
      <c r="N1931" s="72"/>
      <c r="O1931" s="98"/>
      <c r="P1931" s="54"/>
      <c r="Q1931" s="55"/>
      <c r="R1931" s="55"/>
      <c r="S1931" s="56"/>
      <c r="T1931" s="57"/>
      <c r="U1931" s="57"/>
      <c r="V1931" s="58"/>
      <c r="W1931" s="59"/>
      <c r="X1931" s="59"/>
      <c r="Y1931" s="77"/>
      <c r="Z1931" s="60"/>
      <c r="AA1931" s="60"/>
      <c r="AB1931" s="61"/>
      <c r="AC1931" s="61"/>
      <c r="AD1931" s="61"/>
      <c r="AE1931" s="200"/>
      <c r="AF1931" s="201"/>
      <c r="AG1931" s="201"/>
      <c r="AI1931" s="63"/>
      <c r="AJ1931" s="63"/>
      <c r="AK1931" s="77"/>
      <c r="AL1931" s="60"/>
      <c r="AM1931" s="60"/>
      <c r="AN1931" s="78"/>
      <c r="AO1931" s="79"/>
      <c r="AP1931" s="79"/>
      <c r="AQ1931" s="64"/>
      <c r="AR1931" s="65"/>
      <c r="AS1931" s="65"/>
      <c r="AT1931" s="66"/>
      <c r="AU1931" s="67"/>
      <c r="AV1931" s="67"/>
      <c r="AW1931" s="73"/>
      <c r="AX1931" s="74"/>
      <c r="AY1931" s="74"/>
      <c r="AZ1931" s="112"/>
      <c r="BA1931" s="68"/>
      <c r="BB1931" s="68"/>
      <c r="BC1931" s="69"/>
      <c r="BD1931" s="69"/>
      <c r="BE1931" s="69"/>
      <c r="BF1931" s="75"/>
      <c r="BG1931" s="75"/>
      <c r="BH1931" s="75"/>
      <c r="BI1931" s="219"/>
      <c r="BJ1931" s="220"/>
      <c r="BK1931" s="220"/>
      <c r="BL1931" s="238"/>
      <c r="BM1931" s="238"/>
      <c r="BN1931" s="238"/>
      <c r="BO1931" s="236"/>
      <c r="BP1931" s="49"/>
      <c r="BS1931" s="237"/>
    </row>
    <row r="1932" spans="1:71" s="62" customFormat="1">
      <c r="A1932" s="49"/>
      <c r="B1932" s="2"/>
      <c r="C1932" s="2"/>
      <c r="D1932" s="49"/>
      <c r="E1932" s="49"/>
      <c r="F1932" s="93"/>
      <c r="G1932" s="85"/>
      <c r="H1932" s="49"/>
      <c r="I1932" s="49"/>
      <c r="J1932" s="2"/>
      <c r="K1932" s="49"/>
      <c r="L1932" s="2"/>
      <c r="M1932" s="72"/>
      <c r="N1932" s="72"/>
      <c r="O1932" s="98"/>
      <c r="P1932" s="54"/>
      <c r="Q1932" s="55"/>
      <c r="R1932" s="55"/>
      <c r="S1932" s="56"/>
      <c r="T1932" s="57"/>
      <c r="U1932" s="57"/>
      <c r="V1932" s="58"/>
      <c r="W1932" s="59"/>
      <c r="X1932" s="59"/>
      <c r="Y1932" s="77"/>
      <c r="Z1932" s="60"/>
      <c r="AA1932" s="60"/>
      <c r="AB1932" s="61"/>
      <c r="AC1932" s="61"/>
      <c r="AD1932" s="61"/>
      <c r="AE1932" s="200"/>
      <c r="AF1932" s="201"/>
      <c r="AG1932" s="201"/>
      <c r="AI1932" s="63"/>
      <c r="AJ1932" s="63"/>
      <c r="AK1932" s="77"/>
      <c r="AL1932" s="60"/>
      <c r="AM1932" s="60"/>
      <c r="AN1932" s="78"/>
      <c r="AO1932" s="79"/>
      <c r="AP1932" s="79"/>
      <c r="AQ1932" s="64"/>
      <c r="AR1932" s="65"/>
      <c r="AS1932" s="65"/>
      <c r="AT1932" s="66"/>
      <c r="AU1932" s="67"/>
      <c r="AV1932" s="67"/>
      <c r="AW1932" s="73"/>
      <c r="AX1932" s="74"/>
      <c r="AY1932" s="74"/>
      <c r="AZ1932" s="112"/>
      <c r="BA1932" s="68"/>
      <c r="BB1932" s="68"/>
      <c r="BC1932" s="69"/>
      <c r="BD1932" s="69"/>
      <c r="BE1932" s="69"/>
      <c r="BF1932" s="75"/>
      <c r="BG1932" s="75"/>
      <c r="BH1932" s="75"/>
      <c r="BI1932" s="219"/>
      <c r="BJ1932" s="220"/>
      <c r="BK1932" s="220"/>
      <c r="BL1932" s="238"/>
      <c r="BM1932" s="238"/>
      <c r="BN1932" s="238"/>
      <c r="BO1932" s="236"/>
      <c r="BP1932" s="49"/>
      <c r="BS1932" s="237"/>
    </row>
    <row r="1933" spans="1:71" s="62" customFormat="1">
      <c r="A1933" s="49"/>
      <c r="B1933" s="2"/>
      <c r="C1933" s="2"/>
      <c r="D1933" s="49"/>
      <c r="E1933" s="49"/>
      <c r="F1933" s="93"/>
      <c r="G1933" s="85"/>
      <c r="H1933" s="49"/>
      <c r="I1933" s="49"/>
      <c r="J1933" s="2"/>
      <c r="K1933" s="49"/>
      <c r="L1933" s="2"/>
      <c r="M1933" s="72"/>
      <c r="N1933" s="72"/>
      <c r="O1933" s="98"/>
      <c r="P1933" s="54"/>
      <c r="Q1933" s="55"/>
      <c r="R1933" s="55"/>
      <c r="S1933" s="56"/>
      <c r="T1933" s="57"/>
      <c r="U1933" s="57"/>
      <c r="V1933" s="58"/>
      <c r="W1933" s="59"/>
      <c r="X1933" s="59"/>
      <c r="Y1933" s="77"/>
      <c r="Z1933" s="60"/>
      <c r="AA1933" s="60"/>
      <c r="AB1933" s="61"/>
      <c r="AC1933" s="61"/>
      <c r="AD1933" s="61"/>
      <c r="AE1933" s="200"/>
      <c r="AF1933" s="201"/>
      <c r="AG1933" s="201"/>
      <c r="AI1933" s="63"/>
      <c r="AJ1933" s="63"/>
      <c r="AK1933" s="77"/>
      <c r="AL1933" s="60"/>
      <c r="AM1933" s="60"/>
      <c r="AN1933" s="78"/>
      <c r="AO1933" s="79"/>
      <c r="AP1933" s="79"/>
      <c r="AQ1933" s="64"/>
      <c r="AR1933" s="65"/>
      <c r="AS1933" s="65"/>
      <c r="AT1933" s="66"/>
      <c r="AU1933" s="67"/>
      <c r="AV1933" s="67"/>
      <c r="AW1933" s="73"/>
      <c r="AX1933" s="74"/>
      <c r="AY1933" s="74"/>
      <c r="AZ1933" s="112"/>
      <c r="BA1933" s="68"/>
      <c r="BB1933" s="68"/>
      <c r="BC1933" s="69"/>
      <c r="BD1933" s="69"/>
      <c r="BE1933" s="69"/>
      <c r="BF1933" s="75"/>
      <c r="BG1933" s="75"/>
      <c r="BH1933" s="75"/>
      <c r="BI1933" s="219"/>
      <c r="BJ1933" s="220"/>
      <c r="BK1933" s="220"/>
      <c r="BL1933" s="238"/>
      <c r="BM1933" s="238"/>
      <c r="BN1933" s="238"/>
      <c r="BO1933" s="236"/>
      <c r="BP1933" s="49"/>
      <c r="BS1933" s="237"/>
    </row>
    <row r="1934" spans="1:71" s="62" customFormat="1">
      <c r="A1934" s="49"/>
      <c r="B1934" s="2"/>
      <c r="C1934" s="2"/>
      <c r="D1934" s="49"/>
      <c r="E1934" s="49"/>
      <c r="F1934" s="93"/>
      <c r="G1934" s="85"/>
      <c r="H1934" s="49"/>
      <c r="I1934" s="49"/>
      <c r="J1934" s="2"/>
      <c r="K1934" s="49"/>
      <c r="L1934" s="2"/>
      <c r="M1934" s="72"/>
      <c r="N1934" s="72"/>
      <c r="O1934" s="98"/>
      <c r="P1934" s="54"/>
      <c r="Q1934" s="55"/>
      <c r="R1934" s="55"/>
      <c r="S1934" s="56"/>
      <c r="T1934" s="57"/>
      <c r="U1934" s="57"/>
      <c r="V1934" s="58"/>
      <c r="W1934" s="59"/>
      <c r="X1934" s="59"/>
      <c r="Y1934" s="77"/>
      <c r="Z1934" s="60"/>
      <c r="AA1934" s="60"/>
      <c r="AB1934" s="61"/>
      <c r="AC1934" s="61"/>
      <c r="AD1934" s="61"/>
      <c r="AE1934" s="200"/>
      <c r="AF1934" s="201"/>
      <c r="AG1934" s="201"/>
      <c r="AI1934" s="63"/>
      <c r="AJ1934" s="63"/>
      <c r="AK1934" s="77"/>
      <c r="AL1934" s="60"/>
      <c r="AM1934" s="60"/>
      <c r="AN1934" s="78"/>
      <c r="AO1934" s="79"/>
      <c r="AP1934" s="79"/>
      <c r="AQ1934" s="64"/>
      <c r="AR1934" s="65"/>
      <c r="AS1934" s="65"/>
      <c r="AT1934" s="66"/>
      <c r="AU1934" s="67"/>
      <c r="AV1934" s="67"/>
      <c r="AW1934" s="73"/>
      <c r="AX1934" s="74"/>
      <c r="AY1934" s="74"/>
      <c r="AZ1934" s="112"/>
      <c r="BA1934" s="68"/>
      <c r="BB1934" s="68"/>
      <c r="BC1934" s="69"/>
      <c r="BD1934" s="69"/>
      <c r="BE1934" s="69"/>
      <c r="BF1934" s="75"/>
      <c r="BG1934" s="75"/>
      <c r="BH1934" s="75"/>
      <c r="BI1934" s="219"/>
      <c r="BJ1934" s="220"/>
      <c r="BK1934" s="220"/>
      <c r="BL1934" s="238"/>
      <c r="BM1934" s="238"/>
      <c r="BN1934" s="238"/>
      <c r="BO1934" s="236"/>
      <c r="BP1934" s="49"/>
      <c r="BS1934" s="237"/>
    </row>
    <row r="1935" spans="1:71" s="62" customFormat="1">
      <c r="A1935" s="49"/>
      <c r="B1935" s="2"/>
      <c r="C1935" s="2"/>
      <c r="D1935" s="49"/>
      <c r="E1935" s="49"/>
      <c r="F1935" s="93"/>
      <c r="G1935" s="85"/>
      <c r="H1935" s="49"/>
      <c r="I1935" s="49"/>
      <c r="J1935" s="2"/>
      <c r="K1935" s="49"/>
      <c r="L1935" s="2"/>
      <c r="M1935" s="72"/>
      <c r="N1935" s="72"/>
      <c r="O1935" s="98"/>
      <c r="P1935" s="54"/>
      <c r="Q1935" s="55"/>
      <c r="R1935" s="55"/>
      <c r="S1935" s="56"/>
      <c r="T1935" s="57"/>
      <c r="U1935" s="57"/>
      <c r="V1935" s="58"/>
      <c r="W1935" s="59"/>
      <c r="X1935" s="59"/>
      <c r="Y1935" s="77"/>
      <c r="Z1935" s="60"/>
      <c r="AA1935" s="60"/>
      <c r="AB1935" s="61"/>
      <c r="AC1935" s="61"/>
      <c r="AD1935" s="61"/>
      <c r="AE1935" s="200"/>
      <c r="AF1935" s="201"/>
      <c r="AG1935" s="201"/>
      <c r="AI1935" s="63"/>
      <c r="AJ1935" s="63"/>
      <c r="AK1935" s="77"/>
      <c r="AL1935" s="60"/>
      <c r="AM1935" s="60"/>
      <c r="AN1935" s="78"/>
      <c r="AO1935" s="79"/>
      <c r="AP1935" s="79"/>
      <c r="AQ1935" s="64"/>
      <c r="AR1935" s="65"/>
      <c r="AS1935" s="65"/>
      <c r="AT1935" s="66"/>
      <c r="AU1935" s="67"/>
      <c r="AV1935" s="67"/>
      <c r="AW1935" s="73"/>
      <c r="AX1935" s="74"/>
      <c r="AY1935" s="74"/>
      <c r="AZ1935" s="112"/>
      <c r="BA1935" s="68"/>
      <c r="BB1935" s="68"/>
      <c r="BC1935" s="69"/>
      <c r="BD1935" s="69"/>
      <c r="BE1935" s="69"/>
      <c r="BF1935" s="75"/>
      <c r="BG1935" s="75"/>
      <c r="BH1935" s="75"/>
      <c r="BI1935" s="219"/>
      <c r="BJ1935" s="220"/>
      <c r="BK1935" s="220"/>
      <c r="BL1935" s="238"/>
      <c r="BM1935" s="238"/>
      <c r="BN1935" s="238"/>
      <c r="BO1935" s="236"/>
      <c r="BP1935" s="49"/>
      <c r="BS1935" s="237"/>
    </row>
    <row r="1936" spans="1:71" s="62" customFormat="1">
      <c r="A1936" s="49"/>
      <c r="B1936" s="2"/>
      <c r="C1936" s="2"/>
      <c r="D1936" s="49"/>
      <c r="E1936" s="49"/>
      <c r="F1936" s="93"/>
      <c r="G1936" s="85"/>
      <c r="H1936" s="49"/>
      <c r="I1936" s="49"/>
      <c r="J1936" s="2"/>
      <c r="K1936" s="49"/>
      <c r="L1936" s="2"/>
      <c r="M1936" s="72"/>
      <c r="N1936" s="72"/>
      <c r="O1936" s="98"/>
      <c r="P1936" s="54"/>
      <c r="Q1936" s="55"/>
      <c r="R1936" s="55"/>
      <c r="S1936" s="56"/>
      <c r="T1936" s="57"/>
      <c r="U1936" s="57"/>
      <c r="V1936" s="58"/>
      <c r="W1936" s="59"/>
      <c r="X1936" s="59"/>
      <c r="Y1936" s="77"/>
      <c r="Z1936" s="60"/>
      <c r="AA1936" s="60"/>
      <c r="AB1936" s="61"/>
      <c r="AC1936" s="61"/>
      <c r="AD1936" s="61"/>
      <c r="AE1936" s="200"/>
      <c r="AF1936" s="201"/>
      <c r="AG1936" s="201"/>
      <c r="AI1936" s="63"/>
      <c r="AJ1936" s="63"/>
      <c r="AK1936" s="77"/>
      <c r="AL1936" s="60"/>
      <c r="AM1936" s="60"/>
      <c r="AN1936" s="78"/>
      <c r="AO1936" s="79"/>
      <c r="AP1936" s="79"/>
      <c r="AQ1936" s="64"/>
      <c r="AR1936" s="65"/>
      <c r="AS1936" s="65"/>
      <c r="AT1936" s="66"/>
      <c r="AU1936" s="67"/>
      <c r="AV1936" s="67"/>
      <c r="AW1936" s="73"/>
      <c r="AX1936" s="74"/>
      <c r="AY1936" s="74"/>
      <c r="AZ1936" s="112"/>
      <c r="BA1936" s="68"/>
      <c r="BB1936" s="68"/>
      <c r="BC1936" s="69"/>
      <c r="BD1936" s="69"/>
      <c r="BE1936" s="69"/>
      <c r="BF1936" s="75"/>
      <c r="BG1936" s="75"/>
      <c r="BH1936" s="75"/>
      <c r="BI1936" s="219"/>
      <c r="BJ1936" s="220"/>
      <c r="BK1936" s="220"/>
      <c r="BL1936" s="238"/>
      <c r="BM1936" s="238"/>
      <c r="BN1936" s="238"/>
      <c r="BO1936" s="236"/>
      <c r="BP1936" s="49"/>
      <c r="BS1936" s="237"/>
    </row>
    <row r="1937" spans="1:71" s="62" customFormat="1">
      <c r="A1937" s="49"/>
      <c r="B1937" s="2"/>
      <c r="C1937" s="2"/>
      <c r="D1937" s="49"/>
      <c r="E1937" s="49"/>
      <c r="F1937" s="93"/>
      <c r="G1937" s="85"/>
      <c r="H1937" s="49"/>
      <c r="I1937" s="49"/>
      <c r="J1937" s="2"/>
      <c r="K1937" s="49"/>
      <c r="L1937" s="2"/>
      <c r="M1937" s="72"/>
      <c r="N1937" s="72"/>
      <c r="O1937" s="98"/>
      <c r="P1937" s="54"/>
      <c r="Q1937" s="55"/>
      <c r="R1937" s="55"/>
      <c r="S1937" s="56"/>
      <c r="T1937" s="57"/>
      <c r="U1937" s="57"/>
      <c r="V1937" s="58"/>
      <c r="W1937" s="59"/>
      <c r="X1937" s="59"/>
      <c r="Y1937" s="77"/>
      <c r="Z1937" s="60"/>
      <c r="AA1937" s="60"/>
      <c r="AB1937" s="61"/>
      <c r="AC1937" s="61"/>
      <c r="AD1937" s="61"/>
      <c r="AE1937" s="200"/>
      <c r="AF1937" s="201"/>
      <c r="AG1937" s="201"/>
      <c r="AI1937" s="63"/>
      <c r="AJ1937" s="63"/>
      <c r="AK1937" s="77"/>
      <c r="AL1937" s="60"/>
      <c r="AM1937" s="60"/>
      <c r="AN1937" s="78"/>
      <c r="AO1937" s="79"/>
      <c r="AP1937" s="79"/>
      <c r="AQ1937" s="64"/>
      <c r="AR1937" s="65"/>
      <c r="AS1937" s="65"/>
      <c r="AT1937" s="66"/>
      <c r="AU1937" s="67"/>
      <c r="AV1937" s="67"/>
      <c r="AW1937" s="73"/>
      <c r="AX1937" s="74"/>
      <c r="AY1937" s="74"/>
      <c r="AZ1937" s="112"/>
      <c r="BA1937" s="68"/>
      <c r="BB1937" s="68"/>
      <c r="BC1937" s="69"/>
      <c r="BD1937" s="69"/>
      <c r="BE1937" s="69"/>
      <c r="BF1937" s="75"/>
      <c r="BG1937" s="75"/>
      <c r="BH1937" s="75"/>
      <c r="BI1937" s="219"/>
      <c r="BJ1937" s="220"/>
      <c r="BK1937" s="220"/>
      <c r="BL1937" s="238"/>
      <c r="BM1937" s="238"/>
      <c r="BN1937" s="238"/>
      <c r="BO1937" s="236"/>
      <c r="BP1937" s="49"/>
      <c r="BS1937" s="237"/>
    </row>
    <row r="1938" spans="1:71" s="62" customFormat="1">
      <c r="A1938" s="49"/>
      <c r="B1938" s="2"/>
      <c r="C1938" s="2"/>
      <c r="D1938" s="49"/>
      <c r="E1938" s="49"/>
      <c r="F1938" s="93"/>
      <c r="G1938" s="85"/>
      <c r="H1938" s="49"/>
      <c r="I1938" s="49"/>
      <c r="J1938" s="2"/>
      <c r="K1938" s="49"/>
      <c r="L1938" s="2"/>
      <c r="M1938" s="72"/>
      <c r="N1938" s="72"/>
      <c r="O1938" s="98"/>
      <c r="P1938" s="54"/>
      <c r="Q1938" s="55"/>
      <c r="R1938" s="55"/>
      <c r="S1938" s="56"/>
      <c r="T1938" s="57"/>
      <c r="U1938" s="57"/>
      <c r="V1938" s="58"/>
      <c r="W1938" s="59"/>
      <c r="X1938" s="59"/>
      <c r="Y1938" s="77"/>
      <c r="Z1938" s="60"/>
      <c r="AA1938" s="60"/>
      <c r="AB1938" s="61"/>
      <c r="AC1938" s="61"/>
      <c r="AD1938" s="61"/>
      <c r="AE1938" s="200"/>
      <c r="AF1938" s="201"/>
      <c r="AG1938" s="201"/>
      <c r="AI1938" s="63"/>
      <c r="AJ1938" s="63"/>
      <c r="AK1938" s="77"/>
      <c r="AL1938" s="60"/>
      <c r="AM1938" s="60"/>
      <c r="AN1938" s="78"/>
      <c r="AO1938" s="79"/>
      <c r="AP1938" s="79"/>
      <c r="AQ1938" s="64"/>
      <c r="AR1938" s="65"/>
      <c r="AS1938" s="65"/>
      <c r="AT1938" s="66"/>
      <c r="AU1938" s="67"/>
      <c r="AV1938" s="67"/>
      <c r="AW1938" s="73"/>
      <c r="AX1938" s="74"/>
      <c r="AY1938" s="74"/>
      <c r="AZ1938" s="112"/>
      <c r="BA1938" s="68"/>
      <c r="BB1938" s="68"/>
      <c r="BC1938" s="69"/>
      <c r="BD1938" s="69"/>
      <c r="BE1938" s="69"/>
      <c r="BF1938" s="75"/>
      <c r="BG1938" s="75"/>
      <c r="BH1938" s="75"/>
      <c r="BI1938" s="219"/>
      <c r="BJ1938" s="220"/>
      <c r="BK1938" s="220"/>
      <c r="BL1938" s="238"/>
      <c r="BM1938" s="238"/>
      <c r="BN1938" s="238"/>
      <c r="BO1938" s="236"/>
      <c r="BP1938" s="49"/>
      <c r="BS1938" s="237"/>
    </row>
    <row r="1939" spans="1:71" s="62" customFormat="1">
      <c r="A1939" s="49"/>
      <c r="B1939" s="2"/>
      <c r="C1939" s="2"/>
      <c r="D1939" s="49"/>
      <c r="E1939" s="49"/>
      <c r="F1939" s="93"/>
      <c r="G1939" s="85"/>
      <c r="H1939" s="49"/>
      <c r="I1939" s="49"/>
      <c r="J1939" s="2"/>
      <c r="K1939" s="49"/>
      <c r="L1939" s="2"/>
      <c r="M1939" s="72"/>
      <c r="N1939" s="72"/>
      <c r="O1939" s="98"/>
      <c r="P1939" s="54"/>
      <c r="Q1939" s="55"/>
      <c r="R1939" s="55"/>
      <c r="S1939" s="56"/>
      <c r="T1939" s="57"/>
      <c r="U1939" s="57"/>
      <c r="V1939" s="58"/>
      <c r="W1939" s="59"/>
      <c r="X1939" s="59"/>
      <c r="Y1939" s="77"/>
      <c r="Z1939" s="60"/>
      <c r="AA1939" s="60"/>
      <c r="AB1939" s="61"/>
      <c r="AC1939" s="61"/>
      <c r="AD1939" s="61"/>
      <c r="AE1939" s="200"/>
      <c r="AF1939" s="201"/>
      <c r="AG1939" s="201"/>
      <c r="AI1939" s="63"/>
      <c r="AJ1939" s="63"/>
      <c r="AK1939" s="77"/>
      <c r="AL1939" s="60"/>
      <c r="AM1939" s="60"/>
      <c r="AN1939" s="78"/>
      <c r="AO1939" s="79"/>
      <c r="AP1939" s="79"/>
      <c r="AQ1939" s="64"/>
      <c r="AR1939" s="65"/>
      <c r="AS1939" s="65"/>
      <c r="AT1939" s="66"/>
      <c r="AU1939" s="67"/>
      <c r="AV1939" s="67"/>
      <c r="AW1939" s="73"/>
      <c r="AX1939" s="74"/>
      <c r="AY1939" s="74"/>
      <c r="AZ1939" s="112"/>
      <c r="BA1939" s="68"/>
      <c r="BB1939" s="68"/>
      <c r="BC1939" s="69"/>
      <c r="BD1939" s="69"/>
      <c r="BE1939" s="69"/>
      <c r="BF1939" s="75"/>
      <c r="BG1939" s="75"/>
      <c r="BH1939" s="75"/>
      <c r="BI1939" s="219"/>
      <c r="BJ1939" s="220"/>
      <c r="BK1939" s="220"/>
      <c r="BL1939" s="238"/>
      <c r="BM1939" s="238"/>
      <c r="BN1939" s="238"/>
      <c r="BO1939" s="236"/>
      <c r="BP1939" s="49"/>
      <c r="BS1939" s="237"/>
    </row>
    <row r="1940" spans="1:71" s="62" customFormat="1">
      <c r="A1940" s="49"/>
      <c r="B1940" s="2"/>
      <c r="C1940" s="2"/>
      <c r="D1940" s="49"/>
      <c r="E1940" s="49"/>
      <c r="F1940" s="93"/>
      <c r="G1940" s="85"/>
      <c r="H1940" s="49"/>
      <c r="I1940" s="49"/>
      <c r="J1940" s="2"/>
      <c r="K1940" s="49"/>
      <c r="L1940" s="2"/>
      <c r="M1940" s="72"/>
      <c r="N1940" s="72"/>
      <c r="O1940" s="98"/>
      <c r="P1940" s="54"/>
      <c r="Q1940" s="55"/>
      <c r="R1940" s="55"/>
      <c r="S1940" s="56"/>
      <c r="T1940" s="57"/>
      <c r="U1940" s="57"/>
      <c r="V1940" s="58"/>
      <c r="W1940" s="59"/>
      <c r="X1940" s="59"/>
      <c r="Y1940" s="77"/>
      <c r="Z1940" s="60"/>
      <c r="AA1940" s="60"/>
      <c r="AB1940" s="61"/>
      <c r="AC1940" s="61"/>
      <c r="AD1940" s="61"/>
      <c r="AE1940" s="200"/>
      <c r="AF1940" s="201"/>
      <c r="AG1940" s="201"/>
      <c r="AI1940" s="63"/>
      <c r="AJ1940" s="63"/>
      <c r="AK1940" s="77"/>
      <c r="AL1940" s="60"/>
      <c r="AM1940" s="60"/>
      <c r="AN1940" s="78"/>
      <c r="AO1940" s="79"/>
      <c r="AP1940" s="79"/>
      <c r="AQ1940" s="64"/>
      <c r="AR1940" s="65"/>
      <c r="AS1940" s="65"/>
      <c r="AT1940" s="66"/>
      <c r="AU1940" s="67"/>
      <c r="AV1940" s="67"/>
      <c r="AW1940" s="73"/>
      <c r="AX1940" s="74"/>
      <c r="AY1940" s="74"/>
      <c r="AZ1940" s="112"/>
      <c r="BA1940" s="68"/>
      <c r="BB1940" s="68"/>
      <c r="BC1940" s="69"/>
      <c r="BD1940" s="69"/>
      <c r="BE1940" s="69"/>
      <c r="BF1940" s="75"/>
      <c r="BG1940" s="75"/>
      <c r="BH1940" s="75"/>
      <c r="BI1940" s="219"/>
      <c r="BJ1940" s="220"/>
      <c r="BK1940" s="220"/>
      <c r="BL1940" s="238"/>
      <c r="BM1940" s="238"/>
      <c r="BN1940" s="238"/>
      <c r="BO1940" s="236"/>
      <c r="BP1940" s="49"/>
      <c r="BS1940" s="237"/>
    </row>
    <row r="1941" spans="1:71" s="62" customFormat="1">
      <c r="A1941" s="49"/>
      <c r="B1941" s="2"/>
      <c r="C1941" s="2"/>
      <c r="D1941" s="49"/>
      <c r="E1941" s="49"/>
      <c r="F1941" s="93"/>
      <c r="G1941" s="85"/>
      <c r="H1941" s="49"/>
      <c r="I1941" s="49"/>
      <c r="J1941" s="2"/>
      <c r="K1941" s="49"/>
      <c r="L1941" s="2"/>
      <c r="M1941" s="72"/>
      <c r="N1941" s="72"/>
      <c r="O1941" s="98"/>
      <c r="P1941" s="54"/>
      <c r="Q1941" s="55"/>
      <c r="R1941" s="55"/>
      <c r="S1941" s="56"/>
      <c r="T1941" s="57"/>
      <c r="U1941" s="57"/>
      <c r="V1941" s="58"/>
      <c r="W1941" s="59"/>
      <c r="X1941" s="59"/>
      <c r="Y1941" s="77"/>
      <c r="Z1941" s="60"/>
      <c r="AA1941" s="60"/>
      <c r="AB1941" s="61"/>
      <c r="AC1941" s="61"/>
      <c r="AD1941" s="61"/>
      <c r="AE1941" s="200"/>
      <c r="AF1941" s="201"/>
      <c r="AG1941" s="201"/>
      <c r="AI1941" s="63"/>
      <c r="AJ1941" s="63"/>
      <c r="AK1941" s="77"/>
      <c r="AL1941" s="60"/>
      <c r="AM1941" s="60"/>
      <c r="AN1941" s="78"/>
      <c r="AO1941" s="79"/>
      <c r="AP1941" s="79"/>
      <c r="AQ1941" s="64"/>
      <c r="AR1941" s="65"/>
      <c r="AS1941" s="65"/>
      <c r="AT1941" s="66"/>
      <c r="AU1941" s="67"/>
      <c r="AV1941" s="67"/>
      <c r="AW1941" s="73"/>
      <c r="AX1941" s="74"/>
      <c r="AY1941" s="74"/>
      <c r="AZ1941" s="112"/>
      <c r="BA1941" s="68"/>
      <c r="BB1941" s="68"/>
      <c r="BC1941" s="69"/>
      <c r="BD1941" s="69"/>
      <c r="BE1941" s="69"/>
      <c r="BF1941" s="75"/>
      <c r="BG1941" s="75"/>
      <c r="BH1941" s="75"/>
      <c r="BI1941" s="219"/>
      <c r="BJ1941" s="220"/>
      <c r="BK1941" s="220"/>
      <c r="BL1941" s="238"/>
      <c r="BM1941" s="238"/>
      <c r="BN1941" s="238"/>
      <c r="BO1941" s="236"/>
      <c r="BP1941" s="49"/>
      <c r="BS1941" s="237"/>
    </row>
    <row r="1942" spans="1:71" s="62" customFormat="1">
      <c r="A1942" s="49"/>
      <c r="B1942" s="2"/>
      <c r="C1942" s="2"/>
      <c r="D1942" s="49"/>
      <c r="E1942" s="49"/>
      <c r="F1942" s="93"/>
      <c r="G1942" s="85"/>
      <c r="H1942" s="49"/>
      <c r="I1942" s="49"/>
      <c r="J1942" s="2"/>
      <c r="K1942" s="49"/>
      <c r="L1942" s="2"/>
      <c r="M1942" s="72"/>
      <c r="N1942" s="72"/>
      <c r="O1942" s="98"/>
      <c r="P1942" s="54"/>
      <c r="Q1942" s="55"/>
      <c r="R1942" s="55"/>
      <c r="S1942" s="56"/>
      <c r="T1942" s="57"/>
      <c r="U1942" s="57"/>
      <c r="V1942" s="58"/>
      <c r="W1942" s="59"/>
      <c r="X1942" s="59"/>
      <c r="Y1942" s="77"/>
      <c r="Z1942" s="60"/>
      <c r="AA1942" s="60"/>
      <c r="AB1942" s="61"/>
      <c r="AC1942" s="61"/>
      <c r="AD1942" s="61"/>
      <c r="AE1942" s="200"/>
      <c r="AF1942" s="201"/>
      <c r="AG1942" s="201"/>
      <c r="AI1942" s="63"/>
      <c r="AJ1942" s="63"/>
      <c r="AK1942" s="77"/>
      <c r="AL1942" s="60"/>
      <c r="AM1942" s="60"/>
      <c r="AN1942" s="78"/>
      <c r="AO1942" s="79"/>
      <c r="AP1942" s="79"/>
      <c r="AQ1942" s="64"/>
      <c r="AR1942" s="65"/>
      <c r="AS1942" s="65"/>
      <c r="AT1942" s="66"/>
      <c r="AU1942" s="67"/>
      <c r="AV1942" s="67"/>
      <c r="AW1942" s="73"/>
      <c r="AX1942" s="74"/>
      <c r="AY1942" s="74"/>
      <c r="AZ1942" s="112"/>
      <c r="BA1942" s="68"/>
      <c r="BB1942" s="68"/>
      <c r="BC1942" s="69"/>
      <c r="BD1942" s="69"/>
      <c r="BE1942" s="69"/>
      <c r="BF1942" s="75"/>
      <c r="BG1942" s="75"/>
      <c r="BH1942" s="75"/>
      <c r="BI1942" s="219"/>
      <c r="BJ1942" s="220"/>
      <c r="BK1942" s="220"/>
      <c r="BL1942" s="238"/>
      <c r="BM1942" s="238"/>
      <c r="BN1942" s="238"/>
      <c r="BO1942" s="236"/>
      <c r="BP1942" s="49"/>
      <c r="BS1942" s="237"/>
    </row>
    <row r="1943" spans="1:71" s="62" customFormat="1">
      <c r="A1943" s="49"/>
      <c r="B1943" s="2"/>
      <c r="C1943" s="2"/>
      <c r="D1943" s="49"/>
      <c r="E1943" s="49"/>
      <c r="F1943" s="93"/>
      <c r="G1943" s="85"/>
      <c r="H1943" s="49"/>
      <c r="I1943" s="49"/>
      <c r="J1943" s="2"/>
      <c r="K1943" s="49"/>
      <c r="L1943" s="2"/>
      <c r="M1943" s="72"/>
      <c r="N1943" s="72"/>
      <c r="O1943" s="98"/>
      <c r="P1943" s="54"/>
      <c r="Q1943" s="55"/>
      <c r="R1943" s="55"/>
      <c r="S1943" s="56"/>
      <c r="T1943" s="57"/>
      <c r="U1943" s="57"/>
      <c r="V1943" s="58"/>
      <c r="W1943" s="59"/>
      <c r="X1943" s="59"/>
      <c r="Y1943" s="77"/>
      <c r="Z1943" s="60"/>
      <c r="AA1943" s="60"/>
      <c r="AB1943" s="61"/>
      <c r="AC1943" s="61"/>
      <c r="AD1943" s="61"/>
      <c r="AE1943" s="200"/>
      <c r="AF1943" s="201"/>
      <c r="AG1943" s="201"/>
      <c r="AI1943" s="63"/>
      <c r="AJ1943" s="63"/>
      <c r="AK1943" s="77"/>
      <c r="AL1943" s="60"/>
      <c r="AM1943" s="60"/>
      <c r="AN1943" s="78"/>
      <c r="AO1943" s="79"/>
      <c r="AP1943" s="79"/>
      <c r="AQ1943" s="64"/>
      <c r="AR1943" s="65"/>
      <c r="AS1943" s="65"/>
      <c r="AT1943" s="66"/>
      <c r="AU1943" s="67"/>
      <c r="AV1943" s="67"/>
      <c r="AW1943" s="73"/>
      <c r="AX1943" s="74"/>
      <c r="AY1943" s="74"/>
      <c r="AZ1943" s="112"/>
      <c r="BA1943" s="68"/>
      <c r="BB1943" s="68"/>
      <c r="BC1943" s="69"/>
      <c r="BD1943" s="69"/>
      <c r="BE1943" s="69"/>
      <c r="BF1943" s="75"/>
      <c r="BG1943" s="75"/>
      <c r="BH1943" s="75"/>
      <c r="BI1943" s="219"/>
      <c r="BJ1943" s="220"/>
      <c r="BK1943" s="220"/>
      <c r="BL1943" s="238"/>
      <c r="BM1943" s="238"/>
      <c r="BN1943" s="238"/>
      <c r="BO1943" s="236"/>
      <c r="BP1943" s="49"/>
      <c r="BS1943" s="237"/>
    </row>
    <row r="1944" spans="1:71" s="62" customFormat="1">
      <c r="A1944" s="49"/>
      <c r="B1944" s="2"/>
      <c r="C1944" s="2"/>
      <c r="D1944" s="49"/>
      <c r="E1944" s="49"/>
      <c r="F1944" s="93"/>
      <c r="G1944" s="85"/>
      <c r="H1944" s="49"/>
      <c r="I1944" s="49"/>
      <c r="J1944" s="2"/>
      <c r="K1944" s="49"/>
      <c r="L1944" s="2"/>
      <c r="M1944" s="72"/>
      <c r="N1944" s="72"/>
      <c r="O1944" s="98"/>
      <c r="P1944" s="54"/>
      <c r="Q1944" s="55"/>
      <c r="R1944" s="55"/>
      <c r="S1944" s="56"/>
      <c r="T1944" s="57"/>
      <c r="U1944" s="57"/>
      <c r="V1944" s="58"/>
      <c r="W1944" s="59"/>
      <c r="X1944" s="59"/>
      <c r="Y1944" s="77"/>
      <c r="Z1944" s="60"/>
      <c r="AA1944" s="60"/>
      <c r="AB1944" s="61"/>
      <c r="AC1944" s="61"/>
      <c r="AD1944" s="61"/>
      <c r="AE1944" s="200"/>
      <c r="AF1944" s="201"/>
      <c r="AG1944" s="201"/>
      <c r="AI1944" s="63"/>
      <c r="AJ1944" s="63"/>
      <c r="AK1944" s="77"/>
      <c r="AL1944" s="60"/>
      <c r="AM1944" s="60"/>
      <c r="AN1944" s="78"/>
      <c r="AO1944" s="79"/>
      <c r="AP1944" s="79"/>
      <c r="AQ1944" s="64"/>
      <c r="AR1944" s="65"/>
      <c r="AS1944" s="65"/>
      <c r="AT1944" s="66"/>
      <c r="AU1944" s="67"/>
      <c r="AV1944" s="67"/>
      <c r="AW1944" s="73"/>
      <c r="AX1944" s="74"/>
      <c r="AY1944" s="74"/>
      <c r="AZ1944" s="112"/>
      <c r="BA1944" s="68"/>
      <c r="BB1944" s="68"/>
      <c r="BC1944" s="69"/>
      <c r="BD1944" s="69"/>
      <c r="BE1944" s="69"/>
      <c r="BF1944" s="75"/>
      <c r="BG1944" s="75"/>
      <c r="BH1944" s="75"/>
      <c r="BI1944" s="219"/>
      <c r="BJ1944" s="220"/>
      <c r="BK1944" s="220"/>
      <c r="BL1944" s="238"/>
      <c r="BM1944" s="238"/>
      <c r="BN1944" s="238"/>
      <c r="BO1944" s="236"/>
      <c r="BP1944" s="49"/>
      <c r="BS1944" s="237"/>
    </row>
    <row r="1945" spans="1:71" s="62" customFormat="1">
      <c r="A1945" s="49"/>
      <c r="B1945" s="2"/>
      <c r="C1945" s="2"/>
      <c r="D1945" s="49"/>
      <c r="E1945" s="49"/>
      <c r="F1945" s="93"/>
      <c r="G1945" s="85"/>
      <c r="H1945" s="49"/>
      <c r="I1945" s="49"/>
      <c r="J1945" s="2"/>
      <c r="K1945" s="49"/>
      <c r="L1945" s="2"/>
      <c r="M1945" s="72"/>
      <c r="N1945" s="72"/>
      <c r="O1945" s="98"/>
      <c r="P1945" s="54"/>
      <c r="Q1945" s="55"/>
      <c r="R1945" s="55"/>
      <c r="S1945" s="56"/>
      <c r="T1945" s="57"/>
      <c r="U1945" s="57"/>
      <c r="V1945" s="58"/>
      <c r="W1945" s="59"/>
      <c r="X1945" s="59"/>
      <c r="Y1945" s="77"/>
      <c r="Z1945" s="60"/>
      <c r="AA1945" s="60"/>
      <c r="AB1945" s="61"/>
      <c r="AC1945" s="61"/>
      <c r="AD1945" s="61"/>
      <c r="AE1945" s="200"/>
      <c r="AF1945" s="201"/>
      <c r="AG1945" s="201"/>
      <c r="AI1945" s="63"/>
      <c r="AJ1945" s="63"/>
      <c r="AK1945" s="77"/>
      <c r="AL1945" s="60"/>
      <c r="AM1945" s="60"/>
      <c r="AN1945" s="78"/>
      <c r="AO1945" s="79"/>
      <c r="AP1945" s="79"/>
      <c r="AQ1945" s="64"/>
      <c r="AR1945" s="65"/>
      <c r="AS1945" s="65"/>
      <c r="AT1945" s="66"/>
      <c r="AU1945" s="67"/>
      <c r="AV1945" s="67"/>
      <c r="AW1945" s="73"/>
      <c r="AX1945" s="74"/>
      <c r="AY1945" s="74"/>
      <c r="AZ1945" s="112"/>
      <c r="BA1945" s="68"/>
      <c r="BB1945" s="68"/>
      <c r="BC1945" s="69"/>
      <c r="BD1945" s="69"/>
      <c r="BE1945" s="69"/>
      <c r="BF1945" s="75"/>
      <c r="BG1945" s="75"/>
      <c r="BH1945" s="75"/>
      <c r="BI1945" s="219"/>
      <c r="BJ1945" s="220"/>
      <c r="BK1945" s="220"/>
      <c r="BL1945" s="238"/>
      <c r="BM1945" s="238"/>
      <c r="BN1945" s="238"/>
      <c r="BO1945" s="236"/>
      <c r="BP1945" s="49"/>
      <c r="BS1945" s="237"/>
    </row>
    <row r="1946" spans="1:71" s="62" customFormat="1">
      <c r="A1946" s="49"/>
      <c r="B1946" s="2"/>
      <c r="C1946" s="2"/>
      <c r="D1946" s="49"/>
      <c r="E1946" s="49"/>
      <c r="F1946" s="93"/>
      <c r="G1946" s="85"/>
      <c r="H1946" s="49"/>
      <c r="I1946" s="49"/>
      <c r="J1946" s="2"/>
      <c r="K1946" s="49"/>
      <c r="L1946" s="2"/>
      <c r="M1946" s="72"/>
      <c r="N1946" s="72"/>
      <c r="O1946" s="98"/>
      <c r="P1946" s="54"/>
      <c r="Q1946" s="55"/>
      <c r="R1946" s="55"/>
      <c r="S1946" s="56"/>
      <c r="T1946" s="57"/>
      <c r="U1946" s="57"/>
      <c r="V1946" s="58"/>
      <c r="W1946" s="59"/>
      <c r="X1946" s="59"/>
      <c r="Y1946" s="77"/>
      <c r="Z1946" s="60"/>
      <c r="AA1946" s="60"/>
      <c r="AB1946" s="61"/>
      <c r="AC1946" s="61"/>
      <c r="AD1946" s="61"/>
      <c r="AE1946" s="200"/>
      <c r="AF1946" s="201"/>
      <c r="AG1946" s="201"/>
      <c r="AI1946" s="63"/>
      <c r="AJ1946" s="63"/>
      <c r="AK1946" s="77"/>
      <c r="AL1946" s="60"/>
      <c r="AM1946" s="60"/>
      <c r="AN1946" s="78"/>
      <c r="AO1946" s="79"/>
      <c r="AP1946" s="79"/>
      <c r="AQ1946" s="64"/>
      <c r="AR1946" s="65"/>
      <c r="AS1946" s="65"/>
      <c r="AT1946" s="66"/>
      <c r="AU1946" s="67"/>
      <c r="AV1946" s="67"/>
      <c r="AW1946" s="73"/>
      <c r="AX1946" s="74"/>
      <c r="AY1946" s="74"/>
      <c r="AZ1946" s="112"/>
      <c r="BA1946" s="68"/>
      <c r="BB1946" s="68"/>
      <c r="BC1946" s="69"/>
      <c r="BD1946" s="69"/>
      <c r="BE1946" s="69"/>
      <c r="BF1946" s="75"/>
      <c r="BG1946" s="75"/>
      <c r="BH1946" s="75"/>
      <c r="BI1946" s="219"/>
      <c r="BJ1946" s="220"/>
      <c r="BK1946" s="220"/>
      <c r="BL1946" s="238"/>
      <c r="BM1946" s="238"/>
      <c r="BN1946" s="238"/>
      <c r="BO1946" s="236"/>
      <c r="BP1946" s="49"/>
      <c r="BS1946" s="237"/>
    </row>
    <row r="1947" spans="1:71" s="62" customFormat="1">
      <c r="A1947" s="49"/>
      <c r="B1947" s="2"/>
      <c r="C1947" s="2"/>
      <c r="D1947" s="49"/>
      <c r="E1947" s="49"/>
      <c r="F1947" s="93"/>
      <c r="G1947" s="85"/>
      <c r="H1947" s="49"/>
      <c r="I1947" s="49"/>
      <c r="J1947" s="2"/>
      <c r="K1947" s="49"/>
      <c r="L1947" s="2"/>
      <c r="M1947" s="72"/>
      <c r="N1947" s="72"/>
      <c r="O1947" s="98"/>
      <c r="P1947" s="54"/>
      <c r="Q1947" s="55"/>
      <c r="R1947" s="55"/>
      <c r="S1947" s="56"/>
      <c r="T1947" s="57"/>
      <c r="U1947" s="57"/>
      <c r="V1947" s="58"/>
      <c r="W1947" s="59"/>
      <c r="X1947" s="59"/>
      <c r="Y1947" s="77"/>
      <c r="Z1947" s="60"/>
      <c r="AA1947" s="60"/>
      <c r="AB1947" s="61"/>
      <c r="AC1947" s="61"/>
      <c r="AD1947" s="61"/>
      <c r="AE1947" s="200"/>
      <c r="AF1947" s="201"/>
      <c r="AG1947" s="201"/>
      <c r="AI1947" s="63"/>
      <c r="AJ1947" s="63"/>
      <c r="AK1947" s="77"/>
      <c r="AL1947" s="60"/>
      <c r="AM1947" s="60"/>
      <c r="AN1947" s="78"/>
      <c r="AO1947" s="79"/>
      <c r="AP1947" s="79"/>
      <c r="AQ1947" s="64"/>
      <c r="AR1947" s="65"/>
      <c r="AS1947" s="65"/>
      <c r="AT1947" s="66"/>
      <c r="AU1947" s="67"/>
      <c r="AV1947" s="67"/>
      <c r="AW1947" s="73"/>
      <c r="AX1947" s="74"/>
      <c r="AY1947" s="74"/>
      <c r="AZ1947" s="112"/>
      <c r="BA1947" s="68"/>
      <c r="BB1947" s="68"/>
      <c r="BC1947" s="69"/>
      <c r="BD1947" s="69"/>
      <c r="BE1947" s="69"/>
      <c r="BF1947" s="75"/>
      <c r="BG1947" s="75"/>
      <c r="BH1947" s="75"/>
      <c r="BI1947" s="219"/>
      <c r="BJ1947" s="220"/>
      <c r="BK1947" s="220"/>
      <c r="BL1947" s="238"/>
      <c r="BM1947" s="238"/>
      <c r="BN1947" s="238"/>
      <c r="BO1947" s="236"/>
      <c r="BP1947" s="49"/>
      <c r="BS1947" s="237"/>
    </row>
    <row r="1948" spans="1:71" s="62" customFormat="1">
      <c r="A1948" s="49"/>
      <c r="B1948" s="2"/>
      <c r="C1948" s="2"/>
      <c r="D1948" s="49"/>
      <c r="E1948" s="49"/>
      <c r="F1948" s="93"/>
      <c r="G1948" s="85"/>
      <c r="H1948" s="49"/>
      <c r="I1948" s="49"/>
      <c r="J1948" s="2"/>
      <c r="K1948" s="49"/>
      <c r="L1948" s="2"/>
      <c r="M1948" s="72"/>
      <c r="N1948" s="72"/>
      <c r="O1948" s="98"/>
      <c r="P1948" s="54"/>
      <c r="Q1948" s="55"/>
      <c r="R1948" s="55"/>
      <c r="S1948" s="56"/>
      <c r="T1948" s="57"/>
      <c r="U1948" s="57"/>
      <c r="V1948" s="58"/>
      <c r="W1948" s="59"/>
      <c r="X1948" s="59"/>
      <c r="Y1948" s="77"/>
      <c r="Z1948" s="60"/>
      <c r="AA1948" s="60"/>
      <c r="AB1948" s="61"/>
      <c r="AC1948" s="61"/>
      <c r="AD1948" s="61"/>
      <c r="AE1948" s="200"/>
      <c r="AF1948" s="201"/>
      <c r="AG1948" s="201"/>
      <c r="AI1948" s="63"/>
      <c r="AJ1948" s="63"/>
      <c r="AK1948" s="77"/>
      <c r="AL1948" s="60"/>
      <c r="AM1948" s="60"/>
      <c r="AN1948" s="78"/>
      <c r="AO1948" s="79"/>
      <c r="AP1948" s="79"/>
      <c r="AQ1948" s="64"/>
      <c r="AR1948" s="65"/>
      <c r="AS1948" s="65"/>
      <c r="AT1948" s="66"/>
      <c r="AU1948" s="67"/>
      <c r="AV1948" s="67"/>
      <c r="AW1948" s="73"/>
      <c r="AX1948" s="74"/>
      <c r="AY1948" s="74"/>
      <c r="AZ1948" s="112"/>
      <c r="BA1948" s="68"/>
      <c r="BB1948" s="68"/>
      <c r="BC1948" s="69"/>
      <c r="BD1948" s="69"/>
      <c r="BE1948" s="69"/>
      <c r="BF1948" s="75"/>
      <c r="BG1948" s="75"/>
      <c r="BH1948" s="75"/>
      <c r="BI1948" s="219"/>
      <c r="BJ1948" s="220"/>
      <c r="BK1948" s="220"/>
      <c r="BL1948" s="238"/>
      <c r="BM1948" s="238"/>
      <c r="BN1948" s="238"/>
      <c r="BO1948" s="236"/>
      <c r="BP1948" s="49"/>
      <c r="BS1948" s="237"/>
    </row>
    <row r="1949" spans="1:71" s="62" customFormat="1">
      <c r="A1949" s="49"/>
      <c r="B1949" s="2"/>
      <c r="C1949" s="2"/>
      <c r="D1949" s="49"/>
      <c r="E1949" s="49"/>
      <c r="F1949" s="93"/>
      <c r="G1949" s="85"/>
      <c r="H1949" s="49"/>
      <c r="I1949" s="49"/>
      <c r="J1949" s="2"/>
      <c r="K1949" s="49"/>
      <c r="L1949" s="2"/>
      <c r="M1949" s="72"/>
      <c r="N1949" s="72"/>
      <c r="O1949" s="98"/>
      <c r="P1949" s="54"/>
      <c r="Q1949" s="55"/>
      <c r="R1949" s="55"/>
      <c r="S1949" s="56"/>
      <c r="T1949" s="57"/>
      <c r="U1949" s="57"/>
      <c r="V1949" s="58"/>
      <c r="W1949" s="59"/>
      <c r="X1949" s="59"/>
      <c r="Y1949" s="77"/>
      <c r="Z1949" s="60"/>
      <c r="AA1949" s="60"/>
      <c r="AB1949" s="61"/>
      <c r="AC1949" s="61"/>
      <c r="AD1949" s="61"/>
      <c r="AE1949" s="200"/>
      <c r="AF1949" s="201"/>
      <c r="AG1949" s="201"/>
      <c r="AI1949" s="63"/>
      <c r="AJ1949" s="63"/>
      <c r="AK1949" s="77"/>
      <c r="AL1949" s="60"/>
      <c r="AM1949" s="60"/>
      <c r="AN1949" s="78"/>
      <c r="AO1949" s="79"/>
      <c r="AP1949" s="79"/>
      <c r="AQ1949" s="64"/>
      <c r="AR1949" s="65"/>
      <c r="AS1949" s="65"/>
      <c r="AT1949" s="66"/>
      <c r="AU1949" s="67"/>
      <c r="AV1949" s="67"/>
      <c r="AW1949" s="73"/>
      <c r="AX1949" s="74"/>
      <c r="AY1949" s="74"/>
      <c r="AZ1949" s="112"/>
      <c r="BA1949" s="68"/>
      <c r="BB1949" s="68"/>
      <c r="BC1949" s="69"/>
      <c r="BD1949" s="69"/>
      <c r="BE1949" s="69"/>
      <c r="BF1949" s="75"/>
      <c r="BG1949" s="75"/>
      <c r="BH1949" s="75"/>
      <c r="BI1949" s="219"/>
      <c r="BJ1949" s="220"/>
      <c r="BK1949" s="220"/>
      <c r="BL1949" s="238"/>
      <c r="BM1949" s="238"/>
      <c r="BN1949" s="238"/>
      <c r="BO1949" s="236"/>
      <c r="BP1949" s="49"/>
      <c r="BS1949" s="237"/>
    </row>
    <row r="1950" spans="1:71" s="62" customFormat="1">
      <c r="A1950" s="49"/>
      <c r="B1950" s="2"/>
      <c r="C1950" s="2"/>
      <c r="D1950" s="49"/>
      <c r="E1950" s="49"/>
      <c r="F1950" s="93"/>
      <c r="G1950" s="85"/>
      <c r="H1950" s="49"/>
      <c r="I1950" s="49"/>
      <c r="J1950" s="2"/>
      <c r="K1950" s="49"/>
      <c r="L1950" s="2"/>
      <c r="M1950" s="72"/>
      <c r="N1950" s="72"/>
      <c r="O1950" s="98"/>
      <c r="P1950" s="54"/>
      <c r="Q1950" s="55"/>
      <c r="R1950" s="55"/>
      <c r="S1950" s="56"/>
      <c r="T1950" s="57"/>
      <c r="U1950" s="57"/>
      <c r="V1950" s="58"/>
      <c r="W1950" s="59"/>
      <c r="X1950" s="59"/>
      <c r="Y1950" s="77"/>
      <c r="Z1950" s="60"/>
      <c r="AA1950" s="60"/>
      <c r="AB1950" s="61"/>
      <c r="AC1950" s="61"/>
      <c r="AD1950" s="61"/>
      <c r="AE1950" s="200"/>
      <c r="AF1950" s="201"/>
      <c r="AG1950" s="201"/>
      <c r="AI1950" s="63"/>
      <c r="AJ1950" s="63"/>
      <c r="AK1950" s="77"/>
      <c r="AL1950" s="60"/>
      <c r="AM1950" s="60"/>
      <c r="AN1950" s="78"/>
      <c r="AO1950" s="79"/>
      <c r="AP1950" s="79"/>
      <c r="AQ1950" s="64"/>
      <c r="AR1950" s="65"/>
      <c r="AS1950" s="65"/>
      <c r="AT1950" s="66"/>
      <c r="AU1950" s="67"/>
      <c r="AV1950" s="67"/>
      <c r="AW1950" s="73"/>
      <c r="AX1950" s="74"/>
      <c r="AY1950" s="74"/>
      <c r="AZ1950" s="112"/>
      <c r="BA1950" s="68"/>
      <c r="BB1950" s="68"/>
      <c r="BC1950" s="69"/>
      <c r="BD1950" s="69"/>
      <c r="BE1950" s="69"/>
      <c r="BF1950" s="75"/>
      <c r="BG1950" s="75"/>
      <c r="BH1950" s="75"/>
      <c r="BI1950" s="219"/>
      <c r="BJ1950" s="220"/>
      <c r="BK1950" s="220"/>
      <c r="BL1950" s="238"/>
      <c r="BM1950" s="238"/>
      <c r="BN1950" s="238"/>
      <c r="BO1950" s="236"/>
      <c r="BP1950" s="49"/>
      <c r="BS1950" s="237"/>
    </row>
    <row r="1951" spans="1:71" s="62" customFormat="1">
      <c r="A1951" s="49"/>
      <c r="B1951" s="2"/>
      <c r="C1951" s="2"/>
      <c r="D1951" s="49"/>
      <c r="E1951" s="49"/>
      <c r="F1951" s="93"/>
      <c r="G1951" s="85"/>
      <c r="H1951" s="49"/>
      <c r="I1951" s="49"/>
      <c r="J1951" s="2"/>
      <c r="K1951" s="49"/>
      <c r="L1951" s="2"/>
      <c r="M1951" s="72"/>
      <c r="N1951" s="72"/>
      <c r="O1951" s="98"/>
      <c r="P1951" s="54"/>
      <c r="Q1951" s="55"/>
      <c r="R1951" s="55"/>
      <c r="S1951" s="56"/>
      <c r="T1951" s="57"/>
      <c r="U1951" s="57"/>
      <c r="V1951" s="58"/>
      <c r="W1951" s="59"/>
      <c r="X1951" s="59"/>
      <c r="Y1951" s="77"/>
      <c r="Z1951" s="60"/>
      <c r="AA1951" s="60"/>
      <c r="AB1951" s="61"/>
      <c r="AC1951" s="61"/>
      <c r="AD1951" s="61"/>
      <c r="AE1951" s="200"/>
      <c r="AF1951" s="201"/>
      <c r="AG1951" s="201"/>
      <c r="AI1951" s="63"/>
      <c r="AJ1951" s="63"/>
      <c r="AK1951" s="77"/>
      <c r="AL1951" s="60"/>
      <c r="AM1951" s="60"/>
      <c r="AN1951" s="78"/>
      <c r="AO1951" s="79"/>
      <c r="AP1951" s="79"/>
      <c r="AQ1951" s="64"/>
      <c r="AR1951" s="65"/>
      <c r="AS1951" s="65"/>
      <c r="AT1951" s="66"/>
      <c r="AU1951" s="67"/>
      <c r="AV1951" s="67"/>
      <c r="AW1951" s="73"/>
      <c r="AX1951" s="74"/>
      <c r="AY1951" s="74"/>
      <c r="AZ1951" s="112"/>
      <c r="BA1951" s="68"/>
      <c r="BB1951" s="68"/>
      <c r="BC1951" s="69"/>
      <c r="BD1951" s="69"/>
      <c r="BE1951" s="69"/>
      <c r="BF1951" s="75"/>
      <c r="BG1951" s="75"/>
      <c r="BH1951" s="75"/>
      <c r="BI1951" s="219"/>
      <c r="BJ1951" s="220"/>
      <c r="BK1951" s="220"/>
      <c r="BL1951" s="238"/>
      <c r="BM1951" s="238"/>
      <c r="BN1951" s="238"/>
      <c r="BO1951" s="236"/>
      <c r="BP1951" s="49"/>
      <c r="BS1951" s="237"/>
    </row>
    <row r="1952" spans="1:71" s="62" customFormat="1">
      <c r="A1952" s="49"/>
      <c r="B1952" s="2"/>
      <c r="C1952" s="2"/>
      <c r="D1952" s="49"/>
      <c r="E1952" s="49"/>
      <c r="F1952" s="93"/>
      <c r="G1952" s="85"/>
      <c r="H1952" s="49"/>
      <c r="I1952" s="49"/>
      <c r="J1952" s="2"/>
      <c r="K1952" s="49"/>
      <c r="L1952" s="2"/>
      <c r="M1952" s="72"/>
      <c r="N1952" s="72"/>
      <c r="O1952" s="98"/>
      <c r="P1952" s="54"/>
      <c r="Q1952" s="55"/>
      <c r="R1952" s="55"/>
      <c r="S1952" s="56"/>
      <c r="T1952" s="57"/>
      <c r="U1952" s="57"/>
      <c r="V1952" s="58"/>
      <c r="W1952" s="59"/>
      <c r="X1952" s="59"/>
      <c r="Y1952" s="77"/>
      <c r="Z1952" s="60"/>
      <c r="AA1952" s="60"/>
      <c r="AB1952" s="61"/>
      <c r="AC1952" s="61"/>
      <c r="AD1952" s="61"/>
      <c r="AE1952" s="200"/>
      <c r="AF1952" s="201"/>
      <c r="AG1952" s="201"/>
      <c r="AI1952" s="63"/>
      <c r="AJ1952" s="63"/>
      <c r="AK1952" s="77"/>
      <c r="AL1952" s="60"/>
      <c r="AM1952" s="60"/>
      <c r="AN1952" s="78"/>
      <c r="AO1952" s="79"/>
      <c r="AP1952" s="79"/>
      <c r="AQ1952" s="64"/>
      <c r="AR1952" s="65"/>
      <c r="AS1952" s="65"/>
      <c r="AT1952" s="66"/>
      <c r="AU1952" s="67"/>
      <c r="AV1952" s="67"/>
      <c r="AW1952" s="73"/>
      <c r="AX1952" s="74"/>
      <c r="AY1952" s="74"/>
      <c r="AZ1952" s="112"/>
      <c r="BA1952" s="68"/>
      <c r="BB1952" s="68"/>
      <c r="BC1952" s="69"/>
      <c r="BD1952" s="69"/>
      <c r="BE1952" s="69"/>
      <c r="BF1952" s="75"/>
      <c r="BG1952" s="75"/>
      <c r="BH1952" s="75"/>
      <c r="BI1952" s="219"/>
      <c r="BJ1952" s="220"/>
      <c r="BK1952" s="220"/>
      <c r="BL1952" s="238"/>
      <c r="BM1952" s="238"/>
      <c r="BN1952" s="238"/>
      <c r="BO1952" s="236"/>
      <c r="BP1952" s="49"/>
      <c r="BS1952" s="237"/>
    </row>
    <row r="1953" spans="1:71" s="62" customFormat="1">
      <c r="A1953" s="49"/>
      <c r="B1953" s="2"/>
      <c r="C1953" s="2"/>
      <c r="D1953" s="49"/>
      <c r="E1953" s="49"/>
      <c r="F1953" s="93"/>
      <c r="G1953" s="85"/>
      <c r="H1953" s="49"/>
      <c r="I1953" s="49"/>
      <c r="J1953" s="2"/>
      <c r="K1953" s="49"/>
      <c r="L1953" s="2"/>
      <c r="M1953" s="72"/>
      <c r="N1953" s="72"/>
      <c r="O1953" s="98"/>
      <c r="P1953" s="54"/>
      <c r="Q1953" s="55"/>
      <c r="R1953" s="55"/>
      <c r="S1953" s="56"/>
      <c r="T1953" s="57"/>
      <c r="U1953" s="57"/>
      <c r="V1953" s="58"/>
      <c r="W1953" s="59"/>
      <c r="X1953" s="59"/>
      <c r="Y1953" s="77"/>
      <c r="Z1953" s="60"/>
      <c r="AA1953" s="60"/>
      <c r="AB1953" s="61"/>
      <c r="AC1953" s="61"/>
      <c r="AD1953" s="61"/>
      <c r="AE1953" s="200"/>
      <c r="AF1953" s="201"/>
      <c r="AG1953" s="201"/>
      <c r="AI1953" s="63"/>
      <c r="AJ1953" s="63"/>
      <c r="AK1953" s="77"/>
      <c r="AL1953" s="60"/>
      <c r="AM1953" s="60"/>
      <c r="AN1953" s="78"/>
      <c r="AO1953" s="79"/>
      <c r="AP1953" s="79"/>
      <c r="AQ1953" s="64"/>
      <c r="AR1953" s="65"/>
      <c r="AS1953" s="65"/>
      <c r="AT1953" s="66"/>
      <c r="AU1953" s="67"/>
      <c r="AV1953" s="67"/>
      <c r="AW1953" s="73"/>
      <c r="AX1953" s="74"/>
      <c r="AY1953" s="74"/>
      <c r="AZ1953" s="112"/>
      <c r="BA1953" s="68"/>
      <c r="BB1953" s="68"/>
      <c r="BC1953" s="69"/>
      <c r="BD1953" s="69"/>
      <c r="BE1953" s="69"/>
      <c r="BF1953" s="75"/>
      <c r="BG1953" s="75"/>
      <c r="BH1953" s="75"/>
      <c r="BI1953" s="219"/>
      <c r="BJ1953" s="220"/>
      <c r="BK1953" s="220"/>
      <c r="BL1953" s="238"/>
      <c r="BM1953" s="238"/>
      <c r="BN1953" s="238"/>
      <c r="BO1953" s="236"/>
      <c r="BP1953" s="49"/>
      <c r="BS1953" s="237"/>
    </row>
    <row r="1954" spans="1:71" s="62" customFormat="1">
      <c r="A1954" s="49"/>
      <c r="B1954" s="2"/>
      <c r="C1954" s="2"/>
      <c r="D1954" s="49"/>
      <c r="E1954" s="49"/>
      <c r="F1954" s="93"/>
      <c r="G1954" s="85"/>
      <c r="H1954" s="49"/>
      <c r="I1954" s="49"/>
      <c r="J1954" s="2"/>
      <c r="K1954" s="49"/>
      <c r="L1954" s="2"/>
      <c r="M1954" s="72"/>
      <c r="N1954" s="72"/>
      <c r="O1954" s="98"/>
      <c r="P1954" s="54"/>
      <c r="Q1954" s="55"/>
      <c r="R1954" s="55"/>
      <c r="S1954" s="56"/>
      <c r="T1954" s="57"/>
      <c r="U1954" s="57"/>
      <c r="V1954" s="58"/>
      <c r="W1954" s="59"/>
      <c r="X1954" s="59"/>
      <c r="Y1954" s="77"/>
      <c r="Z1954" s="60"/>
      <c r="AA1954" s="60"/>
      <c r="AB1954" s="61"/>
      <c r="AC1954" s="61"/>
      <c r="AD1954" s="61"/>
      <c r="AE1954" s="200"/>
      <c r="AF1954" s="201"/>
      <c r="AG1954" s="201"/>
      <c r="AI1954" s="63"/>
      <c r="AJ1954" s="63"/>
      <c r="AK1954" s="77"/>
      <c r="AL1954" s="60"/>
      <c r="AM1954" s="60"/>
      <c r="AN1954" s="78"/>
      <c r="AO1954" s="79"/>
      <c r="AP1954" s="79"/>
      <c r="AQ1954" s="64"/>
      <c r="AR1954" s="65"/>
      <c r="AS1954" s="65"/>
      <c r="AT1954" s="66"/>
      <c r="AU1954" s="67"/>
      <c r="AV1954" s="67"/>
      <c r="AW1954" s="73"/>
      <c r="AX1954" s="74"/>
      <c r="AY1954" s="74"/>
      <c r="AZ1954" s="112"/>
      <c r="BA1954" s="68"/>
      <c r="BB1954" s="68"/>
      <c r="BC1954" s="69"/>
      <c r="BD1954" s="69"/>
      <c r="BE1954" s="69"/>
      <c r="BF1954" s="75"/>
      <c r="BG1954" s="75"/>
      <c r="BH1954" s="75"/>
      <c r="BI1954" s="219"/>
      <c r="BJ1954" s="220"/>
      <c r="BK1954" s="220"/>
      <c r="BL1954" s="238"/>
      <c r="BM1954" s="238"/>
      <c r="BN1954" s="238"/>
      <c r="BO1954" s="236"/>
      <c r="BP1954" s="49"/>
      <c r="BS1954" s="237"/>
    </row>
    <row r="1955" spans="1:71" s="62" customFormat="1">
      <c r="A1955" s="49"/>
      <c r="B1955" s="2"/>
      <c r="C1955" s="2"/>
      <c r="D1955" s="49"/>
      <c r="E1955" s="49"/>
      <c r="F1955" s="93"/>
      <c r="G1955" s="85"/>
      <c r="H1955" s="49"/>
      <c r="I1955" s="49"/>
      <c r="J1955" s="2"/>
      <c r="K1955" s="49"/>
      <c r="L1955" s="2"/>
      <c r="M1955" s="72"/>
      <c r="N1955" s="72"/>
      <c r="O1955" s="98"/>
      <c r="P1955" s="54"/>
      <c r="Q1955" s="55"/>
      <c r="R1955" s="55"/>
      <c r="S1955" s="56"/>
      <c r="T1955" s="57"/>
      <c r="U1955" s="57"/>
      <c r="V1955" s="58"/>
      <c r="W1955" s="59"/>
      <c r="X1955" s="59"/>
      <c r="Y1955" s="77"/>
      <c r="Z1955" s="60"/>
      <c r="AA1955" s="60"/>
      <c r="AB1955" s="61"/>
      <c r="AC1955" s="61"/>
      <c r="AD1955" s="61"/>
      <c r="AE1955" s="200"/>
      <c r="AF1955" s="201"/>
      <c r="AG1955" s="201"/>
      <c r="AI1955" s="63"/>
      <c r="AJ1955" s="63"/>
      <c r="AK1955" s="77"/>
      <c r="AL1955" s="60"/>
      <c r="AM1955" s="60"/>
      <c r="AN1955" s="78"/>
      <c r="AO1955" s="79"/>
      <c r="AP1955" s="79"/>
      <c r="AQ1955" s="64"/>
      <c r="AR1955" s="65"/>
      <c r="AS1955" s="65"/>
      <c r="AT1955" s="66"/>
      <c r="AU1955" s="67"/>
      <c r="AV1955" s="67"/>
      <c r="AW1955" s="73"/>
      <c r="AX1955" s="74"/>
      <c r="AY1955" s="74"/>
      <c r="AZ1955" s="112"/>
      <c r="BA1955" s="68"/>
      <c r="BB1955" s="68"/>
      <c r="BC1955" s="69"/>
      <c r="BD1955" s="69"/>
      <c r="BE1955" s="69"/>
      <c r="BF1955" s="75"/>
      <c r="BG1955" s="75"/>
      <c r="BH1955" s="75"/>
      <c r="BI1955" s="219"/>
      <c r="BJ1955" s="220"/>
      <c r="BK1955" s="220"/>
      <c r="BL1955" s="238"/>
      <c r="BM1955" s="238"/>
      <c r="BN1955" s="238"/>
      <c r="BO1955" s="236"/>
      <c r="BP1955" s="49"/>
      <c r="BS1955" s="237"/>
    </row>
    <row r="1956" spans="1:71" s="62" customFormat="1">
      <c r="A1956" s="49"/>
      <c r="B1956" s="2"/>
      <c r="C1956" s="2"/>
      <c r="D1956" s="49"/>
      <c r="E1956" s="49"/>
      <c r="F1956" s="93"/>
      <c r="G1956" s="85"/>
      <c r="H1956" s="49"/>
      <c r="I1956" s="49"/>
      <c r="J1956" s="2"/>
      <c r="K1956" s="49"/>
      <c r="L1956" s="2"/>
      <c r="M1956" s="72"/>
      <c r="N1956" s="72"/>
      <c r="O1956" s="98"/>
      <c r="P1956" s="54"/>
      <c r="Q1956" s="55"/>
      <c r="R1956" s="55"/>
      <c r="S1956" s="56"/>
      <c r="T1956" s="57"/>
      <c r="U1956" s="57"/>
      <c r="V1956" s="58"/>
      <c r="W1956" s="59"/>
      <c r="X1956" s="59"/>
      <c r="Y1956" s="77"/>
      <c r="Z1956" s="60"/>
      <c r="AA1956" s="60"/>
      <c r="AB1956" s="61"/>
      <c r="AC1956" s="61"/>
      <c r="AD1956" s="61"/>
      <c r="AE1956" s="200"/>
      <c r="AF1956" s="201"/>
      <c r="AG1956" s="201"/>
      <c r="AI1956" s="63"/>
      <c r="AJ1956" s="63"/>
      <c r="AK1956" s="77"/>
      <c r="AL1956" s="60"/>
      <c r="AM1956" s="60"/>
      <c r="AN1956" s="78"/>
      <c r="AO1956" s="79"/>
      <c r="AP1956" s="79"/>
      <c r="AQ1956" s="64"/>
      <c r="AR1956" s="65"/>
      <c r="AS1956" s="65"/>
      <c r="AT1956" s="66"/>
      <c r="AU1956" s="67"/>
      <c r="AV1956" s="67"/>
      <c r="AW1956" s="73"/>
      <c r="AX1956" s="74"/>
      <c r="AY1956" s="74"/>
      <c r="AZ1956" s="112"/>
      <c r="BA1956" s="68"/>
      <c r="BB1956" s="68"/>
      <c r="BC1956" s="69"/>
      <c r="BD1956" s="69"/>
      <c r="BE1956" s="69"/>
      <c r="BF1956" s="75"/>
      <c r="BG1956" s="75"/>
      <c r="BH1956" s="75"/>
      <c r="BI1956" s="219"/>
      <c r="BJ1956" s="220"/>
      <c r="BK1956" s="220"/>
      <c r="BL1956" s="238"/>
      <c r="BM1956" s="238"/>
      <c r="BN1956" s="238"/>
      <c r="BO1956" s="236"/>
      <c r="BP1956" s="49"/>
      <c r="BS1956" s="237"/>
    </row>
    <row r="1957" spans="1:71" s="62" customFormat="1">
      <c r="A1957" s="49"/>
      <c r="B1957" s="2"/>
      <c r="C1957" s="2"/>
      <c r="D1957" s="49"/>
      <c r="E1957" s="49"/>
      <c r="F1957" s="93"/>
      <c r="G1957" s="85"/>
      <c r="H1957" s="49"/>
      <c r="I1957" s="49"/>
      <c r="J1957" s="2"/>
      <c r="K1957" s="49"/>
      <c r="L1957" s="2"/>
      <c r="M1957" s="72"/>
      <c r="N1957" s="72"/>
      <c r="O1957" s="98"/>
      <c r="P1957" s="54"/>
      <c r="Q1957" s="55"/>
      <c r="R1957" s="55"/>
      <c r="S1957" s="56"/>
      <c r="T1957" s="57"/>
      <c r="U1957" s="57"/>
      <c r="V1957" s="58"/>
      <c r="W1957" s="59"/>
      <c r="X1957" s="59"/>
      <c r="Y1957" s="77"/>
      <c r="Z1957" s="60"/>
      <c r="AA1957" s="60"/>
      <c r="AB1957" s="61"/>
      <c r="AC1957" s="61"/>
      <c r="AD1957" s="61"/>
      <c r="AE1957" s="200"/>
      <c r="AF1957" s="201"/>
      <c r="AG1957" s="201"/>
      <c r="AI1957" s="63"/>
      <c r="AJ1957" s="63"/>
      <c r="AK1957" s="77"/>
      <c r="AL1957" s="60"/>
      <c r="AM1957" s="60"/>
      <c r="AN1957" s="78"/>
      <c r="AO1957" s="79"/>
      <c r="AP1957" s="79"/>
      <c r="AQ1957" s="64"/>
      <c r="AR1957" s="65"/>
      <c r="AS1957" s="65"/>
      <c r="AT1957" s="66"/>
      <c r="AU1957" s="67"/>
      <c r="AV1957" s="67"/>
      <c r="AW1957" s="73"/>
      <c r="AX1957" s="74"/>
      <c r="AY1957" s="74"/>
      <c r="AZ1957" s="112"/>
      <c r="BA1957" s="68"/>
      <c r="BB1957" s="68"/>
      <c r="BC1957" s="69"/>
      <c r="BD1957" s="69"/>
      <c r="BE1957" s="69"/>
      <c r="BF1957" s="75"/>
      <c r="BG1957" s="75"/>
      <c r="BH1957" s="75"/>
      <c r="BI1957" s="219"/>
      <c r="BJ1957" s="220"/>
      <c r="BK1957" s="220"/>
      <c r="BL1957" s="238"/>
      <c r="BM1957" s="238"/>
      <c r="BN1957" s="238"/>
      <c r="BO1957" s="236"/>
      <c r="BP1957" s="49"/>
      <c r="BS1957" s="237"/>
    </row>
    <row r="1958" spans="1:71" s="62" customFormat="1">
      <c r="A1958" s="49"/>
      <c r="B1958" s="2"/>
      <c r="C1958" s="2"/>
      <c r="D1958" s="49"/>
      <c r="E1958" s="49"/>
      <c r="F1958" s="93"/>
      <c r="G1958" s="85"/>
      <c r="H1958" s="49"/>
      <c r="I1958" s="49"/>
      <c r="J1958" s="2"/>
      <c r="K1958" s="49"/>
      <c r="L1958" s="2"/>
      <c r="M1958" s="72"/>
      <c r="N1958" s="72"/>
      <c r="O1958" s="98"/>
      <c r="P1958" s="54"/>
      <c r="Q1958" s="55"/>
      <c r="R1958" s="55"/>
      <c r="S1958" s="56"/>
      <c r="T1958" s="57"/>
      <c r="U1958" s="57"/>
      <c r="V1958" s="58"/>
      <c r="W1958" s="59"/>
      <c r="X1958" s="59"/>
      <c r="Y1958" s="77"/>
      <c r="Z1958" s="60"/>
      <c r="AA1958" s="60"/>
      <c r="AB1958" s="61"/>
      <c r="AC1958" s="61"/>
      <c r="AD1958" s="61"/>
      <c r="AE1958" s="200"/>
      <c r="AF1958" s="201"/>
      <c r="AG1958" s="201"/>
      <c r="AI1958" s="63"/>
      <c r="AJ1958" s="63"/>
      <c r="AK1958" s="77"/>
      <c r="AL1958" s="60"/>
      <c r="AM1958" s="60"/>
      <c r="AN1958" s="78"/>
      <c r="AO1958" s="79"/>
      <c r="AP1958" s="79"/>
      <c r="AQ1958" s="64"/>
      <c r="AR1958" s="65"/>
      <c r="AS1958" s="65"/>
      <c r="AT1958" s="66"/>
      <c r="AU1958" s="67"/>
      <c r="AV1958" s="67"/>
      <c r="AW1958" s="73"/>
      <c r="AX1958" s="74"/>
      <c r="AY1958" s="74"/>
      <c r="AZ1958" s="112"/>
      <c r="BA1958" s="68"/>
      <c r="BB1958" s="68"/>
      <c r="BC1958" s="69"/>
      <c r="BD1958" s="69"/>
      <c r="BE1958" s="69"/>
      <c r="BF1958" s="75"/>
      <c r="BG1958" s="75"/>
      <c r="BH1958" s="75"/>
      <c r="BI1958" s="219"/>
      <c r="BJ1958" s="220"/>
      <c r="BK1958" s="220"/>
      <c r="BL1958" s="238"/>
      <c r="BM1958" s="238"/>
      <c r="BN1958" s="238"/>
      <c r="BO1958" s="236"/>
      <c r="BP1958" s="49"/>
      <c r="BS1958" s="237"/>
    </row>
    <row r="1959" spans="1:71" s="62" customFormat="1">
      <c r="A1959" s="49"/>
      <c r="B1959" s="2"/>
      <c r="C1959" s="2"/>
      <c r="D1959" s="49"/>
      <c r="E1959" s="49"/>
      <c r="F1959" s="93"/>
      <c r="G1959" s="85"/>
      <c r="H1959" s="49"/>
      <c r="I1959" s="49"/>
      <c r="J1959" s="2"/>
      <c r="K1959" s="49"/>
      <c r="L1959" s="2"/>
      <c r="M1959" s="72"/>
      <c r="N1959" s="72"/>
      <c r="O1959" s="98"/>
      <c r="P1959" s="54"/>
      <c r="Q1959" s="55"/>
      <c r="R1959" s="55"/>
      <c r="S1959" s="56"/>
      <c r="T1959" s="57"/>
      <c r="U1959" s="57"/>
      <c r="V1959" s="58"/>
      <c r="W1959" s="59"/>
      <c r="X1959" s="59"/>
      <c r="Y1959" s="77"/>
      <c r="Z1959" s="60"/>
      <c r="AA1959" s="60"/>
      <c r="AB1959" s="61"/>
      <c r="AC1959" s="61"/>
      <c r="AD1959" s="61"/>
      <c r="AE1959" s="200"/>
      <c r="AF1959" s="201"/>
      <c r="AG1959" s="201"/>
      <c r="AI1959" s="63"/>
      <c r="AJ1959" s="63"/>
      <c r="AK1959" s="77"/>
      <c r="AL1959" s="60"/>
      <c r="AM1959" s="60"/>
      <c r="AN1959" s="78"/>
      <c r="AO1959" s="79"/>
      <c r="AP1959" s="79"/>
      <c r="AQ1959" s="64"/>
      <c r="AR1959" s="65"/>
      <c r="AS1959" s="65"/>
      <c r="AT1959" s="66"/>
      <c r="AU1959" s="67"/>
      <c r="AV1959" s="67"/>
      <c r="AW1959" s="73"/>
      <c r="AX1959" s="74"/>
      <c r="AY1959" s="74"/>
      <c r="AZ1959" s="112"/>
      <c r="BA1959" s="68"/>
      <c r="BB1959" s="68"/>
      <c r="BC1959" s="69"/>
      <c r="BD1959" s="69"/>
      <c r="BE1959" s="69"/>
      <c r="BF1959" s="75"/>
      <c r="BG1959" s="75"/>
      <c r="BH1959" s="75"/>
      <c r="BI1959" s="219"/>
      <c r="BJ1959" s="220"/>
      <c r="BK1959" s="220"/>
      <c r="BL1959" s="238"/>
      <c r="BM1959" s="238"/>
      <c r="BN1959" s="238"/>
      <c r="BO1959" s="236"/>
      <c r="BP1959" s="49"/>
      <c r="BS1959" s="237"/>
    </row>
    <row r="1960" spans="1:71" s="62" customFormat="1">
      <c r="A1960" s="49"/>
      <c r="B1960" s="2"/>
      <c r="C1960" s="2"/>
      <c r="D1960" s="49"/>
      <c r="E1960" s="49"/>
      <c r="F1960" s="93"/>
      <c r="G1960" s="85"/>
      <c r="H1960" s="49"/>
      <c r="I1960" s="49"/>
      <c r="J1960" s="2"/>
      <c r="K1960" s="49"/>
      <c r="L1960" s="2"/>
      <c r="M1960" s="72"/>
      <c r="N1960" s="72"/>
      <c r="O1960" s="98"/>
      <c r="P1960" s="54"/>
      <c r="Q1960" s="55"/>
      <c r="R1960" s="55"/>
      <c r="S1960" s="56"/>
      <c r="T1960" s="57"/>
      <c r="U1960" s="57"/>
      <c r="V1960" s="58"/>
      <c r="W1960" s="59"/>
      <c r="X1960" s="59"/>
      <c r="Y1960" s="77"/>
      <c r="Z1960" s="60"/>
      <c r="AA1960" s="60"/>
      <c r="AB1960" s="61"/>
      <c r="AC1960" s="61"/>
      <c r="AD1960" s="61"/>
      <c r="AE1960" s="200"/>
      <c r="AF1960" s="201"/>
      <c r="AG1960" s="201"/>
      <c r="AI1960" s="63"/>
      <c r="AJ1960" s="63"/>
      <c r="AK1960" s="77"/>
      <c r="AL1960" s="60"/>
      <c r="AM1960" s="60"/>
      <c r="AN1960" s="78"/>
      <c r="AO1960" s="79"/>
      <c r="AP1960" s="79"/>
      <c r="AQ1960" s="64"/>
      <c r="AR1960" s="65"/>
      <c r="AS1960" s="65"/>
      <c r="AT1960" s="66"/>
      <c r="AU1960" s="67"/>
      <c r="AV1960" s="67"/>
      <c r="AW1960" s="73"/>
      <c r="AX1960" s="74"/>
      <c r="AY1960" s="74"/>
      <c r="AZ1960" s="112"/>
      <c r="BA1960" s="68"/>
      <c r="BB1960" s="68"/>
      <c r="BC1960" s="69"/>
      <c r="BD1960" s="69"/>
      <c r="BE1960" s="69"/>
      <c r="BF1960" s="75"/>
      <c r="BG1960" s="75"/>
      <c r="BH1960" s="75"/>
      <c r="BI1960" s="219"/>
      <c r="BJ1960" s="220"/>
      <c r="BK1960" s="220"/>
      <c r="BL1960" s="238"/>
      <c r="BM1960" s="238"/>
      <c r="BN1960" s="238"/>
      <c r="BO1960" s="236"/>
      <c r="BP1960" s="49"/>
      <c r="BS1960" s="237"/>
    </row>
    <row r="1961" spans="1:71" s="62" customFormat="1">
      <c r="A1961" s="49"/>
      <c r="B1961" s="2"/>
      <c r="C1961" s="2"/>
      <c r="D1961" s="49"/>
      <c r="E1961" s="49"/>
      <c r="F1961" s="93"/>
      <c r="G1961" s="85"/>
      <c r="H1961" s="49"/>
      <c r="I1961" s="49"/>
      <c r="J1961" s="2"/>
      <c r="K1961" s="49"/>
      <c r="L1961" s="2"/>
      <c r="M1961" s="72"/>
      <c r="N1961" s="72"/>
      <c r="O1961" s="98"/>
      <c r="P1961" s="54"/>
      <c r="Q1961" s="55"/>
      <c r="R1961" s="55"/>
      <c r="S1961" s="56"/>
      <c r="T1961" s="57"/>
      <c r="U1961" s="57"/>
      <c r="V1961" s="58"/>
      <c r="W1961" s="59"/>
      <c r="X1961" s="59"/>
      <c r="Y1961" s="77"/>
      <c r="Z1961" s="60"/>
      <c r="AA1961" s="60"/>
      <c r="AB1961" s="61"/>
      <c r="AC1961" s="61"/>
      <c r="AD1961" s="61"/>
      <c r="AE1961" s="200"/>
      <c r="AF1961" s="201"/>
      <c r="AG1961" s="201"/>
      <c r="AI1961" s="63"/>
      <c r="AJ1961" s="63"/>
      <c r="AK1961" s="77"/>
      <c r="AL1961" s="60"/>
      <c r="AM1961" s="60"/>
      <c r="AN1961" s="78"/>
      <c r="AO1961" s="79"/>
      <c r="AP1961" s="79"/>
      <c r="AQ1961" s="64"/>
      <c r="AR1961" s="65"/>
      <c r="AS1961" s="65"/>
      <c r="AT1961" s="66"/>
      <c r="AU1961" s="67"/>
      <c r="AV1961" s="67"/>
      <c r="AW1961" s="73"/>
      <c r="AX1961" s="74"/>
      <c r="AY1961" s="74"/>
      <c r="AZ1961" s="112"/>
      <c r="BA1961" s="68"/>
      <c r="BB1961" s="68"/>
      <c r="BC1961" s="69"/>
      <c r="BD1961" s="69"/>
      <c r="BE1961" s="69"/>
      <c r="BF1961" s="75"/>
      <c r="BG1961" s="75"/>
      <c r="BH1961" s="75"/>
      <c r="BI1961" s="219"/>
      <c r="BJ1961" s="220"/>
      <c r="BK1961" s="220"/>
      <c r="BL1961" s="238"/>
      <c r="BM1961" s="238"/>
      <c r="BN1961" s="238"/>
      <c r="BO1961" s="236"/>
      <c r="BP1961" s="49"/>
      <c r="BS1961" s="237"/>
    </row>
    <row r="1962" spans="1:71" s="62" customFormat="1">
      <c r="A1962" s="49"/>
      <c r="B1962" s="2"/>
      <c r="C1962" s="2"/>
      <c r="D1962" s="49"/>
      <c r="E1962" s="49"/>
      <c r="F1962" s="93"/>
      <c r="G1962" s="85"/>
      <c r="H1962" s="49"/>
      <c r="I1962" s="49"/>
      <c r="J1962" s="2"/>
      <c r="K1962" s="49"/>
      <c r="L1962" s="2"/>
      <c r="M1962" s="72"/>
      <c r="N1962" s="72"/>
      <c r="O1962" s="98"/>
      <c r="P1962" s="54"/>
      <c r="Q1962" s="55"/>
      <c r="R1962" s="55"/>
      <c r="S1962" s="56"/>
      <c r="T1962" s="57"/>
      <c r="U1962" s="57"/>
      <c r="V1962" s="58"/>
      <c r="W1962" s="59"/>
      <c r="X1962" s="59"/>
      <c r="Y1962" s="77"/>
      <c r="Z1962" s="60"/>
      <c r="AA1962" s="60"/>
      <c r="AB1962" s="61"/>
      <c r="AC1962" s="61"/>
      <c r="AD1962" s="61"/>
      <c r="AE1962" s="200"/>
      <c r="AF1962" s="201"/>
      <c r="AG1962" s="201"/>
      <c r="AI1962" s="63"/>
      <c r="AJ1962" s="63"/>
      <c r="AK1962" s="77"/>
      <c r="AL1962" s="60"/>
      <c r="AM1962" s="60"/>
      <c r="AN1962" s="78"/>
      <c r="AO1962" s="79"/>
      <c r="AP1962" s="79"/>
      <c r="AQ1962" s="64"/>
      <c r="AR1962" s="65"/>
      <c r="AS1962" s="65"/>
      <c r="AT1962" s="66"/>
      <c r="AU1962" s="67"/>
      <c r="AV1962" s="67"/>
      <c r="AW1962" s="73"/>
      <c r="AX1962" s="74"/>
      <c r="AY1962" s="74"/>
      <c r="AZ1962" s="112"/>
      <c r="BA1962" s="68"/>
      <c r="BB1962" s="68"/>
      <c r="BC1962" s="69"/>
      <c r="BD1962" s="69"/>
      <c r="BE1962" s="69"/>
      <c r="BF1962" s="75"/>
      <c r="BG1962" s="75"/>
      <c r="BH1962" s="75"/>
      <c r="BI1962" s="219"/>
      <c r="BJ1962" s="220"/>
      <c r="BK1962" s="220"/>
      <c r="BL1962" s="238"/>
      <c r="BM1962" s="238"/>
      <c r="BN1962" s="238"/>
      <c r="BO1962" s="236"/>
      <c r="BP1962" s="49"/>
      <c r="BS1962" s="237"/>
    </row>
    <row r="1963" spans="1:71" s="62" customFormat="1">
      <c r="A1963" s="49"/>
      <c r="B1963" s="2"/>
      <c r="C1963" s="2"/>
      <c r="D1963" s="49"/>
      <c r="E1963" s="49"/>
      <c r="F1963" s="93"/>
      <c r="G1963" s="85"/>
      <c r="H1963" s="49"/>
      <c r="I1963" s="49"/>
      <c r="J1963" s="2"/>
      <c r="K1963" s="49"/>
      <c r="L1963" s="2"/>
      <c r="M1963" s="72"/>
      <c r="N1963" s="72"/>
      <c r="O1963" s="98"/>
      <c r="P1963" s="54"/>
      <c r="Q1963" s="55"/>
      <c r="R1963" s="55"/>
      <c r="S1963" s="56"/>
      <c r="T1963" s="57"/>
      <c r="U1963" s="57"/>
      <c r="V1963" s="58"/>
      <c r="W1963" s="59"/>
      <c r="X1963" s="59"/>
      <c r="Y1963" s="77"/>
      <c r="Z1963" s="60"/>
      <c r="AA1963" s="60"/>
      <c r="AB1963" s="61"/>
      <c r="AC1963" s="61"/>
      <c r="AD1963" s="61"/>
      <c r="AE1963" s="200"/>
      <c r="AF1963" s="201"/>
      <c r="AG1963" s="201"/>
      <c r="AI1963" s="63"/>
      <c r="AJ1963" s="63"/>
      <c r="AK1963" s="77"/>
      <c r="AL1963" s="60"/>
      <c r="AM1963" s="60"/>
      <c r="AN1963" s="78"/>
      <c r="AO1963" s="79"/>
      <c r="AP1963" s="79"/>
      <c r="AQ1963" s="64"/>
      <c r="AR1963" s="65"/>
      <c r="AS1963" s="65"/>
      <c r="AT1963" s="66"/>
      <c r="AU1963" s="67"/>
      <c r="AV1963" s="67"/>
      <c r="AW1963" s="73"/>
      <c r="AX1963" s="74"/>
      <c r="AY1963" s="74"/>
      <c r="AZ1963" s="112"/>
      <c r="BA1963" s="68"/>
      <c r="BB1963" s="68"/>
      <c r="BC1963" s="69"/>
      <c r="BD1963" s="69"/>
      <c r="BE1963" s="69"/>
      <c r="BF1963" s="75"/>
      <c r="BG1963" s="75"/>
      <c r="BH1963" s="75"/>
      <c r="BI1963" s="219"/>
      <c r="BJ1963" s="220"/>
      <c r="BK1963" s="220"/>
      <c r="BL1963" s="238"/>
      <c r="BM1963" s="238"/>
      <c r="BN1963" s="238"/>
      <c r="BO1963" s="236"/>
      <c r="BP1963" s="49"/>
      <c r="BS1963" s="237"/>
    </row>
    <row r="1964" spans="1:71" s="62" customFormat="1">
      <c r="A1964" s="49"/>
      <c r="B1964" s="2"/>
      <c r="C1964" s="2"/>
      <c r="D1964" s="49"/>
      <c r="E1964" s="49"/>
      <c r="F1964" s="93"/>
      <c r="G1964" s="85"/>
      <c r="H1964" s="49"/>
      <c r="I1964" s="49"/>
      <c r="J1964" s="2"/>
      <c r="K1964" s="49"/>
      <c r="L1964" s="2"/>
      <c r="M1964" s="72"/>
      <c r="N1964" s="72"/>
      <c r="O1964" s="98"/>
      <c r="P1964" s="54"/>
      <c r="Q1964" s="55"/>
      <c r="R1964" s="55"/>
      <c r="S1964" s="56"/>
      <c r="T1964" s="57"/>
      <c r="U1964" s="57"/>
      <c r="V1964" s="58"/>
      <c r="W1964" s="59"/>
      <c r="X1964" s="59"/>
      <c r="Y1964" s="77"/>
      <c r="Z1964" s="60"/>
      <c r="AA1964" s="60"/>
      <c r="AB1964" s="61"/>
      <c r="AC1964" s="61"/>
      <c r="AD1964" s="61"/>
      <c r="AE1964" s="200"/>
      <c r="AF1964" s="201"/>
      <c r="AG1964" s="201"/>
      <c r="AI1964" s="63"/>
      <c r="AJ1964" s="63"/>
      <c r="AK1964" s="77"/>
      <c r="AL1964" s="60"/>
      <c r="AM1964" s="60"/>
      <c r="AN1964" s="78"/>
      <c r="AO1964" s="79"/>
      <c r="AP1964" s="79"/>
      <c r="AQ1964" s="64"/>
      <c r="AR1964" s="65"/>
      <c r="AS1964" s="65"/>
      <c r="AT1964" s="66"/>
      <c r="AU1964" s="67"/>
      <c r="AV1964" s="67"/>
      <c r="AW1964" s="73"/>
      <c r="AX1964" s="74"/>
      <c r="AY1964" s="74"/>
      <c r="AZ1964" s="112"/>
      <c r="BA1964" s="68"/>
      <c r="BB1964" s="68"/>
      <c r="BC1964" s="69"/>
      <c r="BD1964" s="69"/>
      <c r="BE1964" s="69"/>
      <c r="BF1964" s="75"/>
      <c r="BG1964" s="75"/>
      <c r="BH1964" s="75"/>
      <c r="BI1964" s="219"/>
      <c r="BJ1964" s="220"/>
      <c r="BK1964" s="220"/>
      <c r="BL1964" s="238"/>
      <c r="BM1964" s="238"/>
      <c r="BN1964" s="238"/>
      <c r="BO1964" s="236"/>
      <c r="BP1964" s="49"/>
      <c r="BS1964" s="237"/>
    </row>
    <row r="1965" spans="1:71" s="62" customFormat="1">
      <c r="A1965" s="49"/>
      <c r="B1965" s="2"/>
      <c r="C1965" s="2"/>
      <c r="D1965" s="49"/>
      <c r="E1965" s="49"/>
      <c r="F1965" s="93"/>
      <c r="G1965" s="85"/>
      <c r="H1965" s="49"/>
      <c r="I1965" s="49"/>
      <c r="J1965" s="2"/>
      <c r="K1965" s="49"/>
      <c r="L1965" s="2"/>
      <c r="M1965" s="72"/>
      <c r="N1965" s="72"/>
      <c r="O1965" s="98"/>
      <c r="P1965" s="54"/>
      <c r="Q1965" s="55"/>
      <c r="R1965" s="55"/>
      <c r="S1965" s="56"/>
      <c r="T1965" s="57"/>
      <c r="U1965" s="57"/>
      <c r="V1965" s="58"/>
      <c r="W1965" s="59"/>
      <c r="X1965" s="59"/>
      <c r="Y1965" s="77"/>
      <c r="Z1965" s="60"/>
      <c r="AA1965" s="60"/>
      <c r="AB1965" s="61"/>
      <c r="AC1965" s="61"/>
      <c r="AD1965" s="61"/>
      <c r="AE1965" s="200"/>
      <c r="AF1965" s="201"/>
      <c r="AG1965" s="201"/>
      <c r="AI1965" s="63"/>
      <c r="AJ1965" s="63"/>
      <c r="AK1965" s="77"/>
      <c r="AL1965" s="60"/>
      <c r="AM1965" s="60"/>
      <c r="AN1965" s="78"/>
      <c r="AO1965" s="79"/>
      <c r="AP1965" s="79"/>
      <c r="AQ1965" s="64"/>
      <c r="AR1965" s="65"/>
      <c r="AS1965" s="65"/>
      <c r="AT1965" s="66"/>
      <c r="AU1965" s="67"/>
      <c r="AV1965" s="67"/>
      <c r="AW1965" s="73"/>
      <c r="AX1965" s="74"/>
      <c r="AY1965" s="74"/>
      <c r="AZ1965" s="112"/>
      <c r="BA1965" s="68"/>
      <c r="BB1965" s="68"/>
      <c r="BC1965" s="69"/>
      <c r="BD1965" s="69"/>
      <c r="BE1965" s="69"/>
      <c r="BF1965" s="75"/>
      <c r="BG1965" s="75"/>
      <c r="BH1965" s="75"/>
      <c r="BI1965" s="219"/>
      <c r="BJ1965" s="220"/>
      <c r="BK1965" s="220"/>
      <c r="BL1965" s="238"/>
      <c r="BM1965" s="238"/>
      <c r="BN1965" s="238"/>
      <c r="BO1965" s="236"/>
      <c r="BP1965" s="49"/>
      <c r="BS1965" s="237"/>
    </row>
    <row r="1966" spans="1:71" s="62" customFormat="1">
      <c r="A1966" s="49"/>
      <c r="B1966" s="2"/>
      <c r="C1966" s="2"/>
      <c r="D1966" s="49"/>
      <c r="E1966" s="49"/>
      <c r="F1966" s="93"/>
      <c r="G1966" s="85"/>
      <c r="H1966" s="49"/>
      <c r="I1966" s="49"/>
      <c r="J1966" s="2"/>
      <c r="K1966" s="49"/>
      <c r="L1966" s="2"/>
      <c r="M1966" s="72"/>
      <c r="N1966" s="72"/>
      <c r="O1966" s="98"/>
      <c r="P1966" s="54"/>
      <c r="Q1966" s="55"/>
      <c r="R1966" s="55"/>
      <c r="S1966" s="56"/>
      <c r="T1966" s="57"/>
      <c r="U1966" s="57"/>
      <c r="V1966" s="58"/>
      <c r="W1966" s="59"/>
      <c r="X1966" s="59"/>
      <c r="Y1966" s="77"/>
      <c r="Z1966" s="60"/>
      <c r="AA1966" s="60"/>
      <c r="AB1966" s="61"/>
      <c r="AC1966" s="61"/>
      <c r="AD1966" s="61"/>
      <c r="AE1966" s="200"/>
      <c r="AF1966" s="201"/>
      <c r="AG1966" s="201"/>
      <c r="AI1966" s="63"/>
      <c r="AJ1966" s="63"/>
      <c r="AK1966" s="77"/>
      <c r="AL1966" s="60"/>
      <c r="AM1966" s="60"/>
      <c r="AN1966" s="78"/>
      <c r="AO1966" s="79"/>
      <c r="AP1966" s="79"/>
      <c r="AQ1966" s="64"/>
      <c r="AR1966" s="65"/>
      <c r="AS1966" s="65"/>
      <c r="AT1966" s="66"/>
      <c r="AU1966" s="67"/>
      <c r="AV1966" s="67"/>
      <c r="AW1966" s="73"/>
      <c r="AX1966" s="74"/>
      <c r="AY1966" s="74"/>
      <c r="AZ1966" s="112"/>
      <c r="BA1966" s="68"/>
      <c r="BB1966" s="68"/>
      <c r="BC1966" s="69"/>
      <c r="BD1966" s="69"/>
      <c r="BE1966" s="69"/>
      <c r="BF1966" s="75"/>
      <c r="BG1966" s="75"/>
      <c r="BH1966" s="75"/>
      <c r="BI1966" s="219"/>
      <c r="BJ1966" s="220"/>
      <c r="BK1966" s="220"/>
      <c r="BL1966" s="238"/>
      <c r="BM1966" s="238"/>
      <c r="BN1966" s="238"/>
      <c r="BO1966" s="236"/>
      <c r="BP1966" s="49"/>
      <c r="BS1966" s="237"/>
    </row>
    <row r="1967" spans="1:71" s="62" customFormat="1">
      <c r="A1967" s="49"/>
      <c r="B1967" s="2"/>
      <c r="C1967" s="2"/>
      <c r="D1967" s="49"/>
      <c r="E1967" s="49"/>
      <c r="F1967" s="93"/>
      <c r="G1967" s="85"/>
      <c r="H1967" s="49"/>
      <c r="I1967" s="49"/>
      <c r="J1967" s="2"/>
      <c r="K1967" s="49"/>
      <c r="L1967" s="2"/>
      <c r="M1967" s="72"/>
      <c r="N1967" s="72"/>
      <c r="O1967" s="98"/>
      <c r="P1967" s="54"/>
      <c r="Q1967" s="55"/>
      <c r="R1967" s="55"/>
      <c r="S1967" s="56"/>
      <c r="T1967" s="57"/>
      <c r="U1967" s="57"/>
      <c r="V1967" s="58"/>
      <c r="W1967" s="59"/>
      <c r="X1967" s="59"/>
      <c r="Y1967" s="77"/>
      <c r="Z1967" s="60"/>
      <c r="AA1967" s="60"/>
      <c r="AB1967" s="61"/>
      <c r="AC1967" s="61"/>
      <c r="AD1967" s="61"/>
      <c r="AE1967" s="200"/>
      <c r="AF1967" s="201"/>
      <c r="AG1967" s="201"/>
      <c r="AI1967" s="63"/>
      <c r="AJ1967" s="63"/>
      <c r="AK1967" s="77"/>
      <c r="AL1967" s="60"/>
      <c r="AM1967" s="60"/>
      <c r="AN1967" s="78"/>
      <c r="AO1967" s="79"/>
      <c r="AP1967" s="79"/>
      <c r="AQ1967" s="64"/>
      <c r="AR1967" s="65"/>
      <c r="AS1967" s="65"/>
      <c r="AT1967" s="66"/>
      <c r="AU1967" s="67"/>
      <c r="AV1967" s="67"/>
      <c r="AW1967" s="73"/>
      <c r="AX1967" s="74"/>
      <c r="AY1967" s="74"/>
      <c r="AZ1967" s="112"/>
      <c r="BA1967" s="68"/>
      <c r="BB1967" s="68"/>
      <c r="BC1967" s="69"/>
      <c r="BD1967" s="69"/>
      <c r="BE1967" s="69"/>
      <c r="BF1967" s="75"/>
      <c r="BG1967" s="75"/>
      <c r="BH1967" s="75"/>
      <c r="BI1967" s="219"/>
      <c r="BJ1967" s="220"/>
      <c r="BK1967" s="220"/>
      <c r="BL1967" s="238"/>
      <c r="BM1967" s="238"/>
      <c r="BN1967" s="238"/>
      <c r="BO1967" s="236"/>
      <c r="BP1967" s="49"/>
      <c r="BS1967" s="237"/>
    </row>
    <row r="1968" spans="1:71" s="62" customFormat="1">
      <c r="A1968" s="49"/>
      <c r="B1968" s="2"/>
      <c r="C1968" s="2"/>
      <c r="D1968" s="49"/>
      <c r="E1968" s="49"/>
      <c r="F1968" s="93"/>
      <c r="G1968" s="85"/>
      <c r="H1968" s="49"/>
      <c r="I1968" s="49"/>
      <c r="J1968" s="2"/>
      <c r="K1968" s="49"/>
      <c r="L1968" s="2"/>
      <c r="M1968" s="72"/>
      <c r="N1968" s="72"/>
      <c r="O1968" s="98"/>
      <c r="P1968" s="54"/>
      <c r="Q1968" s="55"/>
      <c r="R1968" s="55"/>
      <c r="S1968" s="56"/>
      <c r="T1968" s="57"/>
      <c r="U1968" s="57"/>
      <c r="V1968" s="58"/>
      <c r="W1968" s="59"/>
      <c r="X1968" s="59"/>
      <c r="Y1968" s="77"/>
      <c r="Z1968" s="60"/>
      <c r="AA1968" s="60"/>
      <c r="AB1968" s="61"/>
      <c r="AC1968" s="61"/>
      <c r="AD1968" s="61"/>
      <c r="AE1968" s="200"/>
      <c r="AF1968" s="201"/>
      <c r="AG1968" s="201"/>
      <c r="AI1968" s="63"/>
      <c r="AJ1968" s="63"/>
      <c r="AK1968" s="77"/>
      <c r="AL1968" s="60"/>
      <c r="AM1968" s="60"/>
      <c r="AN1968" s="78"/>
      <c r="AO1968" s="79"/>
      <c r="AP1968" s="79"/>
      <c r="AQ1968" s="64"/>
      <c r="AR1968" s="65"/>
      <c r="AS1968" s="65"/>
      <c r="AT1968" s="66"/>
      <c r="AU1968" s="67"/>
      <c r="AV1968" s="67"/>
      <c r="AW1968" s="73"/>
      <c r="AX1968" s="74"/>
      <c r="AY1968" s="74"/>
      <c r="AZ1968" s="112"/>
      <c r="BA1968" s="68"/>
      <c r="BB1968" s="68"/>
      <c r="BC1968" s="69"/>
      <c r="BD1968" s="69"/>
      <c r="BE1968" s="69"/>
      <c r="BF1968" s="75"/>
      <c r="BG1968" s="75"/>
      <c r="BH1968" s="75"/>
      <c r="BI1968" s="219"/>
      <c r="BJ1968" s="220"/>
      <c r="BK1968" s="220"/>
      <c r="BL1968" s="238"/>
      <c r="BM1968" s="238"/>
      <c r="BN1968" s="238"/>
      <c r="BO1968" s="236"/>
      <c r="BP1968" s="49"/>
      <c r="BS1968" s="237"/>
    </row>
    <row r="1969" spans="1:71" s="62" customFormat="1">
      <c r="A1969" s="49"/>
      <c r="B1969" s="2"/>
      <c r="C1969" s="2"/>
      <c r="D1969" s="49"/>
      <c r="E1969" s="49"/>
      <c r="F1969" s="93"/>
      <c r="G1969" s="85"/>
      <c r="H1969" s="49"/>
      <c r="I1969" s="49"/>
      <c r="J1969" s="2"/>
      <c r="K1969" s="49"/>
      <c r="L1969" s="2"/>
      <c r="M1969" s="72"/>
      <c r="N1969" s="72"/>
      <c r="O1969" s="98"/>
      <c r="P1969" s="54"/>
      <c r="Q1969" s="55"/>
      <c r="R1969" s="55"/>
      <c r="S1969" s="56"/>
      <c r="T1969" s="57"/>
      <c r="U1969" s="57"/>
      <c r="V1969" s="58"/>
      <c r="W1969" s="59"/>
      <c r="X1969" s="59"/>
      <c r="Y1969" s="77"/>
      <c r="Z1969" s="60"/>
      <c r="AA1969" s="60"/>
      <c r="AB1969" s="61"/>
      <c r="AC1969" s="61"/>
      <c r="AD1969" s="61"/>
      <c r="AE1969" s="200"/>
      <c r="AF1969" s="201"/>
      <c r="AG1969" s="201"/>
      <c r="AI1969" s="63"/>
      <c r="AJ1969" s="63"/>
      <c r="AK1969" s="77"/>
      <c r="AL1969" s="60"/>
      <c r="AM1969" s="60"/>
      <c r="AN1969" s="78"/>
      <c r="AO1969" s="79"/>
      <c r="AP1969" s="79"/>
      <c r="AQ1969" s="64"/>
      <c r="AR1969" s="65"/>
      <c r="AS1969" s="65"/>
      <c r="AT1969" s="66"/>
      <c r="AU1969" s="67"/>
      <c r="AV1969" s="67"/>
      <c r="AW1969" s="73"/>
      <c r="AX1969" s="74"/>
      <c r="AY1969" s="74"/>
      <c r="AZ1969" s="112"/>
      <c r="BA1969" s="68"/>
      <c r="BB1969" s="68"/>
      <c r="BC1969" s="69"/>
      <c r="BD1969" s="69"/>
      <c r="BE1969" s="69"/>
      <c r="BF1969" s="75"/>
      <c r="BG1969" s="75"/>
      <c r="BH1969" s="75"/>
      <c r="BI1969" s="219"/>
      <c r="BJ1969" s="220"/>
      <c r="BK1969" s="220"/>
      <c r="BL1969" s="238"/>
      <c r="BM1969" s="238"/>
      <c r="BN1969" s="238"/>
      <c r="BO1969" s="236"/>
      <c r="BP1969" s="49"/>
      <c r="BS1969" s="237"/>
    </row>
    <row r="1970" spans="1:71" s="62" customFormat="1">
      <c r="A1970" s="49"/>
      <c r="B1970" s="2"/>
      <c r="C1970" s="2"/>
      <c r="D1970" s="49"/>
      <c r="E1970" s="49"/>
      <c r="F1970" s="93"/>
      <c r="G1970" s="85"/>
      <c r="H1970" s="49"/>
      <c r="I1970" s="49"/>
      <c r="J1970" s="2"/>
      <c r="K1970" s="49"/>
      <c r="L1970" s="2"/>
      <c r="M1970" s="72"/>
      <c r="N1970" s="72"/>
      <c r="O1970" s="98"/>
      <c r="P1970" s="54"/>
      <c r="Q1970" s="55"/>
      <c r="R1970" s="55"/>
      <c r="S1970" s="56"/>
      <c r="T1970" s="57"/>
      <c r="U1970" s="57"/>
      <c r="V1970" s="58"/>
      <c r="W1970" s="59"/>
      <c r="X1970" s="59"/>
      <c r="Y1970" s="77"/>
      <c r="Z1970" s="60"/>
      <c r="AA1970" s="60"/>
      <c r="AB1970" s="61"/>
      <c r="AC1970" s="61"/>
      <c r="AD1970" s="61"/>
      <c r="AE1970" s="200"/>
      <c r="AF1970" s="201"/>
      <c r="AG1970" s="201"/>
      <c r="AI1970" s="63"/>
      <c r="AJ1970" s="63"/>
      <c r="AK1970" s="77"/>
      <c r="AL1970" s="60"/>
      <c r="AM1970" s="60"/>
      <c r="AN1970" s="78"/>
      <c r="AO1970" s="79"/>
      <c r="AP1970" s="79"/>
      <c r="AQ1970" s="64"/>
      <c r="AR1970" s="65"/>
      <c r="AS1970" s="65"/>
      <c r="AT1970" s="66"/>
      <c r="AU1970" s="67"/>
      <c r="AV1970" s="67"/>
      <c r="AW1970" s="73"/>
      <c r="AX1970" s="74"/>
      <c r="AY1970" s="74"/>
      <c r="AZ1970" s="112"/>
      <c r="BA1970" s="68"/>
      <c r="BB1970" s="68"/>
      <c r="BC1970" s="69"/>
      <c r="BD1970" s="69"/>
      <c r="BE1970" s="69"/>
      <c r="BF1970" s="75"/>
      <c r="BG1970" s="75"/>
      <c r="BH1970" s="75"/>
      <c r="BI1970" s="219"/>
      <c r="BJ1970" s="220"/>
      <c r="BK1970" s="220"/>
      <c r="BL1970" s="238"/>
      <c r="BM1970" s="238"/>
      <c r="BN1970" s="238"/>
      <c r="BO1970" s="236"/>
      <c r="BP1970" s="49"/>
      <c r="BS1970" s="237"/>
    </row>
    <row r="1971" spans="1:71" s="62" customFormat="1">
      <c r="A1971" s="49"/>
      <c r="B1971" s="2"/>
      <c r="C1971" s="2"/>
      <c r="D1971" s="49"/>
      <c r="E1971" s="49"/>
      <c r="F1971" s="93"/>
      <c r="G1971" s="85"/>
      <c r="H1971" s="49"/>
      <c r="I1971" s="49"/>
      <c r="J1971" s="2"/>
      <c r="K1971" s="49"/>
      <c r="L1971" s="2"/>
      <c r="M1971" s="72"/>
      <c r="N1971" s="72"/>
      <c r="O1971" s="98"/>
      <c r="P1971" s="54"/>
      <c r="Q1971" s="55"/>
      <c r="R1971" s="55"/>
      <c r="S1971" s="56"/>
      <c r="T1971" s="57"/>
      <c r="U1971" s="57"/>
      <c r="V1971" s="58"/>
      <c r="W1971" s="59"/>
      <c r="X1971" s="59"/>
      <c r="Y1971" s="77"/>
      <c r="Z1971" s="60"/>
      <c r="AA1971" s="60"/>
      <c r="AB1971" s="61"/>
      <c r="AC1971" s="61"/>
      <c r="AD1971" s="61"/>
      <c r="AE1971" s="200"/>
      <c r="AF1971" s="201"/>
      <c r="AG1971" s="201"/>
      <c r="AI1971" s="63"/>
      <c r="AJ1971" s="63"/>
      <c r="AK1971" s="77"/>
      <c r="AL1971" s="60"/>
      <c r="AM1971" s="60"/>
      <c r="AN1971" s="78"/>
      <c r="AO1971" s="79"/>
      <c r="AP1971" s="79"/>
      <c r="AQ1971" s="64"/>
      <c r="AR1971" s="65"/>
      <c r="AS1971" s="65"/>
      <c r="AT1971" s="66"/>
      <c r="AU1971" s="67"/>
      <c r="AV1971" s="67"/>
      <c r="AW1971" s="73"/>
      <c r="AX1971" s="74"/>
      <c r="AY1971" s="74"/>
      <c r="AZ1971" s="112"/>
      <c r="BA1971" s="68"/>
      <c r="BB1971" s="68"/>
      <c r="BC1971" s="69"/>
      <c r="BD1971" s="69"/>
      <c r="BE1971" s="69"/>
      <c r="BF1971" s="75"/>
      <c r="BG1971" s="75"/>
      <c r="BH1971" s="75"/>
      <c r="BI1971" s="219"/>
      <c r="BJ1971" s="220"/>
      <c r="BK1971" s="220"/>
      <c r="BL1971" s="238"/>
      <c r="BM1971" s="238"/>
      <c r="BN1971" s="238"/>
      <c r="BO1971" s="236"/>
      <c r="BP1971" s="49"/>
      <c r="BS1971" s="237"/>
    </row>
    <row r="1972" spans="1:71" s="62" customFormat="1">
      <c r="A1972" s="49"/>
      <c r="B1972" s="2"/>
      <c r="C1972" s="2"/>
      <c r="D1972" s="49"/>
      <c r="E1972" s="49"/>
      <c r="F1972" s="93"/>
      <c r="G1972" s="85"/>
      <c r="H1972" s="49"/>
      <c r="I1972" s="49"/>
      <c r="J1972" s="2"/>
      <c r="K1972" s="49"/>
      <c r="L1972" s="2"/>
      <c r="M1972" s="72"/>
      <c r="N1972" s="72"/>
      <c r="O1972" s="98"/>
      <c r="P1972" s="54"/>
      <c r="Q1972" s="55"/>
      <c r="R1972" s="55"/>
      <c r="S1972" s="56"/>
      <c r="T1972" s="57"/>
      <c r="U1972" s="57"/>
      <c r="V1972" s="58"/>
      <c r="W1972" s="59"/>
      <c r="X1972" s="59"/>
      <c r="Y1972" s="77"/>
      <c r="Z1972" s="60"/>
      <c r="AA1972" s="60"/>
      <c r="AB1972" s="61"/>
      <c r="AC1972" s="61"/>
      <c r="AD1972" s="61"/>
      <c r="AE1972" s="200"/>
      <c r="AF1972" s="201"/>
      <c r="AG1972" s="201"/>
      <c r="AI1972" s="63"/>
      <c r="AJ1972" s="63"/>
      <c r="AK1972" s="77"/>
      <c r="AL1972" s="60"/>
      <c r="AM1972" s="60"/>
      <c r="AN1972" s="78"/>
      <c r="AO1972" s="79"/>
      <c r="AP1972" s="79"/>
      <c r="AQ1972" s="64"/>
      <c r="AR1972" s="65"/>
      <c r="AS1972" s="65"/>
      <c r="AT1972" s="66"/>
      <c r="AU1972" s="67"/>
      <c r="AV1972" s="67"/>
      <c r="AW1972" s="73"/>
      <c r="AX1972" s="74"/>
      <c r="AY1972" s="74"/>
      <c r="AZ1972" s="112"/>
      <c r="BA1972" s="68"/>
      <c r="BB1972" s="68"/>
      <c r="BC1972" s="69"/>
      <c r="BD1972" s="69"/>
      <c r="BE1972" s="69"/>
      <c r="BF1972" s="75"/>
      <c r="BG1972" s="75"/>
      <c r="BH1972" s="75"/>
      <c r="BI1972" s="219"/>
      <c r="BJ1972" s="220"/>
      <c r="BK1972" s="220"/>
      <c r="BL1972" s="238"/>
      <c r="BM1972" s="238"/>
      <c r="BN1972" s="238"/>
      <c r="BO1972" s="236"/>
      <c r="BP1972" s="49"/>
      <c r="BS1972" s="237"/>
    </row>
    <row r="1973" spans="1:71" s="62" customFormat="1">
      <c r="A1973" s="49"/>
      <c r="B1973" s="2"/>
      <c r="C1973" s="2"/>
      <c r="D1973" s="49"/>
      <c r="E1973" s="49"/>
      <c r="F1973" s="93"/>
      <c r="G1973" s="85"/>
      <c r="H1973" s="49"/>
      <c r="I1973" s="49"/>
      <c r="J1973" s="2"/>
      <c r="K1973" s="49"/>
      <c r="L1973" s="2"/>
      <c r="M1973" s="72"/>
      <c r="N1973" s="72"/>
      <c r="O1973" s="98"/>
      <c r="P1973" s="54"/>
      <c r="Q1973" s="55"/>
      <c r="R1973" s="55"/>
      <c r="S1973" s="56"/>
      <c r="T1973" s="57"/>
      <c r="U1973" s="57"/>
      <c r="V1973" s="58"/>
      <c r="W1973" s="59"/>
      <c r="X1973" s="59"/>
      <c r="Y1973" s="77"/>
      <c r="Z1973" s="60"/>
      <c r="AA1973" s="60"/>
      <c r="AB1973" s="61"/>
      <c r="AC1973" s="61"/>
      <c r="AD1973" s="61"/>
      <c r="AE1973" s="200"/>
      <c r="AF1973" s="201"/>
      <c r="AG1973" s="201"/>
      <c r="AI1973" s="63"/>
      <c r="AJ1973" s="63"/>
      <c r="AK1973" s="77"/>
      <c r="AL1973" s="60"/>
      <c r="AM1973" s="60"/>
      <c r="AN1973" s="78"/>
      <c r="AO1973" s="79"/>
      <c r="AP1973" s="79"/>
      <c r="AQ1973" s="64"/>
      <c r="AR1973" s="65"/>
      <c r="AS1973" s="65"/>
      <c r="AT1973" s="66"/>
      <c r="AU1973" s="67"/>
      <c r="AV1973" s="67"/>
      <c r="AW1973" s="73"/>
      <c r="AX1973" s="74"/>
      <c r="AY1973" s="74"/>
      <c r="AZ1973" s="112"/>
      <c r="BA1973" s="68"/>
      <c r="BB1973" s="68"/>
      <c r="BC1973" s="69"/>
      <c r="BD1973" s="69"/>
      <c r="BE1973" s="69"/>
      <c r="BF1973" s="75"/>
      <c r="BG1973" s="75"/>
      <c r="BH1973" s="75"/>
      <c r="BI1973" s="219"/>
      <c r="BJ1973" s="220"/>
      <c r="BK1973" s="220"/>
      <c r="BL1973" s="238"/>
      <c r="BM1973" s="238"/>
      <c r="BN1973" s="238"/>
      <c r="BO1973" s="236"/>
      <c r="BP1973" s="49"/>
      <c r="BS1973" s="237"/>
    </row>
    <row r="1974" spans="1:71" s="62" customFormat="1">
      <c r="A1974" s="49"/>
      <c r="B1974" s="2"/>
      <c r="C1974" s="2"/>
      <c r="D1974" s="49"/>
      <c r="E1974" s="49"/>
      <c r="F1974" s="93"/>
      <c r="G1974" s="85"/>
      <c r="H1974" s="49"/>
      <c r="I1974" s="49"/>
      <c r="J1974" s="2"/>
      <c r="K1974" s="49"/>
      <c r="L1974" s="2"/>
      <c r="M1974" s="72"/>
      <c r="N1974" s="72"/>
      <c r="O1974" s="98"/>
      <c r="P1974" s="54"/>
      <c r="Q1974" s="55"/>
      <c r="R1974" s="55"/>
      <c r="S1974" s="56"/>
      <c r="T1974" s="57"/>
      <c r="U1974" s="57"/>
      <c r="V1974" s="58"/>
      <c r="W1974" s="59"/>
      <c r="X1974" s="59"/>
      <c r="Y1974" s="77"/>
      <c r="Z1974" s="60"/>
      <c r="AA1974" s="60"/>
      <c r="AB1974" s="61"/>
      <c r="AC1974" s="61"/>
      <c r="AD1974" s="61"/>
      <c r="AE1974" s="200"/>
      <c r="AF1974" s="201"/>
      <c r="AG1974" s="201"/>
      <c r="AI1974" s="63"/>
      <c r="AJ1974" s="63"/>
      <c r="AK1974" s="77"/>
      <c r="AL1974" s="60"/>
      <c r="AM1974" s="60"/>
      <c r="AN1974" s="78"/>
      <c r="AO1974" s="79"/>
      <c r="AP1974" s="79"/>
      <c r="AQ1974" s="64"/>
      <c r="AR1974" s="65"/>
      <c r="AS1974" s="65"/>
      <c r="AT1974" s="66"/>
      <c r="AU1974" s="67"/>
      <c r="AV1974" s="67"/>
      <c r="AW1974" s="73"/>
      <c r="AX1974" s="74"/>
      <c r="AY1974" s="74"/>
      <c r="AZ1974" s="112"/>
      <c r="BA1974" s="68"/>
      <c r="BB1974" s="68"/>
      <c r="BC1974" s="69"/>
      <c r="BD1974" s="69"/>
      <c r="BE1974" s="69"/>
      <c r="BF1974" s="75"/>
      <c r="BG1974" s="75"/>
      <c r="BH1974" s="75"/>
      <c r="BI1974" s="219"/>
      <c r="BJ1974" s="220"/>
      <c r="BK1974" s="220"/>
      <c r="BL1974" s="238"/>
      <c r="BM1974" s="238"/>
      <c r="BN1974" s="238"/>
      <c r="BO1974" s="236"/>
      <c r="BP1974" s="49"/>
      <c r="BS1974" s="237"/>
    </row>
    <row r="1975" spans="1:71" s="62" customFormat="1">
      <c r="A1975" s="49"/>
      <c r="B1975" s="2"/>
      <c r="C1975" s="2"/>
      <c r="D1975" s="49"/>
      <c r="E1975" s="49"/>
      <c r="F1975" s="93"/>
      <c r="G1975" s="85"/>
      <c r="H1975" s="49"/>
      <c r="I1975" s="49"/>
      <c r="J1975" s="2"/>
      <c r="K1975" s="49"/>
      <c r="L1975" s="2"/>
      <c r="M1975" s="72"/>
      <c r="N1975" s="72"/>
      <c r="O1975" s="98"/>
      <c r="P1975" s="54"/>
      <c r="Q1975" s="55"/>
      <c r="R1975" s="55"/>
      <c r="S1975" s="56"/>
      <c r="T1975" s="57"/>
      <c r="U1975" s="57"/>
      <c r="V1975" s="58"/>
      <c r="W1975" s="59"/>
      <c r="X1975" s="59"/>
      <c r="Y1975" s="77"/>
      <c r="Z1975" s="60"/>
      <c r="AA1975" s="60"/>
      <c r="AB1975" s="61"/>
      <c r="AC1975" s="61"/>
      <c r="AD1975" s="61"/>
      <c r="AE1975" s="200"/>
      <c r="AF1975" s="201"/>
      <c r="AG1975" s="201"/>
      <c r="AI1975" s="63"/>
      <c r="AJ1975" s="63"/>
      <c r="AK1975" s="77"/>
      <c r="AL1975" s="60"/>
      <c r="AM1975" s="60"/>
      <c r="AN1975" s="78"/>
      <c r="AO1975" s="79"/>
      <c r="AP1975" s="79"/>
      <c r="AQ1975" s="64"/>
      <c r="AR1975" s="65"/>
      <c r="AS1975" s="65"/>
      <c r="AT1975" s="66"/>
      <c r="AU1975" s="67"/>
      <c r="AV1975" s="67"/>
      <c r="AW1975" s="73"/>
      <c r="AX1975" s="74"/>
      <c r="AY1975" s="74"/>
      <c r="AZ1975" s="112"/>
      <c r="BA1975" s="68"/>
      <c r="BB1975" s="68"/>
      <c r="BC1975" s="69"/>
      <c r="BD1975" s="69"/>
      <c r="BE1975" s="69"/>
      <c r="BF1975" s="75"/>
      <c r="BG1975" s="75"/>
      <c r="BH1975" s="75"/>
      <c r="BI1975" s="219"/>
      <c r="BJ1975" s="220"/>
      <c r="BK1975" s="220"/>
      <c r="BL1975" s="238"/>
      <c r="BM1975" s="238"/>
      <c r="BN1975" s="238"/>
      <c r="BO1975" s="236"/>
      <c r="BP1975" s="49"/>
      <c r="BS1975" s="237"/>
    </row>
    <row r="1976" spans="1:71" s="62" customFormat="1">
      <c r="A1976" s="49"/>
      <c r="B1976" s="2"/>
      <c r="C1976" s="2"/>
      <c r="D1976" s="49"/>
      <c r="E1976" s="49"/>
      <c r="F1976" s="93"/>
      <c r="G1976" s="85"/>
      <c r="H1976" s="49"/>
      <c r="I1976" s="49"/>
      <c r="J1976" s="2"/>
      <c r="K1976" s="49"/>
      <c r="L1976" s="2"/>
      <c r="M1976" s="72"/>
      <c r="N1976" s="72"/>
      <c r="O1976" s="98"/>
      <c r="P1976" s="54"/>
      <c r="Q1976" s="55"/>
      <c r="R1976" s="55"/>
      <c r="S1976" s="56"/>
      <c r="T1976" s="57"/>
      <c r="U1976" s="57"/>
      <c r="V1976" s="58"/>
      <c r="W1976" s="59"/>
      <c r="X1976" s="59"/>
      <c r="Y1976" s="77"/>
      <c r="Z1976" s="60"/>
      <c r="AA1976" s="60"/>
      <c r="AB1976" s="61"/>
      <c r="AC1976" s="61"/>
      <c r="AD1976" s="61"/>
      <c r="AE1976" s="200"/>
      <c r="AF1976" s="201"/>
      <c r="AG1976" s="201"/>
      <c r="AI1976" s="63"/>
      <c r="AJ1976" s="63"/>
      <c r="AK1976" s="77"/>
      <c r="AL1976" s="60"/>
      <c r="AM1976" s="60"/>
      <c r="AN1976" s="78"/>
      <c r="AO1976" s="79"/>
      <c r="AP1976" s="79"/>
      <c r="AQ1976" s="64"/>
      <c r="AR1976" s="65"/>
      <c r="AS1976" s="65"/>
      <c r="AT1976" s="66"/>
      <c r="AU1976" s="67"/>
      <c r="AV1976" s="67"/>
      <c r="AW1976" s="73"/>
      <c r="AX1976" s="74"/>
      <c r="AY1976" s="74"/>
      <c r="AZ1976" s="112"/>
      <c r="BA1976" s="68"/>
      <c r="BB1976" s="68"/>
      <c r="BC1976" s="69"/>
      <c r="BD1976" s="69"/>
      <c r="BE1976" s="69"/>
      <c r="BF1976" s="75"/>
      <c r="BG1976" s="75"/>
      <c r="BH1976" s="75"/>
      <c r="BI1976" s="219"/>
      <c r="BJ1976" s="220"/>
      <c r="BK1976" s="220"/>
      <c r="BL1976" s="238"/>
      <c r="BM1976" s="238"/>
      <c r="BN1976" s="238"/>
      <c r="BO1976" s="236"/>
      <c r="BP1976" s="49"/>
      <c r="BS1976" s="237"/>
    </row>
    <row r="1977" spans="1:71" s="62" customFormat="1">
      <c r="A1977" s="49"/>
      <c r="B1977" s="2"/>
      <c r="C1977" s="2"/>
      <c r="D1977" s="49"/>
      <c r="E1977" s="49"/>
      <c r="F1977" s="93"/>
      <c r="G1977" s="85"/>
      <c r="H1977" s="49"/>
      <c r="I1977" s="49"/>
      <c r="J1977" s="2"/>
      <c r="K1977" s="49"/>
      <c r="L1977" s="2"/>
      <c r="M1977" s="72"/>
      <c r="N1977" s="72"/>
      <c r="O1977" s="98"/>
      <c r="P1977" s="54"/>
      <c r="Q1977" s="55"/>
      <c r="R1977" s="55"/>
      <c r="S1977" s="56"/>
      <c r="T1977" s="57"/>
      <c r="U1977" s="57"/>
      <c r="V1977" s="58"/>
      <c r="W1977" s="59"/>
      <c r="X1977" s="59"/>
      <c r="Y1977" s="77"/>
      <c r="Z1977" s="60"/>
      <c r="AA1977" s="60"/>
      <c r="AB1977" s="61"/>
      <c r="AC1977" s="61"/>
      <c r="AD1977" s="61"/>
      <c r="AE1977" s="200"/>
      <c r="AF1977" s="201"/>
      <c r="AG1977" s="201"/>
      <c r="AI1977" s="63"/>
      <c r="AJ1977" s="63"/>
      <c r="AK1977" s="77"/>
      <c r="AL1977" s="60"/>
      <c r="AM1977" s="60"/>
      <c r="AN1977" s="78"/>
      <c r="AO1977" s="79"/>
      <c r="AP1977" s="79"/>
      <c r="AQ1977" s="64"/>
      <c r="AR1977" s="65"/>
      <c r="AS1977" s="65"/>
      <c r="AT1977" s="66"/>
      <c r="AU1977" s="67"/>
      <c r="AV1977" s="67"/>
      <c r="AW1977" s="73"/>
      <c r="AX1977" s="74"/>
      <c r="AY1977" s="74"/>
      <c r="AZ1977" s="112"/>
      <c r="BA1977" s="68"/>
      <c r="BB1977" s="68"/>
      <c r="BC1977" s="69"/>
      <c r="BD1977" s="69"/>
      <c r="BE1977" s="69"/>
      <c r="BF1977" s="75"/>
      <c r="BG1977" s="75"/>
      <c r="BH1977" s="75"/>
      <c r="BI1977" s="219"/>
      <c r="BJ1977" s="220"/>
      <c r="BK1977" s="220"/>
      <c r="BL1977" s="238"/>
      <c r="BM1977" s="238"/>
      <c r="BN1977" s="238"/>
      <c r="BO1977" s="236"/>
      <c r="BP1977" s="49"/>
      <c r="BS1977" s="237"/>
    </row>
    <row r="1978" spans="1:71" s="62" customFormat="1">
      <c r="A1978" s="49"/>
      <c r="B1978" s="2"/>
      <c r="C1978" s="2"/>
      <c r="D1978" s="49"/>
      <c r="E1978" s="49"/>
      <c r="F1978" s="93"/>
      <c r="G1978" s="85"/>
      <c r="H1978" s="49"/>
      <c r="I1978" s="49"/>
      <c r="J1978" s="2"/>
      <c r="K1978" s="49"/>
      <c r="L1978" s="2"/>
      <c r="M1978" s="72"/>
      <c r="N1978" s="72"/>
      <c r="O1978" s="98"/>
      <c r="P1978" s="54"/>
      <c r="Q1978" s="55"/>
      <c r="R1978" s="55"/>
      <c r="S1978" s="56"/>
      <c r="T1978" s="57"/>
      <c r="U1978" s="57"/>
      <c r="V1978" s="58"/>
      <c r="W1978" s="59"/>
      <c r="X1978" s="59"/>
      <c r="Y1978" s="77"/>
      <c r="Z1978" s="60"/>
      <c r="AA1978" s="60"/>
      <c r="AB1978" s="61"/>
      <c r="AC1978" s="61"/>
      <c r="AD1978" s="61"/>
      <c r="AE1978" s="200"/>
      <c r="AF1978" s="201"/>
      <c r="AG1978" s="201"/>
      <c r="AI1978" s="63"/>
      <c r="AJ1978" s="63"/>
      <c r="AK1978" s="77"/>
      <c r="AL1978" s="60"/>
      <c r="AM1978" s="60"/>
      <c r="AN1978" s="78"/>
      <c r="AO1978" s="79"/>
      <c r="AP1978" s="79"/>
      <c r="AQ1978" s="64"/>
      <c r="AR1978" s="65"/>
      <c r="AS1978" s="65"/>
      <c r="AT1978" s="66"/>
      <c r="AU1978" s="67"/>
      <c r="AV1978" s="67"/>
      <c r="AW1978" s="73"/>
      <c r="AX1978" s="74"/>
      <c r="AY1978" s="74"/>
      <c r="AZ1978" s="112"/>
      <c r="BA1978" s="68"/>
      <c r="BB1978" s="68"/>
      <c r="BC1978" s="69"/>
      <c r="BD1978" s="69"/>
      <c r="BE1978" s="69"/>
      <c r="BF1978" s="75"/>
      <c r="BG1978" s="75"/>
      <c r="BH1978" s="75"/>
      <c r="BI1978" s="219"/>
      <c r="BJ1978" s="220"/>
      <c r="BK1978" s="220"/>
      <c r="BL1978" s="238"/>
      <c r="BM1978" s="238"/>
      <c r="BN1978" s="238"/>
      <c r="BO1978" s="236"/>
      <c r="BP1978" s="49"/>
      <c r="BS1978" s="237"/>
    </row>
    <row r="1979" spans="1:71" s="62" customFormat="1">
      <c r="A1979" s="49"/>
      <c r="B1979" s="2"/>
      <c r="C1979" s="2"/>
      <c r="D1979" s="49"/>
      <c r="E1979" s="49"/>
      <c r="F1979" s="93"/>
      <c r="G1979" s="85"/>
      <c r="H1979" s="49"/>
      <c r="I1979" s="49"/>
      <c r="J1979" s="2"/>
      <c r="K1979" s="49"/>
      <c r="L1979" s="2"/>
      <c r="M1979" s="72"/>
      <c r="N1979" s="72"/>
      <c r="O1979" s="98"/>
      <c r="P1979" s="54"/>
      <c r="Q1979" s="55"/>
      <c r="R1979" s="55"/>
      <c r="S1979" s="56"/>
      <c r="T1979" s="57"/>
      <c r="U1979" s="57"/>
      <c r="V1979" s="58"/>
      <c r="W1979" s="59"/>
      <c r="X1979" s="59"/>
      <c r="Y1979" s="77"/>
      <c r="Z1979" s="60"/>
      <c r="AA1979" s="60"/>
      <c r="AB1979" s="61"/>
      <c r="AC1979" s="61"/>
      <c r="AD1979" s="61"/>
      <c r="AE1979" s="200"/>
      <c r="AF1979" s="201"/>
      <c r="AG1979" s="201"/>
      <c r="AI1979" s="63"/>
      <c r="AJ1979" s="63"/>
      <c r="AK1979" s="77"/>
      <c r="AL1979" s="60"/>
      <c r="AM1979" s="60"/>
      <c r="AN1979" s="78"/>
      <c r="AO1979" s="79"/>
      <c r="AP1979" s="79"/>
      <c r="AQ1979" s="64"/>
      <c r="AR1979" s="65"/>
      <c r="AS1979" s="65"/>
      <c r="AT1979" s="66"/>
      <c r="AU1979" s="67"/>
      <c r="AV1979" s="67"/>
      <c r="AW1979" s="73"/>
      <c r="AX1979" s="74"/>
      <c r="AY1979" s="74"/>
      <c r="AZ1979" s="112"/>
      <c r="BA1979" s="68"/>
      <c r="BB1979" s="68"/>
      <c r="BC1979" s="69"/>
      <c r="BD1979" s="69"/>
      <c r="BE1979" s="69"/>
      <c r="BF1979" s="75"/>
      <c r="BG1979" s="75"/>
      <c r="BH1979" s="75"/>
      <c r="BI1979" s="219"/>
      <c r="BJ1979" s="220"/>
      <c r="BK1979" s="220"/>
      <c r="BL1979" s="238"/>
      <c r="BM1979" s="238"/>
      <c r="BN1979" s="238"/>
      <c r="BO1979" s="236"/>
      <c r="BP1979" s="49"/>
      <c r="BS1979" s="237"/>
    </row>
    <row r="1980" spans="1:71" s="62" customFormat="1">
      <c r="A1980" s="49"/>
      <c r="B1980" s="2"/>
      <c r="C1980" s="2"/>
      <c r="D1980" s="49"/>
      <c r="E1980" s="49"/>
      <c r="F1980" s="93"/>
      <c r="G1980" s="85"/>
      <c r="H1980" s="49"/>
      <c r="I1980" s="49"/>
      <c r="J1980" s="2"/>
      <c r="K1980" s="49"/>
      <c r="L1980" s="2"/>
      <c r="M1980" s="72"/>
      <c r="N1980" s="72"/>
      <c r="O1980" s="98"/>
      <c r="P1980" s="54"/>
      <c r="Q1980" s="55"/>
      <c r="R1980" s="55"/>
      <c r="S1980" s="56"/>
      <c r="T1980" s="57"/>
      <c r="U1980" s="57"/>
      <c r="V1980" s="58"/>
      <c r="W1980" s="59"/>
      <c r="X1980" s="59"/>
      <c r="Y1980" s="77"/>
      <c r="Z1980" s="60"/>
      <c r="AA1980" s="60"/>
      <c r="AB1980" s="61"/>
      <c r="AC1980" s="61"/>
      <c r="AD1980" s="61"/>
      <c r="AE1980" s="200"/>
      <c r="AF1980" s="201"/>
      <c r="AG1980" s="201"/>
      <c r="AI1980" s="63"/>
      <c r="AJ1980" s="63"/>
      <c r="AK1980" s="77"/>
      <c r="AL1980" s="60"/>
      <c r="AM1980" s="60"/>
      <c r="AN1980" s="78"/>
      <c r="AO1980" s="79"/>
      <c r="AP1980" s="79"/>
      <c r="AQ1980" s="64"/>
      <c r="AR1980" s="65"/>
      <c r="AS1980" s="65"/>
      <c r="AT1980" s="66"/>
      <c r="AU1980" s="67"/>
      <c r="AV1980" s="67"/>
      <c r="AW1980" s="73"/>
      <c r="AX1980" s="74"/>
      <c r="AY1980" s="74"/>
      <c r="AZ1980" s="112"/>
      <c r="BA1980" s="68"/>
      <c r="BB1980" s="68"/>
      <c r="BC1980" s="69"/>
      <c r="BD1980" s="69"/>
      <c r="BE1980" s="69"/>
      <c r="BF1980" s="75"/>
      <c r="BG1980" s="75"/>
      <c r="BH1980" s="75"/>
      <c r="BI1980" s="219"/>
      <c r="BJ1980" s="220"/>
      <c r="BK1980" s="220"/>
      <c r="BL1980" s="238"/>
      <c r="BM1980" s="238"/>
      <c r="BN1980" s="238"/>
      <c r="BO1980" s="236"/>
      <c r="BP1980" s="49"/>
      <c r="BS1980" s="237"/>
    </row>
    <row r="1981" spans="1:71" s="62" customFormat="1">
      <c r="A1981" s="49"/>
      <c r="B1981" s="2"/>
      <c r="C1981" s="2"/>
      <c r="D1981" s="49"/>
      <c r="E1981" s="49"/>
      <c r="F1981" s="93"/>
      <c r="G1981" s="85"/>
      <c r="H1981" s="49"/>
      <c r="I1981" s="49"/>
      <c r="J1981" s="2"/>
      <c r="K1981" s="49"/>
      <c r="L1981" s="2"/>
      <c r="M1981" s="72"/>
      <c r="N1981" s="72"/>
      <c r="O1981" s="98"/>
      <c r="P1981" s="54"/>
      <c r="Q1981" s="55"/>
      <c r="R1981" s="55"/>
      <c r="S1981" s="56"/>
      <c r="T1981" s="57"/>
      <c r="U1981" s="57"/>
      <c r="V1981" s="58"/>
      <c r="W1981" s="59"/>
      <c r="X1981" s="59"/>
      <c r="Y1981" s="77"/>
      <c r="Z1981" s="60"/>
      <c r="AA1981" s="60"/>
      <c r="AB1981" s="61"/>
      <c r="AC1981" s="61"/>
      <c r="AD1981" s="61"/>
      <c r="AE1981" s="200"/>
      <c r="AF1981" s="201"/>
      <c r="AG1981" s="201"/>
      <c r="AI1981" s="63"/>
      <c r="AJ1981" s="63"/>
      <c r="AK1981" s="77"/>
      <c r="AL1981" s="60"/>
      <c r="AM1981" s="60"/>
      <c r="AN1981" s="78"/>
      <c r="AO1981" s="79"/>
      <c r="AP1981" s="79"/>
      <c r="AQ1981" s="64"/>
      <c r="AR1981" s="65"/>
      <c r="AS1981" s="65"/>
      <c r="AT1981" s="66"/>
      <c r="AU1981" s="67"/>
      <c r="AV1981" s="67"/>
      <c r="AW1981" s="73"/>
      <c r="AX1981" s="74"/>
      <c r="AY1981" s="74"/>
      <c r="AZ1981" s="112"/>
      <c r="BA1981" s="68"/>
      <c r="BB1981" s="68"/>
      <c r="BC1981" s="69"/>
      <c r="BD1981" s="69"/>
      <c r="BE1981" s="69"/>
      <c r="BF1981" s="75"/>
      <c r="BG1981" s="75"/>
      <c r="BH1981" s="75"/>
      <c r="BI1981" s="219"/>
      <c r="BJ1981" s="220"/>
      <c r="BK1981" s="220"/>
      <c r="BL1981" s="238"/>
      <c r="BM1981" s="238"/>
      <c r="BN1981" s="238"/>
      <c r="BO1981" s="236"/>
      <c r="BP1981" s="49"/>
      <c r="BS1981" s="237"/>
    </row>
    <row r="1982" spans="1:71" s="62" customFormat="1">
      <c r="A1982" s="49"/>
      <c r="B1982" s="2"/>
      <c r="C1982" s="2"/>
      <c r="D1982" s="49"/>
      <c r="E1982" s="49"/>
      <c r="F1982" s="93"/>
      <c r="G1982" s="85"/>
      <c r="H1982" s="49"/>
      <c r="I1982" s="49"/>
      <c r="J1982" s="2"/>
      <c r="K1982" s="49"/>
      <c r="L1982" s="2"/>
      <c r="M1982" s="72"/>
      <c r="N1982" s="72"/>
      <c r="O1982" s="98"/>
      <c r="P1982" s="54"/>
      <c r="Q1982" s="55"/>
      <c r="R1982" s="55"/>
      <c r="S1982" s="56"/>
      <c r="T1982" s="57"/>
      <c r="U1982" s="57"/>
      <c r="V1982" s="58"/>
      <c r="W1982" s="59"/>
      <c r="X1982" s="59"/>
      <c r="Y1982" s="77"/>
      <c r="Z1982" s="60"/>
      <c r="AA1982" s="60"/>
      <c r="AB1982" s="61"/>
      <c r="AC1982" s="61"/>
      <c r="AD1982" s="61"/>
      <c r="AE1982" s="200"/>
      <c r="AF1982" s="201"/>
      <c r="AG1982" s="201"/>
      <c r="AI1982" s="63"/>
      <c r="AJ1982" s="63"/>
      <c r="AK1982" s="77"/>
      <c r="AL1982" s="60"/>
      <c r="AM1982" s="60"/>
      <c r="AN1982" s="78"/>
      <c r="AO1982" s="79"/>
      <c r="AP1982" s="79"/>
      <c r="AQ1982" s="64"/>
      <c r="AR1982" s="65"/>
      <c r="AS1982" s="65"/>
      <c r="AT1982" s="66"/>
      <c r="AU1982" s="67"/>
      <c r="AV1982" s="67"/>
      <c r="AW1982" s="73"/>
      <c r="AX1982" s="74"/>
      <c r="AY1982" s="74"/>
      <c r="AZ1982" s="112"/>
      <c r="BA1982" s="68"/>
      <c r="BB1982" s="68"/>
      <c r="BC1982" s="69"/>
      <c r="BD1982" s="69"/>
      <c r="BE1982" s="69"/>
      <c r="BF1982" s="75"/>
      <c r="BG1982" s="75"/>
      <c r="BH1982" s="75"/>
      <c r="BI1982" s="219"/>
      <c r="BJ1982" s="220"/>
      <c r="BK1982" s="220"/>
      <c r="BL1982" s="238"/>
      <c r="BM1982" s="238"/>
      <c r="BN1982" s="238"/>
      <c r="BO1982" s="236"/>
      <c r="BP1982" s="49"/>
      <c r="BS1982" s="237"/>
    </row>
    <row r="1983" spans="1:71">
      <c r="BI1983" s="219"/>
      <c r="BJ1983" s="220"/>
      <c r="BK1983" s="220"/>
    </row>
    <row r="1984" spans="1:71">
      <c r="BI1984" s="219"/>
      <c r="BJ1984" s="220"/>
      <c r="BK1984" s="220"/>
    </row>
    <row r="1985" spans="61:63" s="49" customFormat="1">
      <c r="BI1985" s="219"/>
      <c r="BJ1985" s="220"/>
      <c r="BK1985" s="220"/>
    </row>
    <row r="1986" spans="61:63" s="49" customFormat="1">
      <c r="BI1986" s="219"/>
      <c r="BJ1986" s="220"/>
      <c r="BK1986" s="220"/>
    </row>
    <row r="1987" spans="61:63" s="49" customFormat="1">
      <c r="BI1987" s="219"/>
      <c r="BJ1987" s="220"/>
      <c r="BK1987" s="220"/>
    </row>
    <row r="1988" spans="61:63" s="49" customFormat="1">
      <c r="BI1988" s="219"/>
      <c r="BJ1988" s="220"/>
      <c r="BK1988" s="220"/>
    </row>
    <row r="1989" spans="61:63" s="49" customFormat="1">
      <c r="BI1989" s="219"/>
      <c r="BJ1989" s="220"/>
      <c r="BK1989" s="220"/>
    </row>
    <row r="1990" spans="61:63" s="49" customFormat="1">
      <c r="BI1990" s="219"/>
      <c r="BJ1990" s="220"/>
      <c r="BK1990" s="220"/>
    </row>
    <row r="1991" spans="61:63" s="49" customFormat="1">
      <c r="BI1991" s="219"/>
      <c r="BJ1991" s="220"/>
      <c r="BK1991" s="220"/>
    </row>
    <row r="1992" spans="61:63" s="49" customFormat="1">
      <c r="BI1992" s="219"/>
      <c r="BJ1992" s="220"/>
      <c r="BK1992" s="220"/>
    </row>
    <row r="1993" spans="61:63" s="49" customFormat="1">
      <c r="BI1993" s="219"/>
      <c r="BJ1993" s="220"/>
      <c r="BK1993" s="220"/>
    </row>
    <row r="1994" spans="61:63" s="49" customFormat="1">
      <c r="BI1994" s="219"/>
      <c r="BJ1994" s="220"/>
      <c r="BK1994" s="220"/>
    </row>
    <row r="1995" spans="61:63" s="49" customFormat="1">
      <c r="BI1995" s="219"/>
      <c r="BJ1995" s="220"/>
      <c r="BK1995" s="220"/>
    </row>
    <row r="1996" spans="61:63" s="49" customFormat="1">
      <c r="BI1996" s="219"/>
      <c r="BJ1996" s="220"/>
      <c r="BK1996" s="220"/>
    </row>
    <row r="1997" spans="61:63" s="49" customFormat="1">
      <c r="BI1997" s="219"/>
      <c r="BJ1997" s="220"/>
      <c r="BK1997" s="220"/>
    </row>
    <row r="1998" spans="61:63" s="49" customFormat="1">
      <c r="BI1998" s="219"/>
      <c r="BJ1998" s="220"/>
      <c r="BK1998" s="220"/>
    </row>
    <row r="1999" spans="61:63" s="49" customFormat="1">
      <c r="BI1999" s="219"/>
      <c r="BJ1999" s="220"/>
      <c r="BK1999" s="220"/>
    </row>
    <row r="2000" spans="61:63" s="49" customFormat="1">
      <c r="BI2000" s="219"/>
      <c r="BJ2000" s="220"/>
      <c r="BK2000" s="220"/>
    </row>
    <row r="2001" spans="61:63" s="49" customFormat="1">
      <c r="BI2001" s="219"/>
      <c r="BJ2001" s="220"/>
      <c r="BK2001" s="220"/>
    </row>
    <row r="2002" spans="61:63" s="49" customFormat="1">
      <c r="BI2002" s="219"/>
      <c r="BJ2002" s="220"/>
      <c r="BK2002" s="220"/>
    </row>
    <row r="2003" spans="61:63" s="49" customFormat="1">
      <c r="BI2003" s="219"/>
      <c r="BJ2003" s="220"/>
      <c r="BK2003" s="220"/>
    </row>
    <row r="2004" spans="61:63" s="49" customFormat="1">
      <c r="BI2004" s="219"/>
      <c r="BJ2004" s="220"/>
      <c r="BK2004" s="220"/>
    </row>
    <row r="2005" spans="61:63" s="49" customFormat="1">
      <c r="BI2005" s="219"/>
      <c r="BJ2005" s="220"/>
      <c r="BK2005" s="220"/>
    </row>
    <row r="2006" spans="61:63" s="49" customFormat="1">
      <c r="BI2006" s="219"/>
      <c r="BJ2006" s="220"/>
      <c r="BK2006" s="220"/>
    </row>
    <row r="2007" spans="61:63" s="49" customFormat="1">
      <c r="BI2007" s="219"/>
      <c r="BJ2007" s="220"/>
      <c r="BK2007" s="220"/>
    </row>
    <row r="2008" spans="61:63" s="49" customFormat="1">
      <c r="BI2008" s="219"/>
      <c r="BJ2008" s="220"/>
      <c r="BK2008" s="220"/>
    </row>
    <row r="2009" spans="61:63" s="49" customFormat="1">
      <c r="BI2009" s="219"/>
      <c r="BJ2009" s="220"/>
      <c r="BK2009" s="220"/>
    </row>
    <row r="2010" spans="61:63" s="49" customFormat="1">
      <c r="BI2010" s="219"/>
      <c r="BJ2010" s="220"/>
      <c r="BK2010" s="220"/>
    </row>
    <row r="2011" spans="61:63" s="49" customFormat="1">
      <c r="BI2011" s="219"/>
      <c r="BJ2011" s="220"/>
      <c r="BK2011" s="220"/>
    </row>
    <row r="2012" spans="61:63" s="49" customFormat="1">
      <c r="BI2012" s="219"/>
      <c r="BJ2012" s="220"/>
      <c r="BK2012" s="220"/>
    </row>
    <row r="2013" spans="61:63" s="49" customFormat="1">
      <c r="BI2013" s="219"/>
      <c r="BJ2013" s="220"/>
      <c r="BK2013" s="220"/>
    </row>
    <row r="2014" spans="61:63" s="49" customFormat="1">
      <c r="BI2014" s="219"/>
      <c r="BJ2014" s="220"/>
      <c r="BK2014" s="220"/>
    </row>
    <row r="2015" spans="61:63" s="49" customFormat="1">
      <c r="BI2015" s="219"/>
      <c r="BJ2015" s="220"/>
      <c r="BK2015" s="220"/>
    </row>
    <row r="2016" spans="61:63" s="49" customFormat="1">
      <c r="BI2016" s="219"/>
      <c r="BJ2016" s="220"/>
      <c r="BK2016" s="220"/>
    </row>
    <row r="2017" spans="61:63" s="49" customFormat="1">
      <c r="BI2017" s="219"/>
      <c r="BJ2017" s="220"/>
      <c r="BK2017" s="220"/>
    </row>
    <row r="2018" spans="61:63" s="49" customFormat="1">
      <c r="BI2018" s="219"/>
      <c r="BJ2018" s="220"/>
      <c r="BK2018" s="220"/>
    </row>
    <row r="2019" spans="61:63" s="49" customFormat="1">
      <c r="BI2019" s="219"/>
      <c r="BJ2019" s="220"/>
      <c r="BK2019" s="220"/>
    </row>
    <row r="2020" spans="61:63" s="49" customFormat="1">
      <c r="BI2020" s="219"/>
      <c r="BJ2020" s="220"/>
      <c r="BK2020" s="220"/>
    </row>
    <row r="2021" spans="61:63" s="49" customFormat="1">
      <c r="BI2021" s="219"/>
      <c r="BJ2021" s="220"/>
      <c r="BK2021" s="220"/>
    </row>
    <row r="2022" spans="61:63" s="49" customFormat="1">
      <c r="BI2022" s="219"/>
      <c r="BJ2022" s="220"/>
      <c r="BK2022" s="220"/>
    </row>
    <row r="2023" spans="61:63" s="49" customFormat="1">
      <c r="BI2023" s="219"/>
      <c r="BJ2023" s="220"/>
      <c r="BK2023" s="220"/>
    </row>
    <row r="2024" spans="61:63" s="49" customFormat="1">
      <c r="BI2024" s="219"/>
      <c r="BJ2024" s="220"/>
      <c r="BK2024" s="220"/>
    </row>
    <row r="2025" spans="61:63" s="49" customFormat="1">
      <c r="BI2025" s="219"/>
      <c r="BJ2025" s="220"/>
      <c r="BK2025" s="220"/>
    </row>
    <row r="2026" spans="61:63" s="49" customFormat="1">
      <c r="BI2026" s="219"/>
      <c r="BJ2026" s="220"/>
      <c r="BK2026" s="220"/>
    </row>
    <row r="2027" spans="61:63" s="49" customFormat="1">
      <c r="BI2027" s="219"/>
      <c r="BJ2027" s="220"/>
      <c r="BK2027" s="220"/>
    </row>
    <row r="2028" spans="61:63" s="49" customFormat="1">
      <c r="BI2028" s="219"/>
      <c r="BJ2028" s="220"/>
      <c r="BK2028" s="220"/>
    </row>
    <row r="2029" spans="61:63" s="49" customFormat="1">
      <c r="BI2029" s="219"/>
      <c r="BJ2029" s="220"/>
      <c r="BK2029" s="220"/>
    </row>
    <row r="2030" spans="61:63" s="49" customFormat="1">
      <c r="BI2030" s="219"/>
      <c r="BJ2030" s="220"/>
      <c r="BK2030" s="220"/>
    </row>
    <row r="2031" spans="61:63" s="49" customFormat="1">
      <c r="BI2031" s="219"/>
      <c r="BJ2031" s="220"/>
      <c r="BK2031" s="220"/>
    </row>
    <row r="2032" spans="61:63" s="49" customFormat="1">
      <c r="BI2032" s="219"/>
      <c r="BJ2032" s="220"/>
      <c r="BK2032" s="220"/>
    </row>
    <row r="2033" spans="61:63" s="49" customFormat="1">
      <c r="BI2033" s="219"/>
      <c r="BJ2033" s="220"/>
      <c r="BK2033" s="220"/>
    </row>
    <row r="2034" spans="61:63" s="49" customFormat="1">
      <c r="BI2034" s="219"/>
      <c r="BJ2034" s="220"/>
      <c r="BK2034" s="220"/>
    </row>
    <row r="2035" spans="61:63" s="49" customFormat="1">
      <c r="BI2035" s="219"/>
      <c r="BJ2035" s="220"/>
      <c r="BK2035" s="220"/>
    </row>
    <row r="2036" spans="61:63" s="49" customFormat="1">
      <c r="BI2036" s="219"/>
      <c r="BJ2036" s="220"/>
      <c r="BK2036" s="220"/>
    </row>
    <row r="2037" spans="61:63" s="49" customFormat="1">
      <c r="BI2037" s="219"/>
      <c r="BJ2037" s="220"/>
      <c r="BK2037" s="220"/>
    </row>
    <row r="2038" spans="61:63" s="49" customFormat="1">
      <c r="BI2038" s="219"/>
      <c r="BJ2038" s="220"/>
      <c r="BK2038" s="220"/>
    </row>
    <row r="2039" spans="61:63" s="49" customFormat="1">
      <c r="BI2039" s="219"/>
      <c r="BJ2039" s="220"/>
      <c r="BK2039" s="220"/>
    </row>
    <row r="2040" spans="61:63" s="49" customFormat="1">
      <c r="BI2040" s="219"/>
      <c r="BJ2040" s="220"/>
      <c r="BK2040" s="220"/>
    </row>
    <row r="2041" spans="61:63" s="49" customFormat="1">
      <c r="BI2041" s="219"/>
      <c r="BJ2041" s="220"/>
      <c r="BK2041" s="220"/>
    </row>
    <row r="2042" spans="61:63" s="49" customFormat="1">
      <c r="BI2042" s="219"/>
      <c r="BJ2042" s="220"/>
      <c r="BK2042" s="220"/>
    </row>
    <row r="2043" spans="61:63" s="49" customFormat="1">
      <c r="BI2043" s="219"/>
      <c r="BJ2043" s="220"/>
      <c r="BK2043" s="220"/>
    </row>
    <row r="2044" spans="61:63" s="49" customFormat="1">
      <c r="BI2044" s="219"/>
      <c r="BJ2044" s="220"/>
      <c r="BK2044" s="220"/>
    </row>
    <row r="2045" spans="61:63" s="49" customFormat="1">
      <c r="BI2045" s="219"/>
      <c r="BJ2045" s="220"/>
      <c r="BK2045" s="220"/>
    </row>
    <row r="2046" spans="61:63" s="49" customFormat="1">
      <c r="BI2046" s="219"/>
      <c r="BJ2046" s="220"/>
      <c r="BK2046" s="220"/>
    </row>
    <row r="2047" spans="61:63" s="49" customFormat="1">
      <c r="BI2047" s="219"/>
      <c r="BJ2047" s="220"/>
      <c r="BK2047" s="220"/>
    </row>
    <row r="2048" spans="61:63" s="49" customFormat="1">
      <c r="BI2048" s="219"/>
      <c r="BJ2048" s="220"/>
      <c r="BK2048" s="220"/>
    </row>
    <row r="2049" spans="61:63" s="49" customFormat="1">
      <c r="BI2049" s="219"/>
      <c r="BJ2049" s="220"/>
      <c r="BK2049" s="220"/>
    </row>
    <row r="2050" spans="61:63" s="49" customFormat="1">
      <c r="BI2050" s="219"/>
      <c r="BJ2050" s="220"/>
      <c r="BK2050" s="220"/>
    </row>
    <row r="2051" spans="61:63" s="49" customFormat="1">
      <c r="BI2051" s="219"/>
      <c r="BJ2051" s="220"/>
      <c r="BK2051" s="220"/>
    </row>
    <row r="2052" spans="61:63" s="49" customFormat="1">
      <c r="BI2052" s="219"/>
      <c r="BJ2052" s="220"/>
      <c r="BK2052" s="220"/>
    </row>
    <row r="2053" spans="61:63" s="49" customFormat="1">
      <c r="BI2053" s="219"/>
      <c r="BJ2053" s="220"/>
      <c r="BK2053" s="220"/>
    </row>
    <row r="2054" spans="61:63" s="49" customFormat="1">
      <c r="BI2054" s="219"/>
      <c r="BJ2054" s="220"/>
      <c r="BK2054" s="220"/>
    </row>
    <row r="2055" spans="61:63" s="49" customFormat="1">
      <c r="BI2055" s="219"/>
      <c r="BJ2055" s="220"/>
      <c r="BK2055" s="220"/>
    </row>
    <row r="2056" spans="61:63" s="49" customFormat="1">
      <c r="BI2056" s="219"/>
      <c r="BJ2056" s="220"/>
      <c r="BK2056" s="220"/>
    </row>
    <row r="2057" spans="61:63" s="49" customFormat="1">
      <c r="BI2057" s="219"/>
      <c r="BJ2057" s="220"/>
      <c r="BK2057" s="220"/>
    </row>
    <row r="2058" spans="61:63" s="49" customFormat="1">
      <c r="BI2058" s="219"/>
      <c r="BJ2058" s="220"/>
      <c r="BK2058" s="220"/>
    </row>
    <row r="2059" spans="61:63" s="49" customFormat="1">
      <c r="BI2059" s="219"/>
      <c r="BJ2059" s="220"/>
      <c r="BK2059" s="220"/>
    </row>
    <row r="2060" spans="61:63" s="49" customFormat="1">
      <c r="BI2060" s="219"/>
      <c r="BJ2060" s="220"/>
      <c r="BK2060" s="220"/>
    </row>
    <row r="2061" spans="61:63" s="49" customFormat="1">
      <c r="BI2061" s="219"/>
      <c r="BJ2061" s="220"/>
      <c r="BK2061" s="220"/>
    </row>
    <row r="2062" spans="61:63" s="49" customFormat="1">
      <c r="BI2062" s="219"/>
      <c r="BJ2062" s="220"/>
      <c r="BK2062" s="220"/>
    </row>
    <row r="2063" spans="61:63" s="49" customFormat="1">
      <c r="BI2063" s="219"/>
      <c r="BJ2063" s="220"/>
      <c r="BK2063" s="220"/>
    </row>
    <row r="2064" spans="61:63" s="49" customFormat="1">
      <c r="BI2064" s="219"/>
      <c r="BJ2064" s="220"/>
      <c r="BK2064" s="220"/>
    </row>
    <row r="2065" spans="61:63" s="49" customFormat="1">
      <c r="BI2065" s="219"/>
      <c r="BJ2065" s="220"/>
      <c r="BK2065" s="220"/>
    </row>
    <row r="2066" spans="61:63" s="49" customFormat="1">
      <c r="BI2066" s="219"/>
      <c r="BJ2066" s="220"/>
      <c r="BK2066" s="220"/>
    </row>
    <row r="2067" spans="61:63" s="49" customFormat="1">
      <c r="BI2067" s="219"/>
      <c r="BJ2067" s="220"/>
      <c r="BK2067" s="220"/>
    </row>
    <row r="2068" spans="61:63" s="49" customFormat="1">
      <c r="BI2068" s="219"/>
      <c r="BJ2068" s="220"/>
      <c r="BK2068" s="220"/>
    </row>
    <row r="2069" spans="61:63" s="49" customFormat="1">
      <c r="BI2069" s="219"/>
      <c r="BJ2069" s="220"/>
      <c r="BK2069" s="220"/>
    </row>
    <row r="2070" spans="61:63" s="49" customFormat="1">
      <c r="BI2070" s="219"/>
      <c r="BJ2070" s="220"/>
      <c r="BK2070" s="220"/>
    </row>
    <row r="2071" spans="61:63" s="49" customFormat="1">
      <c r="BI2071" s="219"/>
      <c r="BJ2071" s="220"/>
      <c r="BK2071" s="220"/>
    </row>
    <row r="2072" spans="61:63" s="49" customFormat="1">
      <c r="BI2072" s="219"/>
      <c r="BJ2072" s="220"/>
      <c r="BK2072" s="220"/>
    </row>
    <row r="2073" spans="61:63" s="49" customFormat="1">
      <c r="BI2073" s="219"/>
      <c r="BJ2073" s="220"/>
      <c r="BK2073" s="220"/>
    </row>
    <row r="2074" spans="61:63" s="49" customFormat="1">
      <c r="BI2074" s="219"/>
      <c r="BJ2074" s="220"/>
      <c r="BK2074" s="220"/>
    </row>
    <row r="2075" spans="61:63" s="49" customFormat="1">
      <c r="BI2075" s="219"/>
      <c r="BJ2075" s="220"/>
      <c r="BK2075" s="220"/>
    </row>
    <row r="2076" spans="61:63" s="49" customFormat="1">
      <c r="BI2076" s="219"/>
      <c r="BJ2076" s="220"/>
      <c r="BK2076" s="220"/>
    </row>
    <row r="2077" spans="61:63" s="49" customFormat="1">
      <c r="BI2077" s="219"/>
      <c r="BJ2077" s="220"/>
      <c r="BK2077" s="220"/>
    </row>
    <row r="2078" spans="61:63" s="49" customFormat="1">
      <c r="BI2078" s="219"/>
      <c r="BJ2078" s="220"/>
      <c r="BK2078" s="220"/>
    </row>
    <row r="2079" spans="61:63" s="49" customFormat="1">
      <c r="BI2079" s="219"/>
      <c r="BJ2079" s="220"/>
      <c r="BK2079" s="220"/>
    </row>
    <row r="2080" spans="61:63" s="49" customFormat="1">
      <c r="BI2080" s="219"/>
      <c r="BJ2080" s="220"/>
      <c r="BK2080" s="220"/>
    </row>
    <row r="2081" spans="61:63" s="49" customFormat="1">
      <c r="BI2081" s="219"/>
      <c r="BJ2081" s="220"/>
      <c r="BK2081" s="220"/>
    </row>
    <row r="2082" spans="61:63" s="49" customFormat="1">
      <c r="BI2082" s="219"/>
      <c r="BJ2082" s="220"/>
      <c r="BK2082" s="220"/>
    </row>
    <row r="2083" spans="61:63" s="49" customFormat="1">
      <c r="BI2083" s="219"/>
      <c r="BJ2083" s="220"/>
      <c r="BK2083" s="220"/>
    </row>
    <row r="2084" spans="61:63" s="49" customFormat="1">
      <c r="BI2084" s="219"/>
      <c r="BJ2084" s="220"/>
      <c r="BK2084" s="220"/>
    </row>
    <row r="2085" spans="61:63" s="49" customFormat="1">
      <c r="BI2085" s="219"/>
      <c r="BJ2085" s="220"/>
      <c r="BK2085" s="220"/>
    </row>
    <row r="2086" spans="61:63" s="49" customFormat="1">
      <c r="BI2086" s="219"/>
      <c r="BJ2086" s="220"/>
      <c r="BK2086" s="220"/>
    </row>
    <row r="2087" spans="61:63" s="49" customFormat="1">
      <c r="BI2087" s="219"/>
      <c r="BJ2087" s="220"/>
      <c r="BK2087" s="220"/>
    </row>
    <row r="2088" spans="61:63" s="49" customFormat="1">
      <c r="BI2088" s="219"/>
      <c r="BJ2088" s="220"/>
      <c r="BK2088" s="220"/>
    </row>
    <row r="2089" spans="61:63" s="49" customFormat="1">
      <c r="BI2089" s="219"/>
      <c r="BJ2089" s="220"/>
      <c r="BK2089" s="220"/>
    </row>
    <row r="2090" spans="61:63" s="49" customFormat="1">
      <c r="BI2090" s="219"/>
      <c r="BJ2090" s="220"/>
      <c r="BK2090" s="220"/>
    </row>
    <row r="2091" spans="61:63" s="49" customFormat="1">
      <c r="BI2091" s="219"/>
      <c r="BJ2091" s="220"/>
      <c r="BK2091" s="220"/>
    </row>
    <row r="2092" spans="61:63" s="49" customFormat="1">
      <c r="BI2092" s="219"/>
      <c r="BJ2092" s="220"/>
      <c r="BK2092" s="220"/>
    </row>
    <row r="2093" spans="61:63" s="49" customFormat="1">
      <c r="BI2093" s="219"/>
      <c r="BJ2093" s="220"/>
      <c r="BK2093" s="220"/>
    </row>
    <row r="2094" spans="61:63" s="49" customFormat="1">
      <c r="BI2094" s="219"/>
      <c r="BJ2094" s="220"/>
      <c r="BK2094" s="220"/>
    </row>
    <row r="2095" spans="61:63" s="49" customFormat="1">
      <c r="BI2095" s="219"/>
      <c r="BJ2095" s="220"/>
      <c r="BK2095" s="220"/>
    </row>
    <row r="2096" spans="61:63" s="49" customFormat="1">
      <c r="BI2096" s="219"/>
      <c r="BJ2096" s="220"/>
      <c r="BK2096" s="220"/>
    </row>
    <row r="2097" spans="61:63" s="49" customFormat="1">
      <c r="BI2097" s="219"/>
      <c r="BJ2097" s="220"/>
      <c r="BK2097" s="220"/>
    </row>
    <row r="2098" spans="61:63" s="49" customFormat="1">
      <c r="BI2098" s="219"/>
      <c r="BJ2098" s="220"/>
      <c r="BK2098" s="220"/>
    </row>
    <row r="2099" spans="61:63" s="49" customFormat="1">
      <c r="BI2099" s="219"/>
      <c r="BJ2099" s="220"/>
      <c r="BK2099" s="220"/>
    </row>
    <row r="2100" spans="61:63" s="49" customFormat="1">
      <c r="BI2100" s="219"/>
      <c r="BJ2100" s="220"/>
      <c r="BK2100" s="220"/>
    </row>
    <row r="2101" spans="61:63" s="49" customFormat="1">
      <c r="BI2101" s="219"/>
      <c r="BJ2101" s="220"/>
      <c r="BK2101" s="220"/>
    </row>
    <row r="2102" spans="61:63" s="49" customFormat="1">
      <c r="BI2102" s="219"/>
      <c r="BJ2102" s="220"/>
      <c r="BK2102" s="220"/>
    </row>
    <row r="2103" spans="61:63" s="49" customFormat="1">
      <c r="BI2103" s="219"/>
      <c r="BJ2103" s="220"/>
      <c r="BK2103" s="220"/>
    </row>
    <row r="2104" spans="61:63" s="49" customFormat="1">
      <c r="BI2104" s="219"/>
      <c r="BJ2104" s="220"/>
      <c r="BK2104" s="220"/>
    </row>
    <row r="2105" spans="61:63" s="49" customFormat="1">
      <c r="BI2105" s="219"/>
      <c r="BJ2105" s="220"/>
      <c r="BK2105" s="220"/>
    </row>
    <row r="2106" spans="61:63" s="49" customFormat="1">
      <c r="BI2106" s="219"/>
      <c r="BJ2106" s="220"/>
      <c r="BK2106" s="220"/>
    </row>
    <row r="2107" spans="61:63" s="49" customFormat="1">
      <c r="BI2107" s="219"/>
      <c r="BJ2107" s="220"/>
      <c r="BK2107" s="220"/>
    </row>
    <row r="2108" spans="61:63" s="49" customFormat="1">
      <c r="BI2108" s="219"/>
      <c r="BJ2108" s="220"/>
      <c r="BK2108" s="220"/>
    </row>
    <row r="2109" spans="61:63" s="49" customFormat="1">
      <c r="BI2109" s="219"/>
      <c r="BJ2109" s="220"/>
      <c r="BK2109" s="220"/>
    </row>
    <row r="2110" spans="61:63" s="49" customFormat="1">
      <c r="BI2110" s="219"/>
      <c r="BJ2110" s="220"/>
      <c r="BK2110" s="220"/>
    </row>
    <row r="2111" spans="61:63" s="49" customFormat="1">
      <c r="BI2111" s="219"/>
      <c r="BJ2111" s="220"/>
      <c r="BK2111" s="220"/>
    </row>
    <row r="2112" spans="61:63" s="49" customFormat="1">
      <c r="BI2112" s="219"/>
      <c r="BJ2112" s="220"/>
      <c r="BK2112" s="220"/>
    </row>
    <row r="2113" spans="61:63" s="49" customFormat="1">
      <c r="BI2113" s="219"/>
      <c r="BJ2113" s="220"/>
      <c r="BK2113" s="220"/>
    </row>
    <row r="2114" spans="61:63" s="49" customFormat="1">
      <c r="BI2114" s="219"/>
      <c r="BJ2114" s="220"/>
      <c r="BK2114" s="220"/>
    </row>
    <row r="2115" spans="61:63" s="49" customFormat="1">
      <c r="BI2115" s="219"/>
      <c r="BJ2115" s="220"/>
      <c r="BK2115" s="220"/>
    </row>
    <row r="2116" spans="61:63" s="49" customFormat="1">
      <c r="BI2116" s="219"/>
      <c r="BJ2116" s="220"/>
      <c r="BK2116" s="220"/>
    </row>
    <row r="2117" spans="61:63" s="49" customFormat="1">
      <c r="BI2117" s="219"/>
      <c r="BJ2117" s="220"/>
      <c r="BK2117" s="220"/>
    </row>
    <row r="2118" spans="61:63" s="49" customFormat="1">
      <c r="BI2118" s="219"/>
      <c r="BJ2118" s="220"/>
      <c r="BK2118" s="220"/>
    </row>
    <row r="2119" spans="61:63" s="49" customFormat="1">
      <c r="BI2119" s="219"/>
      <c r="BJ2119" s="220"/>
      <c r="BK2119" s="220"/>
    </row>
    <row r="2120" spans="61:63" s="49" customFormat="1">
      <c r="BI2120" s="219"/>
      <c r="BJ2120" s="220"/>
      <c r="BK2120" s="220"/>
    </row>
    <row r="2121" spans="61:63" s="49" customFormat="1">
      <c r="BI2121" s="219"/>
      <c r="BJ2121" s="220"/>
      <c r="BK2121" s="220"/>
    </row>
    <row r="2122" spans="61:63" s="49" customFormat="1">
      <c r="BI2122" s="219"/>
      <c r="BJ2122" s="220"/>
      <c r="BK2122" s="220"/>
    </row>
    <row r="2123" spans="61:63" s="49" customFormat="1">
      <c r="BI2123" s="219"/>
      <c r="BJ2123" s="220"/>
      <c r="BK2123" s="220"/>
    </row>
    <row r="2124" spans="61:63" s="49" customFormat="1">
      <c r="BI2124" s="219"/>
      <c r="BJ2124" s="220"/>
      <c r="BK2124" s="220"/>
    </row>
    <row r="2125" spans="61:63" s="49" customFormat="1">
      <c r="BI2125" s="219"/>
      <c r="BJ2125" s="220"/>
      <c r="BK2125" s="220"/>
    </row>
    <row r="2126" spans="61:63" s="49" customFormat="1">
      <c r="BI2126" s="219"/>
      <c r="BJ2126" s="220"/>
      <c r="BK2126" s="220"/>
    </row>
    <row r="2127" spans="61:63" s="49" customFormat="1">
      <c r="BI2127" s="219"/>
      <c r="BJ2127" s="220"/>
      <c r="BK2127" s="220"/>
    </row>
    <row r="2128" spans="61:63" s="49" customFormat="1">
      <c r="BI2128" s="219"/>
      <c r="BJ2128" s="220"/>
      <c r="BK2128" s="220"/>
    </row>
    <row r="2129" spans="61:63" s="49" customFormat="1">
      <c r="BI2129" s="219"/>
      <c r="BJ2129" s="220"/>
      <c r="BK2129" s="220"/>
    </row>
    <row r="2130" spans="61:63" s="49" customFormat="1">
      <c r="BI2130" s="219"/>
      <c r="BJ2130" s="220"/>
      <c r="BK2130" s="220"/>
    </row>
    <row r="2131" spans="61:63" s="49" customFormat="1">
      <c r="BI2131" s="219"/>
      <c r="BJ2131" s="220"/>
      <c r="BK2131" s="220"/>
    </row>
    <row r="2132" spans="61:63" s="49" customFormat="1">
      <c r="BI2132" s="219"/>
      <c r="BJ2132" s="220"/>
      <c r="BK2132" s="220"/>
    </row>
    <row r="2133" spans="61:63" s="49" customFormat="1">
      <c r="BI2133" s="219"/>
      <c r="BJ2133" s="220"/>
      <c r="BK2133" s="220"/>
    </row>
    <row r="2134" spans="61:63" s="49" customFormat="1">
      <c r="BI2134" s="219"/>
      <c r="BJ2134" s="220"/>
      <c r="BK2134" s="220"/>
    </row>
    <row r="2135" spans="61:63" s="49" customFormat="1">
      <c r="BI2135" s="219"/>
      <c r="BJ2135" s="220"/>
      <c r="BK2135" s="220"/>
    </row>
    <row r="2136" spans="61:63" s="49" customFormat="1">
      <c r="BI2136" s="219"/>
      <c r="BJ2136" s="220"/>
      <c r="BK2136" s="220"/>
    </row>
    <row r="2137" spans="61:63" s="49" customFormat="1">
      <c r="BI2137" s="219"/>
      <c r="BJ2137" s="220"/>
      <c r="BK2137" s="220"/>
    </row>
    <row r="2138" spans="61:63" s="49" customFormat="1">
      <c r="BI2138" s="219"/>
      <c r="BJ2138" s="220"/>
      <c r="BK2138" s="220"/>
    </row>
    <row r="2139" spans="61:63" s="49" customFormat="1">
      <c r="BI2139" s="219"/>
      <c r="BJ2139" s="220"/>
      <c r="BK2139" s="220"/>
    </row>
    <row r="2140" spans="61:63" s="49" customFormat="1">
      <c r="BI2140" s="219"/>
      <c r="BJ2140" s="220"/>
      <c r="BK2140" s="220"/>
    </row>
    <row r="2141" spans="61:63" s="49" customFormat="1">
      <c r="BI2141" s="219"/>
      <c r="BJ2141" s="220"/>
      <c r="BK2141" s="220"/>
    </row>
    <row r="2142" spans="61:63" s="49" customFormat="1">
      <c r="BI2142" s="219"/>
      <c r="BJ2142" s="220"/>
      <c r="BK2142" s="220"/>
    </row>
    <row r="2143" spans="61:63" s="49" customFormat="1">
      <c r="BI2143" s="219"/>
      <c r="BJ2143" s="220"/>
      <c r="BK2143" s="220"/>
    </row>
    <row r="2144" spans="61:63" s="49" customFormat="1">
      <c r="BI2144" s="219"/>
      <c r="BJ2144" s="220"/>
      <c r="BK2144" s="220"/>
    </row>
    <row r="2145" spans="61:63" s="49" customFormat="1">
      <c r="BI2145" s="219"/>
      <c r="BJ2145" s="220"/>
      <c r="BK2145" s="220"/>
    </row>
    <row r="2146" spans="61:63" s="49" customFormat="1">
      <c r="BI2146" s="219"/>
      <c r="BJ2146" s="220"/>
      <c r="BK2146" s="220"/>
    </row>
    <row r="2147" spans="61:63" s="49" customFormat="1">
      <c r="BI2147" s="219"/>
      <c r="BJ2147" s="220"/>
      <c r="BK2147" s="220"/>
    </row>
    <row r="2148" spans="61:63" s="49" customFormat="1">
      <c r="BI2148" s="219"/>
      <c r="BJ2148" s="220"/>
      <c r="BK2148" s="220"/>
    </row>
    <row r="2149" spans="61:63" s="49" customFormat="1">
      <c r="BI2149" s="219"/>
      <c r="BJ2149" s="220"/>
      <c r="BK2149" s="220"/>
    </row>
    <row r="2150" spans="61:63" s="49" customFormat="1">
      <c r="BI2150" s="219"/>
      <c r="BJ2150" s="220"/>
      <c r="BK2150" s="220"/>
    </row>
    <row r="2151" spans="61:63" s="49" customFormat="1">
      <c r="BI2151" s="219"/>
      <c r="BJ2151" s="220"/>
      <c r="BK2151" s="220"/>
    </row>
    <row r="2152" spans="61:63" s="49" customFormat="1">
      <c r="BI2152" s="219"/>
      <c r="BJ2152" s="220"/>
      <c r="BK2152" s="220"/>
    </row>
    <row r="2153" spans="61:63" s="49" customFormat="1">
      <c r="BI2153" s="219"/>
      <c r="BJ2153" s="220"/>
      <c r="BK2153" s="220"/>
    </row>
    <row r="2154" spans="61:63" s="49" customFormat="1">
      <c r="BI2154" s="219"/>
      <c r="BJ2154" s="220"/>
      <c r="BK2154" s="220"/>
    </row>
    <row r="2155" spans="61:63" s="49" customFormat="1">
      <c r="BI2155" s="219"/>
      <c r="BJ2155" s="220"/>
      <c r="BK2155" s="220"/>
    </row>
    <row r="2156" spans="61:63" s="49" customFormat="1">
      <c r="BI2156" s="219"/>
      <c r="BJ2156" s="220"/>
      <c r="BK2156" s="220"/>
    </row>
    <row r="2157" spans="61:63" s="49" customFormat="1">
      <c r="BI2157" s="219"/>
      <c r="BJ2157" s="220"/>
      <c r="BK2157" s="220"/>
    </row>
    <row r="2158" spans="61:63" s="49" customFormat="1">
      <c r="BI2158" s="219"/>
      <c r="BJ2158" s="220"/>
      <c r="BK2158" s="220"/>
    </row>
    <row r="2159" spans="61:63" s="49" customFormat="1">
      <c r="BI2159" s="219"/>
      <c r="BJ2159" s="220"/>
      <c r="BK2159" s="220"/>
    </row>
    <row r="2160" spans="61:63" s="49" customFormat="1">
      <c r="BI2160" s="219"/>
      <c r="BJ2160" s="220"/>
      <c r="BK2160" s="220"/>
    </row>
    <row r="2161" spans="61:63" s="49" customFormat="1">
      <c r="BI2161" s="219"/>
      <c r="BJ2161" s="220"/>
      <c r="BK2161" s="220"/>
    </row>
    <row r="2162" spans="61:63" s="49" customFormat="1">
      <c r="BI2162" s="219"/>
      <c r="BJ2162" s="220"/>
      <c r="BK2162" s="220"/>
    </row>
    <row r="2163" spans="61:63" s="49" customFormat="1">
      <c r="BI2163" s="219"/>
      <c r="BJ2163" s="220"/>
      <c r="BK2163" s="220"/>
    </row>
    <row r="2164" spans="61:63" s="49" customFormat="1">
      <c r="BI2164" s="219"/>
      <c r="BJ2164" s="220"/>
      <c r="BK2164" s="220"/>
    </row>
    <row r="2165" spans="61:63" s="49" customFormat="1">
      <c r="BI2165" s="219"/>
      <c r="BJ2165" s="220"/>
      <c r="BK2165" s="220"/>
    </row>
    <row r="2166" spans="61:63" s="49" customFormat="1">
      <c r="BI2166" s="219"/>
      <c r="BJ2166" s="220"/>
      <c r="BK2166" s="220"/>
    </row>
    <row r="2167" spans="61:63" s="49" customFormat="1">
      <c r="BI2167" s="219"/>
      <c r="BJ2167" s="220"/>
      <c r="BK2167" s="220"/>
    </row>
    <row r="2168" spans="61:63" s="49" customFormat="1">
      <c r="BI2168" s="219"/>
      <c r="BJ2168" s="220"/>
      <c r="BK2168" s="220"/>
    </row>
    <row r="2169" spans="61:63" s="49" customFormat="1">
      <c r="BI2169" s="219"/>
      <c r="BJ2169" s="220"/>
      <c r="BK2169" s="220"/>
    </row>
    <row r="2170" spans="61:63" s="49" customFormat="1">
      <c r="BI2170" s="219"/>
      <c r="BJ2170" s="220"/>
      <c r="BK2170" s="220"/>
    </row>
    <row r="2171" spans="61:63" s="49" customFormat="1">
      <c r="BI2171" s="219"/>
      <c r="BJ2171" s="220"/>
      <c r="BK2171" s="220"/>
    </row>
    <row r="2172" spans="61:63" s="49" customFormat="1">
      <c r="BI2172" s="219"/>
      <c r="BJ2172" s="220"/>
      <c r="BK2172" s="220"/>
    </row>
    <row r="2173" spans="61:63" s="49" customFormat="1">
      <c r="BI2173" s="219"/>
      <c r="BJ2173" s="220"/>
      <c r="BK2173" s="220"/>
    </row>
    <row r="2174" spans="61:63" s="49" customFormat="1">
      <c r="BI2174" s="219"/>
      <c r="BJ2174" s="220"/>
      <c r="BK2174" s="220"/>
    </row>
    <row r="2175" spans="61:63" s="49" customFormat="1">
      <c r="BI2175" s="219"/>
      <c r="BJ2175" s="220"/>
      <c r="BK2175" s="220"/>
    </row>
    <row r="2176" spans="61:63" s="49" customFormat="1">
      <c r="BI2176" s="219"/>
      <c r="BJ2176" s="220"/>
      <c r="BK2176" s="220"/>
    </row>
    <row r="2177" spans="61:63" s="49" customFormat="1">
      <c r="BI2177" s="219"/>
      <c r="BJ2177" s="220"/>
      <c r="BK2177" s="220"/>
    </row>
    <row r="2178" spans="61:63" s="49" customFormat="1">
      <c r="BI2178" s="219"/>
      <c r="BJ2178" s="220"/>
      <c r="BK2178" s="220"/>
    </row>
    <row r="2179" spans="61:63" s="49" customFormat="1">
      <c r="BI2179" s="219"/>
      <c r="BJ2179" s="220"/>
      <c r="BK2179" s="220"/>
    </row>
    <row r="2180" spans="61:63" s="49" customFormat="1">
      <c r="BI2180" s="219"/>
      <c r="BJ2180" s="220"/>
      <c r="BK2180" s="220"/>
    </row>
    <row r="2181" spans="61:63" s="49" customFormat="1">
      <c r="BI2181" s="219"/>
      <c r="BJ2181" s="220"/>
      <c r="BK2181" s="220"/>
    </row>
    <row r="2182" spans="61:63" s="49" customFormat="1">
      <c r="BI2182" s="219"/>
      <c r="BJ2182" s="220"/>
      <c r="BK2182" s="220"/>
    </row>
    <row r="2183" spans="61:63" s="49" customFormat="1">
      <c r="BI2183" s="219"/>
      <c r="BJ2183" s="220"/>
      <c r="BK2183" s="220"/>
    </row>
    <row r="2184" spans="61:63" s="49" customFormat="1">
      <c r="BI2184" s="219"/>
      <c r="BJ2184" s="220"/>
      <c r="BK2184" s="220"/>
    </row>
    <row r="2185" spans="61:63" s="49" customFormat="1">
      <c r="BI2185" s="219"/>
      <c r="BJ2185" s="220"/>
      <c r="BK2185" s="220"/>
    </row>
    <row r="2186" spans="61:63" s="49" customFormat="1">
      <c r="BI2186" s="219"/>
      <c r="BJ2186" s="220"/>
      <c r="BK2186" s="220"/>
    </row>
    <row r="2187" spans="61:63" s="49" customFormat="1">
      <c r="BI2187" s="219"/>
      <c r="BJ2187" s="220"/>
      <c r="BK2187" s="220"/>
    </row>
    <row r="2188" spans="61:63" s="49" customFormat="1">
      <c r="BI2188" s="219"/>
      <c r="BJ2188" s="220"/>
      <c r="BK2188" s="220"/>
    </row>
    <row r="2189" spans="61:63" s="49" customFormat="1">
      <c r="BI2189" s="219"/>
      <c r="BJ2189" s="220"/>
      <c r="BK2189" s="220"/>
    </row>
    <row r="2190" spans="61:63" s="49" customFormat="1">
      <c r="BI2190" s="219"/>
      <c r="BJ2190" s="220"/>
      <c r="BK2190" s="220"/>
    </row>
    <row r="2191" spans="61:63" s="49" customFormat="1">
      <c r="BI2191" s="219"/>
      <c r="BJ2191" s="220"/>
      <c r="BK2191" s="220"/>
    </row>
    <row r="2192" spans="61:63" s="49" customFormat="1">
      <c r="BI2192" s="219"/>
      <c r="BJ2192" s="220"/>
      <c r="BK2192" s="220"/>
    </row>
    <row r="2193" spans="61:63" s="49" customFormat="1">
      <c r="BI2193" s="219"/>
      <c r="BJ2193" s="220"/>
      <c r="BK2193" s="220"/>
    </row>
    <row r="2194" spans="61:63" s="49" customFormat="1">
      <c r="BI2194" s="219"/>
      <c r="BJ2194" s="220"/>
      <c r="BK2194" s="220"/>
    </row>
    <row r="2195" spans="61:63" s="49" customFormat="1">
      <c r="BI2195" s="219"/>
      <c r="BJ2195" s="220"/>
      <c r="BK2195" s="220"/>
    </row>
    <row r="2196" spans="61:63" s="49" customFormat="1">
      <c r="BI2196" s="219"/>
      <c r="BJ2196" s="220"/>
      <c r="BK2196" s="220"/>
    </row>
    <row r="2197" spans="61:63" s="49" customFormat="1">
      <c r="BI2197" s="219"/>
      <c r="BJ2197" s="220"/>
      <c r="BK2197" s="220"/>
    </row>
    <row r="2198" spans="61:63" s="49" customFormat="1">
      <c r="BI2198" s="219"/>
      <c r="BJ2198" s="220"/>
      <c r="BK2198" s="220"/>
    </row>
    <row r="2199" spans="61:63" s="49" customFormat="1">
      <c r="BI2199" s="219"/>
      <c r="BJ2199" s="220"/>
      <c r="BK2199" s="220"/>
    </row>
    <row r="2200" spans="61:63" s="49" customFormat="1">
      <c r="BI2200" s="219"/>
      <c r="BJ2200" s="220"/>
      <c r="BK2200" s="220"/>
    </row>
    <row r="2201" spans="61:63" s="49" customFormat="1">
      <c r="BI2201" s="219"/>
      <c r="BJ2201" s="220"/>
      <c r="BK2201" s="220"/>
    </row>
    <row r="2202" spans="61:63" s="49" customFormat="1">
      <c r="BI2202" s="219"/>
      <c r="BJ2202" s="220"/>
      <c r="BK2202" s="220"/>
    </row>
    <row r="2203" spans="61:63" s="49" customFormat="1">
      <c r="BI2203" s="219"/>
      <c r="BJ2203" s="220"/>
      <c r="BK2203" s="220"/>
    </row>
    <row r="2204" spans="61:63" s="49" customFormat="1">
      <c r="BI2204" s="219"/>
      <c r="BJ2204" s="220"/>
      <c r="BK2204" s="220"/>
    </row>
    <row r="2205" spans="61:63" s="49" customFormat="1">
      <c r="BI2205" s="219"/>
      <c r="BJ2205" s="220"/>
      <c r="BK2205" s="220"/>
    </row>
    <row r="2206" spans="61:63" s="49" customFormat="1">
      <c r="BI2206" s="219"/>
      <c r="BJ2206" s="220"/>
      <c r="BK2206" s="220"/>
    </row>
    <row r="2207" spans="61:63" s="49" customFormat="1">
      <c r="BI2207" s="219"/>
      <c r="BJ2207" s="220"/>
      <c r="BK2207" s="220"/>
    </row>
    <row r="2208" spans="61:63" s="49" customFormat="1">
      <c r="BI2208" s="219"/>
      <c r="BJ2208" s="220"/>
      <c r="BK2208" s="220"/>
    </row>
    <row r="2209" spans="61:63" s="49" customFormat="1">
      <c r="BI2209" s="219"/>
      <c r="BJ2209" s="220"/>
      <c r="BK2209" s="220"/>
    </row>
    <row r="2210" spans="61:63" s="49" customFormat="1">
      <c r="BI2210" s="219"/>
      <c r="BJ2210" s="220"/>
      <c r="BK2210" s="220"/>
    </row>
    <row r="2211" spans="61:63" s="49" customFormat="1">
      <c r="BI2211" s="219"/>
      <c r="BJ2211" s="220"/>
      <c r="BK2211" s="220"/>
    </row>
    <row r="2212" spans="61:63" s="49" customFormat="1">
      <c r="BI2212" s="219"/>
      <c r="BJ2212" s="220"/>
      <c r="BK2212" s="220"/>
    </row>
    <row r="2213" spans="61:63" s="49" customFormat="1">
      <c r="BI2213" s="219"/>
      <c r="BJ2213" s="220"/>
      <c r="BK2213" s="220"/>
    </row>
    <row r="2214" spans="61:63" s="49" customFormat="1">
      <c r="BI2214" s="219"/>
      <c r="BJ2214" s="220"/>
      <c r="BK2214" s="220"/>
    </row>
    <row r="2215" spans="61:63" s="49" customFormat="1">
      <c r="BI2215" s="219"/>
      <c r="BJ2215" s="220"/>
      <c r="BK2215" s="220"/>
    </row>
    <row r="2216" spans="61:63" s="49" customFormat="1">
      <c r="BI2216" s="219"/>
      <c r="BJ2216" s="220"/>
      <c r="BK2216" s="220"/>
    </row>
    <row r="2217" spans="61:63" s="49" customFormat="1">
      <c r="BI2217" s="219"/>
      <c r="BJ2217" s="220"/>
      <c r="BK2217" s="220"/>
    </row>
    <row r="2218" spans="61:63" s="49" customFormat="1">
      <c r="BI2218" s="219"/>
      <c r="BJ2218" s="220"/>
      <c r="BK2218" s="220"/>
    </row>
    <row r="2219" spans="61:63" s="49" customFormat="1">
      <c r="BI2219" s="219"/>
      <c r="BJ2219" s="220"/>
      <c r="BK2219" s="220"/>
    </row>
    <row r="2220" spans="61:63" s="49" customFormat="1">
      <c r="BI2220" s="219"/>
      <c r="BJ2220" s="220"/>
      <c r="BK2220" s="220"/>
    </row>
    <row r="2221" spans="61:63" s="49" customFormat="1">
      <c r="BI2221" s="219"/>
      <c r="BJ2221" s="220"/>
      <c r="BK2221" s="220"/>
    </row>
    <row r="2222" spans="61:63" s="49" customFormat="1">
      <c r="BI2222" s="219"/>
      <c r="BJ2222" s="220"/>
      <c r="BK2222" s="220"/>
    </row>
    <row r="2223" spans="61:63" s="49" customFormat="1">
      <c r="BI2223" s="219"/>
      <c r="BJ2223" s="220"/>
      <c r="BK2223" s="220"/>
    </row>
    <row r="2224" spans="61:63" s="49" customFormat="1">
      <c r="BI2224" s="219"/>
      <c r="BJ2224" s="220"/>
      <c r="BK2224" s="220"/>
    </row>
    <row r="2225" spans="61:63" s="49" customFormat="1">
      <c r="BI2225" s="219"/>
      <c r="BJ2225" s="220"/>
      <c r="BK2225" s="220"/>
    </row>
    <row r="2226" spans="61:63" s="49" customFormat="1">
      <c r="BI2226" s="219"/>
      <c r="BJ2226" s="220"/>
      <c r="BK2226" s="220"/>
    </row>
    <row r="2227" spans="61:63" s="49" customFormat="1">
      <c r="BI2227" s="219"/>
      <c r="BJ2227" s="220"/>
      <c r="BK2227" s="220"/>
    </row>
    <row r="2228" spans="61:63" s="49" customFormat="1">
      <c r="BI2228" s="219"/>
      <c r="BJ2228" s="220"/>
      <c r="BK2228" s="220"/>
    </row>
    <row r="2229" spans="61:63" s="49" customFormat="1">
      <c r="BI2229" s="219"/>
      <c r="BJ2229" s="220"/>
      <c r="BK2229" s="220"/>
    </row>
    <row r="2230" spans="61:63" s="49" customFormat="1">
      <c r="BI2230" s="219"/>
      <c r="BJ2230" s="220"/>
      <c r="BK2230" s="220"/>
    </row>
    <row r="2231" spans="61:63" s="49" customFormat="1">
      <c r="BI2231" s="219"/>
      <c r="BJ2231" s="220"/>
      <c r="BK2231" s="220"/>
    </row>
    <row r="2232" spans="61:63" s="49" customFormat="1">
      <c r="BI2232" s="219"/>
      <c r="BJ2232" s="220"/>
      <c r="BK2232" s="220"/>
    </row>
    <row r="2233" spans="61:63" s="49" customFormat="1">
      <c r="BI2233" s="219"/>
      <c r="BJ2233" s="220"/>
      <c r="BK2233" s="220"/>
    </row>
    <row r="2234" spans="61:63" s="49" customFormat="1">
      <c r="BI2234" s="219"/>
      <c r="BJ2234" s="220"/>
      <c r="BK2234" s="220"/>
    </row>
    <row r="2235" spans="61:63" s="49" customFormat="1">
      <c r="BI2235" s="219"/>
      <c r="BJ2235" s="220"/>
      <c r="BK2235" s="220"/>
    </row>
    <row r="2236" spans="61:63" s="49" customFormat="1">
      <c r="BI2236" s="219"/>
      <c r="BJ2236" s="220"/>
      <c r="BK2236" s="220"/>
    </row>
    <row r="2237" spans="61:63" s="49" customFormat="1">
      <c r="BI2237" s="219"/>
      <c r="BJ2237" s="220"/>
      <c r="BK2237" s="220"/>
    </row>
    <row r="2238" spans="61:63" s="49" customFormat="1">
      <c r="BI2238" s="219"/>
      <c r="BJ2238" s="220"/>
      <c r="BK2238" s="220"/>
    </row>
    <row r="2239" spans="61:63" s="49" customFormat="1">
      <c r="BI2239" s="219"/>
      <c r="BJ2239" s="220"/>
      <c r="BK2239" s="220"/>
    </row>
    <row r="2240" spans="61:63" s="49" customFormat="1">
      <c r="BI2240" s="219"/>
      <c r="BJ2240" s="220"/>
      <c r="BK2240" s="220"/>
    </row>
    <row r="2241" spans="61:63" s="49" customFormat="1">
      <c r="BI2241" s="219"/>
      <c r="BJ2241" s="220"/>
      <c r="BK2241" s="220"/>
    </row>
    <row r="2242" spans="61:63" s="49" customFormat="1">
      <c r="BI2242" s="219"/>
      <c r="BJ2242" s="220"/>
      <c r="BK2242" s="220"/>
    </row>
    <row r="2243" spans="61:63" s="49" customFormat="1">
      <c r="BI2243" s="219"/>
      <c r="BJ2243" s="220"/>
      <c r="BK2243" s="220"/>
    </row>
    <row r="2244" spans="61:63" s="49" customFormat="1">
      <c r="BI2244" s="219"/>
      <c r="BJ2244" s="220"/>
      <c r="BK2244" s="220"/>
    </row>
    <row r="2245" spans="61:63" s="49" customFormat="1">
      <c r="BI2245" s="219"/>
      <c r="BJ2245" s="220"/>
      <c r="BK2245" s="220"/>
    </row>
    <row r="2246" spans="61:63" s="49" customFormat="1">
      <c r="BI2246" s="219"/>
      <c r="BJ2246" s="220"/>
      <c r="BK2246" s="220"/>
    </row>
    <row r="2247" spans="61:63" s="49" customFormat="1">
      <c r="BI2247" s="219"/>
      <c r="BJ2247" s="220"/>
      <c r="BK2247" s="220"/>
    </row>
    <row r="2248" spans="61:63" s="49" customFormat="1">
      <c r="BI2248" s="219"/>
      <c r="BJ2248" s="220"/>
      <c r="BK2248" s="220"/>
    </row>
    <row r="2249" spans="61:63" s="49" customFormat="1">
      <c r="BI2249" s="219"/>
      <c r="BJ2249" s="220"/>
      <c r="BK2249" s="220"/>
    </row>
    <row r="2250" spans="61:63" s="49" customFormat="1">
      <c r="BI2250" s="219"/>
      <c r="BJ2250" s="220"/>
      <c r="BK2250" s="220"/>
    </row>
    <row r="2251" spans="61:63" s="49" customFormat="1">
      <c r="BI2251" s="219"/>
      <c r="BJ2251" s="220"/>
      <c r="BK2251" s="220"/>
    </row>
    <row r="2252" spans="61:63" s="49" customFormat="1">
      <c r="BI2252" s="219"/>
      <c r="BJ2252" s="220"/>
      <c r="BK2252" s="220"/>
    </row>
    <row r="2253" spans="61:63" s="49" customFormat="1">
      <c r="BI2253" s="219"/>
      <c r="BJ2253" s="220"/>
      <c r="BK2253" s="220"/>
    </row>
    <row r="2254" spans="61:63" s="49" customFormat="1">
      <c r="BI2254" s="219"/>
      <c r="BJ2254" s="220"/>
      <c r="BK2254" s="220"/>
    </row>
    <row r="2255" spans="61:63" s="49" customFormat="1">
      <c r="BI2255" s="219"/>
      <c r="BJ2255" s="220"/>
      <c r="BK2255" s="220"/>
    </row>
    <row r="2256" spans="61:63" s="49" customFormat="1">
      <c r="BI2256" s="219"/>
      <c r="BJ2256" s="220"/>
      <c r="BK2256" s="220"/>
    </row>
    <row r="2257" spans="61:63" s="49" customFormat="1">
      <c r="BI2257" s="219"/>
      <c r="BJ2257" s="220"/>
      <c r="BK2257" s="220"/>
    </row>
    <row r="2258" spans="61:63" s="49" customFormat="1">
      <c r="BI2258" s="219"/>
      <c r="BJ2258" s="220"/>
      <c r="BK2258" s="220"/>
    </row>
    <row r="2259" spans="61:63" s="49" customFormat="1">
      <c r="BI2259" s="219"/>
      <c r="BJ2259" s="220"/>
      <c r="BK2259" s="220"/>
    </row>
    <row r="2260" spans="61:63" s="49" customFormat="1">
      <c r="BI2260" s="219"/>
      <c r="BJ2260" s="220"/>
      <c r="BK2260" s="220"/>
    </row>
    <row r="2261" spans="61:63" s="49" customFormat="1">
      <c r="BI2261" s="219"/>
      <c r="BJ2261" s="220"/>
      <c r="BK2261" s="220"/>
    </row>
    <row r="2262" spans="61:63" s="49" customFormat="1">
      <c r="BI2262" s="219"/>
      <c r="BJ2262" s="220"/>
      <c r="BK2262" s="220"/>
    </row>
    <row r="2263" spans="61:63" s="49" customFormat="1">
      <c r="BI2263" s="219"/>
      <c r="BJ2263" s="220"/>
      <c r="BK2263" s="220"/>
    </row>
    <row r="2264" spans="61:63" s="49" customFormat="1">
      <c r="BI2264" s="219"/>
      <c r="BJ2264" s="220"/>
      <c r="BK2264" s="220"/>
    </row>
    <row r="2265" spans="61:63" s="49" customFormat="1">
      <c r="BI2265" s="219"/>
      <c r="BJ2265" s="220"/>
      <c r="BK2265" s="220"/>
    </row>
    <row r="2266" spans="61:63" s="49" customFormat="1">
      <c r="BI2266" s="219"/>
      <c r="BJ2266" s="220"/>
      <c r="BK2266" s="220"/>
    </row>
    <row r="2267" spans="61:63" s="49" customFormat="1">
      <c r="BI2267" s="219"/>
      <c r="BJ2267" s="220"/>
      <c r="BK2267" s="220"/>
    </row>
    <row r="2268" spans="61:63" s="49" customFormat="1">
      <c r="BI2268" s="219"/>
      <c r="BJ2268" s="220"/>
      <c r="BK2268" s="220"/>
    </row>
    <row r="2269" spans="61:63" s="49" customFormat="1">
      <c r="BI2269" s="219"/>
      <c r="BJ2269" s="220"/>
      <c r="BK2269" s="220"/>
    </row>
    <row r="2270" spans="61:63" s="49" customFormat="1">
      <c r="BI2270" s="219"/>
      <c r="BJ2270" s="220"/>
      <c r="BK2270" s="220"/>
    </row>
    <row r="2271" spans="61:63" s="49" customFormat="1">
      <c r="BI2271" s="219"/>
      <c r="BJ2271" s="220"/>
      <c r="BK2271" s="220"/>
    </row>
    <row r="2272" spans="61:63" s="49" customFormat="1">
      <c r="BI2272" s="219"/>
      <c r="BJ2272" s="220"/>
      <c r="BK2272" s="220"/>
    </row>
    <row r="2273" spans="61:63" s="49" customFormat="1">
      <c r="BI2273" s="219"/>
      <c r="BJ2273" s="220"/>
      <c r="BK2273" s="220"/>
    </row>
    <row r="2274" spans="61:63" s="49" customFormat="1">
      <c r="BI2274" s="219"/>
      <c r="BJ2274" s="220"/>
      <c r="BK2274" s="220"/>
    </row>
    <row r="2275" spans="61:63" s="49" customFormat="1">
      <c r="BI2275" s="219"/>
      <c r="BJ2275" s="220"/>
      <c r="BK2275" s="220"/>
    </row>
    <row r="2276" spans="61:63" s="49" customFormat="1">
      <c r="BI2276" s="219"/>
      <c r="BJ2276" s="220"/>
      <c r="BK2276" s="220"/>
    </row>
    <row r="2277" spans="61:63" s="49" customFormat="1">
      <c r="BI2277" s="219"/>
      <c r="BJ2277" s="220"/>
      <c r="BK2277" s="220"/>
    </row>
    <row r="2278" spans="61:63" s="49" customFormat="1">
      <c r="BI2278" s="219"/>
      <c r="BJ2278" s="220"/>
      <c r="BK2278" s="220"/>
    </row>
    <row r="2279" spans="61:63" s="49" customFormat="1">
      <c r="BI2279" s="219"/>
      <c r="BJ2279" s="220"/>
      <c r="BK2279" s="220"/>
    </row>
    <row r="2280" spans="61:63" s="49" customFormat="1">
      <c r="BI2280" s="219"/>
      <c r="BJ2280" s="220"/>
      <c r="BK2280" s="220"/>
    </row>
    <row r="2281" spans="61:63" s="49" customFormat="1">
      <c r="BI2281" s="219"/>
      <c r="BJ2281" s="220"/>
      <c r="BK2281" s="220"/>
    </row>
    <row r="2282" spans="61:63" s="49" customFormat="1">
      <c r="BI2282" s="219"/>
      <c r="BJ2282" s="220"/>
      <c r="BK2282" s="220"/>
    </row>
    <row r="2283" spans="61:63" s="49" customFormat="1">
      <c r="BI2283" s="219"/>
      <c r="BJ2283" s="220"/>
      <c r="BK2283" s="220"/>
    </row>
    <row r="2284" spans="61:63" s="49" customFormat="1">
      <c r="BI2284" s="219"/>
      <c r="BJ2284" s="220"/>
      <c r="BK2284" s="220"/>
    </row>
    <row r="2285" spans="61:63" s="49" customFormat="1">
      <c r="BI2285" s="219"/>
      <c r="BJ2285" s="220"/>
      <c r="BK2285" s="220"/>
    </row>
    <row r="2286" spans="61:63" s="49" customFormat="1">
      <c r="BI2286" s="219"/>
      <c r="BJ2286" s="220"/>
      <c r="BK2286" s="220"/>
    </row>
    <row r="2287" spans="61:63" s="49" customFormat="1">
      <c r="BI2287" s="219"/>
      <c r="BJ2287" s="220"/>
      <c r="BK2287" s="220"/>
    </row>
    <row r="2288" spans="61:63" s="49" customFormat="1">
      <c r="BI2288" s="219"/>
      <c r="BJ2288" s="220"/>
      <c r="BK2288" s="220"/>
    </row>
    <row r="2289" spans="61:63" s="49" customFormat="1">
      <c r="BI2289" s="219"/>
      <c r="BJ2289" s="220"/>
      <c r="BK2289" s="220"/>
    </row>
    <row r="2290" spans="61:63" s="49" customFormat="1">
      <c r="BI2290" s="219"/>
      <c r="BJ2290" s="220"/>
      <c r="BK2290" s="220"/>
    </row>
    <row r="2291" spans="61:63" s="49" customFormat="1">
      <c r="BI2291" s="219"/>
      <c r="BJ2291" s="220"/>
      <c r="BK2291" s="220"/>
    </row>
    <row r="2292" spans="61:63" s="49" customFormat="1">
      <c r="BI2292" s="219"/>
      <c r="BJ2292" s="220"/>
      <c r="BK2292" s="220"/>
    </row>
    <row r="2293" spans="61:63" s="49" customFormat="1">
      <c r="BI2293" s="219"/>
      <c r="BJ2293" s="220"/>
      <c r="BK2293" s="220"/>
    </row>
    <row r="2294" spans="61:63" s="49" customFormat="1">
      <c r="BI2294" s="219"/>
      <c r="BJ2294" s="220"/>
      <c r="BK2294" s="220"/>
    </row>
    <row r="2295" spans="61:63" s="49" customFormat="1">
      <c r="BI2295" s="219"/>
      <c r="BJ2295" s="220"/>
      <c r="BK2295" s="220"/>
    </row>
    <row r="2296" spans="61:63" s="49" customFormat="1">
      <c r="BI2296" s="219"/>
      <c r="BJ2296" s="220"/>
      <c r="BK2296" s="220"/>
    </row>
    <row r="2297" spans="61:63" s="49" customFormat="1">
      <c r="BI2297" s="219"/>
      <c r="BJ2297" s="220"/>
      <c r="BK2297" s="220"/>
    </row>
    <row r="2298" spans="61:63" s="49" customFormat="1">
      <c r="BI2298" s="219"/>
      <c r="BJ2298" s="220"/>
      <c r="BK2298" s="220"/>
    </row>
    <row r="2299" spans="61:63" s="49" customFormat="1">
      <c r="BI2299" s="219"/>
      <c r="BJ2299" s="220"/>
      <c r="BK2299" s="220"/>
    </row>
    <row r="2300" spans="61:63" s="49" customFormat="1">
      <c r="BI2300" s="219"/>
      <c r="BJ2300" s="220"/>
      <c r="BK2300" s="220"/>
    </row>
    <row r="2301" spans="61:63" s="49" customFormat="1">
      <c r="BI2301" s="219"/>
      <c r="BJ2301" s="220"/>
      <c r="BK2301" s="220"/>
    </row>
    <row r="2302" spans="61:63" s="49" customFormat="1">
      <c r="BI2302" s="219"/>
      <c r="BJ2302" s="220"/>
      <c r="BK2302" s="220"/>
    </row>
    <row r="2303" spans="61:63" s="49" customFormat="1">
      <c r="BI2303" s="219"/>
      <c r="BJ2303" s="220"/>
      <c r="BK2303" s="220"/>
    </row>
    <row r="2304" spans="61:63" s="49" customFormat="1">
      <c r="BI2304" s="219"/>
      <c r="BJ2304" s="220"/>
      <c r="BK2304" s="220"/>
    </row>
    <row r="2305" spans="61:63" s="49" customFormat="1">
      <c r="BI2305" s="219"/>
      <c r="BJ2305" s="220"/>
      <c r="BK2305" s="220"/>
    </row>
    <row r="2306" spans="61:63" s="49" customFormat="1">
      <c r="BI2306" s="219"/>
      <c r="BJ2306" s="220"/>
      <c r="BK2306" s="220"/>
    </row>
    <row r="2307" spans="61:63" s="49" customFormat="1">
      <c r="BI2307" s="219"/>
      <c r="BJ2307" s="220"/>
      <c r="BK2307" s="220"/>
    </row>
    <row r="2308" spans="61:63" s="49" customFormat="1">
      <c r="BI2308" s="219"/>
      <c r="BJ2308" s="220"/>
      <c r="BK2308" s="220"/>
    </row>
    <row r="2309" spans="61:63" s="49" customFormat="1">
      <c r="BI2309" s="219"/>
      <c r="BJ2309" s="220"/>
      <c r="BK2309" s="220"/>
    </row>
    <row r="2310" spans="61:63" s="49" customFormat="1">
      <c r="BI2310" s="219"/>
      <c r="BJ2310" s="220"/>
      <c r="BK2310" s="220"/>
    </row>
    <row r="2311" spans="61:63" s="49" customFormat="1">
      <c r="BI2311" s="219"/>
      <c r="BJ2311" s="220"/>
      <c r="BK2311" s="220"/>
    </row>
    <row r="2312" spans="61:63" s="49" customFormat="1">
      <c r="BI2312" s="219"/>
      <c r="BJ2312" s="220"/>
      <c r="BK2312" s="220"/>
    </row>
    <row r="2313" spans="61:63" s="49" customFormat="1">
      <c r="BI2313" s="219"/>
      <c r="BJ2313" s="220"/>
      <c r="BK2313" s="220"/>
    </row>
    <row r="2314" spans="61:63" s="49" customFormat="1">
      <c r="BI2314" s="219"/>
      <c r="BJ2314" s="220"/>
      <c r="BK2314" s="220"/>
    </row>
    <row r="2315" spans="61:63" s="49" customFormat="1">
      <c r="BI2315" s="219"/>
      <c r="BJ2315" s="220"/>
      <c r="BK2315" s="220"/>
    </row>
    <row r="2316" spans="61:63" s="49" customFormat="1">
      <c r="BI2316" s="219"/>
      <c r="BJ2316" s="220"/>
      <c r="BK2316" s="220"/>
    </row>
    <row r="2317" spans="61:63" s="49" customFormat="1">
      <c r="BI2317" s="219"/>
      <c r="BJ2317" s="220"/>
      <c r="BK2317" s="220"/>
    </row>
    <row r="2318" spans="61:63" s="49" customFormat="1">
      <c r="BI2318" s="219"/>
      <c r="BJ2318" s="220"/>
      <c r="BK2318" s="220"/>
    </row>
    <row r="2319" spans="61:63" s="49" customFormat="1">
      <c r="BI2319" s="219"/>
      <c r="BJ2319" s="220"/>
      <c r="BK2319" s="220"/>
    </row>
    <row r="2320" spans="61:63" s="49" customFormat="1">
      <c r="BI2320" s="219"/>
      <c r="BJ2320" s="220"/>
      <c r="BK2320" s="220"/>
    </row>
    <row r="2321" spans="61:63" s="49" customFormat="1">
      <c r="BI2321" s="219"/>
      <c r="BJ2321" s="220"/>
      <c r="BK2321" s="220"/>
    </row>
    <row r="2322" spans="61:63" s="49" customFormat="1">
      <c r="BI2322" s="219"/>
      <c r="BJ2322" s="220"/>
      <c r="BK2322" s="220"/>
    </row>
    <row r="2323" spans="61:63" s="49" customFormat="1">
      <c r="BI2323" s="219"/>
      <c r="BJ2323" s="220"/>
      <c r="BK2323" s="220"/>
    </row>
    <row r="2324" spans="61:63" s="49" customFormat="1">
      <c r="BI2324" s="219"/>
      <c r="BJ2324" s="220"/>
      <c r="BK2324" s="220"/>
    </row>
    <row r="2325" spans="61:63" s="49" customFormat="1">
      <c r="BI2325" s="219"/>
      <c r="BJ2325" s="220"/>
      <c r="BK2325" s="220"/>
    </row>
    <row r="2326" spans="61:63" s="49" customFormat="1">
      <c r="BI2326" s="219"/>
      <c r="BJ2326" s="220"/>
      <c r="BK2326" s="220"/>
    </row>
    <row r="2327" spans="61:63" s="49" customFormat="1">
      <c r="BI2327" s="219"/>
      <c r="BJ2327" s="220"/>
      <c r="BK2327" s="220"/>
    </row>
    <row r="2328" spans="61:63" s="49" customFormat="1">
      <c r="BI2328" s="219"/>
      <c r="BJ2328" s="220"/>
      <c r="BK2328" s="220"/>
    </row>
    <row r="2329" spans="61:63" s="49" customFormat="1">
      <c r="BI2329" s="219"/>
      <c r="BJ2329" s="220"/>
      <c r="BK2329" s="220"/>
    </row>
    <row r="2330" spans="61:63" s="49" customFormat="1">
      <c r="BI2330" s="219"/>
      <c r="BJ2330" s="220"/>
      <c r="BK2330" s="220"/>
    </row>
    <row r="2331" spans="61:63" s="49" customFormat="1">
      <c r="BI2331" s="219"/>
      <c r="BJ2331" s="220"/>
      <c r="BK2331" s="220"/>
    </row>
    <row r="2332" spans="61:63" s="49" customFormat="1">
      <c r="BI2332" s="219"/>
      <c r="BJ2332" s="220"/>
      <c r="BK2332" s="220"/>
    </row>
    <row r="2333" spans="61:63" s="49" customFormat="1">
      <c r="BI2333" s="219"/>
      <c r="BJ2333" s="220"/>
      <c r="BK2333" s="220"/>
    </row>
    <row r="2334" spans="61:63" s="49" customFormat="1">
      <c r="BI2334" s="219"/>
      <c r="BJ2334" s="220"/>
      <c r="BK2334" s="220"/>
    </row>
    <row r="2335" spans="61:63" s="49" customFormat="1">
      <c r="BI2335" s="219"/>
      <c r="BJ2335" s="220"/>
      <c r="BK2335" s="220"/>
    </row>
    <row r="2336" spans="61:63" s="49" customFormat="1">
      <c r="BI2336" s="219"/>
      <c r="BJ2336" s="220"/>
      <c r="BK2336" s="220"/>
    </row>
    <row r="2337" spans="61:63" s="49" customFormat="1">
      <c r="BI2337" s="219"/>
      <c r="BJ2337" s="220"/>
      <c r="BK2337" s="220"/>
    </row>
    <row r="2338" spans="61:63" s="49" customFormat="1">
      <c r="BI2338" s="219"/>
      <c r="BJ2338" s="220"/>
      <c r="BK2338" s="220"/>
    </row>
    <row r="2339" spans="61:63" s="49" customFormat="1">
      <c r="BI2339" s="219"/>
      <c r="BJ2339" s="220"/>
      <c r="BK2339" s="220"/>
    </row>
    <row r="2340" spans="61:63" s="49" customFormat="1">
      <c r="BI2340" s="219"/>
      <c r="BJ2340" s="220"/>
      <c r="BK2340" s="220"/>
    </row>
    <row r="2341" spans="61:63" s="49" customFormat="1">
      <c r="BI2341" s="219"/>
      <c r="BJ2341" s="220"/>
      <c r="BK2341" s="220"/>
    </row>
    <row r="2342" spans="61:63" s="49" customFormat="1">
      <c r="BI2342" s="219"/>
      <c r="BJ2342" s="220"/>
      <c r="BK2342" s="220"/>
    </row>
    <row r="2343" spans="61:63" s="49" customFormat="1">
      <c r="BI2343" s="219"/>
      <c r="BJ2343" s="220"/>
      <c r="BK2343" s="220"/>
    </row>
    <row r="2344" spans="61:63" s="49" customFormat="1">
      <c r="BI2344" s="219"/>
      <c r="BJ2344" s="220"/>
      <c r="BK2344" s="220"/>
    </row>
    <row r="2345" spans="61:63" s="49" customFormat="1">
      <c r="BI2345" s="219"/>
      <c r="BJ2345" s="220"/>
      <c r="BK2345" s="220"/>
    </row>
    <row r="2346" spans="61:63" s="49" customFormat="1">
      <c r="BI2346" s="219"/>
      <c r="BJ2346" s="220"/>
      <c r="BK2346" s="220"/>
    </row>
    <row r="2347" spans="61:63" s="49" customFormat="1">
      <c r="BI2347" s="219"/>
      <c r="BJ2347" s="220"/>
      <c r="BK2347" s="220"/>
    </row>
    <row r="2348" spans="61:63" s="49" customFormat="1">
      <c r="BI2348" s="219"/>
      <c r="BJ2348" s="220"/>
      <c r="BK2348" s="220"/>
    </row>
    <row r="2349" spans="61:63" s="49" customFormat="1">
      <c r="BI2349" s="219"/>
      <c r="BJ2349" s="220"/>
      <c r="BK2349" s="220"/>
    </row>
    <row r="2350" spans="61:63" s="49" customFormat="1">
      <c r="BI2350" s="219"/>
      <c r="BJ2350" s="220"/>
      <c r="BK2350" s="220"/>
    </row>
    <row r="2351" spans="61:63" s="49" customFormat="1">
      <c r="BI2351" s="219"/>
      <c r="BJ2351" s="220"/>
      <c r="BK2351" s="220"/>
    </row>
    <row r="2352" spans="61:63" s="49" customFormat="1">
      <c r="BI2352" s="219"/>
      <c r="BJ2352" s="220"/>
      <c r="BK2352" s="220"/>
    </row>
    <row r="2353" spans="61:63" s="49" customFormat="1">
      <c r="BI2353" s="219"/>
      <c r="BJ2353" s="220"/>
      <c r="BK2353" s="220"/>
    </row>
    <row r="2354" spans="61:63" s="49" customFormat="1">
      <c r="BI2354" s="219"/>
      <c r="BJ2354" s="220"/>
      <c r="BK2354" s="220"/>
    </row>
    <row r="2355" spans="61:63" s="49" customFormat="1">
      <c r="BI2355" s="219"/>
      <c r="BJ2355" s="220"/>
      <c r="BK2355" s="220"/>
    </row>
    <row r="2356" spans="61:63" s="49" customFormat="1">
      <c r="BI2356" s="219"/>
      <c r="BJ2356" s="220"/>
      <c r="BK2356" s="220"/>
    </row>
    <row r="2357" spans="61:63" s="49" customFormat="1">
      <c r="BI2357" s="219"/>
      <c r="BJ2357" s="220"/>
      <c r="BK2357" s="220"/>
    </row>
    <row r="2358" spans="61:63" s="49" customFormat="1">
      <c r="BI2358" s="219"/>
      <c r="BJ2358" s="220"/>
      <c r="BK2358" s="220"/>
    </row>
    <row r="2359" spans="61:63" s="49" customFormat="1">
      <c r="BI2359" s="219"/>
      <c r="BJ2359" s="220"/>
      <c r="BK2359" s="220"/>
    </row>
    <row r="2360" spans="61:63" s="49" customFormat="1">
      <c r="BI2360" s="219"/>
      <c r="BJ2360" s="220"/>
      <c r="BK2360" s="220"/>
    </row>
    <row r="2361" spans="61:63" s="49" customFormat="1">
      <c r="BI2361" s="219"/>
      <c r="BJ2361" s="220"/>
      <c r="BK2361" s="220"/>
    </row>
    <row r="2362" spans="61:63" s="49" customFormat="1">
      <c r="BI2362" s="219"/>
      <c r="BJ2362" s="220"/>
      <c r="BK2362" s="220"/>
    </row>
    <row r="2363" spans="61:63" s="49" customFormat="1">
      <c r="BI2363" s="219"/>
      <c r="BJ2363" s="220"/>
      <c r="BK2363" s="220"/>
    </row>
    <row r="2364" spans="61:63" s="49" customFormat="1">
      <c r="BI2364" s="219"/>
      <c r="BJ2364" s="220"/>
      <c r="BK2364" s="220"/>
    </row>
    <row r="2365" spans="61:63" s="49" customFormat="1">
      <c r="BI2365" s="219"/>
      <c r="BJ2365" s="220"/>
      <c r="BK2365" s="220"/>
    </row>
    <row r="2366" spans="61:63" s="49" customFormat="1">
      <c r="BI2366" s="219"/>
      <c r="BJ2366" s="220"/>
      <c r="BK2366" s="220"/>
    </row>
    <row r="2367" spans="61:63" s="49" customFormat="1">
      <c r="BI2367" s="219"/>
      <c r="BJ2367" s="220"/>
      <c r="BK2367" s="220"/>
    </row>
    <row r="2368" spans="61:63" s="49" customFormat="1">
      <c r="BI2368" s="219"/>
      <c r="BJ2368" s="220"/>
      <c r="BK2368" s="220"/>
    </row>
    <row r="2369" spans="61:63" s="49" customFormat="1">
      <c r="BI2369" s="219"/>
      <c r="BJ2369" s="220"/>
      <c r="BK2369" s="220"/>
    </row>
    <row r="2370" spans="61:63" s="49" customFormat="1">
      <c r="BI2370" s="219"/>
      <c r="BJ2370" s="220"/>
      <c r="BK2370" s="220"/>
    </row>
    <row r="2371" spans="61:63" s="49" customFormat="1">
      <c r="BI2371" s="219"/>
      <c r="BJ2371" s="220"/>
      <c r="BK2371" s="220"/>
    </row>
    <row r="2372" spans="61:63" s="49" customFormat="1">
      <c r="BI2372" s="219"/>
      <c r="BJ2372" s="220"/>
      <c r="BK2372" s="220"/>
    </row>
    <row r="2373" spans="61:63" s="49" customFormat="1">
      <c r="BI2373" s="219"/>
      <c r="BJ2373" s="220"/>
      <c r="BK2373" s="220"/>
    </row>
    <row r="2374" spans="61:63" s="49" customFormat="1">
      <c r="BI2374" s="219"/>
      <c r="BJ2374" s="220"/>
      <c r="BK2374" s="220"/>
    </row>
    <row r="2375" spans="61:63" s="49" customFormat="1">
      <c r="BI2375" s="219"/>
      <c r="BJ2375" s="220"/>
      <c r="BK2375" s="220"/>
    </row>
    <row r="2376" spans="61:63" s="49" customFormat="1">
      <c r="BI2376" s="219"/>
      <c r="BJ2376" s="220"/>
      <c r="BK2376" s="220"/>
    </row>
    <row r="2377" spans="61:63" s="49" customFormat="1">
      <c r="BI2377" s="219"/>
      <c r="BJ2377" s="220"/>
      <c r="BK2377" s="220"/>
    </row>
    <row r="2378" spans="61:63" s="49" customFormat="1">
      <c r="BI2378" s="219"/>
      <c r="BJ2378" s="220"/>
      <c r="BK2378" s="220"/>
    </row>
    <row r="2379" spans="61:63" s="49" customFormat="1">
      <c r="BI2379" s="219"/>
      <c r="BJ2379" s="220"/>
      <c r="BK2379" s="220"/>
    </row>
    <row r="2380" spans="61:63" s="49" customFormat="1">
      <c r="BI2380" s="219"/>
      <c r="BJ2380" s="220"/>
      <c r="BK2380" s="220"/>
    </row>
    <row r="2381" spans="61:63" s="49" customFormat="1">
      <c r="BI2381" s="219"/>
      <c r="BJ2381" s="220"/>
      <c r="BK2381" s="220"/>
    </row>
    <row r="2382" spans="61:63" s="49" customFormat="1">
      <c r="BI2382" s="219"/>
      <c r="BJ2382" s="220"/>
      <c r="BK2382" s="220"/>
    </row>
    <row r="2383" spans="61:63" s="49" customFormat="1">
      <c r="BI2383" s="219"/>
      <c r="BJ2383" s="220"/>
      <c r="BK2383" s="220"/>
    </row>
    <row r="2384" spans="61:63" s="49" customFormat="1">
      <c r="BI2384" s="219"/>
      <c r="BJ2384" s="220"/>
      <c r="BK2384" s="220"/>
    </row>
    <row r="2385" spans="61:63" s="49" customFormat="1">
      <c r="BI2385" s="219"/>
      <c r="BJ2385" s="220"/>
      <c r="BK2385" s="220"/>
    </row>
    <row r="2386" spans="61:63" s="49" customFormat="1">
      <c r="BI2386" s="219"/>
      <c r="BJ2386" s="220"/>
      <c r="BK2386" s="220"/>
    </row>
    <row r="2387" spans="61:63" s="49" customFormat="1">
      <c r="BI2387" s="219"/>
      <c r="BJ2387" s="220"/>
      <c r="BK2387" s="220"/>
    </row>
    <row r="2388" spans="61:63" s="49" customFormat="1">
      <c r="BI2388" s="219"/>
      <c r="BJ2388" s="220"/>
      <c r="BK2388" s="220"/>
    </row>
    <row r="2389" spans="61:63" s="49" customFormat="1">
      <c r="BI2389" s="219"/>
      <c r="BJ2389" s="220"/>
      <c r="BK2389" s="220"/>
    </row>
    <row r="2390" spans="61:63" s="49" customFormat="1">
      <c r="BI2390" s="219"/>
      <c r="BJ2390" s="220"/>
      <c r="BK2390" s="220"/>
    </row>
    <row r="2391" spans="61:63" s="49" customFormat="1">
      <c r="BI2391" s="219"/>
      <c r="BJ2391" s="220"/>
      <c r="BK2391" s="220"/>
    </row>
    <row r="2392" spans="61:63" s="49" customFormat="1">
      <c r="BI2392" s="219"/>
      <c r="BJ2392" s="220"/>
      <c r="BK2392" s="220"/>
    </row>
    <row r="2393" spans="61:63" s="49" customFormat="1">
      <c r="BI2393" s="219"/>
      <c r="BJ2393" s="220"/>
      <c r="BK2393" s="220"/>
    </row>
    <row r="2394" spans="61:63" s="49" customFormat="1">
      <c r="BI2394" s="219"/>
      <c r="BJ2394" s="220"/>
      <c r="BK2394" s="220"/>
    </row>
    <row r="2395" spans="61:63" s="49" customFormat="1">
      <c r="BI2395" s="219"/>
      <c r="BJ2395" s="220"/>
      <c r="BK2395" s="220"/>
    </row>
    <row r="2396" spans="61:63" s="49" customFormat="1">
      <c r="BI2396" s="219"/>
      <c r="BJ2396" s="220"/>
      <c r="BK2396" s="220"/>
    </row>
    <row r="2397" spans="61:63" s="49" customFormat="1">
      <c r="BI2397" s="219"/>
      <c r="BJ2397" s="220"/>
      <c r="BK2397" s="220"/>
    </row>
    <row r="2398" spans="61:63" s="49" customFormat="1">
      <c r="BI2398" s="219"/>
      <c r="BJ2398" s="220"/>
      <c r="BK2398" s="220"/>
    </row>
    <row r="2399" spans="61:63" s="49" customFormat="1">
      <c r="BI2399" s="219"/>
      <c r="BJ2399" s="220"/>
      <c r="BK2399" s="220"/>
    </row>
    <row r="2400" spans="61:63" s="49" customFormat="1">
      <c r="BI2400" s="219"/>
      <c r="BJ2400" s="220"/>
      <c r="BK2400" s="220"/>
    </row>
    <row r="2401" spans="61:63" s="49" customFormat="1">
      <c r="BI2401" s="219"/>
      <c r="BJ2401" s="220"/>
      <c r="BK2401" s="220"/>
    </row>
    <row r="2402" spans="61:63" s="49" customFormat="1">
      <c r="BI2402" s="219"/>
      <c r="BJ2402" s="220"/>
      <c r="BK2402" s="220"/>
    </row>
    <row r="2403" spans="61:63" s="49" customFormat="1">
      <c r="BI2403" s="219"/>
      <c r="BJ2403" s="220"/>
      <c r="BK2403" s="220"/>
    </row>
    <row r="2404" spans="61:63" s="49" customFormat="1">
      <c r="BI2404" s="219"/>
      <c r="BJ2404" s="220"/>
      <c r="BK2404" s="220"/>
    </row>
    <row r="2405" spans="61:63" s="49" customFormat="1">
      <c r="BI2405" s="219"/>
      <c r="BJ2405" s="220"/>
      <c r="BK2405" s="220"/>
    </row>
    <row r="2406" spans="61:63" s="49" customFormat="1">
      <c r="BI2406" s="219"/>
      <c r="BJ2406" s="220"/>
      <c r="BK2406" s="220"/>
    </row>
    <row r="2407" spans="61:63" s="49" customFormat="1">
      <c r="BI2407" s="219"/>
      <c r="BJ2407" s="220"/>
      <c r="BK2407" s="220"/>
    </row>
    <row r="2408" spans="61:63" s="49" customFormat="1">
      <c r="BI2408" s="219"/>
      <c r="BJ2408" s="220"/>
      <c r="BK2408" s="220"/>
    </row>
    <row r="2409" spans="61:63" s="49" customFormat="1">
      <c r="BI2409" s="219"/>
      <c r="BJ2409" s="220"/>
      <c r="BK2409" s="220"/>
    </row>
    <row r="2410" spans="61:63" s="49" customFormat="1">
      <c r="BI2410" s="219"/>
      <c r="BJ2410" s="220"/>
      <c r="BK2410" s="220"/>
    </row>
    <row r="2411" spans="61:63" s="49" customFormat="1">
      <c r="BI2411" s="219"/>
      <c r="BJ2411" s="220"/>
      <c r="BK2411" s="220"/>
    </row>
    <row r="2412" spans="61:63" s="49" customFormat="1">
      <c r="BI2412" s="219"/>
      <c r="BJ2412" s="220"/>
      <c r="BK2412" s="220"/>
    </row>
    <row r="2413" spans="61:63" s="49" customFormat="1">
      <c r="BI2413" s="219"/>
      <c r="BJ2413" s="220"/>
      <c r="BK2413" s="220"/>
    </row>
    <row r="2414" spans="61:63" s="49" customFormat="1">
      <c r="BI2414" s="219"/>
      <c r="BJ2414" s="220"/>
      <c r="BK2414" s="220"/>
    </row>
    <row r="2415" spans="61:63" s="49" customFormat="1">
      <c r="BI2415" s="219"/>
      <c r="BJ2415" s="220"/>
      <c r="BK2415" s="220"/>
    </row>
    <row r="2416" spans="61:63" s="49" customFormat="1">
      <c r="BI2416" s="219"/>
      <c r="BJ2416" s="220"/>
      <c r="BK2416" s="220"/>
    </row>
    <row r="2417" spans="61:63" s="49" customFormat="1">
      <c r="BI2417" s="219"/>
      <c r="BJ2417" s="220"/>
      <c r="BK2417" s="220"/>
    </row>
    <row r="2418" spans="61:63" s="49" customFormat="1">
      <c r="BI2418" s="219"/>
      <c r="BJ2418" s="220"/>
      <c r="BK2418" s="220"/>
    </row>
    <row r="2419" spans="61:63" s="49" customFormat="1">
      <c r="BI2419" s="219"/>
      <c r="BJ2419" s="220"/>
      <c r="BK2419" s="220"/>
    </row>
    <row r="2420" spans="61:63" s="49" customFormat="1">
      <c r="BI2420" s="219"/>
      <c r="BJ2420" s="220"/>
      <c r="BK2420" s="220"/>
    </row>
    <row r="2421" spans="61:63" s="49" customFormat="1">
      <c r="BI2421" s="219"/>
      <c r="BJ2421" s="220"/>
      <c r="BK2421" s="220"/>
    </row>
    <row r="2422" spans="61:63" s="49" customFormat="1">
      <c r="BI2422" s="219"/>
      <c r="BJ2422" s="220"/>
      <c r="BK2422" s="220"/>
    </row>
    <row r="2423" spans="61:63" s="49" customFormat="1">
      <c r="BI2423" s="219"/>
      <c r="BJ2423" s="220"/>
      <c r="BK2423" s="220"/>
    </row>
    <row r="2424" spans="61:63" s="49" customFormat="1">
      <c r="BI2424" s="219"/>
      <c r="BJ2424" s="220"/>
      <c r="BK2424" s="220"/>
    </row>
    <row r="2425" spans="61:63" s="49" customFormat="1">
      <c r="BI2425" s="219"/>
      <c r="BJ2425" s="220"/>
      <c r="BK2425" s="220"/>
    </row>
    <row r="2426" spans="61:63" s="49" customFormat="1">
      <c r="BI2426" s="219"/>
      <c r="BJ2426" s="220"/>
      <c r="BK2426" s="220"/>
    </row>
    <row r="2427" spans="61:63" s="49" customFormat="1">
      <c r="BI2427" s="219"/>
      <c r="BJ2427" s="220"/>
      <c r="BK2427" s="220"/>
    </row>
    <row r="2428" spans="61:63" s="49" customFormat="1">
      <c r="BI2428" s="219"/>
      <c r="BJ2428" s="220"/>
      <c r="BK2428" s="220"/>
    </row>
    <row r="2429" spans="61:63" s="49" customFormat="1">
      <c r="BI2429" s="219"/>
      <c r="BJ2429" s="220"/>
      <c r="BK2429" s="220"/>
    </row>
    <row r="2430" spans="61:63" s="49" customFormat="1">
      <c r="BI2430" s="219"/>
      <c r="BJ2430" s="220"/>
      <c r="BK2430" s="220"/>
    </row>
    <row r="2431" spans="61:63" s="49" customFormat="1">
      <c r="BI2431" s="219"/>
      <c r="BJ2431" s="220"/>
      <c r="BK2431" s="220"/>
    </row>
    <row r="2432" spans="61:63" s="49" customFormat="1">
      <c r="BI2432" s="219"/>
      <c r="BJ2432" s="220"/>
      <c r="BK2432" s="220"/>
    </row>
    <row r="2433" spans="61:63" s="49" customFormat="1">
      <c r="BI2433" s="219"/>
      <c r="BJ2433" s="220"/>
      <c r="BK2433" s="220"/>
    </row>
    <row r="2434" spans="61:63" s="49" customFormat="1">
      <c r="BI2434" s="219"/>
      <c r="BJ2434" s="220"/>
      <c r="BK2434" s="220"/>
    </row>
    <row r="2435" spans="61:63" s="49" customFormat="1">
      <c r="BI2435" s="219"/>
      <c r="BJ2435" s="220"/>
      <c r="BK2435" s="220"/>
    </row>
    <row r="2436" spans="61:63" s="49" customFormat="1">
      <c r="BI2436" s="219"/>
      <c r="BJ2436" s="220"/>
      <c r="BK2436" s="220"/>
    </row>
    <row r="2437" spans="61:63" s="49" customFormat="1">
      <c r="BI2437" s="219"/>
      <c r="BJ2437" s="220"/>
      <c r="BK2437" s="220"/>
    </row>
    <row r="2438" spans="61:63" s="49" customFormat="1">
      <c r="BI2438" s="219"/>
      <c r="BJ2438" s="220"/>
      <c r="BK2438" s="220"/>
    </row>
    <row r="2439" spans="61:63" s="49" customFormat="1">
      <c r="BI2439" s="219"/>
      <c r="BJ2439" s="220"/>
      <c r="BK2439" s="220"/>
    </row>
    <row r="2440" spans="61:63" s="49" customFormat="1">
      <c r="BI2440" s="219"/>
      <c r="BJ2440" s="220"/>
      <c r="BK2440" s="220"/>
    </row>
    <row r="2441" spans="61:63" s="49" customFormat="1">
      <c r="BI2441" s="219"/>
      <c r="BJ2441" s="220"/>
      <c r="BK2441" s="220"/>
    </row>
    <row r="2442" spans="61:63" s="49" customFormat="1">
      <c r="BI2442" s="219"/>
      <c r="BJ2442" s="220"/>
      <c r="BK2442" s="220"/>
    </row>
    <row r="2443" spans="61:63" s="49" customFormat="1">
      <c r="BI2443" s="219"/>
      <c r="BJ2443" s="220"/>
      <c r="BK2443" s="220"/>
    </row>
    <row r="2444" spans="61:63" s="49" customFormat="1">
      <c r="BI2444" s="219"/>
      <c r="BJ2444" s="220"/>
      <c r="BK2444" s="220"/>
    </row>
    <row r="2445" spans="61:63" s="49" customFormat="1">
      <c r="BI2445" s="219"/>
      <c r="BJ2445" s="220"/>
      <c r="BK2445" s="220"/>
    </row>
    <row r="2446" spans="61:63" s="49" customFormat="1">
      <c r="BI2446" s="219"/>
      <c r="BJ2446" s="220"/>
      <c r="BK2446" s="220"/>
    </row>
    <row r="2447" spans="61:63" s="49" customFormat="1">
      <c r="BI2447" s="219"/>
      <c r="BJ2447" s="220"/>
      <c r="BK2447" s="220"/>
    </row>
    <row r="2448" spans="61:63" s="49" customFormat="1">
      <c r="BI2448" s="219"/>
      <c r="BJ2448" s="220"/>
      <c r="BK2448" s="220"/>
    </row>
    <row r="2449" spans="61:63" s="49" customFormat="1">
      <c r="BI2449" s="219"/>
      <c r="BJ2449" s="220"/>
      <c r="BK2449" s="220"/>
    </row>
    <row r="2450" spans="61:63" s="49" customFormat="1">
      <c r="BI2450" s="219"/>
      <c r="BJ2450" s="220"/>
      <c r="BK2450" s="220"/>
    </row>
    <row r="2451" spans="61:63" s="49" customFormat="1">
      <c r="BI2451" s="219"/>
      <c r="BJ2451" s="220"/>
      <c r="BK2451" s="220"/>
    </row>
    <row r="2452" spans="61:63" s="49" customFormat="1">
      <c r="BI2452" s="219"/>
      <c r="BJ2452" s="220"/>
      <c r="BK2452" s="220"/>
    </row>
    <row r="2453" spans="61:63" s="49" customFormat="1">
      <c r="BI2453" s="219"/>
      <c r="BJ2453" s="220"/>
      <c r="BK2453" s="220"/>
    </row>
    <row r="2454" spans="61:63" s="49" customFormat="1">
      <c r="BI2454" s="219"/>
      <c r="BJ2454" s="220"/>
      <c r="BK2454" s="220"/>
    </row>
    <row r="2455" spans="61:63" s="49" customFormat="1">
      <c r="BI2455" s="219"/>
      <c r="BJ2455" s="220"/>
      <c r="BK2455" s="220"/>
    </row>
    <row r="2456" spans="61:63" s="49" customFormat="1">
      <c r="BI2456" s="219"/>
      <c r="BJ2456" s="220"/>
      <c r="BK2456" s="220"/>
    </row>
    <row r="2457" spans="61:63" s="49" customFormat="1">
      <c r="BI2457" s="219"/>
      <c r="BJ2457" s="220"/>
      <c r="BK2457" s="220"/>
    </row>
    <row r="2458" spans="61:63" s="49" customFormat="1">
      <c r="BI2458" s="219"/>
      <c r="BJ2458" s="220"/>
      <c r="BK2458" s="220"/>
    </row>
    <row r="2459" spans="61:63" s="49" customFormat="1">
      <c r="BI2459" s="219"/>
      <c r="BJ2459" s="220"/>
      <c r="BK2459" s="220"/>
    </row>
    <row r="2460" spans="61:63" s="49" customFormat="1">
      <c r="BI2460" s="219"/>
      <c r="BJ2460" s="220"/>
      <c r="BK2460" s="220"/>
    </row>
    <row r="2461" spans="61:63" s="49" customFormat="1">
      <c r="BI2461" s="219"/>
      <c r="BJ2461" s="220"/>
      <c r="BK2461" s="220"/>
    </row>
    <row r="2462" spans="61:63" s="49" customFormat="1">
      <c r="BI2462" s="219"/>
      <c r="BJ2462" s="220"/>
      <c r="BK2462" s="220"/>
    </row>
    <row r="2463" spans="61:63" s="49" customFormat="1">
      <c r="BI2463" s="219"/>
      <c r="BJ2463" s="220"/>
      <c r="BK2463" s="220"/>
    </row>
    <row r="2464" spans="61:63" s="49" customFormat="1">
      <c r="BI2464" s="219"/>
      <c r="BJ2464" s="220"/>
      <c r="BK2464" s="220"/>
    </row>
    <row r="2465" spans="61:63" s="49" customFormat="1">
      <c r="BI2465" s="219"/>
      <c r="BJ2465" s="220"/>
      <c r="BK2465" s="220"/>
    </row>
    <row r="2466" spans="61:63" s="49" customFormat="1">
      <c r="BI2466" s="219"/>
      <c r="BJ2466" s="220"/>
      <c r="BK2466" s="220"/>
    </row>
    <row r="2467" spans="61:63" s="49" customFormat="1">
      <c r="BI2467" s="219"/>
      <c r="BJ2467" s="220"/>
      <c r="BK2467" s="220"/>
    </row>
    <row r="2468" spans="61:63" s="49" customFormat="1">
      <c r="BI2468" s="219"/>
      <c r="BJ2468" s="220"/>
      <c r="BK2468" s="220"/>
    </row>
    <row r="2469" spans="61:63" s="49" customFormat="1">
      <c r="BI2469" s="219"/>
      <c r="BJ2469" s="220"/>
      <c r="BK2469" s="220"/>
    </row>
    <row r="2470" spans="61:63" s="49" customFormat="1">
      <c r="BI2470" s="219"/>
      <c r="BJ2470" s="220"/>
      <c r="BK2470" s="220"/>
    </row>
    <row r="2471" spans="61:63" s="49" customFormat="1">
      <c r="BI2471" s="219"/>
      <c r="BJ2471" s="220"/>
      <c r="BK2471" s="220"/>
    </row>
    <row r="2472" spans="61:63" s="49" customFormat="1">
      <c r="BI2472" s="219"/>
      <c r="BJ2472" s="220"/>
      <c r="BK2472" s="220"/>
    </row>
    <row r="2473" spans="61:63" s="49" customFormat="1">
      <c r="BI2473" s="219"/>
      <c r="BJ2473" s="220"/>
      <c r="BK2473" s="220"/>
    </row>
    <row r="2474" spans="61:63" s="49" customFormat="1">
      <c r="BI2474" s="219"/>
      <c r="BJ2474" s="220"/>
      <c r="BK2474" s="220"/>
    </row>
    <row r="2475" spans="61:63" s="49" customFormat="1">
      <c r="BI2475" s="219"/>
      <c r="BJ2475" s="220"/>
      <c r="BK2475" s="220"/>
    </row>
    <row r="2476" spans="61:63" s="49" customFormat="1">
      <c r="BI2476" s="219"/>
      <c r="BJ2476" s="220"/>
      <c r="BK2476" s="220"/>
    </row>
    <row r="2477" spans="61:63" s="49" customFormat="1">
      <c r="BI2477" s="219"/>
      <c r="BJ2477" s="220"/>
      <c r="BK2477" s="220"/>
    </row>
    <row r="2478" spans="61:63" s="49" customFormat="1">
      <c r="BI2478" s="219"/>
      <c r="BJ2478" s="220"/>
      <c r="BK2478" s="220"/>
    </row>
    <row r="2479" spans="61:63" s="49" customFormat="1">
      <c r="BI2479" s="219"/>
      <c r="BJ2479" s="220"/>
      <c r="BK2479" s="220"/>
    </row>
    <row r="2480" spans="61:63" s="49" customFormat="1">
      <c r="BI2480" s="219"/>
      <c r="BJ2480" s="220"/>
      <c r="BK2480" s="220"/>
    </row>
    <row r="2481" spans="61:63" s="49" customFormat="1">
      <c r="BI2481" s="219"/>
      <c r="BJ2481" s="220"/>
      <c r="BK2481" s="220"/>
    </row>
    <row r="2482" spans="61:63" s="49" customFormat="1">
      <c r="BI2482" s="219"/>
      <c r="BJ2482" s="220"/>
      <c r="BK2482" s="220"/>
    </row>
    <row r="2483" spans="61:63" s="49" customFormat="1">
      <c r="BI2483" s="219"/>
      <c r="BJ2483" s="220"/>
      <c r="BK2483" s="220"/>
    </row>
    <row r="2484" spans="61:63" s="49" customFormat="1">
      <c r="BI2484" s="219"/>
      <c r="BJ2484" s="220"/>
      <c r="BK2484" s="220"/>
    </row>
    <row r="2485" spans="61:63" s="49" customFormat="1">
      <c r="BI2485" s="219"/>
      <c r="BJ2485" s="220"/>
      <c r="BK2485" s="220"/>
    </row>
    <row r="2486" spans="61:63" s="49" customFormat="1">
      <c r="BI2486" s="219"/>
      <c r="BJ2486" s="220"/>
      <c r="BK2486" s="220"/>
    </row>
    <row r="2487" spans="61:63" s="49" customFormat="1">
      <c r="BI2487" s="219"/>
      <c r="BJ2487" s="220"/>
      <c r="BK2487" s="220"/>
    </row>
    <row r="2488" spans="61:63" s="49" customFormat="1">
      <c r="BI2488" s="219"/>
      <c r="BJ2488" s="220"/>
      <c r="BK2488" s="220"/>
    </row>
    <row r="2489" spans="61:63" s="49" customFormat="1">
      <c r="BI2489" s="219"/>
      <c r="BJ2489" s="220"/>
      <c r="BK2489" s="220"/>
    </row>
    <row r="2490" spans="61:63" s="49" customFormat="1">
      <c r="BI2490" s="219"/>
      <c r="BJ2490" s="220"/>
      <c r="BK2490" s="220"/>
    </row>
    <row r="2491" spans="61:63" s="49" customFormat="1">
      <c r="BI2491" s="219"/>
      <c r="BJ2491" s="220"/>
      <c r="BK2491" s="220"/>
    </row>
    <row r="2492" spans="61:63" s="49" customFormat="1">
      <c r="BI2492" s="219"/>
      <c r="BJ2492" s="220"/>
      <c r="BK2492" s="220"/>
    </row>
    <row r="2493" spans="61:63" s="49" customFormat="1">
      <c r="BI2493" s="219"/>
      <c r="BJ2493" s="220"/>
      <c r="BK2493" s="220"/>
    </row>
    <row r="2494" spans="61:63" s="49" customFormat="1">
      <c r="BI2494" s="219"/>
      <c r="BJ2494" s="220"/>
      <c r="BK2494" s="220"/>
    </row>
    <row r="2495" spans="61:63" s="49" customFormat="1">
      <c r="BI2495" s="219"/>
      <c r="BJ2495" s="220"/>
      <c r="BK2495" s="220"/>
    </row>
    <row r="2496" spans="61:63" s="49" customFormat="1">
      <c r="BI2496" s="219"/>
      <c r="BJ2496" s="220"/>
      <c r="BK2496" s="220"/>
    </row>
    <row r="2497" spans="61:63" s="49" customFormat="1">
      <c r="BI2497" s="219"/>
      <c r="BJ2497" s="220"/>
      <c r="BK2497" s="220"/>
    </row>
    <row r="2498" spans="61:63" s="49" customFormat="1">
      <c r="BI2498" s="219"/>
      <c r="BJ2498" s="220"/>
      <c r="BK2498" s="220"/>
    </row>
    <row r="2499" spans="61:63" s="49" customFormat="1">
      <c r="BI2499" s="219"/>
      <c r="BJ2499" s="220"/>
      <c r="BK2499" s="220"/>
    </row>
    <row r="2500" spans="61:63" s="49" customFormat="1">
      <c r="BI2500" s="219"/>
      <c r="BJ2500" s="220"/>
      <c r="BK2500" s="220"/>
    </row>
    <row r="2501" spans="61:63" s="49" customFormat="1">
      <c r="BI2501" s="219"/>
      <c r="BJ2501" s="220"/>
      <c r="BK2501" s="220"/>
    </row>
    <row r="2502" spans="61:63" s="49" customFormat="1">
      <c r="BI2502" s="219"/>
      <c r="BJ2502" s="220"/>
      <c r="BK2502" s="220"/>
    </row>
    <row r="2503" spans="61:63" s="49" customFormat="1">
      <c r="BI2503" s="219"/>
      <c r="BJ2503" s="220"/>
      <c r="BK2503" s="220"/>
    </row>
    <row r="2504" spans="61:63" s="49" customFormat="1">
      <c r="BI2504" s="219"/>
      <c r="BJ2504" s="220"/>
      <c r="BK2504" s="220"/>
    </row>
    <row r="2505" spans="61:63" s="49" customFormat="1">
      <c r="BI2505" s="219"/>
      <c r="BJ2505" s="220"/>
      <c r="BK2505" s="220"/>
    </row>
    <row r="2506" spans="61:63" s="49" customFormat="1">
      <c r="BI2506" s="219"/>
      <c r="BJ2506" s="220"/>
      <c r="BK2506" s="220"/>
    </row>
    <row r="2507" spans="61:63" s="49" customFormat="1">
      <c r="BI2507" s="219"/>
      <c r="BJ2507" s="220"/>
      <c r="BK2507" s="220"/>
    </row>
    <row r="2508" spans="61:63" s="49" customFormat="1">
      <c r="BI2508" s="219"/>
      <c r="BJ2508" s="220"/>
      <c r="BK2508" s="220"/>
    </row>
    <row r="2509" spans="61:63" s="49" customFormat="1">
      <c r="BI2509" s="219"/>
      <c r="BJ2509" s="220"/>
      <c r="BK2509" s="220"/>
    </row>
    <row r="2510" spans="61:63" s="49" customFormat="1">
      <c r="BI2510" s="219"/>
      <c r="BJ2510" s="220"/>
      <c r="BK2510" s="220"/>
    </row>
    <row r="2511" spans="61:63" s="49" customFormat="1">
      <c r="BI2511" s="219"/>
      <c r="BJ2511" s="220"/>
      <c r="BK2511" s="220"/>
    </row>
    <row r="2512" spans="61:63" s="49" customFormat="1">
      <c r="BI2512" s="219"/>
      <c r="BJ2512" s="220"/>
      <c r="BK2512" s="220"/>
    </row>
    <row r="2513" spans="61:63" s="49" customFormat="1">
      <c r="BI2513" s="219"/>
      <c r="BJ2513" s="220"/>
      <c r="BK2513" s="220"/>
    </row>
    <row r="2514" spans="61:63" s="49" customFormat="1">
      <c r="BI2514" s="219"/>
      <c r="BJ2514" s="220"/>
      <c r="BK2514" s="220"/>
    </row>
    <row r="2515" spans="61:63" s="49" customFormat="1">
      <c r="BI2515" s="219"/>
      <c r="BJ2515" s="220"/>
      <c r="BK2515" s="220"/>
    </row>
    <row r="2516" spans="61:63" s="49" customFormat="1">
      <c r="BI2516" s="219"/>
      <c r="BJ2516" s="220"/>
      <c r="BK2516" s="220"/>
    </row>
    <row r="2517" spans="61:63" s="49" customFormat="1">
      <c r="BI2517" s="219"/>
      <c r="BJ2517" s="220"/>
      <c r="BK2517" s="220"/>
    </row>
    <row r="2518" spans="61:63" s="49" customFormat="1">
      <c r="BI2518" s="219"/>
      <c r="BJ2518" s="220"/>
      <c r="BK2518" s="220"/>
    </row>
    <row r="2519" spans="61:63" s="49" customFormat="1">
      <c r="BI2519" s="219"/>
      <c r="BJ2519" s="220"/>
      <c r="BK2519" s="220"/>
    </row>
    <row r="2520" spans="61:63" s="49" customFormat="1">
      <c r="BI2520" s="219"/>
      <c r="BJ2520" s="220"/>
      <c r="BK2520" s="220"/>
    </row>
    <row r="2521" spans="61:63" s="49" customFormat="1">
      <c r="BI2521" s="219"/>
      <c r="BJ2521" s="220"/>
      <c r="BK2521" s="220"/>
    </row>
    <row r="2522" spans="61:63" s="49" customFormat="1">
      <c r="BI2522" s="219"/>
      <c r="BJ2522" s="220"/>
      <c r="BK2522" s="220"/>
    </row>
    <row r="2523" spans="61:63" s="49" customFormat="1">
      <c r="BI2523" s="219"/>
      <c r="BJ2523" s="220"/>
      <c r="BK2523" s="220"/>
    </row>
    <row r="2524" spans="61:63" s="49" customFormat="1">
      <c r="BI2524" s="219"/>
      <c r="BJ2524" s="220"/>
      <c r="BK2524" s="220"/>
    </row>
    <row r="2525" spans="61:63" s="49" customFormat="1">
      <c r="BI2525" s="219"/>
      <c r="BJ2525" s="220"/>
      <c r="BK2525" s="220"/>
    </row>
    <row r="2526" spans="61:63" s="49" customFormat="1">
      <c r="BI2526" s="219"/>
      <c r="BJ2526" s="220"/>
      <c r="BK2526" s="220"/>
    </row>
    <row r="2527" spans="61:63" s="49" customFormat="1">
      <c r="BI2527" s="219"/>
      <c r="BJ2527" s="220"/>
      <c r="BK2527" s="220"/>
    </row>
    <row r="2528" spans="61:63" s="49" customFormat="1">
      <c r="BI2528" s="219"/>
      <c r="BJ2528" s="220"/>
      <c r="BK2528" s="220"/>
    </row>
    <row r="2529" spans="61:63" s="49" customFormat="1">
      <c r="BI2529" s="219"/>
      <c r="BJ2529" s="220"/>
      <c r="BK2529" s="220"/>
    </row>
    <row r="2530" spans="61:63" s="49" customFormat="1">
      <c r="BI2530" s="219"/>
      <c r="BJ2530" s="220"/>
      <c r="BK2530" s="220"/>
    </row>
    <row r="2531" spans="61:63" s="49" customFormat="1">
      <c r="BI2531" s="219"/>
      <c r="BJ2531" s="220"/>
      <c r="BK2531" s="220"/>
    </row>
    <row r="2532" spans="61:63" s="49" customFormat="1">
      <c r="BI2532" s="219"/>
      <c r="BJ2532" s="220"/>
      <c r="BK2532" s="220"/>
    </row>
    <row r="2533" spans="61:63" s="49" customFormat="1">
      <c r="BI2533" s="219"/>
      <c r="BJ2533" s="220"/>
      <c r="BK2533" s="220"/>
    </row>
    <row r="2534" spans="61:63" s="49" customFormat="1">
      <c r="BI2534" s="219"/>
      <c r="BJ2534" s="220"/>
      <c r="BK2534" s="220"/>
    </row>
    <row r="2535" spans="61:63" s="49" customFormat="1">
      <c r="BI2535" s="219"/>
      <c r="BJ2535" s="220"/>
      <c r="BK2535" s="220"/>
    </row>
    <row r="2536" spans="61:63" s="49" customFormat="1">
      <c r="BI2536" s="219"/>
      <c r="BJ2536" s="220"/>
      <c r="BK2536" s="220"/>
    </row>
    <row r="2537" spans="61:63" s="49" customFormat="1">
      <c r="BI2537" s="219"/>
      <c r="BJ2537" s="220"/>
      <c r="BK2537" s="220"/>
    </row>
    <row r="2538" spans="61:63" s="49" customFormat="1">
      <c r="BI2538" s="219"/>
      <c r="BJ2538" s="220"/>
      <c r="BK2538" s="220"/>
    </row>
    <row r="2539" spans="61:63" s="49" customFormat="1">
      <c r="BI2539" s="219"/>
      <c r="BJ2539" s="220"/>
      <c r="BK2539" s="220"/>
    </row>
    <row r="2540" spans="61:63" s="49" customFormat="1">
      <c r="BI2540" s="219"/>
      <c r="BJ2540" s="220"/>
      <c r="BK2540" s="220"/>
    </row>
    <row r="2541" spans="61:63" s="49" customFormat="1">
      <c r="BI2541" s="219"/>
      <c r="BJ2541" s="220"/>
      <c r="BK2541" s="220"/>
    </row>
    <row r="2542" spans="61:63" s="49" customFormat="1">
      <c r="BI2542" s="219"/>
      <c r="BJ2542" s="220"/>
      <c r="BK2542" s="220"/>
    </row>
    <row r="2543" spans="61:63" s="49" customFormat="1">
      <c r="BI2543" s="219"/>
      <c r="BJ2543" s="220"/>
      <c r="BK2543" s="220"/>
    </row>
    <row r="2544" spans="61:63" s="49" customFormat="1">
      <c r="BI2544" s="219"/>
      <c r="BJ2544" s="220"/>
      <c r="BK2544" s="220"/>
    </row>
    <row r="2545" spans="61:63" s="49" customFormat="1">
      <c r="BI2545" s="219"/>
      <c r="BJ2545" s="220"/>
      <c r="BK2545" s="220"/>
    </row>
    <row r="2546" spans="61:63" s="49" customFormat="1">
      <c r="BI2546" s="219"/>
      <c r="BJ2546" s="220"/>
      <c r="BK2546" s="220"/>
    </row>
    <row r="2547" spans="61:63" s="49" customFormat="1">
      <c r="BI2547" s="219"/>
      <c r="BJ2547" s="220"/>
      <c r="BK2547" s="220"/>
    </row>
    <row r="2548" spans="61:63" s="49" customFormat="1">
      <c r="BI2548" s="219"/>
      <c r="BJ2548" s="220"/>
      <c r="BK2548" s="220"/>
    </row>
    <row r="2549" spans="61:63" s="49" customFormat="1">
      <c r="BI2549" s="219"/>
      <c r="BJ2549" s="220"/>
      <c r="BK2549" s="220"/>
    </row>
    <row r="2550" spans="61:63" s="49" customFormat="1">
      <c r="BI2550" s="219"/>
      <c r="BJ2550" s="220"/>
      <c r="BK2550" s="220"/>
    </row>
    <row r="2551" spans="61:63" s="49" customFormat="1">
      <c r="BI2551" s="219"/>
      <c r="BJ2551" s="220"/>
      <c r="BK2551" s="220"/>
    </row>
    <row r="2552" spans="61:63" s="49" customFormat="1">
      <c r="BI2552" s="219"/>
      <c r="BJ2552" s="220"/>
      <c r="BK2552" s="220"/>
    </row>
    <row r="2553" spans="61:63" s="49" customFormat="1">
      <c r="BI2553" s="219"/>
      <c r="BJ2553" s="220"/>
      <c r="BK2553" s="220"/>
    </row>
    <row r="2554" spans="61:63" s="49" customFormat="1">
      <c r="BI2554" s="219"/>
      <c r="BJ2554" s="220"/>
      <c r="BK2554" s="220"/>
    </row>
    <row r="2555" spans="61:63" s="49" customFormat="1">
      <c r="BI2555" s="219"/>
      <c r="BJ2555" s="220"/>
      <c r="BK2555" s="220"/>
    </row>
    <row r="2556" spans="61:63" s="49" customFormat="1">
      <c r="BI2556" s="219"/>
      <c r="BJ2556" s="220"/>
      <c r="BK2556" s="220"/>
    </row>
    <row r="2557" spans="61:63" s="49" customFormat="1">
      <c r="BI2557" s="219"/>
      <c r="BJ2557" s="220"/>
      <c r="BK2557" s="220"/>
    </row>
    <row r="2558" spans="61:63" s="49" customFormat="1">
      <c r="BI2558" s="219"/>
      <c r="BJ2558" s="220"/>
      <c r="BK2558" s="220"/>
    </row>
    <row r="2559" spans="61:63" s="49" customFormat="1">
      <c r="BI2559" s="219"/>
      <c r="BJ2559" s="220"/>
      <c r="BK2559" s="220"/>
    </row>
    <row r="2560" spans="61:63" s="49" customFormat="1">
      <c r="BI2560" s="219"/>
      <c r="BJ2560" s="220"/>
      <c r="BK2560" s="220"/>
    </row>
    <row r="2561" spans="61:63" s="49" customFormat="1">
      <c r="BI2561" s="219"/>
      <c r="BJ2561" s="220"/>
      <c r="BK2561" s="220"/>
    </row>
    <row r="2562" spans="61:63" s="49" customFormat="1">
      <c r="BI2562" s="219"/>
      <c r="BJ2562" s="220"/>
      <c r="BK2562" s="220"/>
    </row>
    <row r="2563" spans="61:63" s="49" customFormat="1">
      <c r="BI2563" s="219"/>
      <c r="BJ2563" s="220"/>
      <c r="BK2563" s="220"/>
    </row>
    <row r="2564" spans="61:63" s="49" customFormat="1">
      <c r="BI2564" s="219"/>
      <c r="BJ2564" s="220"/>
      <c r="BK2564" s="220"/>
    </row>
    <row r="2565" spans="61:63" s="49" customFormat="1">
      <c r="BI2565" s="219"/>
      <c r="BJ2565" s="220"/>
      <c r="BK2565" s="220"/>
    </row>
    <row r="2566" spans="61:63" s="49" customFormat="1">
      <c r="BI2566" s="219"/>
      <c r="BJ2566" s="220"/>
      <c r="BK2566" s="220"/>
    </row>
    <row r="2567" spans="61:63" s="49" customFormat="1">
      <c r="BI2567" s="219"/>
      <c r="BJ2567" s="220"/>
      <c r="BK2567" s="220"/>
    </row>
    <row r="2568" spans="61:63" s="49" customFormat="1">
      <c r="BI2568" s="219"/>
      <c r="BJ2568" s="220"/>
      <c r="BK2568" s="220"/>
    </row>
    <row r="2569" spans="61:63" s="49" customFormat="1">
      <c r="BI2569" s="219"/>
      <c r="BJ2569" s="220"/>
      <c r="BK2569" s="220"/>
    </row>
    <row r="2570" spans="61:63" s="49" customFormat="1">
      <c r="BI2570" s="219"/>
      <c r="BJ2570" s="220"/>
      <c r="BK2570" s="220"/>
    </row>
    <row r="2571" spans="61:63" s="49" customFormat="1">
      <c r="BI2571" s="219"/>
      <c r="BJ2571" s="220"/>
      <c r="BK2571" s="220"/>
    </row>
    <row r="2572" spans="61:63" s="49" customFormat="1">
      <c r="BI2572" s="219"/>
      <c r="BJ2572" s="220"/>
      <c r="BK2572" s="220"/>
    </row>
    <row r="2573" spans="61:63" s="49" customFormat="1">
      <c r="BI2573" s="219"/>
      <c r="BJ2573" s="220"/>
      <c r="BK2573" s="220"/>
    </row>
    <row r="2574" spans="61:63" s="49" customFormat="1">
      <c r="BI2574" s="219"/>
      <c r="BJ2574" s="220"/>
      <c r="BK2574" s="220"/>
    </row>
    <row r="2575" spans="61:63" s="49" customFormat="1">
      <c r="BI2575" s="219"/>
      <c r="BJ2575" s="220"/>
      <c r="BK2575" s="220"/>
    </row>
    <row r="2576" spans="61:63" s="49" customFormat="1">
      <c r="BI2576" s="219"/>
      <c r="BJ2576" s="220"/>
      <c r="BK2576" s="220"/>
    </row>
    <row r="2577" spans="61:63" s="49" customFormat="1">
      <c r="BI2577" s="219"/>
      <c r="BJ2577" s="220"/>
      <c r="BK2577" s="220"/>
    </row>
    <row r="2578" spans="61:63" s="49" customFormat="1">
      <c r="BI2578" s="219"/>
      <c r="BJ2578" s="220"/>
      <c r="BK2578" s="220"/>
    </row>
    <row r="2579" spans="61:63" s="49" customFormat="1">
      <c r="BI2579" s="219"/>
      <c r="BJ2579" s="220"/>
      <c r="BK2579" s="220"/>
    </row>
    <row r="2580" spans="61:63" s="49" customFormat="1">
      <c r="BI2580" s="219"/>
      <c r="BJ2580" s="220"/>
      <c r="BK2580" s="220"/>
    </row>
    <row r="2581" spans="61:63" s="49" customFormat="1">
      <c r="BI2581" s="219"/>
      <c r="BJ2581" s="220"/>
      <c r="BK2581" s="220"/>
    </row>
    <row r="2582" spans="61:63" s="49" customFormat="1">
      <c r="BI2582" s="219"/>
      <c r="BJ2582" s="220"/>
      <c r="BK2582" s="220"/>
    </row>
    <row r="2583" spans="61:63" s="49" customFormat="1">
      <c r="BI2583" s="219"/>
      <c r="BJ2583" s="220"/>
      <c r="BK2583" s="220"/>
    </row>
    <row r="2584" spans="61:63" s="49" customFormat="1">
      <c r="BI2584" s="219"/>
      <c r="BJ2584" s="220"/>
      <c r="BK2584" s="220"/>
    </row>
    <row r="2585" spans="61:63" s="49" customFormat="1">
      <c r="BI2585" s="219"/>
      <c r="BJ2585" s="220"/>
      <c r="BK2585" s="220"/>
    </row>
    <row r="2586" spans="61:63" s="49" customFormat="1">
      <c r="BI2586" s="219"/>
      <c r="BJ2586" s="220"/>
      <c r="BK2586" s="220"/>
    </row>
    <row r="2587" spans="61:63" s="49" customFormat="1">
      <c r="BI2587" s="219"/>
      <c r="BJ2587" s="220"/>
      <c r="BK2587" s="220"/>
    </row>
    <row r="2588" spans="61:63" s="49" customFormat="1">
      <c r="BI2588" s="219"/>
      <c r="BJ2588" s="220"/>
      <c r="BK2588" s="220"/>
    </row>
    <row r="2589" spans="61:63" s="49" customFormat="1">
      <c r="BI2589" s="219"/>
      <c r="BJ2589" s="220"/>
      <c r="BK2589" s="220"/>
    </row>
    <row r="2590" spans="61:63" s="49" customFormat="1">
      <c r="BI2590" s="219"/>
      <c r="BJ2590" s="220"/>
      <c r="BK2590" s="220"/>
    </row>
    <row r="2591" spans="61:63" s="49" customFormat="1">
      <c r="BI2591" s="219"/>
      <c r="BJ2591" s="220"/>
      <c r="BK2591" s="220"/>
    </row>
    <row r="2592" spans="61:63" s="49" customFormat="1">
      <c r="BI2592" s="219"/>
      <c r="BJ2592" s="220"/>
      <c r="BK2592" s="220"/>
    </row>
    <row r="2593" spans="61:63" s="49" customFormat="1">
      <c r="BI2593" s="219"/>
      <c r="BJ2593" s="220"/>
      <c r="BK2593" s="220"/>
    </row>
    <row r="2594" spans="61:63" s="49" customFormat="1">
      <c r="BI2594" s="219"/>
      <c r="BJ2594" s="220"/>
      <c r="BK2594" s="220"/>
    </row>
    <row r="2595" spans="61:63" s="49" customFormat="1">
      <c r="BI2595" s="219"/>
      <c r="BJ2595" s="220"/>
      <c r="BK2595" s="220"/>
    </row>
    <row r="2596" spans="61:63" s="49" customFormat="1">
      <c r="BI2596" s="219"/>
      <c r="BJ2596" s="220"/>
      <c r="BK2596" s="220"/>
    </row>
    <row r="2597" spans="61:63" s="49" customFormat="1">
      <c r="BI2597" s="219"/>
      <c r="BJ2597" s="220"/>
      <c r="BK2597" s="220"/>
    </row>
    <row r="2598" spans="61:63" s="49" customFormat="1">
      <c r="BI2598" s="219"/>
      <c r="BJ2598" s="220"/>
      <c r="BK2598" s="220"/>
    </row>
    <row r="2599" spans="61:63" s="49" customFormat="1">
      <c r="BI2599" s="219"/>
      <c r="BJ2599" s="220"/>
      <c r="BK2599" s="220"/>
    </row>
    <row r="2600" spans="61:63" s="49" customFormat="1">
      <c r="BI2600" s="219"/>
      <c r="BJ2600" s="220"/>
      <c r="BK2600" s="220"/>
    </row>
    <row r="2601" spans="61:63" s="49" customFormat="1">
      <c r="BI2601" s="219"/>
      <c r="BJ2601" s="220"/>
      <c r="BK2601" s="220"/>
    </row>
    <row r="2602" spans="61:63" s="49" customFormat="1">
      <c r="BI2602" s="219"/>
      <c r="BJ2602" s="220"/>
      <c r="BK2602" s="220"/>
    </row>
    <row r="2603" spans="61:63" s="49" customFormat="1">
      <c r="BI2603" s="219"/>
      <c r="BJ2603" s="220"/>
      <c r="BK2603" s="220"/>
    </row>
    <row r="2604" spans="61:63" s="49" customFormat="1">
      <c r="BI2604" s="219"/>
      <c r="BJ2604" s="220"/>
      <c r="BK2604" s="220"/>
    </row>
    <row r="2605" spans="61:63" s="49" customFormat="1">
      <c r="BI2605" s="219"/>
      <c r="BJ2605" s="220"/>
      <c r="BK2605" s="220"/>
    </row>
    <row r="2606" spans="61:63" s="49" customFormat="1">
      <c r="BI2606" s="219"/>
      <c r="BJ2606" s="220"/>
      <c r="BK2606" s="220"/>
    </row>
    <row r="2607" spans="61:63" s="49" customFormat="1">
      <c r="BI2607" s="219"/>
      <c r="BJ2607" s="220"/>
      <c r="BK2607" s="220"/>
    </row>
    <row r="2608" spans="61:63" s="49" customFormat="1">
      <c r="BI2608" s="219"/>
      <c r="BJ2608" s="220"/>
      <c r="BK2608" s="220"/>
    </row>
    <row r="2609" spans="61:63" s="49" customFormat="1">
      <c r="BI2609" s="219"/>
      <c r="BJ2609" s="220"/>
      <c r="BK2609" s="220"/>
    </row>
    <row r="2610" spans="61:63" s="49" customFormat="1">
      <c r="BI2610" s="219"/>
      <c r="BJ2610" s="220"/>
      <c r="BK2610" s="220"/>
    </row>
    <row r="2611" spans="61:63" s="49" customFormat="1">
      <c r="BI2611" s="219"/>
      <c r="BJ2611" s="220"/>
      <c r="BK2611" s="220"/>
    </row>
    <row r="2612" spans="61:63" s="49" customFormat="1">
      <c r="BI2612" s="219"/>
      <c r="BJ2612" s="220"/>
      <c r="BK2612" s="220"/>
    </row>
    <row r="2613" spans="61:63" s="49" customFormat="1">
      <c r="BI2613" s="219"/>
      <c r="BJ2613" s="220"/>
      <c r="BK2613" s="220"/>
    </row>
    <row r="2614" spans="61:63" s="49" customFormat="1">
      <c r="BI2614" s="219"/>
      <c r="BJ2614" s="220"/>
      <c r="BK2614" s="220"/>
    </row>
    <row r="2615" spans="61:63" s="49" customFormat="1">
      <c r="BI2615" s="219"/>
      <c r="BJ2615" s="220"/>
      <c r="BK2615" s="220"/>
    </row>
    <row r="2616" spans="61:63" s="49" customFormat="1">
      <c r="BI2616" s="219"/>
      <c r="BJ2616" s="220"/>
      <c r="BK2616" s="220"/>
    </row>
    <row r="2617" spans="61:63" s="49" customFormat="1">
      <c r="BI2617" s="219"/>
      <c r="BJ2617" s="220"/>
      <c r="BK2617" s="220"/>
    </row>
    <row r="2618" spans="61:63" s="49" customFormat="1">
      <c r="BI2618" s="219"/>
      <c r="BJ2618" s="220"/>
      <c r="BK2618" s="220"/>
    </row>
    <row r="2619" spans="61:63" s="49" customFormat="1">
      <c r="BI2619" s="219"/>
      <c r="BJ2619" s="220"/>
      <c r="BK2619" s="220"/>
    </row>
    <row r="2620" spans="61:63" s="49" customFormat="1">
      <c r="BI2620" s="219"/>
      <c r="BJ2620" s="220"/>
      <c r="BK2620" s="220"/>
    </row>
    <row r="2621" spans="61:63" s="49" customFormat="1">
      <c r="BI2621" s="219"/>
      <c r="BJ2621" s="220"/>
      <c r="BK2621" s="220"/>
    </row>
    <row r="2622" spans="61:63" s="49" customFormat="1">
      <c r="BI2622" s="219"/>
      <c r="BJ2622" s="220"/>
      <c r="BK2622" s="220"/>
    </row>
    <row r="2623" spans="61:63" s="49" customFormat="1">
      <c r="BI2623" s="219"/>
      <c r="BJ2623" s="220"/>
      <c r="BK2623" s="220"/>
    </row>
    <row r="2624" spans="61:63" s="49" customFormat="1">
      <c r="BI2624" s="219"/>
      <c r="BJ2624" s="220"/>
      <c r="BK2624" s="220"/>
    </row>
    <row r="2625" spans="61:63" s="49" customFormat="1">
      <c r="BI2625" s="219"/>
      <c r="BJ2625" s="220"/>
      <c r="BK2625" s="220"/>
    </row>
    <row r="2626" spans="61:63" s="49" customFormat="1">
      <c r="BI2626" s="219"/>
      <c r="BJ2626" s="220"/>
      <c r="BK2626" s="220"/>
    </row>
    <row r="2627" spans="61:63" s="49" customFormat="1">
      <c r="BI2627" s="219"/>
      <c r="BJ2627" s="220"/>
      <c r="BK2627" s="220"/>
    </row>
    <row r="2628" spans="61:63" s="49" customFormat="1">
      <c r="BI2628" s="219"/>
      <c r="BJ2628" s="220"/>
      <c r="BK2628" s="220"/>
    </row>
    <row r="2629" spans="61:63" s="49" customFormat="1">
      <c r="BI2629" s="219"/>
      <c r="BJ2629" s="220"/>
      <c r="BK2629" s="220"/>
    </row>
    <row r="2630" spans="61:63" s="49" customFormat="1">
      <c r="BI2630" s="219"/>
      <c r="BJ2630" s="220"/>
      <c r="BK2630" s="220"/>
    </row>
    <row r="2631" spans="61:63" s="49" customFormat="1">
      <c r="BI2631" s="219"/>
      <c r="BJ2631" s="220"/>
      <c r="BK2631" s="220"/>
    </row>
    <row r="2632" spans="61:63" s="49" customFormat="1">
      <c r="BI2632" s="219"/>
      <c r="BJ2632" s="220"/>
      <c r="BK2632" s="220"/>
    </row>
    <row r="2633" spans="61:63" s="49" customFormat="1">
      <c r="BI2633" s="219"/>
      <c r="BJ2633" s="220"/>
      <c r="BK2633" s="220"/>
    </row>
    <row r="2634" spans="61:63" s="49" customFormat="1">
      <c r="BI2634" s="219"/>
      <c r="BJ2634" s="220"/>
      <c r="BK2634" s="220"/>
    </row>
    <row r="2635" spans="61:63" s="49" customFormat="1">
      <c r="BI2635" s="219"/>
      <c r="BJ2635" s="220"/>
      <c r="BK2635" s="220"/>
    </row>
    <row r="2636" spans="61:63" s="49" customFormat="1">
      <c r="BI2636" s="219"/>
      <c r="BJ2636" s="220"/>
      <c r="BK2636" s="220"/>
    </row>
    <row r="2637" spans="61:63" s="49" customFormat="1">
      <c r="BI2637" s="219"/>
      <c r="BJ2637" s="220"/>
      <c r="BK2637" s="220"/>
    </row>
    <row r="2638" spans="61:63" s="49" customFormat="1">
      <c r="BI2638" s="219"/>
      <c r="BJ2638" s="220"/>
      <c r="BK2638" s="220"/>
    </row>
    <row r="2639" spans="61:63" s="49" customFormat="1">
      <c r="BI2639" s="219"/>
      <c r="BJ2639" s="220"/>
      <c r="BK2639" s="220"/>
    </row>
    <row r="2640" spans="61:63" s="49" customFormat="1">
      <c r="BI2640" s="219"/>
      <c r="BJ2640" s="220"/>
      <c r="BK2640" s="220"/>
    </row>
    <row r="2641" spans="61:63" s="49" customFormat="1">
      <c r="BI2641" s="219"/>
      <c r="BJ2641" s="220"/>
      <c r="BK2641" s="220"/>
    </row>
    <row r="2642" spans="61:63" s="49" customFormat="1">
      <c r="BI2642" s="219"/>
      <c r="BJ2642" s="220"/>
      <c r="BK2642" s="220"/>
    </row>
    <row r="2643" spans="61:63" s="49" customFormat="1">
      <c r="BI2643" s="219"/>
      <c r="BJ2643" s="220"/>
      <c r="BK2643" s="220"/>
    </row>
    <row r="2644" spans="61:63" s="49" customFormat="1">
      <c r="BI2644" s="219"/>
      <c r="BJ2644" s="220"/>
      <c r="BK2644" s="220"/>
    </row>
    <row r="2645" spans="61:63" s="49" customFormat="1">
      <c r="BI2645" s="219"/>
      <c r="BJ2645" s="220"/>
      <c r="BK2645" s="220"/>
    </row>
    <row r="2646" spans="61:63" s="49" customFormat="1">
      <c r="BI2646" s="219"/>
      <c r="BJ2646" s="220"/>
      <c r="BK2646" s="220"/>
    </row>
    <row r="2647" spans="61:63" s="49" customFormat="1">
      <c r="BI2647" s="219"/>
      <c r="BJ2647" s="220"/>
      <c r="BK2647" s="220"/>
    </row>
    <row r="2648" spans="61:63" s="49" customFormat="1">
      <c r="BI2648" s="219"/>
      <c r="BJ2648" s="220"/>
      <c r="BK2648" s="220"/>
    </row>
    <row r="2649" spans="61:63" s="49" customFormat="1">
      <c r="BI2649" s="219"/>
      <c r="BJ2649" s="220"/>
      <c r="BK2649" s="220"/>
    </row>
    <row r="2650" spans="61:63" s="49" customFormat="1">
      <c r="BI2650" s="219"/>
      <c r="BJ2650" s="220"/>
      <c r="BK2650" s="220"/>
    </row>
    <row r="2651" spans="61:63" s="49" customFormat="1">
      <c r="BI2651" s="219"/>
      <c r="BJ2651" s="220"/>
      <c r="BK2651" s="220"/>
    </row>
    <row r="2652" spans="61:63" s="49" customFormat="1">
      <c r="BI2652" s="219"/>
      <c r="BJ2652" s="220"/>
      <c r="BK2652" s="220"/>
    </row>
    <row r="2653" spans="61:63" s="49" customFormat="1">
      <c r="BI2653" s="219"/>
      <c r="BJ2653" s="220"/>
      <c r="BK2653" s="220"/>
    </row>
    <row r="2654" spans="61:63" s="49" customFormat="1">
      <c r="BI2654" s="219"/>
      <c r="BJ2654" s="220"/>
      <c r="BK2654" s="220"/>
    </row>
    <row r="2655" spans="61:63" s="49" customFormat="1">
      <c r="BI2655" s="219"/>
      <c r="BJ2655" s="220"/>
      <c r="BK2655" s="220"/>
    </row>
    <row r="2656" spans="61:63" s="49" customFormat="1">
      <c r="BI2656" s="219"/>
      <c r="BJ2656" s="220"/>
      <c r="BK2656" s="220"/>
    </row>
    <row r="2657" spans="61:63" s="49" customFormat="1">
      <c r="BI2657" s="219"/>
      <c r="BJ2657" s="220"/>
      <c r="BK2657" s="220"/>
    </row>
    <row r="2658" spans="61:63" s="49" customFormat="1">
      <c r="BI2658" s="219"/>
      <c r="BJ2658" s="220"/>
      <c r="BK2658" s="220"/>
    </row>
    <row r="2659" spans="61:63" s="49" customFormat="1">
      <c r="BI2659" s="219"/>
      <c r="BJ2659" s="220"/>
      <c r="BK2659" s="220"/>
    </row>
    <row r="2660" spans="61:63" s="49" customFormat="1">
      <c r="BI2660" s="219"/>
      <c r="BJ2660" s="220"/>
      <c r="BK2660" s="220"/>
    </row>
    <row r="2661" spans="61:63" s="49" customFormat="1">
      <c r="BI2661" s="219"/>
      <c r="BJ2661" s="220"/>
      <c r="BK2661" s="220"/>
    </row>
    <row r="2662" spans="61:63" s="49" customFormat="1">
      <c r="BI2662" s="219"/>
      <c r="BJ2662" s="220"/>
      <c r="BK2662" s="220"/>
    </row>
    <row r="2663" spans="61:63" s="49" customFormat="1">
      <c r="BI2663" s="219"/>
      <c r="BJ2663" s="220"/>
      <c r="BK2663" s="220"/>
    </row>
    <row r="2664" spans="61:63" s="49" customFormat="1">
      <c r="BI2664" s="219"/>
      <c r="BJ2664" s="220"/>
      <c r="BK2664" s="220"/>
    </row>
    <row r="2665" spans="61:63" s="49" customFormat="1">
      <c r="BI2665" s="219"/>
      <c r="BJ2665" s="220"/>
      <c r="BK2665" s="220"/>
    </row>
    <row r="2666" spans="61:63" s="49" customFormat="1">
      <c r="BI2666" s="219"/>
      <c r="BJ2666" s="220"/>
      <c r="BK2666" s="220"/>
    </row>
    <row r="2667" spans="61:63" s="49" customFormat="1">
      <c r="BI2667" s="219"/>
      <c r="BJ2667" s="220"/>
      <c r="BK2667" s="220"/>
    </row>
    <row r="2668" spans="61:63" s="49" customFormat="1">
      <c r="BI2668" s="219"/>
      <c r="BJ2668" s="220"/>
      <c r="BK2668" s="220"/>
    </row>
    <row r="2669" spans="61:63" s="49" customFormat="1">
      <c r="BI2669" s="219"/>
      <c r="BJ2669" s="220"/>
      <c r="BK2669" s="220"/>
    </row>
    <row r="2670" spans="61:63" s="49" customFormat="1">
      <c r="BI2670" s="219"/>
      <c r="BJ2670" s="220"/>
      <c r="BK2670" s="220"/>
    </row>
    <row r="2671" spans="61:63" s="49" customFormat="1">
      <c r="BI2671" s="219"/>
      <c r="BJ2671" s="220"/>
      <c r="BK2671" s="220"/>
    </row>
    <row r="2672" spans="61:63" s="49" customFormat="1">
      <c r="BI2672" s="219"/>
      <c r="BJ2672" s="220"/>
      <c r="BK2672" s="220"/>
    </row>
    <row r="2673" spans="61:63" s="49" customFormat="1">
      <c r="BI2673" s="219"/>
      <c r="BJ2673" s="220"/>
      <c r="BK2673" s="220"/>
    </row>
    <row r="2674" spans="61:63" s="49" customFormat="1">
      <c r="BI2674" s="219"/>
      <c r="BJ2674" s="220"/>
      <c r="BK2674" s="220"/>
    </row>
    <row r="2675" spans="61:63" s="49" customFormat="1">
      <c r="BI2675" s="219"/>
      <c r="BJ2675" s="220"/>
      <c r="BK2675" s="220"/>
    </row>
    <row r="2676" spans="61:63" s="49" customFormat="1">
      <c r="BI2676" s="219"/>
      <c r="BJ2676" s="220"/>
      <c r="BK2676" s="220"/>
    </row>
    <row r="2677" spans="61:63" s="49" customFormat="1">
      <c r="BI2677" s="219"/>
      <c r="BJ2677" s="220"/>
      <c r="BK2677" s="220"/>
    </row>
    <row r="2678" spans="61:63" s="49" customFormat="1">
      <c r="BI2678" s="219"/>
      <c r="BJ2678" s="220"/>
      <c r="BK2678" s="220"/>
    </row>
    <row r="2679" spans="61:63" s="49" customFormat="1">
      <c r="BI2679" s="219"/>
      <c r="BJ2679" s="220"/>
      <c r="BK2679" s="220"/>
    </row>
    <row r="2680" spans="61:63" s="49" customFormat="1">
      <c r="BI2680" s="219"/>
      <c r="BJ2680" s="220"/>
      <c r="BK2680" s="220"/>
    </row>
    <row r="2681" spans="61:63" s="49" customFormat="1">
      <c r="BI2681" s="219"/>
      <c r="BJ2681" s="220"/>
      <c r="BK2681" s="220"/>
    </row>
    <row r="2682" spans="61:63" s="49" customFormat="1">
      <c r="BI2682" s="219"/>
      <c r="BJ2682" s="220"/>
      <c r="BK2682" s="220"/>
    </row>
    <row r="2683" spans="61:63" s="49" customFormat="1">
      <c r="BI2683" s="219"/>
      <c r="BJ2683" s="220"/>
      <c r="BK2683" s="220"/>
    </row>
    <row r="2684" spans="61:63" s="49" customFormat="1">
      <c r="BI2684" s="219"/>
      <c r="BJ2684" s="220"/>
      <c r="BK2684" s="220"/>
    </row>
    <row r="2685" spans="61:63" s="49" customFormat="1">
      <c r="BI2685" s="219"/>
      <c r="BJ2685" s="220"/>
      <c r="BK2685" s="220"/>
    </row>
    <row r="2686" spans="61:63" s="49" customFormat="1">
      <c r="BI2686" s="219"/>
      <c r="BJ2686" s="220"/>
      <c r="BK2686" s="220"/>
    </row>
    <row r="2687" spans="61:63" s="49" customFormat="1">
      <c r="BI2687" s="219"/>
      <c r="BJ2687" s="220"/>
      <c r="BK2687" s="220"/>
    </row>
    <row r="2688" spans="61:63" s="49" customFormat="1">
      <c r="BI2688" s="219"/>
      <c r="BJ2688" s="220"/>
      <c r="BK2688" s="220"/>
    </row>
    <row r="2689" spans="61:63" s="49" customFormat="1">
      <c r="BI2689" s="219"/>
      <c r="BJ2689" s="220"/>
      <c r="BK2689" s="220"/>
    </row>
    <row r="2690" spans="61:63" s="49" customFormat="1">
      <c r="BI2690" s="219"/>
      <c r="BJ2690" s="220"/>
      <c r="BK2690" s="220"/>
    </row>
    <row r="2691" spans="61:63" s="49" customFormat="1">
      <c r="BI2691" s="219"/>
      <c r="BJ2691" s="220"/>
      <c r="BK2691" s="220"/>
    </row>
    <row r="2692" spans="61:63" s="49" customFormat="1">
      <c r="BI2692" s="219"/>
      <c r="BJ2692" s="220"/>
      <c r="BK2692" s="220"/>
    </row>
    <row r="2693" spans="61:63" s="49" customFormat="1">
      <c r="BI2693" s="219"/>
      <c r="BJ2693" s="220"/>
      <c r="BK2693" s="220"/>
    </row>
    <row r="2694" spans="61:63" s="49" customFormat="1">
      <c r="BI2694" s="219"/>
      <c r="BJ2694" s="220"/>
      <c r="BK2694" s="220"/>
    </row>
    <row r="2695" spans="61:63" s="49" customFormat="1">
      <c r="BI2695" s="219"/>
      <c r="BJ2695" s="220"/>
      <c r="BK2695" s="220"/>
    </row>
    <row r="2696" spans="61:63" s="49" customFormat="1">
      <c r="BI2696" s="219"/>
      <c r="BJ2696" s="220"/>
      <c r="BK2696" s="220"/>
    </row>
    <row r="2697" spans="61:63" s="49" customFormat="1">
      <c r="BI2697" s="219"/>
      <c r="BJ2697" s="220"/>
      <c r="BK2697" s="220"/>
    </row>
    <row r="2698" spans="61:63" s="49" customFormat="1">
      <c r="BI2698" s="219"/>
      <c r="BJ2698" s="220"/>
      <c r="BK2698" s="220"/>
    </row>
    <row r="2699" spans="61:63" s="49" customFormat="1">
      <c r="BI2699" s="219"/>
      <c r="BJ2699" s="220"/>
      <c r="BK2699" s="220"/>
    </row>
    <row r="2700" spans="61:63" s="49" customFormat="1">
      <c r="BI2700" s="219"/>
      <c r="BJ2700" s="220"/>
      <c r="BK2700" s="220"/>
    </row>
    <row r="2701" spans="61:63" s="49" customFormat="1">
      <c r="BI2701" s="219"/>
      <c r="BJ2701" s="220"/>
      <c r="BK2701" s="220"/>
    </row>
    <row r="2702" spans="61:63" s="49" customFormat="1">
      <c r="BI2702" s="219"/>
      <c r="BJ2702" s="220"/>
      <c r="BK2702" s="220"/>
    </row>
    <row r="2703" spans="61:63" s="49" customFormat="1">
      <c r="BI2703" s="219"/>
      <c r="BJ2703" s="220"/>
      <c r="BK2703" s="220"/>
    </row>
    <row r="2704" spans="61:63" s="49" customFormat="1">
      <c r="BI2704" s="219"/>
      <c r="BJ2704" s="220"/>
      <c r="BK2704" s="220"/>
    </row>
    <row r="2705" spans="61:63" s="49" customFormat="1">
      <c r="BI2705" s="219"/>
      <c r="BJ2705" s="220"/>
      <c r="BK2705" s="220"/>
    </row>
    <row r="2706" spans="61:63" s="49" customFormat="1">
      <c r="BI2706" s="219"/>
      <c r="BJ2706" s="220"/>
      <c r="BK2706" s="220"/>
    </row>
    <row r="2707" spans="61:63" s="49" customFormat="1">
      <c r="BI2707" s="219"/>
      <c r="BJ2707" s="220"/>
      <c r="BK2707" s="220"/>
    </row>
    <row r="2708" spans="61:63" s="49" customFormat="1">
      <c r="BI2708" s="219"/>
      <c r="BJ2708" s="220"/>
      <c r="BK2708" s="220"/>
    </row>
    <row r="2709" spans="61:63" s="49" customFormat="1">
      <c r="BI2709" s="219"/>
      <c r="BJ2709" s="220"/>
      <c r="BK2709" s="220"/>
    </row>
    <row r="2710" spans="61:63" s="49" customFormat="1">
      <c r="BI2710" s="219"/>
      <c r="BJ2710" s="220"/>
      <c r="BK2710" s="220"/>
    </row>
    <row r="2711" spans="61:63" s="49" customFormat="1">
      <c r="BI2711" s="219"/>
      <c r="BJ2711" s="220"/>
      <c r="BK2711" s="220"/>
    </row>
    <row r="2712" spans="61:63" s="49" customFormat="1">
      <c r="BI2712" s="219"/>
      <c r="BJ2712" s="220"/>
      <c r="BK2712" s="220"/>
    </row>
    <row r="2713" spans="61:63" s="49" customFormat="1">
      <c r="BI2713" s="219"/>
      <c r="BJ2713" s="220"/>
      <c r="BK2713" s="220"/>
    </row>
    <row r="2714" spans="61:63" s="49" customFormat="1">
      <c r="BI2714" s="219"/>
      <c r="BJ2714" s="220"/>
      <c r="BK2714" s="220"/>
    </row>
    <row r="2715" spans="61:63" s="49" customFormat="1">
      <c r="BI2715" s="219"/>
      <c r="BJ2715" s="220"/>
      <c r="BK2715" s="220"/>
    </row>
    <row r="2716" spans="61:63" s="49" customFormat="1">
      <c r="BI2716" s="219"/>
      <c r="BJ2716" s="220"/>
      <c r="BK2716" s="220"/>
    </row>
    <row r="2717" spans="61:63" s="49" customFormat="1">
      <c r="BI2717" s="219"/>
      <c r="BJ2717" s="220"/>
      <c r="BK2717" s="220"/>
    </row>
    <row r="2718" spans="61:63" s="49" customFormat="1">
      <c r="BI2718" s="219"/>
      <c r="BJ2718" s="220"/>
      <c r="BK2718" s="220"/>
    </row>
    <row r="2719" spans="61:63" s="49" customFormat="1">
      <c r="BI2719" s="219"/>
      <c r="BJ2719" s="220"/>
      <c r="BK2719" s="220"/>
    </row>
    <row r="2720" spans="61:63" s="49" customFormat="1">
      <c r="BI2720" s="219"/>
      <c r="BJ2720" s="220"/>
      <c r="BK2720" s="220"/>
    </row>
    <row r="2721" spans="61:63" s="49" customFormat="1">
      <c r="BI2721" s="219"/>
      <c r="BJ2721" s="220"/>
      <c r="BK2721" s="220"/>
    </row>
    <row r="2722" spans="61:63" s="49" customFormat="1">
      <c r="BI2722" s="219"/>
      <c r="BJ2722" s="220"/>
      <c r="BK2722" s="220"/>
    </row>
    <row r="2723" spans="61:63" s="49" customFormat="1">
      <c r="BI2723" s="219"/>
      <c r="BJ2723" s="220"/>
      <c r="BK2723" s="220"/>
    </row>
    <row r="2724" spans="61:63" s="49" customFormat="1">
      <c r="BI2724" s="219"/>
      <c r="BJ2724" s="220"/>
      <c r="BK2724" s="220"/>
    </row>
    <row r="2725" spans="61:63" s="49" customFormat="1">
      <c r="BI2725" s="219"/>
      <c r="BJ2725" s="220"/>
      <c r="BK2725" s="220"/>
    </row>
    <row r="2726" spans="61:63" s="49" customFormat="1">
      <c r="BI2726" s="219"/>
      <c r="BJ2726" s="220"/>
      <c r="BK2726" s="220"/>
    </row>
    <row r="2727" spans="61:63" s="49" customFormat="1">
      <c r="BI2727" s="219"/>
      <c r="BJ2727" s="220"/>
      <c r="BK2727" s="220"/>
    </row>
    <row r="2728" spans="61:63" s="49" customFormat="1">
      <c r="BI2728" s="219"/>
      <c r="BJ2728" s="220"/>
      <c r="BK2728" s="220"/>
    </row>
    <row r="2729" spans="61:63" s="49" customFormat="1">
      <c r="BI2729" s="219"/>
      <c r="BJ2729" s="220"/>
      <c r="BK2729" s="220"/>
    </row>
    <row r="2730" spans="61:63" s="49" customFormat="1">
      <c r="BI2730" s="219"/>
      <c r="BJ2730" s="220"/>
      <c r="BK2730" s="220"/>
    </row>
    <row r="2731" spans="61:63" s="49" customFormat="1">
      <c r="BI2731" s="219"/>
      <c r="BJ2731" s="220"/>
      <c r="BK2731" s="220"/>
    </row>
    <row r="2732" spans="61:63" s="49" customFormat="1">
      <c r="BI2732" s="219"/>
      <c r="BJ2732" s="220"/>
      <c r="BK2732" s="220"/>
    </row>
    <row r="2733" spans="61:63" s="49" customFormat="1">
      <c r="BI2733" s="219"/>
      <c r="BJ2733" s="220"/>
      <c r="BK2733" s="220"/>
    </row>
    <row r="2734" spans="61:63" s="49" customFormat="1">
      <c r="BI2734" s="219"/>
      <c r="BJ2734" s="220"/>
      <c r="BK2734" s="220"/>
    </row>
    <row r="2735" spans="61:63" s="49" customFormat="1">
      <c r="BI2735" s="219"/>
      <c r="BJ2735" s="220"/>
      <c r="BK2735" s="220"/>
    </row>
    <row r="2736" spans="61:63" s="49" customFormat="1">
      <c r="BI2736" s="219"/>
      <c r="BJ2736" s="220"/>
      <c r="BK2736" s="220"/>
    </row>
    <row r="2737" spans="61:63" s="49" customFormat="1">
      <c r="BI2737" s="219"/>
      <c r="BJ2737" s="220"/>
      <c r="BK2737" s="220"/>
    </row>
    <row r="2738" spans="61:63" s="49" customFormat="1">
      <c r="BI2738" s="219"/>
      <c r="BJ2738" s="220"/>
      <c r="BK2738" s="220"/>
    </row>
    <row r="2739" spans="61:63" s="49" customFormat="1">
      <c r="BI2739" s="219"/>
      <c r="BJ2739" s="220"/>
      <c r="BK2739" s="220"/>
    </row>
    <row r="2740" spans="61:63" s="49" customFormat="1">
      <c r="BI2740" s="219"/>
      <c r="BJ2740" s="220"/>
      <c r="BK2740" s="220"/>
    </row>
    <row r="2741" spans="61:63" s="49" customFormat="1">
      <c r="BI2741" s="219"/>
      <c r="BJ2741" s="220"/>
      <c r="BK2741" s="220"/>
    </row>
    <row r="2742" spans="61:63" s="49" customFormat="1">
      <c r="BI2742" s="219"/>
      <c r="BJ2742" s="220"/>
      <c r="BK2742" s="220"/>
    </row>
    <row r="2743" spans="61:63" s="49" customFormat="1">
      <c r="BI2743" s="219"/>
      <c r="BJ2743" s="220"/>
      <c r="BK2743" s="220"/>
    </row>
    <row r="2744" spans="61:63" s="49" customFormat="1">
      <c r="BI2744" s="219"/>
      <c r="BJ2744" s="220"/>
      <c r="BK2744" s="220"/>
    </row>
    <row r="2745" spans="61:63" s="49" customFormat="1">
      <c r="BI2745" s="219"/>
      <c r="BJ2745" s="220"/>
      <c r="BK2745" s="220"/>
    </row>
    <row r="2746" spans="61:63" s="49" customFormat="1">
      <c r="BI2746" s="219"/>
      <c r="BJ2746" s="220"/>
      <c r="BK2746" s="220"/>
    </row>
    <row r="2747" spans="61:63" s="49" customFormat="1">
      <c r="BI2747" s="219"/>
      <c r="BJ2747" s="220"/>
      <c r="BK2747" s="220"/>
    </row>
    <row r="2748" spans="61:63" s="49" customFormat="1">
      <c r="BI2748" s="219"/>
      <c r="BJ2748" s="220"/>
      <c r="BK2748" s="220"/>
    </row>
    <row r="2749" spans="61:63" s="49" customFormat="1">
      <c r="BI2749" s="219"/>
      <c r="BJ2749" s="220"/>
      <c r="BK2749" s="220"/>
    </row>
    <row r="2750" spans="61:63" s="49" customFormat="1">
      <c r="BI2750" s="219"/>
      <c r="BJ2750" s="220"/>
      <c r="BK2750" s="220"/>
    </row>
    <row r="2751" spans="61:63" s="49" customFormat="1">
      <c r="BI2751" s="219"/>
      <c r="BJ2751" s="220"/>
      <c r="BK2751" s="220"/>
    </row>
    <row r="2752" spans="61:63" s="49" customFormat="1">
      <c r="BI2752" s="219"/>
      <c r="BJ2752" s="220"/>
      <c r="BK2752" s="220"/>
    </row>
    <row r="2753" spans="61:63" s="49" customFormat="1">
      <c r="BI2753" s="219"/>
      <c r="BJ2753" s="220"/>
      <c r="BK2753" s="220"/>
    </row>
    <row r="2754" spans="61:63" s="49" customFormat="1">
      <c r="BI2754" s="219"/>
      <c r="BJ2754" s="220"/>
      <c r="BK2754" s="220"/>
    </row>
    <row r="2755" spans="61:63" s="49" customFormat="1">
      <c r="BI2755" s="219"/>
      <c r="BJ2755" s="220"/>
      <c r="BK2755" s="220"/>
    </row>
    <row r="2756" spans="61:63" s="49" customFormat="1">
      <c r="BI2756" s="219"/>
      <c r="BJ2756" s="220"/>
      <c r="BK2756" s="220"/>
    </row>
    <row r="2757" spans="61:63" s="49" customFormat="1">
      <c r="BI2757" s="219"/>
      <c r="BJ2757" s="220"/>
      <c r="BK2757" s="220"/>
    </row>
    <row r="2758" spans="61:63" s="49" customFormat="1">
      <c r="BI2758" s="219"/>
      <c r="BJ2758" s="220"/>
      <c r="BK2758" s="220"/>
    </row>
    <row r="2759" spans="61:63" s="49" customFormat="1">
      <c r="BI2759" s="219"/>
      <c r="BJ2759" s="220"/>
      <c r="BK2759" s="220"/>
    </row>
    <row r="2760" spans="61:63" s="49" customFormat="1">
      <c r="BI2760" s="219"/>
      <c r="BJ2760" s="220"/>
      <c r="BK2760" s="220"/>
    </row>
    <row r="2761" spans="61:63" s="49" customFormat="1">
      <c r="BI2761" s="219"/>
      <c r="BJ2761" s="220"/>
      <c r="BK2761" s="220"/>
    </row>
    <row r="2762" spans="61:63" s="49" customFormat="1">
      <c r="BI2762" s="219"/>
      <c r="BJ2762" s="220"/>
      <c r="BK2762" s="220"/>
    </row>
    <row r="2763" spans="61:63" s="49" customFormat="1">
      <c r="BI2763" s="219"/>
      <c r="BJ2763" s="220"/>
      <c r="BK2763" s="220"/>
    </row>
    <row r="2764" spans="61:63" s="49" customFormat="1">
      <c r="BI2764" s="219"/>
      <c r="BJ2764" s="220"/>
      <c r="BK2764" s="220"/>
    </row>
    <row r="2765" spans="61:63" s="49" customFormat="1">
      <c r="BI2765" s="219"/>
      <c r="BJ2765" s="220"/>
      <c r="BK2765" s="220"/>
    </row>
    <row r="2766" spans="61:63" s="49" customFormat="1">
      <c r="BI2766" s="219"/>
      <c r="BJ2766" s="220"/>
      <c r="BK2766" s="220"/>
    </row>
    <row r="2767" spans="61:63" s="49" customFormat="1">
      <c r="BI2767" s="219"/>
      <c r="BJ2767" s="220"/>
      <c r="BK2767" s="220"/>
    </row>
    <row r="2768" spans="61:63" s="49" customFormat="1">
      <c r="BI2768" s="219"/>
      <c r="BJ2768" s="220"/>
      <c r="BK2768" s="220"/>
    </row>
    <row r="2769" spans="61:63" s="49" customFormat="1">
      <c r="BI2769" s="219"/>
      <c r="BJ2769" s="220"/>
      <c r="BK2769" s="220"/>
    </row>
    <row r="2770" spans="61:63" s="49" customFormat="1">
      <c r="BI2770" s="219"/>
      <c r="BJ2770" s="220"/>
      <c r="BK2770" s="220"/>
    </row>
    <row r="2771" spans="61:63" s="49" customFormat="1">
      <c r="BI2771" s="219"/>
      <c r="BJ2771" s="220"/>
      <c r="BK2771" s="220"/>
    </row>
    <row r="2772" spans="61:63" s="49" customFormat="1">
      <c r="BI2772" s="219"/>
      <c r="BJ2772" s="220"/>
      <c r="BK2772" s="220"/>
    </row>
    <row r="2773" spans="61:63" s="49" customFormat="1">
      <c r="BI2773" s="219"/>
      <c r="BJ2773" s="220"/>
      <c r="BK2773" s="220"/>
    </row>
    <row r="2774" spans="61:63" s="49" customFormat="1">
      <c r="BI2774" s="219"/>
      <c r="BJ2774" s="220"/>
      <c r="BK2774" s="220"/>
    </row>
    <row r="2775" spans="61:63" s="49" customFormat="1">
      <c r="BI2775" s="219"/>
      <c r="BJ2775" s="220"/>
      <c r="BK2775" s="220"/>
    </row>
    <row r="2776" spans="61:63" s="49" customFormat="1">
      <c r="BI2776" s="219"/>
      <c r="BJ2776" s="220"/>
      <c r="BK2776" s="220"/>
    </row>
    <row r="2777" spans="61:63" s="49" customFormat="1">
      <c r="BI2777" s="219"/>
      <c r="BJ2777" s="220"/>
      <c r="BK2777" s="220"/>
    </row>
    <row r="2778" spans="61:63" s="49" customFormat="1">
      <c r="BI2778" s="219"/>
      <c r="BJ2778" s="220"/>
      <c r="BK2778" s="220"/>
    </row>
    <row r="2779" spans="61:63" s="49" customFormat="1">
      <c r="BI2779" s="219"/>
      <c r="BJ2779" s="220"/>
      <c r="BK2779" s="220"/>
    </row>
    <row r="2780" spans="61:63" s="49" customFormat="1">
      <c r="BI2780" s="219"/>
      <c r="BJ2780" s="220"/>
      <c r="BK2780" s="220"/>
    </row>
    <row r="2781" spans="61:63" s="49" customFormat="1">
      <c r="BI2781" s="219"/>
      <c r="BJ2781" s="220"/>
      <c r="BK2781" s="220"/>
    </row>
    <row r="2782" spans="61:63" s="49" customFormat="1">
      <c r="BI2782" s="219"/>
      <c r="BJ2782" s="220"/>
      <c r="BK2782" s="220"/>
    </row>
    <row r="2783" spans="61:63" s="49" customFormat="1">
      <c r="BI2783" s="219"/>
      <c r="BJ2783" s="220"/>
      <c r="BK2783" s="220"/>
    </row>
    <row r="2784" spans="61:63" s="49" customFormat="1">
      <c r="BI2784" s="219"/>
      <c r="BJ2784" s="220"/>
      <c r="BK2784" s="220"/>
    </row>
    <row r="2785" spans="61:63" s="49" customFormat="1">
      <c r="BI2785" s="219"/>
      <c r="BJ2785" s="220"/>
      <c r="BK2785" s="220"/>
    </row>
    <row r="2786" spans="61:63" s="49" customFormat="1">
      <c r="BI2786" s="219"/>
      <c r="BJ2786" s="220"/>
      <c r="BK2786" s="220"/>
    </row>
    <row r="2787" spans="61:63" s="49" customFormat="1">
      <c r="BI2787" s="219"/>
      <c r="BJ2787" s="220"/>
      <c r="BK2787" s="220"/>
    </row>
    <row r="2788" spans="61:63" s="49" customFormat="1">
      <c r="BI2788" s="219"/>
      <c r="BJ2788" s="220"/>
      <c r="BK2788" s="220"/>
    </row>
    <row r="2789" spans="61:63" s="49" customFormat="1">
      <c r="BI2789" s="219"/>
      <c r="BJ2789" s="220"/>
      <c r="BK2789" s="220"/>
    </row>
    <row r="2790" spans="61:63" s="49" customFormat="1">
      <c r="BI2790" s="219"/>
      <c r="BJ2790" s="220"/>
      <c r="BK2790" s="220"/>
    </row>
    <row r="2791" spans="61:63" s="49" customFormat="1">
      <c r="BI2791" s="219"/>
      <c r="BJ2791" s="220"/>
      <c r="BK2791" s="220"/>
    </row>
    <row r="2792" spans="61:63" s="49" customFormat="1">
      <c r="BI2792" s="219"/>
      <c r="BJ2792" s="220"/>
      <c r="BK2792" s="220"/>
    </row>
    <row r="2793" spans="61:63" s="49" customFormat="1">
      <c r="BI2793" s="219"/>
      <c r="BJ2793" s="220"/>
      <c r="BK2793" s="220"/>
    </row>
    <row r="2794" spans="61:63" s="49" customFormat="1">
      <c r="BI2794" s="219"/>
      <c r="BJ2794" s="220"/>
      <c r="BK2794" s="220"/>
    </row>
    <row r="2795" spans="61:63" s="49" customFormat="1">
      <c r="BI2795" s="219"/>
      <c r="BJ2795" s="220"/>
      <c r="BK2795" s="220"/>
    </row>
    <row r="2796" spans="61:63" s="49" customFormat="1">
      <c r="BI2796" s="219"/>
      <c r="BJ2796" s="220"/>
      <c r="BK2796" s="220"/>
    </row>
    <row r="2797" spans="61:63" s="49" customFormat="1">
      <c r="BI2797" s="219"/>
      <c r="BJ2797" s="220"/>
      <c r="BK2797" s="220"/>
    </row>
    <row r="2798" spans="61:63" s="49" customFormat="1">
      <c r="BI2798" s="219"/>
      <c r="BJ2798" s="220"/>
      <c r="BK2798" s="220"/>
    </row>
    <row r="2799" spans="61:63" s="49" customFormat="1">
      <c r="BI2799" s="219"/>
      <c r="BJ2799" s="220"/>
      <c r="BK2799" s="220"/>
    </row>
    <row r="2800" spans="61:63" s="49" customFormat="1">
      <c r="BI2800" s="219"/>
      <c r="BJ2800" s="220"/>
      <c r="BK2800" s="220"/>
    </row>
    <row r="2801" spans="61:63" s="49" customFormat="1">
      <c r="BI2801" s="219"/>
      <c r="BJ2801" s="220"/>
      <c r="BK2801" s="220"/>
    </row>
    <row r="2802" spans="61:63" s="49" customFormat="1">
      <c r="BI2802" s="219"/>
      <c r="BJ2802" s="220"/>
      <c r="BK2802" s="220"/>
    </row>
    <row r="2803" spans="61:63" s="49" customFormat="1">
      <c r="BI2803" s="219"/>
      <c r="BJ2803" s="220"/>
      <c r="BK2803" s="220"/>
    </row>
    <row r="2804" spans="61:63" s="49" customFormat="1">
      <c r="BI2804" s="219"/>
      <c r="BJ2804" s="220"/>
      <c r="BK2804" s="220"/>
    </row>
    <row r="2805" spans="61:63" s="49" customFormat="1">
      <c r="BI2805" s="219"/>
      <c r="BJ2805" s="220"/>
      <c r="BK2805" s="220"/>
    </row>
    <row r="2806" spans="61:63" s="49" customFormat="1">
      <c r="BI2806" s="219"/>
      <c r="BJ2806" s="220"/>
      <c r="BK2806" s="220"/>
    </row>
    <row r="2807" spans="61:63" s="49" customFormat="1">
      <c r="BI2807" s="219"/>
      <c r="BJ2807" s="220"/>
      <c r="BK2807" s="220"/>
    </row>
    <row r="2808" spans="61:63" s="49" customFormat="1">
      <c r="BI2808" s="219"/>
      <c r="BJ2808" s="220"/>
      <c r="BK2808" s="220"/>
    </row>
    <row r="2809" spans="61:63" s="49" customFormat="1">
      <c r="BI2809" s="219"/>
      <c r="BJ2809" s="220"/>
      <c r="BK2809" s="220"/>
    </row>
    <row r="2810" spans="61:63" s="49" customFormat="1">
      <c r="BI2810" s="219"/>
      <c r="BJ2810" s="220"/>
      <c r="BK2810" s="220"/>
    </row>
    <row r="2811" spans="61:63" s="49" customFormat="1">
      <c r="BI2811" s="219"/>
      <c r="BJ2811" s="220"/>
      <c r="BK2811" s="220"/>
    </row>
    <row r="2812" spans="61:63" s="49" customFormat="1">
      <c r="BI2812" s="219"/>
      <c r="BJ2812" s="220"/>
      <c r="BK2812" s="220"/>
    </row>
    <row r="2813" spans="61:63" s="49" customFormat="1">
      <c r="BI2813" s="219"/>
      <c r="BJ2813" s="220"/>
      <c r="BK2813" s="220"/>
    </row>
    <row r="2814" spans="61:63" s="49" customFormat="1">
      <c r="BI2814" s="219"/>
      <c r="BJ2814" s="220"/>
      <c r="BK2814" s="220"/>
    </row>
    <row r="2815" spans="61:63" s="49" customFormat="1">
      <c r="BI2815" s="219"/>
      <c r="BJ2815" s="220"/>
      <c r="BK2815" s="220"/>
    </row>
    <row r="2816" spans="61:63" s="49" customFormat="1">
      <c r="BI2816" s="219"/>
      <c r="BJ2816" s="220"/>
      <c r="BK2816" s="220"/>
    </row>
    <row r="2817" spans="61:63" s="49" customFormat="1">
      <c r="BI2817" s="219"/>
      <c r="BJ2817" s="220"/>
      <c r="BK2817" s="220"/>
    </row>
    <row r="2818" spans="61:63" s="49" customFormat="1">
      <c r="BI2818" s="219"/>
      <c r="BJ2818" s="220"/>
      <c r="BK2818" s="220"/>
    </row>
    <row r="2819" spans="61:63" s="49" customFormat="1">
      <c r="BI2819" s="219"/>
      <c r="BJ2819" s="220"/>
      <c r="BK2819" s="220"/>
    </row>
    <row r="2820" spans="61:63" s="49" customFormat="1">
      <c r="BI2820" s="219"/>
      <c r="BJ2820" s="220"/>
      <c r="BK2820" s="220"/>
    </row>
    <row r="2821" spans="61:63" s="49" customFormat="1">
      <c r="BI2821" s="219"/>
      <c r="BJ2821" s="220"/>
      <c r="BK2821" s="220"/>
    </row>
    <row r="2822" spans="61:63" s="49" customFormat="1">
      <c r="BI2822" s="219"/>
      <c r="BJ2822" s="220"/>
      <c r="BK2822" s="220"/>
    </row>
    <row r="2823" spans="61:63" s="49" customFormat="1">
      <c r="BI2823" s="219"/>
      <c r="BJ2823" s="220"/>
      <c r="BK2823" s="220"/>
    </row>
    <row r="2824" spans="61:63" s="49" customFormat="1">
      <c r="BI2824" s="219"/>
      <c r="BJ2824" s="220"/>
      <c r="BK2824" s="220"/>
    </row>
    <row r="2825" spans="61:63" s="49" customFormat="1">
      <c r="BI2825" s="219"/>
      <c r="BJ2825" s="220"/>
      <c r="BK2825" s="220"/>
    </row>
    <row r="2826" spans="61:63" s="49" customFormat="1">
      <c r="BI2826" s="219"/>
      <c r="BJ2826" s="220"/>
      <c r="BK2826" s="220"/>
    </row>
    <row r="2827" spans="61:63" s="49" customFormat="1">
      <c r="BI2827" s="219"/>
      <c r="BJ2827" s="220"/>
      <c r="BK2827" s="220"/>
    </row>
    <row r="2828" spans="61:63" s="49" customFormat="1">
      <c r="BI2828" s="219"/>
      <c r="BJ2828" s="220"/>
      <c r="BK2828" s="220"/>
    </row>
    <row r="2829" spans="61:63" s="49" customFormat="1">
      <c r="BI2829" s="219"/>
      <c r="BJ2829" s="220"/>
      <c r="BK2829" s="220"/>
    </row>
    <row r="2830" spans="61:63" s="49" customFormat="1">
      <c r="BI2830" s="219"/>
      <c r="BJ2830" s="220"/>
      <c r="BK2830" s="220"/>
    </row>
    <row r="2831" spans="61:63" s="49" customFormat="1">
      <c r="BI2831" s="219"/>
      <c r="BJ2831" s="220"/>
      <c r="BK2831" s="220"/>
    </row>
    <row r="2832" spans="61:63" s="49" customFormat="1">
      <c r="BI2832" s="219"/>
      <c r="BJ2832" s="220"/>
      <c r="BK2832" s="220"/>
    </row>
    <row r="2833" spans="61:63" s="49" customFormat="1">
      <c r="BI2833" s="219"/>
      <c r="BJ2833" s="220"/>
      <c r="BK2833" s="220"/>
    </row>
    <row r="2834" spans="61:63" s="49" customFormat="1">
      <c r="BI2834" s="219"/>
      <c r="BJ2834" s="220"/>
      <c r="BK2834" s="220"/>
    </row>
    <row r="2835" spans="61:63" s="49" customFormat="1">
      <c r="BI2835" s="219"/>
      <c r="BJ2835" s="220"/>
      <c r="BK2835" s="220"/>
    </row>
    <row r="2836" spans="61:63" s="49" customFormat="1">
      <c r="BI2836" s="219"/>
      <c r="BJ2836" s="220"/>
      <c r="BK2836" s="220"/>
    </row>
    <row r="2837" spans="61:63" s="49" customFormat="1">
      <c r="BI2837" s="219"/>
      <c r="BJ2837" s="220"/>
      <c r="BK2837" s="220"/>
    </row>
    <row r="2838" spans="61:63" s="49" customFormat="1">
      <c r="BI2838" s="219"/>
      <c r="BJ2838" s="220"/>
      <c r="BK2838" s="220"/>
    </row>
    <row r="2839" spans="61:63" s="49" customFormat="1">
      <c r="BI2839" s="219"/>
      <c r="BJ2839" s="220"/>
      <c r="BK2839" s="220"/>
    </row>
    <row r="2840" spans="61:63" s="49" customFormat="1">
      <c r="BI2840" s="219"/>
      <c r="BJ2840" s="220"/>
      <c r="BK2840" s="220"/>
    </row>
    <row r="2841" spans="61:63" s="49" customFormat="1">
      <c r="BI2841" s="219"/>
      <c r="BJ2841" s="220"/>
      <c r="BK2841" s="220"/>
    </row>
    <row r="2842" spans="61:63" s="49" customFormat="1">
      <c r="BI2842" s="219"/>
      <c r="BJ2842" s="220"/>
      <c r="BK2842" s="220"/>
    </row>
    <row r="2843" spans="61:63" s="49" customFormat="1">
      <c r="BI2843" s="219"/>
      <c r="BJ2843" s="220"/>
      <c r="BK2843" s="220"/>
    </row>
    <row r="2844" spans="61:63" s="49" customFormat="1">
      <c r="BI2844" s="219"/>
      <c r="BJ2844" s="220"/>
      <c r="BK2844" s="220"/>
    </row>
    <row r="2845" spans="61:63" s="49" customFormat="1">
      <c r="BI2845" s="219"/>
      <c r="BJ2845" s="220"/>
      <c r="BK2845" s="220"/>
    </row>
    <row r="2846" spans="61:63" s="49" customFormat="1">
      <c r="BI2846" s="219"/>
      <c r="BJ2846" s="220"/>
      <c r="BK2846" s="220"/>
    </row>
    <row r="2847" spans="61:63" s="49" customFormat="1">
      <c r="BI2847" s="219"/>
      <c r="BJ2847" s="220"/>
      <c r="BK2847" s="220"/>
    </row>
    <row r="2848" spans="61:63" s="49" customFormat="1">
      <c r="BI2848" s="219"/>
      <c r="BJ2848" s="220"/>
      <c r="BK2848" s="220"/>
    </row>
    <row r="2849" spans="61:63" s="49" customFormat="1">
      <c r="BI2849" s="219"/>
      <c r="BJ2849" s="220"/>
      <c r="BK2849" s="220"/>
    </row>
    <row r="2850" spans="61:63" s="49" customFormat="1">
      <c r="BI2850" s="219"/>
      <c r="BJ2850" s="220"/>
      <c r="BK2850" s="220"/>
    </row>
    <row r="2851" spans="61:63" s="49" customFormat="1">
      <c r="BI2851" s="219"/>
      <c r="BJ2851" s="220"/>
      <c r="BK2851" s="220"/>
    </row>
    <row r="2852" spans="61:63" s="49" customFormat="1">
      <c r="BI2852" s="219"/>
      <c r="BJ2852" s="220"/>
      <c r="BK2852" s="220"/>
    </row>
    <row r="2853" spans="61:63" s="49" customFormat="1">
      <c r="BI2853" s="219"/>
      <c r="BJ2853" s="220"/>
      <c r="BK2853" s="220"/>
    </row>
    <row r="2854" spans="61:63" s="49" customFormat="1">
      <c r="BI2854" s="219"/>
      <c r="BJ2854" s="220"/>
      <c r="BK2854" s="220"/>
    </row>
    <row r="2855" spans="61:63" s="49" customFormat="1">
      <c r="BI2855" s="219"/>
      <c r="BJ2855" s="220"/>
      <c r="BK2855" s="220"/>
    </row>
    <row r="2856" spans="61:63" s="49" customFormat="1">
      <c r="BI2856" s="219"/>
      <c r="BJ2856" s="220"/>
      <c r="BK2856" s="220"/>
    </row>
    <row r="2857" spans="61:63" s="49" customFormat="1">
      <c r="BI2857" s="219"/>
      <c r="BJ2857" s="220"/>
      <c r="BK2857" s="220"/>
    </row>
    <row r="2858" spans="61:63" s="49" customFormat="1">
      <c r="BI2858" s="219"/>
      <c r="BJ2858" s="220"/>
      <c r="BK2858" s="220"/>
    </row>
    <row r="2859" spans="61:63" s="49" customFormat="1">
      <c r="BI2859" s="219"/>
      <c r="BJ2859" s="220"/>
      <c r="BK2859" s="220"/>
    </row>
    <row r="2860" spans="61:63" s="49" customFormat="1">
      <c r="BI2860" s="219"/>
      <c r="BJ2860" s="220"/>
      <c r="BK2860" s="220"/>
    </row>
    <row r="2861" spans="61:63" s="49" customFormat="1">
      <c r="BI2861" s="219"/>
      <c r="BJ2861" s="220"/>
      <c r="BK2861" s="220"/>
    </row>
    <row r="2862" spans="61:63" s="49" customFormat="1">
      <c r="BI2862" s="219"/>
      <c r="BJ2862" s="220"/>
      <c r="BK2862" s="220"/>
    </row>
    <row r="2863" spans="61:63" s="49" customFormat="1">
      <c r="BI2863" s="219"/>
      <c r="BJ2863" s="220"/>
      <c r="BK2863" s="220"/>
    </row>
    <row r="2864" spans="61:63" s="49" customFormat="1">
      <c r="BI2864" s="219"/>
      <c r="BJ2864" s="220"/>
      <c r="BK2864" s="220"/>
    </row>
    <row r="2865" spans="61:63" s="49" customFormat="1">
      <c r="BI2865" s="219"/>
      <c r="BJ2865" s="220"/>
      <c r="BK2865" s="220"/>
    </row>
    <row r="2866" spans="61:63" s="49" customFormat="1">
      <c r="BI2866" s="219"/>
      <c r="BJ2866" s="220"/>
      <c r="BK2866" s="220"/>
    </row>
    <row r="2867" spans="61:63" s="49" customFormat="1">
      <c r="BI2867" s="219"/>
      <c r="BJ2867" s="220"/>
      <c r="BK2867" s="220"/>
    </row>
    <row r="2868" spans="61:63" s="49" customFormat="1">
      <c r="BI2868" s="219"/>
      <c r="BJ2868" s="220"/>
      <c r="BK2868" s="220"/>
    </row>
    <row r="2869" spans="61:63" s="49" customFormat="1">
      <c r="BI2869" s="219"/>
      <c r="BJ2869" s="220"/>
      <c r="BK2869" s="220"/>
    </row>
    <row r="2870" spans="61:63" s="49" customFormat="1">
      <c r="BI2870" s="219"/>
      <c r="BJ2870" s="220"/>
      <c r="BK2870" s="220"/>
    </row>
    <row r="2871" spans="61:63" s="49" customFormat="1">
      <c r="BI2871" s="219"/>
      <c r="BJ2871" s="220"/>
      <c r="BK2871" s="220"/>
    </row>
    <row r="2872" spans="61:63" s="49" customFormat="1">
      <c r="BI2872" s="219"/>
      <c r="BJ2872" s="220"/>
      <c r="BK2872" s="220"/>
    </row>
    <row r="2873" spans="61:63" s="49" customFormat="1">
      <c r="BI2873" s="219"/>
      <c r="BJ2873" s="220"/>
      <c r="BK2873" s="220"/>
    </row>
    <row r="2874" spans="61:63" s="49" customFormat="1">
      <c r="BI2874" s="219"/>
      <c r="BJ2874" s="220"/>
      <c r="BK2874" s="220"/>
    </row>
    <row r="2875" spans="61:63" s="49" customFormat="1">
      <c r="BI2875" s="219"/>
      <c r="BJ2875" s="220"/>
      <c r="BK2875" s="220"/>
    </row>
    <row r="2876" spans="61:63" s="49" customFormat="1">
      <c r="BI2876" s="219"/>
      <c r="BJ2876" s="220"/>
      <c r="BK2876" s="220"/>
    </row>
    <row r="2877" spans="61:63" s="49" customFormat="1">
      <c r="BI2877" s="219"/>
      <c r="BJ2877" s="220"/>
      <c r="BK2877" s="220"/>
    </row>
    <row r="2878" spans="61:63" s="49" customFormat="1">
      <c r="BI2878" s="219"/>
      <c r="BJ2878" s="220"/>
      <c r="BK2878" s="220"/>
    </row>
    <row r="2879" spans="61:63" s="49" customFormat="1">
      <c r="BI2879" s="219"/>
      <c r="BJ2879" s="220"/>
      <c r="BK2879" s="220"/>
    </row>
    <row r="2880" spans="61:63" s="49" customFormat="1">
      <c r="BI2880" s="219"/>
      <c r="BJ2880" s="220"/>
      <c r="BK2880" s="220"/>
    </row>
    <row r="2881" spans="61:63" s="49" customFormat="1">
      <c r="BI2881" s="219"/>
      <c r="BJ2881" s="220"/>
      <c r="BK2881" s="220"/>
    </row>
    <row r="2882" spans="61:63" s="49" customFormat="1">
      <c r="BI2882" s="219"/>
      <c r="BJ2882" s="220"/>
      <c r="BK2882" s="220"/>
    </row>
    <row r="2883" spans="61:63" s="49" customFormat="1">
      <c r="BI2883" s="219"/>
      <c r="BJ2883" s="220"/>
      <c r="BK2883" s="220"/>
    </row>
    <row r="2884" spans="61:63" s="49" customFormat="1">
      <c r="BI2884" s="219"/>
      <c r="BJ2884" s="220"/>
      <c r="BK2884" s="220"/>
    </row>
    <row r="2885" spans="61:63" s="49" customFormat="1">
      <c r="BI2885" s="219"/>
      <c r="BJ2885" s="220"/>
      <c r="BK2885" s="220"/>
    </row>
    <row r="2886" spans="61:63" s="49" customFormat="1">
      <c r="BI2886" s="219"/>
      <c r="BJ2886" s="220"/>
      <c r="BK2886" s="220"/>
    </row>
    <row r="2887" spans="61:63" s="49" customFormat="1">
      <c r="BI2887" s="219"/>
      <c r="BJ2887" s="220"/>
      <c r="BK2887" s="220"/>
    </row>
    <row r="2888" spans="61:63" s="49" customFormat="1">
      <c r="BI2888" s="219"/>
      <c r="BJ2888" s="220"/>
      <c r="BK2888" s="220"/>
    </row>
    <row r="2889" spans="61:63" s="49" customFormat="1">
      <c r="BI2889" s="219"/>
      <c r="BJ2889" s="220"/>
      <c r="BK2889" s="220"/>
    </row>
    <row r="2890" spans="61:63" s="49" customFormat="1">
      <c r="BI2890" s="219"/>
      <c r="BJ2890" s="220"/>
      <c r="BK2890" s="220"/>
    </row>
    <row r="2891" spans="61:63" s="49" customFormat="1">
      <c r="BI2891" s="219"/>
      <c r="BJ2891" s="220"/>
      <c r="BK2891" s="220"/>
    </row>
    <row r="2892" spans="61:63" s="49" customFormat="1">
      <c r="BI2892" s="219"/>
      <c r="BJ2892" s="220"/>
      <c r="BK2892" s="220"/>
    </row>
    <row r="2893" spans="61:63" s="49" customFormat="1">
      <c r="BI2893" s="219"/>
      <c r="BJ2893" s="220"/>
      <c r="BK2893" s="220"/>
    </row>
    <row r="2894" spans="61:63" s="49" customFormat="1">
      <c r="BI2894" s="219"/>
      <c r="BJ2894" s="220"/>
      <c r="BK2894" s="220"/>
    </row>
    <row r="2895" spans="61:63" s="49" customFormat="1">
      <c r="BI2895" s="219"/>
      <c r="BJ2895" s="220"/>
      <c r="BK2895" s="220"/>
    </row>
    <row r="2896" spans="61:63" s="49" customFormat="1">
      <c r="BI2896" s="219"/>
      <c r="BJ2896" s="220"/>
      <c r="BK2896" s="220"/>
    </row>
    <row r="2897" spans="61:63" s="49" customFormat="1">
      <c r="BI2897" s="219"/>
      <c r="BJ2897" s="220"/>
      <c r="BK2897" s="220"/>
    </row>
    <row r="2898" spans="61:63" s="49" customFormat="1">
      <c r="BI2898" s="219"/>
      <c r="BJ2898" s="220"/>
      <c r="BK2898" s="220"/>
    </row>
    <row r="2899" spans="61:63" s="49" customFormat="1">
      <c r="BI2899" s="219"/>
      <c r="BJ2899" s="220"/>
      <c r="BK2899" s="220"/>
    </row>
    <row r="2900" spans="61:63" s="49" customFormat="1">
      <c r="BI2900" s="219"/>
      <c r="BJ2900" s="220"/>
      <c r="BK2900" s="220"/>
    </row>
    <row r="2901" spans="61:63" s="49" customFormat="1">
      <c r="BI2901" s="219"/>
      <c r="BJ2901" s="220"/>
      <c r="BK2901" s="220"/>
    </row>
    <row r="2902" spans="61:63" s="49" customFormat="1">
      <c r="BI2902" s="219"/>
      <c r="BJ2902" s="220"/>
      <c r="BK2902" s="220"/>
    </row>
    <row r="2903" spans="61:63" s="49" customFormat="1">
      <c r="BI2903" s="219"/>
      <c r="BJ2903" s="220"/>
      <c r="BK2903" s="220"/>
    </row>
    <row r="2904" spans="61:63" s="49" customFormat="1">
      <c r="BI2904" s="219"/>
      <c r="BJ2904" s="220"/>
      <c r="BK2904" s="220"/>
    </row>
    <row r="2905" spans="61:63" s="49" customFormat="1">
      <c r="BI2905" s="219"/>
      <c r="BJ2905" s="220"/>
      <c r="BK2905" s="220"/>
    </row>
    <row r="2906" spans="61:63" s="49" customFormat="1">
      <c r="BI2906" s="219"/>
      <c r="BJ2906" s="220"/>
      <c r="BK2906" s="220"/>
    </row>
    <row r="2907" spans="61:63" s="49" customFormat="1">
      <c r="BI2907" s="219"/>
      <c r="BJ2907" s="220"/>
      <c r="BK2907" s="220"/>
    </row>
    <row r="2908" spans="61:63" s="49" customFormat="1">
      <c r="BI2908" s="219"/>
      <c r="BJ2908" s="220"/>
      <c r="BK2908" s="220"/>
    </row>
    <row r="2909" spans="61:63" s="49" customFormat="1">
      <c r="BI2909" s="219"/>
      <c r="BJ2909" s="220"/>
      <c r="BK2909" s="220"/>
    </row>
    <row r="2910" spans="61:63" s="49" customFormat="1">
      <c r="BI2910" s="219"/>
      <c r="BJ2910" s="220"/>
      <c r="BK2910" s="220"/>
    </row>
    <row r="2911" spans="61:63" s="49" customFormat="1">
      <c r="BI2911" s="219"/>
      <c r="BJ2911" s="220"/>
      <c r="BK2911" s="220"/>
    </row>
    <row r="2912" spans="61:63" s="49" customFormat="1">
      <c r="BI2912" s="219"/>
      <c r="BJ2912" s="220"/>
      <c r="BK2912" s="220"/>
    </row>
    <row r="2913" spans="61:63" s="49" customFormat="1">
      <c r="BI2913" s="219"/>
      <c r="BJ2913" s="220"/>
      <c r="BK2913" s="220"/>
    </row>
    <row r="2914" spans="61:63" s="49" customFormat="1">
      <c r="BI2914" s="219"/>
      <c r="BJ2914" s="220"/>
      <c r="BK2914" s="220"/>
    </row>
    <row r="2915" spans="61:63" s="49" customFormat="1">
      <c r="BI2915" s="219"/>
      <c r="BJ2915" s="220"/>
      <c r="BK2915" s="220"/>
    </row>
    <row r="2916" spans="61:63" s="49" customFormat="1">
      <c r="BI2916" s="219"/>
      <c r="BJ2916" s="220"/>
      <c r="BK2916" s="220"/>
    </row>
    <row r="2917" spans="61:63" s="49" customFormat="1">
      <c r="BI2917" s="219"/>
      <c r="BJ2917" s="220"/>
      <c r="BK2917" s="220"/>
    </row>
    <row r="2918" spans="61:63" s="49" customFormat="1">
      <c r="BI2918" s="219"/>
      <c r="BJ2918" s="220"/>
      <c r="BK2918" s="220"/>
    </row>
    <row r="2919" spans="61:63" s="49" customFormat="1">
      <c r="BI2919" s="219"/>
      <c r="BJ2919" s="220"/>
      <c r="BK2919" s="220"/>
    </row>
    <row r="2920" spans="61:63" s="49" customFormat="1">
      <c r="BI2920" s="219"/>
      <c r="BJ2920" s="220"/>
      <c r="BK2920" s="220"/>
    </row>
    <row r="2921" spans="61:63" s="49" customFormat="1">
      <c r="BI2921" s="219"/>
      <c r="BJ2921" s="220"/>
      <c r="BK2921" s="220"/>
    </row>
    <row r="2922" spans="61:63" s="49" customFormat="1">
      <c r="BI2922" s="219"/>
      <c r="BJ2922" s="220"/>
      <c r="BK2922" s="220"/>
    </row>
    <row r="2923" spans="61:63" s="49" customFormat="1">
      <c r="BI2923" s="219"/>
      <c r="BJ2923" s="220"/>
      <c r="BK2923" s="220"/>
    </row>
    <row r="2924" spans="61:63" s="49" customFormat="1">
      <c r="BI2924" s="219"/>
      <c r="BJ2924" s="220"/>
      <c r="BK2924" s="220"/>
    </row>
    <row r="2925" spans="61:63" s="49" customFormat="1">
      <c r="BI2925" s="219"/>
      <c r="BJ2925" s="220"/>
      <c r="BK2925" s="220"/>
    </row>
    <row r="2926" spans="61:63" s="49" customFormat="1">
      <c r="BI2926" s="219"/>
      <c r="BJ2926" s="220"/>
      <c r="BK2926" s="220"/>
    </row>
    <row r="2927" spans="61:63" s="49" customFormat="1">
      <c r="BI2927" s="219"/>
      <c r="BJ2927" s="220"/>
      <c r="BK2927" s="220"/>
    </row>
    <row r="2928" spans="61:63" s="49" customFormat="1">
      <c r="BI2928" s="219"/>
      <c r="BJ2928" s="220"/>
      <c r="BK2928" s="220"/>
    </row>
    <row r="2929" spans="61:63" s="49" customFormat="1">
      <c r="BI2929" s="219"/>
      <c r="BJ2929" s="220"/>
      <c r="BK2929" s="220"/>
    </row>
    <row r="2930" spans="61:63" s="49" customFormat="1">
      <c r="BI2930" s="219"/>
      <c r="BJ2930" s="220"/>
      <c r="BK2930" s="220"/>
    </row>
    <row r="2931" spans="61:63" s="49" customFormat="1">
      <c r="BI2931" s="219"/>
      <c r="BJ2931" s="220"/>
      <c r="BK2931" s="220"/>
    </row>
    <row r="2932" spans="61:63" s="49" customFormat="1">
      <c r="BI2932" s="219"/>
      <c r="BJ2932" s="220"/>
      <c r="BK2932" s="220"/>
    </row>
    <row r="2933" spans="61:63" s="49" customFormat="1">
      <c r="BI2933" s="219"/>
      <c r="BJ2933" s="220"/>
      <c r="BK2933" s="220"/>
    </row>
    <row r="2934" spans="61:63" s="49" customFormat="1">
      <c r="BI2934" s="219"/>
      <c r="BJ2934" s="220"/>
      <c r="BK2934" s="220"/>
    </row>
    <row r="2935" spans="61:63" s="49" customFormat="1">
      <c r="BI2935" s="219"/>
      <c r="BJ2935" s="220"/>
      <c r="BK2935" s="220"/>
    </row>
    <row r="2936" spans="61:63" s="49" customFormat="1">
      <c r="BI2936" s="219"/>
      <c r="BJ2936" s="220"/>
      <c r="BK2936" s="220"/>
    </row>
    <row r="2937" spans="61:63" s="49" customFormat="1">
      <c r="BI2937" s="219"/>
      <c r="BJ2937" s="220"/>
      <c r="BK2937" s="220"/>
    </row>
    <row r="2938" spans="61:63" s="49" customFormat="1">
      <c r="BI2938" s="219"/>
      <c r="BJ2938" s="220"/>
      <c r="BK2938" s="220"/>
    </row>
    <row r="2939" spans="61:63" s="49" customFormat="1">
      <c r="BI2939" s="219"/>
      <c r="BJ2939" s="220"/>
      <c r="BK2939" s="220"/>
    </row>
    <row r="2940" spans="61:63" s="49" customFormat="1">
      <c r="BI2940" s="219"/>
      <c r="BJ2940" s="220"/>
      <c r="BK2940" s="220"/>
    </row>
    <row r="2941" spans="61:63" s="49" customFormat="1">
      <c r="BI2941" s="219"/>
      <c r="BJ2941" s="220"/>
      <c r="BK2941" s="220"/>
    </row>
    <row r="2942" spans="61:63" s="49" customFormat="1">
      <c r="BI2942" s="219"/>
      <c r="BJ2942" s="220"/>
      <c r="BK2942" s="220"/>
    </row>
    <row r="2943" spans="61:63" s="49" customFormat="1">
      <c r="BI2943" s="219"/>
      <c r="BJ2943" s="220"/>
      <c r="BK2943" s="220"/>
    </row>
    <row r="2944" spans="61:63" s="49" customFormat="1">
      <c r="BI2944" s="219"/>
      <c r="BJ2944" s="220"/>
      <c r="BK2944" s="220"/>
    </row>
    <row r="2945" spans="61:63" s="49" customFormat="1">
      <c r="BI2945" s="219"/>
      <c r="BJ2945" s="220"/>
      <c r="BK2945" s="220"/>
    </row>
    <row r="2946" spans="61:63" s="49" customFormat="1">
      <c r="BI2946" s="219"/>
      <c r="BJ2946" s="220"/>
      <c r="BK2946" s="220"/>
    </row>
    <row r="2947" spans="61:63" s="49" customFormat="1">
      <c r="BI2947" s="219"/>
      <c r="BJ2947" s="220"/>
      <c r="BK2947" s="220"/>
    </row>
    <row r="2948" spans="61:63" s="49" customFormat="1">
      <c r="BI2948" s="219"/>
      <c r="BJ2948" s="220"/>
      <c r="BK2948" s="220"/>
    </row>
    <row r="2949" spans="61:63" s="49" customFormat="1">
      <c r="BI2949" s="219"/>
      <c r="BJ2949" s="220"/>
      <c r="BK2949" s="220"/>
    </row>
    <row r="2950" spans="61:63" s="49" customFormat="1">
      <c r="BI2950" s="219"/>
      <c r="BJ2950" s="220"/>
      <c r="BK2950" s="220"/>
    </row>
    <row r="2951" spans="61:63" s="49" customFormat="1">
      <c r="BI2951" s="219"/>
      <c r="BJ2951" s="220"/>
      <c r="BK2951" s="220"/>
    </row>
    <row r="2952" spans="61:63" s="49" customFormat="1">
      <c r="BI2952" s="219"/>
      <c r="BJ2952" s="220"/>
      <c r="BK2952" s="220"/>
    </row>
    <row r="2953" spans="61:63" s="49" customFormat="1">
      <c r="BI2953" s="219"/>
      <c r="BJ2953" s="220"/>
      <c r="BK2953" s="220"/>
    </row>
    <row r="2954" spans="61:63" s="49" customFormat="1">
      <c r="BI2954" s="219"/>
      <c r="BJ2954" s="220"/>
      <c r="BK2954" s="220"/>
    </row>
    <row r="2955" spans="61:63" s="49" customFormat="1">
      <c r="BI2955" s="219"/>
      <c r="BJ2955" s="220"/>
      <c r="BK2955" s="220"/>
    </row>
    <row r="2956" spans="61:63" s="49" customFormat="1">
      <c r="BI2956" s="219"/>
      <c r="BJ2956" s="220"/>
      <c r="BK2956" s="220"/>
    </row>
    <row r="2957" spans="61:63" s="49" customFormat="1">
      <c r="BI2957" s="219"/>
      <c r="BJ2957" s="220"/>
      <c r="BK2957" s="220"/>
    </row>
    <row r="2958" spans="61:63" s="49" customFormat="1">
      <c r="BI2958" s="219"/>
      <c r="BJ2958" s="220"/>
      <c r="BK2958" s="220"/>
    </row>
    <row r="2959" spans="61:63" s="49" customFormat="1">
      <c r="BI2959" s="219"/>
      <c r="BJ2959" s="220"/>
      <c r="BK2959" s="220"/>
    </row>
    <row r="2960" spans="61:63" s="49" customFormat="1">
      <c r="BI2960" s="219"/>
      <c r="BJ2960" s="220"/>
      <c r="BK2960" s="220"/>
    </row>
    <row r="2961" spans="61:63" s="49" customFormat="1">
      <c r="BI2961" s="219"/>
      <c r="BJ2961" s="220"/>
      <c r="BK2961" s="220"/>
    </row>
    <row r="2962" spans="61:63" s="49" customFormat="1">
      <c r="BI2962" s="219"/>
      <c r="BJ2962" s="220"/>
      <c r="BK2962" s="220"/>
    </row>
    <row r="2963" spans="61:63" s="49" customFormat="1">
      <c r="BI2963" s="219"/>
      <c r="BJ2963" s="220"/>
      <c r="BK2963" s="220"/>
    </row>
    <row r="2964" spans="61:63" s="49" customFormat="1">
      <c r="BI2964" s="219"/>
      <c r="BJ2964" s="220"/>
      <c r="BK2964" s="220"/>
    </row>
    <row r="2965" spans="61:63" s="49" customFormat="1">
      <c r="BI2965" s="219"/>
      <c r="BJ2965" s="220"/>
      <c r="BK2965" s="220"/>
    </row>
    <row r="2966" spans="61:63" s="49" customFormat="1">
      <c r="BI2966" s="219"/>
      <c r="BJ2966" s="220"/>
      <c r="BK2966" s="220"/>
    </row>
    <row r="2967" spans="61:63" s="49" customFormat="1">
      <c r="BI2967" s="219"/>
      <c r="BJ2967" s="220"/>
      <c r="BK2967" s="220"/>
    </row>
    <row r="2968" spans="61:63" s="49" customFormat="1">
      <c r="BI2968" s="219"/>
      <c r="BJ2968" s="220"/>
      <c r="BK2968" s="220"/>
    </row>
    <row r="2969" spans="61:63" s="49" customFormat="1">
      <c r="BI2969" s="219"/>
      <c r="BJ2969" s="220"/>
      <c r="BK2969" s="220"/>
    </row>
    <row r="2970" spans="61:63" s="49" customFormat="1">
      <c r="BI2970" s="219"/>
      <c r="BJ2970" s="220"/>
      <c r="BK2970" s="220"/>
    </row>
    <row r="2971" spans="61:63" s="49" customFormat="1">
      <c r="BI2971" s="219"/>
      <c r="BJ2971" s="220"/>
      <c r="BK2971" s="220"/>
    </row>
    <row r="2972" spans="61:63" s="49" customFormat="1">
      <c r="BI2972" s="219"/>
      <c r="BJ2972" s="220"/>
      <c r="BK2972" s="220"/>
    </row>
    <row r="2973" spans="61:63" s="49" customFormat="1">
      <c r="BI2973" s="219"/>
      <c r="BJ2973" s="220"/>
      <c r="BK2973" s="220"/>
    </row>
    <row r="2974" spans="61:63" s="49" customFormat="1">
      <c r="BI2974" s="219"/>
      <c r="BJ2974" s="220"/>
      <c r="BK2974" s="220"/>
    </row>
    <row r="2975" spans="61:63" s="49" customFormat="1">
      <c r="BI2975" s="219"/>
      <c r="BJ2975" s="220"/>
      <c r="BK2975" s="220"/>
    </row>
    <row r="2976" spans="61:63" s="49" customFormat="1">
      <c r="BI2976" s="219"/>
      <c r="BJ2976" s="220"/>
      <c r="BK2976" s="220"/>
    </row>
    <row r="2977" spans="61:63" s="49" customFormat="1">
      <c r="BI2977" s="219"/>
      <c r="BJ2977" s="220"/>
      <c r="BK2977" s="220"/>
    </row>
    <row r="2978" spans="61:63" s="49" customFormat="1">
      <c r="BI2978" s="219"/>
      <c r="BJ2978" s="220"/>
      <c r="BK2978" s="220"/>
    </row>
    <row r="2979" spans="61:63" s="49" customFormat="1">
      <c r="BI2979" s="219"/>
      <c r="BJ2979" s="220"/>
      <c r="BK2979" s="220"/>
    </row>
    <row r="2980" spans="61:63" s="49" customFormat="1">
      <c r="BI2980" s="219"/>
      <c r="BJ2980" s="220"/>
      <c r="BK2980" s="220"/>
    </row>
    <row r="2981" spans="61:63" s="49" customFormat="1">
      <c r="BI2981" s="219"/>
      <c r="BJ2981" s="220"/>
      <c r="BK2981" s="220"/>
    </row>
    <row r="2982" spans="61:63" s="49" customFormat="1">
      <c r="BI2982" s="219"/>
      <c r="BJ2982" s="220"/>
      <c r="BK2982" s="220"/>
    </row>
    <row r="2983" spans="61:63" s="49" customFormat="1">
      <c r="BI2983" s="219"/>
      <c r="BJ2983" s="220"/>
      <c r="BK2983" s="220"/>
    </row>
    <row r="2984" spans="61:63" s="49" customFormat="1">
      <c r="BI2984" s="219"/>
      <c r="BJ2984" s="220"/>
      <c r="BK2984" s="220"/>
    </row>
    <row r="2985" spans="61:63" s="49" customFormat="1">
      <c r="BI2985" s="219"/>
      <c r="BJ2985" s="220"/>
      <c r="BK2985" s="220"/>
    </row>
    <row r="2986" spans="61:63" s="49" customFormat="1">
      <c r="BI2986" s="219"/>
      <c r="BJ2986" s="220"/>
      <c r="BK2986" s="220"/>
    </row>
    <row r="2987" spans="61:63" s="49" customFormat="1">
      <c r="BI2987" s="219"/>
      <c r="BJ2987" s="220"/>
      <c r="BK2987" s="220"/>
    </row>
    <row r="2988" spans="61:63" s="49" customFormat="1">
      <c r="BI2988" s="219"/>
      <c r="BJ2988" s="220"/>
      <c r="BK2988" s="220"/>
    </row>
    <row r="2989" spans="61:63" s="49" customFormat="1">
      <c r="BI2989" s="219"/>
      <c r="BJ2989" s="220"/>
      <c r="BK2989" s="220"/>
    </row>
    <row r="2990" spans="61:63" s="49" customFormat="1">
      <c r="BI2990" s="219"/>
      <c r="BJ2990" s="220"/>
      <c r="BK2990" s="220"/>
    </row>
    <row r="2991" spans="61:63" s="49" customFormat="1">
      <c r="BI2991" s="219"/>
      <c r="BJ2991" s="220"/>
      <c r="BK2991" s="220"/>
    </row>
    <row r="2992" spans="61:63" s="49" customFormat="1">
      <c r="BI2992" s="219"/>
      <c r="BJ2992" s="220"/>
      <c r="BK2992" s="220"/>
    </row>
    <row r="2993" spans="61:63" s="49" customFormat="1">
      <c r="BI2993" s="219"/>
      <c r="BJ2993" s="220"/>
      <c r="BK2993" s="220"/>
    </row>
    <row r="2994" spans="61:63" s="49" customFormat="1">
      <c r="BI2994" s="219"/>
      <c r="BJ2994" s="220"/>
      <c r="BK2994" s="220"/>
    </row>
    <row r="2995" spans="61:63" s="49" customFormat="1">
      <c r="BI2995" s="219"/>
      <c r="BJ2995" s="220"/>
      <c r="BK2995" s="220"/>
    </row>
    <row r="2996" spans="61:63" s="49" customFormat="1">
      <c r="BI2996" s="219"/>
      <c r="BJ2996" s="220"/>
      <c r="BK2996" s="220"/>
    </row>
    <row r="2997" spans="61:63" s="49" customFormat="1">
      <c r="BI2997" s="219"/>
      <c r="BJ2997" s="220"/>
      <c r="BK2997" s="220"/>
    </row>
    <row r="2998" spans="61:63" s="49" customFormat="1">
      <c r="BI2998" s="219"/>
      <c r="BJ2998" s="220"/>
      <c r="BK2998" s="220"/>
    </row>
    <row r="2999" spans="61:63" s="49" customFormat="1">
      <c r="BI2999" s="219"/>
      <c r="BJ2999" s="220"/>
      <c r="BK2999" s="220"/>
    </row>
    <row r="3000" spans="61:63" s="49" customFormat="1">
      <c r="BI3000" s="219"/>
      <c r="BJ3000" s="220"/>
      <c r="BK3000" s="220"/>
    </row>
    <row r="3001" spans="61:63" s="49" customFormat="1">
      <c r="BI3001" s="219"/>
      <c r="BJ3001" s="220"/>
      <c r="BK3001" s="220"/>
    </row>
    <row r="3002" spans="61:63" s="49" customFormat="1">
      <c r="BI3002" s="219"/>
      <c r="BJ3002" s="220"/>
      <c r="BK3002" s="220"/>
    </row>
    <row r="3003" spans="61:63" s="49" customFormat="1">
      <c r="BI3003" s="219"/>
      <c r="BJ3003" s="220"/>
      <c r="BK3003" s="220"/>
    </row>
    <row r="3004" spans="61:63" s="49" customFormat="1">
      <c r="BI3004" s="219"/>
      <c r="BJ3004" s="220"/>
      <c r="BK3004" s="220"/>
    </row>
    <row r="3005" spans="61:63" s="49" customFormat="1">
      <c r="BI3005" s="219"/>
      <c r="BJ3005" s="220"/>
      <c r="BK3005" s="220"/>
    </row>
    <row r="3006" spans="61:63" s="49" customFormat="1">
      <c r="BI3006" s="219"/>
      <c r="BJ3006" s="220"/>
      <c r="BK3006" s="220"/>
    </row>
    <row r="3007" spans="61:63" s="49" customFormat="1">
      <c r="BI3007" s="219"/>
      <c r="BJ3007" s="220"/>
      <c r="BK3007" s="220"/>
    </row>
    <row r="3008" spans="61:63" s="49" customFormat="1">
      <c r="BI3008" s="219"/>
      <c r="BJ3008" s="220"/>
      <c r="BK3008" s="220"/>
    </row>
    <row r="3009" spans="61:63" s="49" customFormat="1">
      <c r="BI3009" s="219"/>
      <c r="BJ3009" s="220"/>
      <c r="BK3009" s="220"/>
    </row>
    <row r="3010" spans="61:63" s="49" customFormat="1">
      <c r="BI3010" s="219"/>
      <c r="BJ3010" s="220"/>
      <c r="BK3010" s="220"/>
    </row>
    <row r="3011" spans="61:63" s="49" customFormat="1">
      <c r="BI3011" s="219"/>
      <c r="BJ3011" s="220"/>
      <c r="BK3011" s="220"/>
    </row>
    <row r="3012" spans="61:63" s="49" customFormat="1">
      <c r="BI3012" s="219"/>
      <c r="BJ3012" s="220"/>
      <c r="BK3012" s="220"/>
    </row>
    <row r="3013" spans="61:63" s="49" customFormat="1">
      <c r="BI3013" s="219"/>
      <c r="BJ3013" s="220"/>
      <c r="BK3013" s="220"/>
    </row>
    <row r="3014" spans="61:63" s="49" customFormat="1">
      <c r="BI3014" s="219"/>
      <c r="BJ3014" s="220"/>
      <c r="BK3014" s="220"/>
    </row>
    <row r="3015" spans="61:63" s="49" customFormat="1">
      <c r="BI3015" s="219"/>
      <c r="BJ3015" s="220"/>
      <c r="BK3015" s="220"/>
    </row>
    <row r="3016" spans="61:63" s="49" customFormat="1">
      <c r="BI3016" s="219"/>
      <c r="BJ3016" s="220"/>
      <c r="BK3016" s="220"/>
    </row>
    <row r="3017" spans="61:63" s="49" customFormat="1">
      <c r="BI3017" s="219"/>
      <c r="BJ3017" s="220"/>
      <c r="BK3017" s="220"/>
    </row>
    <row r="3018" spans="61:63" s="49" customFormat="1">
      <c r="BI3018" s="219"/>
      <c r="BJ3018" s="220"/>
      <c r="BK3018" s="220"/>
    </row>
    <row r="3019" spans="61:63" s="49" customFormat="1">
      <c r="BI3019" s="219"/>
      <c r="BJ3019" s="220"/>
      <c r="BK3019" s="220"/>
    </row>
    <row r="3020" spans="61:63" s="49" customFormat="1">
      <c r="BI3020" s="219"/>
      <c r="BJ3020" s="220"/>
      <c r="BK3020" s="220"/>
    </row>
    <row r="3021" spans="61:63" s="49" customFormat="1">
      <c r="BI3021" s="219"/>
      <c r="BJ3021" s="220"/>
      <c r="BK3021" s="220"/>
    </row>
    <row r="3022" spans="61:63" s="49" customFormat="1">
      <c r="BI3022" s="219"/>
      <c r="BJ3022" s="220"/>
      <c r="BK3022" s="220"/>
    </row>
    <row r="3023" spans="61:63" s="49" customFormat="1">
      <c r="BI3023" s="219"/>
      <c r="BJ3023" s="220"/>
      <c r="BK3023" s="220"/>
    </row>
    <row r="3024" spans="61:63" s="49" customFormat="1">
      <c r="BI3024" s="219"/>
      <c r="BJ3024" s="220"/>
      <c r="BK3024" s="220"/>
    </row>
    <row r="3025" spans="61:63" s="49" customFormat="1">
      <c r="BI3025" s="219"/>
      <c r="BJ3025" s="220"/>
      <c r="BK3025" s="220"/>
    </row>
    <row r="3026" spans="61:63" s="49" customFormat="1">
      <c r="BI3026" s="219"/>
      <c r="BJ3026" s="220"/>
      <c r="BK3026" s="220"/>
    </row>
    <row r="3027" spans="61:63" s="49" customFormat="1">
      <c r="BI3027" s="219"/>
      <c r="BJ3027" s="220"/>
      <c r="BK3027" s="220"/>
    </row>
    <row r="3028" spans="61:63" s="49" customFormat="1">
      <c r="BI3028" s="219"/>
      <c r="BJ3028" s="220"/>
      <c r="BK3028" s="220"/>
    </row>
    <row r="3029" spans="61:63" s="49" customFormat="1">
      <c r="BI3029" s="219"/>
      <c r="BJ3029" s="220"/>
      <c r="BK3029" s="220"/>
    </row>
    <row r="3030" spans="61:63" s="49" customFormat="1">
      <c r="BI3030" s="219"/>
      <c r="BJ3030" s="220"/>
      <c r="BK3030" s="220"/>
    </row>
    <row r="3031" spans="61:63" s="49" customFormat="1">
      <c r="BI3031" s="219"/>
      <c r="BJ3031" s="220"/>
      <c r="BK3031" s="220"/>
    </row>
    <row r="3032" spans="61:63" s="49" customFormat="1">
      <c r="BI3032" s="219"/>
      <c r="BJ3032" s="220"/>
      <c r="BK3032" s="220"/>
    </row>
    <row r="3033" spans="61:63" s="49" customFormat="1">
      <c r="BI3033" s="219"/>
      <c r="BJ3033" s="220"/>
      <c r="BK3033" s="220"/>
    </row>
    <row r="3034" spans="61:63" s="49" customFormat="1">
      <c r="BI3034" s="219"/>
      <c r="BJ3034" s="220"/>
      <c r="BK3034" s="220"/>
    </row>
    <row r="3035" spans="61:63" s="49" customFormat="1">
      <c r="BI3035" s="219"/>
      <c r="BJ3035" s="220"/>
      <c r="BK3035" s="220"/>
    </row>
    <row r="3036" spans="61:63" s="49" customFormat="1">
      <c r="BI3036" s="219"/>
      <c r="BJ3036" s="220"/>
      <c r="BK3036" s="220"/>
    </row>
    <row r="3037" spans="61:63" s="49" customFormat="1">
      <c r="BI3037" s="219"/>
      <c r="BJ3037" s="220"/>
      <c r="BK3037" s="220"/>
    </row>
    <row r="3038" spans="61:63" s="49" customFormat="1">
      <c r="BI3038" s="219"/>
      <c r="BJ3038" s="220"/>
      <c r="BK3038" s="220"/>
    </row>
    <row r="3039" spans="61:63" s="49" customFormat="1">
      <c r="BI3039" s="219"/>
      <c r="BJ3039" s="220"/>
      <c r="BK3039" s="220"/>
    </row>
    <row r="3040" spans="61:63" s="49" customFormat="1">
      <c r="BI3040" s="219"/>
      <c r="BJ3040" s="220"/>
      <c r="BK3040" s="220"/>
    </row>
    <row r="3041" spans="61:63" s="49" customFormat="1">
      <c r="BI3041" s="219"/>
      <c r="BJ3041" s="220"/>
      <c r="BK3041" s="220"/>
    </row>
    <row r="3042" spans="61:63" s="49" customFormat="1">
      <c r="BI3042" s="219"/>
      <c r="BJ3042" s="220"/>
      <c r="BK3042" s="220"/>
    </row>
    <row r="3043" spans="61:63" s="49" customFormat="1">
      <c r="BI3043" s="219"/>
      <c r="BJ3043" s="220"/>
      <c r="BK3043" s="220"/>
    </row>
    <row r="3044" spans="61:63" s="49" customFormat="1">
      <c r="BI3044" s="219"/>
      <c r="BJ3044" s="220"/>
      <c r="BK3044" s="220"/>
    </row>
    <row r="3045" spans="61:63" s="49" customFormat="1">
      <c r="BI3045" s="219"/>
      <c r="BJ3045" s="220"/>
      <c r="BK3045" s="220"/>
    </row>
    <row r="3046" spans="61:63" s="49" customFormat="1">
      <c r="BI3046" s="219"/>
      <c r="BJ3046" s="220"/>
      <c r="BK3046" s="220"/>
    </row>
    <row r="3047" spans="61:63" s="49" customFormat="1">
      <c r="BI3047" s="219"/>
      <c r="BJ3047" s="220"/>
      <c r="BK3047" s="220"/>
    </row>
    <row r="3048" spans="61:63" s="49" customFormat="1">
      <c r="BI3048" s="219"/>
      <c r="BJ3048" s="220"/>
      <c r="BK3048" s="220"/>
    </row>
    <row r="3049" spans="61:63" s="49" customFormat="1">
      <c r="BI3049" s="219"/>
      <c r="BJ3049" s="220"/>
      <c r="BK3049" s="220"/>
    </row>
    <row r="3050" spans="61:63" s="49" customFormat="1">
      <c r="BI3050" s="219"/>
      <c r="BJ3050" s="220"/>
      <c r="BK3050" s="220"/>
    </row>
    <row r="3051" spans="61:63" s="49" customFormat="1">
      <c r="BI3051" s="219"/>
      <c r="BJ3051" s="220"/>
      <c r="BK3051" s="220"/>
    </row>
    <row r="3052" spans="61:63" s="49" customFormat="1">
      <c r="BI3052" s="219"/>
      <c r="BJ3052" s="220"/>
      <c r="BK3052" s="220"/>
    </row>
    <row r="3053" spans="61:63" s="49" customFormat="1">
      <c r="BI3053" s="219"/>
      <c r="BJ3053" s="220"/>
      <c r="BK3053" s="220"/>
    </row>
    <row r="3054" spans="61:63" s="49" customFormat="1">
      <c r="BI3054" s="219"/>
      <c r="BJ3054" s="220"/>
      <c r="BK3054" s="220"/>
    </row>
    <row r="3055" spans="61:63" s="49" customFormat="1">
      <c r="BI3055" s="219"/>
      <c r="BJ3055" s="220"/>
      <c r="BK3055" s="220"/>
    </row>
    <row r="3056" spans="61:63" s="49" customFormat="1">
      <c r="BI3056" s="219"/>
      <c r="BJ3056" s="220"/>
      <c r="BK3056" s="220"/>
    </row>
    <row r="3057" spans="61:63" s="49" customFormat="1">
      <c r="BI3057" s="219"/>
      <c r="BJ3057" s="220"/>
      <c r="BK3057" s="220"/>
    </row>
    <row r="3058" spans="61:63" s="49" customFormat="1">
      <c r="BI3058" s="219"/>
      <c r="BJ3058" s="220"/>
      <c r="BK3058" s="220"/>
    </row>
    <row r="3059" spans="61:63" s="49" customFormat="1">
      <c r="BI3059" s="219"/>
      <c r="BJ3059" s="220"/>
      <c r="BK3059" s="220"/>
    </row>
    <row r="3060" spans="61:63" s="49" customFormat="1">
      <c r="BI3060" s="219"/>
      <c r="BJ3060" s="220"/>
      <c r="BK3060" s="220"/>
    </row>
    <row r="3061" spans="61:63" s="49" customFormat="1">
      <c r="BI3061" s="219"/>
      <c r="BJ3061" s="220"/>
      <c r="BK3061" s="220"/>
    </row>
    <row r="3062" spans="61:63" s="49" customFormat="1">
      <c r="BI3062" s="219"/>
      <c r="BJ3062" s="220"/>
      <c r="BK3062" s="220"/>
    </row>
    <row r="3063" spans="61:63" s="49" customFormat="1">
      <c r="BI3063" s="219"/>
      <c r="BJ3063" s="220"/>
      <c r="BK3063" s="220"/>
    </row>
    <row r="3064" spans="61:63" s="49" customFormat="1">
      <c r="BI3064" s="219"/>
      <c r="BJ3064" s="220"/>
      <c r="BK3064" s="220"/>
    </row>
    <row r="3065" spans="61:63" s="49" customFormat="1">
      <c r="BI3065" s="219"/>
      <c r="BJ3065" s="220"/>
      <c r="BK3065" s="220"/>
    </row>
    <row r="3066" spans="61:63" s="49" customFormat="1">
      <c r="BI3066" s="219"/>
      <c r="BJ3066" s="220"/>
      <c r="BK3066" s="220"/>
    </row>
    <row r="3067" spans="61:63" s="49" customFormat="1">
      <c r="BI3067" s="219"/>
      <c r="BJ3067" s="220"/>
      <c r="BK3067" s="220"/>
    </row>
    <row r="3068" spans="61:63" s="49" customFormat="1">
      <c r="BI3068" s="219"/>
      <c r="BJ3068" s="220"/>
      <c r="BK3068" s="220"/>
    </row>
    <row r="3069" spans="61:63" s="49" customFormat="1">
      <c r="BI3069" s="219"/>
      <c r="BJ3069" s="220"/>
      <c r="BK3069" s="220"/>
    </row>
    <row r="3070" spans="61:63" s="49" customFormat="1">
      <c r="BI3070" s="219"/>
      <c r="BJ3070" s="220"/>
      <c r="BK3070" s="220"/>
    </row>
    <row r="3071" spans="61:63" s="49" customFormat="1">
      <c r="BI3071" s="219"/>
      <c r="BJ3071" s="220"/>
      <c r="BK3071" s="220"/>
    </row>
    <row r="3072" spans="61:63" s="49" customFormat="1">
      <c r="BI3072" s="219"/>
      <c r="BJ3072" s="220"/>
      <c r="BK3072" s="220"/>
    </row>
    <row r="3073" spans="61:63" s="49" customFormat="1">
      <c r="BI3073" s="219"/>
      <c r="BJ3073" s="220"/>
      <c r="BK3073" s="220"/>
    </row>
    <row r="3074" spans="61:63" s="49" customFormat="1">
      <c r="BI3074" s="219"/>
      <c r="BJ3074" s="220"/>
      <c r="BK3074" s="220"/>
    </row>
    <row r="3075" spans="61:63" s="49" customFormat="1">
      <c r="BI3075" s="219"/>
      <c r="BJ3075" s="220"/>
      <c r="BK3075" s="220"/>
    </row>
    <row r="3076" spans="61:63" s="49" customFormat="1">
      <c r="BI3076" s="219"/>
      <c r="BJ3076" s="220"/>
      <c r="BK3076" s="220"/>
    </row>
    <row r="3077" spans="61:63" s="49" customFormat="1">
      <c r="BI3077" s="219"/>
      <c r="BJ3077" s="220"/>
      <c r="BK3077" s="220"/>
    </row>
    <row r="3078" spans="61:63" s="49" customFormat="1">
      <c r="BI3078" s="219"/>
      <c r="BJ3078" s="220"/>
      <c r="BK3078" s="220"/>
    </row>
    <row r="3079" spans="61:63" s="49" customFormat="1">
      <c r="BI3079" s="219"/>
      <c r="BJ3079" s="220"/>
      <c r="BK3079" s="220"/>
    </row>
    <row r="3080" spans="61:63" s="49" customFormat="1">
      <c r="BI3080" s="219"/>
      <c r="BJ3080" s="220"/>
      <c r="BK3080" s="220"/>
    </row>
    <row r="3081" spans="61:63" s="49" customFormat="1">
      <c r="BI3081" s="219"/>
      <c r="BJ3081" s="220"/>
      <c r="BK3081" s="220"/>
    </row>
    <row r="3082" spans="61:63" s="49" customFormat="1">
      <c r="BI3082" s="219"/>
      <c r="BJ3082" s="220"/>
      <c r="BK3082" s="220"/>
    </row>
    <row r="3083" spans="61:63" s="49" customFormat="1">
      <c r="BI3083" s="219"/>
      <c r="BJ3083" s="220"/>
      <c r="BK3083" s="220"/>
    </row>
    <row r="3084" spans="61:63" s="49" customFormat="1">
      <c r="BI3084" s="219"/>
      <c r="BJ3084" s="220"/>
      <c r="BK3084" s="220"/>
    </row>
    <row r="3085" spans="61:63" s="49" customFormat="1">
      <c r="BI3085" s="219"/>
      <c r="BJ3085" s="220"/>
      <c r="BK3085" s="220"/>
    </row>
    <row r="3086" spans="61:63" s="49" customFormat="1">
      <c r="BI3086" s="219"/>
      <c r="BJ3086" s="220"/>
      <c r="BK3086" s="220"/>
    </row>
    <row r="3087" spans="61:63" s="49" customFormat="1">
      <c r="BI3087" s="219"/>
      <c r="BJ3087" s="220"/>
      <c r="BK3087" s="220"/>
    </row>
    <row r="3088" spans="61:63" s="49" customFormat="1">
      <c r="BI3088" s="219"/>
      <c r="BJ3088" s="220"/>
      <c r="BK3088" s="220"/>
    </row>
    <row r="3089" spans="61:63" s="49" customFormat="1">
      <c r="BI3089" s="219"/>
      <c r="BJ3089" s="220"/>
      <c r="BK3089" s="220"/>
    </row>
    <row r="3090" spans="61:63" s="49" customFormat="1">
      <c r="BI3090" s="219"/>
      <c r="BJ3090" s="220"/>
      <c r="BK3090" s="220"/>
    </row>
    <row r="3091" spans="61:63" s="49" customFormat="1">
      <c r="BI3091" s="219"/>
      <c r="BJ3091" s="220"/>
      <c r="BK3091" s="220"/>
    </row>
    <row r="3092" spans="61:63" s="49" customFormat="1">
      <c r="BI3092" s="219"/>
      <c r="BJ3092" s="220"/>
      <c r="BK3092" s="220"/>
    </row>
    <row r="3093" spans="61:63" s="49" customFormat="1">
      <c r="BI3093" s="219"/>
      <c r="BJ3093" s="220"/>
      <c r="BK3093" s="220"/>
    </row>
    <row r="3094" spans="61:63" s="49" customFormat="1">
      <c r="BI3094" s="219"/>
      <c r="BJ3094" s="220"/>
      <c r="BK3094" s="220"/>
    </row>
    <row r="3095" spans="61:63" s="49" customFormat="1">
      <c r="BI3095" s="219"/>
      <c r="BJ3095" s="220"/>
      <c r="BK3095" s="220"/>
    </row>
    <row r="3096" spans="61:63" s="49" customFormat="1">
      <c r="BI3096" s="219"/>
      <c r="BJ3096" s="220"/>
      <c r="BK3096" s="220"/>
    </row>
    <row r="3097" spans="61:63" s="49" customFormat="1">
      <c r="BI3097" s="219"/>
      <c r="BJ3097" s="220"/>
      <c r="BK3097" s="220"/>
    </row>
    <row r="3098" spans="61:63" s="49" customFormat="1">
      <c r="BI3098" s="219"/>
      <c r="BJ3098" s="220"/>
      <c r="BK3098" s="220"/>
    </row>
    <row r="3099" spans="61:63" s="49" customFormat="1">
      <c r="BI3099" s="219"/>
      <c r="BJ3099" s="220"/>
      <c r="BK3099" s="220"/>
    </row>
    <row r="3100" spans="61:63" s="49" customFormat="1">
      <c r="BI3100" s="219"/>
      <c r="BJ3100" s="220"/>
      <c r="BK3100" s="220"/>
    </row>
    <row r="3101" spans="61:63" s="49" customFormat="1">
      <c r="BI3101" s="219"/>
      <c r="BJ3101" s="220"/>
      <c r="BK3101" s="220"/>
    </row>
    <row r="3102" spans="61:63" s="49" customFormat="1">
      <c r="BI3102" s="219"/>
      <c r="BJ3102" s="220"/>
      <c r="BK3102" s="220"/>
    </row>
    <row r="3103" spans="61:63" s="49" customFormat="1">
      <c r="BI3103" s="219"/>
      <c r="BJ3103" s="220"/>
      <c r="BK3103" s="220"/>
    </row>
    <row r="3104" spans="61:63" s="49" customFormat="1">
      <c r="BI3104" s="219"/>
      <c r="BJ3104" s="220"/>
      <c r="BK3104" s="220"/>
    </row>
    <row r="3105" spans="61:63" s="49" customFormat="1">
      <c r="BI3105" s="219"/>
      <c r="BJ3105" s="220"/>
      <c r="BK3105" s="220"/>
    </row>
    <row r="3106" spans="61:63" s="49" customFormat="1">
      <c r="BI3106" s="219"/>
      <c r="BJ3106" s="220"/>
      <c r="BK3106" s="220"/>
    </row>
    <row r="3107" spans="61:63" s="49" customFormat="1">
      <c r="BI3107" s="219"/>
      <c r="BJ3107" s="220"/>
      <c r="BK3107" s="220"/>
    </row>
    <row r="3108" spans="61:63" s="49" customFormat="1">
      <c r="BI3108" s="219"/>
      <c r="BJ3108" s="220"/>
      <c r="BK3108" s="220"/>
    </row>
    <row r="3109" spans="61:63" s="49" customFormat="1">
      <c r="BI3109" s="219"/>
      <c r="BJ3109" s="220"/>
      <c r="BK3109" s="220"/>
    </row>
    <row r="3110" spans="61:63" s="49" customFormat="1">
      <c r="BI3110" s="219"/>
      <c r="BJ3110" s="220"/>
      <c r="BK3110" s="220"/>
    </row>
    <row r="3111" spans="61:63" s="49" customFormat="1">
      <c r="BI3111" s="219"/>
      <c r="BJ3111" s="220"/>
      <c r="BK3111" s="220"/>
    </row>
    <row r="3112" spans="61:63" s="49" customFormat="1">
      <c r="BI3112" s="219"/>
      <c r="BJ3112" s="220"/>
      <c r="BK3112" s="220"/>
    </row>
    <row r="3113" spans="61:63" s="49" customFormat="1">
      <c r="BI3113" s="219"/>
      <c r="BJ3113" s="220"/>
      <c r="BK3113" s="220"/>
    </row>
    <row r="3114" spans="61:63" s="49" customFormat="1">
      <c r="BI3114" s="219"/>
      <c r="BJ3114" s="220"/>
      <c r="BK3114" s="220"/>
    </row>
    <row r="3115" spans="61:63" s="49" customFormat="1">
      <c r="BI3115" s="219"/>
      <c r="BJ3115" s="220"/>
      <c r="BK3115" s="220"/>
    </row>
    <row r="3116" spans="61:63" s="49" customFormat="1">
      <c r="BI3116" s="219"/>
      <c r="BJ3116" s="220"/>
      <c r="BK3116" s="220"/>
    </row>
    <row r="3117" spans="61:63" s="49" customFormat="1">
      <c r="BI3117" s="219"/>
      <c r="BJ3117" s="220"/>
      <c r="BK3117" s="220"/>
    </row>
    <row r="3118" spans="61:63" s="49" customFormat="1">
      <c r="BI3118" s="219"/>
      <c r="BJ3118" s="220"/>
      <c r="BK3118" s="220"/>
    </row>
    <row r="3119" spans="61:63" s="49" customFormat="1">
      <c r="BI3119" s="219"/>
      <c r="BJ3119" s="220"/>
      <c r="BK3119" s="220"/>
    </row>
    <row r="3120" spans="61:63" s="49" customFormat="1">
      <c r="BI3120" s="219"/>
      <c r="BJ3120" s="220"/>
      <c r="BK3120" s="220"/>
    </row>
    <row r="3121" spans="61:63" s="49" customFormat="1">
      <c r="BI3121" s="219"/>
      <c r="BJ3121" s="220"/>
      <c r="BK3121" s="220"/>
    </row>
    <row r="3122" spans="61:63" s="49" customFormat="1">
      <c r="BI3122" s="219"/>
      <c r="BJ3122" s="220"/>
      <c r="BK3122" s="220"/>
    </row>
    <row r="3123" spans="61:63" s="49" customFormat="1">
      <c r="BI3123" s="219"/>
      <c r="BJ3123" s="220"/>
      <c r="BK3123" s="220"/>
    </row>
    <row r="3124" spans="61:63" s="49" customFormat="1">
      <c r="BI3124" s="219"/>
      <c r="BJ3124" s="220"/>
      <c r="BK3124" s="220"/>
    </row>
    <row r="3125" spans="61:63" s="49" customFormat="1">
      <c r="BI3125" s="219"/>
      <c r="BJ3125" s="220"/>
      <c r="BK3125" s="220"/>
    </row>
    <row r="3126" spans="61:63" s="49" customFormat="1">
      <c r="BI3126" s="219"/>
      <c r="BJ3126" s="220"/>
      <c r="BK3126" s="220"/>
    </row>
    <row r="3127" spans="61:63" s="49" customFormat="1">
      <c r="BI3127" s="219"/>
      <c r="BJ3127" s="220"/>
      <c r="BK3127" s="220"/>
    </row>
    <row r="3128" spans="61:63" s="49" customFormat="1">
      <c r="BI3128" s="219"/>
      <c r="BJ3128" s="220"/>
      <c r="BK3128" s="220"/>
    </row>
    <row r="3129" spans="61:63" s="49" customFormat="1">
      <c r="BI3129" s="219"/>
      <c r="BJ3129" s="220"/>
      <c r="BK3129" s="220"/>
    </row>
    <row r="3130" spans="61:63" s="49" customFormat="1">
      <c r="BI3130" s="219"/>
      <c r="BJ3130" s="220"/>
      <c r="BK3130" s="220"/>
    </row>
    <row r="3131" spans="61:63" s="49" customFormat="1">
      <c r="BI3131" s="219"/>
      <c r="BJ3131" s="220"/>
      <c r="BK3131" s="220"/>
    </row>
    <row r="3132" spans="61:63" s="49" customFormat="1">
      <c r="BI3132" s="219"/>
      <c r="BJ3132" s="220"/>
      <c r="BK3132" s="220"/>
    </row>
    <row r="3133" spans="61:63" s="49" customFormat="1">
      <c r="BI3133" s="219"/>
      <c r="BJ3133" s="220"/>
      <c r="BK3133" s="220"/>
    </row>
    <row r="3134" spans="61:63" s="49" customFormat="1">
      <c r="BI3134" s="219"/>
      <c r="BJ3134" s="220"/>
      <c r="BK3134" s="220"/>
    </row>
    <row r="3135" spans="61:63" s="49" customFormat="1">
      <c r="BI3135" s="219"/>
      <c r="BJ3135" s="220"/>
      <c r="BK3135" s="220"/>
    </row>
    <row r="3136" spans="61:63" s="49" customFormat="1">
      <c r="BI3136" s="219"/>
      <c r="BJ3136" s="220"/>
      <c r="BK3136" s="220"/>
    </row>
    <row r="3137" spans="61:63" s="49" customFormat="1">
      <c r="BI3137" s="219"/>
      <c r="BJ3137" s="220"/>
      <c r="BK3137" s="220"/>
    </row>
    <row r="3138" spans="61:63" s="49" customFormat="1">
      <c r="BI3138" s="219"/>
      <c r="BJ3138" s="220"/>
      <c r="BK3138" s="220"/>
    </row>
    <row r="3139" spans="61:63" s="49" customFormat="1">
      <c r="BI3139" s="219"/>
      <c r="BJ3139" s="220"/>
      <c r="BK3139" s="220"/>
    </row>
    <row r="3140" spans="61:63" s="49" customFormat="1">
      <c r="BI3140" s="219"/>
      <c r="BJ3140" s="220"/>
      <c r="BK3140" s="220"/>
    </row>
    <row r="3141" spans="61:63" s="49" customFormat="1">
      <c r="BI3141" s="219"/>
      <c r="BJ3141" s="220"/>
      <c r="BK3141" s="220"/>
    </row>
    <row r="3142" spans="61:63" s="49" customFormat="1">
      <c r="BI3142" s="219"/>
      <c r="BJ3142" s="220"/>
      <c r="BK3142" s="220"/>
    </row>
    <row r="3143" spans="61:63" s="49" customFormat="1">
      <c r="BI3143" s="219"/>
      <c r="BJ3143" s="220"/>
      <c r="BK3143" s="220"/>
    </row>
    <row r="3144" spans="61:63" s="49" customFormat="1">
      <c r="BI3144" s="219"/>
      <c r="BJ3144" s="220"/>
      <c r="BK3144" s="220"/>
    </row>
    <row r="3145" spans="61:63" s="49" customFormat="1">
      <c r="BI3145" s="219"/>
      <c r="BJ3145" s="220"/>
      <c r="BK3145" s="220"/>
    </row>
    <row r="3146" spans="61:63" s="49" customFormat="1">
      <c r="BI3146" s="219"/>
      <c r="BJ3146" s="220"/>
      <c r="BK3146" s="220"/>
    </row>
    <row r="3147" spans="61:63" s="49" customFormat="1">
      <c r="BI3147" s="219"/>
      <c r="BJ3147" s="220"/>
      <c r="BK3147" s="220"/>
    </row>
    <row r="3148" spans="61:63" s="49" customFormat="1">
      <c r="BI3148" s="219"/>
      <c r="BJ3148" s="220"/>
      <c r="BK3148" s="220"/>
    </row>
    <row r="3149" spans="61:63" s="49" customFormat="1">
      <c r="BI3149" s="219"/>
      <c r="BJ3149" s="220"/>
      <c r="BK3149" s="220"/>
    </row>
    <row r="3150" spans="61:63" s="49" customFormat="1">
      <c r="BI3150" s="219"/>
      <c r="BJ3150" s="220"/>
      <c r="BK3150" s="220"/>
    </row>
    <row r="3151" spans="61:63" s="49" customFormat="1">
      <c r="BI3151" s="219"/>
      <c r="BJ3151" s="220"/>
      <c r="BK3151" s="220"/>
    </row>
    <row r="3152" spans="61:63" s="49" customFormat="1">
      <c r="BI3152" s="219"/>
      <c r="BJ3152" s="220"/>
      <c r="BK3152" s="220"/>
    </row>
    <row r="3153" spans="61:63" s="49" customFormat="1">
      <c r="BI3153" s="219"/>
      <c r="BJ3153" s="220"/>
      <c r="BK3153" s="220"/>
    </row>
    <row r="3154" spans="61:63" s="49" customFormat="1">
      <c r="BI3154" s="219"/>
      <c r="BJ3154" s="220"/>
      <c r="BK3154" s="220"/>
    </row>
    <row r="3155" spans="61:63" s="49" customFormat="1">
      <c r="BI3155" s="219"/>
      <c r="BJ3155" s="220"/>
      <c r="BK3155" s="220"/>
    </row>
    <row r="3156" spans="61:63" s="49" customFormat="1">
      <c r="BI3156" s="219"/>
      <c r="BJ3156" s="220"/>
      <c r="BK3156" s="220"/>
    </row>
    <row r="3157" spans="61:63" s="49" customFormat="1">
      <c r="BI3157" s="219"/>
      <c r="BJ3157" s="220"/>
      <c r="BK3157" s="220"/>
    </row>
    <row r="3158" spans="61:63" s="49" customFormat="1">
      <c r="BI3158" s="219"/>
      <c r="BJ3158" s="220"/>
      <c r="BK3158" s="220"/>
    </row>
    <row r="3159" spans="61:63" s="49" customFormat="1">
      <c r="BI3159" s="219"/>
      <c r="BJ3159" s="220"/>
      <c r="BK3159" s="220"/>
    </row>
    <row r="3160" spans="61:63" s="49" customFormat="1">
      <c r="BI3160" s="219"/>
      <c r="BJ3160" s="220"/>
      <c r="BK3160" s="220"/>
    </row>
    <row r="3161" spans="61:63" s="49" customFormat="1">
      <c r="BI3161" s="219"/>
      <c r="BJ3161" s="220"/>
      <c r="BK3161" s="220"/>
    </row>
    <row r="3162" spans="61:63" s="49" customFormat="1">
      <c r="BI3162" s="219"/>
      <c r="BJ3162" s="220"/>
      <c r="BK3162" s="220"/>
    </row>
    <row r="3163" spans="61:63" s="49" customFormat="1">
      <c r="BI3163" s="219"/>
      <c r="BJ3163" s="220"/>
      <c r="BK3163" s="220"/>
    </row>
    <row r="3164" spans="61:63" s="49" customFormat="1">
      <c r="BI3164" s="219"/>
      <c r="BJ3164" s="220"/>
      <c r="BK3164" s="220"/>
    </row>
    <row r="3165" spans="61:63" s="49" customFormat="1">
      <c r="BI3165" s="219"/>
      <c r="BJ3165" s="220"/>
      <c r="BK3165" s="220"/>
    </row>
    <row r="3166" spans="61:63" s="49" customFormat="1">
      <c r="BI3166" s="219"/>
      <c r="BJ3166" s="220"/>
      <c r="BK3166" s="220"/>
    </row>
    <row r="3167" spans="61:63" s="49" customFormat="1">
      <c r="BI3167" s="219"/>
      <c r="BJ3167" s="220"/>
      <c r="BK3167" s="220"/>
    </row>
    <row r="3168" spans="61:63" s="49" customFormat="1">
      <c r="BI3168" s="219"/>
      <c r="BJ3168" s="220"/>
      <c r="BK3168" s="220"/>
    </row>
    <row r="3169" spans="61:63" s="49" customFormat="1">
      <c r="BI3169" s="219"/>
      <c r="BJ3169" s="220"/>
      <c r="BK3169" s="220"/>
    </row>
    <row r="3170" spans="61:63" s="49" customFormat="1">
      <c r="BI3170" s="219"/>
      <c r="BJ3170" s="220"/>
      <c r="BK3170" s="220"/>
    </row>
    <row r="3171" spans="61:63" s="49" customFormat="1">
      <c r="BI3171" s="219"/>
      <c r="BJ3171" s="220"/>
      <c r="BK3171" s="220"/>
    </row>
    <row r="3172" spans="61:63" s="49" customFormat="1">
      <c r="BI3172" s="219"/>
      <c r="BJ3172" s="220"/>
      <c r="BK3172" s="220"/>
    </row>
    <row r="3173" spans="61:63" s="49" customFormat="1">
      <c r="BI3173" s="219"/>
      <c r="BJ3173" s="220"/>
      <c r="BK3173" s="220"/>
    </row>
    <row r="3174" spans="61:63" s="49" customFormat="1">
      <c r="BI3174" s="219"/>
      <c r="BJ3174" s="220"/>
      <c r="BK3174" s="220"/>
    </row>
    <row r="3175" spans="61:63" s="49" customFormat="1">
      <c r="BI3175" s="219"/>
      <c r="BJ3175" s="220"/>
      <c r="BK3175" s="220"/>
    </row>
    <row r="3176" spans="61:63" s="49" customFormat="1">
      <c r="BI3176" s="219"/>
      <c r="BJ3176" s="220"/>
      <c r="BK3176" s="220"/>
    </row>
    <row r="3177" spans="61:63" s="49" customFormat="1">
      <c r="BI3177" s="219"/>
      <c r="BJ3177" s="220"/>
      <c r="BK3177" s="220"/>
    </row>
    <row r="3178" spans="61:63" s="49" customFormat="1">
      <c r="BI3178" s="219"/>
      <c r="BJ3178" s="220"/>
      <c r="BK3178" s="220"/>
    </row>
    <row r="3179" spans="61:63" s="49" customFormat="1">
      <c r="BI3179" s="219"/>
      <c r="BJ3179" s="220"/>
      <c r="BK3179" s="220"/>
    </row>
    <row r="3180" spans="61:63" s="49" customFormat="1">
      <c r="BI3180" s="219"/>
      <c r="BJ3180" s="220"/>
      <c r="BK3180" s="220"/>
    </row>
    <row r="3181" spans="61:63" s="49" customFormat="1">
      <c r="BI3181" s="219"/>
      <c r="BJ3181" s="220"/>
      <c r="BK3181" s="220"/>
    </row>
    <row r="3182" spans="61:63" s="49" customFormat="1">
      <c r="BI3182" s="219"/>
      <c r="BJ3182" s="220"/>
      <c r="BK3182" s="220"/>
    </row>
    <row r="3183" spans="61:63" s="49" customFormat="1">
      <c r="BI3183" s="219"/>
      <c r="BJ3183" s="220"/>
      <c r="BK3183" s="220"/>
    </row>
    <row r="3184" spans="61:63" s="49" customFormat="1">
      <c r="BI3184" s="219"/>
      <c r="BJ3184" s="220"/>
      <c r="BK3184" s="220"/>
    </row>
    <row r="3185" spans="61:63" s="49" customFormat="1">
      <c r="BI3185" s="219"/>
      <c r="BJ3185" s="220"/>
      <c r="BK3185" s="220"/>
    </row>
    <row r="3186" spans="61:63" s="49" customFormat="1">
      <c r="BI3186" s="219"/>
      <c r="BJ3186" s="220"/>
      <c r="BK3186" s="220"/>
    </row>
    <row r="3187" spans="61:63" s="49" customFormat="1">
      <c r="BI3187" s="219"/>
      <c r="BJ3187" s="220"/>
      <c r="BK3187" s="220"/>
    </row>
    <row r="3188" spans="61:63" s="49" customFormat="1">
      <c r="BI3188" s="219"/>
      <c r="BJ3188" s="220"/>
      <c r="BK3188" s="220"/>
    </row>
    <row r="3189" spans="61:63" s="49" customFormat="1">
      <c r="BI3189" s="219"/>
      <c r="BJ3189" s="220"/>
      <c r="BK3189" s="220"/>
    </row>
    <row r="3190" spans="61:63" s="49" customFormat="1">
      <c r="BI3190" s="219"/>
      <c r="BJ3190" s="220"/>
      <c r="BK3190" s="220"/>
    </row>
    <row r="3191" spans="61:63" s="49" customFormat="1">
      <c r="BI3191" s="219"/>
      <c r="BJ3191" s="220"/>
      <c r="BK3191" s="220"/>
    </row>
    <row r="3192" spans="61:63" s="49" customFormat="1">
      <c r="BI3192" s="219"/>
      <c r="BJ3192" s="220"/>
      <c r="BK3192" s="220"/>
    </row>
    <row r="3193" spans="61:63" s="49" customFormat="1">
      <c r="BI3193" s="219"/>
      <c r="BJ3193" s="220"/>
      <c r="BK3193" s="220"/>
    </row>
    <row r="3194" spans="61:63" s="49" customFormat="1">
      <c r="BI3194" s="219"/>
      <c r="BJ3194" s="220"/>
      <c r="BK3194" s="220"/>
    </row>
    <row r="3195" spans="61:63" s="49" customFormat="1">
      <c r="BI3195" s="219"/>
      <c r="BJ3195" s="220"/>
      <c r="BK3195" s="220"/>
    </row>
    <row r="3196" spans="61:63" s="49" customFormat="1">
      <c r="BI3196" s="219"/>
      <c r="BJ3196" s="220"/>
      <c r="BK3196" s="220"/>
    </row>
    <row r="3197" spans="61:63" s="49" customFormat="1">
      <c r="BI3197" s="219"/>
      <c r="BJ3197" s="220"/>
      <c r="BK3197" s="220"/>
    </row>
    <row r="3198" spans="61:63" s="49" customFormat="1">
      <c r="BI3198" s="219"/>
      <c r="BJ3198" s="220"/>
      <c r="BK3198" s="220"/>
    </row>
    <row r="3199" spans="61:63" s="49" customFormat="1">
      <c r="BI3199" s="219"/>
      <c r="BJ3199" s="220"/>
      <c r="BK3199" s="220"/>
    </row>
    <row r="3200" spans="61:63" s="49" customFormat="1">
      <c r="BI3200" s="219"/>
      <c r="BJ3200" s="220"/>
      <c r="BK3200" s="220"/>
    </row>
    <row r="3201" spans="61:63" s="49" customFormat="1">
      <c r="BI3201" s="219"/>
      <c r="BJ3201" s="220"/>
      <c r="BK3201" s="220"/>
    </row>
    <row r="3202" spans="61:63" s="49" customFormat="1">
      <c r="BI3202" s="219"/>
      <c r="BJ3202" s="220"/>
      <c r="BK3202" s="220"/>
    </row>
    <row r="3203" spans="61:63" s="49" customFormat="1">
      <c r="BI3203" s="219"/>
      <c r="BJ3203" s="220"/>
      <c r="BK3203" s="220"/>
    </row>
    <row r="3204" spans="61:63" s="49" customFormat="1">
      <c r="BI3204" s="219"/>
      <c r="BJ3204" s="220"/>
      <c r="BK3204" s="220"/>
    </row>
    <row r="3205" spans="61:63" s="49" customFormat="1">
      <c r="BI3205" s="219"/>
      <c r="BJ3205" s="220"/>
      <c r="BK3205" s="220"/>
    </row>
    <row r="3206" spans="61:63" s="49" customFormat="1">
      <c r="BI3206" s="219"/>
      <c r="BJ3206" s="220"/>
      <c r="BK3206" s="220"/>
    </row>
    <row r="3207" spans="61:63" s="49" customFormat="1">
      <c r="BI3207" s="219"/>
      <c r="BJ3207" s="220"/>
      <c r="BK3207" s="220"/>
    </row>
    <row r="3208" spans="61:63" s="49" customFormat="1">
      <c r="BI3208" s="219"/>
      <c r="BJ3208" s="220"/>
      <c r="BK3208" s="220"/>
    </row>
    <row r="3209" spans="61:63" s="49" customFormat="1">
      <c r="BI3209" s="219"/>
      <c r="BJ3209" s="220"/>
      <c r="BK3209" s="220"/>
    </row>
    <row r="3210" spans="61:63" s="49" customFormat="1">
      <c r="BI3210" s="219"/>
      <c r="BJ3210" s="220"/>
      <c r="BK3210" s="220"/>
    </row>
    <row r="3211" spans="61:63" s="49" customFormat="1">
      <c r="BI3211" s="219"/>
      <c r="BJ3211" s="220"/>
      <c r="BK3211" s="220"/>
    </row>
    <row r="3212" spans="61:63" s="49" customFormat="1">
      <c r="BI3212" s="219"/>
      <c r="BJ3212" s="220"/>
      <c r="BK3212" s="220"/>
    </row>
    <row r="3213" spans="61:63" s="49" customFormat="1">
      <c r="BI3213" s="219"/>
      <c r="BJ3213" s="220"/>
      <c r="BK3213" s="220"/>
    </row>
    <row r="3214" spans="61:63" s="49" customFormat="1">
      <c r="BI3214" s="219"/>
      <c r="BJ3214" s="220"/>
      <c r="BK3214" s="220"/>
    </row>
    <row r="3215" spans="61:63" s="49" customFormat="1">
      <c r="BI3215" s="219"/>
      <c r="BJ3215" s="220"/>
      <c r="BK3215" s="220"/>
    </row>
    <row r="3216" spans="61:63" s="49" customFormat="1">
      <c r="BI3216" s="219"/>
      <c r="BJ3216" s="220"/>
      <c r="BK3216" s="220"/>
    </row>
    <row r="3217" spans="61:63" s="49" customFormat="1">
      <c r="BI3217" s="219"/>
      <c r="BJ3217" s="220"/>
      <c r="BK3217" s="220"/>
    </row>
    <row r="3218" spans="61:63" s="49" customFormat="1">
      <c r="BI3218" s="219"/>
      <c r="BJ3218" s="220"/>
      <c r="BK3218" s="220"/>
    </row>
    <row r="3219" spans="61:63" s="49" customFormat="1">
      <c r="BI3219" s="219"/>
      <c r="BJ3219" s="220"/>
      <c r="BK3219" s="220"/>
    </row>
    <row r="3220" spans="61:63" s="49" customFormat="1">
      <c r="BI3220" s="219"/>
      <c r="BJ3220" s="220"/>
      <c r="BK3220" s="220"/>
    </row>
    <row r="3221" spans="61:63" s="49" customFormat="1">
      <c r="BI3221" s="219"/>
      <c r="BJ3221" s="220"/>
      <c r="BK3221" s="220"/>
    </row>
    <row r="3222" spans="61:63" s="49" customFormat="1">
      <c r="BI3222" s="219"/>
      <c r="BJ3222" s="220"/>
      <c r="BK3222" s="220"/>
    </row>
    <row r="3223" spans="61:63" s="49" customFormat="1">
      <c r="BI3223" s="219"/>
      <c r="BJ3223" s="220"/>
      <c r="BK3223" s="220"/>
    </row>
    <row r="3224" spans="61:63" s="49" customFormat="1">
      <c r="BI3224" s="219"/>
      <c r="BJ3224" s="220"/>
      <c r="BK3224" s="220"/>
    </row>
    <row r="3225" spans="61:63" s="49" customFormat="1">
      <c r="BI3225" s="219"/>
      <c r="BJ3225" s="220"/>
      <c r="BK3225" s="220"/>
    </row>
    <row r="3226" spans="61:63" s="49" customFormat="1">
      <c r="BI3226" s="219"/>
      <c r="BJ3226" s="220"/>
      <c r="BK3226" s="220"/>
    </row>
    <row r="3227" spans="61:63" s="49" customFormat="1">
      <c r="BI3227" s="219"/>
      <c r="BJ3227" s="220"/>
      <c r="BK3227" s="220"/>
    </row>
    <row r="3228" spans="61:63" s="49" customFormat="1">
      <c r="BI3228" s="219"/>
      <c r="BJ3228" s="220"/>
      <c r="BK3228" s="220"/>
    </row>
    <row r="3229" spans="61:63" s="49" customFormat="1">
      <c r="BI3229" s="219"/>
      <c r="BJ3229" s="220"/>
      <c r="BK3229" s="220"/>
    </row>
    <row r="3230" spans="61:63" s="49" customFormat="1">
      <c r="BI3230" s="219"/>
      <c r="BJ3230" s="220"/>
      <c r="BK3230" s="220"/>
    </row>
    <row r="3231" spans="61:63" s="49" customFormat="1">
      <c r="BI3231" s="219"/>
      <c r="BJ3231" s="220"/>
      <c r="BK3231" s="220"/>
    </row>
    <row r="3232" spans="61:63" s="49" customFormat="1">
      <c r="BI3232" s="219"/>
      <c r="BJ3232" s="220"/>
      <c r="BK3232" s="220"/>
    </row>
    <row r="3233" spans="61:63" s="49" customFormat="1">
      <c r="BI3233" s="219"/>
      <c r="BJ3233" s="220"/>
      <c r="BK3233" s="220"/>
    </row>
    <row r="3234" spans="61:63" s="49" customFormat="1">
      <c r="BI3234" s="219"/>
      <c r="BJ3234" s="220"/>
      <c r="BK3234" s="220"/>
    </row>
    <row r="3235" spans="61:63" s="49" customFormat="1">
      <c r="BI3235" s="219"/>
      <c r="BJ3235" s="220"/>
      <c r="BK3235" s="220"/>
    </row>
    <row r="3236" spans="61:63" s="49" customFormat="1">
      <c r="BI3236" s="219"/>
      <c r="BJ3236" s="220"/>
      <c r="BK3236" s="220"/>
    </row>
    <row r="3237" spans="61:63" s="49" customFormat="1">
      <c r="BI3237" s="219"/>
      <c r="BJ3237" s="220"/>
      <c r="BK3237" s="220"/>
    </row>
    <row r="3238" spans="61:63" s="49" customFormat="1">
      <c r="BI3238" s="219"/>
      <c r="BJ3238" s="220"/>
      <c r="BK3238" s="220"/>
    </row>
    <row r="3239" spans="61:63" s="49" customFormat="1">
      <c r="BI3239" s="219"/>
      <c r="BJ3239" s="220"/>
      <c r="BK3239" s="220"/>
    </row>
    <row r="3240" spans="61:63" s="49" customFormat="1">
      <c r="BI3240" s="219"/>
      <c r="BJ3240" s="220"/>
      <c r="BK3240" s="220"/>
    </row>
    <row r="3241" spans="61:63" s="49" customFormat="1">
      <c r="BI3241" s="219"/>
      <c r="BJ3241" s="220"/>
      <c r="BK3241" s="220"/>
    </row>
    <row r="3242" spans="61:63" s="49" customFormat="1">
      <c r="BI3242" s="219"/>
      <c r="BJ3242" s="220"/>
      <c r="BK3242" s="220"/>
    </row>
    <row r="3243" spans="61:63" s="49" customFormat="1">
      <c r="BI3243" s="219"/>
      <c r="BJ3243" s="220"/>
      <c r="BK3243" s="220"/>
    </row>
    <row r="3244" spans="61:63" s="49" customFormat="1">
      <c r="BI3244" s="219"/>
      <c r="BJ3244" s="220"/>
      <c r="BK3244" s="220"/>
    </row>
    <row r="3245" spans="61:63" s="49" customFormat="1">
      <c r="BI3245" s="219"/>
      <c r="BJ3245" s="220"/>
      <c r="BK3245" s="220"/>
    </row>
    <row r="3246" spans="61:63" s="49" customFormat="1">
      <c r="BI3246" s="219"/>
      <c r="BJ3246" s="220"/>
      <c r="BK3246" s="220"/>
    </row>
    <row r="3247" spans="61:63" s="49" customFormat="1">
      <c r="BI3247" s="219"/>
      <c r="BJ3247" s="220"/>
      <c r="BK3247" s="220"/>
    </row>
    <row r="3248" spans="61:63" s="49" customFormat="1">
      <c r="BI3248" s="219"/>
      <c r="BJ3248" s="220"/>
      <c r="BK3248" s="220"/>
    </row>
    <row r="3249" spans="61:63" s="49" customFormat="1">
      <c r="BI3249" s="219"/>
      <c r="BJ3249" s="220"/>
      <c r="BK3249" s="220"/>
    </row>
    <row r="3250" spans="61:63" s="49" customFormat="1">
      <c r="BI3250" s="219"/>
      <c r="BJ3250" s="220"/>
      <c r="BK3250" s="220"/>
    </row>
    <row r="3251" spans="61:63" s="49" customFormat="1">
      <c r="BI3251" s="219"/>
      <c r="BJ3251" s="220"/>
      <c r="BK3251" s="220"/>
    </row>
    <row r="3252" spans="61:63" s="49" customFormat="1">
      <c r="BI3252" s="219"/>
      <c r="BJ3252" s="220"/>
      <c r="BK3252" s="220"/>
    </row>
    <row r="3253" spans="61:63" s="49" customFormat="1">
      <c r="BI3253" s="219"/>
      <c r="BJ3253" s="220"/>
      <c r="BK3253" s="220"/>
    </row>
    <row r="3254" spans="61:63" s="49" customFormat="1">
      <c r="BI3254" s="219"/>
      <c r="BJ3254" s="220"/>
      <c r="BK3254" s="220"/>
    </row>
    <row r="3255" spans="61:63" s="49" customFormat="1">
      <c r="BI3255" s="219"/>
      <c r="BJ3255" s="220"/>
      <c r="BK3255" s="220"/>
    </row>
    <row r="3256" spans="61:63" s="49" customFormat="1">
      <c r="BI3256" s="219"/>
      <c r="BJ3256" s="220"/>
      <c r="BK3256" s="220"/>
    </row>
    <row r="3257" spans="61:63" s="49" customFormat="1">
      <c r="BI3257" s="219"/>
      <c r="BJ3257" s="220"/>
      <c r="BK3257" s="220"/>
    </row>
    <row r="3258" spans="61:63" s="49" customFormat="1">
      <c r="BI3258" s="219"/>
      <c r="BJ3258" s="220"/>
      <c r="BK3258" s="220"/>
    </row>
    <row r="3259" spans="61:63" s="49" customFormat="1">
      <c r="BI3259" s="219"/>
      <c r="BJ3259" s="220"/>
      <c r="BK3259" s="220"/>
    </row>
    <row r="3260" spans="61:63" s="49" customFormat="1">
      <c r="BI3260" s="219"/>
      <c r="BJ3260" s="220"/>
      <c r="BK3260" s="220"/>
    </row>
    <row r="3261" spans="61:63" s="49" customFormat="1">
      <c r="BI3261" s="219"/>
      <c r="BJ3261" s="220"/>
      <c r="BK3261" s="220"/>
    </row>
    <row r="3262" spans="61:63" s="49" customFormat="1">
      <c r="BI3262" s="219"/>
      <c r="BJ3262" s="220"/>
      <c r="BK3262" s="220"/>
    </row>
    <row r="3263" spans="61:63" s="49" customFormat="1">
      <c r="BI3263" s="219"/>
      <c r="BJ3263" s="220"/>
      <c r="BK3263" s="220"/>
    </row>
    <row r="3264" spans="61:63" s="49" customFormat="1">
      <c r="BI3264" s="219"/>
      <c r="BJ3264" s="220"/>
      <c r="BK3264" s="220"/>
    </row>
    <row r="3265" spans="61:63" s="49" customFormat="1">
      <c r="BI3265" s="219"/>
      <c r="BJ3265" s="220"/>
      <c r="BK3265" s="220"/>
    </row>
    <row r="3266" spans="61:63" s="49" customFormat="1">
      <c r="BI3266" s="219"/>
      <c r="BJ3266" s="220"/>
      <c r="BK3266" s="220"/>
    </row>
    <row r="3267" spans="61:63" s="49" customFormat="1">
      <c r="BI3267" s="219"/>
      <c r="BJ3267" s="220"/>
      <c r="BK3267" s="220"/>
    </row>
    <row r="3268" spans="61:63" s="49" customFormat="1">
      <c r="BI3268" s="219"/>
      <c r="BJ3268" s="220"/>
      <c r="BK3268" s="220"/>
    </row>
    <row r="3269" spans="61:63" s="49" customFormat="1">
      <c r="BI3269" s="219"/>
      <c r="BJ3269" s="220"/>
      <c r="BK3269" s="220"/>
    </row>
    <row r="3270" spans="61:63" s="49" customFormat="1">
      <c r="BI3270" s="219"/>
      <c r="BJ3270" s="220"/>
      <c r="BK3270" s="220"/>
    </row>
    <row r="3271" spans="61:63" s="49" customFormat="1">
      <c r="BI3271" s="219"/>
      <c r="BJ3271" s="220"/>
      <c r="BK3271" s="220"/>
    </row>
    <row r="3272" spans="61:63" s="49" customFormat="1">
      <c r="BI3272" s="219"/>
      <c r="BJ3272" s="220"/>
      <c r="BK3272" s="220"/>
    </row>
    <row r="3273" spans="61:63" s="49" customFormat="1">
      <c r="BI3273" s="219"/>
      <c r="BJ3273" s="220"/>
      <c r="BK3273" s="220"/>
    </row>
    <row r="3274" spans="61:63" s="49" customFormat="1">
      <c r="BI3274" s="219"/>
      <c r="BJ3274" s="220"/>
      <c r="BK3274" s="220"/>
    </row>
    <row r="3275" spans="61:63" s="49" customFormat="1">
      <c r="BI3275" s="219"/>
      <c r="BJ3275" s="220"/>
      <c r="BK3275" s="220"/>
    </row>
    <row r="3276" spans="61:63" s="49" customFormat="1">
      <c r="BI3276" s="219"/>
      <c r="BJ3276" s="220"/>
      <c r="BK3276" s="220"/>
    </row>
    <row r="3277" spans="61:63" s="49" customFormat="1">
      <c r="BI3277" s="219"/>
      <c r="BJ3277" s="220"/>
      <c r="BK3277" s="220"/>
    </row>
    <row r="3278" spans="61:63" s="49" customFormat="1">
      <c r="BI3278" s="219"/>
      <c r="BJ3278" s="220"/>
      <c r="BK3278" s="220"/>
    </row>
    <row r="3279" spans="61:63" s="49" customFormat="1">
      <c r="BI3279" s="219"/>
      <c r="BJ3279" s="220"/>
      <c r="BK3279" s="220"/>
    </row>
    <row r="3280" spans="61:63" s="49" customFormat="1">
      <c r="BI3280" s="219"/>
      <c r="BJ3280" s="220"/>
      <c r="BK3280" s="220"/>
    </row>
    <row r="3281" spans="61:63" s="49" customFormat="1">
      <c r="BI3281" s="219"/>
      <c r="BJ3281" s="220"/>
      <c r="BK3281" s="220"/>
    </row>
    <row r="3282" spans="61:63" s="49" customFormat="1">
      <c r="BI3282" s="219"/>
      <c r="BJ3282" s="220"/>
      <c r="BK3282" s="220"/>
    </row>
    <row r="3283" spans="61:63" s="49" customFormat="1">
      <c r="BI3283" s="219"/>
      <c r="BJ3283" s="220"/>
      <c r="BK3283" s="220"/>
    </row>
    <row r="3284" spans="61:63" s="49" customFormat="1">
      <c r="BI3284" s="219"/>
      <c r="BJ3284" s="220"/>
      <c r="BK3284" s="220"/>
    </row>
    <row r="3285" spans="61:63" s="49" customFormat="1">
      <c r="BI3285" s="219"/>
      <c r="BJ3285" s="220"/>
      <c r="BK3285" s="220"/>
    </row>
    <row r="3286" spans="61:63" s="49" customFormat="1">
      <c r="BI3286" s="219"/>
      <c r="BJ3286" s="220"/>
      <c r="BK3286" s="220"/>
    </row>
    <row r="3287" spans="61:63" s="49" customFormat="1">
      <c r="BI3287" s="219"/>
      <c r="BJ3287" s="220"/>
      <c r="BK3287" s="220"/>
    </row>
    <row r="3288" spans="61:63" s="49" customFormat="1">
      <c r="BI3288" s="219"/>
      <c r="BJ3288" s="220"/>
      <c r="BK3288" s="220"/>
    </row>
    <row r="3289" spans="61:63" s="49" customFormat="1">
      <c r="BI3289" s="219"/>
      <c r="BJ3289" s="220"/>
      <c r="BK3289" s="220"/>
    </row>
    <row r="3290" spans="61:63" s="49" customFormat="1">
      <c r="BI3290" s="219"/>
      <c r="BJ3290" s="220"/>
      <c r="BK3290" s="220"/>
    </row>
    <row r="3291" spans="61:63" s="49" customFormat="1">
      <c r="BI3291" s="219"/>
      <c r="BJ3291" s="220"/>
      <c r="BK3291" s="220"/>
    </row>
    <row r="3292" spans="61:63" s="49" customFormat="1">
      <c r="BI3292" s="219"/>
      <c r="BJ3292" s="220"/>
      <c r="BK3292" s="220"/>
    </row>
    <row r="3293" spans="61:63" s="49" customFormat="1">
      <c r="BI3293" s="219"/>
      <c r="BJ3293" s="220"/>
      <c r="BK3293" s="220"/>
    </row>
    <row r="3294" spans="61:63" s="49" customFormat="1">
      <c r="BI3294" s="219"/>
      <c r="BJ3294" s="220"/>
      <c r="BK3294" s="220"/>
    </row>
    <row r="3295" spans="61:63" s="49" customFormat="1">
      <c r="BI3295" s="219"/>
      <c r="BJ3295" s="220"/>
      <c r="BK3295" s="220"/>
    </row>
    <row r="3296" spans="61:63" s="49" customFormat="1">
      <c r="BI3296" s="219"/>
      <c r="BJ3296" s="220"/>
      <c r="BK3296" s="220"/>
    </row>
    <row r="3297" spans="61:63" s="49" customFormat="1">
      <c r="BI3297" s="219"/>
      <c r="BJ3297" s="220"/>
      <c r="BK3297" s="220"/>
    </row>
    <row r="3298" spans="61:63" s="49" customFormat="1">
      <c r="BI3298" s="219"/>
      <c r="BJ3298" s="220"/>
      <c r="BK3298" s="220"/>
    </row>
    <row r="3299" spans="61:63" s="49" customFormat="1">
      <c r="BI3299" s="219"/>
      <c r="BJ3299" s="220"/>
      <c r="BK3299" s="220"/>
    </row>
    <row r="3300" spans="61:63" s="49" customFormat="1">
      <c r="BI3300" s="219"/>
      <c r="BJ3300" s="220"/>
      <c r="BK3300" s="220"/>
    </row>
    <row r="3301" spans="61:63" s="49" customFormat="1">
      <c r="BI3301" s="219"/>
      <c r="BJ3301" s="220"/>
      <c r="BK3301" s="220"/>
    </row>
    <row r="3302" spans="61:63" s="49" customFormat="1">
      <c r="BI3302" s="219"/>
      <c r="BJ3302" s="220"/>
      <c r="BK3302" s="220"/>
    </row>
    <row r="3303" spans="61:63" s="49" customFormat="1">
      <c r="BI3303" s="219"/>
      <c r="BJ3303" s="220"/>
      <c r="BK3303" s="220"/>
    </row>
    <row r="3304" spans="61:63" s="49" customFormat="1">
      <c r="BI3304" s="219"/>
      <c r="BJ3304" s="220"/>
      <c r="BK3304" s="220"/>
    </row>
    <row r="3305" spans="61:63" s="49" customFormat="1">
      <c r="BI3305" s="219"/>
      <c r="BJ3305" s="220"/>
      <c r="BK3305" s="220"/>
    </row>
    <row r="3306" spans="61:63" s="49" customFormat="1">
      <c r="BI3306" s="219"/>
      <c r="BJ3306" s="220"/>
      <c r="BK3306" s="220"/>
    </row>
    <row r="3307" spans="61:63" s="49" customFormat="1">
      <c r="BI3307" s="219"/>
      <c r="BJ3307" s="220"/>
      <c r="BK3307" s="220"/>
    </row>
    <row r="3308" spans="61:63" s="49" customFormat="1">
      <c r="BI3308" s="219"/>
      <c r="BJ3308" s="220"/>
      <c r="BK3308" s="220"/>
    </row>
    <row r="3309" spans="61:63" s="49" customFormat="1">
      <c r="BI3309" s="219"/>
      <c r="BJ3309" s="220"/>
      <c r="BK3309" s="220"/>
    </row>
    <row r="3310" spans="61:63" s="49" customFormat="1">
      <c r="BI3310" s="219"/>
      <c r="BJ3310" s="220"/>
      <c r="BK3310" s="220"/>
    </row>
    <row r="3311" spans="61:63" s="49" customFormat="1">
      <c r="BI3311" s="219"/>
      <c r="BJ3311" s="220"/>
      <c r="BK3311" s="220"/>
    </row>
    <row r="3312" spans="61:63" s="49" customFormat="1">
      <c r="BI3312" s="219"/>
      <c r="BJ3312" s="220"/>
      <c r="BK3312" s="220"/>
    </row>
    <row r="3313" spans="61:63" s="49" customFormat="1">
      <c r="BI3313" s="219"/>
      <c r="BJ3313" s="220"/>
      <c r="BK3313" s="220"/>
    </row>
    <row r="3314" spans="61:63" s="49" customFormat="1">
      <c r="BI3314" s="219"/>
      <c r="BJ3314" s="220"/>
      <c r="BK3314" s="220"/>
    </row>
    <row r="3315" spans="61:63" s="49" customFormat="1">
      <c r="BI3315" s="219"/>
      <c r="BJ3315" s="220"/>
      <c r="BK3315" s="220"/>
    </row>
    <row r="3316" spans="61:63" s="49" customFormat="1">
      <c r="BI3316" s="219"/>
      <c r="BJ3316" s="220"/>
      <c r="BK3316" s="220"/>
    </row>
    <row r="3317" spans="61:63" s="49" customFormat="1">
      <c r="BI3317" s="219"/>
      <c r="BJ3317" s="220"/>
      <c r="BK3317" s="220"/>
    </row>
    <row r="3318" spans="61:63" s="49" customFormat="1">
      <c r="BI3318" s="219"/>
      <c r="BJ3318" s="220"/>
      <c r="BK3318" s="220"/>
    </row>
    <row r="3319" spans="61:63" s="49" customFormat="1">
      <c r="BI3319" s="219"/>
      <c r="BJ3319" s="220"/>
      <c r="BK3319" s="220"/>
    </row>
    <row r="3320" spans="61:63" s="49" customFormat="1">
      <c r="BI3320" s="219"/>
      <c r="BJ3320" s="220"/>
      <c r="BK3320" s="220"/>
    </row>
    <row r="3321" spans="61:63" s="49" customFormat="1">
      <c r="BI3321" s="219"/>
      <c r="BJ3321" s="220"/>
      <c r="BK3321" s="220"/>
    </row>
    <row r="3322" spans="61:63" s="49" customFormat="1">
      <c r="BI3322" s="219"/>
      <c r="BJ3322" s="220"/>
      <c r="BK3322" s="220"/>
    </row>
    <row r="3323" spans="61:63" s="49" customFormat="1">
      <c r="BI3323" s="219"/>
      <c r="BJ3323" s="220"/>
      <c r="BK3323" s="220"/>
    </row>
    <row r="3324" spans="61:63" s="49" customFormat="1">
      <c r="BI3324" s="219"/>
      <c r="BJ3324" s="220"/>
      <c r="BK3324" s="220"/>
    </row>
    <row r="3325" spans="61:63" s="49" customFormat="1">
      <c r="BI3325" s="219"/>
      <c r="BJ3325" s="220"/>
      <c r="BK3325" s="220"/>
    </row>
    <row r="3326" spans="61:63" s="49" customFormat="1">
      <c r="BI3326" s="219"/>
      <c r="BJ3326" s="220"/>
      <c r="BK3326" s="220"/>
    </row>
    <row r="3327" spans="61:63" s="49" customFormat="1">
      <c r="BI3327" s="219"/>
      <c r="BJ3327" s="220"/>
      <c r="BK3327" s="220"/>
    </row>
    <row r="3328" spans="61:63" s="49" customFormat="1">
      <c r="BI3328" s="219"/>
      <c r="BJ3328" s="220"/>
      <c r="BK3328" s="220"/>
    </row>
    <row r="3329" spans="61:63" s="49" customFormat="1">
      <c r="BI3329" s="219"/>
      <c r="BJ3329" s="220"/>
      <c r="BK3329" s="220"/>
    </row>
    <row r="3330" spans="61:63" s="49" customFormat="1">
      <c r="BI3330" s="219"/>
      <c r="BJ3330" s="220"/>
      <c r="BK3330" s="220"/>
    </row>
    <row r="3331" spans="61:63" s="49" customFormat="1">
      <c r="BI3331" s="219"/>
      <c r="BJ3331" s="220"/>
      <c r="BK3331" s="220"/>
    </row>
    <row r="3332" spans="61:63" s="49" customFormat="1">
      <c r="BI3332" s="219"/>
      <c r="BJ3332" s="220"/>
      <c r="BK3332" s="220"/>
    </row>
    <row r="3333" spans="61:63" s="49" customFormat="1">
      <c r="BI3333" s="219"/>
      <c r="BJ3333" s="220"/>
      <c r="BK3333" s="220"/>
    </row>
    <row r="3334" spans="61:63" s="49" customFormat="1">
      <c r="BI3334" s="219"/>
      <c r="BJ3334" s="220"/>
      <c r="BK3334" s="220"/>
    </row>
    <row r="3335" spans="61:63" s="49" customFormat="1">
      <c r="BI3335" s="219"/>
      <c r="BJ3335" s="220"/>
      <c r="BK3335" s="220"/>
    </row>
    <row r="3336" spans="61:63" s="49" customFormat="1">
      <c r="BI3336" s="219"/>
      <c r="BJ3336" s="220"/>
      <c r="BK3336" s="220"/>
    </row>
    <row r="3337" spans="61:63" s="49" customFormat="1">
      <c r="BI3337" s="219"/>
      <c r="BJ3337" s="220"/>
      <c r="BK3337" s="220"/>
    </row>
    <row r="3338" spans="61:63" s="49" customFormat="1">
      <c r="BI3338" s="219"/>
      <c r="BJ3338" s="220"/>
      <c r="BK3338" s="220"/>
    </row>
    <row r="3339" spans="61:63" s="49" customFormat="1">
      <c r="BI3339" s="219"/>
      <c r="BJ3339" s="220"/>
      <c r="BK3339" s="220"/>
    </row>
    <row r="3340" spans="61:63" s="49" customFormat="1">
      <c r="BI3340" s="219"/>
      <c r="BJ3340" s="220"/>
      <c r="BK3340" s="220"/>
    </row>
    <row r="3341" spans="61:63" s="49" customFormat="1">
      <c r="BI3341" s="219"/>
      <c r="BJ3341" s="220"/>
      <c r="BK3341" s="220"/>
    </row>
    <row r="3342" spans="61:63" s="49" customFormat="1">
      <c r="BI3342" s="219"/>
      <c r="BJ3342" s="220"/>
      <c r="BK3342" s="220"/>
    </row>
    <row r="3343" spans="61:63" s="49" customFormat="1">
      <c r="BI3343" s="219"/>
      <c r="BJ3343" s="220"/>
      <c r="BK3343" s="220"/>
    </row>
    <row r="3344" spans="61:63" s="49" customFormat="1">
      <c r="BI3344" s="219"/>
      <c r="BJ3344" s="220"/>
      <c r="BK3344" s="220"/>
    </row>
    <row r="3345" spans="61:63" s="49" customFormat="1">
      <c r="BI3345" s="219"/>
      <c r="BJ3345" s="220"/>
      <c r="BK3345" s="220"/>
    </row>
    <row r="3346" spans="61:63" s="49" customFormat="1">
      <c r="BI3346" s="219"/>
      <c r="BJ3346" s="220"/>
      <c r="BK3346" s="220"/>
    </row>
    <row r="3347" spans="61:63" s="49" customFormat="1">
      <c r="BI3347" s="219"/>
      <c r="BJ3347" s="220"/>
      <c r="BK3347" s="220"/>
    </row>
    <row r="3348" spans="61:63" s="49" customFormat="1">
      <c r="BI3348" s="219"/>
      <c r="BJ3348" s="220"/>
      <c r="BK3348" s="220"/>
    </row>
    <row r="3349" spans="61:63" s="49" customFormat="1">
      <c r="BI3349" s="219"/>
      <c r="BJ3349" s="220"/>
      <c r="BK3349" s="220"/>
    </row>
    <row r="3350" spans="61:63" s="49" customFormat="1">
      <c r="BI3350" s="219"/>
      <c r="BJ3350" s="220"/>
      <c r="BK3350" s="220"/>
    </row>
    <row r="3351" spans="61:63" s="49" customFormat="1">
      <c r="BI3351" s="219"/>
      <c r="BJ3351" s="220"/>
      <c r="BK3351" s="220"/>
    </row>
    <row r="3352" spans="61:63" s="49" customFormat="1">
      <c r="BI3352" s="219"/>
      <c r="BJ3352" s="220"/>
      <c r="BK3352" s="220"/>
    </row>
    <row r="3353" spans="61:63" s="49" customFormat="1">
      <c r="BI3353" s="219"/>
      <c r="BJ3353" s="220"/>
      <c r="BK3353" s="220"/>
    </row>
    <row r="3354" spans="61:63" s="49" customFormat="1">
      <c r="BI3354" s="219"/>
      <c r="BJ3354" s="220"/>
      <c r="BK3354" s="220"/>
    </row>
    <row r="3355" spans="61:63" s="49" customFormat="1">
      <c r="BI3355" s="219"/>
      <c r="BJ3355" s="220"/>
      <c r="BK3355" s="220"/>
    </row>
    <row r="3356" spans="61:63" s="49" customFormat="1">
      <c r="BI3356" s="219"/>
      <c r="BJ3356" s="220"/>
      <c r="BK3356" s="220"/>
    </row>
    <row r="3357" spans="61:63" s="49" customFormat="1">
      <c r="BI3357" s="219"/>
      <c r="BJ3357" s="220"/>
      <c r="BK3357" s="220"/>
    </row>
    <row r="3358" spans="61:63" s="49" customFormat="1">
      <c r="BI3358" s="219"/>
      <c r="BJ3358" s="220"/>
      <c r="BK3358" s="220"/>
    </row>
    <row r="3359" spans="61:63" s="49" customFormat="1">
      <c r="BI3359" s="219"/>
      <c r="BJ3359" s="220"/>
      <c r="BK3359" s="220"/>
    </row>
    <row r="3360" spans="61:63" s="49" customFormat="1">
      <c r="BI3360" s="219"/>
      <c r="BJ3360" s="220"/>
      <c r="BK3360" s="220"/>
    </row>
    <row r="3361" spans="61:63" s="49" customFormat="1">
      <c r="BI3361" s="219"/>
      <c r="BJ3361" s="220"/>
      <c r="BK3361" s="220"/>
    </row>
    <row r="3362" spans="61:63" s="49" customFormat="1">
      <c r="BI3362" s="219"/>
      <c r="BJ3362" s="220"/>
      <c r="BK3362" s="220"/>
    </row>
    <row r="3363" spans="61:63" s="49" customFormat="1">
      <c r="BI3363" s="219"/>
      <c r="BJ3363" s="220"/>
      <c r="BK3363" s="220"/>
    </row>
    <row r="3364" spans="61:63" s="49" customFormat="1">
      <c r="BI3364" s="219"/>
      <c r="BJ3364" s="220"/>
      <c r="BK3364" s="220"/>
    </row>
    <row r="3365" spans="61:63" s="49" customFormat="1">
      <c r="BI3365" s="219"/>
      <c r="BJ3365" s="220"/>
      <c r="BK3365" s="220"/>
    </row>
    <row r="3366" spans="61:63" s="49" customFormat="1">
      <c r="BI3366" s="219"/>
      <c r="BJ3366" s="220"/>
      <c r="BK3366" s="220"/>
    </row>
    <row r="3367" spans="61:63" s="49" customFormat="1">
      <c r="BI3367" s="219"/>
      <c r="BJ3367" s="220"/>
      <c r="BK3367" s="220"/>
    </row>
    <row r="3368" spans="61:63" s="49" customFormat="1">
      <c r="BI3368" s="219"/>
      <c r="BJ3368" s="220"/>
      <c r="BK3368" s="220"/>
    </row>
    <row r="3369" spans="61:63" s="49" customFormat="1">
      <c r="BI3369" s="219"/>
      <c r="BJ3369" s="220"/>
      <c r="BK3369" s="220"/>
    </row>
    <row r="3370" spans="61:63" s="49" customFormat="1">
      <c r="BI3370" s="219"/>
      <c r="BJ3370" s="220"/>
      <c r="BK3370" s="220"/>
    </row>
    <row r="3371" spans="61:63" s="49" customFormat="1">
      <c r="BI3371" s="219"/>
      <c r="BJ3371" s="220"/>
      <c r="BK3371" s="220"/>
    </row>
    <row r="3372" spans="61:63" s="49" customFormat="1">
      <c r="BI3372" s="219"/>
      <c r="BJ3372" s="220"/>
      <c r="BK3372" s="220"/>
    </row>
    <row r="3373" spans="61:63" s="49" customFormat="1">
      <c r="BI3373" s="219"/>
      <c r="BJ3373" s="220"/>
      <c r="BK3373" s="220"/>
    </row>
    <row r="3374" spans="61:63" s="49" customFormat="1">
      <c r="BI3374" s="219"/>
      <c r="BJ3374" s="220"/>
      <c r="BK3374" s="220"/>
    </row>
    <row r="3375" spans="61:63" s="49" customFormat="1">
      <c r="BI3375" s="219"/>
      <c r="BJ3375" s="220"/>
      <c r="BK3375" s="220"/>
    </row>
    <row r="3376" spans="61:63" s="49" customFormat="1">
      <c r="BI3376" s="219"/>
      <c r="BJ3376" s="220"/>
      <c r="BK3376" s="220"/>
    </row>
    <row r="3377" spans="61:63" s="49" customFormat="1">
      <c r="BI3377" s="219"/>
      <c r="BJ3377" s="220"/>
      <c r="BK3377" s="220"/>
    </row>
    <row r="3378" spans="61:63" s="49" customFormat="1">
      <c r="BI3378" s="219"/>
      <c r="BJ3378" s="220"/>
      <c r="BK3378" s="220"/>
    </row>
    <row r="3379" spans="61:63" s="49" customFormat="1">
      <c r="BI3379" s="219"/>
      <c r="BJ3379" s="220"/>
      <c r="BK3379" s="220"/>
    </row>
    <row r="3380" spans="61:63" s="49" customFormat="1">
      <c r="BI3380" s="219"/>
      <c r="BJ3380" s="220"/>
      <c r="BK3380" s="220"/>
    </row>
    <row r="3381" spans="61:63" s="49" customFormat="1">
      <c r="BI3381" s="219"/>
      <c r="BJ3381" s="220"/>
      <c r="BK3381" s="220"/>
    </row>
    <row r="3382" spans="61:63" s="49" customFormat="1">
      <c r="BI3382" s="219"/>
      <c r="BJ3382" s="220"/>
      <c r="BK3382" s="220"/>
    </row>
    <row r="3383" spans="61:63" s="49" customFormat="1">
      <c r="BI3383" s="219"/>
      <c r="BJ3383" s="220"/>
      <c r="BK3383" s="220"/>
    </row>
    <row r="3384" spans="61:63" s="49" customFormat="1">
      <c r="BI3384" s="219"/>
      <c r="BJ3384" s="220"/>
      <c r="BK3384" s="220"/>
    </row>
    <row r="3385" spans="61:63" s="49" customFormat="1">
      <c r="BI3385" s="219"/>
      <c r="BJ3385" s="220"/>
      <c r="BK3385" s="220"/>
    </row>
    <row r="3386" spans="61:63" s="49" customFormat="1">
      <c r="BI3386" s="219"/>
      <c r="BJ3386" s="220"/>
      <c r="BK3386" s="220"/>
    </row>
    <row r="3387" spans="61:63" s="49" customFormat="1">
      <c r="BI3387" s="219"/>
      <c r="BJ3387" s="220"/>
      <c r="BK3387" s="220"/>
    </row>
    <row r="3388" spans="61:63" s="49" customFormat="1">
      <c r="BI3388" s="219"/>
      <c r="BJ3388" s="220"/>
      <c r="BK3388" s="220"/>
    </row>
    <row r="3389" spans="61:63" s="49" customFormat="1">
      <c r="BI3389" s="219"/>
      <c r="BJ3389" s="220"/>
      <c r="BK3389" s="220"/>
    </row>
    <row r="3390" spans="61:63" s="49" customFormat="1">
      <c r="BI3390" s="219"/>
      <c r="BJ3390" s="220"/>
      <c r="BK3390" s="220"/>
    </row>
    <row r="3391" spans="61:63" s="49" customFormat="1">
      <c r="BI3391" s="219"/>
      <c r="BJ3391" s="220"/>
      <c r="BK3391" s="220"/>
    </row>
    <row r="3392" spans="61:63" s="49" customFormat="1">
      <c r="BI3392" s="219"/>
      <c r="BJ3392" s="220"/>
      <c r="BK3392" s="220"/>
    </row>
    <row r="3393" spans="61:63" s="49" customFormat="1">
      <c r="BI3393" s="219"/>
      <c r="BJ3393" s="220"/>
      <c r="BK3393" s="220"/>
    </row>
    <row r="3394" spans="61:63" s="49" customFormat="1">
      <c r="BI3394" s="219"/>
      <c r="BJ3394" s="220"/>
      <c r="BK3394" s="220"/>
    </row>
    <row r="3395" spans="61:63" s="49" customFormat="1">
      <c r="BI3395" s="219"/>
      <c r="BJ3395" s="220"/>
      <c r="BK3395" s="220"/>
    </row>
    <row r="3396" spans="61:63" s="49" customFormat="1">
      <c r="BI3396" s="219"/>
      <c r="BJ3396" s="220"/>
      <c r="BK3396" s="220"/>
    </row>
    <row r="3397" spans="61:63" s="49" customFormat="1">
      <c r="BI3397" s="219"/>
      <c r="BJ3397" s="220"/>
      <c r="BK3397" s="220"/>
    </row>
    <row r="3398" spans="61:63" s="49" customFormat="1">
      <c r="BI3398" s="219"/>
      <c r="BJ3398" s="220"/>
      <c r="BK3398" s="220"/>
    </row>
    <row r="3399" spans="61:63" s="49" customFormat="1">
      <c r="BI3399" s="219"/>
      <c r="BJ3399" s="220"/>
      <c r="BK3399" s="220"/>
    </row>
    <row r="3400" spans="61:63" s="49" customFormat="1">
      <c r="BI3400" s="219"/>
      <c r="BJ3400" s="220"/>
      <c r="BK3400" s="220"/>
    </row>
    <row r="3401" spans="61:63" s="49" customFormat="1">
      <c r="BI3401" s="219"/>
      <c r="BJ3401" s="220"/>
      <c r="BK3401" s="220"/>
    </row>
    <row r="3402" spans="61:63" s="49" customFormat="1">
      <c r="BI3402" s="219"/>
      <c r="BJ3402" s="220"/>
      <c r="BK3402" s="220"/>
    </row>
    <row r="3403" spans="61:63" s="49" customFormat="1">
      <c r="BI3403" s="219"/>
      <c r="BJ3403" s="220"/>
      <c r="BK3403" s="220"/>
    </row>
    <row r="3404" spans="61:63" s="49" customFormat="1">
      <c r="BI3404" s="219"/>
      <c r="BJ3404" s="220"/>
      <c r="BK3404" s="220"/>
    </row>
    <row r="3405" spans="61:63" s="49" customFormat="1">
      <c r="BI3405" s="219"/>
      <c r="BJ3405" s="220"/>
      <c r="BK3405" s="220"/>
    </row>
    <row r="3406" spans="61:63" s="49" customFormat="1">
      <c r="BI3406" s="219"/>
      <c r="BJ3406" s="220"/>
      <c r="BK3406" s="220"/>
    </row>
    <row r="3407" spans="61:63" s="49" customFormat="1">
      <c r="BI3407" s="219"/>
      <c r="BJ3407" s="220"/>
      <c r="BK3407" s="220"/>
    </row>
    <row r="3408" spans="61:63" s="49" customFormat="1">
      <c r="BI3408" s="219"/>
      <c r="BJ3408" s="220"/>
      <c r="BK3408" s="220"/>
    </row>
    <row r="3409" spans="61:63" s="49" customFormat="1">
      <c r="BI3409" s="219"/>
      <c r="BJ3409" s="220"/>
      <c r="BK3409" s="220"/>
    </row>
    <row r="3410" spans="61:63" s="49" customFormat="1">
      <c r="BI3410" s="219"/>
      <c r="BJ3410" s="220"/>
      <c r="BK3410" s="220"/>
    </row>
    <row r="3411" spans="61:63" s="49" customFormat="1">
      <c r="BI3411" s="219"/>
      <c r="BJ3411" s="220"/>
      <c r="BK3411" s="220"/>
    </row>
    <row r="3412" spans="61:63" s="49" customFormat="1">
      <c r="BI3412" s="219"/>
      <c r="BJ3412" s="220"/>
      <c r="BK3412" s="220"/>
    </row>
    <row r="3413" spans="61:63" s="49" customFormat="1">
      <c r="BI3413" s="219"/>
      <c r="BJ3413" s="220"/>
      <c r="BK3413" s="220"/>
    </row>
    <row r="3414" spans="61:63" s="49" customFormat="1">
      <c r="BI3414" s="219"/>
      <c r="BJ3414" s="220"/>
      <c r="BK3414" s="220"/>
    </row>
    <row r="3415" spans="61:63" s="49" customFormat="1">
      <c r="BI3415" s="219"/>
      <c r="BJ3415" s="220"/>
      <c r="BK3415" s="220"/>
    </row>
    <row r="3416" spans="61:63" s="49" customFormat="1">
      <c r="BI3416" s="219"/>
      <c r="BJ3416" s="220"/>
      <c r="BK3416" s="220"/>
    </row>
    <row r="3417" spans="61:63" s="49" customFormat="1">
      <c r="BI3417" s="219"/>
      <c r="BJ3417" s="220"/>
      <c r="BK3417" s="220"/>
    </row>
    <row r="3418" spans="61:63" s="49" customFormat="1">
      <c r="BI3418" s="219"/>
      <c r="BJ3418" s="220"/>
      <c r="BK3418" s="220"/>
    </row>
    <row r="3419" spans="61:63" s="49" customFormat="1">
      <c r="BI3419" s="219"/>
      <c r="BJ3419" s="220"/>
      <c r="BK3419" s="220"/>
    </row>
    <row r="3420" spans="61:63" s="49" customFormat="1">
      <c r="BI3420" s="219"/>
      <c r="BJ3420" s="220"/>
      <c r="BK3420" s="220"/>
    </row>
    <row r="3421" spans="61:63" s="49" customFormat="1">
      <c r="BI3421" s="219"/>
      <c r="BJ3421" s="220"/>
      <c r="BK3421" s="220"/>
    </row>
    <row r="3422" spans="61:63" s="49" customFormat="1">
      <c r="BI3422" s="219"/>
      <c r="BJ3422" s="220"/>
      <c r="BK3422" s="220"/>
    </row>
    <row r="3423" spans="61:63" s="49" customFormat="1">
      <c r="BI3423" s="219"/>
      <c r="BJ3423" s="220"/>
      <c r="BK3423" s="220"/>
    </row>
    <row r="3424" spans="61:63" s="49" customFormat="1">
      <c r="BI3424" s="219"/>
      <c r="BJ3424" s="220"/>
      <c r="BK3424" s="220"/>
    </row>
    <row r="3425" spans="61:63" s="49" customFormat="1">
      <c r="BI3425" s="219"/>
      <c r="BJ3425" s="220"/>
      <c r="BK3425" s="220"/>
    </row>
    <row r="3426" spans="61:63" s="49" customFormat="1">
      <c r="BI3426" s="219"/>
      <c r="BJ3426" s="220"/>
      <c r="BK3426" s="220"/>
    </row>
    <row r="3427" spans="61:63" s="49" customFormat="1">
      <c r="BI3427" s="219"/>
      <c r="BJ3427" s="220"/>
      <c r="BK3427" s="220"/>
    </row>
    <row r="3428" spans="61:63" s="49" customFormat="1">
      <c r="BI3428" s="219"/>
      <c r="BJ3428" s="220"/>
      <c r="BK3428" s="220"/>
    </row>
    <row r="3429" spans="61:63" s="49" customFormat="1">
      <c r="BI3429" s="219"/>
      <c r="BJ3429" s="220"/>
      <c r="BK3429" s="220"/>
    </row>
    <row r="3430" spans="61:63" s="49" customFormat="1">
      <c r="BI3430" s="219"/>
      <c r="BJ3430" s="220"/>
      <c r="BK3430" s="220"/>
    </row>
    <row r="3431" spans="61:63" s="49" customFormat="1">
      <c r="BI3431" s="219"/>
      <c r="BJ3431" s="220"/>
      <c r="BK3431" s="220"/>
    </row>
    <row r="3432" spans="61:63" s="49" customFormat="1">
      <c r="BI3432" s="219"/>
      <c r="BJ3432" s="220"/>
      <c r="BK3432" s="220"/>
    </row>
    <row r="3433" spans="61:63" s="49" customFormat="1">
      <c r="BI3433" s="219"/>
      <c r="BJ3433" s="220"/>
      <c r="BK3433" s="220"/>
    </row>
    <row r="3434" spans="61:63" s="49" customFormat="1">
      <c r="BI3434" s="219"/>
      <c r="BJ3434" s="220"/>
      <c r="BK3434" s="220"/>
    </row>
    <row r="3435" spans="61:63" s="49" customFormat="1">
      <c r="BI3435" s="219"/>
      <c r="BJ3435" s="220"/>
      <c r="BK3435" s="220"/>
    </row>
    <row r="3436" spans="61:63" s="49" customFormat="1">
      <c r="BI3436" s="219"/>
      <c r="BJ3436" s="220"/>
      <c r="BK3436" s="220"/>
    </row>
    <row r="3437" spans="61:63" s="49" customFormat="1">
      <c r="BI3437" s="219"/>
      <c r="BJ3437" s="220"/>
      <c r="BK3437" s="220"/>
    </row>
    <row r="3438" spans="61:63" s="49" customFormat="1">
      <c r="BI3438" s="219"/>
      <c r="BJ3438" s="220"/>
      <c r="BK3438" s="220"/>
    </row>
    <row r="3439" spans="61:63" s="49" customFormat="1">
      <c r="BI3439" s="219"/>
      <c r="BJ3439" s="220"/>
      <c r="BK3439" s="220"/>
    </row>
    <row r="3440" spans="61:63" s="49" customFormat="1">
      <c r="BI3440" s="219"/>
      <c r="BJ3440" s="220"/>
      <c r="BK3440" s="220"/>
    </row>
    <row r="3441" spans="61:63" s="49" customFormat="1">
      <c r="BI3441" s="219"/>
      <c r="BJ3441" s="220"/>
      <c r="BK3441" s="220"/>
    </row>
    <row r="3442" spans="61:63" s="49" customFormat="1">
      <c r="BI3442" s="219"/>
      <c r="BJ3442" s="220"/>
      <c r="BK3442" s="220"/>
    </row>
    <row r="3443" spans="61:63" s="49" customFormat="1">
      <c r="BI3443" s="219"/>
      <c r="BJ3443" s="220"/>
      <c r="BK3443" s="220"/>
    </row>
    <row r="3444" spans="61:63" s="49" customFormat="1">
      <c r="BI3444" s="219"/>
      <c r="BJ3444" s="220"/>
      <c r="BK3444" s="220"/>
    </row>
    <row r="3445" spans="61:63" s="49" customFormat="1">
      <c r="BI3445" s="219"/>
      <c r="BJ3445" s="220"/>
      <c r="BK3445" s="220"/>
    </row>
    <row r="3446" spans="61:63" s="49" customFormat="1">
      <c r="BI3446" s="219"/>
      <c r="BJ3446" s="220"/>
      <c r="BK3446" s="220"/>
    </row>
    <row r="3447" spans="61:63" s="49" customFormat="1">
      <c r="BI3447" s="219"/>
      <c r="BJ3447" s="220"/>
      <c r="BK3447" s="220"/>
    </row>
    <row r="3448" spans="61:63" s="49" customFormat="1">
      <c r="BI3448" s="219"/>
      <c r="BJ3448" s="220"/>
      <c r="BK3448" s="220"/>
    </row>
    <row r="3449" spans="61:63" s="49" customFormat="1">
      <c r="BI3449" s="219"/>
      <c r="BJ3449" s="220"/>
      <c r="BK3449" s="220"/>
    </row>
    <row r="3450" spans="61:63" s="49" customFormat="1">
      <c r="BI3450" s="219"/>
      <c r="BJ3450" s="220"/>
      <c r="BK3450" s="220"/>
    </row>
    <row r="3451" spans="61:63" s="49" customFormat="1">
      <c r="BI3451" s="219"/>
      <c r="BJ3451" s="220"/>
      <c r="BK3451" s="220"/>
    </row>
    <row r="3452" spans="61:63" s="49" customFormat="1">
      <c r="BI3452" s="219"/>
      <c r="BJ3452" s="220"/>
      <c r="BK3452" s="220"/>
    </row>
    <row r="3453" spans="61:63" s="49" customFormat="1">
      <c r="BI3453" s="219"/>
      <c r="BJ3453" s="220"/>
      <c r="BK3453" s="220"/>
    </row>
    <row r="3454" spans="61:63" s="49" customFormat="1">
      <c r="BI3454" s="219"/>
      <c r="BJ3454" s="220"/>
      <c r="BK3454" s="220"/>
    </row>
    <row r="3455" spans="61:63" s="49" customFormat="1">
      <c r="BI3455" s="219"/>
      <c r="BJ3455" s="220"/>
      <c r="BK3455" s="220"/>
    </row>
    <row r="3456" spans="61:63" s="49" customFormat="1">
      <c r="BI3456" s="219"/>
      <c r="BJ3456" s="220"/>
      <c r="BK3456" s="220"/>
    </row>
    <row r="3457" spans="61:63" s="49" customFormat="1">
      <c r="BI3457" s="219"/>
      <c r="BJ3457" s="220"/>
      <c r="BK3457" s="220"/>
    </row>
    <row r="3458" spans="61:63" s="49" customFormat="1">
      <c r="BI3458" s="219"/>
      <c r="BJ3458" s="220"/>
      <c r="BK3458" s="220"/>
    </row>
    <row r="3459" spans="61:63" s="49" customFormat="1">
      <c r="BI3459" s="219"/>
      <c r="BJ3459" s="220"/>
      <c r="BK3459" s="220"/>
    </row>
    <row r="3460" spans="61:63" s="49" customFormat="1">
      <c r="BI3460" s="219"/>
      <c r="BJ3460" s="220"/>
      <c r="BK3460" s="220"/>
    </row>
    <row r="3461" spans="61:63" s="49" customFormat="1">
      <c r="BI3461" s="219"/>
      <c r="BJ3461" s="220"/>
      <c r="BK3461" s="220"/>
    </row>
    <row r="3462" spans="61:63" s="49" customFormat="1">
      <c r="BI3462" s="219"/>
      <c r="BJ3462" s="220"/>
      <c r="BK3462" s="220"/>
    </row>
    <row r="3463" spans="61:63" s="49" customFormat="1">
      <c r="BI3463" s="219"/>
      <c r="BJ3463" s="220"/>
      <c r="BK3463" s="220"/>
    </row>
    <row r="3464" spans="61:63" s="49" customFormat="1">
      <c r="BI3464" s="219"/>
      <c r="BJ3464" s="220"/>
      <c r="BK3464" s="220"/>
    </row>
    <row r="3465" spans="61:63" s="49" customFormat="1">
      <c r="BI3465" s="219"/>
      <c r="BJ3465" s="220"/>
      <c r="BK3465" s="220"/>
    </row>
    <row r="3466" spans="61:63" s="49" customFormat="1">
      <c r="BI3466" s="219"/>
      <c r="BJ3466" s="220"/>
      <c r="BK3466" s="220"/>
    </row>
    <row r="3467" spans="61:63" s="49" customFormat="1">
      <c r="BI3467" s="219"/>
      <c r="BJ3467" s="220"/>
      <c r="BK3467" s="220"/>
    </row>
    <row r="3468" spans="61:63" s="49" customFormat="1">
      <c r="BI3468" s="219"/>
      <c r="BJ3468" s="220"/>
      <c r="BK3468" s="220"/>
    </row>
    <row r="3469" spans="61:63" s="49" customFormat="1">
      <c r="BI3469" s="219"/>
      <c r="BJ3469" s="220"/>
      <c r="BK3469" s="220"/>
    </row>
    <row r="3470" spans="61:63" s="49" customFormat="1">
      <c r="BI3470" s="219"/>
      <c r="BJ3470" s="220"/>
      <c r="BK3470" s="220"/>
    </row>
    <row r="3471" spans="61:63" s="49" customFormat="1">
      <c r="BI3471" s="219"/>
      <c r="BJ3471" s="220"/>
      <c r="BK3471" s="220"/>
    </row>
    <row r="3472" spans="61:63" s="49" customFormat="1">
      <c r="BI3472" s="219"/>
      <c r="BJ3472" s="220"/>
      <c r="BK3472" s="220"/>
    </row>
    <row r="3473" spans="61:63" s="49" customFormat="1">
      <c r="BI3473" s="219"/>
      <c r="BJ3473" s="220"/>
      <c r="BK3473" s="220"/>
    </row>
    <row r="3474" spans="61:63" s="49" customFormat="1">
      <c r="BI3474" s="219"/>
      <c r="BJ3474" s="220"/>
      <c r="BK3474" s="220"/>
    </row>
    <row r="3475" spans="61:63" s="49" customFormat="1">
      <c r="BI3475" s="219"/>
      <c r="BJ3475" s="220"/>
      <c r="BK3475" s="220"/>
    </row>
    <row r="3476" spans="61:63" s="49" customFormat="1">
      <c r="BI3476" s="219"/>
      <c r="BJ3476" s="220"/>
      <c r="BK3476" s="220"/>
    </row>
    <row r="3477" spans="61:63" s="49" customFormat="1">
      <c r="BI3477" s="219"/>
      <c r="BJ3477" s="220"/>
      <c r="BK3477" s="220"/>
    </row>
    <row r="3478" spans="61:63" s="49" customFormat="1">
      <c r="BI3478" s="219"/>
      <c r="BJ3478" s="220"/>
      <c r="BK3478" s="220"/>
    </row>
    <row r="3479" spans="61:63" s="49" customFormat="1">
      <c r="BI3479" s="219"/>
      <c r="BJ3479" s="220"/>
      <c r="BK3479" s="220"/>
    </row>
    <row r="3480" spans="61:63" s="49" customFormat="1">
      <c r="BI3480" s="219"/>
      <c r="BJ3480" s="220"/>
      <c r="BK3480" s="220"/>
    </row>
    <row r="3481" spans="61:63" s="49" customFormat="1">
      <c r="BI3481" s="219"/>
      <c r="BJ3481" s="220"/>
      <c r="BK3481" s="220"/>
    </row>
    <row r="3482" spans="61:63" s="49" customFormat="1">
      <c r="BI3482" s="219"/>
      <c r="BJ3482" s="220"/>
      <c r="BK3482" s="220"/>
    </row>
    <row r="3483" spans="61:63" s="49" customFormat="1">
      <c r="BI3483" s="219"/>
      <c r="BJ3483" s="220"/>
      <c r="BK3483" s="220"/>
    </row>
    <row r="3484" spans="61:63" s="49" customFormat="1">
      <c r="BI3484" s="219"/>
      <c r="BJ3484" s="220"/>
      <c r="BK3484" s="220"/>
    </row>
    <row r="3485" spans="61:63" s="49" customFormat="1">
      <c r="BI3485" s="219"/>
      <c r="BJ3485" s="220"/>
      <c r="BK3485" s="220"/>
    </row>
    <row r="3486" spans="61:63" s="49" customFormat="1">
      <c r="BI3486" s="219"/>
      <c r="BJ3486" s="220"/>
      <c r="BK3486" s="220"/>
    </row>
    <row r="3487" spans="61:63" s="49" customFormat="1">
      <c r="BI3487" s="219"/>
      <c r="BJ3487" s="220"/>
      <c r="BK3487" s="220"/>
    </row>
    <row r="3488" spans="61:63" s="49" customFormat="1">
      <c r="BI3488" s="219"/>
      <c r="BJ3488" s="220"/>
      <c r="BK3488" s="220"/>
    </row>
    <row r="3489" spans="61:63" s="49" customFormat="1">
      <c r="BI3489" s="219"/>
      <c r="BJ3489" s="220"/>
      <c r="BK3489" s="220"/>
    </row>
    <row r="3490" spans="61:63" s="49" customFormat="1">
      <c r="BI3490" s="219"/>
      <c r="BJ3490" s="220"/>
      <c r="BK3490" s="220"/>
    </row>
    <row r="3491" spans="61:63" s="49" customFormat="1">
      <c r="BI3491" s="219"/>
      <c r="BJ3491" s="220"/>
      <c r="BK3491" s="220"/>
    </row>
    <row r="3492" spans="61:63" s="49" customFormat="1">
      <c r="BI3492" s="219"/>
      <c r="BJ3492" s="220"/>
      <c r="BK3492" s="220"/>
    </row>
    <row r="3493" spans="61:63" s="49" customFormat="1">
      <c r="BI3493" s="219"/>
      <c r="BJ3493" s="220"/>
      <c r="BK3493" s="220"/>
    </row>
    <row r="3494" spans="61:63" s="49" customFormat="1">
      <c r="BI3494" s="219"/>
      <c r="BJ3494" s="220"/>
      <c r="BK3494" s="220"/>
    </row>
    <row r="3495" spans="61:63" s="49" customFormat="1">
      <c r="BI3495" s="219"/>
      <c r="BJ3495" s="220"/>
      <c r="BK3495" s="220"/>
    </row>
    <row r="3496" spans="61:63" s="49" customFormat="1">
      <c r="BI3496" s="219"/>
      <c r="BJ3496" s="220"/>
      <c r="BK3496" s="220"/>
    </row>
    <row r="3497" spans="61:63" s="49" customFormat="1">
      <c r="BI3497" s="219"/>
      <c r="BJ3497" s="220"/>
      <c r="BK3497" s="220"/>
    </row>
    <row r="3498" spans="61:63" s="49" customFormat="1">
      <c r="BI3498" s="219"/>
      <c r="BJ3498" s="220"/>
      <c r="BK3498" s="220"/>
    </row>
    <row r="3499" spans="61:63" s="49" customFormat="1">
      <c r="BI3499" s="219"/>
      <c r="BJ3499" s="220"/>
      <c r="BK3499" s="220"/>
    </row>
    <row r="3500" spans="61:63" s="49" customFormat="1">
      <c r="BI3500" s="219"/>
      <c r="BJ3500" s="220"/>
      <c r="BK3500" s="220"/>
    </row>
    <row r="3501" spans="61:63" s="49" customFormat="1">
      <c r="BI3501" s="219"/>
      <c r="BJ3501" s="220"/>
      <c r="BK3501" s="220"/>
    </row>
    <row r="3502" spans="61:63" s="49" customFormat="1">
      <c r="BI3502" s="219"/>
      <c r="BJ3502" s="220"/>
      <c r="BK3502" s="220"/>
    </row>
    <row r="3503" spans="61:63" s="49" customFormat="1">
      <c r="BI3503" s="219"/>
      <c r="BJ3503" s="220"/>
      <c r="BK3503" s="220"/>
    </row>
    <row r="3504" spans="61:63" s="49" customFormat="1">
      <c r="BI3504" s="219"/>
      <c r="BJ3504" s="220"/>
      <c r="BK3504" s="220"/>
    </row>
    <row r="3505" spans="61:63" s="49" customFormat="1">
      <c r="BI3505" s="219"/>
      <c r="BJ3505" s="220"/>
      <c r="BK3505" s="220"/>
    </row>
    <row r="3506" spans="61:63" s="49" customFormat="1">
      <c r="BI3506" s="219"/>
      <c r="BJ3506" s="220"/>
      <c r="BK3506" s="220"/>
    </row>
    <row r="3507" spans="61:63" s="49" customFormat="1">
      <c r="BI3507" s="219"/>
      <c r="BJ3507" s="220"/>
      <c r="BK3507" s="220"/>
    </row>
    <row r="3508" spans="61:63" s="49" customFormat="1">
      <c r="BI3508" s="219"/>
      <c r="BJ3508" s="220"/>
      <c r="BK3508" s="220"/>
    </row>
    <row r="3509" spans="61:63" s="49" customFormat="1">
      <c r="BI3509" s="219"/>
      <c r="BJ3509" s="220"/>
      <c r="BK3509" s="220"/>
    </row>
    <row r="3510" spans="61:63" s="49" customFormat="1">
      <c r="BI3510" s="219"/>
      <c r="BJ3510" s="220"/>
      <c r="BK3510" s="220"/>
    </row>
    <row r="3511" spans="61:63" s="49" customFormat="1">
      <c r="BI3511" s="219"/>
      <c r="BJ3511" s="220"/>
      <c r="BK3511" s="220"/>
    </row>
    <row r="3512" spans="61:63" s="49" customFormat="1">
      <c r="BI3512" s="219"/>
      <c r="BJ3512" s="220"/>
      <c r="BK3512" s="220"/>
    </row>
    <row r="3513" spans="61:63" s="49" customFormat="1">
      <c r="BI3513" s="219"/>
      <c r="BJ3513" s="220"/>
      <c r="BK3513" s="220"/>
    </row>
    <row r="3514" spans="61:63" s="49" customFormat="1">
      <c r="BI3514" s="219"/>
      <c r="BJ3514" s="220"/>
      <c r="BK3514" s="220"/>
    </row>
    <row r="3515" spans="61:63" s="49" customFormat="1">
      <c r="BI3515" s="219"/>
      <c r="BJ3515" s="220"/>
      <c r="BK3515" s="220"/>
    </row>
    <row r="3516" spans="61:63" s="49" customFormat="1">
      <c r="BI3516" s="219"/>
      <c r="BJ3516" s="220"/>
      <c r="BK3516" s="220"/>
    </row>
    <row r="3517" spans="61:63" s="49" customFormat="1">
      <c r="BI3517" s="219"/>
      <c r="BJ3517" s="220"/>
      <c r="BK3517" s="220"/>
    </row>
    <row r="3518" spans="61:63" s="49" customFormat="1">
      <c r="BI3518" s="219"/>
      <c r="BJ3518" s="220"/>
      <c r="BK3518" s="220"/>
    </row>
    <row r="3519" spans="61:63" s="49" customFormat="1">
      <c r="BI3519" s="219"/>
      <c r="BJ3519" s="220"/>
      <c r="BK3519" s="220"/>
    </row>
    <row r="3520" spans="61:63" s="49" customFormat="1">
      <c r="BI3520" s="219"/>
      <c r="BJ3520" s="220"/>
      <c r="BK3520" s="220"/>
    </row>
    <row r="3521" spans="61:63" s="49" customFormat="1">
      <c r="BI3521" s="219"/>
      <c r="BJ3521" s="220"/>
      <c r="BK3521" s="220"/>
    </row>
    <row r="3522" spans="61:63" s="49" customFormat="1">
      <c r="BI3522" s="219"/>
      <c r="BJ3522" s="220"/>
      <c r="BK3522" s="220"/>
    </row>
    <row r="3523" spans="61:63" s="49" customFormat="1">
      <c r="BI3523" s="219"/>
      <c r="BJ3523" s="220"/>
      <c r="BK3523" s="220"/>
    </row>
    <row r="3524" spans="61:63" s="49" customFormat="1">
      <c r="BI3524" s="219"/>
      <c r="BJ3524" s="220"/>
      <c r="BK3524" s="220"/>
    </row>
    <row r="3525" spans="61:63" s="49" customFormat="1">
      <c r="BI3525" s="219"/>
      <c r="BJ3525" s="220"/>
      <c r="BK3525" s="220"/>
    </row>
    <row r="3526" spans="61:63" s="49" customFormat="1">
      <c r="BI3526" s="219"/>
      <c r="BJ3526" s="220"/>
      <c r="BK3526" s="220"/>
    </row>
    <row r="3527" spans="61:63" s="49" customFormat="1">
      <c r="BI3527" s="219"/>
      <c r="BJ3527" s="220"/>
      <c r="BK3527" s="220"/>
    </row>
    <row r="3528" spans="61:63" s="49" customFormat="1">
      <c r="BI3528" s="219"/>
      <c r="BJ3528" s="220"/>
      <c r="BK3528" s="220"/>
    </row>
    <row r="3529" spans="61:63" s="49" customFormat="1">
      <c r="BI3529" s="219"/>
      <c r="BJ3529" s="220"/>
      <c r="BK3529" s="220"/>
    </row>
    <row r="3530" spans="61:63" s="49" customFormat="1">
      <c r="BI3530" s="219"/>
      <c r="BJ3530" s="220"/>
      <c r="BK3530" s="220"/>
    </row>
    <row r="3531" spans="61:63" s="49" customFormat="1">
      <c r="BI3531" s="219"/>
      <c r="BJ3531" s="220"/>
      <c r="BK3531" s="220"/>
    </row>
    <row r="3532" spans="61:63" s="49" customFormat="1">
      <c r="BI3532" s="219"/>
      <c r="BJ3532" s="220"/>
      <c r="BK3532" s="220"/>
    </row>
    <row r="3533" spans="61:63" s="49" customFormat="1">
      <c r="BI3533" s="219"/>
      <c r="BJ3533" s="220"/>
      <c r="BK3533" s="220"/>
    </row>
    <row r="3534" spans="61:63" s="49" customFormat="1">
      <c r="BI3534" s="219"/>
      <c r="BJ3534" s="220"/>
      <c r="BK3534" s="220"/>
    </row>
    <row r="3535" spans="61:63" s="49" customFormat="1">
      <c r="BI3535" s="219"/>
      <c r="BJ3535" s="220"/>
      <c r="BK3535" s="220"/>
    </row>
    <row r="3536" spans="61:63" s="49" customFormat="1">
      <c r="BI3536" s="219"/>
      <c r="BJ3536" s="220"/>
      <c r="BK3536" s="220"/>
    </row>
    <row r="3537" spans="61:63" s="49" customFormat="1">
      <c r="BI3537" s="219"/>
      <c r="BJ3537" s="220"/>
      <c r="BK3537" s="220"/>
    </row>
    <row r="3538" spans="61:63" s="49" customFormat="1">
      <c r="BI3538" s="219"/>
      <c r="BJ3538" s="220"/>
      <c r="BK3538" s="220"/>
    </row>
    <row r="3539" spans="61:63" s="49" customFormat="1">
      <c r="BI3539" s="219"/>
      <c r="BJ3539" s="220"/>
      <c r="BK3539" s="220"/>
    </row>
    <row r="3540" spans="61:63" s="49" customFormat="1">
      <c r="BI3540" s="219"/>
      <c r="BJ3540" s="220"/>
      <c r="BK3540" s="220"/>
    </row>
    <row r="3541" spans="61:63" s="49" customFormat="1">
      <c r="BI3541" s="219"/>
      <c r="BJ3541" s="220"/>
      <c r="BK3541" s="220"/>
    </row>
    <row r="3542" spans="61:63" s="49" customFormat="1">
      <c r="BI3542" s="219"/>
      <c r="BJ3542" s="220"/>
      <c r="BK3542" s="220"/>
    </row>
    <row r="3543" spans="61:63" s="49" customFormat="1">
      <c r="BI3543" s="219"/>
      <c r="BJ3543" s="220"/>
      <c r="BK3543" s="220"/>
    </row>
    <row r="3544" spans="61:63" s="49" customFormat="1">
      <c r="BI3544" s="219"/>
      <c r="BJ3544" s="220"/>
      <c r="BK3544" s="220"/>
    </row>
    <row r="3545" spans="61:63" s="49" customFormat="1">
      <c r="BI3545" s="219"/>
      <c r="BJ3545" s="220"/>
      <c r="BK3545" s="220"/>
    </row>
    <row r="3546" spans="61:63" s="49" customFormat="1">
      <c r="BI3546" s="219"/>
      <c r="BJ3546" s="220"/>
      <c r="BK3546" s="220"/>
    </row>
    <row r="3547" spans="61:63" s="49" customFormat="1">
      <c r="BI3547" s="219"/>
      <c r="BJ3547" s="220"/>
      <c r="BK3547" s="220"/>
    </row>
    <row r="3548" spans="61:63" s="49" customFormat="1">
      <c r="BI3548" s="219"/>
      <c r="BJ3548" s="220"/>
      <c r="BK3548" s="220"/>
    </row>
    <row r="3549" spans="61:63" s="49" customFormat="1">
      <c r="BI3549" s="219"/>
      <c r="BJ3549" s="220"/>
      <c r="BK3549" s="220"/>
    </row>
    <row r="3550" spans="61:63" s="49" customFormat="1">
      <c r="BI3550" s="219"/>
      <c r="BJ3550" s="220"/>
      <c r="BK3550" s="220"/>
    </row>
    <row r="3551" spans="61:63" s="49" customFormat="1">
      <c r="BI3551" s="219"/>
      <c r="BJ3551" s="220"/>
      <c r="BK3551" s="220"/>
    </row>
    <row r="3552" spans="61:63" s="49" customFormat="1">
      <c r="BI3552" s="219"/>
      <c r="BJ3552" s="220"/>
      <c r="BK3552" s="220"/>
    </row>
    <row r="3553" spans="61:63" s="49" customFormat="1">
      <c r="BI3553" s="219"/>
      <c r="BJ3553" s="220"/>
      <c r="BK3553" s="220"/>
    </row>
    <row r="3554" spans="61:63" s="49" customFormat="1">
      <c r="BI3554" s="219"/>
      <c r="BJ3554" s="220"/>
      <c r="BK3554" s="220"/>
    </row>
    <row r="3555" spans="61:63" s="49" customFormat="1">
      <c r="BI3555" s="219"/>
      <c r="BJ3555" s="220"/>
      <c r="BK3555" s="220"/>
    </row>
    <row r="3556" spans="61:63" s="49" customFormat="1">
      <c r="BI3556" s="219"/>
      <c r="BJ3556" s="220"/>
      <c r="BK3556" s="220"/>
    </row>
    <row r="3557" spans="61:63" s="49" customFormat="1">
      <c r="BI3557" s="219"/>
      <c r="BJ3557" s="220"/>
      <c r="BK3557" s="220"/>
    </row>
    <row r="3558" spans="61:63" s="49" customFormat="1">
      <c r="BI3558" s="219"/>
      <c r="BJ3558" s="220"/>
      <c r="BK3558" s="220"/>
    </row>
    <row r="3559" spans="61:63" s="49" customFormat="1">
      <c r="BI3559" s="219"/>
      <c r="BJ3559" s="220"/>
      <c r="BK3559" s="220"/>
    </row>
    <row r="3560" spans="61:63" s="49" customFormat="1">
      <c r="BI3560" s="219"/>
      <c r="BJ3560" s="220"/>
      <c r="BK3560" s="220"/>
    </row>
    <row r="3561" spans="61:63" s="49" customFormat="1">
      <c r="BI3561" s="219"/>
      <c r="BJ3561" s="220"/>
      <c r="BK3561" s="220"/>
    </row>
    <row r="3562" spans="61:63" s="49" customFormat="1">
      <c r="BI3562" s="219"/>
      <c r="BJ3562" s="220"/>
      <c r="BK3562" s="220"/>
    </row>
    <row r="3563" spans="61:63" s="49" customFormat="1">
      <c r="BI3563" s="219"/>
      <c r="BJ3563" s="220"/>
      <c r="BK3563" s="220"/>
    </row>
    <row r="3564" spans="61:63" s="49" customFormat="1">
      <c r="BI3564" s="219"/>
      <c r="BJ3564" s="220"/>
      <c r="BK3564" s="220"/>
    </row>
    <row r="3565" spans="61:63" s="49" customFormat="1">
      <c r="BI3565" s="219"/>
      <c r="BJ3565" s="220"/>
      <c r="BK3565" s="220"/>
    </row>
    <row r="3566" spans="61:63" s="49" customFormat="1">
      <c r="BI3566" s="219"/>
      <c r="BJ3566" s="220"/>
      <c r="BK3566" s="220"/>
    </row>
    <row r="3567" spans="61:63" s="49" customFormat="1">
      <c r="BI3567" s="219"/>
      <c r="BJ3567" s="220"/>
      <c r="BK3567" s="220"/>
    </row>
    <row r="3568" spans="61:63" s="49" customFormat="1">
      <c r="BI3568" s="219"/>
      <c r="BJ3568" s="220"/>
      <c r="BK3568" s="220"/>
    </row>
    <row r="3569" spans="61:63" s="49" customFormat="1">
      <c r="BI3569" s="219"/>
      <c r="BJ3569" s="220"/>
      <c r="BK3569" s="220"/>
    </row>
    <row r="3570" spans="61:63" s="49" customFormat="1">
      <c r="BI3570" s="219"/>
      <c r="BJ3570" s="220"/>
      <c r="BK3570" s="220"/>
    </row>
    <row r="3571" spans="61:63" s="49" customFormat="1">
      <c r="BI3571" s="219"/>
      <c r="BJ3571" s="220"/>
      <c r="BK3571" s="220"/>
    </row>
    <row r="3572" spans="61:63" s="49" customFormat="1">
      <c r="BI3572" s="219"/>
      <c r="BJ3572" s="220"/>
      <c r="BK3572" s="220"/>
    </row>
    <row r="3573" spans="61:63" s="49" customFormat="1">
      <c r="BI3573" s="219"/>
      <c r="BJ3573" s="220"/>
      <c r="BK3573" s="220"/>
    </row>
    <row r="3574" spans="61:63" s="49" customFormat="1">
      <c r="BI3574" s="219"/>
      <c r="BJ3574" s="220"/>
      <c r="BK3574" s="220"/>
    </row>
    <row r="3575" spans="61:63" s="49" customFormat="1">
      <c r="BI3575" s="219"/>
      <c r="BJ3575" s="220"/>
      <c r="BK3575" s="220"/>
    </row>
    <row r="3576" spans="61:63" s="49" customFormat="1">
      <c r="BI3576" s="219"/>
      <c r="BJ3576" s="220"/>
      <c r="BK3576" s="220"/>
    </row>
    <row r="3577" spans="61:63" s="49" customFormat="1">
      <c r="BI3577" s="219"/>
      <c r="BJ3577" s="220"/>
      <c r="BK3577" s="220"/>
    </row>
    <row r="3578" spans="61:63" s="49" customFormat="1">
      <c r="BI3578" s="219"/>
      <c r="BJ3578" s="220"/>
      <c r="BK3578" s="220"/>
    </row>
    <row r="3579" spans="61:63" s="49" customFormat="1">
      <c r="BI3579" s="219"/>
      <c r="BJ3579" s="220"/>
      <c r="BK3579" s="220"/>
    </row>
    <row r="3580" spans="61:63" s="49" customFormat="1">
      <c r="BI3580" s="219"/>
      <c r="BJ3580" s="220"/>
      <c r="BK3580" s="220"/>
    </row>
    <row r="3581" spans="61:63" s="49" customFormat="1">
      <c r="BI3581" s="219"/>
      <c r="BJ3581" s="220"/>
      <c r="BK3581" s="220"/>
    </row>
    <row r="3582" spans="61:63" s="49" customFormat="1">
      <c r="BI3582" s="219"/>
      <c r="BJ3582" s="220"/>
      <c r="BK3582" s="220"/>
    </row>
    <row r="3583" spans="61:63" s="49" customFormat="1">
      <c r="BI3583" s="219"/>
      <c r="BJ3583" s="220"/>
      <c r="BK3583" s="220"/>
    </row>
    <row r="3584" spans="61:63" s="49" customFormat="1">
      <c r="BI3584" s="219"/>
      <c r="BJ3584" s="220"/>
      <c r="BK3584" s="220"/>
    </row>
    <row r="3585" spans="61:63" s="49" customFormat="1">
      <c r="BI3585" s="219"/>
      <c r="BJ3585" s="220"/>
      <c r="BK3585" s="220"/>
    </row>
    <row r="3586" spans="61:63" s="49" customFormat="1">
      <c r="BI3586" s="219"/>
      <c r="BJ3586" s="220"/>
      <c r="BK3586" s="220"/>
    </row>
    <row r="3587" spans="61:63" s="49" customFormat="1">
      <c r="BI3587" s="219"/>
      <c r="BJ3587" s="220"/>
      <c r="BK3587" s="220"/>
    </row>
    <row r="3588" spans="61:63" s="49" customFormat="1">
      <c r="BI3588" s="219"/>
      <c r="BJ3588" s="220"/>
      <c r="BK3588" s="220"/>
    </row>
    <row r="3589" spans="61:63" s="49" customFormat="1">
      <c r="BI3589" s="219"/>
      <c r="BJ3589" s="220"/>
      <c r="BK3589" s="220"/>
    </row>
    <row r="3590" spans="61:63" s="49" customFormat="1">
      <c r="BI3590" s="219"/>
      <c r="BJ3590" s="220"/>
      <c r="BK3590" s="220"/>
    </row>
    <row r="3591" spans="61:63" s="49" customFormat="1">
      <c r="BI3591" s="219"/>
      <c r="BJ3591" s="220"/>
      <c r="BK3591" s="220"/>
    </row>
    <row r="3592" spans="61:63" s="49" customFormat="1">
      <c r="BI3592" s="219"/>
      <c r="BJ3592" s="220"/>
      <c r="BK3592" s="220"/>
    </row>
    <row r="3593" spans="61:63" s="49" customFormat="1">
      <c r="BI3593" s="219"/>
      <c r="BJ3593" s="220"/>
      <c r="BK3593" s="220"/>
    </row>
    <row r="3594" spans="61:63" s="49" customFormat="1">
      <c r="BI3594" s="219"/>
      <c r="BJ3594" s="220"/>
      <c r="BK3594" s="220"/>
    </row>
    <row r="3595" spans="61:63" s="49" customFormat="1">
      <c r="BI3595" s="219"/>
      <c r="BJ3595" s="220"/>
      <c r="BK3595" s="220"/>
    </row>
    <row r="3596" spans="61:63" s="49" customFormat="1">
      <c r="BI3596" s="219"/>
      <c r="BJ3596" s="220"/>
      <c r="BK3596" s="220"/>
    </row>
    <row r="3597" spans="61:63" s="49" customFormat="1">
      <c r="BI3597" s="219"/>
      <c r="BJ3597" s="220"/>
      <c r="BK3597" s="220"/>
    </row>
    <row r="3598" spans="61:63" s="49" customFormat="1">
      <c r="BI3598" s="219"/>
      <c r="BJ3598" s="220"/>
      <c r="BK3598" s="220"/>
    </row>
    <row r="3599" spans="61:63" s="49" customFormat="1">
      <c r="BI3599" s="219"/>
      <c r="BJ3599" s="220"/>
      <c r="BK3599" s="220"/>
    </row>
    <row r="3600" spans="61:63" s="49" customFormat="1">
      <c r="BI3600" s="219"/>
      <c r="BJ3600" s="220"/>
      <c r="BK3600" s="220"/>
    </row>
    <row r="3601" spans="61:63" s="49" customFormat="1">
      <c r="BI3601" s="219"/>
      <c r="BJ3601" s="220"/>
      <c r="BK3601" s="220"/>
    </row>
    <row r="3602" spans="61:63" s="49" customFormat="1">
      <c r="BI3602" s="219"/>
      <c r="BJ3602" s="220"/>
      <c r="BK3602" s="220"/>
    </row>
    <row r="3603" spans="61:63" s="49" customFormat="1">
      <c r="BI3603" s="219"/>
      <c r="BJ3603" s="220"/>
      <c r="BK3603" s="220"/>
    </row>
    <row r="3604" spans="61:63" s="49" customFormat="1">
      <c r="BI3604" s="219"/>
      <c r="BJ3604" s="220"/>
      <c r="BK3604" s="220"/>
    </row>
    <row r="3605" spans="61:63" s="49" customFormat="1">
      <c r="BI3605" s="219"/>
      <c r="BJ3605" s="220"/>
      <c r="BK3605" s="220"/>
    </row>
    <row r="3606" spans="61:63" s="49" customFormat="1">
      <c r="BI3606" s="219"/>
      <c r="BJ3606" s="220"/>
      <c r="BK3606" s="220"/>
    </row>
    <row r="3607" spans="61:63" s="49" customFormat="1">
      <c r="BI3607" s="219"/>
      <c r="BJ3607" s="220"/>
      <c r="BK3607" s="220"/>
    </row>
    <row r="3608" spans="61:63" s="49" customFormat="1">
      <c r="BI3608" s="219"/>
      <c r="BJ3608" s="220"/>
      <c r="BK3608" s="220"/>
    </row>
    <row r="3609" spans="61:63" s="49" customFormat="1">
      <c r="BI3609" s="219"/>
      <c r="BJ3609" s="220"/>
      <c r="BK3609" s="220"/>
    </row>
    <row r="3610" spans="61:63" s="49" customFormat="1">
      <c r="BI3610" s="219"/>
      <c r="BJ3610" s="220"/>
      <c r="BK3610" s="220"/>
    </row>
    <row r="3611" spans="61:63" s="49" customFormat="1">
      <c r="BI3611" s="219"/>
      <c r="BJ3611" s="220"/>
      <c r="BK3611" s="220"/>
    </row>
    <row r="3612" spans="61:63" s="49" customFormat="1">
      <c r="BI3612" s="219"/>
      <c r="BJ3612" s="220"/>
      <c r="BK3612" s="220"/>
    </row>
    <row r="3613" spans="61:63" s="49" customFormat="1">
      <c r="BI3613" s="219"/>
      <c r="BJ3613" s="220"/>
      <c r="BK3613" s="220"/>
    </row>
    <row r="3614" spans="61:63" s="49" customFormat="1">
      <c r="BI3614" s="219"/>
      <c r="BJ3614" s="220"/>
      <c r="BK3614" s="220"/>
    </row>
    <row r="3615" spans="61:63" s="49" customFormat="1">
      <c r="BI3615" s="219"/>
      <c r="BJ3615" s="220"/>
      <c r="BK3615" s="220"/>
    </row>
    <row r="3616" spans="61:63" s="49" customFormat="1">
      <c r="BI3616" s="219"/>
      <c r="BJ3616" s="220"/>
      <c r="BK3616" s="220"/>
    </row>
    <row r="3617" spans="61:63" s="49" customFormat="1">
      <c r="BI3617" s="219"/>
      <c r="BJ3617" s="220"/>
      <c r="BK3617" s="220"/>
    </row>
    <row r="3618" spans="61:63" s="49" customFormat="1">
      <c r="BI3618" s="219"/>
      <c r="BJ3618" s="220"/>
      <c r="BK3618" s="220"/>
    </row>
    <row r="3619" spans="61:63" s="49" customFormat="1">
      <c r="BI3619" s="219"/>
      <c r="BJ3619" s="220"/>
      <c r="BK3619" s="220"/>
    </row>
    <row r="3620" spans="61:63" s="49" customFormat="1">
      <c r="BI3620" s="219"/>
      <c r="BJ3620" s="220"/>
      <c r="BK3620" s="220"/>
    </row>
    <row r="3621" spans="61:63" s="49" customFormat="1">
      <c r="BI3621" s="219"/>
      <c r="BJ3621" s="220"/>
      <c r="BK3621" s="220"/>
    </row>
    <row r="3622" spans="61:63" s="49" customFormat="1">
      <c r="BI3622" s="219"/>
      <c r="BJ3622" s="220"/>
      <c r="BK3622" s="220"/>
    </row>
    <row r="3623" spans="61:63" s="49" customFormat="1">
      <c r="BI3623" s="219"/>
      <c r="BJ3623" s="220"/>
      <c r="BK3623" s="220"/>
    </row>
    <row r="3624" spans="61:63" s="49" customFormat="1">
      <c r="BI3624" s="219"/>
      <c r="BJ3624" s="220"/>
      <c r="BK3624" s="220"/>
    </row>
    <row r="3625" spans="61:63" s="49" customFormat="1">
      <c r="BI3625" s="219"/>
      <c r="BJ3625" s="220"/>
      <c r="BK3625" s="220"/>
    </row>
    <row r="3626" spans="61:63" s="49" customFormat="1">
      <c r="BI3626" s="219"/>
      <c r="BJ3626" s="220"/>
      <c r="BK3626" s="220"/>
    </row>
    <row r="3627" spans="61:63" s="49" customFormat="1">
      <c r="BI3627" s="219"/>
      <c r="BJ3627" s="220"/>
      <c r="BK3627" s="220"/>
    </row>
    <row r="3628" spans="61:63" s="49" customFormat="1">
      <c r="BI3628" s="219"/>
      <c r="BJ3628" s="220"/>
      <c r="BK3628" s="220"/>
    </row>
    <row r="3629" spans="61:63" s="49" customFormat="1">
      <c r="BI3629" s="219"/>
      <c r="BJ3629" s="220"/>
      <c r="BK3629" s="220"/>
    </row>
    <row r="3630" spans="61:63" s="49" customFormat="1">
      <c r="BI3630" s="219"/>
      <c r="BJ3630" s="220"/>
      <c r="BK3630" s="220"/>
    </row>
    <row r="3631" spans="61:63" s="49" customFormat="1">
      <c r="BI3631" s="219"/>
      <c r="BJ3631" s="220"/>
      <c r="BK3631" s="220"/>
    </row>
    <row r="3632" spans="61:63" s="49" customFormat="1">
      <c r="BI3632" s="219"/>
      <c r="BJ3632" s="220"/>
      <c r="BK3632" s="220"/>
    </row>
    <row r="3633" spans="61:63" s="49" customFormat="1">
      <c r="BI3633" s="219"/>
      <c r="BJ3633" s="220"/>
      <c r="BK3633" s="220"/>
    </row>
    <row r="3634" spans="61:63" s="49" customFormat="1">
      <c r="BI3634" s="219"/>
      <c r="BJ3634" s="220"/>
      <c r="BK3634" s="220"/>
    </row>
    <row r="3635" spans="61:63" s="49" customFormat="1">
      <c r="BI3635" s="219"/>
      <c r="BJ3635" s="220"/>
      <c r="BK3635" s="220"/>
    </row>
    <row r="3636" spans="61:63" s="49" customFormat="1">
      <c r="BI3636" s="219"/>
      <c r="BJ3636" s="220"/>
      <c r="BK3636" s="220"/>
    </row>
    <row r="3637" spans="61:63" s="49" customFormat="1">
      <c r="BI3637" s="219"/>
      <c r="BJ3637" s="220"/>
      <c r="BK3637" s="220"/>
    </row>
    <row r="3638" spans="61:63" s="49" customFormat="1">
      <c r="BI3638" s="219"/>
      <c r="BJ3638" s="220"/>
      <c r="BK3638" s="220"/>
    </row>
    <row r="3639" spans="61:63" s="49" customFormat="1">
      <c r="BI3639" s="219"/>
      <c r="BJ3639" s="220"/>
      <c r="BK3639" s="220"/>
    </row>
    <row r="3640" spans="61:63" s="49" customFormat="1">
      <c r="BI3640" s="219"/>
      <c r="BJ3640" s="220"/>
      <c r="BK3640" s="220"/>
    </row>
    <row r="3641" spans="61:63" s="49" customFormat="1">
      <c r="BI3641" s="219"/>
      <c r="BJ3641" s="220"/>
      <c r="BK3641" s="220"/>
    </row>
    <row r="3642" spans="61:63" s="49" customFormat="1">
      <c r="BI3642" s="219"/>
      <c r="BJ3642" s="220"/>
      <c r="BK3642" s="220"/>
    </row>
    <row r="3643" spans="61:63" s="49" customFormat="1">
      <c r="BI3643" s="219"/>
      <c r="BJ3643" s="220"/>
      <c r="BK3643" s="220"/>
    </row>
    <row r="3644" spans="61:63" s="49" customFormat="1">
      <c r="BI3644" s="219"/>
      <c r="BJ3644" s="220"/>
      <c r="BK3644" s="220"/>
    </row>
    <row r="3645" spans="61:63" s="49" customFormat="1">
      <c r="BI3645" s="219"/>
      <c r="BJ3645" s="220"/>
      <c r="BK3645" s="220"/>
    </row>
    <row r="3646" spans="61:63" s="49" customFormat="1">
      <c r="BI3646" s="219"/>
      <c r="BJ3646" s="220"/>
      <c r="BK3646" s="220"/>
    </row>
    <row r="3647" spans="61:63" s="49" customFormat="1">
      <c r="BI3647" s="219"/>
      <c r="BJ3647" s="220"/>
      <c r="BK3647" s="220"/>
    </row>
    <row r="3648" spans="61:63" s="49" customFormat="1">
      <c r="BI3648" s="219"/>
      <c r="BJ3648" s="220"/>
      <c r="BK3648" s="220"/>
    </row>
    <row r="3649" spans="61:63" s="49" customFormat="1">
      <c r="BI3649" s="219"/>
      <c r="BJ3649" s="220"/>
      <c r="BK3649" s="220"/>
    </row>
    <row r="3650" spans="61:63" s="49" customFormat="1">
      <c r="BI3650" s="219"/>
      <c r="BJ3650" s="220"/>
      <c r="BK3650" s="220"/>
    </row>
    <row r="3651" spans="61:63" s="49" customFormat="1">
      <c r="BI3651" s="219"/>
      <c r="BJ3651" s="220"/>
      <c r="BK3651" s="220"/>
    </row>
    <row r="3652" spans="61:63" s="49" customFormat="1">
      <c r="BI3652" s="219"/>
      <c r="BJ3652" s="220"/>
      <c r="BK3652" s="220"/>
    </row>
    <row r="3653" spans="61:63" s="49" customFormat="1">
      <c r="BI3653" s="219"/>
      <c r="BJ3653" s="220"/>
      <c r="BK3653" s="220"/>
    </row>
    <row r="3654" spans="61:63" s="49" customFormat="1">
      <c r="BI3654" s="219"/>
      <c r="BJ3654" s="220"/>
      <c r="BK3654" s="220"/>
    </row>
    <row r="3655" spans="61:63" s="49" customFormat="1">
      <c r="BI3655" s="219"/>
      <c r="BJ3655" s="220"/>
      <c r="BK3655" s="220"/>
    </row>
    <row r="3656" spans="61:63" s="49" customFormat="1">
      <c r="BI3656" s="219"/>
      <c r="BJ3656" s="220"/>
      <c r="BK3656" s="220"/>
    </row>
    <row r="3657" spans="61:63" s="49" customFormat="1">
      <c r="BI3657" s="219"/>
      <c r="BJ3657" s="220"/>
      <c r="BK3657" s="220"/>
    </row>
    <row r="3658" spans="61:63" s="49" customFormat="1">
      <c r="BI3658" s="219"/>
      <c r="BJ3658" s="220"/>
      <c r="BK3658" s="220"/>
    </row>
    <row r="3659" spans="61:63" s="49" customFormat="1">
      <c r="BI3659" s="219"/>
      <c r="BJ3659" s="220"/>
      <c r="BK3659" s="220"/>
    </row>
    <row r="3660" spans="61:63" s="49" customFormat="1">
      <c r="BI3660" s="219"/>
      <c r="BJ3660" s="220"/>
      <c r="BK3660" s="220"/>
    </row>
    <row r="3661" spans="61:63" s="49" customFormat="1">
      <c r="BI3661" s="219"/>
      <c r="BJ3661" s="220"/>
      <c r="BK3661" s="220"/>
    </row>
    <row r="3662" spans="61:63" s="49" customFormat="1">
      <c r="BI3662" s="219"/>
      <c r="BJ3662" s="220"/>
      <c r="BK3662" s="220"/>
    </row>
    <row r="3663" spans="61:63" s="49" customFormat="1">
      <c r="BI3663" s="219"/>
      <c r="BJ3663" s="220"/>
      <c r="BK3663" s="220"/>
    </row>
    <row r="3664" spans="61:63" s="49" customFormat="1">
      <c r="BI3664" s="219"/>
      <c r="BJ3664" s="220"/>
      <c r="BK3664" s="220"/>
    </row>
    <row r="3665" spans="61:63" s="49" customFormat="1">
      <c r="BI3665" s="219"/>
      <c r="BJ3665" s="220"/>
      <c r="BK3665" s="220"/>
    </row>
    <row r="3666" spans="61:63" s="49" customFormat="1">
      <c r="BI3666" s="219"/>
      <c r="BJ3666" s="220"/>
      <c r="BK3666" s="220"/>
    </row>
    <row r="3667" spans="61:63" s="49" customFormat="1">
      <c r="BI3667" s="219"/>
      <c r="BJ3667" s="220"/>
      <c r="BK3667" s="220"/>
    </row>
    <row r="3668" spans="61:63" s="49" customFormat="1">
      <c r="BI3668" s="219"/>
      <c r="BJ3668" s="220"/>
      <c r="BK3668" s="220"/>
    </row>
    <row r="3669" spans="61:63" s="49" customFormat="1">
      <c r="BI3669" s="219"/>
      <c r="BJ3669" s="220"/>
      <c r="BK3669" s="220"/>
    </row>
    <row r="3670" spans="61:63" s="49" customFormat="1">
      <c r="BI3670" s="219"/>
      <c r="BJ3670" s="220"/>
      <c r="BK3670" s="220"/>
    </row>
    <row r="3671" spans="61:63" s="49" customFormat="1">
      <c r="BI3671" s="219"/>
      <c r="BJ3671" s="220"/>
      <c r="BK3671" s="220"/>
    </row>
    <row r="3672" spans="61:63" s="49" customFormat="1">
      <c r="BI3672" s="219"/>
      <c r="BJ3672" s="220"/>
      <c r="BK3672" s="220"/>
    </row>
    <row r="3673" spans="61:63" s="49" customFormat="1">
      <c r="BI3673" s="219"/>
      <c r="BJ3673" s="220"/>
      <c r="BK3673" s="220"/>
    </row>
    <row r="3674" spans="61:63" s="49" customFormat="1">
      <c r="BI3674" s="219"/>
      <c r="BJ3674" s="220"/>
      <c r="BK3674" s="220"/>
    </row>
    <row r="3675" spans="61:63" s="49" customFormat="1">
      <c r="BI3675" s="219"/>
      <c r="BJ3675" s="220"/>
      <c r="BK3675" s="220"/>
    </row>
    <row r="3676" spans="61:63" s="49" customFormat="1">
      <c r="BI3676" s="219"/>
      <c r="BJ3676" s="220"/>
      <c r="BK3676" s="220"/>
    </row>
    <row r="3677" spans="61:63" s="49" customFormat="1">
      <c r="BI3677" s="219"/>
      <c r="BJ3677" s="220"/>
      <c r="BK3677" s="220"/>
    </row>
    <row r="3678" spans="61:63" s="49" customFormat="1">
      <c r="BI3678" s="219"/>
      <c r="BJ3678" s="220"/>
      <c r="BK3678" s="220"/>
    </row>
    <row r="3679" spans="61:63" s="49" customFormat="1">
      <c r="BI3679" s="219"/>
      <c r="BJ3679" s="220"/>
      <c r="BK3679" s="220"/>
    </row>
    <row r="3680" spans="61:63" s="49" customFormat="1">
      <c r="BI3680" s="219"/>
      <c r="BJ3680" s="220"/>
      <c r="BK3680" s="220"/>
    </row>
    <row r="3681" spans="61:63" s="49" customFormat="1">
      <c r="BI3681" s="219"/>
      <c r="BJ3681" s="220"/>
      <c r="BK3681" s="220"/>
    </row>
    <row r="3682" spans="61:63" s="49" customFormat="1">
      <c r="BI3682" s="219"/>
      <c r="BJ3682" s="220"/>
      <c r="BK3682" s="220"/>
    </row>
    <row r="3683" spans="61:63" s="49" customFormat="1">
      <c r="BI3683" s="219"/>
      <c r="BJ3683" s="220"/>
      <c r="BK3683" s="220"/>
    </row>
    <row r="3684" spans="61:63" s="49" customFormat="1">
      <c r="BI3684" s="219"/>
      <c r="BJ3684" s="220"/>
      <c r="BK3684" s="220"/>
    </row>
    <row r="3685" spans="61:63" s="49" customFormat="1">
      <c r="BI3685" s="219"/>
      <c r="BJ3685" s="220"/>
      <c r="BK3685" s="220"/>
    </row>
    <row r="3686" spans="61:63" s="49" customFormat="1">
      <c r="BI3686" s="219"/>
      <c r="BJ3686" s="220"/>
      <c r="BK3686" s="220"/>
    </row>
    <row r="3687" spans="61:63" s="49" customFormat="1">
      <c r="BI3687" s="219"/>
      <c r="BJ3687" s="220"/>
      <c r="BK3687" s="220"/>
    </row>
    <row r="3688" spans="61:63" s="49" customFormat="1">
      <c r="BI3688" s="219"/>
      <c r="BJ3688" s="220"/>
      <c r="BK3688" s="220"/>
    </row>
    <row r="3689" spans="61:63" s="49" customFormat="1">
      <c r="BI3689" s="219"/>
      <c r="BJ3689" s="220"/>
      <c r="BK3689" s="220"/>
    </row>
    <row r="3690" spans="61:63" s="49" customFormat="1">
      <c r="BI3690" s="219"/>
      <c r="BJ3690" s="220"/>
      <c r="BK3690" s="220"/>
    </row>
    <row r="3691" spans="61:63" s="49" customFormat="1">
      <c r="BI3691" s="219"/>
      <c r="BJ3691" s="220"/>
      <c r="BK3691" s="220"/>
    </row>
    <row r="3692" spans="61:63" s="49" customFormat="1">
      <c r="BI3692" s="219"/>
      <c r="BJ3692" s="220"/>
      <c r="BK3692" s="220"/>
    </row>
    <row r="3693" spans="61:63" s="49" customFormat="1">
      <c r="BI3693" s="219"/>
      <c r="BJ3693" s="220"/>
      <c r="BK3693" s="220"/>
    </row>
    <row r="3694" spans="61:63" s="49" customFormat="1">
      <c r="BI3694" s="219"/>
      <c r="BJ3694" s="220"/>
      <c r="BK3694" s="220"/>
    </row>
    <row r="3695" spans="61:63" s="49" customFormat="1">
      <c r="BI3695" s="219"/>
      <c r="BJ3695" s="220"/>
      <c r="BK3695" s="220"/>
    </row>
    <row r="3696" spans="61:63" s="49" customFormat="1">
      <c r="BI3696" s="219"/>
      <c r="BJ3696" s="220"/>
      <c r="BK3696" s="220"/>
    </row>
    <row r="3697" spans="61:63" s="49" customFormat="1">
      <c r="BI3697" s="219"/>
      <c r="BJ3697" s="220"/>
      <c r="BK3697" s="220"/>
    </row>
    <row r="3698" spans="61:63" s="49" customFormat="1">
      <c r="BI3698" s="219"/>
      <c r="BJ3698" s="220"/>
      <c r="BK3698" s="220"/>
    </row>
    <row r="3699" spans="61:63" s="49" customFormat="1">
      <c r="BI3699" s="219"/>
      <c r="BJ3699" s="220"/>
      <c r="BK3699" s="220"/>
    </row>
    <row r="3700" spans="61:63" s="49" customFormat="1">
      <c r="BI3700" s="219"/>
      <c r="BJ3700" s="220"/>
      <c r="BK3700" s="220"/>
    </row>
    <row r="3701" spans="61:63" s="49" customFormat="1">
      <c r="BI3701" s="219"/>
      <c r="BJ3701" s="220"/>
      <c r="BK3701" s="220"/>
    </row>
    <row r="3702" spans="61:63" s="49" customFormat="1">
      <c r="BI3702" s="219"/>
      <c r="BJ3702" s="220"/>
      <c r="BK3702" s="220"/>
    </row>
    <row r="3703" spans="61:63" s="49" customFormat="1">
      <c r="BI3703" s="219"/>
      <c r="BJ3703" s="220"/>
      <c r="BK3703" s="220"/>
    </row>
    <row r="3704" spans="61:63" s="49" customFormat="1">
      <c r="BI3704" s="219"/>
      <c r="BJ3704" s="220"/>
      <c r="BK3704" s="220"/>
    </row>
    <row r="3705" spans="61:63" s="49" customFormat="1">
      <c r="BI3705" s="219"/>
      <c r="BJ3705" s="220"/>
      <c r="BK3705" s="220"/>
    </row>
    <row r="3706" spans="61:63" s="49" customFormat="1">
      <c r="BI3706" s="219"/>
      <c r="BJ3706" s="220"/>
      <c r="BK3706" s="220"/>
    </row>
    <row r="3707" spans="61:63" s="49" customFormat="1">
      <c r="BI3707" s="219"/>
      <c r="BJ3707" s="220"/>
      <c r="BK3707" s="220"/>
    </row>
    <row r="3708" spans="61:63" s="49" customFormat="1">
      <c r="BI3708" s="219"/>
      <c r="BJ3708" s="220"/>
      <c r="BK3708" s="220"/>
    </row>
    <row r="3709" spans="61:63" s="49" customFormat="1">
      <c r="BI3709" s="219"/>
      <c r="BJ3709" s="220"/>
      <c r="BK3709" s="220"/>
    </row>
    <row r="3710" spans="61:63" s="49" customFormat="1">
      <c r="BI3710" s="219"/>
      <c r="BJ3710" s="220"/>
      <c r="BK3710" s="220"/>
    </row>
    <row r="3711" spans="61:63" s="49" customFormat="1">
      <c r="BI3711" s="219"/>
      <c r="BJ3711" s="220"/>
      <c r="BK3711" s="220"/>
    </row>
    <row r="3712" spans="61:63" s="49" customFormat="1">
      <c r="BI3712" s="219"/>
      <c r="BJ3712" s="220"/>
      <c r="BK3712" s="220"/>
    </row>
    <row r="3713" spans="61:63" s="49" customFormat="1">
      <c r="BI3713" s="219"/>
      <c r="BJ3713" s="220"/>
      <c r="BK3713" s="220"/>
    </row>
    <row r="3714" spans="61:63" s="49" customFormat="1">
      <c r="BI3714" s="219"/>
      <c r="BJ3714" s="220"/>
      <c r="BK3714" s="220"/>
    </row>
    <row r="3715" spans="61:63" s="49" customFormat="1">
      <c r="BI3715" s="219"/>
      <c r="BJ3715" s="220"/>
      <c r="BK3715" s="220"/>
    </row>
    <row r="3716" spans="61:63" s="49" customFormat="1">
      <c r="BI3716" s="219"/>
      <c r="BJ3716" s="220"/>
      <c r="BK3716" s="220"/>
    </row>
    <row r="3717" spans="61:63" s="49" customFormat="1">
      <c r="BI3717" s="219"/>
      <c r="BJ3717" s="220"/>
      <c r="BK3717" s="220"/>
    </row>
    <row r="3718" spans="61:63" s="49" customFormat="1">
      <c r="BI3718" s="219"/>
      <c r="BJ3718" s="220"/>
      <c r="BK3718" s="220"/>
    </row>
    <row r="3719" spans="61:63" s="49" customFormat="1">
      <c r="BI3719" s="219"/>
      <c r="BJ3719" s="220"/>
      <c r="BK3719" s="220"/>
    </row>
  </sheetData>
  <autoFilter ref="A5:BS2499">
    <sortState ref="A6:BS2500">
      <sortCondition descending="1" ref="N6:N2500"/>
      <sortCondition descending="1" ref="J6:J2500"/>
      <sortCondition ref="L6:L2500"/>
      <sortCondition ref="A6:A2500"/>
      <sortCondition descending="1" ref="BS6:BS2500"/>
    </sortState>
  </autoFilter>
  <mergeCells count="30">
    <mergeCell ref="BL4:BN4"/>
    <mergeCell ref="BL3:BN3"/>
    <mergeCell ref="BC4:BE4"/>
    <mergeCell ref="BF4:BH4"/>
    <mergeCell ref="AQ4:AS4"/>
    <mergeCell ref="AT4:AV4"/>
    <mergeCell ref="AW4:AY4"/>
    <mergeCell ref="AZ4:BB4"/>
    <mergeCell ref="AT3:AV3"/>
    <mergeCell ref="AW3:BB3"/>
    <mergeCell ref="BC3:BE3"/>
    <mergeCell ref="BF3:BH3"/>
    <mergeCell ref="BI3:BK3"/>
    <mergeCell ref="BI4:BK4"/>
    <mergeCell ref="AK4:AM4"/>
    <mergeCell ref="P4:R4"/>
    <mergeCell ref="S4:U4"/>
    <mergeCell ref="V4:X4"/>
    <mergeCell ref="Y4:AA4"/>
    <mergeCell ref="AN3:AS3"/>
    <mergeCell ref="AN4:AP4"/>
    <mergeCell ref="AK3:AM3"/>
    <mergeCell ref="P3:X3"/>
    <mergeCell ref="Y3:AA3"/>
    <mergeCell ref="AB3:AD3"/>
    <mergeCell ref="AE3:AG3"/>
    <mergeCell ref="AH3:AJ3"/>
    <mergeCell ref="AB4:AD4"/>
    <mergeCell ref="AE4:AG4"/>
    <mergeCell ref="AH4:AJ4"/>
  </mergeCells>
  <phoneticPr fontId="0" type="noConversion"/>
  <conditionalFormatting sqref="M1:N2 M4:M5 M1388:N65474 M17:M1380">
    <cfRule type="containsText" dxfId="33" priority="13" stopIfTrue="1" operator="containsText" text="ano">
      <formula>NOT(ISERROR(SEARCH("ano",M1)))</formula>
    </cfRule>
  </conditionalFormatting>
  <conditionalFormatting sqref="M8">
    <cfRule type="containsText" dxfId="32" priority="10" stopIfTrue="1" operator="containsText" text="ano">
      <formula>NOT(ISERROR(SEARCH("ano",M8)))</formula>
    </cfRule>
  </conditionalFormatting>
  <conditionalFormatting sqref="M6">
    <cfRule type="containsText" dxfId="31" priority="12" stopIfTrue="1" operator="containsText" text="ano">
      <formula>NOT(ISERROR(SEARCH("ano",M6)))</formula>
    </cfRule>
  </conditionalFormatting>
  <conditionalFormatting sqref="M7">
    <cfRule type="containsText" dxfId="30" priority="11" stopIfTrue="1" operator="containsText" text="ano">
      <formula>NOT(ISERROR(SEARCH("ano",M7)))</formula>
    </cfRule>
  </conditionalFormatting>
  <conditionalFormatting sqref="M9">
    <cfRule type="containsText" dxfId="29" priority="9" stopIfTrue="1" operator="containsText" text="ano">
      <formula>NOT(ISERROR(SEARCH("ano",M9)))</formula>
    </cfRule>
  </conditionalFormatting>
  <conditionalFormatting sqref="M10">
    <cfRule type="containsText" dxfId="28" priority="8" stopIfTrue="1" operator="containsText" text="ano">
      <formula>NOT(ISERROR(SEARCH("ano",M10)))</formula>
    </cfRule>
  </conditionalFormatting>
  <conditionalFormatting sqref="M11">
    <cfRule type="containsText" dxfId="27" priority="7" stopIfTrue="1" operator="containsText" text="ano">
      <formula>NOT(ISERROR(SEARCH("ano",M11)))</formula>
    </cfRule>
  </conditionalFormatting>
  <conditionalFormatting sqref="M12">
    <cfRule type="containsText" dxfId="26" priority="6" stopIfTrue="1" operator="containsText" text="ano">
      <formula>NOT(ISERROR(SEARCH("ano",M12)))</formula>
    </cfRule>
  </conditionalFormatting>
  <conditionalFormatting sqref="M13">
    <cfRule type="containsText" dxfId="25" priority="5" stopIfTrue="1" operator="containsText" text="ano">
      <formula>NOT(ISERROR(SEARCH("ano",M13)))</formula>
    </cfRule>
  </conditionalFormatting>
  <conditionalFormatting sqref="M14">
    <cfRule type="containsText" dxfId="24" priority="4" stopIfTrue="1" operator="containsText" text="ano">
      <formula>NOT(ISERROR(SEARCH("ano",M14)))</formula>
    </cfRule>
  </conditionalFormatting>
  <conditionalFormatting sqref="M15">
    <cfRule type="containsText" dxfId="23" priority="3" stopIfTrue="1" operator="containsText" text="ano">
      <formula>NOT(ISERROR(SEARCH("ano",M15)))</formula>
    </cfRule>
  </conditionalFormatting>
  <conditionalFormatting sqref="M16">
    <cfRule type="containsText" dxfId="22" priority="2" stopIfTrue="1" operator="containsText" text="ano">
      <formula>NOT(ISERROR(SEARCH("ano",M16)))</formula>
    </cfRule>
  </conditionalFormatting>
  <conditionalFormatting sqref="M1381:M1387">
    <cfRule type="containsText" dxfId="21" priority="1" stopIfTrue="1" operator="containsText" text="ano">
      <formula>NOT(ISERROR(SEARCH("ano",M1381)))</formula>
    </cfRule>
  </conditionalFormatting>
  <hyperlinks>
    <hyperlink ref="F21" r:id="rId1"/>
  </hyperlinks>
  <pageMargins left="0.31496062992125984" right="0.31496062992125984" top="0.35433070866141736" bottom="0.35433070866141736" header="0.31496062992125984" footer="0.31496062992125984"/>
  <pageSetup paperSize="9" scale="115" fitToHeight="40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6"/>
  <dimension ref="A1:CF1992"/>
  <sheetViews>
    <sheetView zoomScale="85" zoomScaleNormal="85" workbookViewId="0">
      <pane xSplit="15" ySplit="5" topLeftCell="P6" activePane="bottomRight" state="frozen"/>
      <selection pane="topRight"/>
      <selection pane="bottomLeft"/>
      <selection pane="bottomRight"/>
    </sheetView>
  </sheetViews>
  <sheetFormatPr defaultRowHeight="15"/>
  <cols>
    <col min="1" max="1" width="9.5703125" style="49" customWidth="1"/>
    <col min="2" max="2" width="7.85546875" style="2" customWidth="1"/>
    <col min="3" max="3" width="8.5703125" style="2" customWidth="1"/>
    <col min="4" max="4" width="14.85546875" style="49" customWidth="1"/>
    <col min="5" max="5" width="11.85546875" style="49" customWidth="1"/>
    <col min="6" max="6" width="28" style="93" customWidth="1"/>
    <col min="7" max="7" width="6.28515625" style="85" customWidth="1"/>
    <col min="8" max="8" width="4.140625" style="49" customWidth="1"/>
    <col min="9" max="9" width="5.28515625" style="49" customWidth="1"/>
    <col min="10" max="10" width="9.7109375" style="2" customWidth="1"/>
    <col min="11" max="11" width="9.85546875" style="49" customWidth="1"/>
    <col min="12" max="12" width="8.5703125" style="2" customWidth="1"/>
    <col min="13" max="13" width="9.140625" style="72"/>
    <col min="14" max="14" width="11.5703125" style="72" customWidth="1"/>
    <col min="15" max="15" width="11.85546875" style="241" customWidth="1"/>
    <col min="16" max="16" width="7.140625" style="54" bestFit="1" customWidth="1"/>
    <col min="17" max="17" width="8" style="55" bestFit="1" customWidth="1"/>
    <col min="18" max="19" width="7.5703125" style="55" customWidth="1"/>
    <col min="20" max="20" width="7.140625" style="56" bestFit="1" customWidth="1"/>
    <col min="21" max="21" width="6.85546875" style="57" customWidth="1"/>
    <col min="22" max="22" width="7.7109375" style="57" customWidth="1"/>
    <col min="23" max="23" width="7" style="57" customWidth="1"/>
    <col min="24" max="24" width="7.140625" style="58" bestFit="1" customWidth="1"/>
    <col min="25" max="25" width="7" style="59" customWidth="1"/>
    <col min="26" max="27" width="7.28515625" style="59" customWidth="1"/>
    <col min="28" max="28" width="7.140625" style="77" customWidth="1"/>
    <col min="29" max="29" width="6.42578125" style="60" customWidth="1"/>
    <col min="30" max="30" width="7.28515625" style="60" customWidth="1"/>
    <col min="31" max="31" width="7.140625" style="60" customWidth="1"/>
    <col min="32" max="32" width="7.140625" style="61" bestFit="1" customWidth="1"/>
    <col min="33" max="33" width="6.28515625" style="61" customWidth="1"/>
    <col min="34" max="34" width="6.85546875" style="61" customWidth="1"/>
    <col min="35" max="35" width="7.28515625" style="61" customWidth="1"/>
    <col min="36" max="36" width="7.140625" style="77" customWidth="1"/>
    <col min="37" max="37" width="6.42578125" style="60" customWidth="1"/>
    <col min="38" max="39" width="7.140625" style="60" customWidth="1"/>
    <col min="40" max="40" width="7.42578125" style="62" customWidth="1"/>
    <col min="41" max="41" width="6.85546875" style="63" customWidth="1"/>
    <col min="42" max="42" width="8" style="63" customWidth="1"/>
    <col min="43" max="43" width="6.85546875" style="63" customWidth="1"/>
    <col min="44" max="44" width="7.42578125" style="77" customWidth="1"/>
    <col min="45" max="45" width="6.85546875" style="60" customWidth="1"/>
    <col min="46" max="46" width="7.42578125" style="60" customWidth="1"/>
    <col min="47" max="47" width="6.85546875" style="60" customWidth="1"/>
    <col min="48" max="48" width="7.140625" style="78" bestFit="1" customWidth="1"/>
    <col min="49" max="49" width="7.140625" style="79" customWidth="1"/>
    <col min="50" max="51" width="7" style="79" customWidth="1"/>
    <col min="52" max="52" width="7.42578125" style="64" customWidth="1"/>
    <col min="53" max="53" width="6.7109375" style="65" customWidth="1"/>
    <col min="54" max="54" width="7" style="65" customWidth="1"/>
    <col min="55" max="55" width="7.42578125" style="65" customWidth="1"/>
    <col min="56" max="56" width="7.140625" style="66" customWidth="1"/>
    <col min="57" max="59" width="7" style="67" customWidth="1"/>
    <col min="60" max="60" width="7.140625" style="73" bestFit="1" customWidth="1"/>
    <col min="61" max="61" width="7" style="74" customWidth="1"/>
    <col min="62" max="63" width="7.140625" style="74" customWidth="1"/>
    <col min="64" max="64" width="7.140625" style="68" bestFit="1" customWidth="1"/>
    <col min="65" max="65" width="6" style="68" customWidth="1"/>
    <col min="66" max="66" width="7.140625" style="68" customWidth="1"/>
    <col min="67" max="67" width="7.28515625" style="68" customWidth="1"/>
    <col min="68" max="68" width="6.7109375" style="69" bestFit="1" customWidth="1"/>
    <col min="69" max="71" width="6.28515625" style="69" customWidth="1"/>
    <col min="72" max="72" width="7.140625" style="75" bestFit="1" customWidth="1"/>
    <col min="73" max="73" width="8" style="75" bestFit="1" customWidth="1"/>
    <col min="74" max="74" width="8" style="75" customWidth="1"/>
    <col min="75" max="75" width="8.140625" style="75" bestFit="1" customWidth="1"/>
    <col min="76" max="76" width="7.140625" style="219" bestFit="1" customWidth="1"/>
    <col min="77" max="77" width="5.5703125" style="220" customWidth="1"/>
    <col min="78" max="78" width="7" style="220" customWidth="1"/>
    <col min="79" max="79" width="7.42578125" style="235" customWidth="1"/>
    <col min="80" max="80" width="7.140625" style="238" bestFit="1" customWidth="1"/>
    <col min="81" max="81" width="8" style="238" bestFit="1" customWidth="1"/>
    <col min="82" max="82" width="8" style="238" customWidth="1"/>
    <col min="83" max="83" width="8.42578125" style="266" customWidth="1"/>
    <col min="84" max="84" width="5.140625" style="49" customWidth="1"/>
    <col min="85" max="16384" width="9.140625" style="49"/>
  </cols>
  <sheetData>
    <row r="1" spans="2:84" s="2" customFormat="1" ht="26.25">
      <c r="B1" s="109" t="s">
        <v>1231</v>
      </c>
      <c r="F1" s="87"/>
      <c r="G1" s="3"/>
      <c r="M1" s="4"/>
      <c r="N1" s="4"/>
      <c r="O1" s="239"/>
      <c r="P1" s="5">
        <f>LARGE((P6:P2947),1)</f>
        <v>0.32384259259259257</v>
      </c>
      <c r="Q1" s="2">
        <v>1</v>
      </c>
      <c r="R1" s="5">
        <f>LARGE((R6:R2947),1)</f>
        <v>0.31710648148148146</v>
      </c>
      <c r="S1" s="133">
        <f>MAX(Q2-(P1-P2)/S2,Q1)</f>
        <v>43.171738009283189</v>
      </c>
      <c r="T1" s="5">
        <f>LARGE((T6:T2947),1)</f>
        <v>0.21351851851851852</v>
      </c>
      <c r="U1" s="2">
        <v>1</v>
      </c>
      <c r="V1" s="5">
        <f>LARGE((V6:V2947),1)</f>
        <v>0.2134837962962963</v>
      </c>
      <c r="W1" s="133">
        <f>MAX(U2-(T1-T2)/W2,U1)</f>
        <v>1</v>
      </c>
      <c r="X1" s="5">
        <f>LARGE((X6:X2947),1)</f>
        <v>0.19444444444444445</v>
      </c>
      <c r="Y1" s="2">
        <v>1</v>
      </c>
      <c r="Z1" s="5">
        <f>LARGE((Z6:Z2947),1)</f>
        <v>0.19250899999999999</v>
      </c>
      <c r="AA1" s="133">
        <f>MAX(Y2-(X1-X2)/AA2,Y1)</f>
        <v>1</v>
      </c>
      <c r="AB1" s="5">
        <f>LARGE((AB6:AB2947),1)</f>
        <v>0.19305555555555556</v>
      </c>
      <c r="AC1" s="2">
        <v>1</v>
      </c>
      <c r="AD1" s="5">
        <f>LARGE((AD6:AD2947),1)</f>
        <v>0.18977361111111113</v>
      </c>
      <c r="AE1" s="133">
        <f>MAX(AC2-(AB1-AB2)/AE2,AC1)</f>
        <v>1</v>
      </c>
      <c r="AF1" s="5">
        <f>LARGE((AF6:AF2947),1)</f>
        <v>0.2353587962962963</v>
      </c>
      <c r="AG1" s="2">
        <v>1</v>
      </c>
      <c r="AH1" s="5">
        <f>LARGE((AH6:AH2947),1)</f>
        <v>0.21095769097222222</v>
      </c>
      <c r="AI1" s="133">
        <f>MAX(AG2-(AF1-AF2)/AI2,AG1)</f>
        <v>71.645406103665465</v>
      </c>
      <c r="AJ1" s="5">
        <f>LARGE((AJ6:AJ2947),1)</f>
        <v>8.8206018518518517E-2</v>
      </c>
      <c r="AK1" s="2">
        <v>1</v>
      </c>
      <c r="AL1" s="5">
        <f>LARGE((AL6:AL2947),1)</f>
        <v>8.6053240740740736E-2</v>
      </c>
      <c r="AM1" s="133">
        <f>MAX(AK2-(AJ1-AJ2)/AM2,AK1)</f>
        <v>7.8051290848272004</v>
      </c>
      <c r="AN1" s="5">
        <f>LARGE((AN6:AN2947),1)</f>
        <v>7.3506944444444444E-2</v>
      </c>
      <c r="AO1" s="2">
        <v>1</v>
      </c>
      <c r="AP1" s="5">
        <f>LARGE((AP6:AP2947),1)</f>
        <v>5.3680555555555558E-2</v>
      </c>
      <c r="AQ1" s="133">
        <f>MAX(AO2-(AN1-AN2)/AQ2,AO1)</f>
        <v>1</v>
      </c>
      <c r="AR1" s="5">
        <f>LARGE((AR6:AR2947),1)</f>
        <v>9.7222222222222224E-2</v>
      </c>
      <c r="AS1" s="2">
        <v>1</v>
      </c>
      <c r="AT1" s="5">
        <f>LARGE((AT6:AT2947),1)</f>
        <v>9.7222222222222224E-2</v>
      </c>
      <c r="AU1" s="133">
        <f>MAX(AS2-(AR1-AR2)/AU2,AS1)</f>
        <v>1</v>
      </c>
      <c r="AV1" s="5">
        <f>LARGE((AV6:AV2947),1)</f>
        <v>0.14354166666666665</v>
      </c>
      <c r="AW1" s="2">
        <v>1</v>
      </c>
      <c r="AX1" s="5">
        <f>LARGE((AX6:AX2947),1)</f>
        <v>0.13722821527777779</v>
      </c>
      <c r="AY1" s="133">
        <f>MAX(AW2-(AV1-AV2)/AY2,AW1)</f>
        <v>1</v>
      </c>
      <c r="AZ1" s="5">
        <f>LARGE((AZ6:AZ2947),1)</f>
        <v>0.20958333333333334</v>
      </c>
      <c r="BA1" s="2">
        <v>1</v>
      </c>
      <c r="BB1" s="5">
        <f>LARGE((BB6:BB2947),1)</f>
        <v>0.19120802083333338</v>
      </c>
      <c r="BC1" s="133">
        <f>MAX(BA2-(AZ1-AZ2)/BC2,BA1)</f>
        <v>130.82945198691897</v>
      </c>
      <c r="BD1" s="5">
        <f>LARGE((BD6:BD2947),1)</f>
        <v>0.15405092592592592</v>
      </c>
      <c r="BE1" s="2">
        <v>1</v>
      </c>
      <c r="BF1" s="5">
        <f>LARGE((BF6:BF2947),1)</f>
        <v>0.15001479166666667</v>
      </c>
      <c r="BG1" s="133">
        <f>MAX(BE2-(BD1-BD2)/BG2,BE1)</f>
        <v>1</v>
      </c>
      <c r="BH1" s="5">
        <f>LARGE((BH6:BH2947),1)</f>
        <v>0.10604166666666666</v>
      </c>
      <c r="BI1" s="2">
        <v>1</v>
      </c>
      <c r="BJ1" s="5">
        <f>LARGE((BJ6:BJ2947),1)</f>
        <v>0.1051403125</v>
      </c>
      <c r="BK1" s="133">
        <f>MAX(BI2-(BH1-BH2)/BK2,BI1)</f>
        <v>45.433436532507812</v>
      </c>
      <c r="BL1" s="5">
        <f>LARGE((BL6:BL2947),1)</f>
        <v>8.0081018518518524E-2</v>
      </c>
      <c r="BM1" s="2">
        <v>1</v>
      </c>
      <c r="BN1" s="5">
        <f>LARGE((BN6:BN2947),1)</f>
        <v>7.7271833333333331E-2</v>
      </c>
      <c r="BO1" s="133">
        <f>MAX(BM2-(BL1-BL2)/BO2,BM1)</f>
        <v>93.894705795605361</v>
      </c>
      <c r="BT1" s="5">
        <f>LARGE((BT6:BT2947),1)</f>
        <v>8.4409722222222219E-2</v>
      </c>
      <c r="BU1" s="2">
        <v>1</v>
      </c>
      <c r="BV1" s="5">
        <f>LARGE((BV6:BV2947),1)</f>
        <v>8.4409722222222219E-2</v>
      </c>
      <c r="BW1" s="133">
        <f>MAX(BU2-(BT1-BT2)/BW2,BU1)</f>
        <v>23.81361760660252</v>
      </c>
      <c r="BX1" s="5">
        <f>LARGE((BX6:BX2947),1)</f>
        <v>8.4745370370370374E-2</v>
      </c>
      <c r="BY1" s="2">
        <v>1</v>
      </c>
      <c r="BZ1" s="5">
        <f>LARGE((BZ6:BZ2947),1)</f>
        <v>8.4541981481481482E-2</v>
      </c>
      <c r="CA1" s="240">
        <f>MAX(BY2-(BX1-BX2)/CA2,BY1)</f>
        <v>53.942497046081144</v>
      </c>
      <c r="CB1" s="5">
        <f>LARGE((CB6:CB2947),1)</f>
        <v>9.8796296296296299E-2</v>
      </c>
      <c r="CC1" s="2">
        <v>1</v>
      </c>
      <c r="CD1" s="5">
        <f>LARGE((CD6:CD2947),1)</f>
        <v>9.8761574074074071E-2</v>
      </c>
      <c r="CE1" s="240">
        <f>MAX(CC2-(CB1-CB2)/CE2,CC1)</f>
        <v>1</v>
      </c>
    </row>
    <row r="2" spans="2:84" s="2" customFormat="1" ht="21.75" thickBot="1">
      <c r="B2" s="176" t="s">
        <v>1440</v>
      </c>
      <c r="C2" s="177"/>
      <c r="D2" s="177"/>
      <c r="E2" s="177"/>
      <c r="F2" s="178"/>
      <c r="G2" s="179"/>
      <c r="H2" s="180"/>
      <c r="I2" s="180"/>
      <c r="J2" s="180"/>
      <c r="K2" s="180"/>
      <c r="L2" s="180"/>
      <c r="M2" s="181"/>
      <c r="N2" s="182"/>
      <c r="O2" s="241"/>
      <c r="P2" s="11">
        <f>(SMALL((P6:P2947),1)+SMALL((P6:P2947),2)+SMALL((P6:P2947),3))/3</f>
        <v>0.17953703703703705</v>
      </c>
      <c r="Q2" s="13">
        <f>200+200*10%</f>
        <v>220</v>
      </c>
      <c r="R2" s="11">
        <f>(SMALL((R6:R2947),1)+SMALL((R6:R2947),2)+SMALL((R6:R2947),3))/3</f>
        <v>0.16565334683641975</v>
      </c>
      <c r="S2" s="5">
        <f>P2/Q2</f>
        <v>8.1607744107744119E-4</v>
      </c>
      <c r="T2" s="11">
        <f>(SMALL((T6:T2947),1)+SMALL((T6:T2947),2)+SMALL((T6:T2947),3))/3</f>
        <v>7.5621141975308656E-2</v>
      </c>
      <c r="U2" s="13">
        <f>200+200*10%</f>
        <v>220</v>
      </c>
      <c r="V2" s="11">
        <f>(SMALL((V6:V2947),1)+SMALL((V6:V2947),2)+SMALL((V6:V2947),3))/3</f>
        <v>7.2044631172839504E-2</v>
      </c>
      <c r="W2" s="5">
        <f>T2/U2</f>
        <v>3.4373246352413023E-4</v>
      </c>
      <c r="X2" s="11">
        <f>(SMALL((X6:X2947),1)+SMALL((X6:X2947),2)+SMALL((X6:X2947),3))/3</f>
        <v>4.8939043209876541E-2</v>
      </c>
      <c r="Y2" s="13">
        <f>200+200*10%</f>
        <v>220</v>
      </c>
      <c r="Z2" s="11">
        <f>(SMALL((Z6:Z2947),1)+SMALL((Z6:Z2947),2)+SMALL((Z6:Z2947),3))/3</f>
        <v>4.5995969521604931E-2</v>
      </c>
      <c r="AA2" s="5">
        <f>X2/Y2</f>
        <v>2.2245019640852973E-4</v>
      </c>
      <c r="AB2" s="11">
        <f>(SMALL((AB6:AB2947),1)+SMALL((AB6:AB2947),2)+SMALL((AB6:AB2947),3))/3</f>
        <v>4.8402777777777774E-2</v>
      </c>
      <c r="AC2" s="13">
        <v>200</v>
      </c>
      <c r="AD2" s="11">
        <f>(SMALL((AD6:AD2947),1)+SMALL((AD6:AD2947),2)+SMALL((AD6:AD2947),3))/3</f>
        <v>4.7091382716049381E-2</v>
      </c>
      <c r="AE2" s="5">
        <f>AB2/AC2</f>
        <v>2.4201388888888886E-4</v>
      </c>
      <c r="AF2" s="11">
        <f>(SMALL((AF6:AF2947),1)+SMALL((AF6:AF2947),2)+SMALL((AF6:AF2947),3))/3</f>
        <v>0.1433564814814815</v>
      </c>
      <c r="AG2" s="13">
        <v>200</v>
      </c>
      <c r="AH2" s="11">
        <f>(SMALL((AH6:AH2947),1)+SMALL((AH6:AH2947),2)+SMALL((AH6:AH2947),3))/3</f>
        <v>0.1377595976080247</v>
      </c>
      <c r="AI2" s="5">
        <f>AF2/AG2</f>
        <v>7.1678240740740752E-4</v>
      </c>
      <c r="AJ2" s="11">
        <f>(SMALL((AJ6:AJ2947),1)+SMALL((AJ6:AJ2947),2)+SMALL((AJ6:AJ2947),3))/3</f>
        <v>4.4980709876543214E-2</v>
      </c>
      <c r="AK2" s="13">
        <v>200</v>
      </c>
      <c r="AL2" s="11">
        <f>(SMALL((AL6:AL2947),1)+SMALL((AL6:AL2947),2)+SMALL((AL6:AL2947),3))/3</f>
        <v>4.4317608410493835E-2</v>
      </c>
      <c r="AM2" s="5">
        <f>AJ2/AK2</f>
        <v>2.2490354938271606E-4</v>
      </c>
      <c r="AN2" s="11">
        <f>(SMALL((AN6:AN2947),1)+SMALL((AN6:AN2947),2)+SMALL((AN6:AN2947),3))/3</f>
        <v>2.5524691358024692E-2</v>
      </c>
      <c r="AO2" s="13">
        <v>200</v>
      </c>
      <c r="AP2" s="11">
        <f>(SMALL((AP6:AP2947),1)+SMALL((AP6:AP2947),2)+SMALL((AP6:AP2947),3))/3</f>
        <v>2.3356749999999999E-2</v>
      </c>
      <c r="AQ2" s="5">
        <f>AN2/AO2</f>
        <v>1.2762345679012346E-4</v>
      </c>
      <c r="AR2" s="11">
        <f>(SMALL((AR6:AR2947),1)+SMALL((AR6:AR2947),2)+SMALL((AR6:AR2947),3))/3</f>
        <v>3.4143518518518517E-2</v>
      </c>
      <c r="AS2" s="13">
        <v>200</v>
      </c>
      <c r="AT2" s="11">
        <f>(SMALL((AT6:AT2947),1)+SMALL((AT6:AT2947),2)+SMALL((AT6:AT2947),3))/3</f>
        <v>3.1599385802469133E-2</v>
      </c>
      <c r="AU2" s="5">
        <f>AR2/AS2</f>
        <v>1.7071759259259259E-4</v>
      </c>
      <c r="AV2" s="11">
        <f>(SMALL((AV6:AV2947),1)+SMALL((AV6:AV2947),2)+SMALL((AV6:AV2947),3))/3</f>
        <v>6.2129629629629625E-2</v>
      </c>
      <c r="AW2" s="13">
        <v>200</v>
      </c>
      <c r="AX2" s="11">
        <f>(SMALL((AX6:AX2947),1)+SMALL((AX6:AX2947),2)+SMALL((AX6:AX2947),3))/3</f>
        <v>5.959364043209877E-2</v>
      </c>
      <c r="AY2" s="5">
        <f>AV2/AW2</f>
        <v>3.1064814814814811E-4</v>
      </c>
      <c r="AZ2" s="11">
        <f>(SMALL((AZ6:AZ2947),1)+SMALL((AZ6:AZ2947),2)+SMALL((AZ6:AZ2947),3))/3</f>
        <v>0.15572530864197529</v>
      </c>
      <c r="BA2" s="13">
        <v>200</v>
      </c>
      <c r="BB2" s="11">
        <f>(SMALL((BB6:BB2947),1)+SMALL((BB6:BB2947),2)+SMALL((BB6:BB2947),3))/3</f>
        <v>0.14556915895061728</v>
      </c>
      <c r="BC2" s="5">
        <f>AZ2/BA2</f>
        <v>7.7862654320987642E-4</v>
      </c>
      <c r="BD2" s="11">
        <f>(SMALL((BD6:BD2947),1)+SMALL((BD6:BD2947),2)+SMALL((BD6:BD2947),3))/3</f>
        <v>4.89699074074074E-2</v>
      </c>
      <c r="BE2" s="13">
        <v>200</v>
      </c>
      <c r="BF2" s="11">
        <f>(SMALL((BF6:BF2947),1)+SMALL((BF6:BF2947),2)+SMALL((BF6:BF2947),3))/3</f>
        <v>4.8218893518518519E-2</v>
      </c>
      <c r="BG2" s="5">
        <f>BD2/BE2</f>
        <v>2.4484953703703702E-4</v>
      </c>
      <c r="BH2" s="11">
        <f>(SMALL((BH6:BH2947),1)+SMALL((BH6:BH2947),2)+SMALL((BH6:BH2947),3))/3</f>
        <v>5.9814814814814821E-2</v>
      </c>
      <c r="BI2" s="13">
        <v>200</v>
      </c>
      <c r="BJ2" s="11">
        <f>(SMALL((BJ6:BJ2947),1)+SMALL((BJ6:BJ2947),2)+SMALL((BJ6:BJ2947),3))/3</f>
        <v>5.8232942901234569E-2</v>
      </c>
      <c r="BK2" s="5">
        <f>BH2/BI2</f>
        <v>2.9907407407407411E-4</v>
      </c>
      <c r="BL2" s="11">
        <f>(SMALL((BL6:BL2947),1)+SMALL((BL6:BL2947),2)+SMALL((BL6:BL2947),3))/3</f>
        <v>5.2322530864197532E-2</v>
      </c>
      <c r="BM2" s="13">
        <v>200</v>
      </c>
      <c r="BN2" s="11">
        <f>(SMALL((BN6:BN2947),1)+SMALL((BN6:BN2947),2)+SMALL((BN6:BN2947),3))/3</f>
        <v>4.5820109953703704E-2</v>
      </c>
      <c r="BO2" s="5">
        <f>BL2/BM2</f>
        <v>2.6161265432098768E-4</v>
      </c>
      <c r="BP2" s="11"/>
      <c r="BR2" s="97"/>
      <c r="BS2" s="97"/>
      <c r="BT2" s="11">
        <f>(SMALL((BT6:BT2947),1)+SMALL((BT6:BT2947),2)+SMALL((BT6:BT2947),3))/3</f>
        <v>4.4876543209876545E-2</v>
      </c>
      <c r="BU2" s="13">
        <v>200</v>
      </c>
      <c r="BV2" s="11">
        <f>(SMALL((BV6:BV2947),1)+SMALL((BV6:BV2947),2)+SMALL((BV6:BV2947),3))/3</f>
        <v>4.1672622299382713E-2</v>
      </c>
      <c r="BW2" s="5">
        <f>BT2/BU2</f>
        <v>2.2438271604938273E-4</v>
      </c>
      <c r="BX2" s="11">
        <f>(SMALL((BX6:BX2947),1)+SMALL((BX6:BX2947),2)+SMALL((BX6:BX2947),3))/3</f>
        <v>4.8977623456790124E-2</v>
      </c>
      <c r="BY2" s="13">
        <v>200</v>
      </c>
      <c r="BZ2" s="11">
        <f>(SMALL((BZ6:BZ2947),1)+SMALL((BZ6:BZ2947),2)+SMALL((BZ6:BZ2947),3))/3</f>
        <v>4.6031431327160498E-2</v>
      </c>
      <c r="CA2" s="242">
        <f>BX2/BY2</f>
        <v>2.4488811728395064E-4</v>
      </c>
      <c r="CB2" s="11">
        <f>(SMALL((CB6:CB2947),1)+SMALL((CB6:CB2947),2)+SMALL((CB6:CB2947),3))/3</f>
        <v>4.7623456790123454E-2</v>
      </c>
      <c r="CC2" s="13">
        <v>200</v>
      </c>
      <c r="CD2" s="11">
        <f>(SMALL((CD6:CD2947),1)+SMALL((CD6:CD2947),2)+SMALL((CD6:CD2947),3))/3</f>
        <v>4.7447367283950624E-2</v>
      </c>
      <c r="CE2" s="242">
        <f>CB2/CC2</f>
        <v>2.3811728395061726E-4</v>
      </c>
    </row>
    <row r="3" spans="2:84" s="2" customFormat="1" ht="15.75" thickBot="1">
      <c r="O3" s="243"/>
      <c r="P3" s="277" t="s">
        <v>45</v>
      </c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6"/>
      <c r="AB3" s="274" t="s">
        <v>46</v>
      </c>
      <c r="AC3" s="275"/>
      <c r="AD3" s="275"/>
      <c r="AE3" s="276"/>
      <c r="AF3" s="274" t="s">
        <v>47</v>
      </c>
      <c r="AG3" s="275"/>
      <c r="AH3" s="275"/>
      <c r="AI3" s="279"/>
      <c r="AJ3" s="274" t="s">
        <v>48</v>
      </c>
      <c r="AK3" s="275"/>
      <c r="AL3" s="275"/>
      <c r="AM3" s="276"/>
      <c r="AN3" s="274" t="s">
        <v>49</v>
      </c>
      <c r="AO3" s="275"/>
      <c r="AP3" s="275"/>
      <c r="AQ3" s="276"/>
      <c r="AR3" s="274" t="s">
        <v>722</v>
      </c>
      <c r="AS3" s="275"/>
      <c r="AT3" s="275"/>
      <c r="AU3" s="276"/>
      <c r="AV3" s="274" t="s">
        <v>836</v>
      </c>
      <c r="AW3" s="275"/>
      <c r="AX3" s="275"/>
      <c r="AY3" s="292"/>
      <c r="AZ3" s="292"/>
      <c r="BA3" s="292"/>
      <c r="BB3" s="292"/>
      <c r="BC3" s="276"/>
      <c r="BD3" s="274" t="s">
        <v>923</v>
      </c>
      <c r="BE3" s="275"/>
      <c r="BF3" s="275"/>
      <c r="BG3" s="276"/>
      <c r="BH3" s="274" t="s">
        <v>1004</v>
      </c>
      <c r="BI3" s="275"/>
      <c r="BJ3" s="275"/>
      <c r="BK3" s="292"/>
      <c r="BL3" s="292"/>
      <c r="BM3" s="292"/>
      <c r="BN3" s="292"/>
      <c r="BO3" s="276"/>
      <c r="BP3" s="274" t="s">
        <v>1107</v>
      </c>
      <c r="BQ3" s="275"/>
      <c r="BR3" s="275"/>
      <c r="BS3" s="276"/>
      <c r="BT3" s="274" t="s">
        <v>1197</v>
      </c>
      <c r="BU3" s="275"/>
      <c r="BV3" s="275"/>
      <c r="BW3" s="276"/>
      <c r="BX3" s="274" t="s">
        <v>1107</v>
      </c>
      <c r="BY3" s="275"/>
      <c r="BZ3" s="275"/>
      <c r="CA3" s="313"/>
      <c r="CB3" s="299" t="s">
        <v>1314</v>
      </c>
      <c r="CC3" s="300"/>
      <c r="CD3" s="300"/>
      <c r="CE3" s="301"/>
      <c r="CF3" s="15"/>
    </row>
    <row r="4" spans="2:84" s="18" customFormat="1" ht="78" customHeight="1">
      <c r="B4" s="16"/>
      <c r="C4" s="17"/>
      <c r="F4" s="244"/>
      <c r="G4" s="19"/>
      <c r="J4" s="17" t="s">
        <v>50</v>
      </c>
      <c r="K4" s="17" t="s">
        <v>242</v>
      </c>
      <c r="L4" s="21" t="s">
        <v>51</v>
      </c>
      <c r="M4" s="20" t="s">
        <v>52</v>
      </c>
      <c r="N4" s="22" t="s">
        <v>53</v>
      </c>
      <c r="O4" s="245" t="s">
        <v>1233</v>
      </c>
      <c r="P4" s="288" t="s">
        <v>1430</v>
      </c>
      <c r="Q4" s="289"/>
      <c r="R4" s="289"/>
      <c r="S4" s="273"/>
      <c r="T4" s="288" t="s">
        <v>1428</v>
      </c>
      <c r="U4" s="289"/>
      <c r="V4" s="289"/>
      <c r="W4" s="273"/>
      <c r="X4" s="288" t="s">
        <v>1429</v>
      </c>
      <c r="Y4" s="289"/>
      <c r="Z4" s="289"/>
      <c r="AA4" s="273"/>
      <c r="AB4" s="282" t="s">
        <v>1270</v>
      </c>
      <c r="AC4" s="283"/>
      <c r="AD4" s="283"/>
      <c r="AE4" s="273"/>
      <c r="AF4" s="280" t="s">
        <v>1422</v>
      </c>
      <c r="AG4" s="281"/>
      <c r="AH4" s="281"/>
      <c r="AI4" s="273"/>
      <c r="AJ4" s="282" t="s">
        <v>1272</v>
      </c>
      <c r="AK4" s="283"/>
      <c r="AL4" s="283"/>
      <c r="AM4" s="284"/>
      <c r="AN4" s="285" t="s">
        <v>1427</v>
      </c>
      <c r="AO4" s="286"/>
      <c r="AP4" s="286"/>
      <c r="AQ4" s="273"/>
      <c r="AR4" s="282" t="s">
        <v>1424</v>
      </c>
      <c r="AS4" s="283"/>
      <c r="AT4" s="283"/>
      <c r="AU4" s="273"/>
      <c r="AV4" s="271" t="s">
        <v>1276</v>
      </c>
      <c r="AW4" s="272"/>
      <c r="AX4" s="272"/>
      <c r="AY4" s="273"/>
      <c r="AZ4" s="285" t="s">
        <v>1423</v>
      </c>
      <c r="BA4" s="306"/>
      <c r="BB4" s="306"/>
      <c r="BC4" s="273"/>
      <c r="BD4" s="307" t="s">
        <v>1274</v>
      </c>
      <c r="BE4" s="308"/>
      <c r="BF4" s="308"/>
      <c r="BG4" s="273"/>
      <c r="BH4" s="309" t="s">
        <v>1432</v>
      </c>
      <c r="BI4" s="310"/>
      <c r="BJ4" s="310"/>
      <c r="BK4" s="273"/>
      <c r="BL4" s="311" t="s">
        <v>1431</v>
      </c>
      <c r="BM4" s="312"/>
      <c r="BN4" s="312"/>
      <c r="BO4" s="273"/>
      <c r="BP4" s="302" t="s">
        <v>1316</v>
      </c>
      <c r="BQ4" s="303"/>
      <c r="BR4" s="303"/>
      <c r="BS4" s="273"/>
      <c r="BT4" s="304" t="s">
        <v>1425</v>
      </c>
      <c r="BU4" s="289"/>
      <c r="BV4" s="289"/>
      <c r="BW4" s="305"/>
      <c r="BX4" s="293" t="s">
        <v>1426</v>
      </c>
      <c r="BY4" s="294"/>
      <c r="BZ4" s="294"/>
      <c r="CA4" s="295"/>
      <c r="CB4" s="296" t="s">
        <v>1438</v>
      </c>
      <c r="CC4" s="297"/>
      <c r="CD4" s="297"/>
      <c r="CE4" s="298"/>
    </row>
    <row r="5" spans="2:84" s="18" customFormat="1" ht="63.75" customHeight="1">
      <c r="B5" s="23" t="s">
        <v>54</v>
      </c>
      <c r="C5" s="24" t="s">
        <v>838</v>
      </c>
      <c r="D5" s="18" t="s">
        <v>27</v>
      </c>
      <c r="E5" s="18" t="s">
        <v>26</v>
      </c>
      <c r="F5" s="88" t="s">
        <v>56</v>
      </c>
      <c r="G5" s="25" t="s">
        <v>57</v>
      </c>
      <c r="H5" s="18" t="s">
        <v>58</v>
      </c>
      <c r="I5" s="18" t="s">
        <v>59</v>
      </c>
      <c r="J5" s="17" t="s">
        <v>60</v>
      </c>
      <c r="K5" s="17" t="s">
        <v>246</v>
      </c>
      <c r="L5" s="24" t="s">
        <v>61</v>
      </c>
      <c r="M5" s="26" t="s">
        <v>52</v>
      </c>
      <c r="N5" s="104" t="s">
        <v>62</v>
      </c>
      <c r="O5" s="246" t="s">
        <v>1234</v>
      </c>
      <c r="P5" s="27" t="s">
        <v>63</v>
      </c>
      <c r="Q5" s="28" t="s">
        <v>64</v>
      </c>
      <c r="R5" s="28" t="s">
        <v>1235</v>
      </c>
      <c r="S5" s="28" t="s">
        <v>244</v>
      </c>
      <c r="T5" s="29" t="s">
        <v>63</v>
      </c>
      <c r="U5" s="30" t="s">
        <v>64</v>
      </c>
      <c r="V5" s="30" t="s">
        <v>1433</v>
      </c>
      <c r="W5" s="30" t="s">
        <v>241</v>
      </c>
      <c r="X5" s="31" t="s">
        <v>63</v>
      </c>
      <c r="Y5" s="32" t="s">
        <v>64</v>
      </c>
      <c r="Z5" s="32" t="s">
        <v>1433</v>
      </c>
      <c r="AA5" s="32" t="s">
        <v>241</v>
      </c>
      <c r="AB5" s="36" t="s">
        <v>63</v>
      </c>
      <c r="AC5" s="37" t="s">
        <v>64</v>
      </c>
      <c r="AD5" s="37" t="s">
        <v>1433</v>
      </c>
      <c r="AE5" s="37" t="s">
        <v>241</v>
      </c>
      <c r="AF5" s="33" t="s">
        <v>63</v>
      </c>
      <c r="AG5" s="33" t="s">
        <v>64</v>
      </c>
      <c r="AH5" s="33" t="s">
        <v>1433</v>
      </c>
      <c r="AI5" s="33" t="s">
        <v>241</v>
      </c>
      <c r="AJ5" s="36" t="s">
        <v>63</v>
      </c>
      <c r="AK5" s="37" t="s">
        <v>64</v>
      </c>
      <c r="AL5" s="37" t="s">
        <v>1433</v>
      </c>
      <c r="AM5" s="37" t="s">
        <v>241</v>
      </c>
      <c r="AN5" s="34" t="s">
        <v>63</v>
      </c>
      <c r="AO5" s="35" t="s">
        <v>64</v>
      </c>
      <c r="AP5" s="35" t="s">
        <v>1433</v>
      </c>
      <c r="AQ5" s="35" t="s">
        <v>241</v>
      </c>
      <c r="AR5" s="36" t="s">
        <v>63</v>
      </c>
      <c r="AS5" s="37" t="s">
        <v>64</v>
      </c>
      <c r="AT5" s="37" t="s">
        <v>1433</v>
      </c>
      <c r="AU5" s="37" t="s">
        <v>241</v>
      </c>
      <c r="AV5" s="38" t="s">
        <v>63</v>
      </c>
      <c r="AW5" s="39" t="s">
        <v>64</v>
      </c>
      <c r="AX5" s="39" t="s">
        <v>1433</v>
      </c>
      <c r="AY5" s="39" t="s">
        <v>241</v>
      </c>
      <c r="AZ5" s="34" t="s">
        <v>63</v>
      </c>
      <c r="BA5" s="35" t="s">
        <v>64</v>
      </c>
      <c r="BB5" s="35" t="s">
        <v>1433</v>
      </c>
      <c r="BC5" s="35" t="s">
        <v>241</v>
      </c>
      <c r="BD5" s="40" t="s">
        <v>63</v>
      </c>
      <c r="BE5" s="41" t="s">
        <v>64</v>
      </c>
      <c r="BF5" s="41" t="s">
        <v>1433</v>
      </c>
      <c r="BG5" s="41" t="s">
        <v>241</v>
      </c>
      <c r="BH5" s="42" t="s">
        <v>63</v>
      </c>
      <c r="BI5" s="43" t="s">
        <v>64</v>
      </c>
      <c r="BJ5" s="43" t="s">
        <v>1433</v>
      </c>
      <c r="BK5" s="43" t="s">
        <v>241</v>
      </c>
      <c r="BL5" s="44" t="s">
        <v>63</v>
      </c>
      <c r="BM5" s="44" t="s">
        <v>64</v>
      </c>
      <c r="BN5" s="44" t="s">
        <v>1433</v>
      </c>
      <c r="BO5" s="44" t="s">
        <v>241</v>
      </c>
      <c r="BP5" s="45" t="s">
        <v>63</v>
      </c>
      <c r="BQ5" s="45" t="s">
        <v>64</v>
      </c>
      <c r="BR5" s="45" t="s">
        <v>1433</v>
      </c>
      <c r="BS5" s="45" t="s">
        <v>241</v>
      </c>
      <c r="BT5" s="46" t="s">
        <v>63</v>
      </c>
      <c r="BU5" s="46" t="s">
        <v>64</v>
      </c>
      <c r="BV5" s="46" t="s">
        <v>1433</v>
      </c>
      <c r="BW5" s="46" t="s">
        <v>241</v>
      </c>
      <c r="BX5" s="184" t="s">
        <v>63</v>
      </c>
      <c r="BY5" s="185" t="s">
        <v>64</v>
      </c>
      <c r="BZ5" s="185" t="s">
        <v>1433</v>
      </c>
      <c r="CA5" s="247" t="s">
        <v>241</v>
      </c>
      <c r="CB5" s="186" t="s">
        <v>63</v>
      </c>
      <c r="CC5" s="186" t="s">
        <v>64</v>
      </c>
      <c r="CD5" s="186" t="s">
        <v>1433</v>
      </c>
      <c r="CE5" s="248" t="s">
        <v>241</v>
      </c>
    </row>
    <row r="6" spans="2:84" ht="15" customHeight="1">
      <c r="B6" s="2">
        <v>1</v>
      </c>
      <c r="C6" s="2">
        <v>1</v>
      </c>
      <c r="D6" s="49" t="s">
        <v>2442</v>
      </c>
      <c r="E6" s="49" t="s">
        <v>1582</v>
      </c>
      <c r="F6" s="93" t="s">
        <v>255</v>
      </c>
      <c r="G6" s="85" t="s">
        <v>256</v>
      </c>
      <c r="H6" s="49" t="s">
        <v>31</v>
      </c>
      <c r="I6" s="49" t="s">
        <v>31</v>
      </c>
      <c r="J6" s="105">
        <f t="shared" ref="J6:J69" si="0">SUMIF($P$5:$CF$5,"Body",P6:CF6)</f>
        <v>1006.95</v>
      </c>
      <c r="K6" s="249">
        <f t="shared" ref="K6:K69" si="1">SUMIF($P$5:$CF$5,"Body koef-vek",P6:CF6)</f>
        <v>1026.6799999999998</v>
      </c>
      <c r="L6" s="51">
        <f t="shared" ref="L6:L69" si="2">COUNT(Q6,U6,Y6,AC6,AG6,AK6,AO6,AS6,AW6,BA6,BE6,BI6,BM6,BQ6,BU6,BY6,CC6)</f>
        <v>5</v>
      </c>
      <c r="M6" s="52" t="str">
        <f t="shared" ref="M6:M69" si="3">IF(L6&lt;=5,"nie","ano")</f>
        <v>nie</v>
      </c>
      <c r="N6" s="106">
        <f>IF($M6="ano",LARGE((Q6,U6,Y6,AC6,AG6,AK6,AO6,AS6,AW6,BA6,BE6,BI6,BM6,BQ6,BU6,BY6,CC6),1)+LARGE((Q6,U6,Y6,AC6,AG6,AK6,AO6,AS6,AW6,BA6,BE6,BI6,BM6,BQ6,BU6,BY6,CC6),2)+LARGE((Q6,U6,Y6,AC6,AG6,AK6,AO6,AS6,AW6,BA6,BE6,BI6,BM6,BQ6,BU6,BY6,CC6),3)+LARGE((Q6,U6,Y6,AC6,AG6,AK6,AO6,AS6,AW6,BA6,BE6,BI6,BM6,BQ6,BU6,BY6,CC6),4)+LARGE((Q6,U6,Y6,AC6,AG6,AK6,AO6,AS6,AW6,BA6,BE6,BI6,BM6,BQ6,BU6,BY6,CC6),5),J6)</f>
        <v>1006.95</v>
      </c>
      <c r="O6" s="250">
        <f>IF($M6="ano",LARGE((S6,W6,AA6,AE6,AI6,AM6,AQ6,AU6,AY6,BC6,BG6,BK6,BO6,BS6,BW6,CA6,CE6),1)+LARGE((S6,W6,AA6,AE6,AI6,AM6,AQ6,AU6,AY6,BC6,BG6,BK6,BO6,BS6,BW6,CA6,CE6),2)+LARGE((S6,W6,AA6,AE6,AI6,AM6,AQ6,AU6,AY6,BC6,BG6,BK6,BO6,BS6,BW6,CA6,CE6),3)+LARGE((S6,W6,AA6,AE6,AI6,AM6,AQ6,AU6,AY6,BC6,BG6,BK6,BO6,BS6,BW6,CA6,CE6),4)+LARGE((S6,W6,AA6,AE6,AI6,AM6,AQ6,AU6,AY6,BC6,BG6,BK6,BO6,BS6,BW6,CA6,CE6),5),K6)</f>
        <v>1026.6799999999998</v>
      </c>
      <c r="P6" s="191">
        <v>0.18077546296296296</v>
      </c>
      <c r="Q6" s="192">
        <v>218.48</v>
      </c>
      <c r="R6" s="191">
        <v>0.17730457407407407</v>
      </c>
      <c r="S6" s="192">
        <v>222.76</v>
      </c>
      <c r="W6" s="196"/>
      <c r="Y6" s="59" t="s">
        <v>247</v>
      </c>
      <c r="AA6" s="199" t="s">
        <v>247</v>
      </c>
      <c r="AE6" s="202"/>
      <c r="AG6" s="61" t="s">
        <v>247</v>
      </c>
      <c r="AI6" s="205"/>
      <c r="AJ6" s="200"/>
      <c r="AK6" s="201" t="s">
        <v>247</v>
      </c>
      <c r="AL6" s="201"/>
      <c r="AM6" s="202"/>
      <c r="AN6" s="206">
        <v>2.6493055555555558E-2</v>
      </c>
      <c r="AO6" s="251">
        <v>192.41</v>
      </c>
      <c r="AP6" s="206">
        <v>2.598438888888889E-2</v>
      </c>
      <c r="AQ6" s="251">
        <v>196.17999999999998</v>
      </c>
      <c r="AR6" s="134">
        <v>3.2384259259259258E-2</v>
      </c>
      <c r="AS6" s="127">
        <v>210.31</v>
      </c>
      <c r="AT6" s="134">
        <v>3.1762481481481482E-2</v>
      </c>
      <c r="AU6" s="252">
        <v>214.42999999999998</v>
      </c>
      <c r="AW6" s="231"/>
      <c r="AX6" s="231"/>
      <c r="AY6" s="253"/>
      <c r="BA6" s="207"/>
      <c r="BB6" s="207"/>
      <c r="BC6" s="208"/>
      <c r="BD6" s="210"/>
      <c r="BE6" s="211"/>
      <c r="BF6" s="211"/>
      <c r="BG6" s="212"/>
      <c r="BH6" s="213">
        <v>6.5300925925925915E-2</v>
      </c>
      <c r="BI6" s="254">
        <v>181.66</v>
      </c>
      <c r="BJ6" s="213">
        <v>6.4047148148148145E-2</v>
      </c>
      <c r="BK6" s="254">
        <v>185.22</v>
      </c>
      <c r="BL6" s="112"/>
      <c r="BM6" s="233"/>
      <c r="BN6" s="233"/>
      <c r="BO6" s="255"/>
      <c r="BS6" s="217"/>
      <c r="BT6" s="218">
        <v>4.3958333333333335E-2</v>
      </c>
      <c r="BU6" s="256">
        <v>204.09</v>
      </c>
      <c r="BV6" s="218">
        <v>4.3114333333333338E-2</v>
      </c>
      <c r="BW6" s="256">
        <v>208.09</v>
      </c>
      <c r="BY6" s="257"/>
      <c r="BZ6" s="257"/>
      <c r="CA6" s="257"/>
      <c r="CB6" s="221"/>
      <c r="CC6" s="222"/>
      <c r="CD6" s="222"/>
      <c r="CE6" s="222"/>
    </row>
    <row r="7" spans="2:84" ht="15" customHeight="1">
      <c r="B7" s="2">
        <v>2</v>
      </c>
      <c r="C7" s="2">
        <v>2</v>
      </c>
      <c r="D7" s="47" t="s">
        <v>1765</v>
      </c>
      <c r="E7" s="47" t="s">
        <v>1567</v>
      </c>
      <c r="F7" s="89" t="s">
        <v>1766</v>
      </c>
      <c r="G7" s="48">
        <v>1983</v>
      </c>
      <c r="H7" s="49" t="s">
        <v>31</v>
      </c>
      <c r="I7" s="2" t="str">
        <f t="shared" ref="I7:I27" si="4">IF(G7&lt;=1953,"M60",IF(G7&lt;=1963,"M50",IF(G7&lt;=1973,"M40","M")))</f>
        <v>M</v>
      </c>
      <c r="J7" s="105">
        <f t="shared" si="0"/>
        <v>1159.1599999999999</v>
      </c>
      <c r="K7" s="249">
        <f t="shared" si="1"/>
        <v>1159.1599999999999</v>
      </c>
      <c r="L7" s="51">
        <f t="shared" si="2"/>
        <v>6</v>
      </c>
      <c r="M7" s="52" t="str">
        <f t="shared" si="3"/>
        <v>ano</v>
      </c>
      <c r="N7" s="106">
        <f>IF($M7="ano",LARGE((Q7,U7,Y7,AC7,AG7,AK7,AO7,AS7,AW7,BA7,BE7,BI7,BM7,BQ7,BU7,BY7,CC7),1)+LARGE((Q7,U7,Y7,AC7,AG7,AK7,AO7,AS7,AW7,BA7,BE7,BI7,BM7,BQ7,BU7,BY7,CC7),2)+LARGE((Q7,U7,Y7,AC7,AG7,AK7,AO7,AS7,AW7,BA7,BE7,BI7,BM7,BQ7,BU7,BY7,CC7),3)+LARGE((Q7,U7,Y7,AC7,AG7,AK7,AO7,AS7,AW7,BA7,BE7,BI7,BM7,BQ7,BU7,BY7,CC7),4)+LARGE((Q7,U7,Y7,AC7,AG7,AK7,AO7,AS7,AW7,BA7,BE7,BI7,BM7,BQ7,BU7,BY7,CC7),5),J7)</f>
        <v>997.62999999999988</v>
      </c>
      <c r="O7" s="250">
        <f>IF($M7="ano",LARGE((S7,W7,AA7,AE7,AI7,AM7,AQ7,AU7,AY7,BC7,BG7,BK7,BO7,BS7,BW7,CA7,CE7),1)+LARGE((S7,W7,AA7,AE7,AI7,AM7,AQ7,AU7,AY7,BC7,BG7,BK7,BO7,BS7,BW7,CA7,CE7),2)+LARGE((S7,W7,AA7,AE7,AI7,AM7,AQ7,AU7,AY7,BC7,BG7,BK7,BO7,BS7,BW7,CA7,CE7),3)+LARGE((S7,W7,AA7,AE7,AI7,AM7,AQ7,AU7,AY7,BC7,BG7,BK7,BO7,BS7,BW7,CA7,CE7),4)+LARGE((S7,W7,AA7,AE7,AI7,AM7,AQ7,AU7,AY7,BC7,BG7,BK7,BO7,BS7,BW7,CA7,CE7),5),K7)</f>
        <v>997.62999999999988</v>
      </c>
      <c r="P7" s="191"/>
      <c r="Q7" s="192"/>
      <c r="R7" s="191"/>
      <c r="S7" s="193"/>
      <c r="T7" s="194">
        <v>8.1712962962962959E-2</v>
      </c>
      <c r="U7" s="256">
        <v>202.28</v>
      </c>
      <c r="V7" s="194">
        <v>8.1712962962962959E-2</v>
      </c>
      <c r="W7" s="256">
        <v>202.28</v>
      </c>
      <c r="X7" s="197"/>
      <c r="Y7" s="198"/>
      <c r="Z7" s="198"/>
      <c r="AA7" s="199"/>
      <c r="AB7" s="200">
        <v>4.9247685185185186E-2</v>
      </c>
      <c r="AC7" s="252">
        <v>196.51</v>
      </c>
      <c r="AD7" s="200">
        <v>4.9247685185185186E-2</v>
      </c>
      <c r="AE7" s="252">
        <v>196.51</v>
      </c>
      <c r="AF7" s="203">
        <v>0.14201388888888888</v>
      </c>
      <c r="AG7" s="204">
        <v>201.87</v>
      </c>
      <c r="AH7" s="203">
        <v>0.14201388888888888</v>
      </c>
      <c r="AI7" s="204">
        <v>201.87</v>
      </c>
      <c r="AJ7" s="200">
        <v>4.5057870370370373E-2</v>
      </c>
      <c r="AK7" s="252">
        <v>199.66</v>
      </c>
      <c r="AL7" s="200">
        <v>4.5057870370370373E-2</v>
      </c>
      <c r="AM7" s="252">
        <v>199.66</v>
      </c>
      <c r="AN7" s="206"/>
      <c r="AO7" s="207"/>
      <c r="AP7" s="207"/>
      <c r="AQ7" s="208"/>
      <c r="AU7" s="202"/>
      <c r="AW7" s="231"/>
      <c r="AX7" s="231" t="s">
        <v>247</v>
      </c>
      <c r="AY7" s="253"/>
      <c r="BA7" s="207"/>
      <c r="BB7" s="207"/>
      <c r="BC7" s="208"/>
      <c r="BD7" s="210">
        <v>4.9629629629629621E-2</v>
      </c>
      <c r="BE7" s="258">
        <v>197.31</v>
      </c>
      <c r="BF7" s="210">
        <v>4.9629629629629621E-2</v>
      </c>
      <c r="BG7" s="258">
        <v>197.31</v>
      </c>
      <c r="BH7" s="213">
        <v>7.1319444444444449E-2</v>
      </c>
      <c r="BI7" s="254">
        <v>161.53</v>
      </c>
      <c r="BJ7" s="213">
        <v>7.1319444444444449E-2</v>
      </c>
      <c r="BK7" s="254">
        <v>161.53</v>
      </c>
      <c r="BL7" s="112"/>
      <c r="BM7" s="233"/>
      <c r="BN7" s="233"/>
      <c r="BO7" s="255"/>
      <c r="BP7" s="216"/>
      <c r="BQ7" s="216"/>
      <c r="BR7" s="216"/>
      <c r="BS7" s="217"/>
      <c r="BT7" s="218"/>
      <c r="BU7" s="259"/>
      <c r="BV7" s="259"/>
      <c r="BW7" s="260"/>
      <c r="BY7" s="257"/>
      <c r="BZ7" s="257"/>
      <c r="CA7" s="257"/>
      <c r="CB7" s="221"/>
      <c r="CC7" s="222"/>
      <c r="CD7" s="222"/>
      <c r="CE7" s="222"/>
    </row>
    <row r="8" spans="2:84" ht="15" customHeight="1">
      <c r="B8" s="2">
        <v>3</v>
      </c>
      <c r="C8" s="2">
        <v>3</v>
      </c>
      <c r="D8" s="47" t="s">
        <v>2451</v>
      </c>
      <c r="E8" s="47" t="s">
        <v>1582</v>
      </c>
      <c r="F8" s="89" t="s">
        <v>2452</v>
      </c>
      <c r="G8" s="48">
        <v>1985</v>
      </c>
      <c r="H8" s="49" t="s">
        <v>31</v>
      </c>
      <c r="I8" s="2" t="str">
        <f t="shared" si="4"/>
        <v>M</v>
      </c>
      <c r="J8" s="105">
        <f t="shared" si="0"/>
        <v>997.28</v>
      </c>
      <c r="K8" s="249">
        <f t="shared" si="1"/>
        <v>997.28</v>
      </c>
      <c r="L8" s="51">
        <f t="shared" si="2"/>
        <v>5</v>
      </c>
      <c r="M8" s="52" t="str">
        <f t="shared" si="3"/>
        <v>nie</v>
      </c>
      <c r="N8" s="106">
        <f>IF($M8="ano",LARGE((Q8,U8,Y8,AC8,AG8,AK8,AO8,AS8,AW8,BA8,BE8,BI8,BM8,BQ8,BU8,BY8,CC8),1)+LARGE((Q8,U8,Y8,AC8,AG8,AK8,AO8,AS8,AW8,BA8,BE8,BI8,BM8,BQ8,BU8,BY8,CC8),2)+LARGE((Q8,U8,Y8,AC8,AG8,AK8,AO8,AS8,AW8,BA8,BE8,BI8,BM8,BQ8,BU8,BY8,CC8),3)+LARGE((Q8,U8,Y8,AC8,AG8,AK8,AO8,AS8,AW8,BA8,BE8,BI8,BM8,BQ8,BU8,BY8,CC8),4)+LARGE((Q8,U8,Y8,AC8,AG8,AK8,AO8,AS8,AW8,BA8,BE8,BI8,BM8,BQ8,BU8,BY8,CC8),5),J8)</f>
        <v>997.28</v>
      </c>
      <c r="O8" s="250">
        <f>IF($M8="ano",LARGE((S8,W8,AA8,AE8,AI8,AM8,AQ8,AU8,AY8,BC8,BG8,BK8,BO8,BS8,BW8,CA8,CE8),1)+LARGE((S8,W8,AA8,AE8,AI8,AM8,AQ8,AU8,AY8,BC8,BG8,BK8,BO8,BS8,BW8,CA8,CE8),2)+LARGE((S8,W8,AA8,AE8,AI8,AM8,AQ8,AU8,AY8,BC8,BG8,BK8,BO8,BS8,BW8,CA8,CE8),3)+LARGE((S8,W8,AA8,AE8,AI8,AM8,AQ8,AU8,AY8,BC8,BG8,BK8,BO8,BS8,BW8,CA8,CE8),4)+LARGE((S8,W8,AA8,AE8,AI8,AM8,AQ8,AU8,AY8,BC8,BG8,BK8,BO8,BS8,BW8,CA8,CE8),5),K8)</f>
        <v>997.28</v>
      </c>
      <c r="P8" s="191">
        <v>0.19059027777777779</v>
      </c>
      <c r="Q8" s="192">
        <v>206.46</v>
      </c>
      <c r="R8" s="191">
        <v>0.19059027777777779</v>
      </c>
      <c r="S8" s="192">
        <v>206.46</v>
      </c>
      <c r="T8" s="194"/>
      <c r="U8" s="195"/>
      <c r="V8" s="195"/>
      <c r="W8" s="196"/>
      <c r="X8" s="197"/>
      <c r="Y8" s="198" t="s">
        <v>247</v>
      </c>
      <c r="Z8" s="198"/>
      <c r="AA8" s="199" t="s">
        <v>247</v>
      </c>
      <c r="AB8" s="200">
        <v>4.8240740740740744E-2</v>
      </c>
      <c r="AC8" s="252">
        <v>200.67</v>
      </c>
      <c r="AD8" s="200">
        <v>4.8240740740740744E-2</v>
      </c>
      <c r="AE8" s="252">
        <v>200.67</v>
      </c>
      <c r="AF8" s="203"/>
      <c r="AG8" s="204" t="s">
        <v>247</v>
      </c>
      <c r="AH8" s="204"/>
      <c r="AI8" s="205"/>
      <c r="AJ8" s="200">
        <v>4.5520833333333337E-2</v>
      </c>
      <c r="AK8" s="252">
        <v>197.6</v>
      </c>
      <c r="AL8" s="200">
        <v>4.5520833333333337E-2</v>
      </c>
      <c r="AM8" s="252">
        <v>197.6</v>
      </c>
      <c r="AN8" s="206"/>
      <c r="AO8" s="207" t="s">
        <v>247</v>
      </c>
      <c r="AP8" s="207"/>
      <c r="AQ8" s="208"/>
      <c r="AU8" s="202"/>
      <c r="AW8" s="231"/>
      <c r="AX8" s="231"/>
      <c r="AY8" s="253"/>
      <c r="BA8" s="207"/>
      <c r="BB8" s="207"/>
      <c r="BC8" s="208"/>
      <c r="BD8" s="210">
        <v>4.8645833333333333E-2</v>
      </c>
      <c r="BE8" s="258">
        <v>201.32</v>
      </c>
      <c r="BF8" s="210">
        <v>4.8645833333333333E-2</v>
      </c>
      <c r="BG8" s="258">
        <v>201.32</v>
      </c>
      <c r="BH8" s="213"/>
      <c r="BI8" s="214"/>
      <c r="BJ8" s="214"/>
      <c r="BK8" s="215"/>
      <c r="BL8" s="112"/>
      <c r="BM8" s="233"/>
      <c r="BN8" s="233"/>
      <c r="BO8" s="255"/>
      <c r="BP8" s="216"/>
      <c r="BQ8" s="216"/>
      <c r="BR8" s="216"/>
      <c r="BS8" s="217"/>
      <c r="BT8" s="218"/>
      <c r="BU8" s="259"/>
      <c r="BV8" s="259"/>
      <c r="BW8" s="260"/>
      <c r="BY8" s="257"/>
      <c r="BZ8" s="257"/>
      <c r="CA8" s="257"/>
      <c r="CB8" s="221">
        <v>4.971064814814815E-2</v>
      </c>
      <c r="CC8" s="222">
        <v>191.23</v>
      </c>
      <c r="CD8" s="221">
        <v>4.971064814814815E-2</v>
      </c>
      <c r="CE8" s="222">
        <v>191.23</v>
      </c>
    </row>
    <row r="9" spans="2:84" ht="15" customHeight="1">
      <c r="B9" s="2">
        <v>4</v>
      </c>
      <c r="C9" s="2">
        <v>4</v>
      </c>
      <c r="D9" s="47" t="s">
        <v>2374</v>
      </c>
      <c r="E9" s="47" t="s">
        <v>1571</v>
      </c>
      <c r="F9" s="89" t="s">
        <v>2504</v>
      </c>
      <c r="G9" s="48">
        <v>1958</v>
      </c>
      <c r="H9" s="49" t="s">
        <v>31</v>
      </c>
      <c r="I9" s="2" t="str">
        <f t="shared" si="4"/>
        <v>M50</v>
      </c>
      <c r="J9" s="105">
        <f t="shared" si="0"/>
        <v>973.48</v>
      </c>
      <c r="K9" s="249">
        <f t="shared" si="1"/>
        <v>1150.58</v>
      </c>
      <c r="L9" s="51">
        <f t="shared" si="2"/>
        <v>6</v>
      </c>
      <c r="M9" s="52" t="str">
        <f t="shared" si="3"/>
        <v>ano</v>
      </c>
      <c r="N9" s="106">
        <f>IF($M9="ano",LARGE((Q9,U9,Y9,AC9,AG9,AK9,AO9,AS9,AW9,BA9,BE9,BI9,BM9,BQ9,BU9,BY9,CC9),1)+LARGE((Q9,U9,Y9,AC9,AG9,AK9,AO9,AS9,AW9,BA9,BE9,BI9,BM9,BQ9,BU9,BY9,CC9),2)+LARGE((Q9,U9,Y9,AC9,AG9,AK9,AO9,AS9,AW9,BA9,BE9,BI9,BM9,BQ9,BU9,BY9,CC9),3)+LARGE((Q9,U9,Y9,AC9,AG9,AK9,AO9,AS9,AW9,BA9,BE9,BI9,BM9,BQ9,BU9,BY9,CC9),4)+LARGE((Q9,U9,Y9,AC9,AG9,AK9,AO9,AS9,AW9,BA9,BE9,BI9,BM9,BQ9,BU9,BY9,CC9),5),J9)</f>
        <v>838.97</v>
      </c>
      <c r="O9" s="250">
        <f>IF($M9="ano",LARGE((S9,W9,AA9,AE9,AI9,AM9,AQ9,AU9,AY9,BC9,BG9,BK9,BO9,BS9,BW9,CA9,CE9),1)+LARGE((S9,W9,AA9,AE9,AI9,AM9,AQ9,AU9,AY9,BC9,BG9,BK9,BO9,BS9,BW9,CA9,CE9),2)+LARGE((S9,W9,AA9,AE9,AI9,AM9,AQ9,AU9,AY9,BC9,BG9,BK9,BO9,BS9,BW9,CA9,CE9),3)+LARGE((S9,W9,AA9,AE9,AI9,AM9,AQ9,AU9,AY9,BC9,BG9,BK9,BO9,BS9,BW9,CA9,CE9),4)+LARGE((S9,W9,AA9,AE9,AI9,AM9,AQ9,AU9,AY9,BC9,BG9,BK9,BO9,BS9,BW9,CA9,CE9),5),K9)</f>
        <v>991.59999999999991</v>
      </c>
      <c r="P9" s="191">
        <v>0.22074074074074077</v>
      </c>
      <c r="Q9" s="192">
        <v>169.51</v>
      </c>
      <c r="R9" s="191">
        <v>0.18676874074074076</v>
      </c>
      <c r="S9" s="192">
        <v>200.35</v>
      </c>
      <c r="T9" s="194"/>
      <c r="U9" s="195"/>
      <c r="V9" s="195"/>
      <c r="W9" s="196"/>
      <c r="X9" s="197"/>
      <c r="Y9" s="198" t="s">
        <v>247</v>
      </c>
      <c r="Z9" s="198"/>
      <c r="AA9" s="199" t="s">
        <v>247</v>
      </c>
      <c r="AB9" s="200"/>
      <c r="AC9" s="201"/>
      <c r="AD9" s="201"/>
      <c r="AE9" s="202"/>
      <c r="AF9" s="203"/>
      <c r="AG9" s="204" t="s">
        <v>247</v>
      </c>
      <c r="AH9" s="204"/>
      <c r="AI9" s="205"/>
      <c r="AJ9" s="200"/>
      <c r="AK9" s="201" t="s">
        <v>247</v>
      </c>
      <c r="AL9" s="201"/>
      <c r="AM9" s="202"/>
      <c r="AN9" s="206"/>
      <c r="AO9" s="207"/>
      <c r="AP9" s="207"/>
      <c r="AQ9" s="208"/>
      <c r="AU9" s="202"/>
      <c r="AW9" s="231"/>
      <c r="AX9" s="231"/>
      <c r="AY9" s="253"/>
      <c r="AZ9" s="64">
        <v>0.16597222222222222</v>
      </c>
      <c r="BA9" s="251">
        <v>186.84</v>
      </c>
      <c r="BB9" s="64">
        <v>0.14042909722222222</v>
      </c>
      <c r="BC9" s="251">
        <v>220.82999999999998</v>
      </c>
      <c r="BD9" s="210">
        <v>6.0983796296296286E-2</v>
      </c>
      <c r="BE9" s="258">
        <v>150.93</v>
      </c>
      <c r="BF9" s="210">
        <v>5.1598390046296287E-2</v>
      </c>
      <c r="BG9" s="258">
        <v>178.39</v>
      </c>
      <c r="BH9" s="213"/>
      <c r="BI9" s="214"/>
      <c r="BJ9" s="214"/>
      <c r="BK9" s="215"/>
      <c r="BL9" s="112">
        <v>5.6608796296296303E-2</v>
      </c>
      <c r="BM9" s="233">
        <v>183.62</v>
      </c>
      <c r="BN9" s="112">
        <v>4.7896702546296299E-2</v>
      </c>
      <c r="BO9" s="233">
        <v>217.01999999999998</v>
      </c>
      <c r="BP9" s="216"/>
      <c r="BQ9" s="216"/>
      <c r="BR9" s="216"/>
      <c r="BS9" s="217"/>
      <c r="BT9" s="218">
        <v>5.6527777777777781E-2</v>
      </c>
      <c r="BU9" s="256">
        <v>148.07</v>
      </c>
      <c r="BV9" s="218">
        <v>4.7828152777777778E-2</v>
      </c>
      <c r="BW9" s="256">
        <v>175.01</v>
      </c>
      <c r="BY9" s="257"/>
      <c r="BZ9" s="257"/>
      <c r="CA9" s="257"/>
      <c r="CB9" s="221">
        <v>6.3217592592592589E-2</v>
      </c>
      <c r="CC9" s="222">
        <v>134.51</v>
      </c>
      <c r="CD9" s="221">
        <v>5.3488405092592589E-2</v>
      </c>
      <c r="CE9" s="222">
        <v>158.97999999999999</v>
      </c>
    </row>
    <row r="10" spans="2:84" ht="15" customHeight="1">
      <c r="B10" s="2">
        <v>5</v>
      </c>
      <c r="C10" s="2">
        <v>5</v>
      </c>
      <c r="D10" s="47" t="s">
        <v>1830</v>
      </c>
      <c r="E10" s="47" t="s">
        <v>2545</v>
      </c>
      <c r="F10" s="89" t="s">
        <v>2546</v>
      </c>
      <c r="G10" s="48">
        <v>1967</v>
      </c>
      <c r="H10" s="49" t="s">
        <v>31</v>
      </c>
      <c r="I10" s="2" t="str">
        <f t="shared" si="4"/>
        <v>M40</v>
      </c>
      <c r="J10" s="105">
        <f t="shared" si="0"/>
        <v>1191.1099999999999</v>
      </c>
      <c r="K10" s="249">
        <f t="shared" si="1"/>
        <v>1303.6500000000001</v>
      </c>
      <c r="L10" s="51">
        <f t="shared" si="2"/>
        <v>7</v>
      </c>
      <c r="M10" s="52" t="str">
        <f t="shared" si="3"/>
        <v>ano</v>
      </c>
      <c r="N10" s="106">
        <f>IF($M10="ano",LARGE((Q10,U10,Y10,AC10,AG10,AK10,AO10,AS10,AW10,BA10,BE10,BI10,BM10,BQ10,BU10,BY10,CC10),1)+LARGE((Q10,U10,Y10,AC10,AG10,AK10,AO10,AS10,AW10,BA10,BE10,BI10,BM10,BQ10,BU10,BY10,CC10),2)+LARGE((Q10,U10,Y10,AC10,AG10,AK10,AO10,AS10,AW10,BA10,BE10,BI10,BM10,BQ10,BU10,BY10,CC10),3)+LARGE((Q10,U10,Y10,AC10,AG10,AK10,AO10,AS10,AW10,BA10,BE10,BI10,BM10,BQ10,BU10,BY10,CC10),4)+LARGE((Q10,U10,Y10,AC10,AG10,AK10,AO10,AS10,AW10,BA10,BE10,BI10,BM10,BQ10,BU10,BY10,CC10),5),J10)</f>
        <v>897.07999999999993</v>
      </c>
      <c r="O10" s="250">
        <f>IF($M10="ano",LARGE((S10,W10,AA10,AE10,AI10,AM10,AQ10,AU10,AY10,BC10,BG10,BK10,BO10,BS10,BW10,CA10,CE10),1)+LARGE((S10,W10,AA10,AE10,AI10,AM10,AQ10,AU10,AY10,BC10,BG10,BK10,BO10,BS10,BW10,CA10,CE10),2)+LARGE((S10,W10,AA10,AE10,AI10,AM10,AQ10,AU10,AY10,BC10,BG10,BK10,BO10,BS10,BW10,CA10,CE10),3)+LARGE((S10,W10,AA10,AE10,AI10,AM10,AQ10,AU10,AY10,BC10,BG10,BK10,BO10,BS10,BW10,CA10,CE10),4)+LARGE((S10,W10,AA10,AE10,AI10,AM10,AQ10,AU10,AY10,BC10,BG10,BK10,BO10,BS10,BW10,CA10,CE10),5),K10)</f>
        <v>981.82999999999993</v>
      </c>
      <c r="P10" s="191">
        <v>0.24916666666666668</v>
      </c>
      <c r="Q10" s="192">
        <v>134.68</v>
      </c>
      <c r="R10" s="191">
        <v>0.22766358333333334</v>
      </c>
      <c r="S10" s="192">
        <v>147.41</v>
      </c>
      <c r="T10" s="194"/>
      <c r="U10" s="195"/>
      <c r="V10" s="195"/>
      <c r="W10" s="196"/>
      <c r="X10" s="197"/>
      <c r="Y10" s="198"/>
      <c r="Z10" s="198"/>
      <c r="AA10" s="199"/>
      <c r="AB10" s="200">
        <v>5.8240740740740739E-2</v>
      </c>
      <c r="AC10" s="252">
        <v>159.35</v>
      </c>
      <c r="AD10" s="200">
        <v>5.3214564814814812E-2</v>
      </c>
      <c r="AE10" s="252">
        <v>174.41</v>
      </c>
      <c r="AF10" s="203">
        <v>0.16749999999999998</v>
      </c>
      <c r="AG10" s="204">
        <v>166.32</v>
      </c>
      <c r="AH10" s="203">
        <v>0.15304474999999998</v>
      </c>
      <c r="AI10" s="204">
        <v>182.03</v>
      </c>
      <c r="AJ10" s="200"/>
      <c r="AK10" s="201" t="s">
        <v>247</v>
      </c>
      <c r="AL10" s="201"/>
      <c r="AM10" s="202"/>
      <c r="AN10" s="206"/>
      <c r="AO10" s="207" t="s">
        <v>247</v>
      </c>
      <c r="AP10" s="207"/>
      <c r="AQ10" s="208"/>
      <c r="AU10" s="202"/>
      <c r="AW10" s="231"/>
      <c r="AX10" s="231"/>
      <c r="AY10" s="253"/>
      <c r="AZ10" s="64">
        <v>0.15677083333333333</v>
      </c>
      <c r="BA10" s="251">
        <v>198.66</v>
      </c>
      <c r="BB10" s="64">
        <v>0.14324151041666666</v>
      </c>
      <c r="BC10" s="251">
        <v>217.42999999999998</v>
      </c>
      <c r="BD10" s="210">
        <v>5.5972222222222215E-2</v>
      </c>
      <c r="BE10" s="258">
        <v>171.4</v>
      </c>
      <c r="BF10" s="210">
        <v>5.1141819444444438E-2</v>
      </c>
      <c r="BG10" s="258">
        <v>187.59</v>
      </c>
      <c r="BH10" s="213"/>
      <c r="BI10" s="214"/>
      <c r="BJ10" s="214"/>
      <c r="BK10" s="215"/>
      <c r="BL10" s="112">
        <v>5.4768518518518522E-2</v>
      </c>
      <c r="BM10" s="233">
        <v>190.65</v>
      </c>
      <c r="BN10" s="112">
        <v>5.0041995370370372E-2</v>
      </c>
      <c r="BO10" s="233">
        <v>208.66</v>
      </c>
      <c r="BP10" s="216"/>
      <c r="BQ10" s="216"/>
      <c r="BR10" s="216"/>
      <c r="BS10" s="217"/>
      <c r="BT10" s="218">
        <v>5.1597222222222225E-2</v>
      </c>
      <c r="BU10" s="256">
        <v>170.05</v>
      </c>
      <c r="BV10" s="218">
        <v>4.7144381944444445E-2</v>
      </c>
      <c r="BW10" s="256">
        <v>186.12</v>
      </c>
      <c r="BY10" s="257"/>
      <c r="BZ10" s="257"/>
      <c r="CA10" s="257"/>
      <c r="CB10" s="221"/>
      <c r="CC10" s="222"/>
      <c r="CD10" s="222"/>
      <c r="CE10" s="222"/>
    </row>
    <row r="11" spans="2:84" ht="15" customHeight="1">
      <c r="B11" s="2">
        <v>6</v>
      </c>
      <c r="C11" s="2">
        <v>6</v>
      </c>
      <c r="D11" s="47" t="s">
        <v>1763</v>
      </c>
      <c r="E11" s="47" t="s">
        <v>1484</v>
      </c>
      <c r="F11" s="89" t="s">
        <v>1764</v>
      </c>
      <c r="G11" s="48">
        <v>1989</v>
      </c>
      <c r="H11" s="49" t="s">
        <v>31</v>
      </c>
      <c r="I11" s="2" t="str">
        <f t="shared" si="4"/>
        <v>M</v>
      </c>
      <c r="J11" s="105">
        <f t="shared" si="0"/>
        <v>973.74999999999989</v>
      </c>
      <c r="K11" s="249">
        <f t="shared" si="1"/>
        <v>973.74999999999989</v>
      </c>
      <c r="L11" s="51">
        <f t="shared" si="2"/>
        <v>5</v>
      </c>
      <c r="M11" s="52" t="str">
        <f t="shared" si="3"/>
        <v>nie</v>
      </c>
      <c r="N11" s="106">
        <f>IF($M11="ano",LARGE((Q11,U11,Y11,AC11,AG11,AK11,AO11,AS11,AW11,BA11,BE11,BI11,BM11,BQ11,BU11,BY11,CC11),1)+LARGE((Q11,U11,Y11,AC11,AG11,AK11,AO11,AS11,AW11,BA11,BE11,BI11,BM11,BQ11,BU11,BY11,CC11),2)+LARGE((Q11,U11,Y11,AC11,AG11,AK11,AO11,AS11,AW11,BA11,BE11,BI11,BM11,BQ11,BU11,BY11,CC11),3)+LARGE((Q11,U11,Y11,AC11,AG11,AK11,AO11,AS11,AW11,BA11,BE11,BI11,BM11,BQ11,BU11,BY11,CC11),4)+LARGE((Q11,U11,Y11,AC11,AG11,AK11,AO11,AS11,AW11,BA11,BE11,BI11,BM11,BQ11,BU11,BY11,CC11),5),J11)</f>
        <v>973.74999999999989</v>
      </c>
      <c r="O11" s="250">
        <f>IF($M11="ano",LARGE((S11,W11,AA11,AE11,AI11,AM11,AQ11,AU11,AY11,BC11,BG11,BK11,BO11,BS11,BW11,CA11,CE11),1)+LARGE((S11,W11,AA11,AE11,AI11,AM11,AQ11,AU11,AY11,BC11,BG11,BK11,BO11,BS11,BW11,CA11,CE11),2)+LARGE((S11,W11,AA11,AE11,AI11,AM11,AQ11,AU11,AY11,BC11,BG11,BK11,BO11,BS11,BW11,CA11,CE11),3)+LARGE((S11,W11,AA11,AE11,AI11,AM11,AQ11,AU11,AY11,BC11,BG11,BK11,BO11,BS11,BW11,CA11,CE11),4)+LARGE((S11,W11,AA11,AE11,AI11,AM11,AQ11,AU11,AY11,BC11,BG11,BK11,BO11,BS11,BW11,CA11,CE11),5),K11)</f>
        <v>973.74999999999989</v>
      </c>
      <c r="P11" s="191"/>
      <c r="Q11" s="192"/>
      <c r="R11" s="192"/>
      <c r="S11" s="193"/>
      <c r="T11" s="194">
        <v>8.1655092592592585E-2</v>
      </c>
      <c r="U11" s="256">
        <v>202.45</v>
      </c>
      <c r="V11" s="194">
        <v>8.1655092592592585E-2</v>
      </c>
      <c r="W11" s="256">
        <v>202.45</v>
      </c>
      <c r="X11" s="197"/>
      <c r="Y11" s="198"/>
      <c r="Z11" s="198"/>
      <c r="AA11" s="199"/>
      <c r="AB11" s="200"/>
      <c r="AC11" s="201"/>
      <c r="AD11" s="201"/>
      <c r="AE11" s="202"/>
      <c r="AF11" s="203">
        <v>0.14696759259259259</v>
      </c>
      <c r="AG11" s="204">
        <v>194.96</v>
      </c>
      <c r="AH11" s="203">
        <v>0.14696759259259259</v>
      </c>
      <c r="AI11" s="204">
        <v>194.96</v>
      </c>
      <c r="AJ11" s="200">
        <v>4.6793981481481478E-2</v>
      </c>
      <c r="AK11" s="252">
        <v>191.94</v>
      </c>
      <c r="AL11" s="200">
        <v>4.6793981481481478E-2</v>
      </c>
      <c r="AM11" s="252">
        <v>191.94</v>
      </c>
      <c r="AN11" s="206">
        <v>2.7118055555555552E-2</v>
      </c>
      <c r="AO11" s="251">
        <v>187.52</v>
      </c>
      <c r="AP11" s="206">
        <v>2.7118055555555552E-2</v>
      </c>
      <c r="AQ11" s="251">
        <v>187.52</v>
      </c>
      <c r="AU11" s="202"/>
      <c r="AW11" s="231"/>
      <c r="AX11" s="231"/>
      <c r="AY11" s="253"/>
      <c r="BA11" s="207"/>
      <c r="BB11" s="207"/>
      <c r="BC11" s="208"/>
      <c r="BD11" s="210">
        <v>4.973379629629629E-2</v>
      </c>
      <c r="BE11" s="258">
        <v>196.88</v>
      </c>
      <c r="BF11" s="210">
        <v>4.973379629629629E-2</v>
      </c>
      <c r="BG11" s="258">
        <v>196.88</v>
      </c>
      <c r="BH11" s="213"/>
      <c r="BI11" s="214"/>
      <c r="BJ11" s="214"/>
      <c r="BK11" s="215"/>
      <c r="BL11" s="112"/>
      <c r="BM11" s="233"/>
      <c r="BN11" s="233"/>
      <c r="BO11" s="255"/>
      <c r="BP11" s="216"/>
      <c r="BQ11" s="216"/>
      <c r="BR11" s="216"/>
      <c r="BS11" s="217"/>
      <c r="BT11" s="218"/>
      <c r="BU11" s="259"/>
      <c r="BV11" s="259"/>
      <c r="BW11" s="260"/>
      <c r="BY11" s="257"/>
      <c r="BZ11" s="257"/>
      <c r="CA11" s="257"/>
      <c r="CB11" s="221"/>
      <c r="CC11" s="222"/>
      <c r="CD11" s="222"/>
      <c r="CE11" s="222"/>
    </row>
    <row r="12" spans="2:84" ht="15" customHeight="1">
      <c r="B12" s="2">
        <v>7</v>
      </c>
      <c r="C12" s="2">
        <v>7</v>
      </c>
      <c r="D12" s="80" t="s">
        <v>1495</v>
      </c>
      <c r="E12" s="80" t="s">
        <v>1484</v>
      </c>
      <c r="F12" s="90" t="s">
        <v>1496</v>
      </c>
      <c r="G12" s="84">
        <v>1967</v>
      </c>
      <c r="H12" s="49" t="s">
        <v>31</v>
      </c>
      <c r="I12" s="2" t="str">
        <f t="shared" si="4"/>
        <v>M40</v>
      </c>
      <c r="J12" s="105">
        <f t="shared" si="0"/>
        <v>885.56</v>
      </c>
      <c r="K12" s="249">
        <f t="shared" si="1"/>
        <v>969.23</v>
      </c>
      <c r="L12" s="51">
        <f t="shared" si="2"/>
        <v>5</v>
      </c>
      <c r="M12" s="52" t="str">
        <f t="shared" si="3"/>
        <v>nie</v>
      </c>
      <c r="N12" s="106">
        <f>IF($M12="ano",LARGE((Q12,U12,Y12,AC12,AG12,AK12,AO12,AS12,AW12,BA12,BE12,BI12,BM12,BQ12,BU12,BY12,CC12),1)+LARGE((Q12,U12,Y12,AC12,AG12,AK12,AO12,AS12,AW12,BA12,BE12,BI12,BM12,BQ12,BU12,BY12,CC12),2)+LARGE((Q12,U12,Y12,AC12,AG12,AK12,AO12,AS12,AW12,BA12,BE12,BI12,BM12,BQ12,BU12,BY12,CC12),3)+LARGE((Q12,U12,Y12,AC12,AG12,AK12,AO12,AS12,AW12,BA12,BE12,BI12,BM12,BQ12,BU12,BY12,CC12),4)+LARGE((Q12,U12,Y12,AC12,AG12,AK12,AO12,AS12,AW12,BA12,BE12,BI12,BM12,BQ12,BU12,BY12,CC12),5),J12)</f>
        <v>885.56</v>
      </c>
      <c r="O12" s="250">
        <f>IF($M12="ano",LARGE((S12,W12,AA12,AE12,AI12,AM12,AQ12,AU12,AY12,BC12,BG12,BK12,BO12,BS12,BW12,CA12,CE12),1)+LARGE((S12,W12,AA12,AE12,AI12,AM12,AQ12,AU12,AY12,BC12,BG12,BK12,BO12,BS12,BW12,CA12,CE12),2)+LARGE((S12,W12,AA12,AE12,AI12,AM12,AQ12,AU12,AY12,BC12,BG12,BK12,BO12,BS12,BW12,CA12,CE12),3)+LARGE((S12,W12,AA12,AE12,AI12,AM12,AQ12,AU12,AY12,BC12,BG12,BK12,BO12,BS12,BW12,CA12,CE12),4)+LARGE((S12,W12,AA12,AE12,AI12,AM12,AQ12,AU12,AY12,BC12,BG12,BK12,BO12,BS12,BW12,CA12,CE12),5),K12)</f>
        <v>969.23</v>
      </c>
      <c r="P12" s="191"/>
      <c r="Q12" s="192"/>
      <c r="R12" s="192"/>
      <c r="S12" s="193"/>
      <c r="T12" s="194"/>
      <c r="U12" s="195"/>
      <c r="V12" s="195"/>
      <c r="W12" s="196"/>
      <c r="X12" s="197">
        <v>5.168981481481482E-2</v>
      </c>
      <c r="Y12" s="261">
        <v>207.63</v>
      </c>
      <c r="Z12" s="197">
        <v>4.7228983796296302E-2</v>
      </c>
      <c r="AA12" s="261">
        <v>227.25</v>
      </c>
      <c r="AB12" s="200">
        <v>5.679398148148148E-2</v>
      </c>
      <c r="AC12" s="252">
        <v>165.33</v>
      </c>
      <c r="AD12" s="200">
        <v>5.1892660879629626E-2</v>
      </c>
      <c r="AE12" s="252">
        <v>180.95</v>
      </c>
      <c r="AF12" s="203"/>
      <c r="AG12" s="204" t="s">
        <v>247</v>
      </c>
      <c r="AH12" s="204"/>
      <c r="AI12" s="205"/>
      <c r="AJ12" s="200">
        <v>5.2013888888888887E-2</v>
      </c>
      <c r="AK12" s="252">
        <v>168.73</v>
      </c>
      <c r="AL12" s="200">
        <v>4.7525090277777772E-2</v>
      </c>
      <c r="AM12" s="252">
        <v>184.67</v>
      </c>
      <c r="AN12" s="206"/>
      <c r="AO12" s="207" t="s">
        <v>247</v>
      </c>
      <c r="AP12" s="207"/>
      <c r="AQ12" s="208"/>
      <c r="AU12" s="202"/>
      <c r="AW12" s="231"/>
      <c r="AX12" s="231"/>
      <c r="AY12" s="253"/>
      <c r="BA12" s="207"/>
      <c r="BB12" s="207"/>
      <c r="BC12" s="208"/>
      <c r="BD12" s="210"/>
      <c r="BE12" s="211"/>
      <c r="BF12" s="211"/>
      <c r="BG12" s="212"/>
      <c r="BH12" s="213"/>
      <c r="BI12" s="214"/>
      <c r="BJ12" s="214"/>
      <c r="BK12" s="215"/>
      <c r="BL12" s="112"/>
      <c r="BM12" s="233"/>
      <c r="BN12" s="233"/>
      <c r="BO12" s="255"/>
      <c r="BP12" s="216"/>
      <c r="BQ12" s="216"/>
      <c r="BR12" s="216"/>
      <c r="BS12" s="217"/>
      <c r="BT12" s="218">
        <v>4.974537037037037E-2</v>
      </c>
      <c r="BU12" s="256">
        <v>178.3</v>
      </c>
      <c r="BV12" s="218">
        <v>4.5452344907407405E-2</v>
      </c>
      <c r="BW12" s="262">
        <v>195.14999999999998</v>
      </c>
      <c r="BY12" s="257"/>
      <c r="BZ12" s="257"/>
      <c r="CA12" s="257"/>
      <c r="CB12" s="221">
        <v>5.5821759259259258E-2</v>
      </c>
      <c r="CC12" s="222">
        <v>165.57</v>
      </c>
      <c r="CD12" s="221">
        <v>5.1004341435185181E-2</v>
      </c>
      <c r="CE12" s="222">
        <v>181.20999999999998</v>
      </c>
    </row>
    <row r="13" spans="2:84" ht="15" customHeight="1">
      <c r="B13" s="2">
        <v>8</v>
      </c>
      <c r="C13" s="2">
        <v>8</v>
      </c>
      <c r="D13" s="47" t="s">
        <v>2454</v>
      </c>
      <c r="E13" s="47" t="s">
        <v>2453</v>
      </c>
      <c r="F13" s="89" t="s">
        <v>2455</v>
      </c>
      <c r="G13" s="48">
        <v>1974</v>
      </c>
      <c r="H13" s="49" t="s">
        <v>31</v>
      </c>
      <c r="I13" s="2" t="str">
        <f t="shared" si="4"/>
        <v>M</v>
      </c>
      <c r="J13" s="105">
        <f t="shared" si="0"/>
        <v>900.37</v>
      </c>
      <c r="K13" s="249">
        <f t="shared" si="1"/>
        <v>931.8</v>
      </c>
      <c r="L13" s="51">
        <f t="shared" si="2"/>
        <v>5</v>
      </c>
      <c r="M13" s="52" t="str">
        <f t="shared" si="3"/>
        <v>nie</v>
      </c>
      <c r="N13" s="106">
        <f>IF($M13="ano",LARGE((Q13,U13,Y13,AC13,AG13,AK13,AO13,AS13,AW13,BA13,BE13,BI13,BM13,BQ13,BU13,BY13,CC13),1)+LARGE((Q13,U13,Y13,AC13,AG13,AK13,AO13,AS13,AW13,BA13,BE13,BI13,BM13,BQ13,BU13,BY13,CC13),2)+LARGE((Q13,U13,Y13,AC13,AG13,AK13,AO13,AS13,AW13,BA13,BE13,BI13,BM13,BQ13,BU13,BY13,CC13),3)+LARGE((Q13,U13,Y13,AC13,AG13,AK13,AO13,AS13,AW13,BA13,BE13,BI13,BM13,BQ13,BU13,BY13,CC13),4)+LARGE((Q13,U13,Y13,AC13,AG13,AK13,AO13,AS13,AW13,BA13,BE13,BI13,BM13,BQ13,BU13,BY13,CC13),5),J13)</f>
        <v>900.37</v>
      </c>
      <c r="O13" s="250">
        <f>IF($M13="ano",LARGE((S13,W13,AA13,AE13,AI13,AM13,AQ13,AU13,AY13,BC13,BG13,BK13,BO13,BS13,BW13,CA13,CE13),1)+LARGE((S13,W13,AA13,AE13,AI13,AM13,AQ13,AU13,AY13,BC13,BG13,BK13,BO13,BS13,BW13,CA13,CE13),2)+LARGE((S13,W13,AA13,AE13,AI13,AM13,AQ13,AU13,AY13,BC13,BG13,BK13,BO13,BS13,BW13,CA13,CE13),3)+LARGE((S13,W13,AA13,AE13,AI13,AM13,AQ13,AU13,AY13,BC13,BG13,BK13,BO13,BS13,BW13,CA13,CE13),4)+LARGE((S13,W13,AA13,AE13,AI13,AM13,AQ13,AU13,AY13,BC13,BG13,BK13,BO13,BS13,BW13,CA13,CE13),5),K13)</f>
        <v>931.8</v>
      </c>
      <c r="P13" s="191">
        <v>0.1925462962962963</v>
      </c>
      <c r="Q13" s="192">
        <v>204.06</v>
      </c>
      <c r="R13" s="191">
        <v>0.18605748611111111</v>
      </c>
      <c r="S13" s="192">
        <v>211.17999999999998</v>
      </c>
      <c r="T13" s="194"/>
      <c r="U13" s="195"/>
      <c r="V13" s="195"/>
      <c r="W13" s="196"/>
      <c r="X13" s="197"/>
      <c r="Y13" s="198" t="s">
        <v>247</v>
      </c>
      <c r="Z13" s="198"/>
      <c r="AA13" s="199" t="s">
        <v>247</v>
      </c>
      <c r="AB13" s="200"/>
      <c r="AC13" s="201"/>
      <c r="AD13" s="201"/>
      <c r="AE13" s="202"/>
      <c r="AF13" s="203">
        <v>0.15547453703703704</v>
      </c>
      <c r="AG13" s="204">
        <v>183.09</v>
      </c>
      <c r="AH13" s="203">
        <v>0.15023504513888888</v>
      </c>
      <c r="AI13" s="204">
        <v>189.48</v>
      </c>
      <c r="AJ13" s="200"/>
      <c r="AK13" s="201" t="s">
        <v>247</v>
      </c>
      <c r="AL13" s="201"/>
      <c r="AM13" s="202"/>
      <c r="AN13" s="206"/>
      <c r="AO13" s="207" t="s">
        <v>247</v>
      </c>
      <c r="AP13" s="207"/>
      <c r="AQ13" s="208"/>
      <c r="AU13" s="202"/>
      <c r="AW13" s="231"/>
      <c r="AX13" s="231"/>
      <c r="AY13" s="253"/>
      <c r="BA13" s="207"/>
      <c r="BB13" s="207"/>
      <c r="BC13" s="208"/>
      <c r="BD13" s="210">
        <v>5.4340277777777779E-2</v>
      </c>
      <c r="BE13" s="258">
        <v>178.07</v>
      </c>
      <c r="BF13" s="210">
        <v>5.2509010416666668E-2</v>
      </c>
      <c r="BG13" s="258">
        <v>184.29</v>
      </c>
      <c r="BH13" s="213"/>
      <c r="BI13" s="214"/>
      <c r="BJ13" s="214"/>
      <c r="BK13" s="215"/>
      <c r="BL13" s="112"/>
      <c r="BM13" s="233"/>
      <c r="BN13" s="233"/>
      <c r="BO13" s="255"/>
      <c r="BP13" s="225"/>
      <c r="BQ13" s="216"/>
      <c r="BR13" s="216"/>
      <c r="BS13" s="217"/>
      <c r="BT13" s="218">
        <v>5.1180555555555556E-2</v>
      </c>
      <c r="BU13" s="256">
        <v>171.91</v>
      </c>
      <c r="BV13" s="218">
        <v>4.9455770833333336E-2</v>
      </c>
      <c r="BW13" s="262">
        <v>177.91</v>
      </c>
      <c r="BY13" s="257"/>
      <c r="BZ13" s="257"/>
      <c r="CA13" s="257"/>
      <c r="CB13" s="221">
        <v>5.6377314814814818E-2</v>
      </c>
      <c r="CC13" s="222">
        <v>163.24</v>
      </c>
      <c r="CD13" s="221">
        <v>5.4477399305555563E-2</v>
      </c>
      <c r="CE13" s="222">
        <v>168.94</v>
      </c>
    </row>
    <row r="14" spans="2:84" ht="15" customHeight="1">
      <c r="B14" s="2">
        <v>9</v>
      </c>
      <c r="C14" s="2">
        <v>9</v>
      </c>
      <c r="D14" s="47" t="s">
        <v>1788</v>
      </c>
      <c r="E14" s="47" t="s">
        <v>1492</v>
      </c>
      <c r="F14" s="89" t="s">
        <v>1789</v>
      </c>
      <c r="G14" s="48">
        <v>1984</v>
      </c>
      <c r="H14" s="49" t="s">
        <v>31</v>
      </c>
      <c r="I14" s="2" t="str">
        <f t="shared" si="4"/>
        <v>M</v>
      </c>
      <c r="J14" s="105">
        <f t="shared" si="0"/>
        <v>1085.95</v>
      </c>
      <c r="K14" s="249">
        <f t="shared" si="1"/>
        <v>1085.95</v>
      </c>
      <c r="L14" s="51">
        <f t="shared" si="2"/>
        <v>6</v>
      </c>
      <c r="M14" s="52" t="str">
        <f t="shared" si="3"/>
        <v>ano</v>
      </c>
      <c r="N14" s="106">
        <f>IF($M14="ano",LARGE((Q14,U14,Y14,AC14,AG14,AK14,AO14,AS14,AW14,BA14,BE14,BI14,BM14,BQ14,BU14,BY14,CC14),1)+LARGE((Q14,U14,Y14,AC14,AG14,AK14,AO14,AS14,AW14,BA14,BE14,BI14,BM14,BQ14,BU14,BY14,CC14),2)+LARGE((Q14,U14,Y14,AC14,AG14,AK14,AO14,AS14,AW14,BA14,BE14,BI14,BM14,BQ14,BU14,BY14,CC14),3)+LARGE((Q14,U14,Y14,AC14,AG14,AK14,AO14,AS14,AW14,BA14,BE14,BI14,BM14,BQ14,BU14,BY14,CC14),4)+LARGE((Q14,U14,Y14,AC14,AG14,AK14,AO14,AS14,AW14,BA14,BE14,BI14,BM14,BQ14,BU14,BY14,CC14),5),J14)</f>
        <v>925.45</v>
      </c>
      <c r="O14" s="250">
        <f>IF($M14="ano",LARGE((S14,W14,AA14,AE14,AI14,AM14,AQ14,AU14,AY14,BC14,BG14,BK14,BO14,BS14,BW14,CA14,CE14),1)+LARGE((S14,W14,AA14,AE14,AI14,AM14,AQ14,AU14,AY14,BC14,BG14,BK14,BO14,BS14,BW14,CA14,CE14),2)+LARGE((S14,W14,AA14,AE14,AI14,AM14,AQ14,AU14,AY14,BC14,BG14,BK14,BO14,BS14,BW14,CA14,CE14),3)+LARGE((S14,W14,AA14,AE14,AI14,AM14,AQ14,AU14,AY14,BC14,BG14,BK14,BO14,BS14,BW14,CA14,CE14),4)+LARGE((S14,W14,AA14,AE14,AI14,AM14,AQ14,AU14,AY14,BC14,BG14,BK14,BO14,BS14,BW14,CA14,CE14),5),K14)</f>
        <v>925.45</v>
      </c>
      <c r="P14" s="191"/>
      <c r="Q14" s="192"/>
      <c r="R14" s="192"/>
      <c r="S14" s="193"/>
      <c r="T14" s="194">
        <v>8.4039351851851851E-2</v>
      </c>
      <c r="U14" s="256">
        <v>195.51</v>
      </c>
      <c r="V14" s="194">
        <v>8.4039351851851851E-2</v>
      </c>
      <c r="W14" s="256">
        <v>195.51</v>
      </c>
      <c r="X14" s="197"/>
      <c r="Y14" s="198"/>
      <c r="Z14" s="198"/>
      <c r="AA14" s="199"/>
      <c r="AB14" s="200">
        <v>5.7962962962962959E-2</v>
      </c>
      <c r="AC14" s="252">
        <v>160.5</v>
      </c>
      <c r="AD14" s="200">
        <v>5.7962962962962959E-2</v>
      </c>
      <c r="AE14" s="252">
        <v>160.5</v>
      </c>
      <c r="AF14" s="203"/>
      <c r="AG14" s="204" t="s">
        <v>247</v>
      </c>
      <c r="AH14" s="204"/>
      <c r="AI14" s="205"/>
      <c r="AJ14" s="200"/>
      <c r="AK14" s="201" t="s">
        <v>247</v>
      </c>
      <c r="AL14" s="201"/>
      <c r="AM14" s="202"/>
      <c r="AN14" s="206">
        <v>2.8287037037037038E-2</v>
      </c>
      <c r="AO14" s="251">
        <v>178.36</v>
      </c>
      <c r="AP14" s="206">
        <v>2.8287037037037038E-2</v>
      </c>
      <c r="AQ14" s="251">
        <v>178.36</v>
      </c>
      <c r="AR14" s="134">
        <v>3.6770833333333336E-2</v>
      </c>
      <c r="AS14" s="127">
        <v>184.61</v>
      </c>
      <c r="AT14" s="134">
        <v>3.6770833333333336E-2</v>
      </c>
      <c r="AU14" s="252">
        <v>184.61</v>
      </c>
      <c r="AW14" s="231"/>
      <c r="AX14" s="231"/>
      <c r="AY14" s="253"/>
      <c r="BA14" s="207"/>
      <c r="BB14" s="207"/>
      <c r="BC14" s="208"/>
      <c r="BD14" s="210">
        <v>5.1793981481481483E-2</v>
      </c>
      <c r="BE14" s="258">
        <v>188.47</v>
      </c>
      <c r="BF14" s="210">
        <v>5.1793981481481483E-2</v>
      </c>
      <c r="BG14" s="258">
        <v>188.47</v>
      </c>
      <c r="BH14" s="213"/>
      <c r="BI14" s="214"/>
      <c r="BJ14" s="214"/>
      <c r="BK14" s="215"/>
      <c r="BL14" s="112"/>
      <c r="BM14" s="233"/>
      <c r="BN14" s="233"/>
      <c r="BO14" s="255"/>
      <c r="BP14" s="216"/>
      <c r="BQ14" s="216"/>
      <c r="BR14" s="216"/>
      <c r="BS14" s="217"/>
      <c r="BT14" s="218"/>
      <c r="BU14" s="259"/>
      <c r="BV14" s="259"/>
      <c r="BW14" s="260"/>
      <c r="BX14" s="219">
        <v>5.2488425925925924E-2</v>
      </c>
      <c r="BY14" s="257"/>
      <c r="BZ14" s="219">
        <v>5.2488425925925924E-2</v>
      </c>
      <c r="CA14" s="257"/>
      <c r="CB14" s="221">
        <v>5.2743055555555557E-2</v>
      </c>
      <c r="CC14" s="222">
        <v>178.5</v>
      </c>
      <c r="CD14" s="221">
        <v>5.2743055555555557E-2</v>
      </c>
      <c r="CE14" s="222">
        <v>178.5</v>
      </c>
    </row>
    <row r="15" spans="2:84" ht="15" customHeight="1">
      <c r="B15" s="2">
        <v>10</v>
      </c>
      <c r="C15" s="2">
        <v>10</v>
      </c>
      <c r="D15" s="47" t="s">
        <v>2535</v>
      </c>
      <c r="E15" s="47" t="s">
        <v>2534</v>
      </c>
      <c r="F15" s="89" t="s">
        <v>2536</v>
      </c>
      <c r="G15" s="48">
        <v>1981</v>
      </c>
      <c r="H15" s="49" t="s">
        <v>31</v>
      </c>
      <c r="I15" s="2" t="str">
        <f t="shared" si="4"/>
        <v>M</v>
      </c>
      <c r="J15" s="105">
        <f t="shared" si="0"/>
        <v>1192.17</v>
      </c>
      <c r="K15" s="249">
        <f t="shared" si="1"/>
        <v>1192.8099999999997</v>
      </c>
      <c r="L15" s="51">
        <f t="shared" si="2"/>
        <v>7</v>
      </c>
      <c r="M15" s="52" t="str">
        <f t="shared" si="3"/>
        <v>ano</v>
      </c>
      <c r="N15" s="106">
        <f>IF($M15="ano",LARGE((Q15,U15,Y15,AC15,AG15,AK15,AO15,AS15,AW15,BA15,BE15,BI15,BM15,BQ15,BU15,BY15,CC15),1)+LARGE((Q15,U15,Y15,AC15,AG15,AK15,AO15,AS15,AW15,BA15,BE15,BI15,BM15,BQ15,BU15,BY15,CC15),2)+LARGE((Q15,U15,Y15,AC15,AG15,AK15,AO15,AS15,AW15,BA15,BE15,BI15,BM15,BQ15,BU15,BY15,CC15),3)+LARGE((Q15,U15,Y15,AC15,AG15,AK15,AO15,AS15,AW15,BA15,BE15,BI15,BM15,BQ15,BU15,BY15,CC15),4)+LARGE((Q15,U15,Y15,AC15,AG15,AK15,AO15,AS15,AW15,BA15,BE15,BI15,BM15,BQ15,BU15,BY15,CC15),5),J15)</f>
        <v>900.61999999999989</v>
      </c>
      <c r="O15" s="250">
        <f>IF($M15="ano",LARGE((S15,W15,AA15,AE15,AI15,AM15,AQ15,AU15,AY15,BC15,BG15,BK15,BO15,BS15,BW15,CA15,CE15),1)+LARGE((S15,W15,AA15,AE15,AI15,AM15,AQ15,AU15,AY15,BC15,BG15,BK15,BO15,BS15,BW15,CA15,CE15),2)+LARGE((S15,W15,AA15,AE15,AI15,AM15,AQ15,AU15,AY15,BC15,BG15,BK15,BO15,BS15,BW15,CA15,CE15),3)+LARGE((S15,W15,AA15,AE15,AI15,AM15,AQ15,AU15,AY15,BC15,BG15,BK15,BO15,BS15,BW15,CA15,CE15),4)+LARGE((S15,W15,AA15,AE15,AI15,AM15,AQ15,AU15,AY15,BC15,BG15,BK15,BO15,BS15,BW15,CA15,CE15),5),K15)</f>
        <v>901.11</v>
      </c>
      <c r="P15" s="191">
        <v>0.24686342592592592</v>
      </c>
      <c r="Q15" s="192">
        <v>137.5</v>
      </c>
      <c r="R15" s="191">
        <v>0.24673999421296297</v>
      </c>
      <c r="S15" s="192">
        <v>137.57</v>
      </c>
      <c r="T15" s="194"/>
      <c r="U15" s="195"/>
      <c r="V15" s="195"/>
      <c r="W15" s="196"/>
      <c r="X15" s="197"/>
      <c r="Y15" s="198"/>
      <c r="Z15" s="198"/>
      <c r="AA15" s="199"/>
      <c r="AB15" s="200"/>
      <c r="AC15" s="201"/>
      <c r="AD15" s="201"/>
      <c r="AE15" s="202"/>
      <c r="AF15" s="203">
        <v>0.17120370370370372</v>
      </c>
      <c r="AG15" s="204">
        <v>161.15</v>
      </c>
      <c r="AH15" s="203">
        <v>0.17111810185185189</v>
      </c>
      <c r="AI15" s="204">
        <v>161.23999999999998</v>
      </c>
      <c r="AJ15" s="200">
        <v>5.1747685185185188E-2</v>
      </c>
      <c r="AK15" s="252">
        <v>169.91</v>
      </c>
      <c r="AL15" s="200">
        <v>5.17218113425926E-2</v>
      </c>
      <c r="AM15" s="252">
        <v>170</v>
      </c>
      <c r="AN15" s="206">
        <v>3.138888888888889E-2</v>
      </c>
      <c r="AO15" s="251">
        <v>154.05000000000001</v>
      </c>
      <c r="AP15" s="206">
        <v>3.1373194444444447E-2</v>
      </c>
      <c r="AQ15" s="251">
        <v>154.13</v>
      </c>
      <c r="AU15" s="202"/>
      <c r="AW15" s="231"/>
      <c r="AX15" s="231"/>
      <c r="AY15" s="253"/>
      <c r="AZ15" s="64">
        <v>0.15311342592592592</v>
      </c>
      <c r="BA15" s="251">
        <v>203.35</v>
      </c>
      <c r="BB15" s="64">
        <v>0.15303686921296297</v>
      </c>
      <c r="BC15" s="251">
        <v>203.45999999999998</v>
      </c>
      <c r="BD15" s="210">
        <v>5.2928240740740734E-2</v>
      </c>
      <c r="BE15" s="258">
        <v>183.83</v>
      </c>
      <c r="BF15" s="210">
        <v>5.2901776620370364E-2</v>
      </c>
      <c r="BG15" s="258">
        <v>183.92999999999998</v>
      </c>
      <c r="BH15" s="213"/>
      <c r="BI15" s="214"/>
      <c r="BJ15" s="214"/>
      <c r="BK15" s="215"/>
      <c r="BL15" s="112"/>
      <c r="BM15" s="233"/>
      <c r="BN15" s="233"/>
      <c r="BO15" s="255"/>
      <c r="BP15" s="225"/>
      <c r="BQ15" s="216"/>
      <c r="BR15" s="216"/>
      <c r="BS15" s="217"/>
      <c r="BT15" s="218">
        <v>4.8831018518518517E-2</v>
      </c>
      <c r="BU15" s="256">
        <v>182.38</v>
      </c>
      <c r="BV15" s="218">
        <v>4.8806603009259257E-2</v>
      </c>
      <c r="BW15" s="256">
        <v>182.48</v>
      </c>
      <c r="BX15" s="219">
        <v>5.3078703703703704E-2</v>
      </c>
      <c r="BY15" s="257"/>
      <c r="BZ15" s="219">
        <v>5.3052164351851852E-2</v>
      </c>
      <c r="CA15" s="257"/>
      <c r="CB15" s="221"/>
      <c r="CC15" s="222"/>
      <c r="CD15" s="222"/>
      <c r="CE15" s="222"/>
    </row>
    <row r="16" spans="2:84" ht="15" customHeight="1">
      <c r="B16" s="137" t="s">
        <v>1439</v>
      </c>
      <c r="C16" s="138" t="s">
        <v>1439</v>
      </c>
      <c r="D16" s="47" t="s">
        <v>1826</v>
      </c>
      <c r="E16" s="47" t="s">
        <v>1604</v>
      </c>
      <c r="F16" s="76" t="s">
        <v>65</v>
      </c>
      <c r="G16" s="48">
        <v>1962</v>
      </c>
      <c r="H16" s="49" t="s">
        <v>31</v>
      </c>
      <c r="I16" s="2" t="str">
        <f t="shared" si="4"/>
        <v>M50</v>
      </c>
      <c r="J16" s="105">
        <f t="shared" si="0"/>
        <v>788.06999999999994</v>
      </c>
      <c r="K16" s="249">
        <f t="shared" si="1"/>
        <v>899.54</v>
      </c>
      <c r="L16" s="51">
        <f t="shared" si="2"/>
        <v>5</v>
      </c>
      <c r="M16" s="52" t="str">
        <f t="shared" si="3"/>
        <v>nie</v>
      </c>
      <c r="N16" s="106">
        <f>IF($M16="ano",LARGE((Q16,U16,Y16,AC16,AG16,AK16,AO16,AS16,AW16,BA16,BE16,BI16,BM16,BQ16,BU16,BY16,CC16),1)+LARGE((Q16,U16,Y16,AC16,AG16,AK16,AO16,AS16,AW16,BA16,BE16,BI16,BM16,BQ16,BU16,BY16,CC16),2)+LARGE((Q16,U16,Y16,AC16,AG16,AK16,AO16,AS16,AW16,BA16,BE16,BI16,BM16,BQ16,BU16,BY16,CC16),3)+LARGE((Q16,U16,Y16,AC16,AG16,AK16,AO16,AS16,AW16,BA16,BE16,BI16,BM16,BQ16,BU16,BY16,CC16),4)+LARGE((Q16,U16,Y16,AC16,AG16,AK16,AO16,AS16,AW16,BA16,BE16,BI16,BM16,BQ16,BU16,BY16,CC16),5),J16)</f>
        <v>788.06999999999994</v>
      </c>
      <c r="O16" s="250">
        <f>IF($M16="ano",LARGE((S16,W16,AA16,AE16,AI16,AM16,AQ16,AU16,AY16,BC16,BG16,BK16,BO16,BS16,BW16,CA16,CE16),1)+LARGE((S16,W16,AA16,AE16,AI16,AM16,AQ16,AU16,AY16,BC16,BG16,BK16,BO16,BS16,BW16,CA16,CE16),2)+LARGE((S16,W16,AA16,AE16,AI16,AM16,AQ16,AU16,AY16,BC16,BG16,BK16,BO16,BS16,BW16,CA16,CE16),3)+LARGE((S16,W16,AA16,AE16,AI16,AM16,AQ16,AU16,AY16,BC16,BG16,BK16,BO16,BS16,BW16,CA16,CE16),4)+LARGE((S16,W16,AA16,AE16,AI16,AM16,AQ16,AU16,AY16,BC16,BG16,BK16,BO16,BS16,BW16,CA16,CE16),5),K16)</f>
        <v>899.54</v>
      </c>
      <c r="P16" s="191"/>
      <c r="Q16" s="192"/>
      <c r="R16" s="192"/>
      <c r="S16" s="193"/>
      <c r="T16" s="194">
        <v>9.1354166666666667E-2</v>
      </c>
      <c r="U16" s="256">
        <v>174.23</v>
      </c>
      <c r="V16" s="194">
        <v>8.003538541666666E-2</v>
      </c>
      <c r="W16" s="256">
        <v>198.87</v>
      </c>
      <c r="X16" s="197"/>
      <c r="Y16" s="198" t="s">
        <v>247</v>
      </c>
      <c r="Z16" s="198"/>
      <c r="AA16" s="199" t="s">
        <v>247</v>
      </c>
      <c r="AB16" s="200">
        <v>5.5231481481481486E-2</v>
      </c>
      <c r="AC16" s="252">
        <v>171.78</v>
      </c>
      <c r="AD16" s="200">
        <v>4.8388300925925928E-2</v>
      </c>
      <c r="AE16" s="252">
        <v>196.07999999999998</v>
      </c>
      <c r="AF16" s="203"/>
      <c r="AG16" s="204" t="s">
        <v>247</v>
      </c>
      <c r="AH16" s="204"/>
      <c r="AI16" s="205"/>
      <c r="AJ16" s="200">
        <v>5.302083333333333E-2</v>
      </c>
      <c r="AK16" s="252">
        <v>164.25</v>
      </c>
      <c r="AL16" s="200">
        <v>4.6451552083333326E-2</v>
      </c>
      <c r="AM16" s="252">
        <v>187.48</v>
      </c>
      <c r="AN16" s="206"/>
      <c r="AO16" s="207" t="s">
        <v>247</v>
      </c>
      <c r="AP16" s="207"/>
      <c r="AQ16" s="208"/>
      <c r="AU16" s="202"/>
      <c r="AW16" s="231"/>
      <c r="AX16" s="231"/>
      <c r="AY16" s="253"/>
      <c r="BA16" s="207"/>
      <c r="BB16" s="207"/>
      <c r="BC16" s="208"/>
      <c r="BD16" s="210"/>
      <c r="BE16" s="211"/>
      <c r="BF16" s="211"/>
      <c r="BG16" s="212"/>
      <c r="BH16" s="213"/>
      <c r="BI16" s="214"/>
      <c r="BJ16" s="214"/>
      <c r="BK16" s="215"/>
      <c r="BL16" s="112"/>
      <c r="BM16" s="233"/>
      <c r="BN16" s="233"/>
      <c r="BO16" s="255"/>
      <c r="BP16" s="216"/>
      <c r="BQ16" s="216"/>
      <c r="BR16" s="216"/>
      <c r="BS16" s="217"/>
      <c r="BT16" s="218">
        <v>5.8472222222222224E-2</v>
      </c>
      <c r="BU16" s="256">
        <v>139.41</v>
      </c>
      <c r="BV16" s="218">
        <v>5.1227513888888888E-2</v>
      </c>
      <c r="BW16" s="262">
        <v>159.13</v>
      </c>
      <c r="BY16" s="257"/>
      <c r="BZ16" s="257"/>
      <c r="CA16" s="257"/>
      <c r="CB16" s="221">
        <v>6.2291666666666669E-2</v>
      </c>
      <c r="CC16" s="222">
        <v>138.4</v>
      </c>
      <c r="CD16" s="221">
        <v>5.4573729166666668E-2</v>
      </c>
      <c r="CE16" s="222">
        <v>157.97999999999999</v>
      </c>
    </row>
    <row r="17" spans="2:83" ht="15" customHeight="1">
      <c r="B17" s="2">
        <v>11</v>
      </c>
      <c r="C17" s="2">
        <v>11</v>
      </c>
      <c r="D17" s="47" t="s">
        <v>1594</v>
      </c>
      <c r="E17" s="47" t="s">
        <v>1564</v>
      </c>
      <c r="F17" s="89" t="s">
        <v>1542</v>
      </c>
      <c r="G17" s="48">
        <v>1964</v>
      </c>
      <c r="H17" s="49" t="s">
        <v>31</v>
      </c>
      <c r="I17" s="2" t="str">
        <f t="shared" si="4"/>
        <v>M40</v>
      </c>
      <c r="J17" s="105">
        <f t="shared" si="0"/>
        <v>1062.8900000000001</v>
      </c>
      <c r="K17" s="249">
        <f t="shared" si="1"/>
        <v>1192.6799999999998</v>
      </c>
      <c r="L17" s="51">
        <f t="shared" si="2"/>
        <v>7</v>
      </c>
      <c r="M17" s="52" t="str">
        <f t="shared" si="3"/>
        <v>ano</v>
      </c>
      <c r="N17" s="106">
        <f>IF($M17="ano",LARGE((Q17,U17,Y17,AC17,AG17,AK17,AO17,AS17,AW17,BA17,BE17,BI17,BM17,BQ17,BU17,BY17,CC17),1)+LARGE((Q17,U17,Y17,AC17,AG17,AK17,AO17,AS17,AW17,BA17,BE17,BI17,BM17,BQ17,BU17,BY17,CC17),2)+LARGE((Q17,U17,Y17,AC17,AG17,AK17,AO17,AS17,AW17,BA17,BE17,BI17,BM17,BQ17,BU17,BY17,CC17),3)+LARGE((Q17,U17,Y17,AC17,AG17,AK17,AO17,AS17,AW17,BA17,BE17,BI17,BM17,BQ17,BU17,BY17,CC17),4)+LARGE((Q17,U17,Y17,AC17,AG17,AK17,AO17,AS17,AW17,BA17,BE17,BI17,BM17,BQ17,BU17,BY17,CC17),5),J17)</f>
        <v>787.55</v>
      </c>
      <c r="O17" s="250">
        <f>IF($M17="ano",LARGE((S17,W17,AA17,AE17,AI17,AM17,AQ17,AU17,AY17,BC17,BG17,BK17,BO17,BS17,BW17,CA17,CE17),1)+LARGE((S17,W17,AA17,AE17,AI17,AM17,AQ17,AU17,AY17,BC17,BG17,BK17,BO17,BS17,BW17,CA17,CE17),2)+LARGE((S17,W17,AA17,AE17,AI17,AM17,AQ17,AU17,AY17,BC17,BG17,BK17,BO17,BS17,BW17,CA17,CE17),3)+LARGE((S17,W17,AA17,AE17,AI17,AM17,AQ17,AU17,AY17,BC17,BG17,BK17,BO17,BS17,BW17,CA17,CE17),4)+LARGE((S17,W17,AA17,AE17,AI17,AM17,AQ17,AU17,AY17,BC17,BG17,BK17,BO17,BS17,BW17,CA17,CE17),5),K17)</f>
        <v>883.72</v>
      </c>
      <c r="P17" s="191"/>
      <c r="Q17" s="192"/>
      <c r="R17" s="192"/>
      <c r="S17" s="193"/>
      <c r="T17" s="194"/>
      <c r="U17" s="195"/>
      <c r="V17" s="195"/>
      <c r="W17" s="196"/>
      <c r="X17" s="197">
        <v>6.4201388888888891E-2</v>
      </c>
      <c r="Y17" s="261">
        <v>151.38999999999999</v>
      </c>
      <c r="Z17" s="197">
        <v>5.7216277777777783E-2</v>
      </c>
      <c r="AA17" s="261">
        <v>169.88</v>
      </c>
      <c r="AB17" s="200">
        <v>6.1666666666666668E-2</v>
      </c>
      <c r="AC17" s="252">
        <v>145.19</v>
      </c>
      <c r="AD17" s="200">
        <v>5.4957333333333337E-2</v>
      </c>
      <c r="AE17" s="252">
        <v>162.91999999999999</v>
      </c>
      <c r="AF17" s="203">
        <v>0.19342592592592592</v>
      </c>
      <c r="AG17" s="204">
        <v>130.15</v>
      </c>
      <c r="AH17" s="203">
        <v>0.17238118518518517</v>
      </c>
      <c r="AI17" s="204">
        <v>146.04</v>
      </c>
      <c r="AJ17" s="200">
        <v>5.5057870370370375E-2</v>
      </c>
      <c r="AK17" s="252">
        <v>155.19</v>
      </c>
      <c r="AL17" s="200">
        <v>4.9067574074074076E-2</v>
      </c>
      <c r="AM17" s="252">
        <v>174.14</v>
      </c>
      <c r="AN17" s="206"/>
      <c r="AO17" s="207" t="s">
        <v>247</v>
      </c>
      <c r="AP17" s="207"/>
      <c r="AQ17" s="208"/>
      <c r="AR17" s="134">
        <v>4.0937500000000002E-2</v>
      </c>
      <c r="AS17" s="127">
        <v>160.19999999999999</v>
      </c>
      <c r="AT17" s="134">
        <v>3.6483500000000002E-2</v>
      </c>
      <c r="AU17" s="252">
        <v>179.76</v>
      </c>
      <c r="AW17" s="231"/>
      <c r="AX17" s="231"/>
      <c r="AY17" s="253"/>
      <c r="BA17" s="207"/>
      <c r="BB17" s="207"/>
      <c r="BC17" s="208"/>
      <c r="BD17" s="210"/>
      <c r="BE17" s="211"/>
      <c r="BF17" s="211"/>
      <c r="BG17" s="212"/>
      <c r="BH17" s="213"/>
      <c r="BI17" s="214"/>
      <c r="BJ17" s="214"/>
      <c r="BK17" s="215"/>
      <c r="BL17" s="112"/>
      <c r="BM17" s="233"/>
      <c r="BN17" s="233"/>
      <c r="BO17" s="255"/>
      <c r="BP17" s="216"/>
      <c r="BQ17" s="216"/>
      <c r="BR17" s="216"/>
      <c r="BS17" s="217"/>
      <c r="BT17" s="218">
        <v>5.378472222222222E-2</v>
      </c>
      <c r="BU17" s="256">
        <v>160.30000000000001</v>
      </c>
      <c r="BV17" s="218">
        <v>4.7932944444444445E-2</v>
      </c>
      <c r="BW17" s="256">
        <v>179.87</v>
      </c>
      <c r="BX17" s="219">
        <v>5.5034722222222221E-2</v>
      </c>
      <c r="BY17" s="257"/>
      <c r="BZ17" s="219">
        <v>4.9046944444444442E-2</v>
      </c>
      <c r="CA17" s="257"/>
      <c r="CB17" s="221">
        <v>5.7037037037037039E-2</v>
      </c>
      <c r="CC17" s="222">
        <v>160.47</v>
      </c>
      <c r="CD17" s="221">
        <v>5.0831407407407408E-2</v>
      </c>
      <c r="CE17" s="222">
        <v>180.07</v>
      </c>
    </row>
    <row r="18" spans="2:83" ht="15" customHeight="1">
      <c r="B18" s="2">
        <v>12</v>
      </c>
      <c r="C18" s="2">
        <v>12</v>
      </c>
      <c r="D18" s="47" t="s">
        <v>1836</v>
      </c>
      <c r="E18" s="47" t="s">
        <v>1514</v>
      </c>
      <c r="F18" s="89" t="s">
        <v>1837</v>
      </c>
      <c r="G18" s="48">
        <v>1972</v>
      </c>
      <c r="H18" s="49" t="s">
        <v>31</v>
      </c>
      <c r="I18" s="2" t="str">
        <f t="shared" si="4"/>
        <v>M40</v>
      </c>
      <c r="J18" s="105">
        <f t="shared" si="0"/>
        <v>838.67000000000007</v>
      </c>
      <c r="K18" s="249">
        <f t="shared" si="1"/>
        <v>881.7299999999999</v>
      </c>
      <c r="L18" s="51">
        <f t="shared" si="2"/>
        <v>5</v>
      </c>
      <c r="M18" s="52" t="str">
        <f t="shared" si="3"/>
        <v>nie</v>
      </c>
      <c r="N18" s="106">
        <f>IF($M18="ano",LARGE((Q18,U18,Y18,AC18,AG18,AK18,AO18,AS18,AW18,BA18,BE18,BI18,BM18,BQ18,BU18,BY18,CC18),1)+LARGE((Q18,U18,Y18,AC18,AG18,AK18,AO18,AS18,AW18,BA18,BE18,BI18,BM18,BQ18,BU18,BY18,CC18),2)+LARGE((Q18,U18,Y18,AC18,AG18,AK18,AO18,AS18,AW18,BA18,BE18,BI18,BM18,BQ18,BU18,BY18,CC18),3)+LARGE((Q18,U18,Y18,AC18,AG18,AK18,AO18,AS18,AW18,BA18,BE18,BI18,BM18,BQ18,BU18,BY18,CC18),4)+LARGE((Q18,U18,Y18,AC18,AG18,AK18,AO18,AS18,AW18,BA18,BE18,BI18,BM18,BQ18,BU18,BY18,CC18),5),J18)</f>
        <v>838.67000000000007</v>
      </c>
      <c r="O18" s="250">
        <f>IF($M18="ano",LARGE((S18,W18,AA18,AE18,AI18,AM18,AQ18,AU18,AY18,BC18,BG18,BK18,BO18,BS18,BW18,CA18,CE18),1)+LARGE((S18,W18,AA18,AE18,AI18,AM18,AQ18,AU18,AY18,BC18,BG18,BK18,BO18,BS18,BW18,CA18,CE18),2)+LARGE((S18,W18,AA18,AE18,AI18,AM18,AQ18,AU18,AY18,BC18,BG18,BK18,BO18,BS18,BW18,CA18,CE18),3)+LARGE((S18,W18,AA18,AE18,AI18,AM18,AQ18,AU18,AY18,BC18,BG18,BK18,BO18,BS18,BW18,CA18,CE18),4)+LARGE((S18,W18,AA18,AE18,AI18,AM18,AQ18,AU18,AY18,BC18,BG18,BK18,BO18,BS18,BW18,CA18,CE18),5),K18)</f>
        <v>881.7299999999999</v>
      </c>
      <c r="P18" s="191"/>
      <c r="Q18" s="192"/>
      <c r="R18" s="192"/>
      <c r="S18" s="193"/>
      <c r="T18" s="194">
        <v>9.2442129629629624E-2</v>
      </c>
      <c r="U18" s="256">
        <v>171.06</v>
      </c>
      <c r="V18" s="194">
        <v>8.7930953703703699E-2</v>
      </c>
      <c r="W18" s="256">
        <v>179.84</v>
      </c>
      <c r="X18" s="197"/>
      <c r="Y18" s="198" t="s">
        <v>247</v>
      </c>
      <c r="Z18" s="198"/>
      <c r="AA18" s="199" t="s">
        <v>247</v>
      </c>
      <c r="AB18" s="200">
        <v>5.6597222222222222E-2</v>
      </c>
      <c r="AC18" s="252">
        <v>166.14</v>
      </c>
      <c r="AD18" s="200">
        <v>5.3835277777777781E-2</v>
      </c>
      <c r="AE18" s="252">
        <v>174.67</v>
      </c>
      <c r="AF18" s="203"/>
      <c r="AG18" s="204" t="s">
        <v>247</v>
      </c>
      <c r="AH18" s="204"/>
      <c r="AI18" s="205"/>
      <c r="AJ18" s="200"/>
      <c r="AK18" s="201" t="s">
        <v>247</v>
      </c>
      <c r="AL18" s="201"/>
      <c r="AM18" s="202"/>
      <c r="AN18" s="206"/>
      <c r="AO18" s="207" t="s">
        <v>247</v>
      </c>
      <c r="AP18" s="207"/>
      <c r="AQ18" s="208"/>
      <c r="AU18" s="202"/>
      <c r="AW18" s="231"/>
      <c r="AX18" s="231"/>
      <c r="AY18" s="253"/>
      <c r="BA18" s="207"/>
      <c r="BB18" s="207"/>
      <c r="BC18" s="208"/>
      <c r="BD18" s="210">
        <v>5.502314814814814E-2</v>
      </c>
      <c r="BE18" s="258">
        <v>175.28</v>
      </c>
      <c r="BF18" s="210">
        <v>5.2338018518518513E-2</v>
      </c>
      <c r="BG18" s="258">
        <v>184.28</v>
      </c>
      <c r="BH18" s="213"/>
      <c r="BI18" s="214"/>
      <c r="BJ18" s="214"/>
      <c r="BK18" s="215"/>
      <c r="BL18" s="112"/>
      <c r="BM18" s="233"/>
      <c r="BN18" s="233"/>
      <c r="BO18" s="255"/>
      <c r="BP18" s="216"/>
      <c r="BQ18" s="216"/>
      <c r="BR18" s="216"/>
      <c r="BS18" s="217"/>
      <c r="BT18" s="218">
        <v>5.1249999999999997E-2</v>
      </c>
      <c r="BU18" s="256">
        <v>171.6</v>
      </c>
      <c r="BV18" s="218">
        <v>4.8749000000000001E-2</v>
      </c>
      <c r="BW18" s="262">
        <v>180.41</v>
      </c>
      <c r="BY18" s="257"/>
      <c r="BZ18" s="257"/>
      <c r="CA18" s="257"/>
      <c r="CB18" s="221">
        <v>5.8437500000000003E-2</v>
      </c>
      <c r="CC18" s="222">
        <v>154.59</v>
      </c>
      <c r="CD18" s="221">
        <v>5.5585750000000003E-2</v>
      </c>
      <c r="CE18" s="222">
        <v>162.53</v>
      </c>
    </row>
    <row r="19" spans="2:83" ht="15" customHeight="1">
      <c r="B19" s="2">
        <v>13</v>
      </c>
      <c r="C19" s="2">
        <v>13</v>
      </c>
      <c r="D19" s="47" t="s">
        <v>2527</v>
      </c>
      <c r="E19" s="47" t="s">
        <v>1526</v>
      </c>
      <c r="F19" s="90" t="s">
        <v>2528</v>
      </c>
      <c r="G19" s="81">
        <v>1952</v>
      </c>
      <c r="H19" s="49" t="s">
        <v>31</v>
      </c>
      <c r="I19" s="2" t="str">
        <f t="shared" si="4"/>
        <v>M60</v>
      </c>
      <c r="J19" s="105">
        <f t="shared" si="0"/>
        <v>1185.49</v>
      </c>
      <c r="K19" s="249">
        <f t="shared" si="1"/>
        <v>1480.07</v>
      </c>
      <c r="L19" s="51">
        <f t="shared" si="2"/>
        <v>9</v>
      </c>
      <c r="M19" s="52" t="str">
        <f t="shared" si="3"/>
        <v>ano</v>
      </c>
      <c r="N19" s="106">
        <f>IF($M19="ano",LARGE((Q19,U19,Y19,AC19,AG19,AK19,AO19,AS19,AW19,BA19,BE19,BI19,BM19,BQ19,BU19,BY19,CC19),1)+LARGE((Q19,U19,Y19,AC19,AG19,AK19,AO19,AS19,AW19,BA19,BE19,BI19,BM19,BQ19,BU19,BY19,CC19),2)+LARGE((Q19,U19,Y19,AC19,AG19,AK19,AO19,AS19,AW19,BA19,BE19,BI19,BM19,BQ19,BU19,BY19,CC19),3)+LARGE((Q19,U19,Y19,AC19,AG19,AK19,AO19,AS19,AW19,BA19,BE19,BI19,BM19,BQ19,BU19,BY19,CC19),4)+LARGE((Q19,U19,Y19,AC19,AG19,AK19,AO19,AS19,AW19,BA19,BE19,BI19,BM19,BQ19,BU19,BY19,CC19),5),J19)</f>
        <v>703.98</v>
      </c>
      <c r="O19" s="250">
        <f>IF($M19="ano",LARGE((S19,W19,AA19,AE19,AI19,AM19,AQ19,AU19,AY19,BC19,BG19,BK19,BO19,BS19,BW19,CA19,CE19),1)+LARGE((S19,W19,AA19,AE19,AI19,AM19,AQ19,AU19,AY19,BC19,BG19,BK19,BO19,BS19,BW19,CA19,CE19),2)+LARGE((S19,W19,AA19,AE19,AI19,AM19,AQ19,AU19,AY19,BC19,BG19,BK19,BO19,BS19,BW19,CA19,CE19),3)+LARGE((S19,W19,AA19,AE19,AI19,AM19,AQ19,AU19,AY19,BC19,BG19,BK19,BO19,BS19,BW19,CA19,CE19),4)+LARGE((S19,W19,AA19,AE19,AI19,AM19,AQ19,AU19,AY19,BC19,BG19,BK19,BO19,BS19,BW19,CA19,CE19),5),K19)</f>
        <v>878.90999999999985</v>
      </c>
      <c r="P19" s="191">
        <v>0.24432870370370371</v>
      </c>
      <c r="Q19" s="192">
        <v>140.61000000000001</v>
      </c>
      <c r="R19" s="191">
        <v>0.1957072916666667</v>
      </c>
      <c r="S19" s="192">
        <v>175.54999999999998</v>
      </c>
      <c r="T19" s="194"/>
      <c r="U19" s="195"/>
      <c r="V19" s="195"/>
      <c r="W19" s="196"/>
      <c r="X19" s="197"/>
      <c r="Y19" s="198"/>
      <c r="Z19" s="198"/>
      <c r="AA19" s="199"/>
      <c r="AB19" s="200">
        <v>6.2280092592592595E-2</v>
      </c>
      <c r="AC19" s="252">
        <v>142.66</v>
      </c>
      <c r="AD19" s="200">
        <v>4.9886354166666674E-2</v>
      </c>
      <c r="AE19" s="252">
        <v>178.10999999999999</v>
      </c>
      <c r="AF19" s="203">
        <v>0.1966435185185185</v>
      </c>
      <c r="AG19" s="204">
        <v>125.66</v>
      </c>
      <c r="AH19" s="203">
        <v>0.15751145833333333</v>
      </c>
      <c r="AI19" s="204">
        <v>156.88</v>
      </c>
      <c r="AJ19" s="200"/>
      <c r="AK19" s="201" t="s">
        <v>247</v>
      </c>
      <c r="AL19" s="201"/>
      <c r="AM19" s="202"/>
      <c r="AN19" s="206">
        <v>3.5590277777777776E-2</v>
      </c>
      <c r="AO19" s="251">
        <v>121.13</v>
      </c>
      <c r="AP19" s="206">
        <v>2.85078125E-2</v>
      </c>
      <c r="AQ19" s="251">
        <v>151.22999999999999</v>
      </c>
      <c r="AR19" s="134">
        <v>4.4641203703703704E-2</v>
      </c>
      <c r="AS19" s="127">
        <v>138.51</v>
      </c>
      <c r="AT19" s="134">
        <v>3.5757604166666672E-2</v>
      </c>
      <c r="AU19" s="252">
        <v>172.92999999999998</v>
      </c>
      <c r="AW19" s="231"/>
      <c r="AX19" s="231"/>
      <c r="AY19" s="253"/>
      <c r="AZ19" s="64">
        <v>0.20958333333333334</v>
      </c>
      <c r="BA19" s="251">
        <v>130.83000000000001</v>
      </c>
      <c r="BB19" s="64">
        <v>0.16787625</v>
      </c>
      <c r="BC19" s="251">
        <v>163.34</v>
      </c>
      <c r="BD19" s="210">
        <v>6.3217592592592589E-2</v>
      </c>
      <c r="BE19" s="258">
        <v>141.81</v>
      </c>
      <c r="BF19" s="210">
        <v>5.0637291666666667E-2</v>
      </c>
      <c r="BG19" s="258">
        <v>177.04999999999998</v>
      </c>
      <c r="BH19" s="213"/>
      <c r="BI19" s="214"/>
      <c r="BJ19" s="214"/>
      <c r="BK19" s="215"/>
      <c r="BL19" s="112"/>
      <c r="BM19" s="233"/>
      <c r="BN19" s="233"/>
      <c r="BO19" s="255"/>
      <c r="BP19" s="216"/>
      <c r="BQ19" s="216"/>
      <c r="BR19" s="216"/>
      <c r="BS19" s="217"/>
      <c r="BT19" s="218">
        <v>5.8252314814814812E-2</v>
      </c>
      <c r="BU19" s="256">
        <v>140.38999999999999</v>
      </c>
      <c r="BV19" s="218">
        <v>4.6660104166666667E-2</v>
      </c>
      <c r="BW19" s="262">
        <v>175.26999999999998</v>
      </c>
      <c r="BX19" s="219">
        <v>6.4641203703703701E-2</v>
      </c>
      <c r="BY19" s="257"/>
      <c r="BZ19" s="219">
        <v>5.1777604166666664E-2</v>
      </c>
      <c r="CA19" s="257"/>
      <c r="CB19" s="221">
        <v>7.0509259259259258E-2</v>
      </c>
      <c r="CC19" s="222">
        <v>103.89</v>
      </c>
      <c r="CD19" s="221">
        <v>5.6477916666666669E-2</v>
      </c>
      <c r="CE19" s="222">
        <v>129.70999999999998</v>
      </c>
    </row>
    <row r="20" spans="2:83" ht="15" customHeight="1">
      <c r="B20" s="2">
        <v>14</v>
      </c>
      <c r="C20" s="2">
        <v>14</v>
      </c>
      <c r="D20" s="47" t="s">
        <v>1596</v>
      </c>
      <c r="E20" s="47" t="s">
        <v>2179</v>
      </c>
      <c r="F20" s="89" t="s">
        <v>1542</v>
      </c>
      <c r="G20" s="48">
        <v>1954</v>
      </c>
      <c r="H20" s="49" t="s">
        <v>31</v>
      </c>
      <c r="I20" s="2" t="str">
        <f t="shared" si="4"/>
        <v>M50</v>
      </c>
      <c r="J20" s="105">
        <f t="shared" si="0"/>
        <v>1067.0900000000001</v>
      </c>
      <c r="K20" s="249">
        <f t="shared" si="1"/>
        <v>1307.7499999999998</v>
      </c>
      <c r="L20" s="51">
        <f t="shared" si="2"/>
        <v>8</v>
      </c>
      <c r="M20" s="52" t="str">
        <f t="shared" si="3"/>
        <v>ano</v>
      </c>
      <c r="N20" s="106">
        <f>IF($M20="ano",LARGE((Q20,U20,Y20,AC20,AG20,AK20,AO20,AS20,AW20,BA20,BE20,BI20,BM20,BQ20,BU20,BY20,CC20),1)+LARGE((Q20,U20,Y20,AC20,AG20,AK20,AO20,AS20,AW20,BA20,BE20,BI20,BM20,BQ20,BU20,BY20,CC20),2)+LARGE((Q20,U20,Y20,AC20,AG20,AK20,AO20,AS20,AW20,BA20,BE20,BI20,BM20,BQ20,BU20,BY20,CC20),3)+LARGE((Q20,U20,Y20,AC20,AG20,AK20,AO20,AS20,AW20,BA20,BE20,BI20,BM20,BQ20,BU20,BY20,CC20),4)+LARGE((Q20,U20,Y20,AC20,AG20,AK20,AO20,AS20,AW20,BA20,BE20,BI20,BM20,BQ20,BU20,BY20,CC20),5),J20)</f>
        <v>708.2600000000001</v>
      </c>
      <c r="O20" s="250">
        <f>IF($M20="ano",LARGE((S20,W20,AA20,AE20,AI20,AM20,AQ20,AU20,AY20,BC20,BG20,BK20,BO20,BS20,BW20,CA20,CE20),1)+LARGE((S20,W20,AA20,AE20,AI20,AM20,AQ20,AU20,AY20,BC20,BG20,BK20,BO20,BS20,BW20,CA20,CE20),2)+LARGE((S20,W20,AA20,AE20,AI20,AM20,AQ20,AU20,AY20,BC20,BG20,BK20,BO20,BS20,BW20,CA20,CE20),3)+LARGE((S20,W20,AA20,AE20,AI20,AM20,AQ20,AU20,AY20,BC20,BG20,BK20,BO20,BS20,BW20,CA20,CE20),4)+LARGE((S20,W20,AA20,AE20,AI20,AM20,AQ20,AU20,AY20,BC20,BG20,BK20,BO20,BS20,BW20,CA20,CE20),5),K20)</f>
        <v>867.9899999999999</v>
      </c>
      <c r="P20" s="191"/>
      <c r="Q20" s="192"/>
      <c r="R20" s="192"/>
      <c r="S20" s="193"/>
      <c r="T20" s="194">
        <v>0.11417824074074073</v>
      </c>
      <c r="U20" s="256">
        <v>107.83</v>
      </c>
      <c r="V20" s="194">
        <v>9.316944444444443E-2</v>
      </c>
      <c r="W20" s="256">
        <v>132.14999999999998</v>
      </c>
      <c r="X20" s="197"/>
      <c r="Y20" s="198"/>
      <c r="Z20" s="198"/>
      <c r="AA20" s="199"/>
      <c r="AB20" s="200">
        <v>6.2962962962962957E-2</v>
      </c>
      <c r="AC20" s="252">
        <v>139.84</v>
      </c>
      <c r="AD20" s="200">
        <v>5.1377777777777772E-2</v>
      </c>
      <c r="AE20" s="252">
        <v>171.38</v>
      </c>
      <c r="AF20" s="203">
        <v>0.19363425925925926</v>
      </c>
      <c r="AG20" s="204">
        <v>129.86000000000001</v>
      </c>
      <c r="AH20" s="203">
        <v>0.15800555555555554</v>
      </c>
      <c r="AI20" s="204">
        <v>159.14999999999998</v>
      </c>
      <c r="AJ20" s="200"/>
      <c r="AK20" s="201" t="s">
        <v>247</v>
      </c>
      <c r="AL20" s="201"/>
      <c r="AM20" s="202"/>
      <c r="AN20" s="206">
        <v>3.4317129629629628E-2</v>
      </c>
      <c r="AO20" s="251">
        <v>131.11000000000001</v>
      </c>
      <c r="AP20" s="206">
        <v>2.8002777777777776E-2</v>
      </c>
      <c r="AQ20" s="251">
        <v>160.67999999999998</v>
      </c>
      <c r="AR20" s="134">
        <v>4.2928240740740746E-2</v>
      </c>
      <c r="AS20" s="127">
        <v>148.54</v>
      </c>
      <c r="AT20" s="134">
        <v>3.5029444444444446E-2</v>
      </c>
      <c r="AU20" s="252">
        <v>182.04</v>
      </c>
      <c r="AW20" s="231"/>
      <c r="AX20" s="231"/>
      <c r="AY20" s="253"/>
      <c r="BA20" s="207"/>
      <c r="BB20" s="207"/>
      <c r="BC20" s="208"/>
      <c r="BD20" s="210">
        <v>6.0763888888888881E-2</v>
      </c>
      <c r="BE20" s="258">
        <v>151.83000000000001</v>
      </c>
      <c r="BF20" s="210">
        <v>4.9583333333333326E-2</v>
      </c>
      <c r="BG20" s="258">
        <v>186.07</v>
      </c>
      <c r="BH20" s="213"/>
      <c r="BI20" s="214"/>
      <c r="BJ20" s="214"/>
      <c r="BK20" s="215"/>
      <c r="BL20" s="112">
        <v>6.8819444444444447E-2</v>
      </c>
      <c r="BM20" s="233">
        <v>136.94</v>
      </c>
      <c r="BN20" s="112">
        <v>5.6156666666666667E-2</v>
      </c>
      <c r="BO20" s="233">
        <v>167.82</v>
      </c>
      <c r="BP20" s="216"/>
      <c r="BQ20" s="216"/>
      <c r="BR20" s="216"/>
      <c r="BS20" s="217"/>
      <c r="BT20" s="218"/>
      <c r="BU20" s="259"/>
      <c r="BV20" s="259"/>
      <c r="BW20" s="260"/>
      <c r="BX20" s="219">
        <v>6.4155092592592597E-2</v>
      </c>
      <c r="BY20" s="257"/>
      <c r="BZ20" s="219">
        <v>5.2350555555555553E-2</v>
      </c>
      <c r="CA20" s="257"/>
      <c r="CB20" s="221">
        <v>6.6400462962962967E-2</v>
      </c>
      <c r="CC20" s="222">
        <v>121.14</v>
      </c>
      <c r="CD20" s="221">
        <v>5.4182777777777774E-2</v>
      </c>
      <c r="CE20" s="222">
        <v>148.45999999999998</v>
      </c>
    </row>
    <row r="21" spans="2:83" ht="15" customHeight="1">
      <c r="B21" s="2">
        <v>15</v>
      </c>
      <c r="C21" s="2">
        <v>15</v>
      </c>
      <c r="D21" s="47" t="s">
        <v>2079</v>
      </c>
      <c r="E21" s="47" t="s">
        <v>1567</v>
      </c>
      <c r="F21" s="89" t="s">
        <v>2080</v>
      </c>
      <c r="G21" s="82">
        <v>1979</v>
      </c>
      <c r="H21" s="49" t="s">
        <v>31</v>
      </c>
      <c r="I21" s="2" t="str">
        <f t="shared" si="4"/>
        <v>M</v>
      </c>
      <c r="J21" s="105">
        <f t="shared" si="0"/>
        <v>1288.2199999999998</v>
      </c>
      <c r="K21" s="249">
        <f t="shared" si="1"/>
        <v>1294.3499999999999</v>
      </c>
      <c r="L21" s="51">
        <f t="shared" si="2"/>
        <v>8</v>
      </c>
      <c r="M21" s="52" t="str">
        <f t="shared" si="3"/>
        <v>ano</v>
      </c>
      <c r="N21" s="106">
        <f>IF($M21="ano",LARGE((Q21,U21,Y21,AC21,AG21,AK21,AO21,AS21,AW21,BA21,BE21,BI21,BM21,BQ21,BU21,BY21,CC21),1)+LARGE((Q21,U21,Y21,AC21,AG21,AK21,AO21,AS21,AW21,BA21,BE21,BI21,BM21,BQ21,BU21,BY21,CC21),2)+LARGE((Q21,U21,Y21,AC21,AG21,AK21,AO21,AS21,AW21,BA21,BE21,BI21,BM21,BQ21,BU21,BY21,CC21),3)+LARGE((Q21,U21,Y21,AC21,AG21,AK21,AO21,AS21,AW21,BA21,BE21,BI21,BM21,BQ21,BU21,BY21,CC21),4)+LARGE((Q21,U21,Y21,AC21,AG21,AK21,AO21,AS21,AW21,BA21,BE21,BI21,BM21,BQ21,BU21,BY21,CC21),5),J21)</f>
        <v>852.1400000000001</v>
      </c>
      <c r="O21" s="250">
        <f>IF($M21="ano",LARGE((S21,W21,AA21,AE21,AI21,AM21,AQ21,AU21,AY21,BC21,BG21,BK21,BO21,BS21,BW21,CA21,CE21),1)+LARGE((S21,W21,AA21,AE21,AI21,AM21,AQ21,AU21,AY21,BC21,BG21,BK21,BO21,BS21,BW21,CA21,CE21),2)+LARGE((S21,W21,AA21,AE21,AI21,AM21,AQ21,AU21,AY21,BC21,BG21,BK21,BO21,BS21,BW21,CA21,CE21),3)+LARGE((S21,W21,AA21,AE21,AI21,AM21,AQ21,AU21,AY21,BC21,BG21,BK21,BO21,BS21,BW21,CA21,CE21),4)+LARGE((S21,W21,AA21,AE21,AI21,AM21,AQ21,AU21,AY21,BC21,BG21,BK21,BO21,BS21,BW21,CA21,CE21),5),K21)</f>
        <v>856.18999999999994</v>
      </c>
      <c r="P21" s="191"/>
      <c r="Q21" s="192"/>
      <c r="R21" s="192"/>
      <c r="S21" s="193"/>
      <c r="T21" s="194">
        <v>0.10728009259259259</v>
      </c>
      <c r="U21" s="256">
        <v>127.9</v>
      </c>
      <c r="V21" s="194">
        <v>0.1067758761574074</v>
      </c>
      <c r="W21" s="256">
        <v>128.51</v>
      </c>
      <c r="X21" s="197"/>
      <c r="Y21" s="198"/>
      <c r="Z21" s="198"/>
      <c r="AA21" s="199"/>
      <c r="AB21" s="200">
        <v>5.8229166666666665E-2</v>
      </c>
      <c r="AC21" s="252">
        <v>159.4</v>
      </c>
      <c r="AD21" s="200">
        <v>5.7955489583333332E-2</v>
      </c>
      <c r="AE21" s="252">
        <v>160.16</v>
      </c>
      <c r="AF21" s="203"/>
      <c r="AG21" s="204" t="s">
        <v>247</v>
      </c>
      <c r="AH21" s="204"/>
      <c r="AI21" s="205"/>
      <c r="AJ21" s="200">
        <v>5.31712962962963E-2</v>
      </c>
      <c r="AK21" s="252">
        <v>163.58000000000001</v>
      </c>
      <c r="AL21" s="200">
        <v>5.2921391203703705E-2</v>
      </c>
      <c r="AM21" s="252">
        <v>164.35999999999999</v>
      </c>
      <c r="AN21" s="206">
        <v>3.0925925925925926E-2</v>
      </c>
      <c r="AO21" s="251">
        <v>157.68</v>
      </c>
      <c r="AP21" s="206">
        <v>3.0780574074074075E-2</v>
      </c>
      <c r="AQ21" s="251">
        <v>158.42999999999998</v>
      </c>
      <c r="AR21" s="134">
        <v>3.9085648148148147E-2</v>
      </c>
      <c r="AS21" s="127">
        <v>171.05</v>
      </c>
      <c r="AT21" s="134">
        <v>3.8901945601851846E-2</v>
      </c>
      <c r="AU21" s="252">
        <v>171.85999999999999</v>
      </c>
      <c r="AW21" s="231"/>
      <c r="AX21" s="231"/>
      <c r="AY21" s="253"/>
      <c r="BA21" s="207"/>
      <c r="BB21" s="207"/>
      <c r="BC21" s="208"/>
      <c r="BD21" s="210">
        <v>5.4583333333333331E-2</v>
      </c>
      <c r="BE21" s="258">
        <v>177.07</v>
      </c>
      <c r="BF21" s="210">
        <v>5.4326791666666666E-2</v>
      </c>
      <c r="BG21" s="258">
        <v>177.91</v>
      </c>
      <c r="BH21" s="213"/>
      <c r="BI21" s="214"/>
      <c r="BJ21" s="214"/>
      <c r="BK21" s="215"/>
      <c r="BL21" s="112"/>
      <c r="BM21" s="233"/>
      <c r="BN21" s="233"/>
      <c r="BO21" s="255"/>
      <c r="BP21" s="216"/>
      <c r="BQ21" s="216"/>
      <c r="BR21" s="216"/>
      <c r="BS21" s="217"/>
      <c r="BT21" s="218">
        <v>4.9131944444444443E-2</v>
      </c>
      <c r="BU21" s="256">
        <v>181.04</v>
      </c>
      <c r="BV21" s="218">
        <v>4.8901024305555554E-2</v>
      </c>
      <c r="BW21" s="262">
        <v>181.89999999999998</v>
      </c>
      <c r="BY21" s="257"/>
      <c r="BZ21" s="257"/>
      <c r="CA21" s="257"/>
      <c r="CB21" s="221">
        <v>5.9409722222222225E-2</v>
      </c>
      <c r="CC21" s="222">
        <v>150.5</v>
      </c>
      <c r="CD21" s="221">
        <v>5.9130496527777777E-2</v>
      </c>
      <c r="CE21" s="222">
        <v>151.22</v>
      </c>
    </row>
    <row r="22" spans="2:83" ht="15" customHeight="1">
      <c r="B22" s="2">
        <v>16</v>
      </c>
      <c r="C22" s="2">
        <v>16</v>
      </c>
      <c r="D22" s="47" t="s">
        <v>1790</v>
      </c>
      <c r="E22" s="47" t="s">
        <v>1567</v>
      </c>
      <c r="F22" s="90" t="s">
        <v>1791</v>
      </c>
      <c r="G22" s="81">
        <v>1992</v>
      </c>
      <c r="H22" s="49" t="s">
        <v>31</v>
      </c>
      <c r="I22" s="2" t="str">
        <f t="shared" si="4"/>
        <v>M</v>
      </c>
      <c r="J22" s="105">
        <f t="shared" si="0"/>
        <v>1142.2299999999998</v>
      </c>
      <c r="K22" s="249">
        <f t="shared" si="1"/>
        <v>1146.9699999999998</v>
      </c>
      <c r="L22" s="51">
        <f t="shared" si="2"/>
        <v>7</v>
      </c>
      <c r="M22" s="52" t="str">
        <f t="shared" si="3"/>
        <v>ano</v>
      </c>
      <c r="N22" s="106">
        <f>IF($M22="ano",LARGE((Q22,U22,Y22,AC22,AG22,AK22,AO22,AS22,AW22,BA22,BE22,BI22,BM22,BQ22,BU22,BY22,CC22),1)+LARGE((Q22,U22,Y22,AC22,AG22,AK22,AO22,AS22,AW22,BA22,BE22,BI22,BM22,BQ22,BU22,BY22,CC22),2)+LARGE((Q22,U22,Y22,AC22,AG22,AK22,AO22,AS22,AW22,BA22,BE22,BI22,BM22,BQ22,BU22,BY22,CC22),3)+LARGE((Q22,U22,Y22,AC22,AG22,AK22,AO22,AS22,AW22,BA22,BE22,BI22,BM22,BQ22,BU22,BY22,CC22),4)+LARGE((Q22,U22,Y22,AC22,AG22,AK22,AO22,AS22,AW22,BA22,BE22,BI22,BM22,BQ22,BU22,BY22,CC22),5),J22)</f>
        <v>845.25000000000011</v>
      </c>
      <c r="O22" s="250">
        <f>IF($M22="ano",LARGE((S22,W22,AA22,AE22,AI22,AM22,AQ22,AU22,AY22,BC22,BG22,BK22,BO22,BS22,BW22,CA22,CE22),1)+LARGE((S22,W22,AA22,AE22,AI22,AM22,AQ22,AU22,AY22,BC22,BG22,BK22,BO22,BS22,BW22,CA22,CE22),2)+LARGE((S22,W22,AA22,AE22,AI22,AM22,AQ22,AU22,AY22,BC22,BG22,BK22,BO22,BS22,BW22,CA22,CE22),3)+LARGE((S22,W22,AA22,AE22,AI22,AM22,AQ22,AU22,AY22,BC22,BG22,BK22,BO22,BS22,BW22,CA22,CE22),4)+LARGE((S22,W22,AA22,AE22,AI22,AM22,AQ22,AU22,AY22,BC22,BG22,BK22,BO22,BS22,BW22,CA22,CE22),5),K22)</f>
        <v>848.75</v>
      </c>
      <c r="P22" s="191"/>
      <c r="Q22" s="192"/>
      <c r="R22" s="192"/>
      <c r="S22" s="193"/>
      <c r="T22" s="194">
        <v>8.6620370370370361E-2</v>
      </c>
      <c r="U22" s="256">
        <v>188</v>
      </c>
      <c r="V22" s="194">
        <v>8.6265226851851839E-2</v>
      </c>
      <c r="W22" s="256">
        <v>188.78</v>
      </c>
      <c r="X22" s="197"/>
      <c r="Y22" s="198"/>
      <c r="Z22" s="198"/>
      <c r="AA22" s="199"/>
      <c r="AB22" s="200">
        <v>6.1400462962962969E-2</v>
      </c>
      <c r="AC22" s="252">
        <v>146.29</v>
      </c>
      <c r="AD22" s="200">
        <v>6.1148721064814823E-2</v>
      </c>
      <c r="AE22" s="252">
        <v>146.89999999999998</v>
      </c>
      <c r="AF22" s="203">
        <v>0.1787037037037037</v>
      </c>
      <c r="AG22" s="204">
        <v>150.69</v>
      </c>
      <c r="AH22" s="203">
        <v>0.17797101851851851</v>
      </c>
      <c r="AI22" s="204">
        <v>151.32</v>
      </c>
      <c r="AJ22" s="200">
        <v>5.1481481481481482E-2</v>
      </c>
      <c r="AK22" s="252">
        <v>171.1</v>
      </c>
      <c r="AL22" s="200">
        <v>5.127040740740741E-2</v>
      </c>
      <c r="AM22" s="252">
        <v>171.81</v>
      </c>
      <c r="AN22" s="206">
        <v>2.991898148148148E-2</v>
      </c>
      <c r="AO22" s="251">
        <v>165.57</v>
      </c>
      <c r="AP22" s="206">
        <v>2.9796313657407408E-2</v>
      </c>
      <c r="AQ22" s="251">
        <v>166.26</v>
      </c>
      <c r="AU22" s="202"/>
      <c r="AW22" s="231"/>
      <c r="AX22" s="231"/>
      <c r="AY22" s="253"/>
      <c r="BA22" s="207"/>
      <c r="BB22" s="207"/>
      <c r="BC22" s="208"/>
      <c r="BD22" s="210">
        <v>5.9282407407407409E-2</v>
      </c>
      <c r="BE22" s="258">
        <v>157.88</v>
      </c>
      <c r="BF22" s="210">
        <v>5.9039349537037038E-2</v>
      </c>
      <c r="BG22" s="258">
        <v>158.53</v>
      </c>
      <c r="BH22" s="213"/>
      <c r="BI22" s="214"/>
      <c r="BJ22" s="214"/>
      <c r="BK22" s="215"/>
      <c r="BL22" s="112"/>
      <c r="BM22" s="233"/>
      <c r="BN22" s="233"/>
      <c r="BO22" s="255"/>
      <c r="BP22" s="216"/>
      <c r="BQ22" s="216"/>
      <c r="BR22" s="216"/>
      <c r="BS22" s="217"/>
      <c r="BT22" s="218"/>
      <c r="BU22" s="259"/>
      <c r="BV22" s="259"/>
      <c r="BW22" s="260"/>
      <c r="BY22" s="257"/>
      <c r="BZ22" s="257"/>
      <c r="CA22" s="257"/>
      <c r="CB22" s="221">
        <v>5.6504629629629627E-2</v>
      </c>
      <c r="CC22" s="222">
        <v>162.69999999999999</v>
      </c>
      <c r="CD22" s="221">
        <v>5.6272960648148143E-2</v>
      </c>
      <c r="CE22" s="222">
        <v>163.37</v>
      </c>
    </row>
    <row r="23" spans="2:83" ht="15" customHeight="1">
      <c r="B23" s="2">
        <v>17</v>
      </c>
      <c r="C23" s="2">
        <v>17</v>
      </c>
      <c r="D23" s="49" t="s">
        <v>1548</v>
      </c>
      <c r="E23" s="49" t="s">
        <v>1505</v>
      </c>
      <c r="F23" s="93" t="s">
        <v>1549</v>
      </c>
      <c r="G23" s="85">
        <v>1969</v>
      </c>
      <c r="H23" s="49" t="s">
        <v>31</v>
      </c>
      <c r="I23" s="2" t="str">
        <f t="shared" si="4"/>
        <v>M40</v>
      </c>
      <c r="J23" s="105">
        <f t="shared" si="0"/>
        <v>921.52</v>
      </c>
      <c r="K23" s="249">
        <f t="shared" si="1"/>
        <v>992.3</v>
      </c>
      <c r="L23" s="51">
        <f t="shared" si="2"/>
        <v>6</v>
      </c>
      <c r="M23" s="52" t="str">
        <f t="shared" si="3"/>
        <v>ano</v>
      </c>
      <c r="N23" s="106">
        <f>IF($M23="ano",LARGE((Q23,U23,Y23,AC23,AG23,AK23,AO23,AS23,AW23,BA23,BE23,BI23,BM23,BQ23,BU23,BY23,CC23),1)+LARGE((Q23,U23,Y23,AC23,AG23,AK23,AO23,AS23,AW23,BA23,BE23,BI23,BM23,BQ23,BU23,BY23,CC23),2)+LARGE((Q23,U23,Y23,AC23,AG23,AK23,AO23,AS23,AW23,BA23,BE23,BI23,BM23,BQ23,BU23,BY23,CC23),3)+LARGE((Q23,U23,Y23,AC23,AG23,AK23,AO23,AS23,AW23,BA23,BE23,BI23,BM23,BQ23,BU23,BY23,CC23),4)+LARGE((Q23,U23,Y23,AC23,AG23,AK23,AO23,AS23,AW23,BA23,BE23,BI23,BM23,BQ23,BU23,BY23,CC23),5),J23)</f>
        <v>779.38000000000011</v>
      </c>
      <c r="O23" s="250">
        <f>IF($M23="ano",LARGE((S23,W23,AA23,AE23,AI23,AM23,AQ23,AU23,AY23,BC23,BG23,BK23,BO23,BS23,BW23,CA23,CE23),1)+LARGE((S23,W23,AA23,AE23,AI23,AM23,AQ23,AU23,AY23,BC23,BG23,BK23,BO23,BS23,BW23,CA23,CE23),2)+LARGE((S23,W23,AA23,AE23,AI23,AM23,AQ23,AU23,AY23,BC23,BG23,BK23,BO23,BS23,BW23,CA23,CE23),3)+LARGE((S23,W23,AA23,AE23,AI23,AM23,AQ23,AU23,AY23,BC23,BG23,BK23,BO23,BS23,BW23,CA23,CE23),4)+LARGE((S23,W23,AA23,AE23,AI23,AM23,AQ23,AU23,AY23,BC23,BG23,BK23,BO23,BS23,BW23,CA23,CE23),5),K23)</f>
        <v>839.24</v>
      </c>
      <c r="P23" s="191"/>
      <c r="Q23" s="192"/>
      <c r="R23" s="192"/>
      <c r="S23" s="193"/>
      <c r="T23" s="194"/>
      <c r="U23" s="195"/>
      <c r="V23" s="195"/>
      <c r="W23" s="196"/>
      <c r="X23" s="197">
        <v>5.9606481481481483E-2</v>
      </c>
      <c r="Y23" s="261">
        <v>172.05</v>
      </c>
      <c r="Z23" s="197">
        <v>5.5356539351851849E-2</v>
      </c>
      <c r="AA23" s="261">
        <v>185.26</v>
      </c>
      <c r="AB23" s="200">
        <v>5.966435185185185E-2</v>
      </c>
      <c r="AC23" s="252">
        <v>153.47</v>
      </c>
      <c r="AD23" s="200">
        <v>5.5410283564814811E-2</v>
      </c>
      <c r="AE23" s="252">
        <v>165.26</v>
      </c>
      <c r="AF23" s="203"/>
      <c r="AG23" s="204" t="s">
        <v>247</v>
      </c>
      <c r="AH23" s="204"/>
      <c r="AI23" s="205"/>
      <c r="AJ23" s="200">
        <v>5.4363425925925933E-2</v>
      </c>
      <c r="AK23" s="252">
        <v>158.28</v>
      </c>
      <c r="AL23" s="200">
        <v>5.0487313657407412E-2</v>
      </c>
      <c r="AM23" s="252">
        <v>170.44</v>
      </c>
      <c r="AN23" s="206">
        <v>3.2256944444444442E-2</v>
      </c>
      <c r="AO23" s="251">
        <v>147.25</v>
      </c>
      <c r="AP23" s="206">
        <v>2.9957024305555552E-2</v>
      </c>
      <c r="AQ23" s="251">
        <v>158.56</v>
      </c>
      <c r="AU23" s="202"/>
      <c r="AW23" s="231"/>
      <c r="AX23" s="231"/>
      <c r="AY23" s="253"/>
      <c r="BA23" s="207"/>
      <c r="BB23" s="207"/>
      <c r="BC23" s="208"/>
      <c r="BD23" s="210"/>
      <c r="BE23" s="211"/>
      <c r="BF23" s="211"/>
      <c r="BG23" s="212"/>
      <c r="BH23" s="213"/>
      <c r="BI23" s="214"/>
      <c r="BJ23" s="214"/>
      <c r="BK23" s="215"/>
      <c r="BL23" s="112"/>
      <c r="BM23" s="233"/>
      <c r="BN23" s="233"/>
      <c r="BO23" s="255"/>
      <c r="BP23" s="216"/>
      <c r="BQ23" s="216"/>
      <c r="BR23" s="216"/>
      <c r="BS23" s="217"/>
      <c r="BT23" s="218">
        <v>5.6469907407407406E-2</v>
      </c>
      <c r="BU23" s="256">
        <v>148.33000000000001</v>
      </c>
      <c r="BV23" s="218">
        <v>5.2443603009259258E-2</v>
      </c>
      <c r="BW23" s="262">
        <v>159.72</v>
      </c>
      <c r="BY23" s="257"/>
      <c r="BZ23" s="257"/>
      <c r="CA23" s="257"/>
      <c r="CB23" s="221">
        <v>6.1400462962962962E-2</v>
      </c>
      <c r="CC23" s="222">
        <v>142.13999999999999</v>
      </c>
      <c r="CD23" s="221">
        <v>5.7022609953703701E-2</v>
      </c>
      <c r="CE23" s="222">
        <v>153.06</v>
      </c>
    </row>
    <row r="24" spans="2:83" ht="15" customHeight="1">
      <c r="B24" s="2">
        <v>19</v>
      </c>
      <c r="C24" s="2">
        <v>18</v>
      </c>
      <c r="D24" s="47" t="s">
        <v>1986</v>
      </c>
      <c r="E24" s="47" t="s">
        <v>1505</v>
      </c>
      <c r="F24" s="89"/>
      <c r="G24" s="48">
        <v>1981</v>
      </c>
      <c r="H24" s="49" t="s">
        <v>31</v>
      </c>
      <c r="I24" s="2" t="str">
        <f t="shared" si="4"/>
        <v>M</v>
      </c>
      <c r="J24" s="105">
        <f t="shared" si="0"/>
        <v>960.81000000000006</v>
      </c>
      <c r="K24" s="249">
        <f t="shared" si="1"/>
        <v>961.32999999999993</v>
      </c>
      <c r="L24" s="51">
        <f t="shared" si="2"/>
        <v>6</v>
      </c>
      <c r="M24" s="52" t="str">
        <f t="shared" si="3"/>
        <v>ano</v>
      </c>
      <c r="N24" s="106">
        <f>IF($M24="ano",LARGE((Q24,U24,Y24,AC24,AG24,AK24,AO24,AS24,AW24,BA24,BE24,BI24,BM24,BQ24,BU24,BY24,CC24),1)+LARGE((Q24,U24,Y24,AC24,AG24,AK24,AO24,AS24,AW24,BA24,BE24,BI24,BM24,BQ24,BU24,BY24,CC24),2)+LARGE((Q24,U24,Y24,AC24,AG24,AK24,AO24,AS24,AW24,BA24,BE24,BI24,BM24,BQ24,BU24,BY24,CC24),3)+LARGE((Q24,U24,Y24,AC24,AG24,AK24,AO24,AS24,AW24,BA24,BE24,BI24,BM24,BQ24,BU24,BY24,CC24),4)+LARGE((Q24,U24,Y24,AC24,AG24,AK24,AO24,AS24,AW24,BA24,BE24,BI24,BM24,BQ24,BU24,BY24,CC24),5),J24)</f>
        <v>818.17000000000007</v>
      </c>
      <c r="O24" s="250">
        <f>IF($M24="ano",LARGE((S24,W24,AA24,AE24,AI24,AM24,AQ24,AU24,AY24,BC24,BG24,BK24,BO24,BS24,BW24,CA24,CE24),1)+LARGE((S24,W24,AA24,AE24,AI24,AM24,AQ24,AU24,AY24,BC24,BG24,BK24,BO24,BS24,BW24,CA24,CE24),2)+LARGE((S24,W24,AA24,AE24,AI24,AM24,AQ24,AU24,AY24,BC24,BG24,BK24,BO24,BS24,BW24,CA24,CE24),3)+LARGE((S24,W24,AA24,AE24,AI24,AM24,AQ24,AU24,AY24,BC24,BG24,BK24,BO24,BS24,BW24,CA24,CE24),4)+LARGE((S24,W24,AA24,AE24,AI24,AM24,AQ24,AU24,AY24,BC24,BG24,BK24,BO24,BS24,BW24,CA24,CE24),5),K24)</f>
        <v>818.6099999999999</v>
      </c>
      <c r="P24" s="191"/>
      <c r="Q24" s="192"/>
      <c r="R24" s="192"/>
      <c r="S24" s="193"/>
      <c r="T24" s="194">
        <v>0.10221064814814813</v>
      </c>
      <c r="U24" s="256">
        <v>142.63999999999999</v>
      </c>
      <c r="V24" s="194">
        <v>0.10215954282407406</v>
      </c>
      <c r="W24" s="256">
        <v>142.72</v>
      </c>
      <c r="X24" s="197"/>
      <c r="Y24" s="198" t="s">
        <v>247</v>
      </c>
      <c r="Z24" s="198"/>
      <c r="AA24" s="199" t="s">
        <v>247</v>
      </c>
      <c r="AB24" s="200">
        <v>5.8032407407407414E-2</v>
      </c>
      <c r="AC24" s="252">
        <v>160.21</v>
      </c>
      <c r="AD24" s="200">
        <v>5.8003391203703715E-2</v>
      </c>
      <c r="AE24" s="252">
        <v>160.29999999999998</v>
      </c>
      <c r="AF24" s="203"/>
      <c r="AG24" s="204" t="s">
        <v>247</v>
      </c>
      <c r="AH24" s="204"/>
      <c r="AI24" s="205"/>
      <c r="AJ24" s="200">
        <v>5.2789351851851851E-2</v>
      </c>
      <c r="AK24" s="252">
        <v>165.28</v>
      </c>
      <c r="AL24" s="200">
        <v>5.2762957175925926E-2</v>
      </c>
      <c r="AM24" s="252">
        <v>165.37</v>
      </c>
      <c r="AN24" s="206"/>
      <c r="AO24" s="207" t="s">
        <v>247</v>
      </c>
      <c r="AP24" s="207"/>
      <c r="AQ24" s="208"/>
      <c r="AU24" s="202"/>
      <c r="AW24" s="231"/>
      <c r="AX24" s="231"/>
      <c r="AY24" s="253"/>
      <c r="BA24" s="207"/>
      <c r="BB24" s="207"/>
      <c r="BC24" s="208"/>
      <c r="BD24" s="210">
        <v>5.5775462962962957E-2</v>
      </c>
      <c r="BE24" s="258">
        <v>172.21</v>
      </c>
      <c r="BF24" s="210">
        <v>5.574757523148148E-2</v>
      </c>
      <c r="BG24" s="258">
        <v>172.29999999999998</v>
      </c>
      <c r="BH24" s="213"/>
      <c r="BI24" s="214"/>
      <c r="BJ24" s="214"/>
      <c r="BK24" s="215"/>
      <c r="BL24" s="112"/>
      <c r="BM24" s="233"/>
      <c r="BN24" s="233"/>
      <c r="BO24" s="255"/>
      <c r="BP24" s="216"/>
      <c r="BQ24" s="216"/>
      <c r="BR24" s="216"/>
      <c r="BS24" s="217"/>
      <c r="BT24" s="218">
        <v>5.1527777777777777E-2</v>
      </c>
      <c r="BU24" s="256">
        <v>170.36</v>
      </c>
      <c r="BV24" s="218">
        <v>5.1502013888888892E-2</v>
      </c>
      <c r="BW24" s="262">
        <v>170.45</v>
      </c>
      <c r="BY24" s="257"/>
      <c r="BZ24" s="257"/>
      <c r="CA24" s="257"/>
      <c r="CB24" s="221">
        <v>5.9502314814814813E-2</v>
      </c>
      <c r="CC24" s="222">
        <v>150.11000000000001</v>
      </c>
      <c r="CD24" s="221">
        <v>5.9472563657407412E-2</v>
      </c>
      <c r="CE24" s="222">
        <v>150.19</v>
      </c>
    </row>
    <row r="25" spans="2:83" ht="15" customHeight="1">
      <c r="B25" s="2">
        <v>20</v>
      </c>
      <c r="C25" s="2">
        <v>19</v>
      </c>
      <c r="D25" s="47" t="s">
        <v>1990</v>
      </c>
      <c r="E25" s="47" t="s">
        <v>1855</v>
      </c>
      <c r="F25" s="89" t="s">
        <v>1991</v>
      </c>
      <c r="G25" s="48">
        <v>1971</v>
      </c>
      <c r="H25" s="49" t="s">
        <v>31</v>
      </c>
      <c r="I25" s="2" t="str">
        <f t="shared" si="4"/>
        <v>M40</v>
      </c>
      <c r="J25" s="105">
        <f t="shared" si="0"/>
        <v>766.65000000000009</v>
      </c>
      <c r="K25" s="249">
        <f t="shared" si="1"/>
        <v>812.41</v>
      </c>
      <c r="L25" s="51">
        <f t="shared" si="2"/>
        <v>5</v>
      </c>
      <c r="M25" s="52" t="str">
        <f t="shared" si="3"/>
        <v>nie</v>
      </c>
      <c r="N25" s="106">
        <f>IF($M25="ano",LARGE((Q25,U25,Y25,AC25,AG25,AK25,AO25,AS25,AW25,BA25,BE25,BI25,BM25,BQ25,BU25,BY25,CC25),1)+LARGE((Q25,U25,Y25,AC25,AG25,AK25,AO25,AS25,AW25,BA25,BE25,BI25,BM25,BQ25,BU25,BY25,CC25),2)+LARGE((Q25,U25,Y25,AC25,AG25,AK25,AO25,AS25,AW25,BA25,BE25,BI25,BM25,BQ25,BU25,BY25,CC25),3)+LARGE((Q25,U25,Y25,AC25,AG25,AK25,AO25,AS25,AW25,BA25,BE25,BI25,BM25,BQ25,BU25,BY25,CC25),4)+LARGE((Q25,U25,Y25,AC25,AG25,AK25,AO25,AS25,AW25,BA25,BE25,BI25,BM25,BQ25,BU25,BY25,CC25),5),J25)</f>
        <v>766.65000000000009</v>
      </c>
      <c r="O25" s="250">
        <f>IF($M25="ano",LARGE((S25,W25,AA25,AE25,AI25,AM25,AQ25,AU25,AY25,BC25,BG25,BK25,BO25,BS25,BW25,CA25,CE25),1)+LARGE((S25,W25,AA25,AE25,AI25,AM25,AQ25,AU25,AY25,BC25,BG25,BK25,BO25,BS25,BW25,CA25,CE25),2)+LARGE((S25,W25,AA25,AE25,AI25,AM25,AQ25,AU25,AY25,BC25,BG25,BK25,BO25,BS25,BW25,CA25,CE25),3)+LARGE((S25,W25,AA25,AE25,AI25,AM25,AQ25,AU25,AY25,BC25,BG25,BK25,BO25,BS25,BW25,CA25,CE25),4)+LARGE((S25,W25,AA25,AE25,AI25,AM25,AQ25,AU25,AY25,BC25,BG25,BK25,BO25,BS25,BW25,CA25,CE25),5),K25)</f>
        <v>812.41</v>
      </c>
      <c r="P25" s="191"/>
      <c r="Q25" s="192"/>
      <c r="R25" s="192"/>
      <c r="S25" s="193"/>
      <c r="T25" s="194">
        <v>0.10270833333333333</v>
      </c>
      <c r="U25" s="256">
        <v>141.19999999999999</v>
      </c>
      <c r="V25" s="194">
        <v>9.6925854166666658E-2</v>
      </c>
      <c r="W25" s="256">
        <v>149.63</v>
      </c>
      <c r="X25" s="197"/>
      <c r="Y25" s="198" t="s">
        <v>247</v>
      </c>
      <c r="Z25" s="198"/>
      <c r="AA25" s="199" t="s">
        <v>247</v>
      </c>
      <c r="AB25" s="200"/>
      <c r="AC25" s="201"/>
      <c r="AD25" s="201"/>
      <c r="AE25" s="202"/>
      <c r="AF25" s="203"/>
      <c r="AG25" s="204" t="s">
        <v>247</v>
      </c>
      <c r="AH25" s="204"/>
      <c r="AI25" s="205"/>
      <c r="AJ25" s="200"/>
      <c r="AK25" s="201" t="s">
        <v>247</v>
      </c>
      <c r="AL25" s="201"/>
      <c r="AM25" s="202"/>
      <c r="AN25" s="206">
        <v>3.260416666666667E-2</v>
      </c>
      <c r="AO25" s="251">
        <v>144.53</v>
      </c>
      <c r="AP25" s="206">
        <v>3.0768552083333334E-2</v>
      </c>
      <c r="AQ25" s="251">
        <v>153.16</v>
      </c>
      <c r="AU25" s="202"/>
      <c r="AW25" s="231"/>
      <c r="AX25" s="231"/>
      <c r="AY25" s="253"/>
      <c r="BA25" s="207"/>
      <c r="BB25" s="207"/>
      <c r="BC25" s="208"/>
      <c r="BD25" s="210">
        <v>5.710648148148148E-2</v>
      </c>
      <c r="BE25" s="258">
        <v>166.77</v>
      </c>
      <c r="BF25" s="210">
        <v>5.3891386574074072E-2</v>
      </c>
      <c r="BG25" s="258">
        <v>176.72</v>
      </c>
      <c r="BH25" s="213"/>
      <c r="BI25" s="214"/>
      <c r="BJ25" s="214"/>
      <c r="BK25" s="215"/>
      <c r="BL25" s="112"/>
      <c r="BM25" s="233"/>
      <c r="BN25" s="233"/>
      <c r="BO25" s="255"/>
      <c r="BP25" s="216"/>
      <c r="BQ25" s="216"/>
      <c r="BR25" s="216"/>
      <c r="BS25" s="217"/>
      <c r="BT25" s="218">
        <v>5.2094907407407409E-2</v>
      </c>
      <c r="BU25" s="256">
        <v>167.83</v>
      </c>
      <c r="BV25" s="218">
        <v>4.9161964120370369E-2</v>
      </c>
      <c r="BW25" s="262">
        <v>177.85</v>
      </c>
      <c r="BY25" s="257"/>
      <c r="BZ25" s="257"/>
      <c r="CA25" s="257"/>
      <c r="CB25" s="221">
        <v>6.0405092592592594E-2</v>
      </c>
      <c r="CC25" s="222">
        <v>146.32</v>
      </c>
      <c r="CD25" s="221">
        <v>5.7004285879629628E-2</v>
      </c>
      <c r="CE25" s="222">
        <v>155.04999999999998</v>
      </c>
    </row>
    <row r="26" spans="2:83" ht="15" customHeight="1">
      <c r="B26" s="2">
        <v>21</v>
      </c>
      <c r="C26" s="2">
        <v>20</v>
      </c>
      <c r="D26" s="49" t="s">
        <v>1922</v>
      </c>
      <c r="E26" s="49" t="s">
        <v>1674</v>
      </c>
      <c r="F26" s="93" t="s">
        <v>1923</v>
      </c>
      <c r="G26" s="85">
        <v>1968</v>
      </c>
      <c r="H26" s="49" t="s">
        <v>31</v>
      </c>
      <c r="I26" s="2" t="str">
        <f t="shared" si="4"/>
        <v>M40</v>
      </c>
      <c r="J26" s="105">
        <f t="shared" si="0"/>
        <v>742.71</v>
      </c>
      <c r="K26" s="249">
        <f t="shared" si="1"/>
        <v>806.27</v>
      </c>
      <c r="L26" s="51">
        <f t="shared" si="2"/>
        <v>5</v>
      </c>
      <c r="M26" s="52" t="str">
        <f t="shared" si="3"/>
        <v>nie</v>
      </c>
      <c r="N26" s="106">
        <f>IF($M26="ano",LARGE((Q26,#REF!,Y26,AC26,AG26,AK26,AO26,AS26,AW26,BA26,BE26,BI26,BM26,BQ26,BU26,BY26,CC26),1)+LARGE((Q26,#REF!,Y26,AC26,AG26,AK26,AO26,AS26,AW26,BA26,BE26,BI26,BM26,BQ26,BU26,BY26,CC26),2)+LARGE((Q26,#REF!,Y26,AC26,AG26,AK26,AO26,AS26,AW26,BA26,BE26,BI26,BM26,BQ26,BU26,BY26,CC26),3)+LARGE((Q26,#REF!,Y26,AC26,AG26,AK26,AO26,AS26,AW26,BA26,BE26,BI26,BM26,BQ26,BU26,BY26,CC26),4)+LARGE((Q26,#REF!,Y26,AC26,AG26,AK26,AO26,AS26,AW26,BA26,BE26,BI26,BM26,BQ26,BU26,BY26,CC26),5),J26)</f>
        <v>742.71</v>
      </c>
      <c r="O26" s="250">
        <f>IF($M26="ano",LARGE((S26,#REF!,AA26,AE26,AI26,AM26,AQ26,AU26,AY26,BC26,BG26,BK26,BO26,BS26,BW26,CA26,CE26),1)+LARGE((S26,#REF!,AA26,AE26,AI26,AM26,AQ26,AU26,AY26,BC26,BG26,BK26,BO26,BS26,BW26,CA26,CE26),2)+LARGE((S26,#REF!,AA26,AE26,AI26,AM26,AQ26,AU26,AY26,BC26,BG26,BK26,BO26,BS26,BW26,CA26,CE26),3)+LARGE((S26,#REF!,AA26,AE26,AI26,AM26,AQ26,AU26,AY26,BC26,BG26,BK26,BO26,BS26,BW26,CA26,CE26),4)+LARGE((S26,#REF!,AA26,AE26,AI26,AM26,AQ26,AU26,AY26,BC26,BG26,BK26,BO26,BS26,BW26,CA26,CE26),5),K26)</f>
        <v>806.27</v>
      </c>
      <c r="S26" s="193"/>
      <c r="T26" s="194">
        <v>9.8761574074074085E-2</v>
      </c>
      <c r="U26" s="256">
        <v>152.68</v>
      </c>
      <c r="V26" s="194">
        <v>9.0979162037037042E-2</v>
      </c>
      <c r="W26" s="256">
        <v>165.75</v>
      </c>
      <c r="Y26" s="59" t="s">
        <v>247</v>
      </c>
      <c r="AA26" s="199" t="s">
        <v>247</v>
      </c>
      <c r="AB26" s="200">
        <v>6.0046296296296292E-2</v>
      </c>
      <c r="AC26" s="252">
        <v>151.88999999999999</v>
      </c>
      <c r="AD26" s="200">
        <v>5.5314648148148148E-2</v>
      </c>
      <c r="AE26" s="252">
        <v>164.89</v>
      </c>
      <c r="AG26" s="61" t="s">
        <v>247</v>
      </c>
      <c r="AI26" s="205"/>
      <c r="AJ26" s="200"/>
      <c r="AK26" s="201" t="s">
        <v>247</v>
      </c>
      <c r="AL26" s="201"/>
      <c r="AM26" s="202"/>
      <c r="AN26" s="206"/>
      <c r="AO26" s="207" t="s">
        <v>247</v>
      </c>
      <c r="AP26" s="207"/>
      <c r="AQ26" s="208"/>
      <c r="AU26" s="202"/>
      <c r="AW26" s="231"/>
      <c r="AX26" s="231"/>
      <c r="AY26" s="253"/>
      <c r="BA26" s="207"/>
      <c r="BB26" s="207"/>
      <c r="BC26" s="208"/>
      <c r="BD26" s="210"/>
      <c r="BE26" s="211"/>
      <c r="BF26" s="211"/>
      <c r="BG26" s="212"/>
      <c r="BH26" s="213">
        <v>7.6805555555555557E-2</v>
      </c>
      <c r="BI26" s="254">
        <v>143.19</v>
      </c>
      <c r="BJ26" s="213">
        <v>7.0753277777777776E-2</v>
      </c>
      <c r="BK26" s="254">
        <v>155.44</v>
      </c>
      <c r="BL26" s="112"/>
      <c r="BM26" s="233"/>
      <c r="BN26" s="233"/>
      <c r="BO26" s="255"/>
      <c r="BS26" s="217"/>
      <c r="BT26" s="218">
        <v>5.454861111111111E-2</v>
      </c>
      <c r="BU26" s="256">
        <v>156.88999999999999</v>
      </c>
      <c r="BV26" s="218">
        <v>5.0250180555555558E-2</v>
      </c>
      <c r="BW26" s="262">
        <v>170.32</v>
      </c>
      <c r="BY26" s="257"/>
      <c r="BZ26" s="257"/>
      <c r="CA26" s="257"/>
      <c r="CB26" s="221">
        <v>6.2372685185185184E-2</v>
      </c>
      <c r="CC26" s="222">
        <v>138.06</v>
      </c>
      <c r="CD26" s="221">
        <v>5.7457717592592591E-2</v>
      </c>
      <c r="CE26" s="222">
        <v>149.87</v>
      </c>
    </row>
    <row r="27" spans="2:83" ht="15" customHeight="1">
      <c r="B27" s="2">
        <v>22</v>
      </c>
      <c r="C27" s="2">
        <v>21</v>
      </c>
      <c r="D27" s="47" t="s">
        <v>2444</v>
      </c>
      <c r="E27" s="47" t="s">
        <v>1564</v>
      </c>
      <c r="F27" s="89" t="s">
        <v>2445</v>
      </c>
      <c r="G27" s="48">
        <v>1974</v>
      </c>
      <c r="H27" s="49" t="s">
        <v>31</v>
      </c>
      <c r="I27" s="2" t="str">
        <f t="shared" si="4"/>
        <v>M</v>
      </c>
      <c r="J27" s="105">
        <f t="shared" si="0"/>
        <v>766.56000000000006</v>
      </c>
      <c r="K27" s="249">
        <f t="shared" si="1"/>
        <v>793.31</v>
      </c>
      <c r="L27" s="51">
        <f t="shared" si="2"/>
        <v>4</v>
      </c>
      <c r="M27" s="52" t="str">
        <f t="shared" si="3"/>
        <v>nie</v>
      </c>
      <c r="N27" s="106">
        <f>IF($M27="ano",LARGE((Q27,U27,Y27,AC27,AG27,AK27,AO27,AS27,AW27,BA27,BE27,BI27,BM27,BQ27,BU27,BY27,CC27),1)+LARGE((Q27,U27,Y27,AC27,AG27,AK27,AO27,AS27,AW27,BA27,BE27,BI27,BM27,BQ27,BU27,BY27,CC27),2)+LARGE((Q27,U27,Y27,AC27,AG27,AK27,AO27,AS27,AW27,BA27,BE27,BI27,BM27,BQ27,BU27,BY27,CC27),3)+LARGE((Q27,U27,Y27,AC27,AG27,AK27,AO27,AS27,AW27,BA27,BE27,BI27,BM27,BQ27,BU27,BY27,CC27),4)+LARGE((Q27,U27,Y27,AC27,AG27,AK27,AO27,AS27,AW27,BA27,BE27,BI27,BM27,BQ27,BU27,BY27,CC27),5),J27)</f>
        <v>766.56000000000006</v>
      </c>
      <c r="O27" s="250">
        <f>IF($M27="ano",LARGE((S27,W27,AA27,AE27,AI27,AM27,AQ27,AU27,AY27,BC27,BG27,BK27,BO27,BS27,BW27,CA27,CE27),1)+LARGE((S27,W27,AA27,AE27,AI27,AM27,AQ27,AU27,AY27,BC27,BG27,BK27,BO27,BS27,BW27,CA27,CE27),2)+LARGE((S27,W27,AA27,AE27,AI27,AM27,AQ27,AU27,AY27,BC27,BG27,BK27,BO27,BS27,BW27,CA27,CE27),3)+LARGE((S27,W27,AA27,AE27,AI27,AM27,AQ27,AU27,AY27,BC27,BG27,BK27,BO27,BS27,BW27,CA27,CE27),4)+LARGE((S27,W27,AA27,AE27,AI27,AM27,AQ27,AU27,AY27,BC27,BG27,BK27,BO27,BS27,BW27,CA27,CE27),5),K27)</f>
        <v>793.31</v>
      </c>
      <c r="P27" s="191">
        <v>0.18340277777777778</v>
      </c>
      <c r="Q27" s="192">
        <v>215.26</v>
      </c>
      <c r="R27" s="191">
        <v>0.17722210416666667</v>
      </c>
      <c r="S27" s="192">
        <v>222.76999999999998</v>
      </c>
      <c r="T27" s="194"/>
      <c r="U27" s="195"/>
      <c r="V27" s="195"/>
      <c r="W27" s="196"/>
      <c r="X27" s="197"/>
      <c r="Y27" s="198" t="s">
        <v>247</v>
      </c>
      <c r="Z27" s="198"/>
      <c r="AA27" s="199" t="s">
        <v>247</v>
      </c>
      <c r="AB27" s="200">
        <v>5.1979166666666667E-2</v>
      </c>
      <c r="AC27" s="252">
        <v>185.22</v>
      </c>
      <c r="AD27" s="200">
        <v>5.0227468750000004E-2</v>
      </c>
      <c r="AE27" s="252">
        <v>191.67999999999998</v>
      </c>
      <c r="AF27" s="203"/>
      <c r="AG27" s="204" t="s">
        <v>247</v>
      </c>
      <c r="AH27" s="204"/>
      <c r="AI27" s="205"/>
      <c r="AJ27" s="200"/>
      <c r="AK27" s="201" t="s">
        <v>247</v>
      </c>
      <c r="AL27" s="201"/>
      <c r="AM27" s="202"/>
      <c r="AN27" s="206"/>
      <c r="AO27" s="207" t="s">
        <v>247</v>
      </c>
      <c r="AP27" s="207"/>
      <c r="AQ27" s="208"/>
      <c r="AU27" s="202"/>
      <c r="AW27" s="231"/>
      <c r="AX27" s="231"/>
      <c r="AY27" s="253"/>
      <c r="BA27" s="207"/>
      <c r="BB27" s="207"/>
      <c r="BC27" s="208"/>
      <c r="BD27" s="210">
        <v>5.1458333333333328E-2</v>
      </c>
      <c r="BE27" s="258">
        <v>189.84</v>
      </c>
      <c r="BF27" s="210">
        <v>4.9724187499999996E-2</v>
      </c>
      <c r="BG27" s="258">
        <v>196.47</v>
      </c>
      <c r="BH27" s="213"/>
      <c r="BI27" s="214"/>
      <c r="BJ27" s="214"/>
      <c r="BK27" s="215"/>
      <c r="BL27" s="112"/>
      <c r="BM27" s="233"/>
      <c r="BN27" s="233"/>
      <c r="BO27" s="255"/>
      <c r="BP27" s="216"/>
      <c r="BQ27" s="216"/>
      <c r="BR27" s="216"/>
      <c r="BS27" s="217"/>
      <c r="BT27" s="218">
        <v>5.0208333333333334E-2</v>
      </c>
      <c r="BU27" s="256">
        <v>176.24</v>
      </c>
      <c r="BV27" s="218">
        <v>4.8516312500000006E-2</v>
      </c>
      <c r="BW27" s="262">
        <v>182.39</v>
      </c>
      <c r="BY27" s="257"/>
      <c r="BZ27" s="257"/>
      <c r="CA27" s="257"/>
      <c r="CB27" s="221"/>
      <c r="CC27" s="222"/>
      <c r="CD27" s="222"/>
      <c r="CE27" s="222"/>
    </row>
    <row r="28" spans="2:83" ht="15" customHeight="1">
      <c r="B28" s="2">
        <v>23</v>
      </c>
      <c r="C28" s="2">
        <v>22</v>
      </c>
      <c r="D28" s="47" t="s">
        <v>1824</v>
      </c>
      <c r="E28" s="47" t="s">
        <v>1823</v>
      </c>
      <c r="F28" s="89" t="s">
        <v>1825</v>
      </c>
      <c r="G28" s="48">
        <v>1995</v>
      </c>
      <c r="H28" s="49" t="s">
        <v>31</v>
      </c>
      <c r="I28" s="2" t="s">
        <v>35</v>
      </c>
      <c r="J28" s="105">
        <f t="shared" si="0"/>
        <v>758.93000000000006</v>
      </c>
      <c r="K28" s="249">
        <f t="shared" si="1"/>
        <v>786.65</v>
      </c>
      <c r="L28" s="51">
        <f t="shared" si="2"/>
        <v>5</v>
      </c>
      <c r="M28" s="52" t="str">
        <f t="shared" si="3"/>
        <v>nie</v>
      </c>
      <c r="N28" s="106">
        <f>IF($M28="ano",LARGE((Q28,U28,Y28,AC28,AG28,AK28,AO28,AS28,AW28,BA28,BE28,BI28,BM28,BQ28,BU28,BY28,CC28),1)+LARGE((Q28,U28,Y28,AC28,AG28,AK28,AO28,AS28,AW28,BA28,BE28,BI28,BM28,BQ28,BU28,BY28,CC28),2)+LARGE((Q28,U28,Y28,AC28,AG28,AK28,AO28,AS28,AW28,BA28,BE28,BI28,BM28,BQ28,BU28,BY28,CC28),3)+LARGE((Q28,U28,Y28,AC28,AG28,AK28,AO28,AS28,AW28,BA28,BE28,BI28,BM28,BQ28,BU28,BY28,CC28),4)+LARGE((Q28,U28,Y28,AC28,AG28,AK28,AO28,AS28,AW28,BA28,BE28,BI28,BM28,BQ28,BU28,BY28,CC28),5),J28)</f>
        <v>758.93000000000006</v>
      </c>
      <c r="O28" s="250">
        <f>IF($M28="ano",LARGE((S28,W28,AA28,AE28,AI28,AM28,AQ28,AU28,AY28,BC28,BG28,BK28,BO28,BS28,BW28,CA28,CE28),1)+LARGE((S28,W28,AA28,AE28,AI28,AM28,AQ28,AU28,AY28,BC28,BG28,BK28,BO28,BS28,BW28,CA28,CE28),2)+LARGE((S28,W28,AA28,AE28,AI28,AM28,AQ28,AU28,AY28,BC28,BG28,BK28,BO28,BS28,BW28,CA28,CE28),3)+LARGE((S28,W28,AA28,AE28,AI28,AM28,AQ28,AU28,AY28,BC28,BG28,BK28,BO28,BS28,BW28,CA28,CE28),4)+LARGE((S28,W28,AA28,AE28,AI28,AM28,AQ28,AU28,AY28,BC28,BG28,BK28,BO28,BS28,BW28,CA28,CE28),5),K28)</f>
        <v>786.65</v>
      </c>
      <c r="P28" s="191"/>
      <c r="Q28" s="192"/>
      <c r="R28" s="192"/>
      <c r="S28" s="193"/>
      <c r="T28" s="194">
        <v>9.1122685185185182E-2</v>
      </c>
      <c r="U28" s="256">
        <v>174.9</v>
      </c>
      <c r="V28" s="194">
        <v>8.7915166666666669E-2</v>
      </c>
      <c r="W28" s="256">
        <v>181.29</v>
      </c>
      <c r="X28" s="197"/>
      <c r="Y28" s="198" t="s">
        <v>247</v>
      </c>
      <c r="Z28" s="198"/>
      <c r="AA28" s="199" t="s">
        <v>247</v>
      </c>
      <c r="AB28" s="200">
        <v>5.5972222222222222E-2</v>
      </c>
      <c r="AC28" s="252">
        <v>168.72</v>
      </c>
      <c r="AD28" s="200">
        <v>5.4002000000000001E-2</v>
      </c>
      <c r="AE28" s="252">
        <v>174.88</v>
      </c>
      <c r="AF28" s="203">
        <v>0.19968750000000002</v>
      </c>
      <c r="AG28" s="204">
        <v>121.41</v>
      </c>
      <c r="AH28" s="203">
        <v>0.19265850000000001</v>
      </c>
      <c r="AI28" s="204">
        <v>125.84</v>
      </c>
      <c r="AJ28" s="200"/>
      <c r="AK28" s="201" t="s">
        <v>247</v>
      </c>
      <c r="AL28" s="201"/>
      <c r="AM28" s="202"/>
      <c r="AN28" s="206">
        <v>3.0856481481481481E-2</v>
      </c>
      <c r="AO28" s="251">
        <v>158.22</v>
      </c>
      <c r="AP28" s="206">
        <v>2.9770333333333333E-2</v>
      </c>
      <c r="AQ28" s="251">
        <v>164</v>
      </c>
      <c r="AU28" s="202"/>
      <c r="AW28" s="231"/>
      <c r="AX28" s="231"/>
      <c r="AY28" s="253"/>
      <c r="BA28" s="207"/>
      <c r="BB28" s="207"/>
      <c r="BC28" s="208"/>
      <c r="BD28" s="210"/>
      <c r="BE28" s="211"/>
      <c r="BF28" s="211"/>
      <c r="BG28" s="212"/>
      <c r="BH28" s="213"/>
      <c r="BI28" s="214"/>
      <c r="BJ28" s="214"/>
      <c r="BK28" s="215"/>
      <c r="BL28" s="112"/>
      <c r="BM28" s="233"/>
      <c r="BN28" s="233"/>
      <c r="BO28" s="255"/>
      <c r="BP28" s="216"/>
      <c r="BQ28" s="216"/>
      <c r="BR28" s="216"/>
      <c r="BS28" s="217"/>
      <c r="BT28" s="218"/>
      <c r="BU28" s="259"/>
      <c r="BV28" s="259"/>
      <c r="BW28" s="260"/>
      <c r="BY28" s="257"/>
      <c r="BZ28" s="257"/>
      <c r="CA28" s="257"/>
      <c r="CB28" s="221">
        <v>6.293981481481481E-2</v>
      </c>
      <c r="CC28" s="222">
        <v>135.68</v>
      </c>
      <c r="CD28" s="221">
        <v>6.0724333333333325E-2</v>
      </c>
      <c r="CE28" s="222">
        <v>140.63999999999999</v>
      </c>
    </row>
    <row r="29" spans="2:83" ht="15" customHeight="1">
      <c r="B29" s="2">
        <v>24</v>
      </c>
      <c r="C29" s="2">
        <v>23</v>
      </c>
      <c r="D29" s="47" t="s">
        <v>1773</v>
      </c>
      <c r="E29" s="47" t="s">
        <v>1772</v>
      </c>
      <c r="F29" s="89" t="s">
        <v>1774</v>
      </c>
      <c r="G29" s="48">
        <v>1991</v>
      </c>
      <c r="H29" s="49" t="s">
        <v>31</v>
      </c>
      <c r="I29" s="2" t="str">
        <f t="shared" ref="I29:I62" si="5">IF(G29&lt;=1953,"M60",IF(G29&lt;=1963,"M50",IF(G29&lt;=1973,"M40","M")))</f>
        <v>M</v>
      </c>
      <c r="J29" s="105">
        <f t="shared" si="0"/>
        <v>776.87</v>
      </c>
      <c r="K29" s="249">
        <f t="shared" si="1"/>
        <v>777.28</v>
      </c>
      <c r="L29" s="51">
        <f t="shared" si="2"/>
        <v>4</v>
      </c>
      <c r="M29" s="52" t="str">
        <f t="shared" si="3"/>
        <v>nie</v>
      </c>
      <c r="N29" s="106">
        <f>IF($M29="ano",LARGE((Q29,U29,Y29,AC29,AG29,AK29,AO29,AS29,AW29,BA29,BE29,BI29,BM29,BQ29,BU29,BY29,CC29),1)+LARGE((Q29,U29,Y29,AC29,AG29,AK29,AO29,AS29,AW29,BA29,BE29,BI29,BM29,BQ29,BU29,BY29,CC29),2)+LARGE((Q29,U29,Y29,AC29,AG29,AK29,AO29,AS29,AW29,BA29,BE29,BI29,BM29,BQ29,BU29,BY29,CC29),3)+LARGE((Q29,U29,Y29,AC29,AG29,AK29,AO29,AS29,AW29,BA29,BE29,BI29,BM29,BQ29,BU29,BY29,CC29),4)+LARGE((Q29,U29,Y29,AC29,AG29,AK29,AO29,AS29,AW29,BA29,BE29,BI29,BM29,BQ29,BU29,BY29,CC29),5),J29)</f>
        <v>776.87</v>
      </c>
      <c r="O29" s="250">
        <f>IF($M29="ano",LARGE((S29,W29,AA29,AE29,AI29,AM29,AQ29,AU29,AY29,BC29,BG29,BK29,BO29,BS29,BW29,CA29,CE29),1)+LARGE((S29,W29,AA29,AE29,AI29,AM29,AQ29,AU29,AY29,BC29,BG29,BK29,BO29,BS29,BW29,CA29,CE29),2)+LARGE((S29,W29,AA29,AE29,AI29,AM29,AQ29,AU29,AY29,BC29,BG29,BK29,BO29,BS29,BW29,CA29,CE29),3)+LARGE((S29,W29,AA29,AE29,AI29,AM29,AQ29,AU29,AY29,BC29,BG29,BK29,BO29,BS29,BW29,CA29,CE29),4)+LARGE((S29,W29,AA29,AE29,AI29,AM29,AQ29,AU29,AY29,BC29,BG29,BK29,BO29,BS29,BW29,CA29,CE29),5),K29)</f>
        <v>777.28</v>
      </c>
      <c r="P29" s="191"/>
      <c r="Q29" s="192"/>
      <c r="R29" s="192"/>
      <c r="S29" s="193"/>
      <c r="T29" s="194">
        <v>8.2268518518518519E-2</v>
      </c>
      <c r="U29" s="256">
        <v>200.66</v>
      </c>
      <c r="V29" s="194">
        <v>8.2227384259259267E-2</v>
      </c>
      <c r="W29" s="256">
        <v>200.76999999999998</v>
      </c>
      <c r="X29" s="197"/>
      <c r="Y29" s="198" t="s">
        <v>247</v>
      </c>
      <c r="Z29" s="198"/>
      <c r="AA29" s="199" t="s">
        <v>247</v>
      </c>
      <c r="AB29" s="200">
        <v>4.9108796296296296E-2</v>
      </c>
      <c r="AC29" s="252">
        <v>197.08</v>
      </c>
      <c r="AD29" s="200">
        <v>4.9084241898148154E-2</v>
      </c>
      <c r="AE29" s="252">
        <v>197.17999999999998</v>
      </c>
      <c r="AF29" s="203"/>
      <c r="AG29" s="204" t="s">
        <v>247</v>
      </c>
      <c r="AH29" s="204"/>
      <c r="AI29" s="205"/>
      <c r="AJ29" s="200"/>
      <c r="AK29" s="201" t="s">
        <v>247</v>
      </c>
      <c r="AL29" s="201"/>
      <c r="AM29" s="202"/>
      <c r="AN29" s="206"/>
      <c r="AO29" s="207" t="s">
        <v>247</v>
      </c>
      <c r="AP29" s="207"/>
      <c r="AQ29" s="208"/>
      <c r="AU29" s="202"/>
      <c r="AW29" s="231"/>
      <c r="AX29" s="231"/>
      <c r="AY29" s="253"/>
      <c r="BA29" s="207"/>
      <c r="BB29" s="207"/>
      <c r="BC29" s="208"/>
      <c r="BD29" s="210"/>
      <c r="BE29" s="211"/>
      <c r="BF29" s="211"/>
      <c r="BG29" s="212"/>
      <c r="BH29" s="213"/>
      <c r="BI29" s="214"/>
      <c r="BJ29" s="214"/>
      <c r="BK29" s="215"/>
      <c r="BL29" s="112"/>
      <c r="BM29" s="233"/>
      <c r="BN29" s="233"/>
      <c r="BO29" s="255"/>
      <c r="BP29" s="216"/>
      <c r="BQ29" s="216"/>
      <c r="BR29" s="216"/>
      <c r="BS29" s="217"/>
      <c r="BT29" s="218">
        <v>4.5324074074074072E-2</v>
      </c>
      <c r="BU29" s="256">
        <v>198.01</v>
      </c>
      <c r="BV29" s="218">
        <v>4.5301412037037039E-2</v>
      </c>
      <c r="BW29" s="262">
        <v>198.10999999999999</v>
      </c>
      <c r="BY29" s="257"/>
      <c r="BZ29" s="257"/>
      <c r="CA29" s="257"/>
      <c r="CB29" s="221">
        <v>5.2118055555555556E-2</v>
      </c>
      <c r="CC29" s="222">
        <v>181.12</v>
      </c>
      <c r="CD29" s="221">
        <v>5.2091996527777781E-2</v>
      </c>
      <c r="CE29" s="222">
        <v>181.22</v>
      </c>
    </row>
    <row r="30" spans="2:83" ht="15" customHeight="1">
      <c r="B30" s="2">
        <v>25</v>
      </c>
      <c r="C30" s="2">
        <v>24</v>
      </c>
      <c r="D30" s="49" t="s">
        <v>1565</v>
      </c>
      <c r="E30" s="49" t="s">
        <v>1564</v>
      </c>
      <c r="F30" s="93" t="s">
        <v>1566</v>
      </c>
      <c r="G30" s="85">
        <v>1949</v>
      </c>
      <c r="H30" s="49" t="s">
        <v>31</v>
      </c>
      <c r="I30" s="2" t="str">
        <f t="shared" si="5"/>
        <v>M60</v>
      </c>
      <c r="J30" s="105">
        <f t="shared" si="0"/>
        <v>588.41000000000008</v>
      </c>
      <c r="K30" s="249">
        <f t="shared" si="1"/>
        <v>755.83999999999992</v>
      </c>
      <c r="L30" s="51">
        <f t="shared" si="2"/>
        <v>4</v>
      </c>
      <c r="M30" s="52" t="str">
        <f t="shared" si="3"/>
        <v>nie</v>
      </c>
      <c r="N30" s="106">
        <f>IF($M30="ano",LARGE((Q30,U30,Y30,AC30,AG30,AK30,AO30,AS30,AW30,BA30,BE30,BI30,BM30,BQ30,BU30,BY30,CC30),1)+LARGE((Q30,U30,Y30,AC30,AG30,AK30,AO30,AS30,AW30,BA30,BE30,BI30,BM30,BQ30,BU30,BY30,CC30),2)+LARGE((Q30,U30,Y30,AC30,AG30,AK30,AO30,AS30,AW30,BA30,BE30,BI30,BM30,BQ30,BU30,BY30,CC30),3)+LARGE((Q30,U30,Y30,AC30,AG30,AK30,AO30,AS30,AW30,BA30,BE30,BI30,BM30,BQ30,BU30,BY30,CC30),4)+LARGE((Q30,U30,Y30,AC30,AG30,AK30,AO30,AS30,AW30,BA30,BE30,BI30,BM30,BQ30,BU30,BY30,CC30),5),J30)</f>
        <v>588.41000000000008</v>
      </c>
      <c r="O30" s="250">
        <f>IF($M30="ano",LARGE((S30,W30,AA30,AE30,AI30,AM30,AQ30,AU30,AY30,BC30,BG30,BK30,BO30,BS30,BW30,CA30,CE30),1)+LARGE((S30,W30,AA30,AE30,AI30,AM30,AQ30,AU30,AY30,BC30,BG30,BK30,BO30,BS30,BW30,CA30,CE30),2)+LARGE((S30,W30,AA30,AE30,AI30,AM30,AQ30,AU30,AY30,BC30,BG30,BK30,BO30,BS30,BW30,CA30,CE30),3)+LARGE((S30,W30,AA30,AE30,AI30,AM30,AQ30,AU30,AY30,BC30,BG30,BK30,BO30,BS30,BW30,CA30,CE30),4)+LARGE((S30,W30,AA30,AE30,AI30,AM30,AQ30,AU30,AY30,BC30,BG30,BK30,BO30,BS30,BW30,CA30,CE30),5),K30)</f>
        <v>755.83999999999992</v>
      </c>
      <c r="P30" s="191"/>
      <c r="Q30" s="192"/>
      <c r="R30" s="192"/>
      <c r="S30" s="193"/>
      <c r="T30" s="194"/>
      <c r="U30" s="195"/>
      <c r="V30" s="195"/>
      <c r="W30" s="196"/>
      <c r="X30" s="197">
        <v>6.206018518518519E-2</v>
      </c>
      <c r="Y30" s="261">
        <v>161.02000000000001</v>
      </c>
      <c r="Z30" s="197">
        <v>4.831385416666667E-2</v>
      </c>
      <c r="AA30" s="261">
        <v>206.84</v>
      </c>
      <c r="AB30" s="200"/>
      <c r="AC30" s="201"/>
      <c r="AD30" s="201"/>
      <c r="AE30" s="202"/>
      <c r="AF30" s="203"/>
      <c r="AG30" s="204" t="s">
        <v>247</v>
      </c>
      <c r="AH30" s="204"/>
      <c r="AI30" s="205"/>
      <c r="AJ30" s="200"/>
      <c r="AK30" s="201" t="s">
        <v>247</v>
      </c>
      <c r="AL30" s="201"/>
      <c r="AM30" s="202"/>
      <c r="AN30" s="206"/>
      <c r="AO30" s="207" t="s">
        <v>247</v>
      </c>
      <c r="AP30" s="207"/>
      <c r="AQ30" s="208"/>
      <c r="AU30" s="202"/>
      <c r="AW30" s="231"/>
      <c r="AX30" s="231"/>
      <c r="AY30" s="253"/>
      <c r="BA30" s="207"/>
      <c r="BB30" s="207"/>
      <c r="BC30" s="208"/>
      <c r="BD30" s="210">
        <v>6.1041666666666661E-2</v>
      </c>
      <c r="BE30" s="258">
        <v>150.69999999999999</v>
      </c>
      <c r="BF30" s="210">
        <v>4.7520937499999992E-2</v>
      </c>
      <c r="BG30" s="258">
        <v>193.57999999999998</v>
      </c>
      <c r="BH30" s="213"/>
      <c r="BI30" s="214"/>
      <c r="BJ30" s="214"/>
      <c r="BK30" s="215"/>
      <c r="BL30" s="112"/>
      <c r="BM30" s="233"/>
      <c r="BN30" s="233"/>
      <c r="BO30" s="255"/>
      <c r="BP30" s="216"/>
      <c r="BQ30" s="216"/>
      <c r="BR30" s="216"/>
      <c r="BS30" s="217"/>
      <c r="BT30" s="218">
        <v>5.6782407407407406E-2</v>
      </c>
      <c r="BU30" s="256">
        <v>146.94</v>
      </c>
      <c r="BV30" s="218">
        <v>4.4205104166666662E-2</v>
      </c>
      <c r="BW30" s="262">
        <v>188.75</v>
      </c>
      <c r="BX30" s="219">
        <v>6.2245370370370368E-2</v>
      </c>
      <c r="BY30" s="257"/>
      <c r="BZ30" s="219">
        <v>4.845802083333333E-2</v>
      </c>
      <c r="CA30" s="257"/>
      <c r="CB30" s="221">
        <v>6.4351851851851855E-2</v>
      </c>
      <c r="CC30" s="222">
        <v>129.75</v>
      </c>
      <c r="CD30" s="221">
        <v>5.0097916666666666E-2</v>
      </c>
      <c r="CE30" s="222">
        <v>166.67</v>
      </c>
    </row>
    <row r="31" spans="2:83" ht="15" customHeight="1">
      <c r="B31" s="2">
        <v>26</v>
      </c>
      <c r="C31" s="2">
        <v>25</v>
      </c>
      <c r="D31" s="49" t="s">
        <v>2518</v>
      </c>
      <c r="E31" s="49" t="s">
        <v>2159</v>
      </c>
      <c r="F31" s="93" t="s">
        <v>151</v>
      </c>
      <c r="G31" s="85">
        <v>1972</v>
      </c>
      <c r="H31" s="49" t="s">
        <v>31</v>
      </c>
      <c r="I31" s="2" t="str">
        <f t="shared" si="5"/>
        <v>M40</v>
      </c>
      <c r="J31" s="105">
        <f t="shared" si="0"/>
        <v>708.57999999999993</v>
      </c>
      <c r="K31" s="249">
        <f t="shared" si="1"/>
        <v>744.96</v>
      </c>
      <c r="L31" s="51">
        <f t="shared" si="2"/>
        <v>5</v>
      </c>
      <c r="M31" s="52" t="str">
        <f t="shared" si="3"/>
        <v>nie</v>
      </c>
      <c r="N31" s="106">
        <f>IF($M31="ano",LARGE((Q31,U31,Y31,AC31,AG31,AK31,AO31,AS31,AW31,BA31,BE31,BI31,BM31,BQ31,BU31,BY31,CC31),1)+LARGE((Q31,U31,Y31,AC31,AG31,AK31,AO31,AS31,AW31,BA31,BE31,BI31,BM31,BQ31,BU31,BY31,CC31),2)+LARGE((Q31,U31,Y31,AC31,AG31,AK31,AO31,AS31,AW31,BA31,BE31,BI31,BM31,BQ31,BU31,BY31,CC31),3)+LARGE((Q31,U31,Y31,AC31,AG31,AK31,AO31,AS31,AW31,BA31,BE31,BI31,BM31,BQ31,BU31,BY31,CC31),4)+LARGE((Q31,U31,Y31,AC31,AG31,AK31,AO31,AS31,AW31,BA31,BE31,BI31,BM31,BQ31,BU31,BY31,CC31),5),J31)</f>
        <v>708.57999999999993</v>
      </c>
      <c r="O31" s="250">
        <f>IF($M31="ano",LARGE((S31,W31,AA31,AE31,AI31,AM31,AQ31,AU31,AY31,BC31,BG31,BK31,BO31,BS31,BW31,CA31,CE31),1)+LARGE((S31,W31,AA31,AE31,AI31,AM31,AQ31,AU31,AY31,BC31,BG31,BK31,BO31,BS31,BW31,CA31,CE31),2)+LARGE((S31,W31,AA31,AE31,AI31,AM31,AQ31,AU31,AY31,BC31,BG31,BK31,BO31,BS31,BW31,CA31,CE31),3)+LARGE((S31,W31,AA31,AE31,AI31,AM31,AQ31,AU31,AY31,BC31,BG31,BK31,BO31,BS31,BW31,CA31,CE31),4)+LARGE((S31,W31,AA31,AE31,AI31,AM31,AQ31,AU31,AY31,BC31,BG31,BK31,BO31,BS31,BW31,CA31,CE31),5),K31)</f>
        <v>744.96</v>
      </c>
      <c r="P31" s="191">
        <v>0.23631944444444444</v>
      </c>
      <c r="Q31" s="192">
        <v>150.41999999999999</v>
      </c>
      <c r="R31" s="191">
        <v>0.22478705555555556</v>
      </c>
      <c r="S31" s="192">
        <v>158.13999999999999</v>
      </c>
      <c r="W31" s="196"/>
      <c r="Y31" s="59" t="s">
        <v>247</v>
      </c>
      <c r="AA31" s="199" t="s">
        <v>247</v>
      </c>
      <c r="AB31" s="200">
        <v>6.2256944444444441E-2</v>
      </c>
      <c r="AC31" s="252">
        <v>142.75</v>
      </c>
      <c r="AD31" s="200">
        <v>5.9218805555555552E-2</v>
      </c>
      <c r="AE31" s="252">
        <v>150.07999999999998</v>
      </c>
      <c r="AG31" s="61" t="s">
        <v>247</v>
      </c>
      <c r="AI31" s="205"/>
      <c r="AJ31" s="200">
        <v>5.6759259259259259E-2</v>
      </c>
      <c r="AK31" s="252">
        <v>147.63</v>
      </c>
      <c r="AL31" s="200">
        <v>5.398940740740741E-2</v>
      </c>
      <c r="AM31" s="252">
        <v>155.20999999999998</v>
      </c>
      <c r="AN31" s="206"/>
      <c r="AO31" s="207" t="s">
        <v>247</v>
      </c>
      <c r="AP31" s="207"/>
      <c r="AQ31" s="208"/>
      <c r="AU31" s="202"/>
      <c r="AW31" s="231"/>
      <c r="AX31" s="231"/>
      <c r="AY31" s="253"/>
      <c r="BA31" s="207"/>
      <c r="BB31" s="207"/>
      <c r="BC31" s="208"/>
      <c r="BD31" s="210">
        <v>6.5844907407407408E-2</v>
      </c>
      <c r="BE31" s="258">
        <v>131.08000000000001</v>
      </c>
      <c r="BF31" s="210">
        <v>6.2631675925925931E-2</v>
      </c>
      <c r="BG31" s="258">
        <v>137.81</v>
      </c>
      <c r="BH31" s="213"/>
      <c r="BI31" s="214"/>
      <c r="BJ31" s="214"/>
      <c r="BK31" s="215"/>
      <c r="BL31" s="112"/>
      <c r="BM31" s="233"/>
      <c r="BN31" s="233"/>
      <c r="BO31" s="255"/>
      <c r="BS31" s="217"/>
      <c r="BT31" s="218"/>
      <c r="BU31" s="259"/>
      <c r="BV31" s="259"/>
      <c r="BW31" s="260"/>
      <c r="BX31" s="219">
        <v>6.1944444444444441E-2</v>
      </c>
      <c r="BY31" s="257"/>
      <c r="BZ31" s="219">
        <v>5.8921555555555553E-2</v>
      </c>
      <c r="CA31" s="257"/>
      <c r="CB31" s="221">
        <v>6.2696759259259258E-2</v>
      </c>
      <c r="CC31" s="222">
        <v>136.69999999999999</v>
      </c>
      <c r="CD31" s="221">
        <v>5.963715740740741E-2</v>
      </c>
      <c r="CE31" s="222">
        <v>143.72</v>
      </c>
    </row>
    <row r="32" spans="2:83" ht="15" customHeight="1">
      <c r="B32" s="2">
        <v>27</v>
      </c>
      <c r="C32" s="2">
        <v>26</v>
      </c>
      <c r="D32" s="47" t="s">
        <v>2560</v>
      </c>
      <c r="E32" s="47" t="s">
        <v>1534</v>
      </c>
      <c r="F32" s="93" t="s">
        <v>2062</v>
      </c>
      <c r="G32" s="48">
        <v>1978</v>
      </c>
      <c r="H32" s="49" t="s">
        <v>31</v>
      </c>
      <c r="I32" s="2" t="str">
        <f t="shared" si="5"/>
        <v>M</v>
      </c>
      <c r="J32" s="105">
        <f t="shared" si="0"/>
        <v>1200.43</v>
      </c>
      <c r="K32" s="249">
        <f t="shared" si="1"/>
        <v>1210.7599999999998</v>
      </c>
      <c r="L32" s="51">
        <f t="shared" si="2"/>
        <v>9</v>
      </c>
      <c r="M32" s="52" t="str">
        <f t="shared" si="3"/>
        <v>ano</v>
      </c>
      <c r="N32" s="106">
        <f>IF($M32="ano",LARGE((Q32,U32,Y32,AC32,AG32,AK32,AO32,AS32,AW32,BA32,BE32,BI32,BM32,BQ32,BU32,BY32,CC32),1)+LARGE((Q32,U32,Y32,AC32,AG32,AK32,AO32,AS32,AW32,BA32,BE32,BI32,BM32,BQ32,BU32,BY32,CC32),2)+LARGE((Q32,U32,Y32,AC32,AG32,AK32,AO32,AS32,AW32,BA32,BE32,BI32,BM32,BQ32,BU32,BY32,CC32),3)+LARGE((Q32,U32,Y32,AC32,AG32,AK32,AO32,AS32,AW32,BA32,BE32,BI32,BM32,BQ32,BU32,BY32,CC32),4)+LARGE((Q32,U32,Y32,AC32,AG32,AK32,AO32,AS32,AW32,BA32,BE32,BI32,BM32,BQ32,BU32,BY32,CC32),5),J32)</f>
        <v>733.48</v>
      </c>
      <c r="O32" s="250">
        <f>IF($M32="ano",LARGE((S32,W32,AA32,AE32,AI32,AM32,AQ32,AU32,AY32,BC32,BG32,BK32,BO32,BS32,BW32,CA32,CE32),1)+LARGE((S32,W32,AA32,AE32,AI32,AM32,AQ32,AU32,AY32,BC32,BG32,BK32,BO32,BS32,BW32,CA32,CE32),2)+LARGE((S32,W32,AA32,AE32,AI32,AM32,AQ32,AU32,AY32,BC32,BG32,BK32,BO32,BS32,BW32,CA32,CE32),3)+LARGE((S32,W32,AA32,AE32,AI32,AM32,AQ32,AU32,AY32,BC32,BG32,BK32,BO32,BS32,BW32,CA32,CE32),4)+LARGE((S32,W32,AA32,AE32,AI32,AM32,AQ32,AU32,AY32,BC32,BG32,BK32,BO32,BS32,BW32,CA32,CE32),5),K32)</f>
        <v>739.79</v>
      </c>
      <c r="P32" s="191">
        <v>0.26071759259259258</v>
      </c>
      <c r="Q32" s="192">
        <v>120.52</v>
      </c>
      <c r="R32" s="191">
        <v>0.25850149305555559</v>
      </c>
      <c r="S32" s="192">
        <v>121.56</v>
      </c>
      <c r="T32" s="194"/>
      <c r="U32" s="195"/>
      <c r="V32" s="195"/>
      <c r="W32" s="196"/>
      <c r="X32" s="197"/>
      <c r="Y32" s="198"/>
      <c r="Z32" s="198"/>
      <c r="AA32" s="199"/>
      <c r="AB32" s="200">
        <v>6.2534722222222228E-2</v>
      </c>
      <c r="AC32" s="252">
        <v>141.61000000000001</v>
      </c>
      <c r="AD32" s="200">
        <v>6.200317708333334E-2</v>
      </c>
      <c r="AE32" s="252">
        <v>142.82999999999998</v>
      </c>
      <c r="AF32" s="203">
        <v>0.18648148148148147</v>
      </c>
      <c r="AG32" s="204">
        <v>139.84</v>
      </c>
      <c r="AH32" s="203">
        <v>0.18489638888888887</v>
      </c>
      <c r="AI32" s="204">
        <v>141.04</v>
      </c>
      <c r="AJ32" s="200">
        <v>5.5023148148148147E-2</v>
      </c>
      <c r="AK32" s="252">
        <v>155.35</v>
      </c>
      <c r="AL32" s="200">
        <v>5.4555451388888891E-2</v>
      </c>
      <c r="AM32" s="252">
        <v>156.69</v>
      </c>
      <c r="AN32" s="206">
        <v>3.3229166666666664E-2</v>
      </c>
      <c r="AO32" s="251">
        <v>139.63</v>
      </c>
      <c r="AP32" s="206">
        <v>3.2946718749999999E-2</v>
      </c>
      <c r="AQ32" s="251">
        <v>140.82999999999998</v>
      </c>
      <c r="AU32" s="202"/>
      <c r="AW32" s="231"/>
      <c r="AX32" s="231"/>
      <c r="AY32" s="253"/>
      <c r="AZ32" s="64">
        <v>0.19284722222222225</v>
      </c>
      <c r="BA32" s="251">
        <v>152.32</v>
      </c>
      <c r="BB32" s="64">
        <v>0.19120802083333338</v>
      </c>
      <c r="BC32" s="251">
        <v>153.63</v>
      </c>
      <c r="BD32" s="210">
        <v>6.2592592592592589E-2</v>
      </c>
      <c r="BE32" s="258">
        <v>144.36000000000001</v>
      </c>
      <c r="BF32" s="210">
        <v>6.2060555555555556E-2</v>
      </c>
      <c r="BG32" s="258">
        <v>145.6</v>
      </c>
      <c r="BH32" s="213">
        <v>9.5000000000000015E-2</v>
      </c>
      <c r="BI32" s="254">
        <v>82.35</v>
      </c>
      <c r="BJ32" s="213">
        <v>9.4192500000000026E-2</v>
      </c>
      <c r="BK32" s="254">
        <v>83.06</v>
      </c>
      <c r="BL32" s="112"/>
      <c r="BM32" s="233"/>
      <c r="BN32" s="233"/>
      <c r="BO32" s="255"/>
      <c r="BP32" s="216"/>
      <c r="BQ32" s="216"/>
      <c r="BR32" s="216"/>
      <c r="BS32" s="217"/>
      <c r="BT32" s="218"/>
      <c r="BU32" s="259"/>
      <c r="BV32" s="259"/>
      <c r="BW32" s="260"/>
      <c r="BY32" s="257"/>
      <c r="BZ32" s="257"/>
      <c r="CA32" s="257"/>
      <c r="CB32" s="221">
        <v>6.5613425925925922E-2</v>
      </c>
      <c r="CC32" s="222">
        <v>124.45</v>
      </c>
      <c r="CD32" s="221">
        <v>6.5055711805555555E-2</v>
      </c>
      <c r="CE32" s="222">
        <v>125.52000000000001</v>
      </c>
    </row>
    <row r="33" spans="2:83" ht="15" customHeight="1">
      <c r="B33" s="2">
        <v>28</v>
      </c>
      <c r="C33" s="2">
        <v>27</v>
      </c>
      <c r="D33" s="47" t="s">
        <v>1963</v>
      </c>
      <c r="E33" s="47" t="s">
        <v>1514</v>
      </c>
      <c r="F33" s="89" t="s">
        <v>1964</v>
      </c>
      <c r="G33" s="48">
        <v>1974</v>
      </c>
      <c r="H33" s="49" t="s">
        <v>31</v>
      </c>
      <c r="I33" s="2" t="str">
        <f t="shared" si="5"/>
        <v>M</v>
      </c>
      <c r="J33" s="105">
        <f t="shared" si="0"/>
        <v>712.61</v>
      </c>
      <c r="K33" s="249">
        <f t="shared" si="1"/>
        <v>737.5</v>
      </c>
      <c r="L33" s="51">
        <f t="shared" si="2"/>
        <v>5</v>
      </c>
      <c r="M33" s="52" t="str">
        <f t="shared" si="3"/>
        <v>nie</v>
      </c>
      <c r="N33" s="106">
        <f>IF($M33="ano",LARGE((Q33,U33,Y33,AC33,AG33,AK33,AO33,AS33,AW33,BA33,BE33,BI33,BM33,BQ33,BU33,BY33,CC33),1)+LARGE((Q33,U33,Y33,AC33,AG33,AK33,AO33,AS33,AW33,BA33,BE33,BI33,BM33,BQ33,BU33,BY33,CC33),2)+LARGE((Q33,U33,Y33,AC33,AG33,AK33,AO33,AS33,AW33,BA33,BE33,BI33,BM33,BQ33,BU33,BY33,CC33),3)+LARGE((Q33,U33,Y33,AC33,AG33,AK33,AO33,AS33,AW33,BA33,BE33,BI33,BM33,BQ33,BU33,BY33,CC33),4)+LARGE((Q33,U33,Y33,AC33,AG33,AK33,AO33,AS33,AW33,BA33,BE33,BI33,BM33,BQ33,BU33,BY33,CC33),5),J33)</f>
        <v>712.61</v>
      </c>
      <c r="O33" s="250">
        <f>IF($M33="ano",LARGE((S33,W33,AA33,AE33,AI33,AM33,AQ33,AU33,AY33,BC33,BG33,BK33,BO33,BS33,BW33,CA33,CE33),1)+LARGE((S33,W33,AA33,AE33,AI33,AM33,AQ33,AU33,AY33,BC33,BG33,BK33,BO33,BS33,BW33,CA33,CE33),2)+LARGE((S33,W33,AA33,AE33,AI33,AM33,AQ33,AU33,AY33,BC33,BG33,BK33,BO33,BS33,BW33,CA33,CE33),3)+LARGE((S33,W33,AA33,AE33,AI33,AM33,AQ33,AU33,AY33,BC33,BG33,BK33,BO33,BS33,BW33,CA33,CE33),4)+LARGE((S33,W33,AA33,AE33,AI33,AM33,AQ33,AU33,AY33,BC33,BG33,BK33,BO33,BS33,BW33,CA33,CE33),5),K33)</f>
        <v>737.5</v>
      </c>
      <c r="P33" s="191"/>
      <c r="Q33" s="192"/>
      <c r="R33" s="192"/>
      <c r="S33" s="193"/>
      <c r="T33" s="194">
        <v>0.10130787037037037</v>
      </c>
      <c r="U33" s="256">
        <v>145.27000000000001</v>
      </c>
      <c r="V33" s="194">
        <v>9.7893795138888892E-2</v>
      </c>
      <c r="W33" s="256">
        <v>150.34</v>
      </c>
      <c r="X33" s="197"/>
      <c r="Y33" s="198" t="s">
        <v>247</v>
      </c>
      <c r="Z33" s="198"/>
      <c r="AA33" s="199" t="s">
        <v>247</v>
      </c>
      <c r="AB33" s="200">
        <v>6.2175925925925933E-2</v>
      </c>
      <c r="AC33" s="252">
        <v>143.09</v>
      </c>
      <c r="AD33" s="200">
        <v>6.0080597222222233E-2</v>
      </c>
      <c r="AE33" s="252">
        <v>148.09</v>
      </c>
      <c r="AF33" s="203"/>
      <c r="AG33" s="204" t="s">
        <v>247</v>
      </c>
      <c r="AH33" s="204"/>
      <c r="AI33" s="205"/>
      <c r="AJ33" s="200"/>
      <c r="AK33" s="201" t="s">
        <v>247</v>
      </c>
      <c r="AL33" s="201"/>
      <c r="AM33" s="202"/>
      <c r="AN33" s="206">
        <v>3.3333333333333333E-2</v>
      </c>
      <c r="AO33" s="251">
        <v>138.81</v>
      </c>
      <c r="AP33" s="206">
        <v>3.2210000000000003E-2</v>
      </c>
      <c r="AQ33" s="251">
        <v>143.66</v>
      </c>
      <c r="AU33" s="202"/>
      <c r="AW33" s="231"/>
      <c r="AX33" s="231"/>
      <c r="AY33" s="253"/>
      <c r="BA33" s="207"/>
      <c r="BB33" s="207"/>
      <c r="BC33" s="208"/>
      <c r="BD33" s="210"/>
      <c r="BE33" s="211"/>
      <c r="BF33" s="211"/>
      <c r="BG33" s="212"/>
      <c r="BH33" s="213"/>
      <c r="BI33" s="214"/>
      <c r="BJ33" s="214"/>
      <c r="BK33" s="215"/>
      <c r="BL33" s="112"/>
      <c r="BM33" s="233"/>
      <c r="BN33" s="233"/>
      <c r="BO33" s="255"/>
      <c r="BP33" s="216"/>
      <c r="BQ33" s="216"/>
      <c r="BR33" s="216"/>
      <c r="BS33" s="217"/>
      <c r="BT33" s="218">
        <v>5.6203703703703707E-2</v>
      </c>
      <c r="BU33" s="256">
        <v>149.52000000000001</v>
      </c>
      <c r="BV33" s="218">
        <v>5.4309638888888893E-2</v>
      </c>
      <c r="BW33" s="262">
        <v>154.73999999999998</v>
      </c>
      <c r="BY33" s="257"/>
      <c r="BZ33" s="257"/>
      <c r="CA33" s="257"/>
      <c r="CB33" s="221">
        <v>6.2881944444444449E-2</v>
      </c>
      <c r="CC33" s="222">
        <v>135.91999999999999</v>
      </c>
      <c r="CD33" s="221">
        <v>6.0762822916666674E-2</v>
      </c>
      <c r="CE33" s="222">
        <v>140.66999999999999</v>
      </c>
    </row>
    <row r="34" spans="2:83" ht="15" customHeight="1">
      <c r="B34" s="2">
        <v>29</v>
      </c>
      <c r="C34" s="2">
        <v>28</v>
      </c>
      <c r="D34" s="47" t="s">
        <v>2529</v>
      </c>
      <c r="E34" s="47" t="s">
        <v>1582</v>
      </c>
      <c r="F34" s="89" t="s">
        <v>2530</v>
      </c>
      <c r="G34" s="48">
        <v>1984</v>
      </c>
      <c r="H34" s="49" t="s">
        <v>31</v>
      </c>
      <c r="I34" s="2" t="str">
        <f t="shared" si="5"/>
        <v>M</v>
      </c>
      <c r="J34" s="105">
        <f t="shared" si="0"/>
        <v>732.91</v>
      </c>
      <c r="K34" s="249">
        <f t="shared" si="1"/>
        <v>732.91</v>
      </c>
      <c r="L34" s="51">
        <f t="shared" si="2"/>
        <v>5</v>
      </c>
      <c r="M34" s="52" t="str">
        <f t="shared" si="3"/>
        <v>nie</v>
      </c>
      <c r="N34" s="106">
        <f>IF($M34="ano",LARGE((Q34,U34,Y34,AC34,AG34,AK34,AO34,AS34,AW34,BA34,BE34,BI34,BM34,BQ34,BU34,BY34,CC34),1)+LARGE((Q34,U34,Y34,AC34,AG34,AK34,AO34,AS34,AW34,BA34,BE34,BI34,BM34,BQ34,BU34,BY34,CC34),2)+LARGE((Q34,U34,Y34,AC34,AG34,AK34,AO34,AS34,AW34,BA34,BE34,BI34,BM34,BQ34,BU34,BY34,CC34),3)+LARGE((Q34,U34,Y34,AC34,AG34,AK34,AO34,AS34,AW34,BA34,BE34,BI34,BM34,BQ34,BU34,BY34,CC34),4)+LARGE((Q34,U34,Y34,AC34,AG34,AK34,AO34,AS34,AW34,BA34,BE34,BI34,BM34,BQ34,BU34,BY34,CC34),5),J34)</f>
        <v>732.91</v>
      </c>
      <c r="O34" s="250">
        <f>IF($M34="ano",LARGE((S34,W34,AA34,AE34,AI34,AM34,AQ34,AU34,AY34,BC34,BG34,BK34,BO34,BS34,BW34,CA34,CE34),1)+LARGE((S34,W34,AA34,AE34,AI34,AM34,AQ34,AU34,AY34,BC34,BG34,BK34,BO34,BS34,BW34,CA34,CE34),2)+LARGE((S34,W34,AA34,AE34,AI34,AM34,AQ34,AU34,AY34,BC34,BG34,BK34,BO34,BS34,BW34,CA34,CE34),3)+LARGE((S34,W34,AA34,AE34,AI34,AM34,AQ34,AU34,AY34,BC34,BG34,BK34,BO34,BS34,BW34,CA34,CE34),4)+LARGE((S34,W34,AA34,AE34,AI34,AM34,AQ34,AU34,AY34,BC34,BG34,BK34,BO34,BS34,BW34,CA34,CE34),5),K34)</f>
        <v>732.91</v>
      </c>
      <c r="P34" s="191">
        <v>0.24435185185185185</v>
      </c>
      <c r="Q34" s="192">
        <v>140.58000000000001</v>
      </c>
      <c r="R34" s="191">
        <v>0.24435185185185185</v>
      </c>
      <c r="S34" s="192">
        <v>140.58000000000001</v>
      </c>
      <c r="T34" s="194"/>
      <c r="U34" s="195"/>
      <c r="V34" s="195"/>
      <c r="W34" s="196"/>
      <c r="X34" s="197"/>
      <c r="Y34" s="198" t="s">
        <v>247</v>
      </c>
      <c r="Z34" s="198"/>
      <c r="AA34" s="199" t="s">
        <v>247</v>
      </c>
      <c r="AB34" s="200"/>
      <c r="AC34" s="201"/>
      <c r="AD34" s="201"/>
      <c r="AE34" s="202"/>
      <c r="AF34" s="203"/>
      <c r="AG34" s="204" t="s">
        <v>247</v>
      </c>
      <c r="AH34" s="204"/>
      <c r="AI34" s="205"/>
      <c r="AJ34" s="200">
        <v>5.7384259259259253E-2</v>
      </c>
      <c r="AK34" s="252">
        <v>144.85</v>
      </c>
      <c r="AL34" s="200">
        <v>5.7384259259259253E-2</v>
      </c>
      <c r="AM34" s="252">
        <v>144.85</v>
      </c>
      <c r="AN34" s="206">
        <v>3.2326388888888884E-2</v>
      </c>
      <c r="AO34" s="251">
        <v>146.69999999999999</v>
      </c>
      <c r="AP34" s="206">
        <v>3.2326388888888884E-2</v>
      </c>
      <c r="AQ34" s="251">
        <v>146.69999999999999</v>
      </c>
      <c r="AU34" s="202"/>
      <c r="AV34" s="78">
        <v>7.2939814814814818E-2</v>
      </c>
      <c r="AW34" s="263">
        <v>165.2</v>
      </c>
      <c r="AX34" s="78">
        <v>7.2939814814814818E-2</v>
      </c>
      <c r="AY34" s="263">
        <v>165.2</v>
      </c>
      <c r="BA34" s="207"/>
      <c r="BB34" s="207"/>
      <c r="BC34" s="208"/>
      <c r="BD34" s="210"/>
      <c r="BE34" s="211"/>
      <c r="BF34" s="211"/>
      <c r="BG34" s="212"/>
      <c r="BH34" s="213"/>
      <c r="BI34" s="214"/>
      <c r="BJ34" s="214"/>
      <c r="BK34" s="215"/>
      <c r="BL34" s="112"/>
      <c r="BM34" s="233"/>
      <c r="BN34" s="233"/>
      <c r="BO34" s="255"/>
      <c r="BP34" s="216"/>
      <c r="BQ34" s="216"/>
      <c r="BR34" s="216"/>
      <c r="BS34" s="217"/>
      <c r="BT34" s="218"/>
      <c r="BU34" s="259"/>
      <c r="BV34" s="259"/>
      <c r="BW34" s="260"/>
      <c r="BY34" s="257"/>
      <c r="BZ34" s="257"/>
      <c r="CA34" s="257"/>
      <c r="CB34" s="221">
        <v>6.2962962962962957E-2</v>
      </c>
      <c r="CC34" s="222">
        <v>135.58000000000001</v>
      </c>
      <c r="CD34" s="221">
        <v>6.2962962962962957E-2</v>
      </c>
      <c r="CE34" s="222">
        <v>135.58000000000001</v>
      </c>
    </row>
    <row r="35" spans="2:83" ht="15" customHeight="1">
      <c r="B35" s="2">
        <v>31</v>
      </c>
      <c r="C35" s="2">
        <v>29</v>
      </c>
      <c r="D35" s="47" t="s">
        <v>1788</v>
      </c>
      <c r="E35" s="47" t="s">
        <v>1804</v>
      </c>
      <c r="F35" s="89" t="s">
        <v>1805</v>
      </c>
      <c r="G35" s="48">
        <v>1979</v>
      </c>
      <c r="H35" s="49" t="s">
        <v>31</v>
      </c>
      <c r="I35" s="2" t="str">
        <f t="shared" si="5"/>
        <v>M</v>
      </c>
      <c r="J35" s="105">
        <f t="shared" si="0"/>
        <v>715.06999999999994</v>
      </c>
      <c r="K35" s="249">
        <f t="shared" si="1"/>
        <v>718.46999999999991</v>
      </c>
      <c r="L35" s="51">
        <f t="shared" si="2"/>
        <v>4</v>
      </c>
      <c r="M35" s="52" t="str">
        <f t="shared" si="3"/>
        <v>nie</v>
      </c>
      <c r="N35" s="106">
        <f>IF($M35="ano",LARGE((Q35,U35,Y35,AC35,AG35,AK35,AO35,AS35,AW35,BA35,BE35,BI35,BM35,BQ35,BU35,BY35,CC35),1)+LARGE((Q35,U35,Y35,AC35,AG35,AK35,AO35,AS35,AW35,BA35,BE35,BI35,BM35,BQ35,BU35,BY35,CC35),2)+LARGE((Q35,U35,Y35,AC35,AG35,AK35,AO35,AS35,AW35,BA35,BE35,BI35,BM35,BQ35,BU35,BY35,CC35),3)+LARGE((Q35,U35,Y35,AC35,AG35,AK35,AO35,AS35,AW35,BA35,BE35,BI35,BM35,BQ35,BU35,BY35,CC35),4)+LARGE((Q35,U35,Y35,AC35,AG35,AK35,AO35,AS35,AW35,BA35,BE35,BI35,BM35,BQ35,BU35,BY35,CC35),5),J35)</f>
        <v>715.06999999999994</v>
      </c>
      <c r="O35" s="250">
        <f>IF($M35="ano",LARGE((S35,W35,AA35,AE35,AI35,AM35,AQ35,AU35,AY35,BC35,BG35,BK35,BO35,BS35,BW35,CA35,CE35),1)+LARGE((S35,W35,AA35,AE35,AI35,AM35,AQ35,AU35,AY35,BC35,BG35,BK35,BO35,BS35,BW35,CA35,CE35),2)+LARGE((S35,W35,AA35,AE35,AI35,AM35,AQ35,AU35,AY35,BC35,BG35,BK35,BO35,BS35,BW35,CA35,CE35),3)+LARGE((S35,W35,AA35,AE35,AI35,AM35,AQ35,AU35,AY35,BC35,BG35,BK35,BO35,BS35,BW35,CA35,CE35),4)+LARGE((S35,W35,AA35,AE35,AI35,AM35,AQ35,AU35,AY35,BC35,BG35,BK35,BO35,BS35,BW35,CA35,CE35),5),K35)</f>
        <v>718.46999999999991</v>
      </c>
      <c r="P35" s="191"/>
      <c r="Q35" s="192"/>
      <c r="R35" s="192"/>
      <c r="S35" s="193"/>
      <c r="T35" s="194">
        <v>8.847222222222223E-2</v>
      </c>
      <c r="U35" s="256">
        <v>182.61</v>
      </c>
      <c r="V35" s="194">
        <v>8.8056402777777779E-2</v>
      </c>
      <c r="W35" s="256">
        <v>183.48</v>
      </c>
      <c r="X35" s="197"/>
      <c r="Y35" s="198" t="s">
        <v>247</v>
      </c>
      <c r="Z35" s="198"/>
      <c r="AA35" s="199" t="s">
        <v>247</v>
      </c>
      <c r="AB35" s="200">
        <v>5.4664351851851846E-2</v>
      </c>
      <c r="AC35" s="252">
        <v>174.13</v>
      </c>
      <c r="AD35" s="200">
        <v>5.440742939814814E-2</v>
      </c>
      <c r="AE35" s="252">
        <v>174.95999999999998</v>
      </c>
      <c r="AF35" s="203"/>
      <c r="AG35" s="204" t="s">
        <v>247</v>
      </c>
      <c r="AH35" s="204"/>
      <c r="AI35" s="205"/>
      <c r="AJ35" s="200">
        <v>5.0567129629629635E-2</v>
      </c>
      <c r="AK35" s="252">
        <v>175.16</v>
      </c>
      <c r="AL35" s="200">
        <v>5.0329464120370378E-2</v>
      </c>
      <c r="AM35" s="252">
        <v>175.98999999999998</v>
      </c>
      <c r="AN35" s="206"/>
      <c r="AO35" s="207" t="s">
        <v>247</v>
      </c>
      <c r="AP35" s="207"/>
      <c r="AQ35" s="208"/>
      <c r="AU35" s="202"/>
      <c r="AW35" s="231"/>
      <c r="AX35" s="231"/>
      <c r="AY35" s="253"/>
      <c r="BA35" s="207"/>
      <c r="BB35" s="207"/>
      <c r="BC35" s="208"/>
      <c r="BD35" s="210">
        <v>5.3090277777777778E-2</v>
      </c>
      <c r="BE35" s="258">
        <v>183.17</v>
      </c>
      <c r="BF35" s="210">
        <v>5.2840753472222217E-2</v>
      </c>
      <c r="BG35" s="258">
        <v>184.04</v>
      </c>
      <c r="BH35" s="213"/>
      <c r="BI35" s="214"/>
      <c r="BJ35" s="214"/>
      <c r="BK35" s="215"/>
      <c r="BL35" s="112"/>
      <c r="BM35" s="233"/>
      <c r="BN35" s="233"/>
      <c r="BO35" s="255"/>
      <c r="BP35" s="225"/>
      <c r="BQ35" s="216"/>
      <c r="BR35" s="216"/>
      <c r="BS35" s="217"/>
      <c r="BT35" s="218"/>
      <c r="BU35" s="259"/>
      <c r="BV35" s="259"/>
      <c r="BW35" s="260"/>
      <c r="BX35" s="219">
        <v>5.1956018518518519E-2</v>
      </c>
      <c r="BY35" s="257"/>
      <c r="BZ35" s="219">
        <v>5.1711825231481483E-2</v>
      </c>
      <c r="CA35" s="257"/>
      <c r="CB35" s="221"/>
      <c r="CC35" s="222"/>
      <c r="CD35" s="222"/>
      <c r="CE35" s="222"/>
    </row>
    <row r="36" spans="2:83" ht="15" customHeight="1">
      <c r="B36" s="2">
        <v>33</v>
      </c>
      <c r="C36" s="2">
        <v>30</v>
      </c>
      <c r="D36" s="49" t="s">
        <v>1607</v>
      </c>
      <c r="E36" s="49" t="s">
        <v>1492</v>
      </c>
      <c r="F36" s="93" t="s">
        <v>1608</v>
      </c>
      <c r="G36" s="85">
        <v>1974</v>
      </c>
      <c r="H36" s="49" t="s">
        <v>31</v>
      </c>
      <c r="I36" s="2" t="str">
        <f t="shared" si="5"/>
        <v>M</v>
      </c>
      <c r="J36" s="105">
        <f t="shared" si="0"/>
        <v>791.38</v>
      </c>
      <c r="K36" s="249">
        <f t="shared" si="1"/>
        <v>819.01</v>
      </c>
      <c r="L36" s="51">
        <f t="shared" si="2"/>
        <v>6</v>
      </c>
      <c r="M36" s="52" t="str">
        <f t="shared" si="3"/>
        <v>ano</v>
      </c>
      <c r="N36" s="106">
        <f>IF($M36="ano",LARGE((Q36,U36,Y36,AC36,AG36,AK36,AO36,AS36,AW36,BA36,BE36,BI36,BM36,BQ36,BU36,BY36,CC36),1)+LARGE((Q36,U36,Y36,AC36,AG36,AK36,AO36,AS36,AW36,BA36,BE36,BI36,BM36,BQ36,BU36,BY36,CC36),2)+LARGE((Q36,U36,Y36,AC36,AG36,AK36,AO36,AS36,AW36,BA36,BE36,BI36,BM36,BQ36,BU36,BY36,CC36),3)+LARGE((Q36,U36,Y36,AC36,AG36,AK36,AO36,AS36,AW36,BA36,BE36,BI36,BM36,BQ36,BU36,BY36,CC36),4)+LARGE((Q36,U36,Y36,AC36,AG36,AK36,AO36,AS36,AW36,BA36,BE36,BI36,BM36,BQ36,BU36,BY36,CC36),5),J36)</f>
        <v>674.36999999999989</v>
      </c>
      <c r="O36" s="250">
        <f>IF($M36="ano",LARGE((S36,W36,AA36,AE36,AI36,AM36,AQ36,AU36,AY36,BC36,BG36,BK36,BO36,BS36,BW36,CA36,CE36),1)+LARGE((S36,W36,AA36,AE36,AI36,AM36,AQ36,AU36,AY36,BC36,BG36,BK36,BO36,BS36,BW36,CA36,CE36),2)+LARGE((S36,W36,AA36,AE36,AI36,AM36,AQ36,AU36,AY36,BC36,BG36,BK36,BO36,BS36,BW36,CA36,CE36),3)+LARGE((S36,W36,AA36,AE36,AI36,AM36,AQ36,AU36,AY36,BC36,BG36,BK36,BO36,BS36,BW36,CA36,CE36),4)+LARGE((S36,W36,AA36,AE36,AI36,AM36,AQ36,AU36,AY36,BC36,BG36,BK36,BO36,BS36,BW36,CA36,CE36),5),K36)</f>
        <v>697.90999999999985</v>
      </c>
      <c r="P36" s="191"/>
      <c r="Q36" s="192"/>
      <c r="R36" s="192"/>
      <c r="S36" s="193"/>
      <c r="T36" s="194"/>
      <c r="U36" s="195"/>
      <c r="V36" s="195"/>
      <c r="W36" s="196"/>
      <c r="X36" s="197">
        <v>6.6574074074074077E-2</v>
      </c>
      <c r="Y36" s="261">
        <v>140.72</v>
      </c>
      <c r="Z36" s="197">
        <v>6.4330527777777785E-2</v>
      </c>
      <c r="AA36" s="261">
        <v>145.63</v>
      </c>
      <c r="AB36" s="200"/>
      <c r="AC36" s="201"/>
      <c r="AD36" s="201"/>
      <c r="AE36" s="202"/>
      <c r="AF36" s="203"/>
      <c r="AG36" s="204" t="s">
        <v>247</v>
      </c>
      <c r="AH36" s="204"/>
      <c r="AI36" s="205"/>
      <c r="AJ36" s="200">
        <v>6.0879629629629638E-2</v>
      </c>
      <c r="AK36" s="252">
        <v>129.31</v>
      </c>
      <c r="AL36" s="200">
        <v>5.8827986111111119E-2</v>
      </c>
      <c r="AM36" s="252">
        <v>133.82</v>
      </c>
      <c r="AN36" s="206">
        <v>3.4340277777777782E-2</v>
      </c>
      <c r="AO36" s="251">
        <v>130.93</v>
      </c>
      <c r="AP36" s="206">
        <v>3.3183010416666672E-2</v>
      </c>
      <c r="AQ36" s="251">
        <v>135.5</v>
      </c>
      <c r="AU36" s="202"/>
      <c r="AV36" s="78">
        <v>8.245370370370371E-2</v>
      </c>
      <c r="AW36" s="263">
        <v>134.58000000000001</v>
      </c>
      <c r="AX36" s="78">
        <v>7.9675013888888896E-2</v>
      </c>
      <c r="AY36" s="263">
        <v>139.28</v>
      </c>
      <c r="BA36" s="207"/>
      <c r="BB36" s="207"/>
      <c r="BC36" s="208"/>
      <c r="BD36" s="210">
        <v>6.3946759259259259E-2</v>
      </c>
      <c r="BE36" s="258">
        <v>138.83000000000001</v>
      </c>
      <c r="BF36" s="210">
        <v>6.1791753472222224E-2</v>
      </c>
      <c r="BG36" s="258">
        <v>143.67999999999998</v>
      </c>
      <c r="BH36" s="213"/>
      <c r="BI36" s="214"/>
      <c r="BJ36" s="214"/>
      <c r="BK36" s="215"/>
      <c r="BL36" s="112"/>
      <c r="BM36" s="233"/>
      <c r="BN36" s="233"/>
      <c r="BO36" s="255"/>
      <c r="BP36" s="216"/>
      <c r="BQ36" s="216"/>
      <c r="BR36" s="216"/>
      <c r="BS36" s="217"/>
      <c r="BT36" s="218"/>
      <c r="BU36" s="259"/>
      <c r="BV36" s="259"/>
      <c r="BW36" s="260"/>
      <c r="BX36" s="219">
        <v>6.4224537037037038E-2</v>
      </c>
      <c r="BY36" s="257"/>
      <c r="BZ36" s="219">
        <v>6.2060170138888891E-2</v>
      </c>
      <c r="CA36" s="257"/>
      <c r="CB36" s="221">
        <v>6.7384259259259255E-2</v>
      </c>
      <c r="CC36" s="222">
        <v>117.01</v>
      </c>
      <c r="CD36" s="221">
        <v>6.5113409722222224E-2</v>
      </c>
      <c r="CE36" s="222">
        <v>121.10000000000001</v>
      </c>
    </row>
    <row r="37" spans="2:83" ht="15" customHeight="1">
      <c r="B37" s="2">
        <v>34</v>
      </c>
      <c r="C37" s="2">
        <v>31</v>
      </c>
      <c r="D37" s="49" t="s">
        <v>159</v>
      </c>
      <c r="E37" s="49" t="s">
        <v>1632</v>
      </c>
      <c r="F37" s="93" t="s">
        <v>1768</v>
      </c>
      <c r="G37" s="85">
        <v>1976</v>
      </c>
      <c r="H37" s="49" t="s">
        <v>31</v>
      </c>
      <c r="I37" s="2" t="str">
        <f t="shared" si="5"/>
        <v>M</v>
      </c>
      <c r="J37" s="105">
        <f t="shared" si="0"/>
        <v>680.33</v>
      </c>
      <c r="K37" s="249">
        <f t="shared" si="1"/>
        <v>693.67</v>
      </c>
      <c r="L37" s="51">
        <f t="shared" si="2"/>
        <v>5</v>
      </c>
      <c r="M37" s="52" t="str">
        <f t="shared" si="3"/>
        <v>nie</v>
      </c>
      <c r="N37" s="106">
        <f>IF($M37="ano",LARGE((Q37,U37,Y37,AC37,AG37,AK37,AO37,AS37,AW37,BA37,BE37,BI37,BM37,BQ37,BU37,BY37,CC37),1)+LARGE((Q37,U37,Y37,AC37,AG37,AK37,AO37,AS37,AW37,BA37,BE37,BI37,BM37,BQ37,BU37,BY37,CC37),2)+LARGE((Q37,U37,Y37,AC37,AG37,AK37,AO37,AS37,AW37,BA37,BE37,BI37,BM37,BQ37,BU37,BY37,CC37),3)+LARGE((Q37,U37,Y37,AC37,AG37,AK37,AO37,AS37,AW37,BA37,BE37,BI37,BM37,BQ37,BU37,BY37,CC37),4)+LARGE((Q37,U37,Y37,AC37,AG37,AK37,AO37,AS37,AW37,BA37,BE37,BI37,BM37,BQ37,BU37,BY37,CC37),5),J37)</f>
        <v>680.33</v>
      </c>
      <c r="O37" s="250">
        <f>IF($M37="ano",LARGE((S37,W37,AA37,AE37,AI37,AM37,AQ37,AU37,AY37,BC37,BG37,BK37,BO37,BS37,BW37,CA37,CE37),1)+LARGE((S37,W37,AA37,AE37,AI37,AM37,AQ37,AU37,AY37,BC37,BG37,BK37,BO37,BS37,BW37,CA37,CE37),2)+LARGE((S37,W37,AA37,AE37,AI37,AM37,AQ37,AU37,AY37,BC37,BG37,BK37,BO37,BS37,BW37,CA37,CE37),3)+LARGE((S37,W37,AA37,AE37,AI37,AM37,AQ37,AU37,AY37,BC37,BG37,BK37,BO37,BS37,BW37,CA37,CE37),4)+LARGE((S37,W37,AA37,AE37,AI37,AM37,AQ37,AU37,AY37,BC37,BG37,BK37,BO37,BS37,BW37,CA37,CE37),5),K37)</f>
        <v>693.67</v>
      </c>
      <c r="S37" s="193"/>
      <c r="W37" s="196"/>
      <c r="Y37" s="59" t="s">
        <v>247</v>
      </c>
      <c r="AA37" s="199" t="s">
        <v>247</v>
      </c>
      <c r="AB37" s="200">
        <v>6.598379629629629E-2</v>
      </c>
      <c r="AC37" s="252">
        <v>127.36</v>
      </c>
      <c r="AD37" s="200">
        <v>6.4716907407407404E-2</v>
      </c>
      <c r="AE37" s="252">
        <v>129.85999999999999</v>
      </c>
      <c r="AG37" s="61" t="s">
        <v>247</v>
      </c>
      <c r="AI37" s="205"/>
      <c r="AJ37" s="200">
        <v>5.9780092592592593E-2</v>
      </c>
      <c r="AK37" s="252">
        <v>134.19999999999999</v>
      </c>
      <c r="AL37" s="200">
        <v>5.8632314814814818E-2</v>
      </c>
      <c r="AM37" s="252">
        <v>136.82999999999998</v>
      </c>
      <c r="AN37" s="206"/>
      <c r="AO37" s="207" t="s">
        <v>247</v>
      </c>
      <c r="AP37" s="207"/>
      <c r="AQ37" s="208"/>
      <c r="AU37" s="202"/>
      <c r="AW37" s="231"/>
      <c r="AX37" s="231"/>
      <c r="AY37" s="253"/>
      <c r="BA37" s="207"/>
      <c r="BB37" s="207"/>
      <c r="BC37" s="208"/>
      <c r="BD37" s="210">
        <v>6.1793981481481478E-2</v>
      </c>
      <c r="BE37" s="258">
        <v>147.62</v>
      </c>
      <c r="BF37" s="210">
        <v>6.0607537037037036E-2</v>
      </c>
      <c r="BG37" s="258">
        <v>150.51</v>
      </c>
      <c r="BH37" s="213"/>
      <c r="BI37" s="214"/>
      <c r="BJ37" s="214"/>
      <c r="BK37" s="215"/>
      <c r="BL37" s="112"/>
      <c r="BM37" s="233"/>
      <c r="BN37" s="233"/>
      <c r="BO37" s="255"/>
      <c r="BS37" s="217"/>
      <c r="BT37" s="218">
        <v>5.7708333333333334E-2</v>
      </c>
      <c r="BU37" s="256">
        <v>142.81</v>
      </c>
      <c r="BV37" s="218">
        <v>5.6600333333333336E-2</v>
      </c>
      <c r="BW37" s="262">
        <v>145.60999999999999</v>
      </c>
      <c r="BY37" s="257"/>
      <c r="BZ37" s="257"/>
      <c r="CA37" s="257"/>
      <c r="CB37" s="221">
        <v>6.4687499999999995E-2</v>
      </c>
      <c r="CC37" s="222">
        <v>128.34</v>
      </c>
      <c r="CD37" s="221">
        <v>6.3445500000000002E-2</v>
      </c>
      <c r="CE37" s="222">
        <v>130.85999999999999</v>
      </c>
    </row>
    <row r="38" spans="2:83" ht="15" customHeight="1">
      <c r="B38" s="2">
        <v>35</v>
      </c>
      <c r="C38" s="2">
        <v>32</v>
      </c>
      <c r="D38" s="47" t="s">
        <v>2148</v>
      </c>
      <c r="E38" s="47" t="s">
        <v>1505</v>
      </c>
      <c r="F38" s="89" t="s">
        <v>2149</v>
      </c>
      <c r="G38" s="48">
        <v>1983</v>
      </c>
      <c r="H38" s="49" t="s">
        <v>31</v>
      </c>
      <c r="I38" s="2" t="str">
        <f t="shared" si="5"/>
        <v>M</v>
      </c>
      <c r="J38" s="105">
        <f t="shared" si="0"/>
        <v>692.09999999999991</v>
      </c>
      <c r="K38" s="249">
        <f t="shared" si="1"/>
        <v>692.09999999999991</v>
      </c>
      <c r="L38" s="51">
        <f t="shared" si="2"/>
        <v>5</v>
      </c>
      <c r="M38" s="52" t="str">
        <f t="shared" si="3"/>
        <v>nie</v>
      </c>
      <c r="N38" s="106">
        <f>IF($M38="ano",LARGE((Q38,U38,Y38,AC38,AG38,AK38,AO38,AS38,AW38,BA38,BE38,BI38,BM38,BQ38,BU38,BY38,CC38),1)+LARGE((Q38,U38,Y38,AC38,AG38,AK38,AO38,AS38,AW38,BA38,BE38,BI38,BM38,BQ38,BU38,BY38,CC38),2)+LARGE((Q38,U38,Y38,AC38,AG38,AK38,AO38,AS38,AW38,BA38,BE38,BI38,BM38,BQ38,BU38,BY38,CC38),3)+LARGE((Q38,U38,Y38,AC38,AG38,AK38,AO38,AS38,AW38,BA38,BE38,BI38,BM38,BQ38,BU38,BY38,CC38),4)+LARGE((Q38,U38,Y38,AC38,AG38,AK38,AO38,AS38,AW38,BA38,BE38,BI38,BM38,BQ38,BU38,BY38,CC38),5),J38)</f>
        <v>692.09999999999991</v>
      </c>
      <c r="O38" s="250">
        <f>IF($M38="ano",LARGE((S38,W38,AA38,AE38,AI38,AM38,AQ38,AU38,AY38,BC38,BG38,BK38,BO38,BS38,BW38,CA38,CE38),1)+LARGE((S38,W38,AA38,AE38,AI38,AM38,AQ38,AU38,AY38,BC38,BG38,BK38,BO38,BS38,BW38,CA38,CE38),2)+LARGE((S38,W38,AA38,AE38,AI38,AM38,AQ38,AU38,AY38,BC38,BG38,BK38,BO38,BS38,BW38,CA38,CE38),3)+LARGE((S38,W38,AA38,AE38,AI38,AM38,AQ38,AU38,AY38,BC38,BG38,BK38,BO38,BS38,BW38,CA38,CE38),4)+LARGE((S38,W38,AA38,AE38,AI38,AM38,AQ38,AU38,AY38,BC38,BG38,BK38,BO38,BS38,BW38,CA38,CE38),5),K38)</f>
        <v>692.09999999999991</v>
      </c>
      <c r="P38" s="191"/>
      <c r="Q38" s="192"/>
      <c r="R38" s="192"/>
      <c r="S38" s="193"/>
      <c r="T38" s="194">
        <v>0.11236111111111112</v>
      </c>
      <c r="U38" s="256">
        <v>113.11</v>
      </c>
      <c r="V38" s="194">
        <v>0.11236111111111112</v>
      </c>
      <c r="W38" s="256">
        <v>113.11</v>
      </c>
      <c r="X38" s="197"/>
      <c r="Y38" s="198" t="s">
        <v>247</v>
      </c>
      <c r="Z38" s="198"/>
      <c r="AA38" s="199" t="s">
        <v>247</v>
      </c>
      <c r="AB38" s="200"/>
      <c r="AC38" s="201"/>
      <c r="AD38" s="201"/>
      <c r="AE38" s="202"/>
      <c r="AF38" s="203"/>
      <c r="AG38" s="204" t="s">
        <v>247</v>
      </c>
      <c r="AH38" s="204"/>
      <c r="AI38" s="205"/>
      <c r="AJ38" s="200">
        <v>5.5543981481481486E-2</v>
      </c>
      <c r="AK38" s="252">
        <v>153.03</v>
      </c>
      <c r="AL38" s="200">
        <v>5.5543981481481486E-2</v>
      </c>
      <c r="AM38" s="252">
        <v>153.03</v>
      </c>
      <c r="AN38" s="206"/>
      <c r="AO38" s="207" t="s">
        <v>247</v>
      </c>
      <c r="AP38" s="207"/>
      <c r="AQ38" s="208"/>
      <c r="AU38" s="202"/>
      <c r="AW38" s="231"/>
      <c r="AX38" s="231"/>
      <c r="AY38" s="253"/>
      <c r="BA38" s="207"/>
      <c r="BB38" s="207"/>
      <c r="BC38" s="208"/>
      <c r="BD38" s="210">
        <v>5.603009259259259E-2</v>
      </c>
      <c r="BE38" s="258">
        <v>171.17</v>
      </c>
      <c r="BF38" s="210">
        <v>5.603009259259259E-2</v>
      </c>
      <c r="BG38" s="258">
        <v>171.17</v>
      </c>
      <c r="BH38" s="213">
        <v>8.6724537037037031E-2</v>
      </c>
      <c r="BI38" s="254">
        <v>110.02</v>
      </c>
      <c r="BJ38" s="213">
        <v>8.6724537037037031E-2</v>
      </c>
      <c r="BK38" s="254">
        <v>110.02</v>
      </c>
      <c r="BL38" s="112"/>
      <c r="BM38" s="233"/>
      <c r="BN38" s="233"/>
      <c r="BO38" s="255"/>
      <c r="BP38" s="216"/>
      <c r="BQ38" s="216"/>
      <c r="BR38" s="216"/>
      <c r="BS38" s="217"/>
      <c r="BT38" s="218">
        <v>5.7268518518518517E-2</v>
      </c>
      <c r="BU38" s="256">
        <v>144.77000000000001</v>
      </c>
      <c r="BV38" s="218">
        <v>5.7268518518518517E-2</v>
      </c>
      <c r="BW38" s="262">
        <v>144.77000000000001</v>
      </c>
      <c r="BY38" s="257"/>
      <c r="BZ38" s="257"/>
      <c r="CA38" s="257"/>
      <c r="CB38" s="221"/>
      <c r="CC38" s="222"/>
      <c r="CD38" s="222"/>
      <c r="CE38" s="222"/>
    </row>
    <row r="39" spans="2:83" ht="15" customHeight="1">
      <c r="B39" s="2">
        <v>36</v>
      </c>
      <c r="C39" s="2">
        <v>33</v>
      </c>
      <c r="D39" s="47" t="s">
        <v>2068</v>
      </c>
      <c r="E39" s="47" t="s">
        <v>1850</v>
      </c>
      <c r="F39" s="89" t="s">
        <v>2069</v>
      </c>
      <c r="G39" s="48">
        <v>1977</v>
      </c>
      <c r="H39" s="49" t="s">
        <v>31</v>
      </c>
      <c r="I39" s="2" t="str">
        <f t="shared" si="5"/>
        <v>M</v>
      </c>
      <c r="J39" s="105">
        <f t="shared" si="0"/>
        <v>682.38</v>
      </c>
      <c r="K39" s="249">
        <f t="shared" si="1"/>
        <v>691.6</v>
      </c>
      <c r="L39" s="51">
        <f t="shared" si="2"/>
        <v>5</v>
      </c>
      <c r="M39" s="52" t="str">
        <f t="shared" si="3"/>
        <v>nie</v>
      </c>
      <c r="N39" s="106">
        <f>IF($M39="ano",LARGE((Q39,U39,Y39,AC39,AG39,AK39,AO39,AS39,AW39,BA39,BE39,BI39,BM39,BQ39,BU39,BY39,CC39),1)+LARGE((Q39,U39,Y39,AC39,AG39,AK39,AO39,AS39,AW39,BA39,BE39,BI39,BM39,BQ39,BU39,BY39,CC39),2)+LARGE((Q39,U39,Y39,AC39,AG39,AK39,AO39,AS39,AW39,BA39,BE39,BI39,BM39,BQ39,BU39,BY39,CC39),3)+LARGE((Q39,U39,Y39,AC39,AG39,AK39,AO39,AS39,AW39,BA39,BE39,BI39,BM39,BQ39,BU39,BY39,CC39),4)+LARGE((Q39,U39,Y39,AC39,AG39,AK39,AO39,AS39,AW39,BA39,BE39,BI39,BM39,BQ39,BU39,BY39,CC39),5),J39)</f>
        <v>682.38</v>
      </c>
      <c r="O39" s="250">
        <f>IF($M39="ano",LARGE((S39,W39,AA39,AE39,AI39,AM39,AQ39,AU39,AY39,BC39,BG39,BK39,BO39,BS39,BW39,CA39,CE39),1)+LARGE((S39,W39,AA39,AE39,AI39,AM39,AQ39,AU39,AY39,BC39,BG39,BK39,BO39,BS39,BW39,CA39,CE39),2)+LARGE((S39,W39,AA39,AE39,AI39,AM39,AQ39,AU39,AY39,BC39,BG39,BK39,BO39,BS39,BW39,CA39,CE39),3)+LARGE((S39,W39,AA39,AE39,AI39,AM39,AQ39,AU39,AY39,BC39,BG39,BK39,BO39,BS39,BW39,CA39,CE39),4)+LARGE((S39,W39,AA39,AE39,AI39,AM39,AQ39,AU39,AY39,BC39,BG39,BK39,BO39,BS39,BW39,CA39,CE39),5),K39)</f>
        <v>691.6</v>
      </c>
      <c r="P39" s="191"/>
      <c r="Q39" s="192"/>
      <c r="R39" s="192"/>
      <c r="S39" s="193"/>
      <c r="T39" s="194">
        <v>0.10677083333333333</v>
      </c>
      <c r="U39" s="256">
        <v>129.38</v>
      </c>
      <c r="V39" s="194">
        <v>0.10535078125</v>
      </c>
      <c r="W39" s="256">
        <v>131.13</v>
      </c>
      <c r="X39" s="197"/>
      <c r="Y39" s="198" t="s">
        <v>247</v>
      </c>
      <c r="Z39" s="198"/>
      <c r="AA39" s="199" t="s">
        <v>247</v>
      </c>
      <c r="AB39" s="200"/>
      <c r="AC39" s="201"/>
      <c r="AD39" s="201"/>
      <c r="AE39" s="202"/>
      <c r="AF39" s="203"/>
      <c r="AG39" s="204" t="s">
        <v>247</v>
      </c>
      <c r="AH39" s="204"/>
      <c r="AI39" s="205"/>
      <c r="AJ39" s="200">
        <v>5.9131944444444445E-2</v>
      </c>
      <c r="AK39" s="252">
        <v>137.08000000000001</v>
      </c>
      <c r="AL39" s="200">
        <v>5.8345489583333333E-2</v>
      </c>
      <c r="AM39" s="252">
        <v>138.92999999999998</v>
      </c>
      <c r="AN39" s="206"/>
      <c r="AO39" s="207" t="s">
        <v>247</v>
      </c>
      <c r="AP39" s="207"/>
      <c r="AQ39" s="208"/>
      <c r="AU39" s="202"/>
      <c r="AW39" s="231"/>
      <c r="AX39" s="231"/>
      <c r="AY39" s="253"/>
      <c r="BA39" s="207"/>
      <c r="BB39" s="207"/>
      <c r="BC39" s="208"/>
      <c r="BD39" s="210">
        <v>6.2060185185185177E-2</v>
      </c>
      <c r="BE39" s="258">
        <v>146.54</v>
      </c>
      <c r="BF39" s="210">
        <v>6.1234784722222213E-2</v>
      </c>
      <c r="BG39" s="258">
        <v>148.51999999999998</v>
      </c>
      <c r="BH39" s="213"/>
      <c r="BI39" s="214"/>
      <c r="BJ39" s="214"/>
      <c r="BK39" s="215"/>
      <c r="BL39" s="112"/>
      <c r="BM39" s="233"/>
      <c r="BN39" s="233"/>
      <c r="BO39" s="255"/>
      <c r="BP39" s="216"/>
      <c r="BQ39" s="216"/>
      <c r="BR39" s="216"/>
      <c r="BS39" s="217"/>
      <c r="BT39" s="218">
        <v>5.6666666666666664E-2</v>
      </c>
      <c r="BU39" s="256">
        <v>147.46</v>
      </c>
      <c r="BV39" s="218">
        <v>5.5912999999999997E-2</v>
      </c>
      <c r="BW39" s="262">
        <v>149.44999999999999</v>
      </c>
      <c r="BY39" s="257"/>
      <c r="BZ39" s="257"/>
      <c r="CA39" s="257"/>
      <c r="CB39" s="221">
        <v>6.6215277777777776E-2</v>
      </c>
      <c r="CC39" s="222">
        <v>121.92</v>
      </c>
      <c r="CD39" s="221">
        <v>6.5334614583333339E-2</v>
      </c>
      <c r="CE39" s="222">
        <v>123.57000000000001</v>
      </c>
    </row>
    <row r="40" spans="2:83" ht="15" customHeight="1">
      <c r="B40" s="2">
        <v>37</v>
      </c>
      <c r="C40" s="2">
        <v>34</v>
      </c>
      <c r="D40" s="47" t="s">
        <v>1502</v>
      </c>
      <c r="E40" s="47" t="s">
        <v>1812</v>
      </c>
      <c r="F40" s="89" t="s">
        <v>1813</v>
      </c>
      <c r="G40" s="48">
        <v>1980</v>
      </c>
      <c r="H40" s="49" t="s">
        <v>31</v>
      </c>
      <c r="I40" s="2" t="str">
        <f t="shared" si="5"/>
        <v>M</v>
      </c>
      <c r="J40" s="105">
        <f t="shared" si="0"/>
        <v>675.02</v>
      </c>
      <c r="K40" s="249">
        <f t="shared" si="1"/>
        <v>676.39</v>
      </c>
      <c r="L40" s="51">
        <f t="shared" si="2"/>
        <v>4</v>
      </c>
      <c r="M40" s="52" t="str">
        <f t="shared" si="3"/>
        <v>nie</v>
      </c>
      <c r="N40" s="106">
        <f>IF($M40="ano",LARGE((Q40,U40,Y40,AC40,AG40,AK40,AO40,AS40,AW40,BA40,BE40,BI40,BM40,BQ40,BU40,BY40,CC40),1)+LARGE((Q40,U40,Y40,AC40,AG40,AK40,AO40,AS40,AW40,BA40,BE40,BI40,BM40,BQ40,BU40,BY40,CC40),2)+LARGE((Q40,U40,Y40,AC40,AG40,AK40,AO40,AS40,AW40,BA40,BE40,BI40,BM40,BQ40,BU40,BY40,CC40),3)+LARGE((Q40,U40,Y40,AC40,AG40,AK40,AO40,AS40,AW40,BA40,BE40,BI40,BM40,BQ40,BU40,BY40,CC40),4)+LARGE((Q40,U40,Y40,AC40,AG40,AK40,AO40,AS40,AW40,BA40,BE40,BI40,BM40,BQ40,BU40,BY40,CC40),5),J40)</f>
        <v>675.02</v>
      </c>
      <c r="O40" s="250">
        <f>IF($M40="ano",LARGE((S40,W40,AA40,AE40,AI40,AM40,AQ40,AU40,AY40,BC40,BG40,BK40,BO40,BS40,BW40,CA40,CE40),1)+LARGE((S40,W40,AA40,AE40,AI40,AM40,AQ40,AU40,AY40,BC40,BG40,BK40,BO40,BS40,BW40,CA40,CE40),2)+LARGE((S40,W40,AA40,AE40,AI40,AM40,AQ40,AU40,AY40,BC40,BG40,BK40,BO40,BS40,BW40,CA40,CE40),3)+LARGE((S40,W40,AA40,AE40,AI40,AM40,AQ40,AU40,AY40,BC40,BG40,BK40,BO40,BS40,BW40,CA40,CE40),4)+LARGE((S40,W40,AA40,AE40,AI40,AM40,AQ40,AU40,AY40,BC40,BG40,BK40,BO40,BS40,BW40,CA40,CE40),5),K40)</f>
        <v>676.39</v>
      </c>
      <c r="P40" s="191"/>
      <c r="Q40" s="192"/>
      <c r="R40" s="192"/>
      <c r="S40" s="193"/>
      <c r="T40" s="194">
        <v>9.0358796296296298E-2</v>
      </c>
      <c r="U40" s="256">
        <v>177.12</v>
      </c>
      <c r="V40" s="194">
        <v>9.0178078703703701E-2</v>
      </c>
      <c r="W40" s="256">
        <v>177.48</v>
      </c>
      <c r="X40" s="197"/>
      <c r="Y40" s="198" t="s">
        <v>247</v>
      </c>
      <c r="Z40" s="198"/>
      <c r="AA40" s="199" t="s">
        <v>247</v>
      </c>
      <c r="AB40" s="200">
        <v>5.6041666666666663E-2</v>
      </c>
      <c r="AC40" s="252">
        <v>168.44</v>
      </c>
      <c r="AD40" s="200">
        <v>5.5929583333333331E-2</v>
      </c>
      <c r="AE40" s="252">
        <v>168.78</v>
      </c>
      <c r="AF40" s="203"/>
      <c r="AG40" s="204" t="s">
        <v>247</v>
      </c>
      <c r="AH40" s="204"/>
      <c r="AI40" s="205"/>
      <c r="AJ40" s="200"/>
      <c r="AK40" s="201" t="s">
        <v>247</v>
      </c>
      <c r="AL40" s="201"/>
      <c r="AM40" s="202"/>
      <c r="AN40" s="206"/>
      <c r="AO40" s="207" t="s">
        <v>247</v>
      </c>
      <c r="AP40" s="207"/>
      <c r="AQ40" s="208"/>
      <c r="AU40" s="202"/>
      <c r="AW40" s="231"/>
      <c r="AX40" s="231"/>
      <c r="AY40" s="253"/>
      <c r="BA40" s="207"/>
      <c r="BB40" s="207"/>
      <c r="BC40" s="208"/>
      <c r="BD40" s="210"/>
      <c r="BE40" s="211"/>
      <c r="BF40" s="211"/>
      <c r="BG40" s="212"/>
      <c r="BH40" s="213"/>
      <c r="BI40" s="214"/>
      <c r="BJ40" s="214"/>
      <c r="BK40" s="215"/>
      <c r="BL40" s="112"/>
      <c r="BM40" s="233"/>
      <c r="BN40" s="233"/>
      <c r="BO40" s="255"/>
      <c r="BP40" s="216"/>
      <c r="BQ40" s="216"/>
      <c r="BR40" s="216"/>
      <c r="BS40" s="217"/>
      <c r="BT40" s="218">
        <v>5.1342592592592592E-2</v>
      </c>
      <c r="BU40" s="256">
        <v>171.18</v>
      </c>
      <c r="BV40" s="218">
        <v>5.1239907407407408E-2</v>
      </c>
      <c r="BW40" s="262">
        <v>171.53</v>
      </c>
      <c r="BY40" s="257"/>
      <c r="BZ40" s="257"/>
      <c r="CA40" s="257"/>
      <c r="CB40" s="221">
        <v>5.755787037037037E-2</v>
      </c>
      <c r="CC40" s="222">
        <v>158.28</v>
      </c>
      <c r="CD40" s="221">
        <v>5.7442754629629632E-2</v>
      </c>
      <c r="CE40" s="222">
        <v>158.6</v>
      </c>
    </row>
    <row r="41" spans="2:83" ht="15" customHeight="1">
      <c r="B41" s="2">
        <v>38</v>
      </c>
      <c r="C41" s="2">
        <v>35</v>
      </c>
      <c r="D41" s="49" t="s">
        <v>1527</v>
      </c>
      <c r="E41" s="49" t="s">
        <v>1526</v>
      </c>
      <c r="F41" s="93" t="s">
        <v>1528</v>
      </c>
      <c r="G41" s="85">
        <v>1982</v>
      </c>
      <c r="H41" s="49" t="s">
        <v>31</v>
      </c>
      <c r="I41" s="2" t="str">
        <f t="shared" si="5"/>
        <v>M</v>
      </c>
      <c r="J41" s="105">
        <f t="shared" si="0"/>
        <v>675.54</v>
      </c>
      <c r="K41" s="249">
        <f t="shared" si="1"/>
        <v>675.54</v>
      </c>
      <c r="L41" s="51">
        <f t="shared" si="2"/>
        <v>4</v>
      </c>
      <c r="M41" s="52" t="str">
        <f t="shared" si="3"/>
        <v>nie</v>
      </c>
      <c r="N41" s="106">
        <f>IF($M41="ano",LARGE((Q41,U41,Y41,AC41,AG41,AK41,AO41,AS41,AW41,BA41,BE41,BI41,BM41,BQ41,BU41,BY41,CC41),1)+LARGE((Q41,U41,Y41,AC41,AG41,AK41,AO41,AS41,AW41,BA41,BE41,BI41,BM41,BQ41,BU41,BY41,CC41),2)+LARGE((Q41,U41,Y41,AC41,AG41,AK41,AO41,AS41,AW41,BA41,BE41,BI41,BM41,BQ41,BU41,BY41,CC41),3)+LARGE((Q41,U41,Y41,AC41,AG41,AK41,AO41,AS41,AW41,BA41,BE41,BI41,BM41,BQ41,BU41,BY41,CC41),4)+LARGE((Q41,U41,Y41,AC41,AG41,AK41,AO41,AS41,AW41,BA41,BE41,BI41,BM41,BQ41,BU41,BY41,CC41),5),J41)</f>
        <v>675.54</v>
      </c>
      <c r="O41" s="250">
        <f>IF($M41="ano",LARGE((S41,W41,AA41,AE41,AI41,AM41,AQ41,AU41,AY41,BC41,BG41,BK41,BO41,BS41,BW41,CA41,CE41),1)+LARGE((S41,W41,AA41,AE41,AI41,AM41,AQ41,AU41,AY41,BC41,BG41,BK41,BO41,BS41,BW41,CA41,CE41),2)+LARGE((S41,W41,AA41,AE41,AI41,AM41,AQ41,AU41,AY41,BC41,BG41,BK41,BO41,BS41,BW41,CA41,CE41),3)+LARGE((S41,W41,AA41,AE41,AI41,AM41,AQ41,AU41,AY41,BC41,BG41,BK41,BO41,BS41,BW41,CA41,CE41),4)+LARGE((S41,W41,AA41,AE41,AI41,AM41,AQ41,AU41,AY41,BC41,BG41,BK41,BO41,BS41,BW41,CA41,CE41),5),K41)</f>
        <v>675.54</v>
      </c>
      <c r="P41" s="191"/>
      <c r="Q41" s="192"/>
      <c r="R41" s="192"/>
      <c r="S41" s="193"/>
      <c r="T41" s="194"/>
      <c r="U41" s="195"/>
      <c r="V41" s="195"/>
      <c r="W41" s="196"/>
      <c r="X41" s="197">
        <v>5.590277777777778E-2</v>
      </c>
      <c r="Y41" s="261">
        <v>188.7</v>
      </c>
      <c r="Z41" s="197">
        <v>5.590277777777778E-2</v>
      </c>
      <c r="AA41" s="261">
        <v>188.7</v>
      </c>
      <c r="AB41" s="200">
        <v>5.5173611111111111E-2</v>
      </c>
      <c r="AC41" s="252">
        <v>172.02</v>
      </c>
      <c r="AD41" s="200">
        <v>5.5173611111111111E-2</v>
      </c>
      <c r="AE41" s="252">
        <v>172.02</v>
      </c>
      <c r="AF41" s="203"/>
      <c r="AG41" s="204" t="s">
        <v>247</v>
      </c>
      <c r="AH41" s="204"/>
      <c r="AI41" s="205"/>
      <c r="AJ41" s="200"/>
      <c r="AK41" s="201" t="s">
        <v>247</v>
      </c>
      <c r="AL41" s="201"/>
      <c r="AM41" s="202"/>
      <c r="AN41" s="206"/>
      <c r="AO41" s="207" t="s">
        <v>247</v>
      </c>
      <c r="AP41" s="207"/>
      <c r="AQ41" s="208"/>
      <c r="AU41" s="202"/>
      <c r="AW41" s="231"/>
      <c r="AX41" s="231"/>
      <c r="AY41" s="253"/>
      <c r="BA41" s="207"/>
      <c r="BB41" s="207"/>
      <c r="BC41" s="208"/>
      <c r="BD41" s="210">
        <v>5.6909722222222223E-2</v>
      </c>
      <c r="BE41" s="258">
        <v>167.57</v>
      </c>
      <c r="BF41" s="210">
        <v>5.6909722222222223E-2</v>
      </c>
      <c r="BG41" s="258">
        <v>167.57</v>
      </c>
      <c r="BH41" s="213"/>
      <c r="BI41" s="214"/>
      <c r="BJ41" s="214"/>
      <c r="BK41" s="215"/>
      <c r="BL41" s="112"/>
      <c r="BM41" s="233"/>
      <c r="BN41" s="233"/>
      <c r="BO41" s="255"/>
      <c r="BP41" s="216"/>
      <c r="BQ41" s="216"/>
      <c r="BR41" s="216"/>
      <c r="BS41" s="217"/>
      <c r="BT41" s="218"/>
      <c r="BU41" s="259"/>
      <c r="BV41" s="259"/>
      <c r="BW41" s="260"/>
      <c r="BX41" s="219">
        <v>5.5648148148148148E-2</v>
      </c>
      <c r="BY41" s="257"/>
      <c r="BZ41" s="219">
        <v>5.5648148148148148E-2</v>
      </c>
      <c r="CA41" s="257"/>
      <c r="CB41" s="221">
        <v>6.0185185185185182E-2</v>
      </c>
      <c r="CC41" s="222">
        <v>147.25</v>
      </c>
      <c r="CD41" s="221">
        <v>6.0185185185185182E-2</v>
      </c>
      <c r="CE41" s="222">
        <v>147.25</v>
      </c>
    </row>
    <row r="42" spans="2:83" ht="15" customHeight="1">
      <c r="B42" s="2">
        <v>39</v>
      </c>
      <c r="C42" s="2">
        <v>36</v>
      </c>
      <c r="D42" s="49" t="s">
        <v>1617</v>
      </c>
      <c r="E42" s="49" t="s">
        <v>1523</v>
      </c>
      <c r="F42" s="93" t="s">
        <v>1618</v>
      </c>
      <c r="G42" s="85">
        <v>1973</v>
      </c>
      <c r="H42" s="49" t="s">
        <v>31</v>
      </c>
      <c r="I42" s="2" t="str">
        <f t="shared" si="5"/>
        <v>M40</v>
      </c>
      <c r="J42" s="105">
        <f t="shared" si="0"/>
        <v>634.42999999999995</v>
      </c>
      <c r="K42" s="249">
        <f t="shared" si="1"/>
        <v>661.72</v>
      </c>
      <c r="L42" s="51">
        <f t="shared" si="2"/>
        <v>5</v>
      </c>
      <c r="M42" s="52" t="str">
        <f t="shared" si="3"/>
        <v>nie</v>
      </c>
      <c r="N42" s="106">
        <f>IF($M42="ano",LARGE((Q42,U42,Y42,AC42,AG42,AK42,AO42,AS42,AW42,BA42,BE42,BI42,BM42,BQ42,BU42,BY42,CC42),1)+LARGE((Q42,U42,Y42,AC42,AG42,AK42,AO42,AS42,AW42,BA42,BE42,BI42,BM42,BQ42,BU42,BY42,CC42),2)+LARGE((Q42,U42,Y42,AC42,AG42,AK42,AO42,AS42,AW42,BA42,BE42,BI42,BM42,BQ42,BU42,BY42,CC42),3)+LARGE((Q42,U42,Y42,AC42,AG42,AK42,AO42,AS42,AW42,BA42,BE42,BI42,BM42,BQ42,BU42,BY42,CC42),4)+LARGE((Q42,U42,Y42,AC42,AG42,AK42,AO42,AS42,AW42,BA42,BE42,BI42,BM42,BQ42,BU42,BY42,CC42),5),J42)</f>
        <v>634.42999999999995</v>
      </c>
      <c r="O42" s="250">
        <f>IF($M42="ano",LARGE((S42,W42,AA42,AE42,AI42,AM42,AQ42,AU42,AY42,BC42,BG42,BK42,BO42,BS42,BW42,CA42,CE42),1)+LARGE((S42,W42,AA42,AE42,AI42,AM42,AQ42,AU42,AY42,BC42,BG42,BK42,BO42,BS42,BW42,CA42,CE42),2)+LARGE((S42,W42,AA42,AE42,AI42,AM42,AQ42,AU42,AY42,BC42,BG42,BK42,BO42,BS42,BW42,CA42,CE42),3)+LARGE((S42,W42,AA42,AE42,AI42,AM42,AQ42,AU42,AY42,BC42,BG42,BK42,BO42,BS42,BW42,CA42,CE42),4)+LARGE((S42,W42,AA42,AE42,AI42,AM42,AQ42,AU42,AY42,BC42,BG42,BK42,BO42,BS42,BW42,CA42,CE42),5),K42)</f>
        <v>661.72</v>
      </c>
      <c r="P42" s="191"/>
      <c r="Q42" s="192"/>
      <c r="R42" s="192"/>
      <c r="S42" s="193"/>
      <c r="T42" s="194"/>
      <c r="U42" s="195"/>
      <c r="V42" s="195"/>
      <c r="W42" s="196"/>
      <c r="X42" s="197">
        <v>6.7743055555555556E-2</v>
      </c>
      <c r="Y42" s="261">
        <v>135.47</v>
      </c>
      <c r="Z42" s="197">
        <v>6.4952041666666668E-2</v>
      </c>
      <c r="AA42" s="261">
        <v>141.29999999999998</v>
      </c>
      <c r="AB42" s="200">
        <v>6.9340277777777778E-2</v>
      </c>
      <c r="AC42" s="252">
        <v>113.49</v>
      </c>
      <c r="AD42" s="200">
        <v>6.6483458333333328E-2</v>
      </c>
      <c r="AE42" s="252">
        <v>118.37</v>
      </c>
      <c r="AF42" s="203"/>
      <c r="AG42" s="204" t="s">
        <v>247</v>
      </c>
      <c r="AH42" s="204"/>
      <c r="AI42" s="205"/>
      <c r="AJ42" s="200">
        <v>6.1296296296296293E-2</v>
      </c>
      <c r="AK42" s="252">
        <v>127.46</v>
      </c>
      <c r="AL42" s="200">
        <v>5.8770888888888886E-2</v>
      </c>
      <c r="AM42" s="252">
        <v>132.94</v>
      </c>
      <c r="AN42" s="206"/>
      <c r="AO42" s="207" t="s">
        <v>247</v>
      </c>
      <c r="AP42" s="207"/>
      <c r="AQ42" s="208"/>
      <c r="AU42" s="202"/>
      <c r="AW42" s="231"/>
      <c r="AX42" s="231"/>
      <c r="AY42" s="253"/>
      <c r="BA42" s="207"/>
      <c r="BB42" s="207"/>
      <c r="BC42" s="208"/>
      <c r="BD42" s="210">
        <v>6.5856481481481474E-2</v>
      </c>
      <c r="BE42" s="258">
        <v>131.03</v>
      </c>
      <c r="BF42" s="210">
        <v>6.3143194444444439E-2</v>
      </c>
      <c r="BG42" s="258">
        <v>136.66999999999999</v>
      </c>
      <c r="BH42" s="213"/>
      <c r="BI42" s="214"/>
      <c r="BJ42" s="214"/>
      <c r="BK42" s="215"/>
      <c r="BL42" s="112"/>
      <c r="BM42" s="233"/>
      <c r="BN42" s="233"/>
      <c r="BO42" s="255"/>
      <c r="BP42" s="216"/>
      <c r="BQ42" s="216"/>
      <c r="BR42" s="216"/>
      <c r="BS42" s="217"/>
      <c r="BT42" s="218">
        <v>6.1261574074074072E-2</v>
      </c>
      <c r="BU42" s="256">
        <v>126.98</v>
      </c>
      <c r="BV42" s="218">
        <v>5.8737597222222222E-2</v>
      </c>
      <c r="BW42" s="262">
        <v>132.44</v>
      </c>
      <c r="BY42" s="257"/>
      <c r="BZ42" s="257"/>
      <c r="CA42" s="257"/>
      <c r="CB42" s="221"/>
      <c r="CC42" s="222"/>
      <c r="CD42" s="222"/>
      <c r="CE42" s="222"/>
    </row>
    <row r="43" spans="2:83" ht="15" customHeight="1">
      <c r="B43" s="2">
        <v>40</v>
      </c>
      <c r="C43" s="2">
        <v>37</v>
      </c>
      <c r="D43" s="47" t="s">
        <v>2151</v>
      </c>
      <c r="E43" s="47" t="s">
        <v>1855</v>
      </c>
      <c r="F43" s="89" t="s">
        <v>2186</v>
      </c>
      <c r="G43" s="48">
        <v>1959</v>
      </c>
      <c r="H43" s="49" t="s">
        <v>31</v>
      </c>
      <c r="I43" s="2" t="str">
        <f t="shared" si="5"/>
        <v>M50</v>
      </c>
      <c r="J43" s="105">
        <f t="shared" si="0"/>
        <v>751.81</v>
      </c>
      <c r="K43" s="249">
        <f t="shared" si="1"/>
        <v>880.77999999999986</v>
      </c>
      <c r="L43" s="51">
        <f t="shared" si="2"/>
        <v>7</v>
      </c>
      <c r="M43" s="52" t="str">
        <f t="shared" si="3"/>
        <v>ano</v>
      </c>
      <c r="N43" s="106">
        <f>IF($M43="ano",LARGE((Q43,U43,Y43,AC43,AG43,AK43,AO43,AS43,AW43,BA43,BE43,BI43,BM43,BQ43,BU43,BY43,CC43),1)+LARGE((Q43,U43,Y43,AC43,AG43,AK43,AO43,AS43,AW43,BA43,BE43,BI43,BM43,BQ43,BU43,BY43,CC43),2)+LARGE((Q43,U43,Y43,AC43,AG43,AK43,AO43,AS43,AW43,BA43,BE43,BI43,BM43,BQ43,BU43,BY43,CC43),3)+LARGE((Q43,U43,Y43,AC43,AG43,AK43,AO43,AS43,AW43,BA43,BE43,BI43,BM43,BQ43,BU43,BY43,CC43),4)+LARGE((Q43,U43,Y43,AC43,AG43,AK43,AO43,AS43,AW43,BA43,BE43,BI43,BM43,BQ43,BU43,BY43,CC43),5),J43)</f>
        <v>564.36</v>
      </c>
      <c r="O43" s="250">
        <f>IF($M43="ano",LARGE((S43,W43,AA43,AE43,AI43,AM43,AQ43,AU43,AY43,BC43,BG43,BK43,BO43,BS43,BW43,CA43,CE43),1)+LARGE((S43,W43,AA43,AE43,AI43,AM43,AQ43,AU43,AY43,BC43,BG43,BK43,BO43,BS43,BW43,CA43,CE43),2)+LARGE((S43,W43,AA43,AE43,AI43,AM43,AQ43,AU43,AY43,BC43,BG43,BK43,BO43,BS43,BW43,CA43,CE43),3)+LARGE((S43,W43,AA43,AE43,AI43,AM43,AQ43,AU43,AY43,BC43,BG43,BK43,BO43,BS43,BW43,CA43,CE43),4)+LARGE((S43,W43,AA43,AE43,AI43,AM43,AQ43,AU43,AY43,BC43,BG43,BK43,BO43,BS43,BW43,CA43,CE43),5),K43)</f>
        <v>661.17</v>
      </c>
      <c r="P43" s="191"/>
      <c r="Q43" s="192"/>
      <c r="R43" s="192"/>
      <c r="S43" s="193"/>
      <c r="T43" s="194">
        <v>0.11446759259259259</v>
      </c>
      <c r="U43" s="256">
        <v>106.99</v>
      </c>
      <c r="V43" s="194">
        <v>9.7709537037037039E-2</v>
      </c>
      <c r="W43" s="256">
        <v>125.34</v>
      </c>
      <c r="X43" s="197"/>
      <c r="Y43" s="198"/>
      <c r="Z43" s="198"/>
      <c r="AA43" s="199"/>
      <c r="AB43" s="200">
        <v>7.3888888888888893E-2</v>
      </c>
      <c r="AC43" s="252">
        <v>94.69</v>
      </c>
      <c r="AD43" s="200">
        <v>6.3071555555555561E-2</v>
      </c>
      <c r="AE43" s="252">
        <v>110.94000000000001</v>
      </c>
      <c r="AF43" s="203"/>
      <c r="AG43" s="204" t="s">
        <v>247</v>
      </c>
      <c r="AH43" s="204"/>
      <c r="AI43" s="205"/>
      <c r="AJ43" s="200">
        <v>6.4212962962962958E-2</v>
      </c>
      <c r="AK43" s="252">
        <v>114.49</v>
      </c>
      <c r="AL43" s="200">
        <v>5.4812185185185179E-2</v>
      </c>
      <c r="AM43" s="252">
        <v>134.13</v>
      </c>
      <c r="AN43" s="206">
        <v>3.6689814814814821E-2</v>
      </c>
      <c r="AO43" s="251">
        <v>112.52</v>
      </c>
      <c r="AP43" s="206">
        <v>3.131842592592593E-2</v>
      </c>
      <c r="AQ43" s="251">
        <v>131.82</v>
      </c>
      <c r="AU43" s="202"/>
      <c r="AW43" s="231"/>
      <c r="AX43" s="231"/>
      <c r="AY43" s="253"/>
      <c r="BA43" s="207"/>
      <c r="BB43" s="207"/>
      <c r="BC43" s="208"/>
      <c r="BD43" s="210">
        <v>6.8877314814814808E-2</v>
      </c>
      <c r="BE43" s="258">
        <v>118.7</v>
      </c>
      <c r="BF43" s="210">
        <v>5.8793675925925923E-2</v>
      </c>
      <c r="BG43" s="258">
        <v>139.06</v>
      </c>
      <c r="BH43" s="213"/>
      <c r="BI43" s="214"/>
      <c r="BJ43" s="214"/>
      <c r="BK43" s="215"/>
      <c r="BL43" s="112"/>
      <c r="BM43" s="233"/>
      <c r="BN43" s="233"/>
      <c r="BO43" s="255"/>
      <c r="BP43" s="216"/>
      <c r="BQ43" s="216"/>
      <c r="BR43" s="216"/>
      <c r="BS43" s="217"/>
      <c r="BT43" s="218">
        <v>6.4699074074074076E-2</v>
      </c>
      <c r="BU43" s="256">
        <v>111.66</v>
      </c>
      <c r="BV43" s="218">
        <v>5.5227129629629633E-2</v>
      </c>
      <c r="BW43" s="262">
        <v>130.82</v>
      </c>
      <c r="BX43" s="219">
        <v>7.1805555555555553E-2</v>
      </c>
      <c r="BY43" s="257"/>
      <c r="BZ43" s="219">
        <v>6.1293222222222221E-2</v>
      </c>
      <c r="CA43" s="257"/>
      <c r="CB43" s="221">
        <v>7.3159722222222223E-2</v>
      </c>
      <c r="CC43" s="222">
        <v>92.76</v>
      </c>
      <c r="CD43" s="221">
        <v>6.2449138888888894E-2</v>
      </c>
      <c r="CE43" s="222">
        <v>108.67</v>
      </c>
    </row>
    <row r="44" spans="2:83" ht="15" customHeight="1">
      <c r="B44" s="2">
        <v>41</v>
      </c>
      <c r="C44" s="2">
        <v>38</v>
      </c>
      <c r="D44" s="47" t="s">
        <v>2085</v>
      </c>
      <c r="E44" s="47" t="s">
        <v>1505</v>
      </c>
      <c r="F44" s="89"/>
      <c r="G44" s="48">
        <v>1981</v>
      </c>
      <c r="H44" s="49" t="s">
        <v>31</v>
      </c>
      <c r="I44" s="2" t="str">
        <f t="shared" si="5"/>
        <v>M</v>
      </c>
      <c r="J44" s="105">
        <f t="shared" si="0"/>
        <v>657.09999999999991</v>
      </c>
      <c r="K44" s="249">
        <f t="shared" si="1"/>
        <v>657.46</v>
      </c>
      <c r="L44" s="51">
        <f t="shared" si="2"/>
        <v>5</v>
      </c>
      <c r="M44" s="52" t="str">
        <f t="shared" si="3"/>
        <v>nie</v>
      </c>
      <c r="N44" s="106">
        <f>IF($M44="ano",LARGE((Q44,U44,Y44,AC44,AG44,AK44,AO44,AS44,AW44,BA44,BE44,BI44,BM44,BQ44,BU44,BY44,CC44),1)+LARGE((Q44,U44,Y44,AC44,AG44,AK44,AO44,AS44,AW44,BA44,BE44,BI44,BM44,BQ44,BU44,BY44,CC44),2)+LARGE((Q44,U44,Y44,AC44,AG44,AK44,AO44,AS44,AW44,BA44,BE44,BI44,BM44,BQ44,BU44,BY44,CC44),3)+LARGE((Q44,U44,Y44,AC44,AG44,AK44,AO44,AS44,AW44,BA44,BE44,BI44,BM44,BQ44,BU44,BY44,CC44),4)+LARGE((Q44,U44,Y44,AC44,AG44,AK44,AO44,AS44,AW44,BA44,BE44,BI44,BM44,BQ44,BU44,BY44,CC44),5),J44)</f>
        <v>657.09999999999991</v>
      </c>
      <c r="O44" s="250">
        <f>IF($M44="ano",LARGE((S44,W44,AA44,AE44,AI44,AM44,AQ44,AU44,AY44,BC44,BG44,BK44,BO44,BS44,BW44,CA44,CE44),1)+LARGE((S44,W44,AA44,AE44,AI44,AM44,AQ44,AU44,AY44,BC44,BG44,BK44,BO44,BS44,BW44,CA44,CE44),2)+LARGE((S44,W44,AA44,AE44,AI44,AM44,AQ44,AU44,AY44,BC44,BG44,BK44,BO44,BS44,BW44,CA44,CE44),3)+LARGE((S44,W44,AA44,AE44,AI44,AM44,AQ44,AU44,AY44,BC44,BG44,BK44,BO44,BS44,BW44,CA44,CE44),4)+LARGE((S44,W44,AA44,AE44,AI44,AM44,AQ44,AU44,AY44,BC44,BG44,BK44,BO44,BS44,BW44,CA44,CE44),5),K44)</f>
        <v>657.46</v>
      </c>
      <c r="P44" s="191"/>
      <c r="Q44" s="192"/>
      <c r="R44" s="192"/>
      <c r="S44" s="193"/>
      <c r="T44" s="194">
        <v>0.10811342592592592</v>
      </c>
      <c r="U44" s="256">
        <v>125.47</v>
      </c>
      <c r="V44" s="194">
        <v>0.10805936921296296</v>
      </c>
      <c r="W44" s="256">
        <v>125.54</v>
      </c>
      <c r="X44" s="197"/>
      <c r="Y44" s="198" t="s">
        <v>247</v>
      </c>
      <c r="Z44" s="198"/>
      <c r="AA44" s="199" t="s">
        <v>247</v>
      </c>
      <c r="AB44" s="200">
        <v>7.076388888888889E-2</v>
      </c>
      <c r="AC44" s="252">
        <v>107.6</v>
      </c>
      <c r="AD44" s="200">
        <v>7.072850694444445E-2</v>
      </c>
      <c r="AE44" s="252">
        <v>107.66000000000001</v>
      </c>
      <c r="AF44" s="203"/>
      <c r="AG44" s="204" t="s">
        <v>247</v>
      </c>
      <c r="AH44" s="204"/>
      <c r="AI44" s="205"/>
      <c r="AJ44" s="200">
        <v>5.7951388888888893E-2</v>
      </c>
      <c r="AK44" s="252">
        <v>142.33000000000001</v>
      </c>
      <c r="AL44" s="200">
        <v>5.7922413194444453E-2</v>
      </c>
      <c r="AM44" s="252">
        <v>142.41</v>
      </c>
      <c r="AN44" s="206"/>
      <c r="AO44" s="207" t="s">
        <v>247</v>
      </c>
      <c r="AP44" s="207"/>
      <c r="AQ44" s="208"/>
      <c r="AU44" s="202"/>
      <c r="AW44" s="231"/>
      <c r="AX44" s="231"/>
      <c r="AY44" s="253"/>
      <c r="BA44" s="207"/>
      <c r="BB44" s="207"/>
      <c r="BC44" s="208"/>
      <c r="BD44" s="210">
        <v>5.9699074074074071E-2</v>
      </c>
      <c r="BE44" s="258">
        <v>156.18</v>
      </c>
      <c r="BF44" s="210">
        <v>5.966922453703704E-2</v>
      </c>
      <c r="BG44" s="258">
        <v>156.26</v>
      </c>
      <c r="BH44" s="213"/>
      <c r="BI44" s="214"/>
      <c r="BJ44" s="214"/>
      <c r="BK44" s="215"/>
      <c r="BL44" s="112"/>
      <c r="BM44" s="233"/>
      <c r="BN44" s="233"/>
      <c r="BO44" s="255"/>
      <c r="BP44" s="216"/>
      <c r="BQ44" s="216"/>
      <c r="BR44" s="216"/>
      <c r="BS44" s="217"/>
      <c r="BT44" s="218"/>
      <c r="BU44" s="259"/>
      <c r="BV44" s="259"/>
      <c r="BW44" s="260"/>
      <c r="BY44" s="257"/>
      <c r="BZ44" s="257"/>
      <c r="CA44" s="257"/>
      <c r="CB44" s="221">
        <v>6.535879629629629E-2</v>
      </c>
      <c r="CC44" s="222">
        <v>125.52</v>
      </c>
      <c r="CD44" s="221">
        <v>6.5326116898148143E-2</v>
      </c>
      <c r="CE44" s="222">
        <v>125.59</v>
      </c>
    </row>
    <row r="45" spans="2:83" ht="15" customHeight="1">
      <c r="B45" s="2">
        <v>42</v>
      </c>
      <c r="C45" s="2">
        <v>39</v>
      </c>
      <c r="D45" s="47" t="s">
        <v>2505</v>
      </c>
      <c r="E45" s="47" t="s">
        <v>1484</v>
      </c>
      <c r="F45" s="89" t="s">
        <v>2506</v>
      </c>
      <c r="G45" s="48">
        <v>1977</v>
      </c>
      <c r="H45" s="49" t="s">
        <v>31</v>
      </c>
      <c r="I45" s="2" t="str">
        <f t="shared" si="5"/>
        <v>M</v>
      </c>
      <c r="J45" s="105">
        <f t="shared" si="0"/>
        <v>648.09</v>
      </c>
      <c r="K45" s="249">
        <f t="shared" si="1"/>
        <v>656.85</v>
      </c>
      <c r="L45" s="51">
        <f t="shared" si="2"/>
        <v>4</v>
      </c>
      <c r="M45" s="52" t="str">
        <f t="shared" si="3"/>
        <v>nie</v>
      </c>
      <c r="N45" s="106">
        <f>IF($M45="ano",LARGE((Q45,U45,Y45,AC45,AG45,AK45,AO45,AS45,AW45,BA45,BE45,BI45,BM45,BQ45,BU45,BY45,CC45),1)+LARGE((Q45,U45,Y45,AC45,AG45,AK45,AO45,AS45,AW45,BA45,BE45,BI45,BM45,BQ45,BU45,BY45,CC45),2)+LARGE((Q45,U45,Y45,AC45,AG45,AK45,AO45,AS45,AW45,BA45,BE45,BI45,BM45,BQ45,BU45,BY45,CC45),3)+LARGE((Q45,U45,Y45,AC45,AG45,AK45,AO45,AS45,AW45,BA45,BE45,BI45,BM45,BQ45,BU45,BY45,CC45),4)+LARGE((Q45,U45,Y45,AC45,AG45,AK45,AO45,AS45,AW45,BA45,BE45,BI45,BM45,BQ45,BU45,BY45,CC45),5),J45)</f>
        <v>648.09</v>
      </c>
      <c r="O45" s="250">
        <f>IF($M45="ano",LARGE((S45,W45,AA45,AE45,AI45,AM45,AQ45,AU45,AY45,BC45,BG45,BK45,BO45,BS45,BW45,CA45,CE45),1)+LARGE((S45,W45,AA45,AE45,AI45,AM45,AQ45,AU45,AY45,BC45,BG45,BK45,BO45,BS45,BW45,CA45,CE45),2)+LARGE((S45,W45,AA45,AE45,AI45,AM45,AQ45,AU45,AY45,BC45,BG45,BK45,BO45,BS45,BW45,CA45,CE45),3)+LARGE((S45,W45,AA45,AE45,AI45,AM45,AQ45,AU45,AY45,BC45,BG45,BK45,BO45,BS45,BW45,CA45,CE45),4)+LARGE((S45,W45,AA45,AE45,AI45,AM45,AQ45,AU45,AY45,BC45,BG45,BK45,BO45,BS45,BW45,CA45,CE45),5),K45)</f>
        <v>656.85</v>
      </c>
      <c r="P45" s="191">
        <v>0.22270833333333331</v>
      </c>
      <c r="Q45" s="192">
        <v>167.1</v>
      </c>
      <c r="R45" s="191">
        <v>0.21974631249999999</v>
      </c>
      <c r="S45" s="192">
        <v>169.35999999999999</v>
      </c>
      <c r="T45" s="194"/>
      <c r="U45" s="195"/>
      <c r="V45" s="195"/>
      <c r="W45" s="196"/>
      <c r="X45" s="197"/>
      <c r="Y45" s="198" t="s">
        <v>247</v>
      </c>
      <c r="Z45" s="198"/>
      <c r="AA45" s="199" t="s">
        <v>247</v>
      </c>
      <c r="AB45" s="200"/>
      <c r="AC45" s="201"/>
      <c r="AD45" s="201"/>
      <c r="AE45" s="202"/>
      <c r="AF45" s="203">
        <v>0.19675925925925927</v>
      </c>
      <c r="AG45" s="204">
        <v>125.5</v>
      </c>
      <c r="AH45" s="203">
        <v>0.19414236111111113</v>
      </c>
      <c r="AI45" s="204">
        <v>127.2</v>
      </c>
      <c r="AJ45" s="200"/>
      <c r="AK45" s="201" t="s">
        <v>247</v>
      </c>
      <c r="AL45" s="201"/>
      <c r="AM45" s="202"/>
      <c r="AN45" s="206"/>
      <c r="AO45" s="207" t="s">
        <v>247</v>
      </c>
      <c r="AP45" s="207"/>
      <c r="AQ45" s="208"/>
      <c r="AU45" s="202"/>
      <c r="AW45" s="231"/>
      <c r="AX45" s="231"/>
      <c r="AY45" s="253"/>
      <c r="AZ45" s="64">
        <v>0.15729166666666666</v>
      </c>
      <c r="BA45" s="251">
        <v>197.99</v>
      </c>
      <c r="BB45" s="64">
        <v>0.15519968749999999</v>
      </c>
      <c r="BC45" s="251">
        <v>200.66</v>
      </c>
      <c r="BD45" s="210"/>
      <c r="BE45" s="211"/>
      <c r="BF45" s="211"/>
      <c r="BG45" s="212"/>
      <c r="BH45" s="213"/>
      <c r="BI45" s="214"/>
      <c r="BJ45" s="214"/>
      <c r="BK45" s="215"/>
      <c r="BL45" s="112"/>
      <c r="BM45" s="233"/>
      <c r="BN45" s="233"/>
      <c r="BO45" s="255"/>
      <c r="BP45" s="225"/>
      <c r="BQ45" s="216"/>
      <c r="BR45" s="216"/>
      <c r="BS45" s="217"/>
      <c r="BT45" s="218"/>
      <c r="BU45" s="259"/>
      <c r="BV45" s="259"/>
      <c r="BW45" s="260"/>
      <c r="BY45" s="257"/>
      <c r="BZ45" s="257"/>
      <c r="CA45" s="257"/>
      <c r="CB45" s="221">
        <v>5.7743055555555554E-2</v>
      </c>
      <c r="CC45" s="222">
        <v>157.5</v>
      </c>
      <c r="CD45" s="221">
        <v>5.6975072916666668E-2</v>
      </c>
      <c r="CE45" s="222">
        <v>159.63</v>
      </c>
    </row>
    <row r="46" spans="2:83" ht="15" customHeight="1">
      <c r="B46" s="2">
        <v>43</v>
      </c>
      <c r="C46" s="2">
        <v>40</v>
      </c>
      <c r="D46" s="47" t="s">
        <v>1560</v>
      </c>
      <c r="E46" s="47" t="s">
        <v>1559</v>
      </c>
      <c r="F46" s="89" t="s">
        <v>1561</v>
      </c>
      <c r="G46" s="48">
        <v>1971</v>
      </c>
      <c r="H46" s="49" t="s">
        <v>31</v>
      </c>
      <c r="I46" s="2" t="str">
        <f t="shared" si="5"/>
        <v>M40</v>
      </c>
      <c r="J46" s="105">
        <f t="shared" si="0"/>
        <v>617.41</v>
      </c>
      <c r="K46" s="249">
        <f t="shared" si="1"/>
        <v>654.26</v>
      </c>
      <c r="L46" s="51">
        <f t="shared" si="2"/>
        <v>4</v>
      </c>
      <c r="M46" s="52" t="str">
        <f t="shared" si="3"/>
        <v>nie</v>
      </c>
      <c r="N46" s="106">
        <f>IF($M46="ano",LARGE((Q46,U46,Y46,AC46,AG46,AK46,AO46,AS46,AW46,BA46,BE46,BI46,BM46,BQ46,BU46,BY46,CC46),1)+LARGE((Q46,U46,Y46,AC46,AG46,AK46,AO46,AS46,AW46,BA46,BE46,BI46,BM46,BQ46,BU46,BY46,CC46),2)+LARGE((Q46,U46,Y46,AC46,AG46,AK46,AO46,AS46,AW46,BA46,BE46,BI46,BM46,BQ46,BU46,BY46,CC46),3)+LARGE((Q46,U46,Y46,AC46,AG46,AK46,AO46,AS46,AW46,BA46,BE46,BI46,BM46,BQ46,BU46,BY46,CC46),4)+LARGE((Q46,U46,Y46,AC46,AG46,AK46,AO46,AS46,AW46,BA46,BE46,BI46,BM46,BQ46,BU46,BY46,CC46),5),J46)</f>
        <v>617.41</v>
      </c>
      <c r="O46" s="250">
        <f>IF($M46="ano",LARGE((S46,W46,AA46,AE46,AI46,AM46,AQ46,AU46,AY46,BC46,BG46,BK46,BO46,BS46,BW46,CA46,CE46),1)+LARGE((S46,W46,AA46,AE46,AI46,AM46,AQ46,AU46,AY46,BC46,BG46,BK46,BO46,BS46,BW46,CA46,CE46),2)+LARGE((S46,W46,AA46,AE46,AI46,AM46,AQ46,AU46,AY46,BC46,BG46,BK46,BO46,BS46,BW46,CA46,CE46),3)+LARGE((S46,W46,AA46,AE46,AI46,AM46,AQ46,AU46,AY46,BC46,BG46,BK46,BO46,BS46,BW46,CA46,CE46),4)+LARGE((S46,W46,AA46,AE46,AI46,AM46,AQ46,AU46,AY46,BC46,BG46,BK46,BO46,BS46,BW46,CA46,CE46),5),K46)</f>
        <v>654.26</v>
      </c>
      <c r="P46" s="191"/>
      <c r="Q46" s="192"/>
      <c r="R46" s="192"/>
      <c r="S46" s="193"/>
      <c r="T46" s="194"/>
      <c r="U46" s="195"/>
      <c r="V46" s="195"/>
      <c r="W46" s="196"/>
      <c r="X46" s="197">
        <v>6.1527777777777772E-2</v>
      </c>
      <c r="Y46" s="261">
        <v>163.41</v>
      </c>
      <c r="Z46" s="197">
        <v>5.8063763888888884E-2</v>
      </c>
      <c r="AA46" s="261">
        <v>173.16</v>
      </c>
      <c r="AB46" s="200">
        <v>6.1215277777777778E-2</v>
      </c>
      <c r="AC46" s="252">
        <v>147.06</v>
      </c>
      <c r="AD46" s="200">
        <v>5.7768857638888886E-2</v>
      </c>
      <c r="AE46" s="252">
        <v>155.84</v>
      </c>
      <c r="AF46" s="203"/>
      <c r="AG46" s="204" t="s">
        <v>247</v>
      </c>
      <c r="AH46" s="204"/>
      <c r="AI46" s="205"/>
      <c r="AJ46" s="200">
        <v>5.6469907407407406E-2</v>
      </c>
      <c r="AK46" s="252">
        <v>148.91999999999999</v>
      </c>
      <c r="AL46" s="200">
        <v>5.3290651620370368E-2</v>
      </c>
      <c r="AM46" s="252">
        <v>157.81</v>
      </c>
      <c r="AN46" s="206"/>
      <c r="AO46" s="207" t="s">
        <v>247</v>
      </c>
      <c r="AP46" s="207"/>
      <c r="AQ46" s="208"/>
      <c r="AU46" s="202"/>
      <c r="AW46" s="231"/>
      <c r="AX46" s="231"/>
      <c r="AY46" s="253"/>
      <c r="BA46" s="207"/>
      <c r="BB46" s="207"/>
      <c r="BC46" s="208"/>
      <c r="BD46" s="210">
        <v>5.9247685185185181E-2</v>
      </c>
      <c r="BE46" s="258">
        <v>158.02000000000001</v>
      </c>
      <c r="BF46" s="210">
        <v>5.5912040509259256E-2</v>
      </c>
      <c r="BG46" s="258">
        <v>167.45</v>
      </c>
      <c r="BH46" s="213"/>
      <c r="BI46" s="214"/>
      <c r="BJ46" s="214"/>
      <c r="BK46" s="215"/>
      <c r="BL46" s="112"/>
      <c r="BM46" s="233"/>
      <c r="BN46" s="233"/>
      <c r="BO46" s="255"/>
      <c r="BP46" s="216"/>
      <c r="BQ46" s="216"/>
      <c r="BR46" s="216"/>
      <c r="BS46" s="217"/>
      <c r="BT46" s="218"/>
      <c r="BU46" s="259"/>
      <c r="BV46" s="259"/>
      <c r="BW46" s="260"/>
      <c r="BY46" s="257"/>
      <c r="BZ46" s="257"/>
      <c r="CA46" s="257"/>
      <c r="CB46" s="221"/>
      <c r="CC46" s="222"/>
      <c r="CD46" s="222"/>
      <c r="CE46" s="222"/>
    </row>
    <row r="47" spans="2:83" ht="15" customHeight="1">
      <c r="B47" s="2">
        <v>44</v>
      </c>
      <c r="C47" s="2">
        <v>41</v>
      </c>
      <c r="D47" s="47" t="s">
        <v>2438</v>
      </c>
      <c r="E47" s="47" t="s">
        <v>1543</v>
      </c>
      <c r="F47" s="89" t="s">
        <v>44</v>
      </c>
      <c r="G47" s="48">
        <v>1967</v>
      </c>
      <c r="H47" s="49" t="s">
        <v>31</v>
      </c>
      <c r="I47" s="2" t="str">
        <f t="shared" si="5"/>
        <v>M40</v>
      </c>
      <c r="J47" s="105">
        <f t="shared" si="0"/>
        <v>597.24</v>
      </c>
      <c r="K47" s="249">
        <f t="shared" si="1"/>
        <v>653.66999999999996</v>
      </c>
      <c r="L47" s="51">
        <f t="shared" si="2"/>
        <v>3</v>
      </c>
      <c r="M47" s="52" t="str">
        <f t="shared" si="3"/>
        <v>nie</v>
      </c>
      <c r="N47" s="106">
        <f>IF($M47="ano",LARGE((Q47,U47,Y47,AC47,AG47,AK47,AO47,AS47,AW47,BA47,BE47,BI47,BM47,BQ47,BU47,BY47,CC47),1)+LARGE((Q47,U47,Y47,AC47,AG47,AK47,AO47,AS47,AW47,BA47,BE47,BI47,BM47,BQ47,BU47,BY47,CC47),2)+LARGE((Q47,U47,Y47,AC47,AG47,AK47,AO47,AS47,AW47,BA47,BE47,BI47,BM47,BQ47,BU47,BY47,CC47),3)+LARGE((Q47,U47,Y47,AC47,AG47,AK47,AO47,AS47,AW47,BA47,BE47,BI47,BM47,BQ47,BU47,BY47,CC47),4)+LARGE((Q47,U47,Y47,AC47,AG47,AK47,AO47,AS47,AW47,BA47,BE47,BI47,BM47,BQ47,BU47,BY47,CC47),5),J47)</f>
        <v>597.24</v>
      </c>
      <c r="O47" s="250">
        <f>IF($M47="ano",LARGE((S47,W47,AA47,AE47,AI47,AM47,AQ47,AU47,AY47,BC47,BG47,BK47,BO47,BS47,BW47,CA47,CE47),1)+LARGE((S47,W47,AA47,AE47,AI47,AM47,AQ47,AU47,AY47,BC47,BG47,BK47,BO47,BS47,BW47,CA47,CE47),2)+LARGE((S47,W47,AA47,AE47,AI47,AM47,AQ47,AU47,AY47,BC47,BG47,BK47,BO47,BS47,BW47,CA47,CE47),3)+LARGE((S47,W47,AA47,AE47,AI47,AM47,AQ47,AU47,AY47,BC47,BG47,BK47,BO47,BS47,BW47,CA47,CE47),4)+LARGE((S47,W47,AA47,AE47,AI47,AM47,AQ47,AU47,AY47,BC47,BG47,BK47,BO47,BS47,BW47,CA47,CE47),5),K47)</f>
        <v>653.66999999999996</v>
      </c>
      <c r="P47" s="191">
        <v>0.18019675925925926</v>
      </c>
      <c r="Q47" s="192">
        <v>219.19</v>
      </c>
      <c r="R47" s="191">
        <v>0.16464577893518517</v>
      </c>
      <c r="S47" s="192">
        <v>239.89999999999998</v>
      </c>
      <c r="T47" s="194"/>
      <c r="U47" s="195"/>
      <c r="V47" s="195"/>
      <c r="W47" s="196"/>
      <c r="X47" s="197"/>
      <c r="Y47" s="198" t="s">
        <v>247</v>
      </c>
      <c r="Z47" s="198"/>
      <c r="AA47" s="199" t="s">
        <v>247</v>
      </c>
      <c r="AB47" s="200"/>
      <c r="AC47" s="201"/>
      <c r="AD47" s="201"/>
      <c r="AE47" s="202"/>
      <c r="AF47" s="203"/>
      <c r="AG47" s="204" t="s">
        <v>247</v>
      </c>
      <c r="AH47" s="204"/>
      <c r="AI47" s="205"/>
      <c r="AJ47" s="200"/>
      <c r="AK47" s="201" t="s">
        <v>247</v>
      </c>
      <c r="AL47" s="201"/>
      <c r="AM47" s="202"/>
      <c r="AN47" s="206"/>
      <c r="AO47" s="207" t="s">
        <v>247</v>
      </c>
      <c r="AP47" s="207"/>
      <c r="AQ47" s="208"/>
      <c r="AU47" s="202"/>
      <c r="AW47" s="231"/>
      <c r="AX47" s="231"/>
      <c r="AY47" s="253"/>
      <c r="BA47" s="207"/>
      <c r="BB47" s="207"/>
      <c r="BC47" s="208"/>
      <c r="BD47" s="210"/>
      <c r="BE47" s="211"/>
      <c r="BF47" s="211"/>
      <c r="BG47" s="212"/>
      <c r="BH47" s="213"/>
      <c r="BI47" s="214"/>
      <c r="BJ47" s="214"/>
      <c r="BK47" s="215"/>
      <c r="BL47" s="112"/>
      <c r="BM47" s="233"/>
      <c r="BN47" s="233"/>
      <c r="BO47" s="255"/>
      <c r="BP47" s="216"/>
      <c r="BQ47" s="216"/>
      <c r="BR47" s="216"/>
      <c r="BS47" s="217"/>
      <c r="BT47" s="218">
        <v>4.5347222222222219E-2</v>
      </c>
      <c r="BU47" s="256">
        <v>197.9</v>
      </c>
      <c r="BV47" s="218">
        <v>4.1433756944444441E-2</v>
      </c>
      <c r="BW47" s="262">
        <v>216.6</v>
      </c>
      <c r="BX47" s="219">
        <v>5.0243055555555555E-2</v>
      </c>
      <c r="BY47" s="257"/>
      <c r="BZ47" s="219">
        <v>4.5907079861111109E-2</v>
      </c>
      <c r="CA47" s="257"/>
      <c r="CB47" s="221">
        <v>5.2349537037037035E-2</v>
      </c>
      <c r="CC47" s="222">
        <v>180.15</v>
      </c>
      <c r="CD47" s="221">
        <v>4.7831771990740735E-2</v>
      </c>
      <c r="CE47" s="222">
        <v>197.17</v>
      </c>
    </row>
    <row r="48" spans="2:83" ht="15" customHeight="1">
      <c r="B48" s="2">
        <v>45</v>
      </c>
      <c r="C48" s="2">
        <v>42</v>
      </c>
      <c r="D48" s="47" t="s">
        <v>2109</v>
      </c>
      <c r="E48" s="47" t="s">
        <v>1582</v>
      </c>
      <c r="F48" s="89" t="s">
        <v>1983</v>
      </c>
      <c r="G48" s="48">
        <v>1978</v>
      </c>
      <c r="H48" s="49" t="s">
        <v>31</v>
      </c>
      <c r="I48" s="2" t="str">
        <f t="shared" si="5"/>
        <v>M</v>
      </c>
      <c r="J48" s="105">
        <f t="shared" si="0"/>
        <v>764.88</v>
      </c>
      <c r="K48" s="249">
        <f t="shared" si="1"/>
        <v>771.46999999999991</v>
      </c>
      <c r="L48" s="51">
        <f t="shared" si="2"/>
        <v>6</v>
      </c>
      <c r="M48" s="52" t="str">
        <f t="shared" si="3"/>
        <v>ano</v>
      </c>
      <c r="N48" s="106">
        <f>IF($M48="ano",LARGE((Q48,U48,Y48,AC48,AG48,AK48,AO48,AS48,AW48,BA48,BE48,BI48,BM48,BQ48,BU48,BY48,CC48),1)+LARGE((Q48,U48,Y48,AC48,AG48,AK48,AO48,AS48,AW48,BA48,BE48,BI48,BM48,BQ48,BU48,BY48,CC48),2)+LARGE((Q48,U48,Y48,AC48,AG48,AK48,AO48,AS48,AW48,BA48,BE48,BI48,BM48,BQ48,BU48,BY48,CC48),3)+LARGE((Q48,U48,Y48,AC48,AG48,AK48,AO48,AS48,AW48,BA48,BE48,BI48,BM48,BQ48,BU48,BY48,CC48),4)+LARGE((Q48,U48,Y48,AC48,AG48,AK48,AO48,AS48,AW48,BA48,BE48,BI48,BM48,BQ48,BU48,BY48,CC48),5),J48)</f>
        <v>646.24</v>
      </c>
      <c r="O48" s="250">
        <f>IF($M48="ano",LARGE((S48,W48,AA48,AE48,AI48,AM48,AQ48,AU48,AY48,BC48,BG48,BK48,BO48,BS48,BW48,CA48,CE48),1)+LARGE((S48,W48,AA48,AE48,AI48,AM48,AQ48,AU48,AY48,BC48,BG48,BK48,BO48,BS48,BW48,CA48,CE48),2)+LARGE((S48,W48,AA48,AE48,AI48,AM48,AQ48,AU48,AY48,BC48,BG48,BK48,BO48,BS48,BW48,CA48,CE48),3)+LARGE((S48,W48,AA48,AE48,AI48,AM48,AQ48,AU48,AY48,BC48,BG48,BK48,BO48,BS48,BW48,CA48,CE48),4)+LARGE((S48,W48,AA48,AE48,AI48,AM48,AQ48,AU48,AY48,BC48,BG48,BK48,BO48,BS48,BW48,CA48,CE48),5),K48)</f>
        <v>651.80999999999995</v>
      </c>
      <c r="P48" s="191"/>
      <c r="Q48" s="192"/>
      <c r="R48" s="192"/>
      <c r="S48" s="193"/>
      <c r="T48" s="194">
        <v>0.11046296296296297</v>
      </c>
      <c r="U48" s="256">
        <v>118.64</v>
      </c>
      <c r="V48" s="194">
        <v>0.1095240277777778</v>
      </c>
      <c r="W48" s="256">
        <v>119.66000000000001</v>
      </c>
      <c r="X48" s="197"/>
      <c r="Y48" s="198" t="s">
        <v>247</v>
      </c>
      <c r="Z48" s="198"/>
      <c r="AA48" s="199" t="s">
        <v>247</v>
      </c>
      <c r="AB48" s="200">
        <v>6.5451388888888892E-2</v>
      </c>
      <c r="AC48" s="252">
        <v>129.56</v>
      </c>
      <c r="AD48" s="200">
        <v>6.4895052083333335E-2</v>
      </c>
      <c r="AE48" s="252">
        <v>130.67999999999998</v>
      </c>
      <c r="AF48" s="203"/>
      <c r="AG48" s="204" t="s">
        <v>247</v>
      </c>
      <c r="AH48" s="204"/>
      <c r="AI48" s="205"/>
      <c r="AJ48" s="200">
        <v>6.100694444444444E-2</v>
      </c>
      <c r="AK48" s="252">
        <v>128.74</v>
      </c>
      <c r="AL48" s="200">
        <v>6.0488385416666665E-2</v>
      </c>
      <c r="AM48" s="252">
        <v>129.85</v>
      </c>
      <c r="AN48" s="206">
        <v>3.5312500000000004E-2</v>
      </c>
      <c r="AO48" s="251">
        <v>123.31</v>
      </c>
      <c r="AP48" s="206">
        <v>3.5012343750000008E-2</v>
      </c>
      <c r="AQ48" s="251">
        <v>124.37</v>
      </c>
      <c r="AU48" s="202"/>
      <c r="AW48" s="231"/>
      <c r="AX48" s="231"/>
      <c r="AY48" s="253"/>
      <c r="BA48" s="207"/>
      <c r="BB48" s="207"/>
      <c r="BC48" s="208"/>
      <c r="BD48" s="210">
        <v>6.4641203703703701E-2</v>
      </c>
      <c r="BE48" s="258">
        <v>136</v>
      </c>
      <c r="BF48" s="210">
        <v>6.4091753472222221E-2</v>
      </c>
      <c r="BG48" s="258">
        <v>137.16999999999999</v>
      </c>
      <c r="BH48" s="213"/>
      <c r="BI48" s="214"/>
      <c r="BJ48" s="214"/>
      <c r="BK48" s="215"/>
      <c r="BL48" s="112"/>
      <c r="BM48" s="233"/>
      <c r="BN48" s="233"/>
      <c r="BO48" s="255"/>
      <c r="BP48" s="216"/>
      <c r="BQ48" s="216"/>
      <c r="BR48" s="216"/>
      <c r="BS48" s="217"/>
      <c r="BT48" s="218">
        <v>6.0891203703703704E-2</v>
      </c>
      <c r="BU48" s="256">
        <v>128.63</v>
      </c>
      <c r="BV48" s="218">
        <v>6.0373628472222225E-2</v>
      </c>
      <c r="BW48" s="262">
        <v>129.73999999999998</v>
      </c>
      <c r="BY48" s="257"/>
      <c r="BZ48" s="257"/>
      <c r="CA48" s="257"/>
      <c r="CB48" s="221"/>
      <c r="CC48" s="222"/>
      <c r="CD48" s="222"/>
      <c r="CE48" s="222"/>
    </row>
    <row r="49" spans="2:83" ht="15" customHeight="1">
      <c r="B49" s="2">
        <v>47</v>
      </c>
      <c r="C49" s="2">
        <v>43</v>
      </c>
      <c r="D49" s="49" t="s">
        <v>214</v>
      </c>
      <c r="E49" s="49" t="s">
        <v>1604</v>
      </c>
      <c r="F49" s="93" t="s">
        <v>215</v>
      </c>
      <c r="G49" s="85">
        <v>1949</v>
      </c>
      <c r="H49" s="49" t="s">
        <v>31</v>
      </c>
      <c r="I49" s="2" t="str">
        <f t="shared" si="5"/>
        <v>M60</v>
      </c>
      <c r="J49" s="105">
        <f t="shared" si="0"/>
        <v>498.58000000000004</v>
      </c>
      <c r="K49" s="249">
        <f t="shared" si="1"/>
        <v>640.46</v>
      </c>
      <c r="L49" s="51">
        <f t="shared" si="2"/>
        <v>4</v>
      </c>
      <c r="M49" s="52" t="str">
        <f t="shared" si="3"/>
        <v>nie</v>
      </c>
      <c r="N49" s="106">
        <f>IF($M49="ano",LARGE((Q49,U49,Y49,AC49,AG49,AK49,AO49,AS49,AW49,BA49,BE49,BI49,BM49,BQ49,BU49,BY49,CC49),1)+LARGE((Q49,U49,Y49,AC49,AG49,AK49,AO49,AS49,AW49,BA49,BE49,BI49,BM49,BQ49,BU49,BY49,CC49),2)+LARGE((Q49,U49,Y49,AC49,AG49,AK49,AO49,AS49,AW49,BA49,BE49,BI49,BM49,BQ49,BU49,BY49,CC49),3)+LARGE((Q49,U49,Y49,AC49,AG49,AK49,AO49,AS49,AW49,BA49,BE49,BI49,BM49,BQ49,BU49,BY49,CC49),4)+LARGE((Q49,U49,Y49,AC49,AG49,AK49,AO49,AS49,AW49,BA49,BE49,BI49,BM49,BQ49,BU49,BY49,CC49),5),J49)</f>
        <v>498.58000000000004</v>
      </c>
      <c r="O49" s="250">
        <f>IF($M49="ano",LARGE((S49,W49,AA49,AE49,AI49,AM49,AQ49,AU49,AY49,BC49,BG49,BK49,BO49,BS49,BW49,CA49,CE49),1)+LARGE((S49,W49,AA49,AE49,AI49,AM49,AQ49,AU49,AY49,BC49,BG49,BK49,BO49,BS49,BW49,CA49,CE49),2)+LARGE((S49,W49,AA49,AE49,AI49,AM49,AQ49,AU49,AY49,BC49,BG49,BK49,BO49,BS49,BW49,CA49,CE49),3)+LARGE((S49,W49,AA49,AE49,AI49,AM49,AQ49,AU49,AY49,BC49,BG49,BK49,BO49,BS49,BW49,CA49,CE49),4)+LARGE((S49,W49,AA49,AE49,AI49,AM49,AQ49,AU49,AY49,BC49,BG49,BK49,BO49,BS49,BW49,CA49,CE49),5),K49)</f>
        <v>640.46</v>
      </c>
      <c r="S49" s="193"/>
      <c r="W49" s="196"/>
      <c r="Y49" s="59" t="s">
        <v>247</v>
      </c>
      <c r="AA49" s="199" t="s">
        <v>247</v>
      </c>
      <c r="AB49" s="200">
        <v>6.6458333333333341E-2</v>
      </c>
      <c r="AC49" s="252">
        <v>125.39</v>
      </c>
      <c r="AD49" s="200">
        <v>5.1737812500000008E-2</v>
      </c>
      <c r="AE49" s="252">
        <v>161.07</v>
      </c>
      <c r="AG49" s="61" t="s">
        <v>247</v>
      </c>
      <c r="AI49" s="205"/>
      <c r="AJ49" s="200">
        <v>6.1828703703703712E-2</v>
      </c>
      <c r="AK49" s="252">
        <v>125.09</v>
      </c>
      <c r="AL49" s="200">
        <v>4.8133645833333336E-2</v>
      </c>
      <c r="AM49" s="252">
        <v>160.69</v>
      </c>
      <c r="AN49" s="206"/>
      <c r="AO49" s="207" t="s">
        <v>247</v>
      </c>
      <c r="AP49" s="207"/>
      <c r="AQ49" s="208"/>
      <c r="AU49" s="202"/>
      <c r="AW49" s="231"/>
      <c r="AX49" s="231"/>
      <c r="AY49" s="253"/>
      <c r="BA49" s="207"/>
      <c r="BB49" s="207"/>
      <c r="BC49" s="208"/>
      <c r="BD49" s="210">
        <v>6.5023148148148149E-2</v>
      </c>
      <c r="BE49" s="258">
        <v>134.44</v>
      </c>
      <c r="BF49" s="210">
        <v>5.0620520833333335E-2</v>
      </c>
      <c r="BG49" s="258">
        <v>172.7</v>
      </c>
      <c r="BH49" s="213"/>
      <c r="BI49" s="214"/>
      <c r="BJ49" s="214"/>
      <c r="BK49" s="215"/>
      <c r="BL49" s="112"/>
      <c r="BM49" s="233"/>
      <c r="BN49" s="233"/>
      <c r="BO49" s="255"/>
      <c r="BS49" s="217"/>
      <c r="BT49" s="218"/>
      <c r="BU49" s="259"/>
      <c r="BV49" s="259"/>
      <c r="BW49" s="260"/>
      <c r="BY49" s="257"/>
      <c r="BZ49" s="257"/>
      <c r="CA49" s="257"/>
      <c r="CB49" s="221">
        <v>6.8182870370370366E-2</v>
      </c>
      <c r="CC49" s="222">
        <v>113.66</v>
      </c>
      <c r="CD49" s="221">
        <v>5.3080364583333331E-2</v>
      </c>
      <c r="CE49" s="222">
        <v>146</v>
      </c>
    </row>
    <row r="50" spans="2:83" ht="15" customHeight="1">
      <c r="B50" s="2">
        <v>49</v>
      </c>
      <c r="C50" s="2">
        <v>44</v>
      </c>
      <c r="D50" s="49" t="s">
        <v>154</v>
      </c>
      <c r="E50" s="49" t="s">
        <v>1604</v>
      </c>
      <c r="F50" s="93" t="s">
        <v>72</v>
      </c>
      <c r="G50" s="85">
        <v>1967</v>
      </c>
      <c r="H50" s="49" t="s">
        <v>31</v>
      </c>
      <c r="I50" s="2" t="str">
        <f t="shared" si="5"/>
        <v>M40</v>
      </c>
      <c r="J50" s="105">
        <f t="shared" si="0"/>
        <v>582.28</v>
      </c>
      <c r="K50" s="249">
        <f t="shared" si="1"/>
        <v>637.29999999999995</v>
      </c>
      <c r="L50" s="51">
        <f t="shared" si="2"/>
        <v>4</v>
      </c>
      <c r="M50" s="52" t="str">
        <f t="shared" si="3"/>
        <v>nie</v>
      </c>
      <c r="N50" s="106">
        <f>IF($M50="ano",LARGE((Q50,U50,Y50,AC50,AG50,AK50,AO50,AS50,AW50,BA50,BE50,BI50,BM50,BQ50,BU50,BY50,CC50),1)+LARGE((Q50,U50,Y50,AC50,AG50,AK50,AO50,AS50,AW50,BA50,BE50,BI50,BM50,BQ50,BU50,BY50,CC50),2)+LARGE((Q50,U50,Y50,AC50,AG50,AK50,AO50,AS50,AW50,BA50,BE50,BI50,BM50,BQ50,BU50,BY50,CC50),3)+LARGE((Q50,U50,Y50,AC50,AG50,AK50,AO50,AS50,AW50,BA50,BE50,BI50,BM50,BQ50,BU50,BY50,CC50),4)+LARGE((Q50,U50,Y50,AC50,AG50,AK50,AO50,AS50,AW50,BA50,BE50,BI50,BM50,BQ50,BU50,BY50,CC50),5),J50)</f>
        <v>582.28</v>
      </c>
      <c r="O50" s="250">
        <f>IF($M50="ano",LARGE((S50,W50,AA50,AE50,AI50,AM50,AQ50,AU50,AY50,BC50,BG50,BK50,BO50,BS50,BW50,CA50,CE50),1)+LARGE((S50,W50,AA50,AE50,AI50,AM50,AQ50,AU50,AY50,BC50,BG50,BK50,BO50,BS50,BW50,CA50,CE50),2)+LARGE((S50,W50,AA50,AE50,AI50,AM50,AQ50,AU50,AY50,BC50,BG50,BK50,BO50,BS50,BW50,CA50,CE50),3)+LARGE((S50,W50,AA50,AE50,AI50,AM50,AQ50,AU50,AY50,BC50,BG50,BK50,BO50,BS50,BW50,CA50,CE50),4)+LARGE((S50,W50,AA50,AE50,AI50,AM50,AQ50,AU50,AY50,BC50,BG50,BK50,BO50,BS50,BW50,CA50,CE50),5),K50)</f>
        <v>637.29999999999995</v>
      </c>
      <c r="S50" s="193"/>
      <c r="W50" s="196"/>
      <c r="Y50" s="59" t="s">
        <v>247</v>
      </c>
      <c r="AA50" s="199" t="s">
        <v>247</v>
      </c>
      <c r="AB50" s="200">
        <v>6.4120370370370369E-2</v>
      </c>
      <c r="AC50" s="252">
        <v>135.05000000000001</v>
      </c>
      <c r="AD50" s="200">
        <v>5.8586782407407403E-2</v>
      </c>
      <c r="AE50" s="252">
        <v>147.81</v>
      </c>
      <c r="AG50" s="61" t="s">
        <v>247</v>
      </c>
      <c r="AI50" s="205"/>
      <c r="AJ50" s="200">
        <v>6.0034722222222225E-2</v>
      </c>
      <c r="AK50" s="252">
        <v>133.06</v>
      </c>
      <c r="AL50" s="200">
        <v>5.4853725694444445E-2</v>
      </c>
      <c r="AM50" s="252">
        <v>145.63</v>
      </c>
      <c r="AN50" s="206"/>
      <c r="AO50" s="207" t="s">
        <v>247</v>
      </c>
      <c r="AP50" s="207"/>
      <c r="AQ50" s="208"/>
      <c r="AU50" s="202"/>
      <c r="AW50" s="231"/>
      <c r="AX50" s="231"/>
      <c r="AY50" s="253"/>
      <c r="BA50" s="207"/>
      <c r="BB50" s="207"/>
      <c r="BC50" s="208"/>
      <c r="BD50" s="210">
        <v>5.9305555555555556E-2</v>
      </c>
      <c r="BE50" s="258">
        <v>157.79</v>
      </c>
      <c r="BF50" s="210">
        <v>5.4187486111111106E-2</v>
      </c>
      <c r="BG50" s="258">
        <v>172.7</v>
      </c>
      <c r="BH50" s="213"/>
      <c r="BI50" s="214"/>
      <c r="BJ50" s="214"/>
      <c r="BK50" s="215"/>
      <c r="BL50" s="112"/>
      <c r="BM50" s="233"/>
      <c r="BN50" s="233"/>
      <c r="BO50" s="255"/>
      <c r="BS50" s="217"/>
      <c r="BT50" s="218">
        <v>5.4664351851851853E-2</v>
      </c>
      <c r="BU50" s="256">
        <v>156.38</v>
      </c>
      <c r="BV50" s="218">
        <v>4.9946818287037037E-2</v>
      </c>
      <c r="BW50" s="262">
        <v>171.16</v>
      </c>
      <c r="BY50" s="257"/>
      <c r="BZ50" s="257"/>
      <c r="CA50" s="257"/>
      <c r="CB50" s="221"/>
      <c r="CC50" s="222"/>
      <c r="CD50" s="222"/>
      <c r="CE50" s="222"/>
    </row>
    <row r="51" spans="2:83" ht="15" customHeight="1">
      <c r="B51" s="2">
        <v>50</v>
      </c>
      <c r="C51" s="2">
        <v>45</v>
      </c>
      <c r="D51" s="49" t="s">
        <v>232</v>
      </c>
      <c r="E51" s="49" t="s">
        <v>1582</v>
      </c>
      <c r="F51" s="93" t="s">
        <v>116</v>
      </c>
      <c r="G51" s="85">
        <v>1969</v>
      </c>
      <c r="H51" s="49" t="s">
        <v>31</v>
      </c>
      <c r="I51" s="2" t="str">
        <f t="shared" si="5"/>
        <v>M40</v>
      </c>
      <c r="J51" s="105">
        <f t="shared" si="0"/>
        <v>579.22</v>
      </c>
      <c r="K51" s="249">
        <f t="shared" si="1"/>
        <v>623.69999999999993</v>
      </c>
      <c r="L51" s="51">
        <f t="shared" si="2"/>
        <v>4</v>
      </c>
      <c r="M51" s="52" t="str">
        <f t="shared" si="3"/>
        <v>nie</v>
      </c>
      <c r="N51" s="106">
        <f>IF($M51="ano",LARGE((Q51,U51,Y51,AC51,AG51,AK51,AO51,AS51,AW51,BA51,BE51,BI51,BM51,BQ51,BU51,BY51,CC51),1)+LARGE((Q51,U51,Y51,AC51,AG51,AK51,AO51,AS51,AW51,BA51,BE51,BI51,BM51,BQ51,BU51,BY51,CC51),2)+LARGE((Q51,U51,Y51,AC51,AG51,AK51,AO51,AS51,AW51,BA51,BE51,BI51,BM51,BQ51,BU51,BY51,CC51),3)+LARGE((Q51,U51,Y51,AC51,AG51,AK51,AO51,AS51,AW51,BA51,BE51,BI51,BM51,BQ51,BU51,BY51,CC51),4)+LARGE((Q51,U51,Y51,AC51,AG51,AK51,AO51,AS51,AW51,BA51,BE51,BI51,BM51,BQ51,BU51,BY51,CC51),5),J51)</f>
        <v>579.22</v>
      </c>
      <c r="O51" s="250">
        <f>IF($M51="ano",LARGE((S51,W51,AA51,AE51,AI51,AM51,AQ51,AU51,AY51,BC51,BG51,BK51,BO51,BS51,BW51,CA51,CE51),1)+LARGE((S51,W51,AA51,AE51,AI51,AM51,AQ51,AU51,AY51,BC51,BG51,BK51,BO51,BS51,BW51,CA51,CE51),2)+LARGE((S51,W51,AA51,AE51,AI51,AM51,AQ51,AU51,AY51,BC51,BG51,BK51,BO51,BS51,BW51,CA51,CE51),3)+LARGE((S51,W51,AA51,AE51,AI51,AM51,AQ51,AU51,AY51,BC51,BG51,BK51,BO51,BS51,BW51,CA51,CE51),4)+LARGE((S51,W51,AA51,AE51,AI51,AM51,AQ51,AU51,AY51,BC51,BG51,BK51,BO51,BS51,BW51,CA51,CE51),5),K51)</f>
        <v>623.69999999999993</v>
      </c>
      <c r="P51" s="191"/>
      <c r="Q51" s="192"/>
      <c r="R51" s="192"/>
      <c r="S51" s="193"/>
      <c r="T51" s="194"/>
      <c r="U51" s="195"/>
      <c r="V51" s="195"/>
      <c r="W51" s="196"/>
      <c r="X51" s="197"/>
      <c r="Y51" s="198" t="s">
        <v>247</v>
      </c>
      <c r="Z51" s="198"/>
      <c r="AA51" s="199" t="s">
        <v>247</v>
      </c>
      <c r="AB51" s="200">
        <v>6.0370370370370373E-2</v>
      </c>
      <c r="AC51" s="252">
        <v>150.55000000000001</v>
      </c>
      <c r="AD51" s="200">
        <v>5.6065962962962963E-2</v>
      </c>
      <c r="AE51" s="252">
        <v>162.10999999999999</v>
      </c>
      <c r="AF51" s="203">
        <v>0.18449074074074076</v>
      </c>
      <c r="AG51" s="204">
        <v>142.61000000000001</v>
      </c>
      <c r="AH51" s="203">
        <v>0.17133655092592595</v>
      </c>
      <c r="AI51" s="204">
        <v>153.56</v>
      </c>
      <c r="AJ51" s="200">
        <v>5.7199074074074076E-2</v>
      </c>
      <c r="AK51" s="252">
        <v>145.66999999999999</v>
      </c>
      <c r="AL51" s="200">
        <v>5.3120780092592593E-2</v>
      </c>
      <c r="AM51" s="252">
        <v>156.85999999999999</v>
      </c>
      <c r="AN51" s="206"/>
      <c r="AO51" s="207" t="s">
        <v>247</v>
      </c>
      <c r="AP51" s="207"/>
      <c r="AQ51" s="208"/>
      <c r="AU51" s="202"/>
      <c r="AW51" s="231"/>
      <c r="AX51" s="231"/>
      <c r="AY51" s="253"/>
      <c r="BA51" s="207"/>
      <c r="BB51" s="207"/>
      <c r="BC51" s="208"/>
      <c r="BD51" s="210">
        <v>6.356481481481481E-2</v>
      </c>
      <c r="BE51" s="258">
        <v>140.38999999999999</v>
      </c>
      <c r="BF51" s="210">
        <v>5.9032643518518516E-2</v>
      </c>
      <c r="BG51" s="258">
        <v>151.16999999999999</v>
      </c>
      <c r="BH51" s="213"/>
      <c r="BI51" s="214"/>
      <c r="BJ51" s="214"/>
      <c r="BK51" s="215"/>
      <c r="BL51" s="112"/>
      <c r="BM51" s="233"/>
      <c r="BN51" s="233"/>
      <c r="BO51" s="255"/>
      <c r="BP51" s="216"/>
      <c r="BQ51" s="216"/>
      <c r="BR51" s="216"/>
      <c r="BS51" s="217"/>
      <c r="BT51" s="218"/>
      <c r="BU51" s="259"/>
      <c r="BV51" s="259"/>
      <c r="BW51" s="260"/>
      <c r="BY51" s="257"/>
      <c r="BZ51" s="257"/>
      <c r="CA51" s="257"/>
      <c r="CB51" s="221"/>
      <c r="CC51" s="222"/>
      <c r="CD51" s="222"/>
      <c r="CE51" s="222"/>
    </row>
    <row r="52" spans="2:83" ht="15" customHeight="1">
      <c r="B52" s="2">
        <v>51</v>
      </c>
      <c r="C52" s="2">
        <v>46</v>
      </c>
      <c r="D52" s="49" t="s">
        <v>71</v>
      </c>
      <c r="E52" s="49" t="s">
        <v>1505</v>
      </c>
      <c r="F52" s="93" t="s">
        <v>1911</v>
      </c>
      <c r="G52" s="85">
        <v>1970</v>
      </c>
      <c r="H52" s="49" t="s">
        <v>31</v>
      </c>
      <c r="I52" s="2" t="str">
        <f t="shared" si="5"/>
        <v>M40</v>
      </c>
      <c r="J52" s="105">
        <f t="shared" si="0"/>
        <v>582.18999999999994</v>
      </c>
      <c r="K52" s="249">
        <f t="shared" si="1"/>
        <v>621.87999999999988</v>
      </c>
      <c r="L52" s="51">
        <f t="shared" si="2"/>
        <v>4</v>
      </c>
      <c r="M52" s="52" t="str">
        <f t="shared" si="3"/>
        <v>nie</v>
      </c>
      <c r="N52" s="106">
        <f>IF($M52="ano",LARGE((Q52,U52,Y52,AC52,AG52,AK52,AO52,AS52,AW52,BA52,BE52,BI52,BM52,BQ52,BU52,BY52,CC52),1)+LARGE((Q52,U52,Y52,AC52,AG52,AK52,AO52,AS52,AW52,BA52,BE52,BI52,BM52,BQ52,BU52,BY52,CC52),2)+LARGE((Q52,U52,Y52,AC52,AG52,AK52,AO52,AS52,AW52,BA52,BE52,BI52,BM52,BQ52,BU52,BY52,CC52),3)+LARGE((Q52,U52,Y52,AC52,AG52,AK52,AO52,AS52,AW52,BA52,BE52,BI52,BM52,BQ52,BU52,BY52,CC52),4)+LARGE((Q52,U52,Y52,AC52,AG52,AK52,AO52,AS52,AW52,BA52,BE52,BI52,BM52,BQ52,BU52,BY52,CC52),5),J52)</f>
        <v>582.18999999999994</v>
      </c>
      <c r="O52" s="250">
        <f>IF($M52="ano",LARGE((S52,W52,AA52,AE52,AI52,AM52,AQ52,AU52,AY52,BC52,BG52,BK52,BO52,BS52,BW52,CA52,CE52),1)+LARGE((S52,W52,AA52,AE52,AI52,AM52,AQ52,AU52,AY52,BC52,BG52,BK52,BO52,BS52,BW52,CA52,CE52),2)+LARGE((S52,W52,AA52,AE52,AI52,AM52,AQ52,AU52,AY52,BC52,BG52,BK52,BO52,BS52,BW52,CA52,CE52),3)+LARGE((S52,W52,AA52,AE52,AI52,AM52,AQ52,AU52,AY52,BC52,BG52,BK52,BO52,BS52,BW52,CA52,CE52),4)+LARGE((S52,W52,AA52,AE52,AI52,AM52,AQ52,AU52,AY52,BC52,BG52,BK52,BO52,BS52,BW52,CA52,CE52),5),K52)</f>
        <v>621.87999999999988</v>
      </c>
      <c r="S52" s="193"/>
      <c r="W52" s="196"/>
      <c r="Y52" s="59" t="s">
        <v>247</v>
      </c>
      <c r="AA52" s="199" t="s">
        <v>247</v>
      </c>
      <c r="AB52" s="200">
        <v>5.9699074074074071E-2</v>
      </c>
      <c r="AC52" s="252">
        <v>153.32</v>
      </c>
      <c r="AD52" s="200">
        <v>5.5890273148148151E-2</v>
      </c>
      <c r="AE52" s="252">
        <v>163.76999999999998</v>
      </c>
      <c r="AG52" s="61" t="s">
        <v>247</v>
      </c>
      <c r="AI52" s="205"/>
      <c r="AJ52" s="200">
        <v>6.0497685185185189E-2</v>
      </c>
      <c r="AK52" s="252">
        <v>131.01</v>
      </c>
      <c r="AL52" s="200">
        <v>5.6637932870370375E-2</v>
      </c>
      <c r="AM52" s="252">
        <v>139.94</v>
      </c>
      <c r="AN52" s="206"/>
      <c r="AO52" s="207" t="s">
        <v>247</v>
      </c>
      <c r="AP52" s="207"/>
      <c r="AQ52" s="208"/>
      <c r="AU52" s="202"/>
      <c r="AW52" s="231"/>
      <c r="AX52" s="231"/>
      <c r="AY52" s="253"/>
      <c r="BA52" s="207"/>
      <c r="BB52" s="207"/>
      <c r="BC52" s="208"/>
      <c r="BD52" s="210">
        <v>6.0752314814814815E-2</v>
      </c>
      <c r="BE52" s="258">
        <v>151.88</v>
      </c>
      <c r="BF52" s="210">
        <v>5.6876317129629629E-2</v>
      </c>
      <c r="BG52" s="258">
        <v>162.23999999999998</v>
      </c>
      <c r="BH52" s="213"/>
      <c r="BI52" s="214"/>
      <c r="BJ52" s="214"/>
      <c r="BK52" s="215"/>
      <c r="BL52" s="112"/>
      <c r="BM52" s="233"/>
      <c r="BN52" s="233"/>
      <c r="BO52" s="255"/>
      <c r="BS52" s="217"/>
      <c r="BT52" s="218"/>
      <c r="BU52" s="259"/>
      <c r="BV52" s="259"/>
      <c r="BW52" s="260"/>
      <c r="BY52" s="257"/>
      <c r="BZ52" s="257"/>
      <c r="CA52" s="257"/>
      <c r="CB52" s="221">
        <v>6.0486111111111109E-2</v>
      </c>
      <c r="CC52" s="222">
        <v>145.97999999999999</v>
      </c>
      <c r="CD52" s="221">
        <v>5.6627097222222221E-2</v>
      </c>
      <c r="CE52" s="222">
        <v>155.92999999999998</v>
      </c>
    </row>
    <row r="53" spans="2:83" ht="15" customHeight="1">
      <c r="B53" s="2">
        <v>52</v>
      </c>
      <c r="C53" s="2">
        <v>47</v>
      </c>
      <c r="D53" s="47" t="s">
        <v>2109</v>
      </c>
      <c r="E53" s="47" t="s">
        <v>1855</v>
      </c>
      <c r="F53" s="89" t="s">
        <v>2213</v>
      </c>
      <c r="G53" s="48">
        <v>1973</v>
      </c>
      <c r="H53" s="49" t="s">
        <v>31</v>
      </c>
      <c r="I53" s="2" t="str">
        <f t="shared" si="5"/>
        <v>M40</v>
      </c>
      <c r="J53" s="105">
        <f t="shared" si="0"/>
        <v>893.34</v>
      </c>
      <c r="K53" s="249">
        <f t="shared" si="1"/>
        <v>931.78</v>
      </c>
      <c r="L53" s="51">
        <f t="shared" si="2"/>
        <v>8</v>
      </c>
      <c r="M53" s="52" t="str">
        <f t="shared" si="3"/>
        <v>ano</v>
      </c>
      <c r="N53" s="106">
        <f>IF($M53="ano",LARGE((Q53,U53,Y53,AC53,AG53,AK53,AO53,AS53,AW53,BA53,BE53,BI53,BM53,BQ53,BU53,BY53,CC53),1)+LARGE((Q53,U53,Y53,AC53,AG53,AK53,AO53,AS53,AW53,BA53,BE53,BI53,BM53,BQ53,BU53,BY53,CC53),2)+LARGE((Q53,U53,Y53,AC53,AG53,AK53,AO53,AS53,AW53,BA53,BE53,BI53,BM53,BQ53,BU53,BY53,CC53),3)+LARGE((Q53,U53,Y53,AC53,AG53,AK53,AO53,AS53,AW53,BA53,BE53,BI53,BM53,BQ53,BU53,BY53,CC53),4)+LARGE((Q53,U53,Y53,AC53,AG53,AK53,AO53,AS53,AW53,BA53,BE53,BI53,BM53,BQ53,BU53,BY53,CC53),5),J53)</f>
        <v>591.03</v>
      </c>
      <c r="O53" s="250">
        <f>IF($M53="ano",LARGE((S53,W53,AA53,AE53,AI53,AM53,AQ53,AU53,AY53,BC53,BG53,BK53,BO53,BS53,BW53,CA53,CE53),1)+LARGE((S53,W53,AA53,AE53,AI53,AM53,AQ53,AU53,AY53,BC53,BG53,BK53,BO53,BS53,BW53,CA53,CE53),2)+LARGE((S53,W53,AA53,AE53,AI53,AM53,AQ53,AU53,AY53,BC53,BG53,BK53,BO53,BS53,BW53,CA53,CE53),3)+LARGE((S53,W53,AA53,AE53,AI53,AM53,AQ53,AU53,AY53,BC53,BG53,BK53,BO53,BS53,BW53,CA53,CE53),4)+LARGE((S53,W53,AA53,AE53,AI53,AM53,AQ53,AU53,AY53,BC53,BG53,BK53,BO53,BS53,BW53,CA53,CE53),5),K53)</f>
        <v>616.45999999999992</v>
      </c>
      <c r="P53" s="191"/>
      <c r="Q53" s="192"/>
      <c r="R53" s="192"/>
      <c r="S53" s="193"/>
      <c r="T53" s="194">
        <v>0.11635416666666666</v>
      </c>
      <c r="U53" s="256">
        <v>101.5</v>
      </c>
      <c r="V53" s="194">
        <v>0.11156037499999999</v>
      </c>
      <c r="W53" s="256">
        <v>105.87</v>
      </c>
      <c r="X53" s="197"/>
      <c r="Y53" s="198"/>
      <c r="Z53" s="198"/>
      <c r="AA53" s="199"/>
      <c r="AB53" s="200">
        <v>6.896990740740741E-2</v>
      </c>
      <c r="AC53" s="252">
        <v>115.02</v>
      </c>
      <c r="AD53" s="200">
        <v>6.6128347222222231E-2</v>
      </c>
      <c r="AE53" s="252">
        <v>119.97</v>
      </c>
      <c r="AF53" s="203"/>
      <c r="AG53" s="204" t="s">
        <v>247</v>
      </c>
      <c r="AH53" s="204"/>
      <c r="AI53" s="205"/>
      <c r="AJ53" s="200">
        <v>6.3668981481481479E-2</v>
      </c>
      <c r="AK53" s="252">
        <v>116.91</v>
      </c>
      <c r="AL53" s="200">
        <v>6.1045819444444441E-2</v>
      </c>
      <c r="AM53" s="252">
        <v>121.94000000000001</v>
      </c>
      <c r="AN53" s="206">
        <v>3.6886574074074079E-2</v>
      </c>
      <c r="AO53" s="251">
        <v>110.97</v>
      </c>
      <c r="AP53" s="206">
        <v>3.5366847222222227E-2</v>
      </c>
      <c r="AQ53" s="251">
        <v>115.74000000000001</v>
      </c>
      <c r="AR53" s="134">
        <v>4.7546296296296302E-2</v>
      </c>
      <c r="AS53" s="127">
        <v>121.49</v>
      </c>
      <c r="AT53" s="134">
        <v>4.5587388888888893E-2</v>
      </c>
      <c r="AU53" s="252">
        <v>126.72</v>
      </c>
      <c r="AW53" s="231"/>
      <c r="AX53" s="231"/>
      <c r="AY53" s="253"/>
      <c r="BA53" s="207"/>
      <c r="BB53" s="207"/>
      <c r="BC53" s="208"/>
      <c r="BD53" s="210">
        <v>6.7175925925925917E-2</v>
      </c>
      <c r="BE53" s="258">
        <v>125.64</v>
      </c>
      <c r="BF53" s="210">
        <v>6.4408277777777773E-2</v>
      </c>
      <c r="BG53" s="258">
        <v>131.04</v>
      </c>
      <c r="BH53" s="213"/>
      <c r="BI53" s="214"/>
      <c r="BJ53" s="214"/>
      <c r="BK53" s="215"/>
      <c r="BL53" s="112"/>
      <c r="BM53" s="233"/>
      <c r="BN53" s="233"/>
      <c r="BO53" s="255"/>
      <c r="BP53" s="216"/>
      <c r="BQ53" s="216"/>
      <c r="BR53" s="216"/>
      <c r="BS53" s="217"/>
      <c r="BT53" s="218">
        <v>6.4629629629629634E-2</v>
      </c>
      <c r="BU53" s="256">
        <v>111.97</v>
      </c>
      <c r="BV53" s="218">
        <v>6.1966888888888891E-2</v>
      </c>
      <c r="BW53" s="262">
        <v>116.79</v>
      </c>
      <c r="BY53" s="257"/>
      <c r="BZ53" s="257"/>
      <c r="CA53" s="257"/>
      <c r="CB53" s="221">
        <v>7.3854166666666665E-2</v>
      </c>
      <c r="CC53" s="222">
        <v>89.84</v>
      </c>
      <c r="CD53" s="221">
        <v>7.0811374999999996E-2</v>
      </c>
      <c r="CE53" s="222">
        <v>93.710000000000008</v>
      </c>
    </row>
    <row r="54" spans="2:83" ht="15" customHeight="1">
      <c r="B54" s="2">
        <v>53</v>
      </c>
      <c r="C54" s="2">
        <v>48</v>
      </c>
      <c r="D54" s="49" t="s">
        <v>2360</v>
      </c>
      <c r="E54" s="49" t="s">
        <v>173</v>
      </c>
      <c r="F54" s="93" t="s">
        <v>121</v>
      </c>
      <c r="G54" s="85">
        <v>1953</v>
      </c>
      <c r="H54" s="49" t="s">
        <v>31</v>
      </c>
      <c r="I54" s="2" t="str">
        <f t="shared" si="5"/>
        <v>M60</v>
      </c>
      <c r="J54" s="105">
        <f t="shared" si="0"/>
        <v>629.76</v>
      </c>
      <c r="K54" s="249">
        <f t="shared" si="1"/>
        <v>778.95999999999992</v>
      </c>
      <c r="L54" s="51">
        <f t="shared" si="2"/>
        <v>7</v>
      </c>
      <c r="M54" s="52" t="str">
        <f t="shared" si="3"/>
        <v>ano</v>
      </c>
      <c r="N54" s="106">
        <f>IF($M54="ano",LARGE((Q54,U54,Y54,AC54,AG54,AK54,AO54,AS54,AW54,BA54,BE54,BI54,BM54,BQ54,BU54,BY54,CC54),1)+LARGE((Q54,U54,Y54,AC54,AG54,AK54,AO54,AS54,AW54,BA54,BE54,BI54,BM54,BQ54,BU54,BY54,CC54),2)+LARGE((Q54,U54,Y54,AC54,AG54,AK54,AO54,AS54,AW54,BA54,BE54,BI54,BM54,BQ54,BU54,BY54,CC54),3)+LARGE((Q54,U54,Y54,AC54,AG54,AK54,AO54,AS54,AW54,BA54,BE54,BI54,BM54,BQ54,BU54,BY54,CC54),4)+LARGE((Q54,U54,Y54,AC54,AG54,AK54,AO54,AS54,AW54,BA54,BE54,BI54,BM54,BQ54,BU54,BY54,CC54),5),J54)</f>
        <v>495.21</v>
      </c>
      <c r="O54" s="250">
        <f>IF($M54="ano",LARGE((S54,W54,AA54,AE54,AI54,AM54,AQ54,AU54,AY54,BC54,BG54,BK54,BO54,BS54,BW54,CA54,CE54),1)+LARGE((S54,W54,AA54,AE54,AI54,AM54,AQ54,AU54,AY54,BC54,BG54,BK54,BO54,BS54,BW54,CA54,CE54),2)+LARGE((S54,W54,AA54,AE54,AI54,AM54,AQ54,AU54,AY54,BC54,BG54,BK54,BO54,BS54,BW54,CA54,CE54),3)+LARGE((S54,W54,AA54,AE54,AI54,AM54,AQ54,AU54,AY54,BC54,BG54,BK54,BO54,BS54,BW54,CA54,CE54),4)+LARGE((S54,W54,AA54,AE54,AI54,AM54,AQ54,AU54,AY54,BC54,BG54,BK54,BO54,BS54,BW54,CA54,CE54),5),K54)</f>
        <v>612.53</v>
      </c>
      <c r="S54" s="193"/>
      <c r="T54" s="194">
        <v>0.13251157407407407</v>
      </c>
      <c r="U54" s="256">
        <v>54.49</v>
      </c>
      <c r="V54" s="194">
        <v>0.10713560763888889</v>
      </c>
      <c r="W54" s="256">
        <v>67.400000000000006</v>
      </c>
      <c r="AA54" s="199"/>
      <c r="AB54" s="200">
        <v>7.7430555555555558E-2</v>
      </c>
      <c r="AC54" s="252">
        <v>80.06</v>
      </c>
      <c r="AD54" s="200">
        <v>6.2602604166666673E-2</v>
      </c>
      <c r="AE54" s="252">
        <v>99.03</v>
      </c>
      <c r="AF54" s="203">
        <v>0.21712962962962964</v>
      </c>
      <c r="AG54" s="204">
        <v>97.08</v>
      </c>
      <c r="AH54" s="203">
        <v>0.17554930555555556</v>
      </c>
      <c r="AI54" s="204">
        <v>120.08</v>
      </c>
      <c r="AJ54" s="200">
        <v>6.6516203703703702E-2</v>
      </c>
      <c r="AK54" s="252">
        <v>104.25</v>
      </c>
      <c r="AL54" s="200">
        <v>5.3778350694444442E-2</v>
      </c>
      <c r="AM54" s="252">
        <v>128.94999999999999</v>
      </c>
      <c r="AN54" s="206">
        <v>3.7870370370370367E-2</v>
      </c>
      <c r="AO54" s="251">
        <v>103.26</v>
      </c>
      <c r="AP54" s="206">
        <v>3.0618194444444441E-2</v>
      </c>
      <c r="AQ54" s="251">
        <v>127.72</v>
      </c>
      <c r="AU54" s="202"/>
      <c r="AW54" s="231"/>
      <c r="AX54" s="231"/>
      <c r="AY54" s="253"/>
      <c r="BA54" s="207"/>
      <c r="BB54" s="207"/>
      <c r="BC54" s="208"/>
      <c r="BD54" s="210">
        <v>7.5219907407407402E-2</v>
      </c>
      <c r="BE54" s="258">
        <v>92.79</v>
      </c>
      <c r="BF54" s="210">
        <v>6.0815295138888885E-2</v>
      </c>
      <c r="BG54" s="258">
        <v>114.77000000000001</v>
      </c>
      <c r="BH54" s="213"/>
      <c r="BI54" s="214"/>
      <c r="BJ54" s="214"/>
      <c r="BK54" s="215"/>
      <c r="BL54" s="112"/>
      <c r="BM54" s="233"/>
      <c r="BN54" s="233"/>
      <c r="BO54" s="255"/>
      <c r="BS54" s="217"/>
      <c r="BT54" s="218">
        <v>6.7800925925925931E-2</v>
      </c>
      <c r="BU54" s="256">
        <v>97.83</v>
      </c>
      <c r="BV54" s="218">
        <v>5.4817048611111113E-2</v>
      </c>
      <c r="BW54" s="262">
        <v>121.01</v>
      </c>
      <c r="BY54" s="257"/>
      <c r="BZ54" s="257"/>
      <c r="CA54" s="257"/>
      <c r="CB54" s="221"/>
      <c r="CC54" s="222"/>
      <c r="CD54" s="222"/>
      <c r="CE54" s="222"/>
    </row>
    <row r="55" spans="2:83" ht="15" customHeight="1">
      <c r="B55" s="2">
        <v>54</v>
      </c>
      <c r="C55" s="2">
        <v>49</v>
      </c>
      <c r="D55" s="49" t="s">
        <v>132</v>
      </c>
      <c r="E55" s="49" t="s">
        <v>1582</v>
      </c>
      <c r="F55" s="93" t="s">
        <v>133</v>
      </c>
      <c r="G55" s="85">
        <v>1977</v>
      </c>
      <c r="H55" s="49" t="s">
        <v>31</v>
      </c>
      <c r="I55" s="2" t="str">
        <f t="shared" si="5"/>
        <v>M</v>
      </c>
      <c r="J55" s="105">
        <f t="shared" si="0"/>
        <v>603.75</v>
      </c>
      <c r="K55" s="249">
        <f t="shared" si="1"/>
        <v>611.9</v>
      </c>
      <c r="L55" s="51">
        <f t="shared" si="2"/>
        <v>3</v>
      </c>
      <c r="M55" s="52" t="str">
        <f t="shared" si="3"/>
        <v>nie</v>
      </c>
      <c r="N55" s="106">
        <f>IF($M55="ano",LARGE((Q55,U55,Y55,AC55,AG55,AK55,AO55,AS55,AW55,BA55,BE55,BI55,BM55,BQ55,BU55,BY55,CC55),1)+LARGE((Q55,U55,Y55,AC55,AG55,AK55,AO55,AS55,AW55,BA55,BE55,BI55,BM55,BQ55,BU55,BY55,CC55),2)+LARGE((Q55,U55,Y55,AC55,AG55,AK55,AO55,AS55,AW55,BA55,BE55,BI55,BM55,BQ55,BU55,BY55,CC55),3)+LARGE((Q55,U55,Y55,AC55,AG55,AK55,AO55,AS55,AW55,BA55,BE55,BI55,BM55,BQ55,BU55,BY55,CC55),4)+LARGE((Q55,U55,Y55,AC55,AG55,AK55,AO55,AS55,AW55,BA55,BE55,BI55,BM55,BQ55,BU55,BY55,CC55),5),J55)</f>
        <v>603.75</v>
      </c>
      <c r="O55" s="250">
        <f>IF($M55="ano",LARGE((S55,W55,AA55,AE55,AI55,AM55,AQ55,AU55,AY55,BC55,BG55,BK55,BO55,BS55,BW55,CA55,CE55),1)+LARGE((S55,W55,AA55,AE55,AI55,AM55,AQ55,AU55,AY55,BC55,BG55,BK55,BO55,BS55,BW55,CA55,CE55),2)+LARGE((S55,W55,AA55,AE55,AI55,AM55,AQ55,AU55,AY55,BC55,BG55,BK55,BO55,BS55,BW55,CA55,CE55),3)+LARGE((S55,W55,AA55,AE55,AI55,AM55,AQ55,AU55,AY55,BC55,BG55,BK55,BO55,BS55,BW55,CA55,CE55),4)+LARGE((S55,W55,AA55,AE55,AI55,AM55,AQ55,AU55,AY55,BC55,BG55,BK55,BO55,BS55,BW55,CA55,CE55),5),K55)</f>
        <v>611.9</v>
      </c>
      <c r="P55" s="191">
        <v>0.17777777777777778</v>
      </c>
      <c r="Q55" s="192">
        <v>222.16</v>
      </c>
      <c r="R55" s="191">
        <v>0.17541333333333334</v>
      </c>
      <c r="S55" s="192">
        <v>225.16</v>
      </c>
      <c r="W55" s="196"/>
      <c r="Y55" s="59" t="s">
        <v>247</v>
      </c>
      <c r="AA55" s="199" t="s">
        <v>247</v>
      </c>
      <c r="AB55" s="200">
        <v>4.927083333333334E-2</v>
      </c>
      <c r="AC55" s="252">
        <v>196.41</v>
      </c>
      <c r="AD55" s="200">
        <v>4.861553125000001E-2</v>
      </c>
      <c r="AE55" s="252">
        <v>199.06</v>
      </c>
      <c r="AG55" s="61" t="s">
        <v>247</v>
      </c>
      <c r="AI55" s="205"/>
      <c r="AJ55" s="200"/>
      <c r="AK55" s="201" t="s">
        <v>247</v>
      </c>
      <c r="AL55" s="201"/>
      <c r="AM55" s="202"/>
      <c r="AN55" s="206"/>
      <c r="AO55" s="207" t="s">
        <v>247</v>
      </c>
      <c r="AP55" s="207"/>
      <c r="AQ55" s="208"/>
      <c r="AU55" s="202"/>
      <c r="AW55" s="231"/>
      <c r="AX55" s="231"/>
      <c r="AY55" s="253"/>
      <c r="BA55" s="207"/>
      <c r="BB55" s="207"/>
      <c r="BC55" s="208"/>
      <c r="BD55" s="210"/>
      <c r="BE55" s="211"/>
      <c r="BF55" s="211"/>
      <c r="BG55" s="212"/>
      <c r="BH55" s="213">
        <v>6.4247685185185185E-2</v>
      </c>
      <c r="BI55" s="254">
        <v>185.18</v>
      </c>
      <c r="BJ55" s="213">
        <v>6.3393190972222221E-2</v>
      </c>
      <c r="BK55" s="254">
        <v>187.67999999999998</v>
      </c>
      <c r="BL55" s="112"/>
      <c r="BM55" s="233"/>
      <c r="BN55" s="233"/>
      <c r="BO55" s="255"/>
      <c r="BS55" s="217"/>
      <c r="BT55" s="218"/>
      <c r="BU55" s="259"/>
      <c r="BV55" s="259"/>
      <c r="BW55" s="260"/>
      <c r="BX55" s="219">
        <v>4.7581018518518516E-2</v>
      </c>
      <c r="BY55" s="257"/>
      <c r="BZ55" s="219">
        <v>4.694819097222222E-2</v>
      </c>
      <c r="CA55" s="257"/>
      <c r="CB55" s="221"/>
      <c r="CC55" s="222"/>
      <c r="CD55" s="222"/>
      <c r="CE55" s="222"/>
    </row>
    <row r="56" spans="2:83" ht="15" customHeight="1">
      <c r="B56" s="2">
        <v>56</v>
      </c>
      <c r="C56" s="2">
        <v>50</v>
      </c>
      <c r="D56" s="47" t="s">
        <v>2469</v>
      </c>
      <c r="E56" s="47" t="s">
        <v>2231</v>
      </c>
      <c r="F56" s="89" t="s">
        <v>2470</v>
      </c>
      <c r="G56" s="48">
        <v>1977</v>
      </c>
      <c r="H56" s="49" t="s">
        <v>31</v>
      </c>
      <c r="I56" s="2" t="str">
        <f t="shared" si="5"/>
        <v>M</v>
      </c>
      <c r="J56" s="105">
        <f t="shared" si="0"/>
        <v>599.92999999999995</v>
      </c>
      <c r="K56" s="249">
        <f t="shared" si="1"/>
        <v>608.03</v>
      </c>
      <c r="L56" s="51">
        <f t="shared" si="2"/>
        <v>3</v>
      </c>
      <c r="M56" s="52" t="str">
        <f t="shared" si="3"/>
        <v>nie</v>
      </c>
      <c r="N56" s="106">
        <f>IF($M56="ano",LARGE((Q56,U56,Y56,AC56,AG56,AK56,AO56,AS56,AW56,BA56,BE56,BI56,BM56,BQ56,BU56,BY56,CC56),1)+LARGE((Q56,U56,Y56,AC56,AG56,AK56,AO56,AS56,AW56,BA56,BE56,BI56,BM56,BQ56,BU56,BY56,CC56),2)+LARGE((Q56,U56,Y56,AC56,AG56,AK56,AO56,AS56,AW56,BA56,BE56,BI56,BM56,BQ56,BU56,BY56,CC56),3)+LARGE((Q56,U56,Y56,AC56,AG56,AK56,AO56,AS56,AW56,BA56,BE56,BI56,BM56,BQ56,BU56,BY56,CC56),4)+LARGE((Q56,U56,Y56,AC56,AG56,AK56,AO56,AS56,AW56,BA56,BE56,BI56,BM56,BQ56,BU56,BY56,CC56),5),J56)</f>
        <v>599.92999999999995</v>
      </c>
      <c r="O56" s="250">
        <f>IF($M56="ano",LARGE((S56,W56,AA56,AE56,AI56,AM56,AQ56,AU56,AY56,BC56,BG56,BK56,BO56,BS56,BW56,CA56,CE56),1)+LARGE((S56,W56,AA56,AE56,AI56,AM56,AQ56,AU56,AY56,BC56,BG56,BK56,BO56,BS56,BW56,CA56,CE56),2)+LARGE((S56,W56,AA56,AE56,AI56,AM56,AQ56,AU56,AY56,BC56,BG56,BK56,BO56,BS56,BW56,CA56,CE56),3)+LARGE((S56,W56,AA56,AE56,AI56,AM56,AQ56,AU56,AY56,BC56,BG56,BK56,BO56,BS56,BW56,CA56,CE56),4)+LARGE((S56,W56,AA56,AE56,AI56,AM56,AQ56,AU56,AY56,BC56,BG56,BK56,BO56,BS56,BW56,CA56,CE56),5),K56)</f>
        <v>608.03</v>
      </c>
      <c r="P56" s="191">
        <v>0.19791666666666666</v>
      </c>
      <c r="Q56" s="192">
        <v>197.48</v>
      </c>
      <c r="R56" s="191">
        <v>0.19528437499999998</v>
      </c>
      <c r="S56" s="192">
        <v>200.14999999999998</v>
      </c>
      <c r="T56" s="194"/>
      <c r="U56" s="195"/>
      <c r="V56" s="195"/>
      <c r="W56" s="196"/>
      <c r="X56" s="197"/>
      <c r="Y56" s="198" t="s">
        <v>247</v>
      </c>
      <c r="Z56" s="198"/>
      <c r="AA56" s="199" t="s">
        <v>247</v>
      </c>
      <c r="AB56" s="200"/>
      <c r="AC56" s="201"/>
      <c r="AD56" s="201"/>
      <c r="AE56" s="202"/>
      <c r="AF56" s="203">
        <v>0.14108796296296297</v>
      </c>
      <c r="AG56" s="204">
        <v>203.16</v>
      </c>
      <c r="AH56" s="203">
        <v>0.13921149305555558</v>
      </c>
      <c r="AI56" s="204">
        <v>205.89999999999998</v>
      </c>
      <c r="AJ56" s="200"/>
      <c r="AK56" s="201" t="s">
        <v>247</v>
      </c>
      <c r="AL56" s="201"/>
      <c r="AM56" s="202"/>
      <c r="AN56" s="206"/>
      <c r="AO56" s="207" t="s">
        <v>247</v>
      </c>
      <c r="AP56" s="207"/>
      <c r="AQ56" s="208"/>
      <c r="AU56" s="202"/>
      <c r="AW56" s="231"/>
      <c r="AX56" s="231"/>
      <c r="AY56" s="253"/>
      <c r="BA56" s="207"/>
      <c r="BB56" s="207"/>
      <c r="BC56" s="208"/>
      <c r="BD56" s="210">
        <v>4.9143518518518517E-2</v>
      </c>
      <c r="BE56" s="258">
        <v>199.29</v>
      </c>
      <c r="BF56" s="210">
        <v>4.8489909722222224E-2</v>
      </c>
      <c r="BG56" s="258">
        <v>201.98</v>
      </c>
      <c r="BH56" s="213"/>
      <c r="BI56" s="214"/>
      <c r="BJ56" s="214"/>
      <c r="BK56" s="215"/>
      <c r="BL56" s="112"/>
      <c r="BM56" s="233"/>
      <c r="BN56" s="233"/>
      <c r="BO56" s="255"/>
      <c r="BP56" s="216"/>
      <c r="BQ56" s="216"/>
      <c r="BR56" s="216"/>
      <c r="BS56" s="217"/>
      <c r="BT56" s="218"/>
      <c r="BU56" s="259"/>
      <c r="BV56" s="259"/>
      <c r="BW56" s="260"/>
      <c r="BY56" s="257"/>
      <c r="BZ56" s="257"/>
      <c r="CA56" s="257"/>
      <c r="CB56" s="221"/>
      <c r="CC56" s="222"/>
      <c r="CD56" s="222"/>
      <c r="CE56" s="222"/>
    </row>
    <row r="57" spans="2:83" ht="15" customHeight="1">
      <c r="B57" s="2">
        <v>57</v>
      </c>
      <c r="C57" s="2">
        <v>51</v>
      </c>
      <c r="D57" s="49" t="s">
        <v>1480</v>
      </c>
      <c r="E57" s="49" t="s">
        <v>1479</v>
      </c>
      <c r="F57" s="93" t="s">
        <v>1481</v>
      </c>
      <c r="G57" s="85">
        <v>1988</v>
      </c>
      <c r="H57" s="49" t="s">
        <v>31</v>
      </c>
      <c r="I57" s="2" t="str">
        <f t="shared" si="5"/>
        <v>M</v>
      </c>
      <c r="J57" s="105">
        <f t="shared" si="0"/>
        <v>607.63000000000011</v>
      </c>
      <c r="K57" s="249">
        <f t="shared" si="1"/>
        <v>607.63000000000011</v>
      </c>
      <c r="L57" s="51">
        <f t="shared" si="2"/>
        <v>3</v>
      </c>
      <c r="M57" s="52" t="str">
        <f t="shared" si="3"/>
        <v>nie</v>
      </c>
      <c r="N57" s="106">
        <f>IF($M57="ano",LARGE((Q57,U57,Y57,AC57,AG57,AK57,AO57,AS57,AW57,BA57,BE57,BI57,BM57,BQ57,BU57,BY57,CC57),1)+LARGE((Q57,U57,Y57,AC57,AG57,AK57,AO57,AS57,AW57,BA57,BE57,BI57,BM57,BQ57,BU57,BY57,CC57),2)+LARGE((Q57,U57,Y57,AC57,AG57,AK57,AO57,AS57,AW57,BA57,BE57,BI57,BM57,BQ57,BU57,BY57,CC57),3)+LARGE((Q57,U57,Y57,AC57,AG57,AK57,AO57,AS57,AW57,BA57,BE57,BI57,BM57,BQ57,BU57,BY57,CC57),4)+LARGE((Q57,U57,Y57,AC57,AG57,AK57,AO57,AS57,AW57,BA57,BE57,BI57,BM57,BQ57,BU57,BY57,CC57),5),J57)</f>
        <v>607.63000000000011</v>
      </c>
      <c r="O57" s="250">
        <f>IF($M57="ano",LARGE((S57,W57,AA57,AE57,AI57,AM57,AQ57,AU57,AY57,BC57,BG57,BK57,BO57,BS57,BW57,CA57,CE57),1)+LARGE((S57,W57,AA57,AE57,AI57,AM57,AQ57,AU57,AY57,BC57,BG57,BK57,BO57,BS57,BW57,CA57,CE57),2)+LARGE((S57,W57,AA57,AE57,AI57,AM57,AQ57,AU57,AY57,BC57,BG57,BK57,BO57,BS57,BW57,CA57,CE57),3)+LARGE((S57,W57,AA57,AE57,AI57,AM57,AQ57,AU57,AY57,BC57,BG57,BK57,BO57,BS57,BW57,CA57,CE57),4)+LARGE((S57,W57,AA57,AE57,AI57,AM57,AQ57,AU57,AY57,BC57,BG57,BK57,BO57,BS57,BW57,CA57,CE57),5),K57)</f>
        <v>607.63000000000011</v>
      </c>
      <c r="P57" s="191"/>
      <c r="Q57" s="192"/>
      <c r="R57" s="192"/>
      <c r="S57" s="193"/>
      <c r="T57" s="194"/>
      <c r="U57" s="195"/>
      <c r="V57" s="195"/>
      <c r="W57" s="196"/>
      <c r="X57" s="197">
        <v>4.7222222222222221E-2</v>
      </c>
      <c r="Y57" s="261">
        <v>227.72</v>
      </c>
      <c r="Z57" s="197">
        <v>4.7222222222222221E-2</v>
      </c>
      <c r="AA57" s="261">
        <v>227.72</v>
      </c>
      <c r="AB57" s="200">
        <v>4.9768518518518517E-2</v>
      </c>
      <c r="AC57" s="252">
        <v>194.36</v>
      </c>
      <c r="AD57" s="200">
        <v>4.9768518518518517E-2</v>
      </c>
      <c r="AE57" s="252">
        <v>194.36</v>
      </c>
      <c r="AF57" s="203"/>
      <c r="AG57" s="204" t="s">
        <v>247</v>
      </c>
      <c r="AH57" s="204"/>
      <c r="AI57" s="205"/>
      <c r="AJ57" s="200"/>
      <c r="AK57" s="201" t="s">
        <v>247</v>
      </c>
      <c r="AL57" s="201"/>
      <c r="AM57" s="202"/>
      <c r="AN57" s="206"/>
      <c r="AO57" s="207" t="s">
        <v>247</v>
      </c>
      <c r="AP57" s="207"/>
      <c r="AQ57" s="208"/>
      <c r="AU57" s="202"/>
      <c r="AW57" s="231"/>
      <c r="AX57" s="231"/>
      <c r="AY57" s="253"/>
      <c r="BA57" s="207"/>
      <c r="BB57" s="207"/>
      <c r="BC57" s="208"/>
      <c r="BD57" s="210"/>
      <c r="BE57" s="211"/>
      <c r="BF57" s="211"/>
      <c r="BG57" s="212"/>
      <c r="BH57" s="213"/>
      <c r="BI57" s="214"/>
      <c r="BJ57" s="214"/>
      <c r="BK57" s="215"/>
      <c r="BL57" s="112"/>
      <c r="BM57" s="233"/>
      <c r="BN57" s="233"/>
      <c r="BO57" s="255"/>
      <c r="BP57" s="216"/>
      <c r="BQ57" s="216"/>
      <c r="BR57" s="216"/>
      <c r="BS57" s="217"/>
      <c r="BT57" s="218"/>
      <c r="BU57" s="259"/>
      <c r="BV57" s="259"/>
      <c r="BW57" s="260"/>
      <c r="BY57" s="257"/>
      <c r="BZ57" s="257"/>
      <c r="CA57" s="257"/>
      <c r="CB57" s="221">
        <v>5.1064814814814813E-2</v>
      </c>
      <c r="CC57" s="222">
        <v>185.55</v>
      </c>
      <c r="CD57" s="221">
        <v>5.1064814814814813E-2</v>
      </c>
      <c r="CE57" s="222">
        <v>185.55</v>
      </c>
    </row>
    <row r="58" spans="2:83" ht="15" customHeight="1">
      <c r="B58" s="2">
        <v>60</v>
      </c>
      <c r="C58" s="2">
        <v>52</v>
      </c>
      <c r="D58" s="47" t="s">
        <v>1609</v>
      </c>
      <c r="E58" s="47" t="s">
        <v>1582</v>
      </c>
      <c r="F58" s="89" t="s">
        <v>1542</v>
      </c>
      <c r="G58" s="48">
        <v>1965</v>
      </c>
      <c r="H58" s="49" t="s">
        <v>31</v>
      </c>
      <c r="I58" s="2" t="str">
        <f t="shared" si="5"/>
        <v>M40</v>
      </c>
      <c r="J58" s="105">
        <f t="shared" si="0"/>
        <v>523.39</v>
      </c>
      <c r="K58" s="249">
        <f t="shared" si="1"/>
        <v>582.41</v>
      </c>
      <c r="L58" s="51">
        <f t="shared" si="2"/>
        <v>4</v>
      </c>
      <c r="M58" s="52" t="str">
        <f t="shared" si="3"/>
        <v>nie</v>
      </c>
      <c r="N58" s="106">
        <f>IF($M58="ano",LARGE((Q58,U58,Y58,AC58,AG58,AK58,AO58,AS58,AW58,BA58,BE58,BI58,BM58,BQ58,BU58,BY58,CC58),1)+LARGE((Q58,U58,Y58,AC58,AG58,AK58,AO58,AS58,AW58,BA58,BE58,BI58,BM58,BQ58,BU58,BY58,CC58),2)+LARGE((Q58,U58,Y58,AC58,AG58,AK58,AO58,AS58,AW58,BA58,BE58,BI58,BM58,BQ58,BU58,BY58,CC58),3)+LARGE((Q58,U58,Y58,AC58,AG58,AK58,AO58,AS58,AW58,BA58,BE58,BI58,BM58,BQ58,BU58,BY58,CC58),4)+LARGE((Q58,U58,Y58,AC58,AG58,AK58,AO58,AS58,AW58,BA58,BE58,BI58,BM58,BQ58,BU58,BY58,CC58),5),J58)</f>
        <v>523.39</v>
      </c>
      <c r="O58" s="250">
        <f>IF($M58="ano",LARGE((S58,W58,AA58,AE58,AI58,AM58,AQ58,AU58,AY58,BC58,BG58,BK58,BO58,BS58,BW58,CA58,CE58),1)+LARGE((S58,W58,AA58,AE58,AI58,AM58,AQ58,AU58,AY58,BC58,BG58,BK58,BO58,BS58,BW58,CA58,CE58),2)+LARGE((S58,W58,AA58,AE58,AI58,AM58,AQ58,AU58,AY58,BC58,BG58,BK58,BO58,BS58,BW58,CA58,CE58),3)+LARGE((S58,W58,AA58,AE58,AI58,AM58,AQ58,AU58,AY58,BC58,BG58,BK58,BO58,BS58,BW58,CA58,CE58),4)+LARGE((S58,W58,AA58,AE58,AI58,AM58,AQ58,AU58,AY58,BC58,BG58,BK58,BO58,BS58,BW58,CA58,CE58),5),K58)</f>
        <v>582.41</v>
      </c>
      <c r="P58" s="191"/>
      <c r="Q58" s="192"/>
      <c r="R58" s="192"/>
      <c r="S58" s="193"/>
      <c r="T58" s="194"/>
      <c r="U58" s="195"/>
      <c r="V58" s="195"/>
      <c r="W58" s="196"/>
      <c r="X58" s="197">
        <v>6.7303240740740733E-2</v>
      </c>
      <c r="Y58" s="261">
        <v>137.44999999999999</v>
      </c>
      <c r="Z58" s="197">
        <v>6.0485422453703704E-2</v>
      </c>
      <c r="AA58" s="261">
        <v>152.94999999999999</v>
      </c>
      <c r="AB58" s="200"/>
      <c r="AC58" s="201"/>
      <c r="AD58" s="201"/>
      <c r="AE58" s="202"/>
      <c r="AF58" s="203"/>
      <c r="AG58" s="204" t="s">
        <v>247</v>
      </c>
      <c r="AH58" s="204"/>
      <c r="AI58" s="205"/>
      <c r="AJ58" s="200"/>
      <c r="AK58" s="201" t="s">
        <v>247</v>
      </c>
      <c r="AL58" s="201"/>
      <c r="AM58" s="202"/>
      <c r="AN58" s="206"/>
      <c r="AO58" s="207" t="s">
        <v>247</v>
      </c>
      <c r="AP58" s="207"/>
      <c r="AQ58" s="208"/>
      <c r="AU58" s="202"/>
      <c r="AW58" s="231"/>
      <c r="AX58" s="231"/>
      <c r="AY58" s="253"/>
      <c r="BA58" s="207"/>
      <c r="BB58" s="207"/>
      <c r="BC58" s="208"/>
      <c r="BD58" s="210">
        <v>6.5381944444444437E-2</v>
      </c>
      <c r="BE58" s="258">
        <v>132.97</v>
      </c>
      <c r="BF58" s="210">
        <v>5.8758753472222217E-2</v>
      </c>
      <c r="BG58" s="258">
        <v>147.95999999999998</v>
      </c>
      <c r="BH58" s="213"/>
      <c r="BI58" s="214"/>
      <c r="BJ58" s="214"/>
      <c r="BK58" s="215"/>
      <c r="BL58" s="112"/>
      <c r="BM58" s="233"/>
      <c r="BN58" s="233"/>
      <c r="BO58" s="255"/>
      <c r="BP58" s="216"/>
      <c r="BQ58" s="216"/>
      <c r="BR58" s="216"/>
      <c r="BS58" s="217"/>
      <c r="BT58" s="218">
        <v>5.8854166666666666E-2</v>
      </c>
      <c r="BU58" s="256">
        <v>137.71</v>
      </c>
      <c r="BV58" s="218">
        <v>5.2892239583333334E-2</v>
      </c>
      <c r="BW58" s="262">
        <v>153.23999999999998</v>
      </c>
      <c r="BY58" s="257"/>
      <c r="BZ58" s="257"/>
      <c r="CA58" s="257"/>
      <c r="CB58" s="221">
        <v>6.7800925925925931E-2</v>
      </c>
      <c r="CC58" s="222">
        <v>115.26</v>
      </c>
      <c r="CD58" s="221">
        <v>6.0932692129629637E-2</v>
      </c>
      <c r="CE58" s="222">
        <v>128.26</v>
      </c>
    </row>
    <row r="59" spans="2:83" ht="15" customHeight="1">
      <c r="B59" s="2">
        <v>61</v>
      </c>
      <c r="C59" s="2">
        <v>53</v>
      </c>
      <c r="D59" s="47" t="s">
        <v>2241</v>
      </c>
      <c r="E59" s="47" t="s">
        <v>69</v>
      </c>
      <c r="F59" s="89" t="s">
        <v>6</v>
      </c>
      <c r="G59" s="48">
        <v>1963</v>
      </c>
      <c r="H59" s="49" t="s">
        <v>31</v>
      </c>
      <c r="I59" s="2" t="str">
        <f t="shared" si="5"/>
        <v>M50</v>
      </c>
      <c r="J59" s="105">
        <f t="shared" si="0"/>
        <v>513.37</v>
      </c>
      <c r="K59" s="249">
        <f t="shared" si="1"/>
        <v>581.01</v>
      </c>
      <c r="L59" s="51">
        <f t="shared" si="2"/>
        <v>4</v>
      </c>
      <c r="M59" s="52" t="str">
        <f t="shared" si="3"/>
        <v>nie</v>
      </c>
      <c r="N59" s="106">
        <f>IF($M59="ano",LARGE((Q59,U59,Y59,AC59,AG59,AK59,AO59,AS59,AW59,BA59,BE59,BI59,BM59,BQ59,BU59,BY59,CC59),1)+LARGE((Q59,U59,Y59,AC59,AG59,AK59,AO59,AS59,AW59,BA59,BE59,BI59,BM59,BQ59,BU59,BY59,CC59),2)+LARGE((Q59,U59,Y59,AC59,AG59,AK59,AO59,AS59,AW59,BA59,BE59,BI59,BM59,BQ59,BU59,BY59,CC59),3)+LARGE((Q59,U59,Y59,AC59,AG59,AK59,AO59,AS59,AW59,BA59,BE59,BI59,BM59,BQ59,BU59,BY59,CC59),4)+LARGE((Q59,U59,Y59,AC59,AG59,AK59,AO59,AS59,AW59,BA59,BE59,BI59,BM59,BQ59,BU59,BY59,CC59),5),J59)</f>
        <v>513.37</v>
      </c>
      <c r="O59" s="250">
        <f>IF($M59="ano",LARGE((S59,W59,AA59,AE59,AI59,AM59,AQ59,AU59,AY59,BC59,BG59,BK59,BO59,BS59,BW59,CA59,CE59),1)+LARGE((S59,W59,AA59,AE59,AI59,AM59,AQ59,AU59,AY59,BC59,BG59,BK59,BO59,BS59,BW59,CA59,CE59),2)+LARGE((S59,W59,AA59,AE59,AI59,AM59,AQ59,AU59,AY59,BC59,BG59,BK59,BO59,BS59,BW59,CA59,CE59),3)+LARGE((S59,W59,AA59,AE59,AI59,AM59,AQ59,AU59,AY59,BC59,BG59,BK59,BO59,BS59,BW59,CA59,CE59),4)+LARGE((S59,W59,AA59,AE59,AI59,AM59,AQ59,AU59,AY59,BC59,BG59,BK59,BO59,BS59,BW59,CA59,CE59),5),K59)</f>
        <v>581.01</v>
      </c>
      <c r="P59" s="191">
        <v>0.27576388888888886</v>
      </c>
      <c r="Q59" s="192">
        <v>102.09</v>
      </c>
      <c r="R59" s="191">
        <v>0.24366497222222222</v>
      </c>
      <c r="S59" s="192">
        <v>115.54</v>
      </c>
      <c r="T59" s="194"/>
      <c r="U59" s="195"/>
      <c r="V59" s="195"/>
      <c r="W59" s="196"/>
      <c r="X59" s="197"/>
      <c r="Y59" s="198" t="s">
        <v>247</v>
      </c>
      <c r="Z59" s="198"/>
      <c r="AA59" s="199" t="s">
        <v>247</v>
      </c>
      <c r="AB59" s="200"/>
      <c r="AC59" s="201"/>
      <c r="AD59" s="201"/>
      <c r="AE59" s="202"/>
      <c r="AF59" s="203">
        <v>0.18709490740740742</v>
      </c>
      <c r="AG59" s="204">
        <v>138.97999999999999</v>
      </c>
      <c r="AH59" s="203">
        <v>0.16531706018518522</v>
      </c>
      <c r="AI59" s="204">
        <v>157.29</v>
      </c>
      <c r="AJ59" s="200"/>
      <c r="AK59" s="201" t="s">
        <v>247</v>
      </c>
      <c r="AL59" s="201"/>
      <c r="AM59" s="202"/>
      <c r="AN59" s="206"/>
      <c r="AO59" s="207" t="s">
        <v>247</v>
      </c>
      <c r="AP59" s="207"/>
      <c r="AQ59" s="208"/>
      <c r="AR59" s="134">
        <v>4.313657407407407E-2</v>
      </c>
      <c r="AS59" s="127">
        <v>147.32</v>
      </c>
      <c r="AT59" s="134">
        <v>3.8115476851851848E-2</v>
      </c>
      <c r="AU59" s="252">
        <v>166.73</v>
      </c>
      <c r="AW59" s="231"/>
      <c r="AX59" s="231"/>
      <c r="AY59" s="253"/>
      <c r="BA59" s="207"/>
      <c r="BB59" s="207"/>
      <c r="BC59" s="208"/>
      <c r="BD59" s="210">
        <v>6.7337962962962961E-2</v>
      </c>
      <c r="BE59" s="258">
        <v>124.98</v>
      </c>
      <c r="BF59" s="210">
        <v>5.9499824074074073E-2</v>
      </c>
      <c r="BG59" s="258">
        <v>141.44999999999999</v>
      </c>
      <c r="BH59" s="213"/>
      <c r="BI59" s="214"/>
      <c r="BJ59" s="214"/>
      <c r="BK59" s="215"/>
      <c r="BL59" s="112"/>
      <c r="BM59" s="233"/>
      <c r="BN59" s="233"/>
      <c r="BO59" s="255"/>
      <c r="BP59" s="216"/>
      <c r="BQ59" s="216"/>
      <c r="BR59" s="216"/>
      <c r="BS59" s="217"/>
      <c r="BT59" s="218"/>
      <c r="BU59" s="259"/>
      <c r="BV59" s="259"/>
      <c r="BW59" s="260"/>
      <c r="BX59" s="219">
        <v>6.157407407407408E-2</v>
      </c>
      <c r="BY59" s="257"/>
      <c r="BZ59" s="219">
        <v>5.4406851851851859E-2</v>
      </c>
      <c r="CA59" s="257"/>
      <c r="CB59" s="221"/>
      <c r="CC59" s="222"/>
      <c r="CD59" s="222"/>
      <c r="CE59" s="222"/>
    </row>
    <row r="60" spans="2:83" ht="15" customHeight="1">
      <c r="B60" s="2">
        <v>62</v>
      </c>
      <c r="C60" s="2">
        <v>54</v>
      </c>
      <c r="D60" s="49" t="s">
        <v>1577</v>
      </c>
      <c r="E60" s="49" t="s">
        <v>1632</v>
      </c>
      <c r="F60" s="93" t="s">
        <v>2185</v>
      </c>
      <c r="G60" s="85">
        <v>1976</v>
      </c>
      <c r="H60" s="49" t="s">
        <v>31</v>
      </c>
      <c r="I60" s="2" t="str">
        <f t="shared" si="5"/>
        <v>M</v>
      </c>
      <c r="J60" s="105">
        <f t="shared" si="0"/>
        <v>567.33999999999992</v>
      </c>
      <c r="K60" s="249">
        <f t="shared" si="1"/>
        <v>578.47</v>
      </c>
      <c r="L60" s="51">
        <f t="shared" si="2"/>
        <v>5</v>
      </c>
      <c r="M60" s="52" t="str">
        <f t="shared" si="3"/>
        <v>nie</v>
      </c>
      <c r="N60" s="106">
        <f>IF($M60="ano",LARGE((Q60,U60,Y60,AC60,AG60,AK60,AO60,AS60,AW60,BA60,BE60,BI60,BM60,BQ60,BU60,BY60,CC60),1)+LARGE((Q60,U60,Y60,AC60,AG60,AK60,AO60,AS60,AW60,BA60,BE60,BI60,BM60,BQ60,BU60,BY60,CC60),2)+LARGE((Q60,U60,Y60,AC60,AG60,AK60,AO60,AS60,AW60,BA60,BE60,BI60,BM60,BQ60,BU60,BY60,CC60),3)+LARGE((Q60,U60,Y60,AC60,AG60,AK60,AO60,AS60,AW60,BA60,BE60,BI60,BM60,BQ60,BU60,BY60,CC60),4)+LARGE((Q60,U60,Y60,AC60,AG60,AK60,AO60,AS60,AW60,BA60,BE60,BI60,BM60,BQ60,BU60,BY60,CC60),5),J60)</f>
        <v>567.33999999999992</v>
      </c>
      <c r="O60" s="250">
        <f>IF($M60="ano",LARGE((S60,W60,AA60,AE60,AI60,AM60,AQ60,AU60,AY60,BC60,BG60,BK60,BO60,BS60,BW60,CA60,CE60),1)+LARGE((S60,W60,AA60,AE60,AI60,AM60,AQ60,AU60,AY60,BC60,BG60,BK60,BO60,BS60,BW60,CA60,CE60),2)+LARGE((S60,W60,AA60,AE60,AI60,AM60,AQ60,AU60,AY60,BC60,BG60,BK60,BO60,BS60,BW60,CA60,CE60),3)+LARGE((S60,W60,AA60,AE60,AI60,AM60,AQ60,AU60,AY60,BC60,BG60,BK60,BO60,BS60,BW60,CA60,CE60),4)+LARGE((S60,W60,AA60,AE60,AI60,AM60,AQ60,AU60,AY60,BC60,BG60,BK60,BO60,BS60,BW60,CA60,CE60),5),K60)</f>
        <v>578.47</v>
      </c>
      <c r="P60" s="191"/>
      <c r="Q60" s="192"/>
      <c r="R60" s="192"/>
      <c r="S60" s="193"/>
      <c r="T60" s="194">
        <v>0.11444444444444445</v>
      </c>
      <c r="U60" s="256">
        <v>107.05</v>
      </c>
      <c r="V60" s="194">
        <v>0.11224711111111112</v>
      </c>
      <c r="W60" s="256">
        <v>109.15</v>
      </c>
      <c r="X60" s="197"/>
      <c r="Y60" s="198" t="s">
        <v>247</v>
      </c>
      <c r="Z60" s="198"/>
      <c r="AA60" s="199" t="s">
        <v>247</v>
      </c>
      <c r="AB60" s="200">
        <v>6.8912037037037036E-2</v>
      </c>
      <c r="AC60" s="252">
        <v>115.26</v>
      </c>
      <c r="AD60" s="200">
        <v>6.7588925925925927E-2</v>
      </c>
      <c r="AE60" s="252">
        <v>117.52000000000001</v>
      </c>
      <c r="AF60" s="203"/>
      <c r="AG60" s="204" t="s">
        <v>247</v>
      </c>
      <c r="AH60" s="204"/>
      <c r="AI60" s="205"/>
      <c r="AJ60" s="200">
        <v>6.5208333333333326E-2</v>
      </c>
      <c r="AK60" s="252">
        <v>110.06</v>
      </c>
      <c r="AL60" s="200">
        <v>6.3956333333333323E-2</v>
      </c>
      <c r="AM60" s="252">
        <v>112.22</v>
      </c>
      <c r="AN60" s="206">
        <v>3.6064814814814813E-2</v>
      </c>
      <c r="AO60" s="251">
        <v>117.41</v>
      </c>
      <c r="AP60" s="206">
        <v>3.5372370370370367E-2</v>
      </c>
      <c r="AQ60" s="251">
        <v>119.71000000000001</v>
      </c>
      <c r="AU60" s="202"/>
      <c r="AW60" s="231"/>
      <c r="AX60" s="231"/>
      <c r="AY60" s="253"/>
      <c r="BA60" s="207"/>
      <c r="BB60" s="207"/>
      <c r="BC60" s="208"/>
      <c r="BD60" s="210">
        <v>6.9155092592592587E-2</v>
      </c>
      <c r="BE60" s="258">
        <v>117.56</v>
      </c>
      <c r="BF60" s="210">
        <v>6.7827314814814813E-2</v>
      </c>
      <c r="BG60" s="258">
        <v>119.87</v>
      </c>
      <c r="BH60" s="213"/>
      <c r="BI60" s="214"/>
      <c r="BJ60" s="214"/>
      <c r="BK60" s="215"/>
      <c r="BL60" s="112"/>
      <c r="BM60" s="233"/>
      <c r="BN60" s="233"/>
      <c r="BO60" s="255"/>
      <c r="BP60" s="216"/>
      <c r="BQ60" s="216"/>
      <c r="BR60" s="216"/>
      <c r="BS60" s="217"/>
      <c r="BT60" s="218"/>
      <c r="BU60" s="259"/>
      <c r="BV60" s="259"/>
      <c r="BW60" s="260"/>
      <c r="BY60" s="257"/>
      <c r="BZ60" s="257"/>
      <c r="CA60" s="257"/>
      <c r="CB60" s="221"/>
      <c r="CC60" s="222"/>
      <c r="CD60" s="222"/>
      <c r="CE60" s="222"/>
    </row>
    <row r="61" spans="2:83" ht="15" customHeight="1">
      <c r="B61" s="2">
        <v>63</v>
      </c>
      <c r="C61" s="2">
        <v>55</v>
      </c>
      <c r="D61" s="47" t="s">
        <v>1753</v>
      </c>
      <c r="E61" s="47" t="s">
        <v>1752</v>
      </c>
      <c r="F61" s="89" t="s">
        <v>1528</v>
      </c>
      <c r="G61" s="48">
        <v>1983</v>
      </c>
      <c r="H61" s="49" t="s">
        <v>31</v>
      </c>
      <c r="I61" s="2" t="str">
        <f t="shared" si="5"/>
        <v>M</v>
      </c>
      <c r="J61" s="105">
        <f t="shared" si="0"/>
        <v>578</v>
      </c>
      <c r="K61" s="249">
        <f t="shared" si="1"/>
        <v>578</v>
      </c>
      <c r="L61" s="51">
        <f t="shared" si="2"/>
        <v>3</v>
      </c>
      <c r="M61" s="52" t="str">
        <f t="shared" si="3"/>
        <v>nie</v>
      </c>
      <c r="N61" s="106">
        <f>IF($M61="ano",LARGE((Q61,U61,Y61,AC61,AG61,AK61,AO61,AS61,AW61,BA61,BE61,BI61,BM61,BQ61,BU61,BY61,CC61),1)+LARGE((Q61,U61,Y61,AC61,AG61,AK61,AO61,AS61,AW61,BA61,BE61,BI61,BM61,BQ61,BU61,BY61,CC61),2)+LARGE((Q61,U61,Y61,AC61,AG61,AK61,AO61,AS61,AW61,BA61,BE61,BI61,BM61,BQ61,BU61,BY61,CC61),3)+LARGE((Q61,U61,Y61,AC61,AG61,AK61,AO61,AS61,AW61,BA61,BE61,BI61,BM61,BQ61,BU61,BY61,CC61),4)+LARGE((Q61,U61,Y61,AC61,AG61,AK61,AO61,AS61,AW61,BA61,BE61,BI61,BM61,BQ61,BU61,BY61,CC61),5),J61)</f>
        <v>578</v>
      </c>
      <c r="O61" s="250">
        <f>IF($M61="ano",LARGE((S61,W61,AA61,AE61,AI61,AM61,AQ61,AU61,AY61,BC61,BG61,BK61,BO61,BS61,BW61,CA61,CE61),1)+LARGE((S61,W61,AA61,AE61,AI61,AM61,AQ61,AU61,AY61,BC61,BG61,BK61,BO61,BS61,BW61,CA61,CE61),2)+LARGE((S61,W61,AA61,AE61,AI61,AM61,AQ61,AU61,AY61,BC61,BG61,BK61,BO61,BS61,BW61,CA61,CE61),3)+LARGE((S61,W61,AA61,AE61,AI61,AM61,AQ61,AU61,AY61,BC61,BG61,BK61,BO61,BS61,BW61,CA61,CE61),4)+LARGE((S61,W61,AA61,AE61,AI61,AM61,AQ61,AU61,AY61,BC61,BG61,BK61,BO61,BS61,BW61,CA61,CE61),5),K61)</f>
        <v>578</v>
      </c>
      <c r="P61" s="191"/>
      <c r="Q61" s="192"/>
      <c r="R61" s="192"/>
      <c r="S61" s="193"/>
      <c r="T61" s="194">
        <v>7.993055555555556E-2</v>
      </c>
      <c r="U61" s="256">
        <v>207.46</v>
      </c>
      <c r="V61" s="194">
        <v>7.993055555555556E-2</v>
      </c>
      <c r="W61" s="256">
        <v>207.46</v>
      </c>
      <c r="X61" s="197"/>
      <c r="Y61" s="198" t="s">
        <v>247</v>
      </c>
      <c r="Z61" s="198"/>
      <c r="AA61" s="199" t="s">
        <v>247</v>
      </c>
      <c r="AB61" s="200">
        <v>5.0798611111111114E-2</v>
      </c>
      <c r="AC61" s="252">
        <v>190.1</v>
      </c>
      <c r="AD61" s="200">
        <v>5.0798611111111114E-2</v>
      </c>
      <c r="AE61" s="252">
        <v>190.1</v>
      </c>
      <c r="AF61" s="203"/>
      <c r="AG61" s="204" t="s">
        <v>247</v>
      </c>
      <c r="AH61" s="204"/>
      <c r="AI61" s="205"/>
      <c r="AJ61" s="200"/>
      <c r="AK61" s="201" t="s">
        <v>247</v>
      </c>
      <c r="AL61" s="201"/>
      <c r="AM61" s="202"/>
      <c r="AN61" s="206"/>
      <c r="AO61" s="207" t="s">
        <v>247</v>
      </c>
      <c r="AP61" s="207"/>
      <c r="AQ61" s="208"/>
      <c r="AU61" s="202"/>
      <c r="AW61" s="231"/>
      <c r="AX61" s="231"/>
      <c r="AY61" s="253"/>
      <c r="BA61" s="207"/>
      <c r="BB61" s="207"/>
      <c r="BC61" s="208"/>
      <c r="BD61" s="210"/>
      <c r="BE61" s="211"/>
      <c r="BF61" s="211"/>
      <c r="BG61" s="212"/>
      <c r="BH61" s="213"/>
      <c r="BI61" s="214"/>
      <c r="BJ61" s="214"/>
      <c r="BK61" s="215"/>
      <c r="BL61" s="112"/>
      <c r="BM61" s="233"/>
      <c r="BN61" s="233"/>
      <c r="BO61" s="255"/>
      <c r="BP61" s="216"/>
      <c r="BQ61" s="216"/>
      <c r="BR61" s="216"/>
      <c r="BS61" s="217"/>
      <c r="BT61" s="218"/>
      <c r="BU61" s="259"/>
      <c r="BV61" s="259"/>
      <c r="BW61" s="260"/>
      <c r="BY61" s="257"/>
      <c r="BZ61" s="257"/>
      <c r="CA61" s="257"/>
      <c r="CB61" s="221">
        <v>5.2280092592592593E-2</v>
      </c>
      <c r="CC61" s="222">
        <v>180.44</v>
      </c>
      <c r="CD61" s="221">
        <v>5.2280092592592593E-2</v>
      </c>
      <c r="CE61" s="222">
        <v>180.44</v>
      </c>
    </row>
    <row r="62" spans="2:83" ht="15" customHeight="1">
      <c r="B62" s="2">
        <v>64</v>
      </c>
      <c r="C62" s="2">
        <v>56</v>
      </c>
      <c r="D62" s="47" t="s">
        <v>1630</v>
      </c>
      <c r="E62" s="47" t="s">
        <v>1505</v>
      </c>
      <c r="F62" s="89" t="s">
        <v>43</v>
      </c>
      <c r="G62" s="48">
        <v>1958</v>
      </c>
      <c r="H62" s="49" t="s">
        <v>31</v>
      </c>
      <c r="I62" s="2" t="str">
        <f t="shared" si="5"/>
        <v>M50</v>
      </c>
      <c r="J62" s="105">
        <f t="shared" si="0"/>
        <v>479.84</v>
      </c>
      <c r="K62" s="249">
        <f t="shared" si="1"/>
        <v>567.15</v>
      </c>
      <c r="L62" s="51">
        <f t="shared" si="2"/>
        <v>4</v>
      </c>
      <c r="M62" s="52" t="str">
        <f t="shared" si="3"/>
        <v>nie</v>
      </c>
      <c r="N62" s="106">
        <f>IF($M62="ano",LARGE((Q62,U62,Y62,AC62,AG62,AK62,AO62,AS62,AW62,BA62,BE62,BI62,BM62,BQ62,BU62,BY62,CC62),1)+LARGE((Q62,U62,Y62,AC62,AG62,AK62,AO62,AS62,AW62,BA62,BE62,BI62,BM62,BQ62,BU62,BY62,CC62),2)+LARGE((Q62,U62,Y62,AC62,AG62,AK62,AO62,AS62,AW62,BA62,BE62,BI62,BM62,BQ62,BU62,BY62,CC62),3)+LARGE((Q62,U62,Y62,AC62,AG62,AK62,AO62,AS62,AW62,BA62,BE62,BI62,BM62,BQ62,BU62,BY62,CC62),4)+LARGE((Q62,U62,Y62,AC62,AG62,AK62,AO62,AS62,AW62,BA62,BE62,BI62,BM62,BQ62,BU62,BY62,CC62),5),J62)</f>
        <v>479.84</v>
      </c>
      <c r="O62" s="250">
        <f>IF($M62="ano",LARGE((S62,W62,AA62,AE62,AI62,AM62,AQ62,AU62,AY62,BC62,BG62,BK62,BO62,BS62,BW62,CA62,CE62),1)+LARGE((S62,W62,AA62,AE62,AI62,AM62,AQ62,AU62,AY62,BC62,BG62,BK62,BO62,BS62,BW62,CA62,CE62),2)+LARGE((S62,W62,AA62,AE62,AI62,AM62,AQ62,AU62,AY62,BC62,BG62,BK62,BO62,BS62,BW62,CA62,CE62),3)+LARGE((S62,W62,AA62,AE62,AI62,AM62,AQ62,AU62,AY62,BC62,BG62,BK62,BO62,BS62,BW62,CA62,CE62),4)+LARGE((S62,W62,AA62,AE62,AI62,AM62,AQ62,AU62,AY62,BC62,BG62,BK62,BO62,BS62,BW62,CA62,CE62),5),K62)</f>
        <v>567.15</v>
      </c>
      <c r="P62" s="191"/>
      <c r="Q62" s="192"/>
      <c r="R62" s="192"/>
      <c r="S62" s="193"/>
      <c r="T62" s="194"/>
      <c r="U62" s="195"/>
      <c r="V62" s="195"/>
      <c r="W62" s="196"/>
      <c r="X62" s="197">
        <v>6.8877314814814808E-2</v>
      </c>
      <c r="Y62" s="261">
        <v>130.37</v>
      </c>
      <c r="Z62" s="197">
        <v>5.8277096064814807E-2</v>
      </c>
      <c r="AA62" s="261">
        <v>154.09</v>
      </c>
      <c r="AB62" s="200"/>
      <c r="AC62" s="201"/>
      <c r="AD62" s="201"/>
      <c r="AE62" s="202"/>
      <c r="AF62" s="203"/>
      <c r="AG62" s="204" t="s">
        <v>247</v>
      </c>
      <c r="AH62" s="204"/>
      <c r="AI62" s="205"/>
      <c r="AJ62" s="200"/>
      <c r="AK62" s="201" t="s">
        <v>247</v>
      </c>
      <c r="AL62" s="201"/>
      <c r="AM62" s="202"/>
      <c r="AN62" s="206">
        <v>3.8356481481481484E-2</v>
      </c>
      <c r="AO62" s="251">
        <v>99.46</v>
      </c>
      <c r="AP62" s="206">
        <v>3.2453418981481484E-2</v>
      </c>
      <c r="AQ62" s="251">
        <v>117.56</v>
      </c>
      <c r="AU62" s="202"/>
      <c r="AW62" s="231"/>
      <c r="AX62" s="231"/>
      <c r="AY62" s="253"/>
      <c r="BA62" s="207"/>
      <c r="BB62" s="207"/>
      <c r="BC62" s="208"/>
      <c r="BD62" s="210"/>
      <c r="BE62" s="211"/>
      <c r="BF62" s="211"/>
      <c r="BG62" s="212"/>
      <c r="BH62" s="213"/>
      <c r="BI62" s="214"/>
      <c r="BJ62" s="214"/>
      <c r="BK62" s="215"/>
      <c r="BL62" s="112">
        <v>6.9016203703703705E-2</v>
      </c>
      <c r="BM62" s="233">
        <v>136.19</v>
      </c>
      <c r="BN62" s="112">
        <v>5.8394609953703699E-2</v>
      </c>
      <c r="BO62" s="233">
        <v>160.97</v>
      </c>
      <c r="BP62" s="216"/>
      <c r="BQ62" s="216"/>
      <c r="BR62" s="216"/>
      <c r="BS62" s="217"/>
      <c r="BT62" s="218">
        <v>6.4212962962962958E-2</v>
      </c>
      <c r="BU62" s="256">
        <v>113.82</v>
      </c>
      <c r="BV62" s="218">
        <v>5.4330587962962959E-2</v>
      </c>
      <c r="BW62" s="262">
        <v>134.53</v>
      </c>
      <c r="BX62" s="219">
        <v>7.1261574074074074E-2</v>
      </c>
      <c r="BY62" s="257"/>
      <c r="BZ62" s="219">
        <v>6.0294417824074069E-2</v>
      </c>
      <c r="CA62" s="257"/>
      <c r="CB62" s="221"/>
      <c r="CC62" s="222"/>
      <c r="CD62" s="222"/>
      <c r="CE62" s="222"/>
    </row>
    <row r="63" spans="2:83" ht="15" customHeight="1">
      <c r="B63" s="2">
        <v>65</v>
      </c>
      <c r="C63" s="2">
        <v>57</v>
      </c>
      <c r="D63" s="49" t="s">
        <v>664</v>
      </c>
      <c r="E63" s="49" t="s">
        <v>1505</v>
      </c>
      <c r="F63" s="93" t="s">
        <v>341</v>
      </c>
      <c r="G63" s="85" t="s">
        <v>256</v>
      </c>
      <c r="H63" s="49" t="s">
        <v>31</v>
      </c>
      <c r="I63" s="49" t="s">
        <v>31</v>
      </c>
      <c r="J63" s="105">
        <f t="shared" si="0"/>
        <v>551.54</v>
      </c>
      <c r="K63" s="249">
        <f t="shared" si="1"/>
        <v>562.34999999999991</v>
      </c>
      <c r="L63" s="51">
        <f t="shared" si="2"/>
        <v>4</v>
      </c>
      <c r="M63" s="52" t="str">
        <f t="shared" si="3"/>
        <v>nie</v>
      </c>
      <c r="N63" s="106">
        <f>IF($M63="ano",LARGE((Q63,U63,Y63,AC63,AG63,AK63,AO63,AS63,AW63,BA63,BE63,BI63,BM63,BQ63,BU63,BY63,CC63),1)+LARGE((Q63,U63,Y63,AC63,AG63,AK63,AO63,AS63,AW63,BA63,BE63,BI63,BM63,BQ63,BU63,BY63,CC63),2)+LARGE((Q63,U63,Y63,AC63,AG63,AK63,AO63,AS63,AW63,BA63,BE63,BI63,BM63,BQ63,BU63,BY63,CC63),3)+LARGE((Q63,U63,Y63,AC63,AG63,AK63,AO63,AS63,AW63,BA63,BE63,BI63,BM63,BQ63,BU63,BY63,CC63),4)+LARGE((Q63,U63,Y63,AC63,AG63,AK63,AO63,AS63,AW63,BA63,BE63,BI63,BM63,BQ63,BU63,BY63,CC63),5),J63)</f>
        <v>551.54</v>
      </c>
      <c r="O63" s="250">
        <f>IF($M63="ano",LARGE((S63,W63,AA63,AE63,AI63,AM63,AQ63,AU63,AY63,BC63,BG63,BK63,BO63,BS63,BW63,CA63,CE63),1)+LARGE((S63,W63,AA63,AE63,AI63,AM63,AQ63,AU63,AY63,BC63,BG63,BK63,BO63,BS63,BW63,CA63,CE63),2)+LARGE((S63,W63,AA63,AE63,AI63,AM63,AQ63,AU63,AY63,BC63,BG63,BK63,BO63,BS63,BW63,CA63,CE63),3)+LARGE((S63,W63,AA63,AE63,AI63,AM63,AQ63,AU63,AY63,BC63,BG63,BK63,BO63,BS63,BW63,CA63,CE63),4)+LARGE((S63,W63,AA63,AE63,AI63,AM63,AQ63,AU63,AY63,BC63,BG63,BK63,BO63,BS63,BW63,CA63,CE63),5),K63)</f>
        <v>562.34999999999991</v>
      </c>
      <c r="S63" s="193"/>
      <c r="W63" s="196"/>
      <c r="Y63" s="59" t="s">
        <v>247</v>
      </c>
      <c r="AA63" s="199" t="s">
        <v>247</v>
      </c>
      <c r="AE63" s="202"/>
      <c r="AG63" s="61" t="s">
        <v>247</v>
      </c>
      <c r="AI63" s="205"/>
      <c r="AJ63" s="200"/>
      <c r="AK63" s="201" t="s">
        <v>247</v>
      </c>
      <c r="AL63" s="201"/>
      <c r="AM63" s="202"/>
      <c r="AN63" s="206">
        <v>3.5219907407407408E-2</v>
      </c>
      <c r="AO63" s="251">
        <v>124.03</v>
      </c>
      <c r="AP63" s="206">
        <v>3.4543685185185184E-2</v>
      </c>
      <c r="AQ63" s="251">
        <v>126.46000000000001</v>
      </c>
      <c r="AU63" s="202"/>
      <c r="AW63" s="231"/>
      <c r="AX63" s="231"/>
      <c r="AY63" s="253"/>
      <c r="BA63" s="207"/>
      <c r="BB63" s="207"/>
      <c r="BC63" s="208"/>
      <c r="BD63" s="210">
        <v>6.1701388888888889E-2</v>
      </c>
      <c r="BE63" s="258">
        <v>148</v>
      </c>
      <c r="BF63" s="210">
        <v>6.0516722222222222E-2</v>
      </c>
      <c r="BG63" s="258">
        <v>150.89999999999998</v>
      </c>
      <c r="BH63" s="213"/>
      <c r="BI63" s="214"/>
      <c r="BJ63" s="214"/>
      <c r="BK63" s="215"/>
      <c r="BL63" s="112"/>
      <c r="BM63" s="233"/>
      <c r="BN63" s="233"/>
      <c r="BO63" s="255"/>
      <c r="BS63" s="217"/>
      <c r="BT63" s="218">
        <v>5.7337962962962966E-2</v>
      </c>
      <c r="BU63" s="256">
        <v>144.46</v>
      </c>
      <c r="BV63" s="218">
        <v>5.6237074074074078E-2</v>
      </c>
      <c r="BW63" s="262">
        <v>147.29</v>
      </c>
      <c r="BY63" s="257"/>
      <c r="BZ63" s="257"/>
      <c r="CA63" s="257"/>
      <c r="CB63" s="221">
        <v>6.3090277777777773E-2</v>
      </c>
      <c r="CC63" s="222">
        <v>135.05000000000001</v>
      </c>
      <c r="CD63" s="221">
        <v>6.1878944444444438E-2</v>
      </c>
      <c r="CE63" s="222">
        <v>137.69999999999999</v>
      </c>
    </row>
    <row r="64" spans="2:83" ht="15" customHeight="1">
      <c r="B64" s="2">
        <v>67</v>
      </c>
      <c r="C64" s="2">
        <v>58</v>
      </c>
      <c r="D64" s="47" t="s">
        <v>68</v>
      </c>
      <c r="E64" s="47" t="s">
        <v>1514</v>
      </c>
      <c r="F64" s="89" t="s">
        <v>2455</v>
      </c>
      <c r="G64" s="82">
        <v>1955</v>
      </c>
      <c r="H64" s="49" t="s">
        <v>31</v>
      </c>
      <c r="I64" s="2" t="str">
        <f>IF(G64&lt;=1953,"M60",IF(G64&lt;=1963,"M50",IF(G64&lt;=1973,"M40","M")))</f>
        <v>M50</v>
      </c>
      <c r="J64" s="105">
        <f t="shared" si="0"/>
        <v>446.67999999999995</v>
      </c>
      <c r="K64" s="249">
        <f t="shared" si="1"/>
        <v>542.42999999999995</v>
      </c>
      <c r="L64" s="51">
        <f t="shared" si="2"/>
        <v>3</v>
      </c>
      <c r="M64" s="52" t="str">
        <f t="shared" si="3"/>
        <v>nie</v>
      </c>
      <c r="N64" s="106">
        <f>IF($M64="ano",LARGE((Q64,U64,Y64,AC64,AG64,AK64,AO64,AS64,AW64,BA64,BE64,BI64,BM64,BQ64,BU64,BY64,CC64),1)+LARGE((Q64,U64,Y64,AC64,AG64,AK64,AO64,AS64,AW64,BA64,BE64,BI64,BM64,BQ64,BU64,BY64,CC64),2)+LARGE((Q64,U64,Y64,AC64,AG64,AK64,AO64,AS64,AW64,BA64,BE64,BI64,BM64,BQ64,BU64,BY64,CC64),3)+LARGE((Q64,U64,Y64,AC64,AG64,AK64,AO64,AS64,AW64,BA64,BE64,BI64,BM64,BQ64,BU64,BY64,CC64),4)+LARGE((Q64,U64,Y64,AC64,AG64,AK64,AO64,AS64,AW64,BA64,BE64,BI64,BM64,BQ64,BU64,BY64,CC64),5),J64)</f>
        <v>446.67999999999995</v>
      </c>
      <c r="O64" s="250">
        <f>IF($M64="ano",LARGE((S64,W64,AA64,AE64,AI64,AM64,AQ64,AU64,AY64,BC64,BG64,BK64,BO64,BS64,BW64,CA64,CE64),1)+LARGE((S64,W64,AA64,AE64,AI64,AM64,AQ64,AU64,AY64,BC64,BG64,BK64,BO64,BS64,BW64,CA64,CE64),2)+LARGE((S64,W64,AA64,AE64,AI64,AM64,AQ64,AU64,AY64,BC64,BG64,BK64,BO64,BS64,BW64,CA64,CE64),3)+LARGE((S64,W64,AA64,AE64,AI64,AM64,AQ64,AU64,AY64,BC64,BG64,BK64,BO64,BS64,BW64,CA64,CE64),4)+LARGE((S64,W64,AA64,AE64,AI64,AM64,AQ64,AU64,AY64,BC64,BG64,BK64,BO64,BS64,BW64,CA64,CE64),5),K64)</f>
        <v>542.42999999999995</v>
      </c>
      <c r="P64" s="191"/>
      <c r="Q64" s="192"/>
      <c r="R64" s="192"/>
      <c r="S64" s="193"/>
      <c r="T64" s="194"/>
      <c r="U64" s="195"/>
      <c r="V64" s="195"/>
      <c r="W64" s="196"/>
      <c r="X64" s="197"/>
      <c r="Y64" s="198" t="s">
        <v>247</v>
      </c>
      <c r="Z64" s="198"/>
      <c r="AA64" s="199" t="s">
        <v>247</v>
      </c>
      <c r="AB64" s="200">
        <v>6.2013888888888889E-2</v>
      </c>
      <c r="AC64" s="252">
        <v>143.76</v>
      </c>
      <c r="AD64" s="200">
        <v>5.1068437500000001E-2</v>
      </c>
      <c r="AE64" s="252">
        <v>174.57999999999998</v>
      </c>
      <c r="AF64" s="203">
        <v>0.18224537037037036</v>
      </c>
      <c r="AG64" s="204">
        <v>145.75</v>
      </c>
      <c r="AH64" s="203">
        <v>0.1500790625</v>
      </c>
      <c r="AI64" s="204">
        <v>176.98999999999998</v>
      </c>
      <c r="AJ64" s="200"/>
      <c r="AK64" s="201" t="s">
        <v>247</v>
      </c>
      <c r="AL64" s="201"/>
      <c r="AM64" s="202"/>
      <c r="AN64" s="206"/>
      <c r="AO64" s="207" t="s">
        <v>247</v>
      </c>
      <c r="AP64" s="207"/>
      <c r="AQ64" s="208"/>
      <c r="AU64" s="202"/>
      <c r="AW64" s="231"/>
      <c r="AX64" s="231"/>
      <c r="AY64" s="253"/>
      <c r="BA64" s="207"/>
      <c r="BB64" s="207"/>
      <c r="BC64" s="208"/>
      <c r="BD64" s="210">
        <v>5.9456018518518519E-2</v>
      </c>
      <c r="BE64" s="258">
        <v>157.16999999999999</v>
      </c>
      <c r="BF64" s="210">
        <v>4.8962031250000003E-2</v>
      </c>
      <c r="BG64" s="258">
        <v>190.85999999999999</v>
      </c>
      <c r="BH64" s="213"/>
      <c r="BI64" s="214"/>
      <c r="BJ64" s="214"/>
      <c r="BK64" s="215"/>
      <c r="BL64" s="112"/>
      <c r="BM64" s="233"/>
      <c r="BN64" s="233"/>
      <c r="BO64" s="255"/>
      <c r="BP64" s="216"/>
      <c r="BQ64" s="216"/>
      <c r="BR64" s="216"/>
      <c r="BS64" s="217"/>
      <c r="BT64" s="218"/>
      <c r="BU64" s="259"/>
      <c r="BV64" s="259"/>
      <c r="BW64" s="260"/>
      <c r="BY64" s="257"/>
      <c r="BZ64" s="257"/>
      <c r="CA64" s="257"/>
      <c r="CB64" s="221"/>
      <c r="CC64" s="222"/>
      <c r="CD64" s="222"/>
      <c r="CE64" s="222"/>
    </row>
    <row r="65" spans="2:83" ht="15" customHeight="1">
      <c r="B65" s="2">
        <v>68</v>
      </c>
      <c r="C65" s="2">
        <v>59</v>
      </c>
      <c r="D65" s="49" t="s">
        <v>1894</v>
      </c>
      <c r="E65" s="49" t="s">
        <v>2370</v>
      </c>
      <c r="F65" s="93" t="s">
        <v>1899</v>
      </c>
      <c r="G65" s="85">
        <v>1942</v>
      </c>
      <c r="H65" s="49" t="s">
        <v>31</v>
      </c>
      <c r="I65" s="2" t="str">
        <f>IF(G65&lt;=1953,"M60",IF(G65&lt;=1963,"M50",IF(G65&lt;=1973,"M40","M")))</f>
        <v>M60</v>
      </c>
      <c r="J65" s="105">
        <f t="shared" si="0"/>
        <v>391.92</v>
      </c>
      <c r="K65" s="249">
        <f t="shared" si="1"/>
        <v>540.45000000000005</v>
      </c>
      <c r="L65" s="51">
        <f t="shared" si="2"/>
        <v>3</v>
      </c>
      <c r="M65" s="52" t="str">
        <f t="shared" si="3"/>
        <v>nie</v>
      </c>
      <c r="N65" s="106">
        <f>IF($M65="ano",LARGE((Q65,U65,Y65,AC65,AG65,AK65,AO65,AS65,AW65,BA65,BE65,BI65,BM65,BQ65,BU65,BY65,CC65),1)+LARGE((Q65,U65,Y65,AC65,AG65,AK65,AO65,AS65,AW65,BA65,BE65,BI65,BM65,BQ65,BU65,BY65,CC65),2)+LARGE((Q65,U65,Y65,AC65,AG65,AK65,AO65,AS65,AW65,BA65,BE65,BI65,BM65,BQ65,BU65,BY65,CC65),3)+LARGE((Q65,U65,Y65,AC65,AG65,AK65,AO65,AS65,AW65,BA65,BE65,BI65,BM65,BQ65,BU65,BY65,CC65),4)+LARGE((Q65,U65,Y65,AC65,AG65,AK65,AO65,AS65,AW65,BA65,BE65,BI65,BM65,BQ65,BU65,BY65,CC65),5),J65)</f>
        <v>391.92</v>
      </c>
      <c r="O65" s="250">
        <f>IF($M65="ano",LARGE((S65,W65,AA65,AE65,AI65,AM65,AQ65,AU65,AY65,BC65,BG65,BK65,BO65,BS65,BW65,CA65,CE65),1)+LARGE((S65,W65,AA65,AE65,AI65,AM65,AQ65,AU65,AY65,BC65,BG65,BK65,BO65,BS65,BW65,CA65,CE65),2)+LARGE((S65,W65,AA65,AE65,AI65,AM65,AQ65,AU65,AY65,BC65,BG65,BK65,BO65,BS65,BW65,CA65,CE65),3)+LARGE((S65,W65,AA65,AE65,AI65,AM65,AQ65,AU65,AY65,BC65,BG65,BK65,BO65,BS65,BW65,CA65,CE65),4)+LARGE((S65,W65,AA65,AE65,AI65,AM65,AQ65,AU65,AY65,BC65,BG65,BK65,BO65,BS65,BW65,CA65,CE65),5),K65)</f>
        <v>540.45000000000005</v>
      </c>
      <c r="S65" s="193"/>
      <c r="W65" s="196"/>
      <c r="Y65" s="59" t="s">
        <v>247</v>
      </c>
      <c r="AA65" s="199" t="s">
        <v>247</v>
      </c>
      <c r="AB65" s="200">
        <v>6.5011574074074083E-2</v>
      </c>
      <c r="AC65" s="252">
        <v>131.37</v>
      </c>
      <c r="AD65" s="200">
        <v>4.7146393518518522E-2</v>
      </c>
      <c r="AE65" s="252">
        <v>181.16</v>
      </c>
      <c r="AG65" s="61" t="s">
        <v>247</v>
      </c>
      <c r="AI65" s="205"/>
      <c r="AJ65" s="200"/>
      <c r="AK65" s="201" t="s">
        <v>247</v>
      </c>
      <c r="AL65" s="201"/>
      <c r="AM65" s="202"/>
      <c r="AN65" s="206"/>
      <c r="AO65" s="207" t="s">
        <v>247</v>
      </c>
      <c r="AP65" s="207"/>
      <c r="AQ65" s="208"/>
      <c r="AU65" s="202"/>
      <c r="AV65" s="78">
        <v>8.222222222222221E-2</v>
      </c>
      <c r="AW65" s="263">
        <v>135.32</v>
      </c>
      <c r="AX65" s="78">
        <v>5.9627555555555545E-2</v>
      </c>
      <c r="AY65" s="263">
        <v>186.6</v>
      </c>
      <c r="BA65" s="207"/>
      <c r="BB65" s="207"/>
      <c r="BC65" s="208"/>
      <c r="BD65" s="210"/>
      <c r="BE65" s="211"/>
      <c r="BF65" s="211"/>
      <c r="BG65" s="212"/>
      <c r="BH65" s="213"/>
      <c r="BI65" s="214"/>
      <c r="BJ65" s="214"/>
      <c r="BK65" s="215"/>
      <c r="BL65" s="112"/>
      <c r="BM65" s="233"/>
      <c r="BN65" s="233"/>
      <c r="BO65" s="255"/>
      <c r="BS65" s="217"/>
      <c r="BT65" s="218"/>
      <c r="BU65" s="259"/>
      <c r="BV65" s="259"/>
      <c r="BW65" s="260"/>
      <c r="BY65" s="257"/>
      <c r="BZ65" s="257"/>
      <c r="CA65" s="257"/>
      <c r="CB65" s="221">
        <v>6.5428240740740745E-2</v>
      </c>
      <c r="CC65" s="222">
        <v>125.23</v>
      </c>
      <c r="CD65" s="221">
        <v>4.7448560185185187E-2</v>
      </c>
      <c r="CE65" s="222">
        <v>172.69</v>
      </c>
    </row>
    <row r="66" spans="2:83" ht="15" customHeight="1">
      <c r="B66" s="2">
        <v>70</v>
      </c>
      <c r="C66" s="2">
        <v>60</v>
      </c>
      <c r="D66" s="47" t="s">
        <v>1619</v>
      </c>
      <c r="E66" s="47" t="s">
        <v>1520</v>
      </c>
      <c r="F66" s="89" t="s">
        <v>1620</v>
      </c>
      <c r="G66" s="48">
        <v>1962</v>
      </c>
      <c r="H66" s="49" t="s">
        <v>31</v>
      </c>
      <c r="I66" s="2" t="str">
        <f>IF(G66&lt;=1953,"M60",IF(G66&lt;=1963,"M50",IF(G66&lt;=1973,"M40","M")))</f>
        <v>M50</v>
      </c>
      <c r="J66" s="105">
        <f t="shared" si="0"/>
        <v>471.93</v>
      </c>
      <c r="K66" s="249">
        <f t="shared" si="1"/>
        <v>538.69000000000005</v>
      </c>
      <c r="L66" s="51">
        <f t="shared" si="2"/>
        <v>4</v>
      </c>
      <c r="M66" s="52" t="str">
        <f t="shared" si="3"/>
        <v>nie</v>
      </c>
      <c r="N66" s="106">
        <f>IF($M66="ano",LARGE((Q66,U66,Y66,AC66,AG66,AK66,AO66,AS66,AW66,BA66,BE66,BI66,BM66,BQ66,BU66,BY66,CC66),1)+LARGE((Q66,U66,Y66,AC66,AG66,AK66,AO66,AS66,AW66,BA66,BE66,BI66,BM66,BQ66,BU66,BY66,CC66),2)+LARGE((Q66,U66,Y66,AC66,AG66,AK66,AO66,AS66,AW66,BA66,BE66,BI66,BM66,BQ66,BU66,BY66,CC66),3)+LARGE((Q66,U66,Y66,AC66,AG66,AK66,AO66,AS66,AW66,BA66,BE66,BI66,BM66,BQ66,BU66,BY66,CC66),4)+LARGE((Q66,U66,Y66,AC66,AG66,AK66,AO66,AS66,AW66,BA66,BE66,BI66,BM66,BQ66,BU66,BY66,CC66),5),J66)</f>
        <v>471.93</v>
      </c>
      <c r="O66" s="250">
        <f>IF($M66="ano",LARGE((S66,W66,AA66,AE66,AI66,AM66,AQ66,AU66,AY66,BC66,BG66,BK66,BO66,BS66,BW66,CA66,CE66),1)+LARGE((S66,W66,AA66,AE66,AI66,AM66,AQ66,AU66,AY66,BC66,BG66,BK66,BO66,BS66,BW66,CA66,CE66),2)+LARGE((S66,W66,AA66,AE66,AI66,AM66,AQ66,AU66,AY66,BC66,BG66,BK66,BO66,BS66,BW66,CA66,CE66),3)+LARGE((S66,W66,AA66,AE66,AI66,AM66,AQ66,AU66,AY66,BC66,BG66,BK66,BO66,BS66,BW66,CA66,CE66),4)+LARGE((S66,W66,AA66,AE66,AI66,AM66,AQ66,AU66,AY66,BC66,BG66,BK66,BO66,BS66,BW66,CA66,CE66),5),K66)</f>
        <v>538.69000000000005</v>
      </c>
      <c r="P66" s="191"/>
      <c r="Q66" s="192"/>
      <c r="R66" s="192"/>
      <c r="S66" s="193"/>
      <c r="T66" s="194"/>
      <c r="U66" s="195"/>
      <c r="V66" s="195"/>
      <c r="W66" s="196"/>
      <c r="X66" s="197">
        <v>6.7986111111111108E-2</v>
      </c>
      <c r="Y66" s="261">
        <v>134.38</v>
      </c>
      <c r="Z66" s="197">
        <v>5.9562631944444444E-2</v>
      </c>
      <c r="AA66" s="261">
        <v>153.38999999999999</v>
      </c>
      <c r="AB66" s="200">
        <v>7.2662037037037039E-2</v>
      </c>
      <c r="AC66" s="252">
        <v>99.76</v>
      </c>
      <c r="AD66" s="200">
        <v>6.3659210648148154E-2</v>
      </c>
      <c r="AE66" s="252">
        <v>113.87</v>
      </c>
      <c r="AF66" s="203"/>
      <c r="AG66" s="204" t="s">
        <v>247</v>
      </c>
      <c r="AH66" s="204"/>
      <c r="AI66" s="205"/>
      <c r="AJ66" s="200"/>
      <c r="AK66" s="201" t="s">
        <v>247</v>
      </c>
      <c r="AL66" s="201"/>
      <c r="AM66" s="202"/>
      <c r="AN66" s="206"/>
      <c r="AO66" s="207" t="s">
        <v>247</v>
      </c>
      <c r="AP66" s="207"/>
      <c r="AQ66" s="208"/>
      <c r="AU66" s="202"/>
      <c r="AW66" s="231"/>
      <c r="AX66" s="231"/>
      <c r="AY66" s="253"/>
      <c r="BA66" s="207"/>
      <c r="BB66" s="207"/>
      <c r="BC66" s="208"/>
      <c r="BD66" s="210">
        <v>6.7951388888888881E-2</v>
      </c>
      <c r="BE66" s="258">
        <v>122.48</v>
      </c>
      <c r="BF66" s="210">
        <v>5.9532211805555547E-2</v>
      </c>
      <c r="BG66" s="258">
        <v>139.81</v>
      </c>
      <c r="BH66" s="213"/>
      <c r="BI66" s="214"/>
      <c r="BJ66" s="214"/>
      <c r="BK66" s="215"/>
      <c r="BL66" s="112"/>
      <c r="BM66" s="233"/>
      <c r="BN66" s="233"/>
      <c r="BO66" s="255"/>
      <c r="BP66" s="216"/>
      <c r="BQ66" s="216"/>
      <c r="BR66" s="216"/>
      <c r="BS66" s="217"/>
      <c r="BT66" s="218"/>
      <c r="BU66" s="259"/>
      <c r="BV66" s="259"/>
      <c r="BW66" s="260"/>
      <c r="BY66" s="257"/>
      <c r="BZ66" s="257"/>
      <c r="CA66" s="257"/>
      <c r="CB66" s="221">
        <v>6.7789351851851851E-2</v>
      </c>
      <c r="CC66" s="222">
        <v>115.31</v>
      </c>
      <c r="CD66" s="221">
        <v>5.9390251157407405E-2</v>
      </c>
      <c r="CE66" s="222">
        <v>131.62</v>
      </c>
    </row>
    <row r="67" spans="2:83" ht="15" customHeight="1">
      <c r="B67" s="2">
        <v>72</v>
      </c>
      <c r="C67" s="2">
        <v>61</v>
      </c>
      <c r="D67" s="49" t="s">
        <v>137</v>
      </c>
      <c r="E67" s="49" t="s">
        <v>1582</v>
      </c>
      <c r="F67" s="93" t="s">
        <v>1542</v>
      </c>
      <c r="G67" s="85">
        <v>1979</v>
      </c>
      <c r="H67" s="49" t="s">
        <v>31</v>
      </c>
      <c r="I67" s="2" t="str">
        <f>IF(G67&lt;=1953,"M60",IF(G67&lt;=1963,"M50",IF(G67&lt;=1973,"M40","M")))</f>
        <v>M</v>
      </c>
      <c r="J67" s="105">
        <f t="shared" si="0"/>
        <v>533.36</v>
      </c>
      <c r="K67" s="249">
        <f t="shared" si="1"/>
        <v>535.9</v>
      </c>
      <c r="L67" s="51">
        <f t="shared" si="2"/>
        <v>3</v>
      </c>
      <c r="M67" s="52" t="str">
        <f t="shared" si="3"/>
        <v>nie</v>
      </c>
      <c r="N67" s="106">
        <f>IF($M67="ano",LARGE((Q67,U67,Y67,AC67,AG67,AK67,AO67,AS67,AW67,BA67,BE67,BI67,BM67,BQ67,BU67,BY67,CC67),1)+LARGE((Q67,U67,Y67,AC67,AG67,AK67,AO67,AS67,AW67,BA67,BE67,BI67,BM67,BQ67,BU67,BY67,CC67),2)+LARGE((Q67,U67,Y67,AC67,AG67,AK67,AO67,AS67,AW67,BA67,BE67,BI67,BM67,BQ67,BU67,BY67,CC67),3)+LARGE((Q67,U67,Y67,AC67,AG67,AK67,AO67,AS67,AW67,BA67,BE67,BI67,BM67,BQ67,BU67,BY67,CC67),4)+LARGE((Q67,U67,Y67,AC67,AG67,AK67,AO67,AS67,AW67,BA67,BE67,BI67,BM67,BQ67,BU67,BY67,CC67),5),J67)</f>
        <v>533.36</v>
      </c>
      <c r="O67" s="250">
        <f>IF($M67="ano",LARGE((S67,W67,AA67,AE67,AI67,AM67,AQ67,AU67,AY67,BC67,BG67,BK67,BO67,BS67,BW67,CA67,CE67),1)+LARGE((S67,W67,AA67,AE67,AI67,AM67,AQ67,AU67,AY67,BC67,BG67,BK67,BO67,BS67,BW67,CA67,CE67),2)+LARGE((S67,W67,AA67,AE67,AI67,AM67,AQ67,AU67,AY67,BC67,BG67,BK67,BO67,BS67,BW67,CA67,CE67),3)+LARGE((S67,W67,AA67,AE67,AI67,AM67,AQ67,AU67,AY67,BC67,BG67,BK67,BO67,BS67,BW67,CA67,CE67),4)+LARGE((S67,W67,AA67,AE67,AI67,AM67,AQ67,AU67,AY67,BC67,BG67,BK67,BO67,BS67,BW67,CA67,CE67),5),K67)</f>
        <v>535.9</v>
      </c>
      <c r="S67" s="193"/>
      <c r="T67" s="194">
        <v>8.9780092592592606E-2</v>
      </c>
      <c r="U67" s="256">
        <v>178.81</v>
      </c>
      <c r="V67" s="194">
        <v>8.9358126157407416E-2</v>
      </c>
      <c r="W67" s="256">
        <v>179.66</v>
      </c>
      <c r="Y67" s="59" t="s">
        <v>247</v>
      </c>
      <c r="AA67" s="199" t="s">
        <v>247</v>
      </c>
      <c r="AB67" s="200">
        <v>5.4201388888888889E-2</v>
      </c>
      <c r="AC67" s="252">
        <v>176.04</v>
      </c>
      <c r="AD67" s="200">
        <v>5.3946642361111109E-2</v>
      </c>
      <c r="AE67" s="252">
        <v>176.88</v>
      </c>
      <c r="AG67" s="61" t="s">
        <v>247</v>
      </c>
      <c r="AI67" s="205"/>
      <c r="AJ67" s="200">
        <v>4.9814814814814812E-2</v>
      </c>
      <c r="AK67" s="252">
        <v>178.51</v>
      </c>
      <c r="AL67" s="200">
        <v>4.9580685185185179E-2</v>
      </c>
      <c r="AM67" s="252">
        <v>179.35999999999999</v>
      </c>
      <c r="AN67" s="206"/>
      <c r="AO67" s="207" t="s">
        <v>247</v>
      </c>
      <c r="AP67" s="207"/>
      <c r="AQ67" s="208"/>
      <c r="AU67" s="202"/>
      <c r="AW67" s="231"/>
      <c r="AX67" s="231"/>
      <c r="AY67" s="253"/>
      <c r="BA67" s="207"/>
      <c r="BB67" s="207"/>
      <c r="BC67" s="208"/>
      <c r="BD67" s="210"/>
      <c r="BE67" s="211"/>
      <c r="BF67" s="211"/>
      <c r="BG67" s="212"/>
      <c r="BH67" s="213"/>
      <c r="BI67" s="214"/>
      <c r="BJ67" s="214"/>
      <c r="BK67" s="215"/>
      <c r="BL67" s="112"/>
      <c r="BM67" s="233"/>
      <c r="BN67" s="233"/>
      <c r="BO67" s="255"/>
      <c r="BS67" s="217"/>
      <c r="BT67" s="218"/>
      <c r="BU67" s="259"/>
      <c r="BV67" s="259"/>
      <c r="BW67" s="260"/>
      <c r="BY67" s="257"/>
      <c r="BZ67" s="257"/>
      <c r="CA67" s="257"/>
      <c r="CB67" s="221"/>
      <c r="CC67" s="222"/>
      <c r="CD67" s="222"/>
      <c r="CE67" s="222"/>
    </row>
    <row r="68" spans="2:83" ht="15" customHeight="1">
      <c r="B68" s="2">
        <v>73</v>
      </c>
      <c r="C68" s="2">
        <v>62</v>
      </c>
      <c r="D68" s="47" t="s">
        <v>1840</v>
      </c>
      <c r="E68" s="47" t="s">
        <v>1492</v>
      </c>
      <c r="F68" s="89" t="s">
        <v>1542</v>
      </c>
      <c r="G68" s="48">
        <v>1974</v>
      </c>
      <c r="H68" s="49" t="s">
        <v>31</v>
      </c>
      <c r="I68" s="2" t="str">
        <f>IF(G68&lt;=1953,"M60",IF(G68&lt;=1963,"M50",IF(G68&lt;=1973,"M40","M")))</f>
        <v>M</v>
      </c>
      <c r="J68" s="105">
        <f t="shared" si="0"/>
        <v>516.19000000000005</v>
      </c>
      <c r="K68" s="249">
        <f t="shared" si="1"/>
        <v>534.20000000000005</v>
      </c>
      <c r="L68" s="51">
        <f t="shared" si="2"/>
        <v>3</v>
      </c>
      <c r="M68" s="52" t="str">
        <f t="shared" si="3"/>
        <v>nie</v>
      </c>
      <c r="N68" s="106">
        <f>IF($M68="ano",LARGE((Q68,U68,Y68,AC68,AG68,AK68,AO68,AS68,AW68,BA68,BE68,BI68,BM68,BQ68,BU68,BY68,CC68),1)+LARGE((Q68,U68,Y68,AC68,AG68,AK68,AO68,AS68,AW68,BA68,BE68,BI68,BM68,BQ68,BU68,BY68,CC68),2)+LARGE((Q68,U68,Y68,AC68,AG68,AK68,AO68,AS68,AW68,BA68,BE68,BI68,BM68,BQ68,BU68,BY68,CC68),3)+LARGE((Q68,U68,Y68,AC68,AG68,AK68,AO68,AS68,AW68,BA68,BE68,BI68,BM68,BQ68,BU68,BY68,CC68),4)+LARGE((Q68,U68,Y68,AC68,AG68,AK68,AO68,AS68,AW68,BA68,BE68,BI68,BM68,BQ68,BU68,BY68,CC68),5),J68)</f>
        <v>516.19000000000005</v>
      </c>
      <c r="O68" s="250">
        <f>IF($M68="ano",LARGE((S68,W68,AA68,AE68,AI68,AM68,AQ68,AU68,AY68,BC68,BG68,BK68,BO68,BS68,BW68,CA68,CE68),1)+LARGE((S68,W68,AA68,AE68,AI68,AM68,AQ68,AU68,AY68,BC68,BG68,BK68,BO68,BS68,BW68,CA68,CE68),2)+LARGE((S68,W68,AA68,AE68,AI68,AM68,AQ68,AU68,AY68,BC68,BG68,BK68,BO68,BS68,BW68,CA68,CE68),3)+LARGE((S68,W68,AA68,AE68,AI68,AM68,AQ68,AU68,AY68,BC68,BG68,BK68,BO68,BS68,BW68,CA68,CE68),4)+LARGE((S68,W68,AA68,AE68,AI68,AM68,AQ68,AU68,AY68,BC68,BG68,BK68,BO68,BS68,BW68,CA68,CE68),5),K68)</f>
        <v>534.20000000000005</v>
      </c>
      <c r="P68" s="191"/>
      <c r="Q68" s="192"/>
      <c r="R68" s="192"/>
      <c r="S68" s="193"/>
      <c r="T68" s="194">
        <v>9.2546296296296293E-2</v>
      </c>
      <c r="U68" s="256">
        <v>170.76</v>
      </c>
      <c r="V68" s="194">
        <v>8.9427486111111107E-2</v>
      </c>
      <c r="W68" s="256">
        <v>176.72</v>
      </c>
      <c r="X68" s="197"/>
      <c r="Y68" s="198" t="s">
        <v>247</v>
      </c>
      <c r="Z68" s="198"/>
      <c r="AA68" s="199" t="s">
        <v>247</v>
      </c>
      <c r="AB68" s="200"/>
      <c r="AC68" s="201"/>
      <c r="AD68" s="201"/>
      <c r="AE68" s="202"/>
      <c r="AF68" s="203"/>
      <c r="AG68" s="204" t="s">
        <v>247</v>
      </c>
      <c r="AH68" s="204"/>
      <c r="AI68" s="205"/>
      <c r="AJ68" s="200">
        <v>5.094907407407407E-2</v>
      </c>
      <c r="AK68" s="252">
        <v>173.46</v>
      </c>
      <c r="AL68" s="200">
        <v>4.9232090277777779E-2</v>
      </c>
      <c r="AM68" s="252">
        <v>179.51</v>
      </c>
      <c r="AN68" s="206"/>
      <c r="AO68" s="207" t="s">
        <v>247</v>
      </c>
      <c r="AP68" s="207"/>
      <c r="AQ68" s="208"/>
      <c r="AU68" s="202"/>
      <c r="AW68" s="231"/>
      <c r="AX68" s="231"/>
      <c r="AY68" s="253"/>
      <c r="BA68" s="207"/>
      <c r="BB68" s="207"/>
      <c r="BC68" s="208"/>
      <c r="BD68" s="210">
        <v>5.5833333333333332E-2</v>
      </c>
      <c r="BE68" s="258">
        <v>171.97</v>
      </c>
      <c r="BF68" s="210">
        <v>5.395175E-2</v>
      </c>
      <c r="BG68" s="258">
        <v>177.97</v>
      </c>
      <c r="BH68" s="213"/>
      <c r="BI68" s="214"/>
      <c r="BJ68" s="214"/>
      <c r="BK68" s="215"/>
      <c r="BL68" s="112"/>
      <c r="BM68" s="233"/>
      <c r="BN68" s="233"/>
      <c r="BO68" s="255"/>
      <c r="BP68" s="216"/>
      <c r="BQ68" s="216"/>
      <c r="BR68" s="216"/>
      <c r="BS68" s="217"/>
      <c r="BT68" s="218"/>
      <c r="BU68" s="259"/>
      <c r="BV68" s="259"/>
      <c r="BW68" s="260"/>
      <c r="BY68" s="257"/>
      <c r="BZ68" s="257"/>
      <c r="CA68" s="257"/>
      <c r="CB68" s="221"/>
      <c r="CC68" s="222"/>
      <c r="CD68" s="222"/>
      <c r="CE68" s="222"/>
    </row>
    <row r="69" spans="2:83" ht="15" customHeight="1">
      <c r="B69" s="2">
        <v>74</v>
      </c>
      <c r="C69" s="2">
        <v>63</v>
      </c>
      <c r="D69" s="49" t="s">
        <v>1894</v>
      </c>
      <c r="E69" s="49" t="s">
        <v>756</v>
      </c>
      <c r="F69" s="93" t="s">
        <v>813</v>
      </c>
      <c r="G69" s="85">
        <v>1985</v>
      </c>
      <c r="H69" s="49" t="s">
        <v>31</v>
      </c>
      <c r="I69" s="49" t="s">
        <v>31</v>
      </c>
      <c r="J69" s="105">
        <f t="shared" si="0"/>
        <v>533.84999999999991</v>
      </c>
      <c r="K69" s="249">
        <f t="shared" si="1"/>
        <v>533.84999999999991</v>
      </c>
      <c r="L69" s="51">
        <f t="shared" si="2"/>
        <v>3</v>
      </c>
      <c r="M69" s="52" t="str">
        <f t="shared" si="3"/>
        <v>nie</v>
      </c>
      <c r="N69" s="106">
        <f>IF($M69="ano",LARGE((Q69,U69,Y69,AC69,AG69,AK69,AO69,AS69,AW69,BA69,BE69,BI69,BM69,BQ69,BU69,BY69,CC69),1)+LARGE((Q69,U69,Y69,AC69,AG69,AK69,AO69,AS69,AW69,BA69,BE69,BI69,BM69,BQ69,BU69,BY69,CC69),2)+LARGE((Q69,U69,Y69,AC69,AG69,AK69,AO69,AS69,AW69,BA69,BE69,BI69,BM69,BQ69,BU69,BY69,CC69),3)+LARGE((Q69,U69,Y69,AC69,AG69,AK69,AO69,AS69,AW69,BA69,BE69,BI69,BM69,BQ69,BU69,BY69,CC69),4)+LARGE((Q69,U69,Y69,AC69,AG69,AK69,AO69,AS69,AW69,BA69,BE69,BI69,BM69,BQ69,BU69,BY69,CC69),5),J69)</f>
        <v>533.84999999999991</v>
      </c>
      <c r="O69" s="250">
        <f>IF($M69="ano",LARGE((S69,W69,AA69,AE69,AI69,AM69,AQ69,AU69,AY69,BC69,BG69,BK69,BO69,BS69,BW69,CA69,CE69),1)+LARGE((S69,W69,AA69,AE69,AI69,AM69,AQ69,AU69,AY69,BC69,BG69,BK69,BO69,BS69,BW69,CA69,CE69),2)+LARGE((S69,W69,AA69,AE69,AI69,AM69,AQ69,AU69,AY69,BC69,BG69,BK69,BO69,BS69,BW69,CA69,CE69),3)+LARGE((S69,W69,AA69,AE69,AI69,AM69,AQ69,AU69,AY69,BC69,BG69,BK69,BO69,BS69,BW69,CA69,CE69),4)+LARGE((S69,W69,AA69,AE69,AI69,AM69,AQ69,AU69,AY69,BC69,BG69,BK69,BO69,BS69,BW69,CA69,CE69),5),K69)</f>
        <v>533.84999999999991</v>
      </c>
      <c r="Y69" s="59" t="s">
        <v>247</v>
      </c>
      <c r="AA69" s="59" t="s">
        <v>247</v>
      </c>
      <c r="AJ69" s="200"/>
      <c r="AK69" s="201"/>
      <c r="AL69" s="201"/>
      <c r="AM69" s="201"/>
      <c r="AV69" s="78">
        <v>6.6851851851851843E-2</v>
      </c>
      <c r="AW69" s="263">
        <v>184.8</v>
      </c>
      <c r="AX69" s="78">
        <v>6.6851851851851843E-2</v>
      </c>
      <c r="AY69" s="263">
        <v>184.8</v>
      </c>
      <c r="BA69" s="207"/>
      <c r="BB69" s="207"/>
      <c r="BC69" s="208"/>
      <c r="BD69" s="210">
        <v>5.3229166666666661E-2</v>
      </c>
      <c r="BE69" s="258">
        <v>182.6</v>
      </c>
      <c r="BF69" s="210">
        <v>5.3229166666666661E-2</v>
      </c>
      <c r="BG69" s="258">
        <v>182.6</v>
      </c>
      <c r="BH69" s="213"/>
      <c r="BI69" s="214"/>
      <c r="BJ69" s="214"/>
      <c r="BK69" s="215"/>
      <c r="BL69" s="112"/>
      <c r="BM69" s="233"/>
      <c r="BN69" s="233"/>
      <c r="BO69" s="255"/>
      <c r="BT69" s="218"/>
      <c r="BU69" s="259"/>
      <c r="BV69" s="259"/>
      <c r="BW69" s="260"/>
      <c r="BY69" s="257"/>
      <c r="BZ69" s="257"/>
      <c r="CA69" s="257"/>
      <c r="CB69" s="221">
        <v>5.5613425925925927E-2</v>
      </c>
      <c r="CC69" s="222">
        <v>166.45</v>
      </c>
      <c r="CD69" s="221">
        <v>5.5613425925925927E-2</v>
      </c>
      <c r="CE69" s="222">
        <v>166.45</v>
      </c>
    </row>
    <row r="70" spans="2:83" ht="15" customHeight="1">
      <c r="B70" s="2">
        <v>76</v>
      </c>
      <c r="C70" s="2">
        <v>64</v>
      </c>
      <c r="D70" s="47" t="s">
        <v>2113</v>
      </c>
      <c r="E70" s="47" t="s">
        <v>1484</v>
      </c>
      <c r="F70" s="89" t="s">
        <v>1710</v>
      </c>
      <c r="G70" s="82">
        <v>1979</v>
      </c>
      <c r="H70" s="49" t="s">
        <v>31</v>
      </c>
      <c r="I70" s="2" t="str">
        <f>IF(G70&lt;=1953,"M60",IF(G70&lt;=1963,"M50",IF(G70&lt;=1973,"M40","M")))</f>
        <v>M</v>
      </c>
      <c r="J70" s="105">
        <f t="shared" ref="J70:J133" si="6">SUMIF($P$5:$CF$5,"Body",P70:CF70)</f>
        <v>520.64</v>
      </c>
      <c r="K70" s="249">
        <f t="shared" ref="K70:K133" si="7">SUMIF($P$5:$CF$5,"Body koef-vek",P70:CF70)</f>
        <v>523.12</v>
      </c>
      <c r="L70" s="51">
        <f t="shared" ref="L70:L133" si="8">COUNT(Q70,U70,Y70,AC70,AG70,AK70,AO70,AS70,AW70,BA70,BE70,BI70,BM70,BQ70,BU70,BY70,CC70)</f>
        <v>4</v>
      </c>
      <c r="M70" s="52" t="str">
        <f t="shared" ref="M70:M133" si="9">IF(L70&lt;=5,"nie","ano")</f>
        <v>nie</v>
      </c>
      <c r="N70" s="106">
        <f>IF($M70="ano",LARGE((Q70,U70,Y70,AC70,AG70,AK70,AO70,AS70,AW70,BA70,BE70,BI70,BM70,BQ70,BU70,BY70,CC70),1)+LARGE((Q70,U70,Y70,AC70,AG70,AK70,AO70,AS70,AW70,BA70,BE70,BI70,BM70,BQ70,BU70,BY70,CC70),2)+LARGE((Q70,U70,Y70,AC70,AG70,AK70,AO70,AS70,AW70,BA70,BE70,BI70,BM70,BQ70,BU70,BY70,CC70),3)+LARGE((Q70,U70,Y70,AC70,AG70,AK70,AO70,AS70,AW70,BA70,BE70,BI70,BM70,BQ70,BU70,BY70,CC70),4)+LARGE((Q70,U70,Y70,AC70,AG70,AK70,AO70,AS70,AW70,BA70,BE70,BI70,BM70,BQ70,BU70,BY70,CC70),5),J70)</f>
        <v>520.64</v>
      </c>
      <c r="O70" s="250">
        <f>IF($M70="ano",LARGE((S70,W70,AA70,AE70,AI70,AM70,AQ70,AU70,AY70,BC70,BG70,BK70,BO70,BS70,BW70,CA70,CE70),1)+LARGE((S70,W70,AA70,AE70,AI70,AM70,AQ70,AU70,AY70,BC70,BG70,BK70,BO70,BS70,BW70,CA70,CE70),2)+LARGE((S70,W70,AA70,AE70,AI70,AM70,AQ70,AU70,AY70,BC70,BG70,BK70,BO70,BS70,BW70,CA70,CE70),3)+LARGE((S70,W70,AA70,AE70,AI70,AM70,AQ70,AU70,AY70,BC70,BG70,BK70,BO70,BS70,BW70,CA70,CE70),4)+LARGE((S70,W70,AA70,AE70,AI70,AM70,AQ70,AU70,AY70,BC70,BG70,BK70,BO70,BS70,BW70,CA70,CE70),5),K70)</f>
        <v>523.12</v>
      </c>
      <c r="P70" s="191"/>
      <c r="Q70" s="192"/>
      <c r="R70" s="192"/>
      <c r="S70" s="193"/>
      <c r="T70" s="194">
        <v>0.11074074074074074</v>
      </c>
      <c r="U70" s="256">
        <v>117.83</v>
      </c>
      <c r="V70" s="194">
        <v>0.11022025925925925</v>
      </c>
      <c r="W70" s="256">
        <v>118.39</v>
      </c>
      <c r="X70" s="197"/>
      <c r="Y70" s="198" t="s">
        <v>247</v>
      </c>
      <c r="Z70" s="198"/>
      <c r="AA70" s="199" t="s">
        <v>247</v>
      </c>
      <c r="AB70" s="200">
        <v>6.2488425925925926E-2</v>
      </c>
      <c r="AC70" s="252">
        <v>141.80000000000001</v>
      </c>
      <c r="AD70" s="200">
        <v>6.219473032407407E-2</v>
      </c>
      <c r="AE70" s="252">
        <v>142.47</v>
      </c>
      <c r="AF70" s="203">
        <v>0.18784722222222219</v>
      </c>
      <c r="AG70" s="204">
        <v>137.93</v>
      </c>
      <c r="AH70" s="203">
        <v>0.18696434027777775</v>
      </c>
      <c r="AI70" s="204">
        <v>138.59</v>
      </c>
      <c r="AJ70" s="200">
        <v>6.2280092592592595E-2</v>
      </c>
      <c r="AK70" s="252">
        <v>123.08</v>
      </c>
      <c r="AL70" s="200">
        <v>6.198737615740741E-2</v>
      </c>
      <c r="AM70" s="252">
        <v>123.67</v>
      </c>
      <c r="AN70" s="206"/>
      <c r="AO70" s="207" t="s">
        <v>247</v>
      </c>
      <c r="AP70" s="207"/>
      <c r="AQ70" s="208"/>
      <c r="AU70" s="202"/>
      <c r="AW70" s="231"/>
      <c r="AX70" s="231"/>
      <c r="AY70" s="253"/>
      <c r="BA70" s="207"/>
      <c r="BB70" s="207"/>
      <c r="BC70" s="208"/>
      <c r="BD70" s="210"/>
      <c r="BE70" s="211"/>
      <c r="BF70" s="211"/>
      <c r="BG70" s="212"/>
      <c r="BH70" s="213"/>
      <c r="BI70" s="214"/>
      <c r="BJ70" s="214"/>
      <c r="BK70" s="215"/>
      <c r="BL70" s="112"/>
      <c r="BM70" s="233"/>
      <c r="BN70" s="233"/>
      <c r="BO70" s="255"/>
      <c r="BP70" s="216"/>
      <c r="BQ70" s="216"/>
      <c r="BR70" s="216"/>
      <c r="BS70" s="217"/>
      <c r="BT70" s="218"/>
      <c r="BU70" s="259"/>
      <c r="BV70" s="259"/>
      <c r="BW70" s="260"/>
      <c r="BY70" s="257"/>
      <c r="BZ70" s="257"/>
      <c r="CA70" s="257"/>
      <c r="CB70" s="221"/>
      <c r="CC70" s="222"/>
      <c r="CD70" s="222"/>
      <c r="CE70" s="222"/>
    </row>
    <row r="71" spans="2:83" ht="15" customHeight="1">
      <c r="B71" s="2">
        <v>77</v>
      </c>
      <c r="C71" s="2">
        <v>65</v>
      </c>
      <c r="D71" s="47" t="s">
        <v>1533</v>
      </c>
      <c r="E71" s="47" t="s">
        <v>1532</v>
      </c>
      <c r="F71" s="89"/>
      <c r="G71" s="48">
        <v>1997</v>
      </c>
      <c r="H71" s="49" t="s">
        <v>31</v>
      </c>
      <c r="I71" s="2" t="s">
        <v>35</v>
      </c>
      <c r="J71" s="105">
        <f t="shared" si="6"/>
        <v>488.05999999999995</v>
      </c>
      <c r="K71" s="249">
        <f t="shared" si="7"/>
        <v>520.29</v>
      </c>
      <c r="L71" s="51">
        <f t="shared" si="8"/>
        <v>3</v>
      </c>
      <c r="M71" s="52" t="str">
        <f t="shared" si="9"/>
        <v>nie</v>
      </c>
      <c r="N71" s="106">
        <f>IF($M71="ano",LARGE((Q71,U71,Y71,AC71,AG71,AK71,AO71,AS71,AW71,BA71,BE71,BI71,BM71,BQ71,BU71,BY71,CC71),1)+LARGE((Q71,U71,Y71,AC71,AG71,AK71,AO71,AS71,AW71,BA71,BE71,BI71,BM71,BQ71,BU71,BY71,CC71),2)+LARGE((Q71,U71,Y71,AC71,AG71,AK71,AO71,AS71,AW71,BA71,BE71,BI71,BM71,BQ71,BU71,BY71,CC71),3)+LARGE((Q71,U71,Y71,AC71,AG71,AK71,AO71,AS71,AW71,BA71,BE71,BI71,BM71,BQ71,BU71,BY71,CC71),4)+LARGE((Q71,U71,Y71,AC71,AG71,AK71,AO71,AS71,AW71,BA71,BE71,BI71,BM71,BQ71,BU71,BY71,CC71),5),J71)</f>
        <v>488.05999999999995</v>
      </c>
      <c r="O71" s="250">
        <f>IF($M71="ano",LARGE((S71,W71,AA71,AE71,AI71,AM71,AQ71,AU71,AY71,BC71,BG71,BK71,BO71,BS71,BW71,CA71,CE71),1)+LARGE((S71,W71,AA71,AE71,AI71,AM71,AQ71,AU71,AY71,BC71,BG71,BK71,BO71,BS71,BW71,CA71,CE71),2)+LARGE((S71,W71,AA71,AE71,AI71,AM71,AQ71,AU71,AY71,BC71,BG71,BK71,BO71,BS71,BW71,CA71,CE71),3)+LARGE((S71,W71,AA71,AE71,AI71,AM71,AQ71,AU71,AY71,BC71,BG71,BK71,BO71,BS71,BW71,CA71,CE71),4)+LARGE((S71,W71,AA71,AE71,AI71,AM71,AQ71,AU71,AY71,BC71,BG71,BK71,BO71,BS71,BW71,CA71,CE71),5),K71)</f>
        <v>520.29</v>
      </c>
      <c r="P71" s="191"/>
      <c r="Q71" s="192"/>
      <c r="R71" s="192"/>
      <c r="S71" s="193"/>
      <c r="T71" s="194"/>
      <c r="U71" s="195"/>
      <c r="V71" s="195"/>
      <c r="W71" s="196"/>
      <c r="X71" s="197">
        <v>5.7719907407407407E-2</v>
      </c>
      <c r="Y71" s="261">
        <v>180.53</v>
      </c>
      <c r="Z71" s="197">
        <v>5.4147045138888891E-2</v>
      </c>
      <c r="AA71" s="261">
        <v>192.45</v>
      </c>
      <c r="AB71" s="200">
        <v>6.5405092592592584E-2</v>
      </c>
      <c r="AC71" s="252">
        <v>129.75</v>
      </c>
      <c r="AD71" s="200">
        <v>6.1356517361111106E-2</v>
      </c>
      <c r="AE71" s="252">
        <v>138.32</v>
      </c>
      <c r="AF71" s="203"/>
      <c r="AG71" s="204" t="s">
        <v>247</v>
      </c>
      <c r="AH71" s="204"/>
      <c r="AI71" s="205"/>
      <c r="AJ71" s="200"/>
      <c r="AK71" s="201" t="s">
        <v>247</v>
      </c>
      <c r="AL71" s="201"/>
      <c r="AM71" s="202"/>
      <c r="AN71" s="206"/>
      <c r="AO71" s="207" t="s">
        <v>247</v>
      </c>
      <c r="AP71" s="207"/>
      <c r="AQ71" s="208"/>
      <c r="AU71" s="202"/>
      <c r="AW71" s="231"/>
      <c r="AX71" s="231"/>
      <c r="AY71" s="253"/>
      <c r="BA71" s="207"/>
      <c r="BB71" s="207"/>
      <c r="BC71" s="208"/>
      <c r="BD71" s="210">
        <v>5.440972222222222E-2</v>
      </c>
      <c r="BE71" s="258">
        <v>177.78</v>
      </c>
      <c r="BF71" s="210">
        <v>5.1041760416666665E-2</v>
      </c>
      <c r="BG71" s="258">
        <v>189.51999999999998</v>
      </c>
      <c r="BH71" s="213"/>
      <c r="BI71" s="214"/>
      <c r="BJ71" s="214"/>
      <c r="BK71" s="215"/>
      <c r="BL71" s="112"/>
      <c r="BM71" s="233"/>
      <c r="BN71" s="233"/>
      <c r="BO71" s="255"/>
      <c r="BP71" s="216"/>
      <c r="BQ71" s="216"/>
      <c r="BR71" s="216"/>
      <c r="BS71" s="217"/>
      <c r="BT71" s="218"/>
      <c r="BU71" s="259"/>
      <c r="BV71" s="259"/>
      <c r="BW71" s="260"/>
      <c r="BY71" s="257"/>
      <c r="BZ71" s="257"/>
      <c r="CA71" s="257"/>
      <c r="CB71" s="221"/>
      <c r="CC71" s="222"/>
      <c r="CD71" s="222"/>
      <c r="CE71" s="222"/>
    </row>
    <row r="72" spans="2:83" ht="15" customHeight="1">
      <c r="B72" s="2">
        <v>78</v>
      </c>
      <c r="C72" s="2">
        <v>66</v>
      </c>
      <c r="D72" s="47" t="s">
        <v>1830</v>
      </c>
      <c r="E72" s="47" t="s">
        <v>1520</v>
      </c>
      <c r="F72" s="89" t="s">
        <v>1569</v>
      </c>
      <c r="G72" s="48">
        <v>1977</v>
      </c>
      <c r="H72" s="49" t="s">
        <v>31</v>
      </c>
      <c r="I72" s="2" t="str">
        <f>IF(G72&lt;=1953,"M60",IF(G72&lt;=1963,"M50",IF(G72&lt;=1973,"M40","M")))</f>
        <v>M</v>
      </c>
      <c r="J72" s="105">
        <f t="shared" si="6"/>
        <v>510.73</v>
      </c>
      <c r="K72" s="249">
        <f t="shared" si="7"/>
        <v>517.62</v>
      </c>
      <c r="L72" s="51">
        <f t="shared" si="8"/>
        <v>3</v>
      </c>
      <c r="M72" s="52" t="str">
        <f t="shared" si="9"/>
        <v>nie</v>
      </c>
      <c r="N72" s="106">
        <f>IF($M72="ano",LARGE((Q72,U72,Y72,AC72,AG72,AK72,AO72,AS72,AW72,BA72,BE72,BI72,BM72,BQ72,BU72,BY72,CC72),1)+LARGE((Q72,U72,Y72,AC72,AG72,AK72,AO72,AS72,AW72,BA72,BE72,BI72,BM72,BQ72,BU72,BY72,CC72),2)+LARGE((Q72,U72,Y72,AC72,AG72,AK72,AO72,AS72,AW72,BA72,BE72,BI72,BM72,BQ72,BU72,BY72,CC72),3)+LARGE((Q72,U72,Y72,AC72,AG72,AK72,AO72,AS72,AW72,BA72,BE72,BI72,BM72,BQ72,BU72,BY72,CC72),4)+LARGE((Q72,U72,Y72,AC72,AG72,AK72,AO72,AS72,AW72,BA72,BE72,BI72,BM72,BQ72,BU72,BY72,CC72),5),J72)</f>
        <v>510.73</v>
      </c>
      <c r="O72" s="250">
        <f>IF($M72="ano",LARGE((S72,W72,AA72,AE72,AI72,AM72,AQ72,AU72,AY72,BC72,BG72,BK72,BO72,BS72,BW72,CA72,CE72),1)+LARGE((S72,W72,AA72,AE72,AI72,AM72,AQ72,AU72,AY72,BC72,BG72,BK72,BO72,BS72,BW72,CA72,CE72),2)+LARGE((S72,W72,AA72,AE72,AI72,AM72,AQ72,AU72,AY72,BC72,BG72,BK72,BO72,BS72,BW72,CA72,CE72),3)+LARGE((S72,W72,AA72,AE72,AI72,AM72,AQ72,AU72,AY72,BC72,BG72,BK72,BO72,BS72,BW72,CA72,CE72),4)+LARGE((S72,W72,AA72,AE72,AI72,AM72,AQ72,AU72,AY72,BC72,BG72,BK72,BO72,BS72,BW72,CA72,CE72),5),K72)</f>
        <v>517.62</v>
      </c>
      <c r="P72" s="191"/>
      <c r="Q72" s="192"/>
      <c r="R72" s="192"/>
      <c r="S72" s="193"/>
      <c r="T72" s="194">
        <v>9.1874999999999998E-2</v>
      </c>
      <c r="U72" s="256">
        <v>172.71</v>
      </c>
      <c r="V72" s="194">
        <v>9.0653062500000006E-2</v>
      </c>
      <c r="W72" s="256">
        <v>175.04</v>
      </c>
      <c r="X72" s="197"/>
      <c r="Y72" s="198" t="s">
        <v>247</v>
      </c>
      <c r="Z72" s="198"/>
      <c r="AA72" s="199" t="s">
        <v>247</v>
      </c>
      <c r="AB72" s="200">
        <v>5.6458333333333333E-2</v>
      </c>
      <c r="AC72" s="252">
        <v>166.71</v>
      </c>
      <c r="AD72" s="200">
        <v>5.5707437499999998E-2</v>
      </c>
      <c r="AE72" s="252">
        <v>168.95999999999998</v>
      </c>
      <c r="AF72" s="203"/>
      <c r="AG72" s="204" t="s">
        <v>247</v>
      </c>
      <c r="AH72" s="204"/>
      <c r="AI72" s="205"/>
      <c r="AJ72" s="200"/>
      <c r="AK72" s="201" t="s">
        <v>247</v>
      </c>
      <c r="AL72" s="201"/>
      <c r="AM72" s="202"/>
      <c r="AN72" s="206"/>
      <c r="AO72" s="207" t="s">
        <v>247</v>
      </c>
      <c r="AP72" s="207"/>
      <c r="AQ72" s="208"/>
      <c r="AU72" s="202"/>
      <c r="AW72" s="231"/>
      <c r="AX72" s="231"/>
      <c r="AY72" s="253"/>
      <c r="BA72" s="207"/>
      <c r="BB72" s="207"/>
      <c r="BC72" s="208"/>
      <c r="BD72" s="210">
        <v>5.5995370370370369E-2</v>
      </c>
      <c r="BE72" s="258">
        <v>171.31</v>
      </c>
      <c r="BF72" s="210">
        <v>5.5250631944444448E-2</v>
      </c>
      <c r="BG72" s="258">
        <v>173.62</v>
      </c>
      <c r="BH72" s="213"/>
      <c r="BI72" s="214"/>
      <c r="BJ72" s="214"/>
      <c r="BK72" s="215"/>
      <c r="BL72" s="112"/>
      <c r="BM72" s="233"/>
      <c r="BN72" s="233"/>
      <c r="BO72" s="255"/>
      <c r="BP72" s="216"/>
      <c r="BQ72" s="216"/>
      <c r="BR72" s="216"/>
      <c r="BS72" s="217"/>
      <c r="BT72" s="218"/>
      <c r="BU72" s="259"/>
      <c r="BV72" s="259"/>
      <c r="BW72" s="260"/>
      <c r="BY72" s="257"/>
      <c r="BZ72" s="257"/>
      <c r="CA72" s="257"/>
      <c r="CB72" s="221"/>
      <c r="CC72" s="222"/>
      <c r="CD72" s="222"/>
      <c r="CE72" s="222"/>
    </row>
    <row r="73" spans="2:83" ht="15" customHeight="1">
      <c r="B73" s="2">
        <v>79</v>
      </c>
      <c r="C73" s="2">
        <v>67</v>
      </c>
      <c r="D73" s="47" t="s">
        <v>1851</v>
      </c>
      <c r="E73" s="47" t="s">
        <v>1850</v>
      </c>
      <c r="F73" s="89" t="s">
        <v>1852</v>
      </c>
      <c r="G73" s="48">
        <v>1995</v>
      </c>
      <c r="H73" s="49" t="s">
        <v>31</v>
      </c>
      <c r="I73" s="2" t="s">
        <v>35</v>
      </c>
      <c r="J73" s="105">
        <f t="shared" si="6"/>
        <v>490.51000000000005</v>
      </c>
      <c r="K73" s="249">
        <f t="shared" si="7"/>
        <v>508.42999999999995</v>
      </c>
      <c r="L73" s="51">
        <f t="shared" si="8"/>
        <v>3</v>
      </c>
      <c r="M73" s="52" t="str">
        <f t="shared" si="9"/>
        <v>nie</v>
      </c>
      <c r="N73" s="106">
        <f>IF($M73="ano",LARGE((Q73,U73,Y73,AC73,AG73,AK73,AO73,AS73,AW73,BA73,BE73,BI73,BM73,BQ73,BU73,BY73,CC73),1)+LARGE((Q73,U73,Y73,AC73,AG73,AK73,AO73,AS73,AW73,BA73,BE73,BI73,BM73,BQ73,BU73,BY73,CC73),2)+LARGE((Q73,U73,Y73,AC73,AG73,AK73,AO73,AS73,AW73,BA73,BE73,BI73,BM73,BQ73,BU73,BY73,CC73),3)+LARGE((Q73,U73,Y73,AC73,AG73,AK73,AO73,AS73,AW73,BA73,BE73,BI73,BM73,BQ73,BU73,BY73,CC73),4)+LARGE((Q73,U73,Y73,AC73,AG73,AK73,AO73,AS73,AW73,BA73,BE73,BI73,BM73,BQ73,BU73,BY73,CC73),5),J73)</f>
        <v>490.51000000000005</v>
      </c>
      <c r="O73" s="250">
        <f>IF($M73="ano",LARGE((S73,W73,AA73,AE73,AI73,AM73,AQ73,AU73,AY73,BC73,BG73,BK73,BO73,BS73,BW73,CA73,CE73),1)+LARGE((S73,W73,AA73,AE73,AI73,AM73,AQ73,AU73,AY73,BC73,BG73,BK73,BO73,BS73,BW73,CA73,CE73),2)+LARGE((S73,W73,AA73,AE73,AI73,AM73,AQ73,AU73,AY73,BC73,BG73,BK73,BO73,BS73,BW73,CA73,CE73),3)+LARGE((S73,W73,AA73,AE73,AI73,AM73,AQ73,AU73,AY73,BC73,BG73,BK73,BO73,BS73,BW73,CA73,CE73),4)+LARGE((S73,W73,AA73,AE73,AI73,AM73,AQ73,AU73,AY73,BC73,BG73,BK73,BO73,BS73,BW73,CA73,CE73),5),K73)</f>
        <v>508.42999999999995</v>
      </c>
      <c r="P73" s="191"/>
      <c r="Q73" s="192"/>
      <c r="R73" s="192"/>
      <c r="S73" s="193"/>
      <c r="T73" s="194">
        <v>9.4050925925925941E-2</v>
      </c>
      <c r="U73" s="256">
        <v>166.38</v>
      </c>
      <c r="V73" s="194">
        <v>9.0740333333333353E-2</v>
      </c>
      <c r="W73" s="256">
        <v>172.45999999999998</v>
      </c>
      <c r="X73" s="197"/>
      <c r="Y73" s="198" t="s">
        <v>247</v>
      </c>
      <c r="Z73" s="198"/>
      <c r="AA73" s="199" t="s">
        <v>247</v>
      </c>
      <c r="AB73" s="200">
        <v>5.8125000000000003E-2</v>
      </c>
      <c r="AC73" s="252">
        <v>159.83000000000001</v>
      </c>
      <c r="AD73" s="200">
        <v>5.6079000000000004E-2</v>
      </c>
      <c r="AE73" s="252">
        <v>165.67</v>
      </c>
      <c r="AF73" s="203"/>
      <c r="AG73" s="204" t="s">
        <v>247</v>
      </c>
      <c r="AH73" s="204"/>
      <c r="AI73" s="205"/>
      <c r="AJ73" s="200"/>
      <c r="AK73" s="201" t="s">
        <v>247</v>
      </c>
      <c r="AL73" s="201"/>
      <c r="AM73" s="202"/>
      <c r="AN73" s="206">
        <v>3.0081018518518521E-2</v>
      </c>
      <c r="AO73" s="251">
        <v>164.3</v>
      </c>
      <c r="AP73" s="206">
        <v>2.9022166666666668E-2</v>
      </c>
      <c r="AQ73" s="251">
        <v>170.29999999999998</v>
      </c>
      <c r="AU73" s="202"/>
      <c r="AW73" s="231"/>
      <c r="AX73" s="231"/>
      <c r="AY73" s="253"/>
      <c r="BA73" s="207"/>
      <c r="BB73" s="207"/>
      <c r="BC73" s="208"/>
      <c r="BD73" s="210"/>
      <c r="BE73" s="211"/>
      <c r="BF73" s="211"/>
      <c r="BG73" s="212"/>
      <c r="BH73" s="213"/>
      <c r="BI73" s="214"/>
      <c r="BJ73" s="214"/>
      <c r="BK73" s="215"/>
      <c r="BL73" s="112"/>
      <c r="BM73" s="233"/>
      <c r="BN73" s="233"/>
      <c r="BO73" s="255"/>
      <c r="BP73" s="216"/>
      <c r="BQ73" s="216"/>
      <c r="BR73" s="216"/>
      <c r="BS73" s="217"/>
      <c r="BT73" s="218"/>
      <c r="BU73" s="259"/>
      <c r="BV73" s="259"/>
      <c r="BW73" s="260"/>
      <c r="BY73" s="257"/>
      <c r="BZ73" s="257"/>
      <c r="CA73" s="257"/>
      <c r="CB73" s="221"/>
      <c r="CC73" s="222"/>
      <c r="CD73" s="222"/>
      <c r="CE73" s="222"/>
    </row>
    <row r="74" spans="2:83" ht="15" customHeight="1">
      <c r="B74" s="2">
        <v>80</v>
      </c>
      <c r="C74" s="2">
        <v>68</v>
      </c>
      <c r="D74" s="49" t="s">
        <v>193</v>
      </c>
      <c r="E74" s="49" t="s">
        <v>1526</v>
      </c>
      <c r="F74" s="93" t="s">
        <v>157</v>
      </c>
      <c r="G74" s="85">
        <v>1972</v>
      </c>
      <c r="H74" s="49" t="s">
        <v>31</v>
      </c>
      <c r="I74" s="2" t="str">
        <f t="shared" ref="I74:I82" si="10">IF(G74&lt;=1953,"M60",IF(G74&lt;=1963,"M50",IF(G74&lt;=1973,"M40","M")))</f>
        <v>M40</v>
      </c>
      <c r="J74" s="105">
        <f t="shared" si="6"/>
        <v>479.08</v>
      </c>
      <c r="K74" s="249">
        <f t="shared" si="7"/>
        <v>503.68</v>
      </c>
      <c r="L74" s="51">
        <f t="shared" si="8"/>
        <v>3</v>
      </c>
      <c r="M74" s="52" t="str">
        <f t="shared" si="9"/>
        <v>nie</v>
      </c>
      <c r="N74" s="106">
        <f>IF($M74="ano",LARGE((Q74,U74,Y74,AC74,AG74,AK74,AO74,AS74,AW74,BA74,BE74,BI74,BM74,BQ74,BU74,BY74,CC74),1)+LARGE((Q74,U74,Y74,AC74,AG74,AK74,AO74,AS74,AW74,BA74,BE74,BI74,BM74,BQ74,BU74,BY74,CC74),2)+LARGE((Q74,U74,Y74,AC74,AG74,AK74,AO74,AS74,AW74,BA74,BE74,BI74,BM74,BQ74,BU74,BY74,CC74),3)+LARGE((Q74,U74,Y74,AC74,AG74,AK74,AO74,AS74,AW74,BA74,BE74,BI74,BM74,BQ74,BU74,BY74,CC74),4)+LARGE((Q74,U74,Y74,AC74,AG74,AK74,AO74,AS74,AW74,BA74,BE74,BI74,BM74,BQ74,BU74,BY74,CC74),5),J74)</f>
        <v>479.08</v>
      </c>
      <c r="O74" s="250">
        <f>IF($M74="ano",LARGE((S74,W74,AA74,AE74,AI74,AM74,AQ74,AU74,AY74,BC74,BG74,BK74,BO74,BS74,BW74,CA74,CE74),1)+LARGE((S74,W74,AA74,AE74,AI74,AM74,AQ74,AU74,AY74,BC74,BG74,BK74,BO74,BS74,BW74,CA74,CE74),2)+LARGE((S74,W74,AA74,AE74,AI74,AM74,AQ74,AU74,AY74,BC74,BG74,BK74,BO74,BS74,BW74,CA74,CE74),3)+LARGE((S74,W74,AA74,AE74,AI74,AM74,AQ74,AU74,AY74,BC74,BG74,BK74,BO74,BS74,BW74,CA74,CE74),4)+LARGE((S74,W74,AA74,AE74,AI74,AM74,AQ74,AU74,AY74,BC74,BG74,BK74,BO74,BS74,BW74,CA74,CE74),5),K74)</f>
        <v>503.68</v>
      </c>
      <c r="S74" s="193"/>
      <c r="W74" s="196"/>
      <c r="Y74" s="59" t="s">
        <v>247</v>
      </c>
      <c r="AA74" s="199" t="s">
        <v>247</v>
      </c>
      <c r="AB74" s="200"/>
      <c r="AC74" s="201"/>
      <c r="AD74" s="201"/>
      <c r="AE74" s="202"/>
      <c r="AG74" s="61" t="s">
        <v>247</v>
      </c>
      <c r="AI74" s="205"/>
      <c r="AJ74" s="200">
        <v>5.2766203703703697E-2</v>
      </c>
      <c r="AK74" s="252">
        <v>165.38</v>
      </c>
      <c r="AL74" s="200">
        <v>5.0191212962962958E-2</v>
      </c>
      <c r="AM74" s="252">
        <v>173.87</v>
      </c>
      <c r="AN74" s="206">
        <v>3.0891203703703702E-2</v>
      </c>
      <c r="AO74" s="251">
        <v>157.94999999999999</v>
      </c>
      <c r="AP74" s="206">
        <v>2.9383712962962962E-2</v>
      </c>
      <c r="AQ74" s="251">
        <v>166.06</v>
      </c>
      <c r="AU74" s="202"/>
      <c r="AW74" s="231"/>
      <c r="AX74" s="231"/>
      <c r="AY74" s="253"/>
      <c r="BA74" s="207"/>
      <c r="BB74" s="207"/>
      <c r="BC74" s="208"/>
      <c r="BD74" s="210"/>
      <c r="BE74" s="211"/>
      <c r="BF74" s="211"/>
      <c r="BG74" s="212"/>
      <c r="BH74" s="213"/>
      <c r="BI74" s="214"/>
      <c r="BJ74" s="214"/>
      <c r="BK74" s="215"/>
      <c r="BL74" s="112"/>
      <c r="BM74" s="233"/>
      <c r="BN74" s="233"/>
      <c r="BO74" s="255"/>
      <c r="BS74" s="217"/>
      <c r="BT74" s="218"/>
      <c r="BU74" s="259"/>
      <c r="BV74" s="259"/>
      <c r="BW74" s="260"/>
      <c r="BY74" s="257"/>
      <c r="BZ74" s="257"/>
      <c r="CA74" s="257"/>
      <c r="CB74" s="221">
        <v>5.8159722222222224E-2</v>
      </c>
      <c r="CC74" s="222">
        <v>155.75</v>
      </c>
      <c r="CD74" s="221">
        <v>5.5321527777777782E-2</v>
      </c>
      <c r="CE74" s="222">
        <v>163.75</v>
      </c>
    </row>
    <row r="75" spans="2:83" ht="15" customHeight="1">
      <c r="B75" s="2">
        <v>81</v>
      </c>
      <c r="C75" s="2">
        <v>69</v>
      </c>
      <c r="D75" s="47" t="s">
        <v>1900</v>
      </c>
      <c r="E75" s="47" t="s">
        <v>1804</v>
      </c>
      <c r="F75" s="89" t="s">
        <v>1901</v>
      </c>
      <c r="G75" s="48">
        <v>1982</v>
      </c>
      <c r="H75" s="49" t="s">
        <v>31</v>
      </c>
      <c r="I75" s="2" t="str">
        <f t="shared" si="10"/>
        <v>M</v>
      </c>
      <c r="J75" s="105">
        <f t="shared" si="6"/>
        <v>488.38</v>
      </c>
      <c r="K75" s="249">
        <f t="shared" si="7"/>
        <v>488.38</v>
      </c>
      <c r="L75" s="51">
        <f t="shared" si="8"/>
        <v>3</v>
      </c>
      <c r="M75" s="52" t="str">
        <f t="shared" si="9"/>
        <v>nie</v>
      </c>
      <c r="N75" s="106">
        <f>IF($M75="ano",LARGE((Q75,U75,Y75,AC75,AG75,AK75,AO75,AS75,AW75,BA75,BE75,BI75,BM75,BQ75,BU75,BY75,CC75),1)+LARGE((Q75,U75,Y75,AC75,AG75,AK75,AO75,AS75,AW75,BA75,BE75,BI75,BM75,BQ75,BU75,BY75,CC75),2)+LARGE((Q75,U75,Y75,AC75,AG75,AK75,AO75,AS75,AW75,BA75,BE75,BI75,BM75,BQ75,BU75,BY75,CC75),3)+LARGE((Q75,U75,Y75,AC75,AG75,AK75,AO75,AS75,AW75,BA75,BE75,BI75,BM75,BQ75,BU75,BY75,CC75),4)+LARGE((Q75,U75,Y75,AC75,AG75,AK75,AO75,AS75,AW75,BA75,BE75,BI75,BM75,BQ75,BU75,BY75,CC75),5),J75)</f>
        <v>488.38</v>
      </c>
      <c r="O75" s="250">
        <f>IF($M75="ano",LARGE((S75,W75,AA75,AE75,AI75,AM75,AQ75,AU75,AY75,BC75,BG75,BK75,BO75,BS75,BW75,CA75,CE75),1)+LARGE((S75,W75,AA75,AE75,AI75,AM75,AQ75,AU75,AY75,BC75,BG75,BK75,BO75,BS75,BW75,CA75,CE75),2)+LARGE((S75,W75,AA75,AE75,AI75,AM75,AQ75,AU75,AY75,BC75,BG75,BK75,BO75,BS75,BW75,CA75,CE75),3)+LARGE((S75,W75,AA75,AE75,AI75,AM75,AQ75,AU75,AY75,BC75,BG75,BK75,BO75,BS75,BW75,CA75,CE75),4)+LARGE((S75,W75,AA75,AE75,AI75,AM75,AQ75,AU75,AY75,BC75,BG75,BK75,BO75,BS75,BW75,CA75,CE75),5),K75)</f>
        <v>488.38</v>
      </c>
      <c r="P75" s="191"/>
      <c r="Q75" s="192"/>
      <c r="R75" s="192"/>
      <c r="S75" s="193"/>
      <c r="T75" s="194">
        <v>9.7384259259259254E-2</v>
      </c>
      <c r="U75" s="256">
        <v>156.69</v>
      </c>
      <c r="V75" s="194">
        <v>9.7384259259259254E-2</v>
      </c>
      <c r="W75" s="256">
        <v>156.69</v>
      </c>
      <c r="X75" s="197"/>
      <c r="Y75" s="198" t="s">
        <v>247</v>
      </c>
      <c r="Z75" s="198"/>
      <c r="AA75" s="199" t="s">
        <v>247</v>
      </c>
      <c r="AB75" s="200"/>
      <c r="AC75" s="201"/>
      <c r="AD75" s="201"/>
      <c r="AE75" s="202"/>
      <c r="AF75" s="203"/>
      <c r="AG75" s="204" t="s">
        <v>247</v>
      </c>
      <c r="AH75" s="204"/>
      <c r="AI75" s="205"/>
      <c r="AJ75" s="200"/>
      <c r="AK75" s="201" t="s">
        <v>247</v>
      </c>
      <c r="AL75" s="201"/>
      <c r="AM75" s="202"/>
      <c r="AN75" s="206"/>
      <c r="AO75" s="207" t="s">
        <v>247</v>
      </c>
      <c r="AP75" s="207"/>
      <c r="AQ75" s="208"/>
      <c r="AU75" s="202"/>
      <c r="AW75" s="231"/>
      <c r="AX75" s="231"/>
      <c r="AY75" s="253"/>
      <c r="BA75" s="207"/>
      <c r="BB75" s="207"/>
      <c r="BC75" s="208"/>
      <c r="BD75" s="210"/>
      <c r="BE75" s="211"/>
      <c r="BF75" s="211"/>
      <c r="BG75" s="212"/>
      <c r="BH75" s="213"/>
      <c r="BI75" s="214"/>
      <c r="BJ75" s="214"/>
      <c r="BK75" s="215"/>
      <c r="BL75" s="112"/>
      <c r="BM75" s="233"/>
      <c r="BN75" s="233"/>
      <c r="BO75" s="255"/>
      <c r="BP75" s="216"/>
      <c r="BQ75" s="216"/>
      <c r="BR75" s="216"/>
      <c r="BS75" s="217"/>
      <c r="BT75" s="218">
        <v>5.0972222222222224E-2</v>
      </c>
      <c r="BU75" s="256">
        <v>172.83</v>
      </c>
      <c r="BV75" s="218">
        <v>5.0972222222222224E-2</v>
      </c>
      <c r="BW75" s="262">
        <v>172.83</v>
      </c>
      <c r="BY75" s="257"/>
      <c r="BZ75" s="257"/>
      <c r="CA75" s="257"/>
      <c r="CB75" s="221">
        <v>5.7418981481481481E-2</v>
      </c>
      <c r="CC75" s="222">
        <v>158.86000000000001</v>
      </c>
      <c r="CD75" s="221">
        <v>5.7418981481481481E-2</v>
      </c>
      <c r="CE75" s="222">
        <v>158.86000000000001</v>
      </c>
    </row>
    <row r="76" spans="2:83" ht="15" customHeight="1">
      <c r="B76" s="2">
        <v>82</v>
      </c>
      <c r="C76" s="2">
        <v>70</v>
      </c>
      <c r="D76" s="47" t="s">
        <v>1558</v>
      </c>
      <c r="E76" s="47" t="s">
        <v>1557</v>
      </c>
      <c r="F76" s="89" t="s">
        <v>1542</v>
      </c>
      <c r="G76" s="48">
        <v>1983</v>
      </c>
      <c r="H76" s="49" t="s">
        <v>31</v>
      </c>
      <c r="I76" s="2" t="str">
        <f t="shared" si="10"/>
        <v>M</v>
      </c>
      <c r="J76" s="105">
        <f t="shared" si="6"/>
        <v>487</v>
      </c>
      <c r="K76" s="249">
        <f t="shared" si="7"/>
        <v>487</v>
      </c>
      <c r="L76" s="51">
        <f t="shared" si="8"/>
        <v>3</v>
      </c>
      <c r="M76" s="52" t="str">
        <f t="shared" si="9"/>
        <v>nie</v>
      </c>
      <c r="N76" s="106">
        <f>IF($M76="ano",LARGE((Q76,U76,Y76,AC76,AG76,AK76,AO76,AS76,AW76,BA76,BE76,BI76,BM76,BQ76,BU76,BY76,CC76),1)+LARGE((Q76,U76,Y76,AC76,AG76,AK76,AO76,AS76,AW76,BA76,BE76,BI76,BM76,BQ76,BU76,BY76,CC76),2)+LARGE((Q76,U76,Y76,AC76,AG76,AK76,AO76,AS76,AW76,BA76,BE76,BI76,BM76,BQ76,BU76,BY76,CC76),3)+LARGE((Q76,U76,Y76,AC76,AG76,AK76,AO76,AS76,AW76,BA76,BE76,BI76,BM76,BQ76,BU76,BY76,CC76),4)+LARGE((Q76,U76,Y76,AC76,AG76,AK76,AO76,AS76,AW76,BA76,BE76,BI76,BM76,BQ76,BU76,BY76,CC76),5),J76)</f>
        <v>487</v>
      </c>
      <c r="O76" s="250">
        <f>IF($M76="ano",LARGE((S76,W76,AA76,AE76,AI76,AM76,AQ76,AU76,AY76,BC76,BG76,BK76,BO76,BS76,BW76,CA76,CE76),1)+LARGE((S76,W76,AA76,AE76,AI76,AM76,AQ76,AU76,AY76,BC76,BG76,BK76,BO76,BS76,BW76,CA76,CE76),2)+LARGE((S76,W76,AA76,AE76,AI76,AM76,AQ76,AU76,AY76,BC76,BG76,BK76,BO76,BS76,BW76,CA76,CE76),3)+LARGE((S76,W76,AA76,AE76,AI76,AM76,AQ76,AU76,AY76,BC76,BG76,BK76,BO76,BS76,BW76,CA76,CE76),4)+LARGE((S76,W76,AA76,AE76,AI76,AM76,AQ76,AU76,AY76,BC76,BG76,BK76,BO76,BS76,BW76,CA76,CE76),5),K76)</f>
        <v>487</v>
      </c>
      <c r="P76" s="191"/>
      <c r="Q76" s="192"/>
      <c r="R76" s="192"/>
      <c r="S76" s="193"/>
      <c r="T76" s="194"/>
      <c r="U76" s="195"/>
      <c r="V76" s="195"/>
      <c r="W76" s="196"/>
      <c r="X76" s="197">
        <v>6.1331018518518521E-2</v>
      </c>
      <c r="Y76" s="261">
        <v>164.29</v>
      </c>
      <c r="Z76" s="197">
        <v>6.1331018518518521E-2</v>
      </c>
      <c r="AA76" s="261">
        <v>164.29</v>
      </c>
      <c r="AB76" s="200"/>
      <c r="AC76" s="201"/>
      <c r="AD76" s="201"/>
      <c r="AE76" s="202"/>
      <c r="AF76" s="203"/>
      <c r="AG76" s="204" t="s">
        <v>247</v>
      </c>
      <c r="AH76" s="204"/>
      <c r="AI76" s="205"/>
      <c r="AJ76" s="200"/>
      <c r="AK76" s="201" t="s">
        <v>247</v>
      </c>
      <c r="AL76" s="201"/>
      <c r="AM76" s="202"/>
      <c r="AN76" s="206"/>
      <c r="AO76" s="207" t="s">
        <v>247</v>
      </c>
      <c r="AP76" s="207"/>
      <c r="AQ76" s="208"/>
      <c r="AU76" s="202"/>
      <c r="AW76" s="231"/>
      <c r="AX76" s="231"/>
      <c r="AY76" s="253"/>
      <c r="BA76" s="207"/>
      <c r="BB76" s="207"/>
      <c r="BC76" s="208"/>
      <c r="BD76" s="210">
        <v>5.6469907407407399E-2</v>
      </c>
      <c r="BE76" s="258">
        <v>169.37</v>
      </c>
      <c r="BF76" s="210">
        <v>5.6469907407407399E-2</v>
      </c>
      <c r="BG76" s="258">
        <v>169.37</v>
      </c>
      <c r="BH76" s="213"/>
      <c r="BI76" s="214"/>
      <c r="BJ76" s="214"/>
      <c r="BK76" s="215"/>
      <c r="BL76" s="112"/>
      <c r="BM76" s="233"/>
      <c r="BN76" s="233"/>
      <c r="BO76" s="255"/>
      <c r="BP76" s="216"/>
      <c r="BQ76" s="216"/>
      <c r="BR76" s="216"/>
      <c r="BS76" s="217"/>
      <c r="BT76" s="218">
        <v>5.5347222222222221E-2</v>
      </c>
      <c r="BU76" s="256">
        <v>153.34</v>
      </c>
      <c r="BV76" s="218">
        <v>5.5347222222222221E-2</v>
      </c>
      <c r="BW76" s="262">
        <v>153.34</v>
      </c>
      <c r="BY76" s="257"/>
      <c r="BZ76" s="257"/>
      <c r="CA76" s="257"/>
      <c r="CB76" s="221"/>
      <c r="CC76" s="222"/>
      <c r="CD76" s="222"/>
      <c r="CE76" s="222"/>
    </row>
    <row r="77" spans="2:83" ht="15" customHeight="1">
      <c r="B77" s="2">
        <v>83</v>
      </c>
      <c r="C77" s="2">
        <v>71</v>
      </c>
      <c r="D77" s="49" t="s">
        <v>85</v>
      </c>
      <c r="E77" s="49" t="s">
        <v>1902</v>
      </c>
      <c r="F77" s="93" t="s">
        <v>1542</v>
      </c>
      <c r="G77" s="85">
        <v>1972</v>
      </c>
      <c r="H77" s="49" t="s">
        <v>31</v>
      </c>
      <c r="I77" s="2" t="str">
        <f t="shared" si="10"/>
        <v>M40</v>
      </c>
      <c r="J77" s="105">
        <f t="shared" si="6"/>
        <v>458.23</v>
      </c>
      <c r="K77" s="249">
        <f t="shared" si="7"/>
        <v>481.76</v>
      </c>
      <c r="L77" s="51">
        <f t="shared" si="8"/>
        <v>3</v>
      </c>
      <c r="M77" s="52" t="str">
        <f t="shared" si="9"/>
        <v>nie</v>
      </c>
      <c r="N77" s="106">
        <f>IF($M77="ano",LARGE((Q77,U77,Y77,AC77,AG77,AK77,AO77,AS77,AW77,BA77,BE77,BI77,BM77,BQ77,BU77,BY77,CC77),1)+LARGE((Q77,U77,Y77,AC77,AG77,AK77,AO77,AS77,AW77,BA77,BE77,BI77,BM77,BQ77,BU77,BY77,CC77),2)+LARGE((Q77,U77,Y77,AC77,AG77,AK77,AO77,AS77,AW77,BA77,BE77,BI77,BM77,BQ77,BU77,BY77,CC77),3)+LARGE((Q77,U77,Y77,AC77,AG77,AK77,AO77,AS77,AW77,BA77,BE77,BI77,BM77,BQ77,BU77,BY77,CC77),4)+LARGE((Q77,U77,Y77,AC77,AG77,AK77,AO77,AS77,AW77,BA77,BE77,BI77,BM77,BQ77,BU77,BY77,CC77),5),J77)</f>
        <v>458.23</v>
      </c>
      <c r="O77" s="250">
        <f>IF($M77="ano",LARGE((S77,W77,AA77,AE77,AI77,AM77,AQ77,AU77,AY77,BC77,BG77,BK77,BO77,BS77,BW77,CA77,CE77),1)+LARGE((S77,W77,AA77,AE77,AI77,AM77,AQ77,AU77,AY77,BC77,BG77,BK77,BO77,BS77,BW77,CA77,CE77),2)+LARGE((S77,W77,AA77,AE77,AI77,AM77,AQ77,AU77,AY77,BC77,BG77,BK77,BO77,BS77,BW77,CA77,CE77),3)+LARGE((S77,W77,AA77,AE77,AI77,AM77,AQ77,AU77,AY77,BC77,BG77,BK77,BO77,BS77,BW77,CA77,CE77),4)+LARGE((S77,W77,AA77,AE77,AI77,AM77,AQ77,AU77,AY77,BC77,BG77,BK77,BO77,BS77,BW77,CA77,CE77),5),K77)</f>
        <v>481.76</v>
      </c>
      <c r="S77" s="193"/>
      <c r="W77" s="196"/>
      <c r="Y77" s="59" t="s">
        <v>247</v>
      </c>
      <c r="AA77" s="199" t="s">
        <v>247</v>
      </c>
      <c r="AB77" s="200">
        <v>5.9537037037037034E-2</v>
      </c>
      <c r="AC77" s="252">
        <v>153.99</v>
      </c>
      <c r="AD77" s="200">
        <v>5.6631629629629629E-2</v>
      </c>
      <c r="AE77" s="252">
        <v>161.89999999999998</v>
      </c>
      <c r="AG77" s="61" t="s">
        <v>247</v>
      </c>
      <c r="AI77" s="205"/>
      <c r="AJ77" s="200">
        <v>5.4988425925925927E-2</v>
      </c>
      <c r="AK77" s="252">
        <v>155.5</v>
      </c>
      <c r="AL77" s="200">
        <v>5.2304990740740742E-2</v>
      </c>
      <c r="AM77" s="252">
        <v>163.47999999999999</v>
      </c>
      <c r="AN77" s="206"/>
      <c r="AO77" s="207" t="s">
        <v>247</v>
      </c>
      <c r="AP77" s="207"/>
      <c r="AQ77" s="208"/>
      <c r="AU77" s="202"/>
      <c r="AW77" s="231"/>
      <c r="AX77" s="231"/>
      <c r="AY77" s="253"/>
      <c r="BA77" s="207"/>
      <c r="BB77" s="207"/>
      <c r="BC77" s="208"/>
      <c r="BD77" s="210"/>
      <c r="BE77" s="211"/>
      <c r="BF77" s="211"/>
      <c r="BG77" s="212"/>
      <c r="BH77" s="213"/>
      <c r="BI77" s="214"/>
      <c r="BJ77" s="214"/>
      <c r="BK77" s="215"/>
      <c r="BL77" s="112"/>
      <c r="BM77" s="233"/>
      <c r="BN77" s="233"/>
      <c r="BO77" s="255"/>
      <c r="BS77" s="217"/>
      <c r="BT77" s="218">
        <v>5.6377314814814818E-2</v>
      </c>
      <c r="BU77" s="256">
        <v>148.74</v>
      </c>
      <c r="BV77" s="218">
        <v>5.3626101851851855E-2</v>
      </c>
      <c r="BW77" s="262">
        <v>156.38</v>
      </c>
      <c r="BY77" s="257"/>
      <c r="BZ77" s="257"/>
      <c r="CA77" s="257"/>
      <c r="CB77" s="221"/>
      <c r="CC77" s="222"/>
      <c r="CD77" s="222"/>
      <c r="CE77" s="222"/>
    </row>
    <row r="78" spans="2:83" ht="15" customHeight="1">
      <c r="B78" s="2">
        <v>84</v>
      </c>
      <c r="C78" s="2">
        <v>72</v>
      </c>
      <c r="D78" s="47" t="s">
        <v>21</v>
      </c>
      <c r="E78" s="47" t="s">
        <v>1520</v>
      </c>
      <c r="F78" s="89" t="s">
        <v>22</v>
      </c>
      <c r="G78" s="48">
        <v>1948</v>
      </c>
      <c r="H78" s="49" t="s">
        <v>31</v>
      </c>
      <c r="I78" s="2" t="str">
        <f t="shared" si="10"/>
        <v>M60</v>
      </c>
      <c r="J78" s="105">
        <f t="shared" si="6"/>
        <v>370.73999999999995</v>
      </c>
      <c r="K78" s="249">
        <f t="shared" si="7"/>
        <v>480.88</v>
      </c>
      <c r="L78" s="51">
        <f t="shared" si="8"/>
        <v>4</v>
      </c>
      <c r="M78" s="52" t="str">
        <f t="shared" si="9"/>
        <v>nie</v>
      </c>
      <c r="N78" s="106">
        <f>IF($M78="ano",LARGE((Q78,U78,Y78,AC78,AG78,AK78,AO78,AS78,AW78,BA78,BE78,BI78,BM78,BQ78,BU78,BY78,CC78),1)+LARGE((Q78,U78,Y78,AC78,AG78,AK78,AO78,AS78,AW78,BA78,BE78,BI78,BM78,BQ78,BU78,BY78,CC78),2)+LARGE((Q78,U78,Y78,AC78,AG78,AK78,AO78,AS78,AW78,BA78,BE78,BI78,BM78,BQ78,BU78,BY78,CC78),3)+LARGE((Q78,U78,Y78,AC78,AG78,AK78,AO78,AS78,AW78,BA78,BE78,BI78,BM78,BQ78,BU78,BY78,CC78),4)+LARGE((Q78,U78,Y78,AC78,AG78,AK78,AO78,AS78,AW78,BA78,BE78,BI78,BM78,BQ78,BU78,BY78,CC78),5),J78)</f>
        <v>370.73999999999995</v>
      </c>
      <c r="O78" s="250">
        <f>IF($M78="ano",LARGE((S78,W78,AA78,AE78,AI78,AM78,AQ78,AU78,AY78,BC78,BG78,BK78,BO78,BS78,BW78,CA78,CE78),1)+LARGE((S78,W78,AA78,AE78,AI78,AM78,AQ78,AU78,AY78,BC78,BG78,BK78,BO78,BS78,BW78,CA78,CE78),2)+LARGE((S78,W78,AA78,AE78,AI78,AM78,AQ78,AU78,AY78,BC78,BG78,BK78,BO78,BS78,BW78,CA78,CE78),3)+LARGE((S78,W78,AA78,AE78,AI78,AM78,AQ78,AU78,AY78,BC78,BG78,BK78,BO78,BS78,BW78,CA78,CE78),4)+LARGE((S78,W78,AA78,AE78,AI78,AM78,AQ78,AU78,AY78,BC78,BG78,BK78,BO78,BS78,BW78,CA78,CE78),5),K78)</f>
        <v>480.88</v>
      </c>
      <c r="P78" s="191">
        <v>0.30905092592592592</v>
      </c>
      <c r="Q78" s="192">
        <v>61.3</v>
      </c>
      <c r="R78" s="191">
        <v>0.2382782638888889</v>
      </c>
      <c r="S78" s="192">
        <v>79.510000000000005</v>
      </c>
      <c r="T78" s="194"/>
      <c r="U78" s="195"/>
      <c r="V78" s="195"/>
      <c r="W78" s="196"/>
      <c r="X78" s="197"/>
      <c r="Y78" s="198" t="s">
        <v>247</v>
      </c>
      <c r="Z78" s="198"/>
      <c r="AA78" s="199" t="s">
        <v>247</v>
      </c>
      <c r="AB78" s="200"/>
      <c r="AC78" s="201"/>
      <c r="AD78" s="201"/>
      <c r="AE78" s="202"/>
      <c r="AF78" s="203">
        <v>0.2353587962962963</v>
      </c>
      <c r="AG78" s="204">
        <v>71.650000000000006</v>
      </c>
      <c r="AH78" s="203">
        <v>0.18146163194444445</v>
      </c>
      <c r="AI78" s="204">
        <v>92.940000000000012</v>
      </c>
      <c r="AJ78" s="200"/>
      <c r="AK78" s="201" t="s">
        <v>247</v>
      </c>
      <c r="AL78" s="201"/>
      <c r="AM78" s="202"/>
      <c r="AN78" s="206"/>
      <c r="AO78" s="207" t="s">
        <v>247</v>
      </c>
      <c r="AP78" s="207"/>
      <c r="AQ78" s="208"/>
      <c r="AU78" s="202"/>
      <c r="AW78" s="231"/>
      <c r="AX78" s="231"/>
      <c r="AY78" s="253"/>
      <c r="BA78" s="207"/>
      <c r="BB78" s="207"/>
      <c r="BC78" s="208"/>
      <c r="BD78" s="210">
        <v>6.7939814814814814E-2</v>
      </c>
      <c r="BE78" s="258">
        <v>122.52</v>
      </c>
      <c r="BF78" s="210">
        <v>5.2381597222222222E-2</v>
      </c>
      <c r="BG78" s="258">
        <v>158.91999999999999</v>
      </c>
      <c r="BH78" s="213"/>
      <c r="BI78" s="214"/>
      <c r="BJ78" s="214"/>
      <c r="BK78" s="215"/>
      <c r="BL78" s="112"/>
      <c r="BM78" s="233"/>
      <c r="BN78" s="233"/>
      <c r="BO78" s="255"/>
      <c r="BP78" s="216"/>
      <c r="BQ78" s="216"/>
      <c r="BR78" s="216"/>
      <c r="BS78" s="217"/>
      <c r="BT78" s="218">
        <v>6.3888888888888884E-2</v>
      </c>
      <c r="BU78" s="256">
        <v>115.27</v>
      </c>
      <c r="BV78" s="218">
        <v>4.9258333333333328E-2</v>
      </c>
      <c r="BW78" s="262">
        <v>149.51</v>
      </c>
      <c r="BY78" s="257"/>
      <c r="BZ78" s="257"/>
      <c r="CA78" s="257"/>
      <c r="CB78" s="221"/>
      <c r="CC78" s="222"/>
      <c r="CD78" s="222"/>
      <c r="CE78" s="222"/>
    </row>
    <row r="79" spans="2:83" ht="15" customHeight="1">
      <c r="B79" s="2">
        <v>85</v>
      </c>
      <c r="C79" s="2">
        <v>73</v>
      </c>
      <c r="D79" s="47" t="s">
        <v>1920</v>
      </c>
      <c r="E79" s="47" t="s">
        <v>1514</v>
      </c>
      <c r="F79" s="89" t="s">
        <v>1921</v>
      </c>
      <c r="G79" s="48">
        <v>1979</v>
      </c>
      <c r="H79" s="49" t="s">
        <v>31</v>
      </c>
      <c r="I79" s="2" t="str">
        <f t="shared" si="10"/>
        <v>M</v>
      </c>
      <c r="J79" s="105">
        <f t="shared" si="6"/>
        <v>478.15</v>
      </c>
      <c r="K79" s="249">
        <f t="shared" si="7"/>
        <v>480.42</v>
      </c>
      <c r="L79" s="51">
        <f t="shared" si="8"/>
        <v>3</v>
      </c>
      <c r="M79" s="52" t="str">
        <f t="shared" si="9"/>
        <v>nie</v>
      </c>
      <c r="N79" s="106">
        <f>IF($M79="ano",LARGE((Q79,U79,Y79,AC79,AG79,AK79,AO79,AS79,AW79,BA79,BE79,BI79,BM79,BQ79,BU79,BY79,CC79),1)+LARGE((Q79,U79,Y79,AC79,AG79,AK79,AO79,AS79,AW79,BA79,BE79,BI79,BM79,BQ79,BU79,BY79,CC79),2)+LARGE((Q79,U79,Y79,AC79,AG79,AK79,AO79,AS79,AW79,BA79,BE79,BI79,BM79,BQ79,BU79,BY79,CC79),3)+LARGE((Q79,U79,Y79,AC79,AG79,AK79,AO79,AS79,AW79,BA79,BE79,BI79,BM79,BQ79,BU79,BY79,CC79),4)+LARGE((Q79,U79,Y79,AC79,AG79,AK79,AO79,AS79,AW79,BA79,BE79,BI79,BM79,BQ79,BU79,BY79,CC79),5),J79)</f>
        <v>478.15</v>
      </c>
      <c r="O79" s="250">
        <f>IF($M79="ano",LARGE((S79,W79,AA79,AE79,AI79,AM79,AQ79,AU79,AY79,BC79,BG79,BK79,BO79,BS79,BW79,CA79,CE79),1)+LARGE((S79,W79,AA79,AE79,AI79,AM79,AQ79,AU79,AY79,BC79,BG79,BK79,BO79,BS79,BW79,CA79,CE79),2)+LARGE((S79,W79,AA79,AE79,AI79,AM79,AQ79,AU79,AY79,BC79,BG79,BK79,BO79,BS79,BW79,CA79,CE79),3)+LARGE((S79,W79,AA79,AE79,AI79,AM79,AQ79,AU79,AY79,BC79,BG79,BK79,BO79,BS79,BW79,CA79,CE79),4)+LARGE((S79,W79,AA79,AE79,AI79,AM79,AQ79,AU79,AY79,BC79,BG79,BK79,BO79,BS79,BW79,CA79,CE79),5),K79)</f>
        <v>480.42</v>
      </c>
      <c r="P79" s="191"/>
      <c r="Q79" s="192"/>
      <c r="R79" s="192"/>
      <c r="S79" s="193"/>
      <c r="T79" s="194">
        <v>9.8622685185185188E-2</v>
      </c>
      <c r="U79" s="256">
        <v>153.08000000000001</v>
      </c>
      <c r="V79" s="194">
        <v>9.8159158564814816E-2</v>
      </c>
      <c r="W79" s="256">
        <v>153.81</v>
      </c>
      <c r="X79" s="197"/>
      <c r="Y79" s="198" t="s">
        <v>247</v>
      </c>
      <c r="Z79" s="198"/>
      <c r="AA79" s="199" t="s">
        <v>247</v>
      </c>
      <c r="AB79" s="200"/>
      <c r="AC79" s="201"/>
      <c r="AD79" s="201"/>
      <c r="AE79" s="202"/>
      <c r="AF79" s="203"/>
      <c r="AG79" s="204" t="s">
        <v>247</v>
      </c>
      <c r="AH79" s="204"/>
      <c r="AI79" s="205"/>
      <c r="AJ79" s="200"/>
      <c r="AK79" s="201" t="s">
        <v>247</v>
      </c>
      <c r="AL79" s="201"/>
      <c r="AM79" s="202"/>
      <c r="AN79" s="206"/>
      <c r="AO79" s="207" t="s">
        <v>247</v>
      </c>
      <c r="AP79" s="207"/>
      <c r="AQ79" s="208"/>
      <c r="AU79" s="202"/>
      <c r="AW79" s="231"/>
      <c r="AX79" s="231"/>
      <c r="AY79" s="253"/>
      <c r="BA79" s="207"/>
      <c r="BB79" s="207"/>
      <c r="BC79" s="208"/>
      <c r="BD79" s="210">
        <v>6.0312499999999991E-2</v>
      </c>
      <c r="BE79" s="258">
        <v>153.68</v>
      </c>
      <c r="BF79" s="210">
        <v>6.002903124999999E-2</v>
      </c>
      <c r="BG79" s="258">
        <v>154.41</v>
      </c>
      <c r="BH79" s="213"/>
      <c r="BI79" s="214"/>
      <c r="BJ79" s="214"/>
      <c r="BK79" s="215"/>
      <c r="BL79" s="112"/>
      <c r="BM79" s="233"/>
      <c r="BN79" s="233"/>
      <c r="BO79" s="255"/>
      <c r="BP79" s="216"/>
      <c r="BQ79" s="216"/>
      <c r="BR79" s="216"/>
      <c r="BS79" s="217"/>
      <c r="BT79" s="218">
        <v>5.1296296296296298E-2</v>
      </c>
      <c r="BU79" s="256">
        <v>171.39</v>
      </c>
      <c r="BV79" s="218">
        <v>5.1055203703703707E-2</v>
      </c>
      <c r="BW79" s="262">
        <v>172.2</v>
      </c>
      <c r="BY79" s="257"/>
      <c r="BZ79" s="257"/>
      <c r="CA79" s="257"/>
      <c r="CB79" s="221"/>
      <c r="CC79" s="222"/>
      <c r="CD79" s="222"/>
      <c r="CE79" s="222"/>
    </row>
    <row r="80" spans="2:83" ht="15" customHeight="1">
      <c r="B80" s="2">
        <v>86</v>
      </c>
      <c r="C80" s="2">
        <v>74</v>
      </c>
      <c r="D80" s="47" t="s">
        <v>1994</v>
      </c>
      <c r="E80" s="47" t="s">
        <v>1505</v>
      </c>
      <c r="F80" s="89" t="s">
        <v>1995</v>
      </c>
      <c r="G80" s="48">
        <v>1960</v>
      </c>
      <c r="H80" s="49" t="s">
        <v>31</v>
      </c>
      <c r="I80" s="2" t="str">
        <f t="shared" si="10"/>
        <v>M50</v>
      </c>
      <c r="J80" s="105">
        <f t="shared" si="6"/>
        <v>412.31999999999994</v>
      </c>
      <c r="K80" s="249">
        <f t="shared" si="7"/>
        <v>478.84999999999997</v>
      </c>
      <c r="L80" s="51">
        <f t="shared" si="8"/>
        <v>3</v>
      </c>
      <c r="M80" s="52" t="str">
        <f t="shared" si="9"/>
        <v>nie</v>
      </c>
      <c r="N80" s="106">
        <f>IF($M80="ano",LARGE((Q80,U80,Y80,AC80,AG80,AK80,AO80,AS80,AW80,BA80,BE80,BI80,BM80,BQ80,BU80,BY80,CC80),1)+LARGE((Q80,U80,Y80,AC80,AG80,AK80,AO80,AS80,AW80,BA80,BE80,BI80,BM80,BQ80,BU80,BY80,CC80),2)+LARGE((Q80,U80,Y80,AC80,AG80,AK80,AO80,AS80,AW80,BA80,BE80,BI80,BM80,BQ80,BU80,BY80,CC80),3)+LARGE((Q80,U80,Y80,AC80,AG80,AK80,AO80,AS80,AW80,BA80,BE80,BI80,BM80,BQ80,BU80,BY80,CC80),4)+LARGE((Q80,U80,Y80,AC80,AG80,AK80,AO80,AS80,AW80,BA80,BE80,BI80,BM80,BQ80,BU80,BY80,CC80),5),J80)</f>
        <v>412.31999999999994</v>
      </c>
      <c r="O80" s="250">
        <f>IF($M80="ano",LARGE((S80,W80,AA80,AE80,AI80,AM80,AQ80,AU80,AY80,BC80,BG80,BK80,BO80,BS80,BW80,CA80,CE80),1)+LARGE((S80,W80,AA80,AE80,AI80,AM80,AQ80,AU80,AY80,BC80,BG80,BK80,BO80,BS80,BW80,CA80,CE80),2)+LARGE((S80,W80,AA80,AE80,AI80,AM80,AQ80,AU80,AY80,BC80,BG80,BK80,BO80,BS80,BW80,CA80,CE80),3)+LARGE((S80,W80,AA80,AE80,AI80,AM80,AQ80,AU80,AY80,BC80,BG80,BK80,BO80,BS80,BW80,CA80,CE80),4)+LARGE((S80,W80,AA80,AE80,AI80,AM80,AQ80,AU80,AY80,BC80,BG80,BK80,BO80,BS80,BW80,CA80,CE80),5),K80)</f>
        <v>478.84999999999997</v>
      </c>
      <c r="P80" s="191"/>
      <c r="Q80" s="192"/>
      <c r="R80" s="192"/>
      <c r="S80" s="193"/>
      <c r="T80" s="194">
        <v>0.10297453703703703</v>
      </c>
      <c r="U80" s="256">
        <v>140.41999999999999</v>
      </c>
      <c r="V80" s="194">
        <v>8.8671373842592591E-2</v>
      </c>
      <c r="W80" s="256">
        <v>163.07999999999998</v>
      </c>
      <c r="X80" s="197"/>
      <c r="Y80" s="198" t="s">
        <v>247</v>
      </c>
      <c r="Z80" s="198"/>
      <c r="AA80" s="199" t="s">
        <v>247</v>
      </c>
      <c r="AB80" s="200">
        <v>6.4502314814814818E-2</v>
      </c>
      <c r="AC80" s="252">
        <v>133.47999999999999</v>
      </c>
      <c r="AD80" s="200">
        <v>5.5542943287037037E-2</v>
      </c>
      <c r="AE80" s="252">
        <v>155.01999999999998</v>
      </c>
      <c r="AF80" s="203"/>
      <c r="AG80" s="204" t="s">
        <v>247</v>
      </c>
      <c r="AH80" s="204"/>
      <c r="AI80" s="205"/>
      <c r="AJ80" s="200">
        <v>5.8831018518518519E-2</v>
      </c>
      <c r="AK80" s="252">
        <v>138.41999999999999</v>
      </c>
      <c r="AL80" s="200">
        <v>5.0659390046296292E-2</v>
      </c>
      <c r="AM80" s="252">
        <v>160.75</v>
      </c>
      <c r="AN80" s="206"/>
      <c r="AO80" s="207" t="s">
        <v>247</v>
      </c>
      <c r="AP80" s="207"/>
      <c r="AQ80" s="208"/>
      <c r="AU80" s="202"/>
      <c r="AW80" s="231"/>
      <c r="AX80" s="231"/>
      <c r="AY80" s="253"/>
      <c r="BA80" s="207"/>
      <c r="BB80" s="207"/>
      <c r="BC80" s="208"/>
      <c r="BD80" s="210"/>
      <c r="BE80" s="211"/>
      <c r="BF80" s="211"/>
      <c r="BG80" s="212"/>
      <c r="BH80" s="213"/>
      <c r="BI80" s="214"/>
      <c r="BJ80" s="214"/>
      <c r="BK80" s="215"/>
      <c r="BL80" s="112"/>
      <c r="BM80" s="233"/>
      <c r="BN80" s="233"/>
      <c r="BO80" s="255"/>
      <c r="BP80" s="216"/>
      <c r="BQ80" s="216"/>
      <c r="BR80" s="216"/>
      <c r="BS80" s="217"/>
      <c r="BT80" s="218"/>
      <c r="BU80" s="259"/>
      <c r="BV80" s="259"/>
      <c r="BW80" s="260"/>
      <c r="BY80" s="257"/>
      <c r="BZ80" s="257"/>
      <c r="CA80" s="257"/>
      <c r="CB80" s="221"/>
      <c r="CC80" s="222"/>
      <c r="CD80" s="222"/>
      <c r="CE80" s="222"/>
    </row>
    <row r="81" spans="2:83" ht="15" customHeight="1">
      <c r="B81" s="2">
        <v>87</v>
      </c>
      <c r="C81" s="2">
        <v>75</v>
      </c>
      <c r="D81" s="47" t="s">
        <v>1666</v>
      </c>
      <c r="E81" s="47" t="s">
        <v>1505</v>
      </c>
      <c r="F81" s="89"/>
      <c r="G81" s="48">
        <v>1971</v>
      </c>
      <c r="H81" s="49" t="s">
        <v>31</v>
      </c>
      <c r="I81" s="2" t="str">
        <f t="shared" si="10"/>
        <v>M40</v>
      </c>
      <c r="J81" s="105">
        <f t="shared" si="6"/>
        <v>450.57</v>
      </c>
      <c r="K81" s="249">
        <f t="shared" si="7"/>
        <v>477.47</v>
      </c>
      <c r="L81" s="51">
        <f t="shared" si="8"/>
        <v>4</v>
      </c>
      <c r="M81" s="52" t="str">
        <f t="shared" si="9"/>
        <v>nie</v>
      </c>
      <c r="N81" s="106">
        <f>IF($M81="ano",LARGE((Q81,U81,Y81,AC81,AG81,AK81,AO81,AS81,AW81,BA81,BE81,BI81,BM81,BQ81,BU81,BY81,CC81),1)+LARGE((Q81,U81,Y81,AC81,AG81,AK81,AO81,AS81,AW81,BA81,BE81,BI81,BM81,BQ81,BU81,BY81,CC81),2)+LARGE((Q81,U81,Y81,AC81,AG81,AK81,AO81,AS81,AW81,BA81,BE81,BI81,BM81,BQ81,BU81,BY81,CC81),3)+LARGE((Q81,U81,Y81,AC81,AG81,AK81,AO81,AS81,AW81,BA81,BE81,BI81,BM81,BQ81,BU81,BY81,CC81),4)+LARGE((Q81,U81,Y81,AC81,AG81,AK81,AO81,AS81,AW81,BA81,BE81,BI81,BM81,BQ81,BU81,BY81,CC81),5),J81)</f>
        <v>450.57</v>
      </c>
      <c r="O81" s="250">
        <f>IF($M81="ano",LARGE((S81,W81,AA81,AE81,AI81,AM81,AQ81,AU81,AY81,BC81,BG81,BK81,BO81,BS81,BW81,CA81,CE81),1)+LARGE((S81,W81,AA81,AE81,AI81,AM81,AQ81,AU81,AY81,BC81,BG81,BK81,BO81,BS81,BW81,CA81,CE81),2)+LARGE((S81,W81,AA81,AE81,AI81,AM81,AQ81,AU81,AY81,BC81,BG81,BK81,BO81,BS81,BW81,CA81,CE81),3)+LARGE((S81,W81,AA81,AE81,AI81,AM81,AQ81,AU81,AY81,BC81,BG81,BK81,BO81,BS81,BW81,CA81,CE81),4)+LARGE((S81,W81,AA81,AE81,AI81,AM81,AQ81,AU81,AY81,BC81,BG81,BK81,BO81,BS81,BW81,CA81,CE81),5),K81)</f>
        <v>477.47</v>
      </c>
      <c r="P81" s="191"/>
      <c r="Q81" s="192"/>
      <c r="R81" s="192"/>
      <c r="S81" s="193"/>
      <c r="T81" s="194"/>
      <c r="U81" s="195"/>
      <c r="V81" s="195"/>
      <c r="W81" s="196"/>
      <c r="X81" s="197">
        <v>7.1365740740740743E-2</v>
      </c>
      <c r="Y81" s="261">
        <v>119.18</v>
      </c>
      <c r="Z81" s="197">
        <v>6.7347849537037041E-2</v>
      </c>
      <c r="AA81" s="261">
        <v>126.30000000000001</v>
      </c>
      <c r="AB81" s="200">
        <v>7.0162037037037037E-2</v>
      </c>
      <c r="AC81" s="252">
        <v>110.09</v>
      </c>
      <c r="AD81" s="200">
        <v>6.621191435185185E-2</v>
      </c>
      <c r="AE81" s="252">
        <v>116.66000000000001</v>
      </c>
      <c r="AF81" s="203"/>
      <c r="AG81" s="204" t="s">
        <v>247</v>
      </c>
      <c r="AH81" s="204"/>
      <c r="AI81" s="205"/>
      <c r="AJ81" s="200">
        <v>6.4988425925925922E-2</v>
      </c>
      <c r="AK81" s="252">
        <v>111.04</v>
      </c>
      <c r="AL81" s="200">
        <v>6.1329577546296289E-2</v>
      </c>
      <c r="AM81" s="252">
        <v>117.67</v>
      </c>
      <c r="AN81" s="206"/>
      <c r="AO81" s="207" t="s">
        <v>247</v>
      </c>
      <c r="AP81" s="207"/>
      <c r="AQ81" s="208"/>
      <c r="AU81" s="202"/>
      <c r="AW81" s="231"/>
      <c r="AX81" s="231"/>
      <c r="AY81" s="253"/>
      <c r="BA81" s="207"/>
      <c r="BB81" s="207"/>
      <c r="BC81" s="208"/>
      <c r="BD81" s="210"/>
      <c r="BE81" s="211"/>
      <c r="BF81" s="211"/>
      <c r="BG81" s="212"/>
      <c r="BH81" s="213"/>
      <c r="BI81" s="214"/>
      <c r="BJ81" s="214"/>
      <c r="BK81" s="215"/>
      <c r="BL81" s="112"/>
      <c r="BM81" s="233"/>
      <c r="BN81" s="233"/>
      <c r="BO81" s="255"/>
      <c r="BP81" s="216"/>
      <c r="BQ81" s="216"/>
      <c r="BR81" s="216"/>
      <c r="BS81" s="217"/>
      <c r="BT81" s="218"/>
      <c r="BU81" s="259"/>
      <c r="BV81" s="259"/>
      <c r="BW81" s="260"/>
      <c r="BY81" s="257"/>
      <c r="BZ81" s="257"/>
      <c r="CA81" s="257"/>
      <c r="CB81" s="221">
        <v>6.8993055555555557E-2</v>
      </c>
      <c r="CC81" s="222">
        <v>110.26</v>
      </c>
      <c r="CD81" s="221">
        <v>6.5108746527777775E-2</v>
      </c>
      <c r="CE81" s="222">
        <v>116.84</v>
      </c>
    </row>
    <row r="82" spans="2:83" ht="15" customHeight="1">
      <c r="B82" s="2">
        <v>88</v>
      </c>
      <c r="C82" s="2">
        <v>76</v>
      </c>
      <c r="D82" s="47" t="s">
        <v>1903</v>
      </c>
      <c r="E82" s="47" t="s">
        <v>1902</v>
      </c>
      <c r="F82" s="89"/>
      <c r="G82" s="48">
        <v>1983</v>
      </c>
      <c r="H82" s="49" t="s">
        <v>31</v>
      </c>
      <c r="I82" s="2" t="str">
        <f t="shared" si="10"/>
        <v>M</v>
      </c>
      <c r="J82" s="105">
        <f t="shared" si="6"/>
        <v>476.27000000000004</v>
      </c>
      <c r="K82" s="249">
        <f t="shared" si="7"/>
        <v>476.27000000000004</v>
      </c>
      <c r="L82" s="51">
        <f t="shared" si="8"/>
        <v>3</v>
      </c>
      <c r="M82" s="52" t="str">
        <f t="shared" si="9"/>
        <v>nie</v>
      </c>
      <c r="N82" s="106">
        <f>IF($M82="ano",LARGE((Q82,U82,Y82,AC82,AG82,AK82,AO82,AS82,AW82,BA82,BE82,BI82,BM82,BQ82,BU82,BY82,CC82),1)+LARGE((Q82,U82,Y82,AC82,AG82,AK82,AO82,AS82,AW82,BA82,BE82,BI82,BM82,BQ82,BU82,BY82,CC82),2)+LARGE((Q82,U82,Y82,AC82,AG82,AK82,AO82,AS82,AW82,BA82,BE82,BI82,BM82,BQ82,BU82,BY82,CC82),3)+LARGE((Q82,U82,Y82,AC82,AG82,AK82,AO82,AS82,AW82,BA82,BE82,BI82,BM82,BQ82,BU82,BY82,CC82),4)+LARGE((Q82,U82,Y82,AC82,AG82,AK82,AO82,AS82,AW82,BA82,BE82,BI82,BM82,BQ82,BU82,BY82,CC82),5),J82)</f>
        <v>476.27000000000004</v>
      </c>
      <c r="O82" s="250">
        <f>IF($M82="ano",LARGE((S82,W82,AA82,AE82,AI82,AM82,AQ82,AU82,AY82,BC82,BG82,BK82,BO82,BS82,BW82,CA82,CE82),1)+LARGE((S82,W82,AA82,AE82,AI82,AM82,AQ82,AU82,AY82,BC82,BG82,BK82,BO82,BS82,BW82,CA82,CE82),2)+LARGE((S82,W82,AA82,AE82,AI82,AM82,AQ82,AU82,AY82,BC82,BG82,BK82,BO82,BS82,BW82,CA82,CE82),3)+LARGE((S82,W82,AA82,AE82,AI82,AM82,AQ82,AU82,AY82,BC82,BG82,BK82,BO82,BS82,BW82,CA82,CE82),4)+LARGE((S82,W82,AA82,AE82,AI82,AM82,AQ82,AU82,AY82,BC82,BG82,BK82,BO82,BS82,BW82,CA82,CE82),5),K82)</f>
        <v>476.27000000000004</v>
      </c>
      <c r="P82" s="191"/>
      <c r="Q82" s="192"/>
      <c r="R82" s="192"/>
      <c r="S82" s="193"/>
      <c r="T82" s="194">
        <v>9.7604166666666672E-2</v>
      </c>
      <c r="U82" s="256">
        <v>156.05000000000001</v>
      </c>
      <c r="V82" s="194">
        <v>9.7604166666666672E-2</v>
      </c>
      <c r="W82" s="256">
        <v>156.05000000000001</v>
      </c>
      <c r="X82" s="197"/>
      <c r="Y82" s="198" t="s">
        <v>247</v>
      </c>
      <c r="Z82" s="198"/>
      <c r="AA82" s="199" t="s">
        <v>247</v>
      </c>
      <c r="AB82" s="200"/>
      <c r="AC82" s="201"/>
      <c r="AD82" s="201"/>
      <c r="AE82" s="202"/>
      <c r="AF82" s="203"/>
      <c r="AG82" s="204" t="s">
        <v>247</v>
      </c>
      <c r="AH82" s="204"/>
      <c r="AI82" s="205"/>
      <c r="AJ82" s="200"/>
      <c r="AK82" s="201" t="s">
        <v>247</v>
      </c>
      <c r="AL82" s="201"/>
      <c r="AM82" s="202"/>
      <c r="AN82" s="206"/>
      <c r="AO82" s="207" t="s">
        <v>247</v>
      </c>
      <c r="AP82" s="207"/>
      <c r="AQ82" s="208"/>
      <c r="AU82" s="202"/>
      <c r="AV82" s="78">
        <v>7.5671296296296306E-2</v>
      </c>
      <c r="AW82" s="263">
        <v>156.41</v>
      </c>
      <c r="AX82" s="78">
        <v>7.5671296296296306E-2</v>
      </c>
      <c r="AY82" s="263">
        <v>156.41</v>
      </c>
      <c r="BA82" s="207"/>
      <c r="BB82" s="207"/>
      <c r="BC82" s="208"/>
      <c r="BD82" s="210"/>
      <c r="BE82" s="211"/>
      <c r="BF82" s="211"/>
      <c r="BG82" s="212"/>
      <c r="BH82" s="213"/>
      <c r="BI82" s="214"/>
      <c r="BJ82" s="214"/>
      <c r="BK82" s="215"/>
      <c r="BL82" s="112"/>
      <c r="BM82" s="233"/>
      <c r="BN82" s="233"/>
      <c r="BO82" s="255"/>
      <c r="BP82" s="216"/>
      <c r="BQ82" s="216"/>
      <c r="BR82" s="216"/>
      <c r="BS82" s="217"/>
      <c r="BT82" s="218">
        <v>5.2997685185185182E-2</v>
      </c>
      <c r="BU82" s="256">
        <v>163.81</v>
      </c>
      <c r="BV82" s="218">
        <v>5.2997685185185182E-2</v>
      </c>
      <c r="BW82" s="262">
        <v>163.81</v>
      </c>
      <c r="BY82" s="257"/>
      <c r="BZ82" s="257"/>
      <c r="CA82" s="257"/>
      <c r="CB82" s="221"/>
      <c r="CC82" s="222"/>
      <c r="CD82" s="222"/>
      <c r="CE82" s="222"/>
    </row>
    <row r="83" spans="2:83" ht="15" customHeight="1">
      <c r="B83" s="2">
        <v>89</v>
      </c>
      <c r="C83" s="2">
        <v>77</v>
      </c>
      <c r="D83" s="49" t="s">
        <v>845</v>
      </c>
      <c r="E83" s="49" t="s">
        <v>844</v>
      </c>
      <c r="F83" s="93" t="s">
        <v>846</v>
      </c>
      <c r="G83" s="85">
        <v>1982</v>
      </c>
      <c r="H83" s="49" t="s">
        <v>31</v>
      </c>
      <c r="I83" s="49" t="s">
        <v>31</v>
      </c>
      <c r="J83" s="105">
        <f t="shared" si="6"/>
        <v>473.89</v>
      </c>
      <c r="K83" s="249">
        <f t="shared" si="7"/>
        <v>473.89</v>
      </c>
      <c r="L83" s="51">
        <f t="shared" si="8"/>
        <v>3</v>
      </c>
      <c r="M83" s="52" t="str">
        <f t="shared" si="9"/>
        <v>nie</v>
      </c>
      <c r="N83" s="106">
        <f>IF($M83="ano",LARGE((Q83,U83,Y83,AC83,AG83,AK83,AO83,AS83,AW83,BA83,BE83,BI83,BM83,BQ83,BU83,BY83,CC83),1)+LARGE((Q83,U83,Y83,AC83,AG83,AK83,AO83,AS83,AW83,BA83,BE83,BI83,BM83,BQ83,BU83,BY83,CC83),2)+LARGE((Q83,U83,Y83,AC83,AG83,AK83,AO83,AS83,AW83,BA83,BE83,BI83,BM83,BQ83,BU83,BY83,CC83),3)+LARGE((Q83,U83,Y83,AC83,AG83,AK83,AO83,AS83,AW83,BA83,BE83,BI83,BM83,BQ83,BU83,BY83,CC83),4)+LARGE((Q83,U83,Y83,AC83,AG83,AK83,AO83,AS83,AW83,BA83,BE83,BI83,BM83,BQ83,BU83,BY83,CC83),5),J83)</f>
        <v>473.89</v>
      </c>
      <c r="O83" s="250">
        <f>IF($M83="ano",LARGE((S83,W83,AA83,AE83,AI83,AM83,AQ83,AU83,AY83,BC83,BG83,BK83,BO83,BS83,BW83,CA83,CE83),1)+LARGE((S83,W83,AA83,AE83,AI83,AM83,AQ83,AU83,AY83,BC83,BG83,BK83,BO83,BS83,BW83,CA83,CE83),2)+LARGE((S83,W83,AA83,AE83,AI83,AM83,AQ83,AU83,AY83,BC83,BG83,BK83,BO83,BS83,BW83,CA83,CE83),3)+LARGE((S83,W83,AA83,AE83,AI83,AM83,AQ83,AU83,AY83,BC83,BG83,BK83,BO83,BS83,BW83,CA83,CE83),4)+LARGE((S83,W83,AA83,AE83,AI83,AM83,AQ83,AU83,AY83,BC83,BG83,BK83,BO83,BS83,BW83,CA83,CE83),5),K83)</f>
        <v>473.89</v>
      </c>
      <c r="Y83" s="59" t="s">
        <v>247</v>
      </c>
      <c r="AA83" s="59" t="s">
        <v>247</v>
      </c>
      <c r="AJ83" s="200"/>
      <c r="AK83" s="201"/>
      <c r="AL83" s="201"/>
      <c r="AM83" s="201"/>
      <c r="BD83" s="210">
        <v>5.3796296296296287E-2</v>
      </c>
      <c r="BE83" s="258">
        <v>180.29</v>
      </c>
      <c r="BF83" s="210">
        <v>5.3796296296296287E-2</v>
      </c>
      <c r="BG83" s="258">
        <v>180.29</v>
      </c>
      <c r="BH83" s="213"/>
      <c r="BI83" s="214"/>
      <c r="BJ83" s="214"/>
      <c r="BK83" s="215"/>
      <c r="BL83" s="112"/>
      <c r="BM83" s="233"/>
      <c r="BN83" s="233"/>
      <c r="BO83" s="255"/>
      <c r="BT83" s="218">
        <v>5.5486111111111111E-2</v>
      </c>
      <c r="BU83" s="256">
        <v>152.72</v>
      </c>
      <c r="BV83" s="218">
        <v>5.5486111111111111E-2</v>
      </c>
      <c r="BW83" s="262">
        <v>152.72</v>
      </c>
      <c r="BY83" s="257"/>
      <c r="BZ83" s="257"/>
      <c r="CA83" s="257"/>
      <c r="CB83" s="221">
        <v>6.1701388888888889E-2</v>
      </c>
      <c r="CC83" s="222">
        <v>140.88</v>
      </c>
      <c r="CD83" s="221">
        <v>6.1701388888888889E-2</v>
      </c>
      <c r="CE83" s="222">
        <v>140.88</v>
      </c>
    </row>
    <row r="84" spans="2:83" ht="15" customHeight="1">
      <c r="B84" s="2">
        <v>90</v>
      </c>
      <c r="C84" s="2">
        <v>78</v>
      </c>
      <c r="D84" s="47" t="s">
        <v>2180</v>
      </c>
      <c r="E84" s="47" t="s">
        <v>1505</v>
      </c>
      <c r="F84" s="89" t="s">
        <v>1542</v>
      </c>
      <c r="G84" s="48">
        <v>1982</v>
      </c>
      <c r="H84" s="49" t="s">
        <v>31</v>
      </c>
      <c r="I84" s="2" t="str">
        <f>IF(G84&lt;=1953,"M60",IF(G84&lt;=1963,"M50",IF(G84&lt;=1973,"M40","M")))</f>
        <v>M</v>
      </c>
      <c r="J84" s="105">
        <f t="shared" si="6"/>
        <v>469.99</v>
      </c>
      <c r="K84" s="249">
        <f t="shared" si="7"/>
        <v>469.99</v>
      </c>
      <c r="L84" s="51">
        <f t="shared" si="8"/>
        <v>4</v>
      </c>
      <c r="M84" s="52" t="str">
        <f t="shared" si="9"/>
        <v>nie</v>
      </c>
      <c r="N84" s="106">
        <f>IF($M84="ano",LARGE((Q84,U84,Y84,AC84,AG84,AK84,AO84,AS84,AW84,BA84,BE84,BI84,BM84,BQ84,BU84,BY84,CC84),1)+LARGE((Q84,U84,Y84,AC84,AG84,AK84,AO84,AS84,AW84,BA84,BE84,BI84,BM84,BQ84,BU84,BY84,CC84),2)+LARGE((Q84,U84,Y84,AC84,AG84,AK84,AO84,AS84,AW84,BA84,BE84,BI84,BM84,BQ84,BU84,BY84,CC84),3)+LARGE((Q84,U84,Y84,AC84,AG84,AK84,AO84,AS84,AW84,BA84,BE84,BI84,BM84,BQ84,BU84,BY84,CC84),4)+LARGE((Q84,U84,Y84,AC84,AG84,AK84,AO84,AS84,AW84,BA84,BE84,BI84,BM84,BQ84,BU84,BY84,CC84),5),J84)</f>
        <v>469.99</v>
      </c>
      <c r="O84" s="250">
        <f>IF($M84="ano",LARGE((S84,W84,AA84,AE84,AI84,AM84,AQ84,AU84,AY84,BC84,BG84,BK84,BO84,BS84,BW84,CA84,CE84),1)+LARGE((S84,W84,AA84,AE84,AI84,AM84,AQ84,AU84,AY84,BC84,BG84,BK84,BO84,BS84,BW84,CA84,CE84),2)+LARGE((S84,W84,AA84,AE84,AI84,AM84,AQ84,AU84,AY84,BC84,BG84,BK84,BO84,BS84,BW84,CA84,CE84),3)+LARGE((S84,W84,AA84,AE84,AI84,AM84,AQ84,AU84,AY84,BC84,BG84,BK84,BO84,BS84,BW84,CA84,CE84),4)+LARGE((S84,W84,AA84,AE84,AI84,AM84,AQ84,AU84,AY84,BC84,BG84,BK84,BO84,BS84,BW84,CA84,CE84),5),K84)</f>
        <v>469.99</v>
      </c>
      <c r="P84" s="191"/>
      <c r="Q84" s="192"/>
      <c r="R84" s="192"/>
      <c r="S84" s="193"/>
      <c r="T84" s="194">
        <v>0.114375</v>
      </c>
      <c r="U84" s="256">
        <v>107.26</v>
      </c>
      <c r="V84" s="194">
        <v>0.114375</v>
      </c>
      <c r="W84" s="256">
        <v>107.26</v>
      </c>
      <c r="X84" s="197"/>
      <c r="Y84" s="198" t="s">
        <v>247</v>
      </c>
      <c r="Z84" s="198"/>
      <c r="AA84" s="199" t="s">
        <v>247</v>
      </c>
      <c r="AB84" s="200">
        <v>6.8599537037037042E-2</v>
      </c>
      <c r="AC84" s="252">
        <v>116.55</v>
      </c>
      <c r="AD84" s="200">
        <v>6.8599537037037042E-2</v>
      </c>
      <c r="AE84" s="252">
        <v>116.55</v>
      </c>
      <c r="AF84" s="203"/>
      <c r="AG84" s="204" t="s">
        <v>247</v>
      </c>
      <c r="AH84" s="204"/>
      <c r="AI84" s="205"/>
      <c r="AJ84" s="200">
        <v>6.3703703703703707E-2</v>
      </c>
      <c r="AK84" s="252">
        <v>116.75</v>
      </c>
      <c r="AL84" s="200">
        <v>6.3703703703703707E-2</v>
      </c>
      <c r="AM84" s="252">
        <v>116.75</v>
      </c>
      <c r="AN84" s="206"/>
      <c r="AO84" s="207" t="s">
        <v>247</v>
      </c>
      <c r="AP84" s="207"/>
      <c r="AQ84" s="208"/>
      <c r="AU84" s="202"/>
      <c r="AW84" s="231"/>
      <c r="AX84" s="231"/>
      <c r="AY84" s="253"/>
      <c r="BA84" s="207"/>
      <c r="BB84" s="207"/>
      <c r="BC84" s="208"/>
      <c r="BD84" s="210">
        <v>6.6249999999999989E-2</v>
      </c>
      <c r="BE84" s="258">
        <v>129.43</v>
      </c>
      <c r="BF84" s="210">
        <v>6.6249999999999989E-2</v>
      </c>
      <c r="BG84" s="258">
        <v>129.43</v>
      </c>
      <c r="BH84" s="213"/>
      <c r="BI84" s="214"/>
      <c r="BJ84" s="214"/>
      <c r="BK84" s="215"/>
      <c r="BL84" s="112"/>
      <c r="BM84" s="233"/>
      <c r="BN84" s="233"/>
      <c r="BO84" s="255"/>
      <c r="BP84" s="216"/>
      <c r="BQ84" s="216"/>
      <c r="BR84" s="216"/>
      <c r="BS84" s="217"/>
      <c r="BT84" s="218"/>
      <c r="BU84" s="259"/>
      <c r="BV84" s="259"/>
      <c r="BW84" s="260"/>
      <c r="BY84" s="257"/>
      <c r="BZ84" s="257"/>
      <c r="CA84" s="257"/>
      <c r="CB84" s="221"/>
      <c r="CC84" s="222"/>
      <c r="CD84" s="222"/>
      <c r="CE84" s="222"/>
    </row>
    <row r="85" spans="2:83" ht="15" customHeight="1">
      <c r="B85" s="2">
        <v>91</v>
      </c>
      <c r="C85" s="2">
        <v>79</v>
      </c>
      <c r="D85" s="47" t="s">
        <v>1527</v>
      </c>
      <c r="E85" s="47" t="s">
        <v>1938</v>
      </c>
      <c r="F85" s="89" t="s">
        <v>1939</v>
      </c>
      <c r="G85" s="48">
        <v>1971</v>
      </c>
      <c r="H85" s="49" t="s">
        <v>31</v>
      </c>
      <c r="I85" s="2" t="str">
        <f>IF(G85&lt;=1953,"M60",IF(G85&lt;=1963,"M50",IF(G85&lt;=1973,"M40","M")))</f>
        <v>M40</v>
      </c>
      <c r="J85" s="105">
        <f t="shared" si="6"/>
        <v>443.04999999999995</v>
      </c>
      <c r="K85" s="249">
        <f t="shared" si="7"/>
        <v>469.49</v>
      </c>
      <c r="L85" s="51">
        <f t="shared" si="8"/>
        <v>3</v>
      </c>
      <c r="M85" s="52" t="str">
        <f t="shared" si="9"/>
        <v>nie</v>
      </c>
      <c r="N85" s="106">
        <f>IF($M85="ano",LARGE((Q85,U85,Y85,AC85,AG85,AK85,AO85,AS85,AW85,BA85,BE85,BI85,BM85,BQ85,BU85,BY85,CC85),1)+LARGE((Q85,U85,Y85,AC85,AG85,AK85,AO85,AS85,AW85,BA85,BE85,BI85,BM85,BQ85,BU85,BY85,CC85),2)+LARGE((Q85,U85,Y85,AC85,AG85,AK85,AO85,AS85,AW85,BA85,BE85,BI85,BM85,BQ85,BU85,BY85,CC85),3)+LARGE((Q85,U85,Y85,AC85,AG85,AK85,AO85,AS85,AW85,BA85,BE85,BI85,BM85,BQ85,BU85,BY85,CC85),4)+LARGE((Q85,U85,Y85,AC85,AG85,AK85,AO85,AS85,AW85,BA85,BE85,BI85,BM85,BQ85,BU85,BY85,CC85),5),J85)</f>
        <v>443.04999999999995</v>
      </c>
      <c r="O85" s="250">
        <f>IF($M85="ano",LARGE((S85,W85,AA85,AE85,AI85,AM85,AQ85,AU85,AY85,BC85,BG85,BK85,BO85,BS85,BW85,CA85,CE85),1)+LARGE((S85,W85,AA85,AE85,AI85,AM85,AQ85,AU85,AY85,BC85,BG85,BK85,BO85,BS85,BW85,CA85,CE85),2)+LARGE((S85,W85,AA85,AE85,AI85,AM85,AQ85,AU85,AY85,BC85,BG85,BK85,BO85,BS85,BW85,CA85,CE85),3)+LARGE((S85,W85,AA85,AE85,AI85,AM85,AQ85,AU85,AY85,BC85,BG85,BK85,BO85,BS85,BW85,CA85,CE85),4)+LARGE((S85,W85,AA85,AE85,AI85,AM85,AQ85,AU85,AY85,BC85,BG85,BK85,BO85,BS85,BW85,CA85,CE85),5),K85)</f>
        <v>469.49</v>
      </c>
      <c r="P85" s="191"/>
      <c r="Q85" s="192"/>
      <c r="R85" s="192"/>
      <c r="S85" s="193"/>
      <c r="T85" s="194">
        <v>0.10017361111111112</v>
      </c>
      <c r="U85" s="256">
        <v>148.57</v>
      </c>
      <c r="V85" s="194">
        <v>9.4533836805555563E-2</v>
      </c>
      <c r="W85" s="256">
        <v>157.44</v>
      </c>
      <c r="X85" s="197"/>
      <c r="Y85" s="198" t="s">
        <v>247</v>
      </c>
      <c r="Z85" s="198"/>
      <c r="AA85" s="199" t="s">
        <v>247</v>
      </c>
      <c r="AB85" s="200"/>
      <c r="AC85" s="201"/>
      <c r="AD85" s="201"/>
      <c r="AE85" s="202"/>
      <c r="AF85" s="203"/>
      <c r="AG85" s="204" t="s">
        <v>247</v>
      </c>
      <c r="AH85" s="204"/>
      <c r="AI85" s="205"/>
      <c r="AJ85" s="200">
        <v>5.7581018518518517E-2</v>
      </c>
      <c r="AK85" s="252">
        <v>143.97</v>
      </c>
      <c r="AL85" s="200">
        <v>5.4339207175925927E-2</v>
      </c>
      <c r="AM85" s="252">
        <v>152.56</v>
      </c>
      <c r="AN85" s="206">
        <v>3.184027777777778E-2</v>
      </c>
      <c r="AO85" s="251">
        <v>150.51</v>
      </c>
      <c r="AP85" s="206">
        <v>3.0047670138888892E-2</v>
      </c>
      <c r="AQ85" s="251">
        <v>159.48999999999998</v>
      </c>
      <c r="AU85" s="202"/>
      <c r="AW85" s="231"/>
      <c r="AX85" s="231"/>
      <c r="AY85" s="253"/>
      <c r="BA85" s="207"/>
      <c r="BB85" s="207"/>
      <c r="BC85" s="208"/>
      <c r="BD85" s="210"/>
      <c r="BE85" s="211"/>
      <c r="BF85" s="211"/>
      <c r="BG85" s="212"/>
      <c r="BH85" s="213"/>
      <c r="BI85" s="214"/>
      <c r="BJ85" s="214"/>
      <c r="BK85" s="215"/>
      <c r="BL85" s="112"/>
      <c r="BM85" s="233"/>
      <c r="BN85" s="233"/>
      <c r="BO85" s="255"/>
      <c r="BP85" s="216"/>
      <c r="BQ85" s="216"/>
      <c r="BR85" s="216"/>
      <c r="BS85" s="217"/>
      <c r="BT85" s="218"/>
      <c r="BU85" s="259"/>
      <c r="BV85" s="259"/>
      <c r="BW85" s="260"/>
      <c r="BY85" s="257"/>
      <c r="BZ85" s="257"/>
      <c r="CA85" s="257"/>
      <c r="CB85" s="221"/>
      <c r="CC85" s="222"/>
      <c r="CD85" s="222"/>
      <c r="CE85" s="222"/>
    </row>
    <row r="86" spans="2:83" ht="15" customHeight="1">
      <c r="B86" s="2">
        <v>92</v>
      </c>
      <c r="C86" s="2">
        <v>80</v>
      </c>
      <c r="D86" s="47" t="s">
        <v>2507</v>
      </c>
      <c r="E86" s="47" t="s">
        <v>1855</v>
      </c>
      <c r="F86" s="89" t="s">
        <v>2508</v>
      </c>
      <c r="G86" s="48">
        <v>1977</v>
      </c>
      <c r="H86" s="49" t="s">
        <v>31</v>
      </c>
      <c r="I86" s="2" t="str">
        <f>IF(G86&lt;=1953,"M60",IF(G86&lt;=1963,"M50",IF(G86&lt;=1973,"M40","M")))</f>
        <v>M</v>
      </c>
      <c r="J86" s="105">
        <f t="shared" si="6"/>
        <v>458.82</v>
      </c>
      <c r="K86" s="249">
        <f t="shared" si="7"/>
        <v>465.02</v>
      </c>
      <c r="L86" s="51">
        <f t="shared" si="8"/>
        <v>3</v>
      </c>
      <c r="M86" s="52" t="str">
        <f t="shared" si="9"/>
        <v>nie</v>
      </c>
      <c r="N86" s="106">
        <f>IF($M86="ano",LARGE((Q86,U86,Y86,AC86,AG86,AK86,AO86,AS86,AW86,BA86,BE86,BI86,BM86,BQ86,BU86,BY86,CC86),1)+LARGE((Q86,U86,Y86,AC86,AG86,AK86,AO86,AS86,AW86,BA86,BE86,BI86,BM86,BQ86,BU86,BY86,CC86),2)+LARGE((Q86,U86,Y86,AC86,AG86,AK86,AO86,AS86,AW86,BA86,BE86,BI86,BM86,BQ86,BU86,BY86,CC86),3)+LARGE((Q86,U86,Y86,AC86,AG86,AK86,AO86,AS86,AW86,BA86,BE86,BI86,BM86,BQ86,BU86,BY86,CC86),4)+LARGE((Q86,U86,Y86,AC86,AG86,AK86,AO86,AS86,AW86,BA86,BE86,BI86,BM86,BQ86,BU86,BY86,CC86),5),J86)</f>
        <v>458.82</v>
      </c>
      <c r="O86" s="250">
        <f>IF($M86="ano",LARGE((S86,W86,AA86,AE86,AI86,AM86,AQ86,AU86,AY86,BC86,BG86,BK86,BO86,BS86,BW86,CA86,CE86),1)+LARGE((S86,W86,AA86,AE86,AI86,AM86,AQ86,AU86,AY86,BC86,BG86,BK86,BO86,BS86,BW86,CA86,CE86),2)+LARGE((S86,W86,AA86,AE86,AI86,AM86,AQ86,AU86,AY86,BC86,BG86,BK86,BO86,BS86,BW86,CA86,CE86),3)+LARGE((S86,W86,AA86,AE86,AI86,AM86,AQ86,AU86,AY86,BC86,BG86,BK86,BO86,BS86,BW86,CA86,CE86),4)+LARGE((S86,W86,AA86,AE86,AI86,AM86,AQ86,AU86,AY86,BC86,BG86,BK86,BO86,BS86,BW86,CA86,CE86),5),K86)</f>
        <v>465.02</v>
      </c>
      <c r="P86" s="191">
        <v>0.2242939814814815</v>
      </c>
      <c r="Q86" s="192">
        <v>165.16</v>
      </c>
      <c r="R86" s="191">
        <v>0.22131087152777779</v>
      </c>
      <c r="S86" s="192">
        <v>167.39</v>
      </c>
      <c r="T86" s="194"/>
      <c r="U86" s="195"/>
      <c r="V86" s="195"/>
      <c r="W86" s="196"/>
      <c r="X86" s="197"/>
      <c r="Y86" s="198" t="s">
        <v>247</v>
      </c>
      <c r="Z86" s="198"/>
      <c r="AA86" s="199" t="s">
        <v>247</v>
      </c>
      <c r="AB86" s="200"/>
      <c r="AC86" s="201"/>
      <c r="AD86" s="201"/>
      <c r="AE86" s="202"/>
      <c r="AF86" s="203">
        <v>0.18567129629629631</v>
      </c>
      <c r="AG86" s="204">
        <v>140.97</v>
      </c>
      <c r="AH86" s="203">
        <v>0.18320186805555558</v>
      </c>
      <c r="AI86" s="204">
        <v>142.88</v>
      </c>
      <c r="AJ86" s="200"/>
      <c r="AK86" s="201" t="s">
        <v>247</v>
      </c>
      <c r="AL86" s="201"/>
      <c r="AM86" s="202"/>
      <c r="AN86" s="206">
        <v>3.15625E-2</v>
      </c>
      <c r="AO86" s="251">
        <v>152.69</v>
      </c>
      <c r="AP86" s="206">
        <v>3.1142718749999999E-2</v>
      </c>
      <c r="AQ86" s="251">
        <v>154.75</v>
      </c>
      <c r="AU86" s="202"/>
      <c r="AW86" s="231"/>
      <c r="AX86" s="231"/>
      <c r="AY86" s="253"/>
      <c r="BA86" s="207"/>
      <c r="BB86" s="207"/>
      <c r="BC86" s="208"/>
      <c r="BD86" s="210"/>
      <c r="BE86" s="211"/>
      <c r="BF86" s="211"/>
      <c r="BG86" s="212"/>
      <c r="BH86" s="213"/>
      <c r="BI86" s="214"/>
      <c r="BJ86" s="214"/>
      <c r="BK86" s="215"/>
      <c r="BL86" s="112"/>
      <c r="BM86" s="233"/>
      <c r="BN86" s="233"/>
      <c r="BO86" s="255"/>
      <c r="BP86" s="216"/>
      <c r="BQ86" s="216"/>
      <c r="BR86" s="216"/>
      <c r="BS86" s="217"/>
      <c r="BT86" s="218"/>
      <c r="BU86" s="259"/>
      <c r="BV86" s="259"/>
      <c r="BW86" s="260"/>
      <c r="BY86" s="257"/>
      <c r="BZ86" s="257"/>
      <c r="CA86" s="257"/>
      <c r="CB86" s="221"/>
      <c r="CC86" s="222"/>
      <c r="CD86" s="222"/>
      <c r="CE86" s="222"/>
    </row>
    <row r="87" spans="2:83" ht="15" customHeight="1">
      <c r="B87" s="2">
        <v>93</v>
      </c>
      <c r="C87" s="2">
        <v>81</v>
      </c>
      <c r="D87" s="47" t="s">
        <v>2046</v>
      </c>
      <c r="E87" s="47" t="s">
        <v>2045</v>
      </c>
      <c r="F87" s="89" t="s">
        <v>2047</v>
      </c>
      <c r="G87" s="82">
        <v>1968</v>
      </c>
      <c r="H87" s="49" t="s">
        <v>31</v>
      </c>
      <c r="I87" s="2" t="str">
        <f>IF(G87&lt;=1953,"M60",IF(G87&lt;=1963,"M50",IF(G87&lt;=1973,"M40","M")))</f>
        <v>M40</v>
      </c>
      <c r="J87" s="105">
        <f t="shared" si="6"/>
        <v>421.40999999999997</v>
      </c>
      <c r="K87" s="249">
        <f t="shared" si="7"/>
        <v>457.46999999999997</v>
      </c>
      <c r="L87" s="51">
        <f t="shared" si="8"/>
        <v>3</v>
      </c>
      <c r="M87" s="52" t="str">
        <f t="shared" si="9"/>
        <v>nie</v>
      </c>
      <c r="N87" s="106">
        <f>IF($M87="ano",LARGE((Q87,U87,Y87,AC87,AG87,AK87,AO87,AS87,AW87,BA87,BE87,BI87,BM87,BQ87,BU87,BY87,CC87),1)+LARGE((Q87,U87,Y87,AC87,AG87,AK87,AO87,AS87,AW87,BA87,BE87,BI87,BM87,BQ87,BU87,BY87,CC87),2)+LARGE((Q87,U87,Y87,AC87,AG87,AK87,AO87,AS87,AW87,BA87,BE87,BI87,BM87,BQ87,BU87,BY87,CC87),3)+LARGE((Q87,U87,Y87,AC87,AG87,AK87,AO87,AS87,AW87,BA87,BE87,BI87,BM87,BQ87,BU87,BY87,CC87),4)+LARGE((Q87,U87,Y87,AC87,AG87,AK87,AO87,AS87,AW87,BA87,BE87,BI87,BM87,BQ87,BU87,BY87,CC87),5),J87)</f>
        <v>421.40999999999997</v>
      </c>
      <c r="O87" s="250">
        <f>IF($M87="ano",LARGE((S87,W87,AA87,AE87,AI87,AM87,AQ87,AU87,AY87,BC87,BG87,BK87,BO87,BS87,BW87,CA87,CE87),1)+LARGE((S87,W87,AA87,AE87,AI87,AM87,AQ87,AU87,AY87,BC87,BG87,BK87,BO87,BS87,BW87,CA87,CE87),2)+LARGE((S87,W87,AA87,AE87,AI87,AM87,AQ87,AU87,AY87,BC87,BG87,BK87,BO87,BS87,BW87,CA87,CE87),3)+LARGE((S87,W87,AA87,AE87,AI87,AM87,AQ87,AU87,AY87,BC87,BG87,BK87,BO87,BS87,BW87,CA87,CE87),4)+LARGE((S87,W87,AA87,AE87,AI87,AM87,AQ87,AU87,AY87,BC87,BG87,BK87,BO87,BS87,BW87,CA87,CE87),5),K87)</f>
        <v>457.46999999999997</v>
      </c>
      <c r="P87" s="191"/>
      <c r="Q87" s="192"/>
      <c r="R87" s="192"/>
      <c r="S87" s="193"/>
      <c r="T87" s="194">
        <v>0.10608796296296297</v>
      </c>
      <c r="U87" s="256">
        <v>131.36000000000001</v>
      </c>
      <c r="V87" s="194">
        <v>9.7728231481481492E-2</v>
      </c>
      <c r="W87" s="256">
        <v>142.6</v>
      </c>
      <c r="X87" s="197"/>
      <c r="Y87" s="198" t="s">
        <v>247</v>
      </c>
      <c r="Z87" s="198"/>
      <c r="AA87" s="199" t="s">
        <v>247</v>
      </c>
      <c r="AB87" s="200"/>
      <c r="AC87" s="201"/>
      <c r="AD87" s="201"/>
      <c r="AE87" s="202"/>
      <c r="AF87" s="203"/>
      <c r="AG87" s="204" t="s">
        <v>247</v>
      </c>
      <c r="AH87" s="204"/>
      <c r="AI87" s="205"/>
      <c r="AJ87" s="200"/>
      <c r="AK87" s="201" t="s">
        <v>247</v>
      </c>
      <c r="AL87" s="201"/>
      <c r="AM87" s="202"/>
      <c r="AN87" s="206"/>
      <c r="AO87" s="207" t="s">
        <v>247</v>
      </c>
      <c r="AP87" s="207"/>
      <c r="AQ87" s="208"/>
      <c r="AU87" s="202"/>
      <c r="AW87" s="231"/>
      <c r="AX87" s="231"/>
      <c r="AY87" s="253"/>
      <c r="BA87" s="207"/>
      <c r="BB87" s="207"/>
      <c r="BC87" s="208"/>
      <c r="BD87" s="210"/>
      <c r="BE87" s="211"/>
      <c r="BF87" s="211"/>
      <c r="BG87" s="212"/>
      <c r="BH87" s="213"/>
      <c r="BI87" s="214"/>
      <c r="BJ87" s="214"/>
      <c r="BK87" s="215"/>
      <c r="BL87" s="112"/>
      <c r="BM87" s="233"/>
      <c r="BN87" s="233"/>
      <c r="BO87" s="255"/>
      <c r="BP87" s="216"/>
      <c r="BQ87" s="216"/>
      <c r="BR87" s="216"/>
      <c r="BS87" s="217"/>
      <c r="BT87" s="218">
        <v>5.5081018518518515E-2</v>
      </c>
      <c r="BU87" s="256">
        <v>154.52000000000001</v>
      </c>
      <c r="BV87" s="218">
        <v>5.074063425925926E-2</v>
      </c>
      <c r="BW87" s="262">
        <v>167.73999999999998</v>
      </c>
      <c r="BY87" s="257"/>
      <c r="BZ87" s="257"/>
      <c r="CA87" s="257"/>
      <c r="CB87" s="221">
        <v>6.2974537037037037E-2</v>
      </c>
      <c r="CC87" s="222">
        <v>135.53</v>
      </c>
      <c r="CD87" s="221">
        <v>5.8012143518518522E-2</v>
      </c>
      <c r="CE87" s="222">
        <v>147.13</v>
      </c>
    </row>
    <row r="88" spans="2:83" ht="15" customHeight="1">
      <c r="B88" s="2">
        <v>94</v>
      </c>
      <c r="C88" s="2">
        <v>82</v>
      </c>
      <c r="D88" s="49" t="s">
        <v>152</v>
      </c>
      <c r="E88" s="49" t="s">
        <v>1511</v>
      </c>
      <c r="F88" s="93" t="s">
        <v>153</v>
      </c>
      <c r="G88" s="85">
        <v>1973</v>
      </c>
      <c r="H88" s="49" t="s">
        <v>31</v>
      </c>
      <c r="I88" s="2" t="str">
        <f>IF(G88&lt;=1953,"M60",IF(G88&lt;=1963,"M50",IF(G88&lt;=1973,"M40","M")))</f>
        <v>M40</v>
      </c>
      <c r="J88" s="105">
        <f t="shared" si="6"/>
        <v>436.65999999999997</v>
      </c>
      <c r="K88" s="249">
        <f t="shared" si="7"/>
        <v>455.43999999999994</v>
      </c>
      <c r="L88" s="51">
        <f t="shared" si="8"/>
        <v>3</v>
      </c>
      <c r="M88" s="52" t="str">
        <f t="shared" si="9"/>
        <v>nie</v>
      </c>
      <c r="N88" s="106">
        <f>IF($M88="ano",LARGE((Q88,U88,Y88,AC88,AG88,AK88,AO88,AS88,AW88,BA88,BE88,BI88,BM88,BQ88,BU88,BY88,CC88),1)+LARGE((Q88,U88,Y88,AC88,AG88,AK88,AO88,AS88,AW88,BA88,BE88,BI88,BM88,BQ88,BU88,BY88,CC88),2)+LARGE((Q88,U88,Y88,AC88,AG88,AK88,AO88,AS88,AW88,BA88,BE88,BI88,BM88,BQ88,BU88,BY88,CC88),3)+LARGE((Q88,U88,Y88,AC88,AG88,AK88,AO88,AS88,AW88,BA88,BE88,BI88,BM88,BQ88,BU88,BY88,CC88),4)+LARGE((Q88,U88,Y88,AC88,AG88,AK88,AO88,AS88,AW88,BA88,BE88,BI88,BM88,BQ88,BU88,BY88,CC88),5),J88)</f>
        <v>436.65999999999997</v>
      </c>
      <c r="O88" s="250">
        <f>IF($M88="ano",LARGE((S88,W88,AA88,AE88,AI88,AM88,AQ88,AU88,AY88,BC88,BG88,BK88,BO88,BS88,BW88,CA88,CE88),1)+LARGE((S88,W88,AA88,AE88,AI88,AM88,AQ88,AU88,AY88,BC88,BG88,BK88,BO88,BS88,BW88,CA88,CE88),2)+LARGE((S88,W88,AA88,AE88,AI88,AM88,AQ88,AU88,AY88,BC88,BG88,BK88,BO88,BS88,BW88,CA88,CE88),3)+LARGE((S88,W88,AA88,AE88,AI88,AM88,AQ88,AU88,AY88,BC88,BG88,BK88,BO88,BS88,BW88,CA88,CE88),4)+LARGE((S88,W88,AA88,AE88,AI88,AM88,AQ88,AU88,AY88,BC88,BG88,BK88,BO88,BS88,BW88,CA88,CE88),5),K88)</f>
        <v>455.43999999999994</v>
      </c>
      <c r="S88" s="193"/>
      <c r="W88" s="196"/>
      <c r="Y88" s="59" t="s">
        <v>247</v>
      </c>
      <c r="AA88" s="199" t="s">
        <v>247</v>
      </c>
      <c r="AB88" s="200">
        <v>6.3287037037037031E-2</v>
      </c>
      <c r="AC88" s="252">
        <v>138.5</v>
      </c>
      <c r="AD88" s="200">
        <v>6.0679611111111101E-2</v>
      </c>
      <c r="AE88" s="252">
        <v>144.45999999999998</v>
      </c>
      <c r="AG88" s="61" t="s">
        <v>247</v>
      </c>
      <c r="AI88" s="205"/>
      <c r="AJ88" s="200">
        <v>5.4386574074074073E-2</v>
      </c>
      <c r="AK88" s="252">
        <v>158.18</v>
      </c>
      <c r="AL88" s="200">
        <v>5.2145847222222222E-2</v>
      </c>
      <c r="AM88" s="252">
        <v>164.98</v>
      </c>
      <c r="AN88" s="206"/>
      <c r="AO88" s="207" t="s">
        <v>247</v>
      </c>
      <c r="AP88" s="207"/>
      <c r="AQ88" s="208"/>
      <c r="AU88" s="202"/>
      <c r="AW88" s="231"/>
      <c r="AX88" s="231"/>
      <c r="AY88" s="253"/>
      <c r="BA88" s="207"/>
      <c r="BB88" s="207"/>
      <c r="BC88" s="208"/>
      <c r="BD88" s="210"/>
      <c r="BE88" s="211"/>
      <c r="BF88" s="211"/>
      <c r="BG88" s="212"/>
      <c r="BH88" s="213"/>
      <c r="BI88" s="214"/>
      <c r="BJ88" s="214"/>
      <c r="BK88" s="215"/>
      <c r="BL88" s="112"/>
      <c r="BM88" s="233"/>
      <c r="BN88" s="233"/>
      <c r="BO88" s="255"/>
      <c r="BS88" s="217"/>
      <c r="BT88" s="218">
        <v>5.8344907407407408E-2</v>
      </c>
      <c r="BU88" s="256">
        <v>139.97999999999999</v>
      </c>
      <c r="BV88" s="218">
        <v>5.5941097222222222E-2</v>
      </c>
      <c r="BW88" s="262">
        <v>146</v>
      </c>
      <c r="BY88" s="257"/>
      <c r="BZ88" s="257"/>
      <c r="CA88" s="257"/>
      <c r="CB88" s="221"/>
      <c r="CC88" s="222"/>
      <c r="CD88" s="222"/>
      <c r="CE88" s="222"/>
    </row>
    <row r="89" spans="2:83" ht="15" customHeight="1">
      <c r="B89" s="2">
        <v>95</v>
      </c>
      <c r="C89" s="2">
        <v>83</v>
      </c>
      <c r="D89" s="49" t="s">
        <v>627</v>
      </c>
      <c r="E89" s="49" t="s">
        <v>207</v>
      </c>
      <c r="F89" s="93" t="s">
        <v>270</v>
      </c>
      <c r="G89" s="85" t="s">
        <v>271</v>
      </c>
      <c r="H89" s="49" t="s">
        <v>31</v>
      </c>
      <c r="I89" s="49" t="s">
        <v>33</v>
      </c>
      <c r="J89" s="105">
        <f t="shared" si="6"/>
        <v>398.28</v>
      </c>
      <c r="K89" s="249">
        <f t="shared" si="7"/>
        <v>454.62</v>
      </c>
      <c r="L89" s="51">
        <f t="shared" si="8"/>
        <v>2</v>
      </c>
      <c r="M89" s="52" t="str">
        <f t="shared" si="9"/>
        <v>nie</v>
      </c>
      <c r="N89" s="106">
        <f>IF($M89="ano",LARGE((Q89,U89,Y89,AC89,AG89,AK89,AO89,AS89,AW89,BA89,BE89,BI89,BM89,BQ89,BU89,BY89,CC89),1)+LARGE((Q89,U89,Y89,AC89,AG89,AK89,AO89,AS89,AW89,BA89,BE89,BI89,BM89,BQ89,BU89,BY89,CC89),2)+LARGE((Q89,U89,Y89,AC89,AG89,AK89,AO89,AS89,AW89,BA89,BE89,BI89,BM89,BQ89,BU89,BY89,CC89),3)+LARGE((Q89,U89,Y89,AC89,AG89,AK89,AO89,AS89,AW89,BA89,BE89,BI89,BM89,BQ89,BU89,BY89,CC89),4)+LARGE((Q89,U89,Y89,AC89,AG89,AK89,AO89,AS89,AW89,BA89,BE89,BI89,BM89,BQ89,BU89,BY89,CC89),5),J89)</f>
        <v>398.28</v>
      </c>
      <c r="O89" s="250">
        <f>IF($M89="ano",LARGE((S89,W89,AA89,AE89,AI89,AM89,AQ89,AU89,AY89,BC89,BG89,BK89,BO89,BS89,BW89,CA89,CE89),1)+LARGE((S89,W89,AA89,AE89,AI89,AM89,AQ89,AU89,AY89,BC89,BG89,BK89,BO89,BS89,BW89,CA89,CE89),2)+LARGE((S89,W89,AA89,AE89,AI89,AM89,AQ89,AU89,AY89,BC89,BG89,BK89,BO89,BS89,BW89,CA89,CE89),3)+LARGE((S89,W89,AA89,AE89,AI89,AM89,AQ89,AU89,AY89,BC89,BG89,BK89,BO89,BS89,BW89,CA89,CE89),4)+LARGE((S89,W89,AA89,AE89,AI89,AM89,AQ89,AU89,AY89,BC89,BG89,BK89,BO89,BS89,BW89,CA89,CE89),5),K89)</f>
        <v>454.62</v>
      </c>
      <c r="S89" s="193"/>
      <c r="W89" s="196"/>
      <c r="X89" s="197">
        <v>5.0104166666666672E-2</v>
      </c>
      <c r="Y89" s="261">
        <v>214.76</v>
      </c>
      <c r="Z89" s="197">
        <v>4.3896260416666673E-2</v>
      </c>
      <c r="AA89" s="261">
        <v>245.14</v>
      </c>
      <c r="AE89" s="202"/>
      <c r="AG89" s="61" t="s">
        <v>247</v>
      </c>
      <c r="AI89" s="205"/>
      <c r="AJ89" s="200"/>
      <c r="AK89" s="201" t="s">
        <v>247</v>
      </c>
      <c r="AL89" s="201"/>
      <c r="AM89" s="202"/>
      <c r="AN89" s="206">
        <v>2.7627314814814813E-2</v>
      </c>
      <c r="AO89" s="251">
        <v>183.52</v>
      </c>
      <c r="AP89" s="206">
        <v>2.4204290509259256E-2</v>
      </c>
      <c r="AQ89" s="251">
        <v>209.48</v>
      </c>
      <c r="AU89" s="202"/>
      <c r="AW89" s="231"/>
      <c r="AX89" s="231"/>
      <c r="AY89" s="253"/>
      <c r="BA89" s="207"/>
      <c r="BB89" s="207"/>
      <c r="BC89" s="208"/>
      <c r="BD89" s="210"/>
      <c r="BE89" s="211"/>
      <c r="BF89" s="211"/>
      <c r="BG89" s="212"/>
      <c r="BH89" s="213"/>
      <c r="BI89" s="214"/>
      <c r="BJ89" s="214"/>
      <c r="BK89" s="215"/>
      <c r="BL89" s="112"/>
      <c r="BM89" s="233"/>
      <c r="BN89" s="233"/>
      <c r="BO89" s="255"/>
      <c r="BS89" s="217"/>
      <c r="BT89" s="218"/>
      <c r="BU89" s="259"/>
      <c r="BV89" s="259"/>
      <c r="BW89" s="260"/>
      <c r="BY89" s="257"/>
      <c r="BZ89" s="257"/>
      <c r="CA89" s="257"/>
      <c r="CB89" s="221"/>
      <c r="CC89" s="222"/>
      <c r="CD89" s="222"/>
      <c r="CE89" s="222"/>
    </row>
    <row r="90" spans="2:83" ht="15" customHeight="1">
      <c r="B90" s="2">
        <v>96</v>
      </c>
      <c r="C90" s="2">
        <v>84</v>
      </c>
      <c r="D90" s="47" t="s">
        <v>2023</v>
      </c>
      <c r="E90" s="47" t="s">
        <v>1505</v>
      </c>
      <c r="F90" s="89" t="s">
        <v>43</v>
      </c>
      <c r="G90" s="48">
        <v>1967</v>
      </c>
      <c r="H90" s="49" t="s">
        <v>31</v>
      </c>
      <c r="I90" s="2" t="str">
        <f t="shared" ref="I90:I99" si="11">IF(G90&lt;=1953,"M60",IF(G90&lt;=1963,"M50",IF(G90&lt;=1973,"M40","M")))</f>
        <v>M40</v>
      </c>
      <c r="J90" s="105">
        <f t="shared" si="6"/>
        <v>408.86</v>
      </c>
      <c r="K90" s="249">
        <f t="shared" si="7"/>
        <v>447.4899999999999</v>
      </c>
      <c r="L90" s="51">
        <f t="shared" si="8"/>
        <v>3</v>
      </c>
      <c r="M90" s="52" t="str">
        <f t="shared" si="9"/>
        <v>nie</v>
      </c>
      <c r="N90" s="106">
        <f>IF($M90="ano",LARGE((Q90,U90,Y90,AC90,AG90,AK90,AO90,AS90,AW90,BA90,BE90,BI90,BM90,BQ90,BU90,BY90,CC90),1)+LARGE((Q90,U90,Y90,AC90,AG90,AK90,AO90,AS90,AW90,BA90,BE90,BI90,BM90,BQ90,BU90,BY90,CC90),2)+LARGE((Q90,U90,Y90,AC90,AG90,AK90,AO90,AS90,AW90,BA90,BE90,BI90,BM90,BQ90,BU90,BY90,CC90),3)+LARGE((Q90,U90,Y90,AC90,AG90,AK90,AO90,AS90,AW90,BA90,BE90,BI90,BM90,BQ90,BU90,BY90,CC90),4)+LARGE((Q90,U90,Y90,AC90,AG90,AK90,AO90,AS90,AW90,BA90,BE90,BI90,BM90,BQ90,BU90,BY90,CC90),5),J90)</f>
        <v>408.86</v>
      </c>
      <c r="O90" s="250">
        <f>IF($M90="ano",LARGE((S90,W90,AA90,AE90,AI90,AM90,AQ90,AU90,AY90,BC90,BG90,BK90,BO90,BS90,BW90,CA90,CE90),1)+LARGE((S90,W90,AA90,AE90,AI90,AM90,AQ90,AU90,AY90,BC90,BG90,BK90,BO90,BS90,BW90,CA90,CE90),2)+LARGE((S90,W90,AA90,AE90,AI90,AM90,AQ90,AU90,AY90,BC90,BG90,BK90,BO90,BS90,BW90,CA90,CE90),3)+LARGE((S90,W90,AA90,AE90,AI90,AM90,AQ90,AU90,AY90,BC90,BG90,BK90,BO90,BS90,BW90,CA90,CE90),4)+LARGE((S90,W90,AA90,AE90,AI90,AM90,AQ90,AU90,AY90,BC90,BG90,BK90,BO90,BS90,BW90,CA90,CE90),5),K90)</f>
        <v>447.4899999999999</v>
      </c>
      <c r="P90" s="191"/>
      <c r="Q90" s="192"/>
      <c r="R90" s="192"/>
      <c r="S90" s="193"/>
      <c r="T90" s="194">
        <v>0.10498842592592593</v>
      </c>
      <c r="U90" s="256">
        <v>134.56</v>
      </c>
      <c r="V90" s="194">
        <v>9.592792476851851E-2</v>
      </c>
      <c r="W90" s="256">
        <v>147.26999999999998</v>
      </c>
      <c r="X90" s="197"/>
      <c r="Y90" s="198" t="s">
        <v>247</v>
      </c>
      <c r="Z90" s="198"/>
      <c r="AA90" s="199" t="s">
        <v>247</v>
      </c>
      <c r="AB90" s="200"/>
      <c r="AC90" s="201"/>
      <c r="AD90" s="201"/>
      <c r="AE90" s="202"/>
      <c r="AF90" s="203"/>
      <c r="AG90" s="204" t="s">
        <v>247</v>
      </c>
      <c r="AH90" s="204"/>
      <c r="AI90" s="205"/>
      <c r="AJ90" s="200"/>
      <c r="AK90" s="201" t="s">
        <v>247</v>
      </c>
      <c r="AL90" s="201"/>
      <c r="AM90" s="202"/>
      <c r="AN90" s="206"/>
      <c r="AO90" s="207" t="s">
        <v>247</v>
      </c>
      <c r="AP90" s="207"/>
      <c r="AQ90" s="208"/>
      <c r="AU90" s="202"/>
      <c r="AW90" s="231"/>
      <c r="AX90" s="231"/>
      <c r="AY90" s="253"/>
      <c r="BA90" s="207"/>
      <c r="BB90" s="207"/>
      <c r="BC90" s="208"/>
      <c r="BD90" s="210">
        <v>6.4988425925925922E-2</v>
      </c>
      <c r="BE90" s="258">
        <v>134.58000000000001</v>
      </c>
      <c r="BF90" s="210">
        <v>5.9379924768518513E-2</v>
      </c>
      <c r="BG90" s="258">
        <v>147.29999999999998</v>
      </c>
      <c r="BH90" s="213"/>
      <c r="BI90" s="214"/>
      <c r="BJ90" s="214"/>
      <c r="BK90" s="215"/>
      <c r="BL90" s="112"/>
      <c r="BM90" s="233"/>
      <c r="BN90" s="233"/>
      <c r="BO90" s="255"/>
      <c r="BP90" s="216"/>
      <c r="BQ90" s="216"/>
      <c r="BR90" s="216"/>
      <c r="BS90" s="217"/>
      <c r="BT90" s="218">
        <v>5.8402777777777776E-2</v>
      </c>
      <c r="BU90" s="256">
        <v>139.72</v>
      </c>
      <c r="BV90" s="218">
        <v>5.3362618055555554E-2</v>
      </c>
      <c r="BW90" s="262">
        <v>152.91999999999999</v>
      </c>
      <c r="BY90" s="257"/>
      <c r="BZ90" s="257"/>
      <c r="CA90" s="257"/>
      <c r="CB90" s="221"/>
      <c r="CC90" s="222"/>
      <c r="CD90" s="222"/>
      <c r="CE90" s="222"/>
    </row>
    <row r="91" spans="2:83" ht="15" customHeight="1">
      <c r="B91" s="2">
        <v>97</v>
      </c>
      <c r="C91" s="2">
        <v>85</v>
      </c>
      <c r="D91" s="47" t="s">
        <v>1786</v>
      </c>
      <c r="E91" s="47" t="s">
        <v>1674</v>
      </c>
      <c r="F91" s="89" t="s">
        <v>1787</v>
      </c>
      <c r="G91" s="48">
        <v>1962</v>
      </c>
      <c r="H91" s="49" t="s">
        <v>31</v>
      </c>
      <c r="I91" s="2" t="str">
        <f t="shared" si="11"/>
        <v>M50</v>
      </c>
      <c r="J91" s="105">
        <f t="shared" si="6"/>
        <v>391</v>
      </c>
      <c r="K91" s="249">
        <f t="shared" si="7"/>
        <v>446.29999999999995</v>
      </c>
      <c r="L91" s="51">
        <f t="shared" si="8"/>
        <v>2</v>
      </c>
      <c r="M91" s="52" t="str">
        <f t="shared" si="9"/>
        <v>nie</v>
      </c>
      <c r="N91" s="106">
        <f>IF($M91="ano",LARGE((Q91,U91,Y91,AC91,AG91,AK91,AO91,AS91,AW91,BA91,BE91,BI91,BM91,BQ91,BU91,BY91,CC91),1)+LARGE((Q91,U91,Y91,AC91,AG91,AK91,AO91,AS91,AW91,BA91,BE91,BI91,BM91,BQ91,BU91,BY91,CC91),2)+LARGE((Q91,U91,Y91,AC91,AG91,AK91,AO91,AS91,AW91,BA91,BE91,BI91,BM91,BQ91,BU91,BY91,CC91),3)+LARGE((Q91,U91,Y91,AC91,AG91,AK91,AO91,AS91,AW91,BA91,BE91,BI91,BM91,BQ91,BU91,BY91,CC91),4)+LARGE((Q91,U91,Y91,AC91,AG91,AK91,AO91,AS91,AW91,BA91,BE91,BI91,BM91,BQ91,BU91,BY91,CC91),5),J91)</f>
        <v>391</v>
      </c>
      <c r="O91" s="250">
        <f>IF($M91="ano",LARGE((S91,W91,AA91,AE91,AI91,AM91,AQ91,AU91,AY91,BC91,BG91,BK91,BO91,BS91,BW91,CA91,CE91),1)+LARGE((S91,W91,AA91,AE91,AI91,AM91,AQ91,AU91,AY91,BC91,BG91,BK91,BO91,BS91,BW91,CA91,CE91),2)+LARGE((S91,W91,AA91,AE91,AI91,AM91,AQ91,AU91,AY91,BC91,BG91,BK91,BO91,BS91,BW91,CA91,CE91),3)+LARGE((S91,W91,AA91,AE91,AI91,AM91,AQ91,AU91,AY91,BC91,BG91,BK91,BO91,BS91,BW91,CA91,CE91),4)+LARGE((S91,W91,AA91,AE91,AI91,AM91,AQ91,AU91,AY91,BC91,BG91,BK91,BO91,BS91,BW91,CA91,CE91),5),K91)</f>
        <v>446.29999999999995</v>
      </c>
      <c r="P91" s="191"/>
      <c r="Q91" s="192"/>
      <c r="R91" s="192"/>
      <c r="S91" s="193"/>
      <c r="T91" s="194">
        <v>8.3726851851851858E-2</v>
      </c>
      <c r="U91" s="256">
        <v>196.42</v>
      </c>
      <c r="V91" s="194">
        <v>7.3353094907407407E-2</v>
      </c>
      <c r="W91" s="256">
        <v>224.2</v>
      </c>
      <c r="X91" s="197"/>
      <c r="Y91" s="198" t="s">
        <v>247</v>
      </c>
      <c r="Z91" s="198"/>
      <c r="AA91" s="199" t="s">
        <v>247</v>
      </c>
      <c r="AB91" s="200"/>
      <c r="AC91" s="201"/>
      <c r="AD91" s="201"/>
      <c r="AE91" s="202"/>
      <c r="AF91" s="203"/>
      <c r="AG91" s="204" t="s">
        <v>247</v>
      </c>
      <c r="AH91" s="204"/>
      <c r="AI91" s="205"/>
      <c r="AJ91" s="200"/>
      <c r="AK91" s="201" t="s">
        <v>247</v>
      </c>
      <c r="AL91" s="201"/>
      <c r="AM91" s="202"/>
      <c r="AN91" s="206"/>
      <c r="AO91" s="207" t="s">
        <v>247</v>
      </c>
      <c r="AP91" s="207"/>
      <c r="AQ91" s="208"/>
      <c r="AR91" s="134">
        <v>3.5069444444444445E-2</v>
      </c>
      <c r="AS91" s="127">
        <v>194.58</v>
      </c>
      <c r="AT91" s="134">
        <v>3.0724340277777779E-2</v>
      </c>
      <c r="AU91" s="252">
        <v>222.1</v>
      </c>
      <c r="AW91" s="231"/>
      <c r="AX91" s="231"/>
      <c r="AY91" s="253"/>
      <c r="BA91" s="207"/>
      <c r="BB91" s="207"/>
      <c r="BC91" s="208"/>
      <c r="BD91" s="210"/>
      <c r="BE91" s="211"/>
      <c r="BF91" s="211"/>
      <c r="BG91" s="212"/>
      <c r="BH91" s="213"/>
      <c r="BI91" s="214"/>
      <c r="BJ91" s="214"/>
      <c r="BK91" s="215"/>
      <c r="BL91" s="112"/>
      <c r="BM91" s="233"/>
      <c r="BN91" s="233"/>
      <c r="BO91" s="255"/>
      <c r="BP91" s="225"/>
      <c r="BQ91" s="216"/>
      <c r="BR91" s="216"/>
      <c r="BS91" s="217"/>
      <c r="BT91" s="218"/>
      <c r="BU91" s="259"/>
      <c r="BV91" s="259"/>
      <c r="BW91" s="260"/>
      <c r="BY91" s="257"/>
      <c r="BZ91" s="257"/>
      <c r="CA91" s="257"/>
      <c r="CB91" s="221"/>
      <c r="CC91" s="222"/>
      <c r="CD91" s="222"/>
      <c r="CE91" s="222"/>
    </row>
    <row r="92" spans="2:83" ht="15" customHeight="1">
      <c r="B92" s="2">
        <v>98</v>
      </c>
      <c r="C92" s="2">
        <v>86</v>
      </c>
      <c r="D92" s="49" t="s">
        <v>99</v>
      </c>
      <c r="E92" s="49" t="s">
        <v>1582</v>
      </c>
      <c r="F92" s="93" t="s">
        <v>86</v>
      </c>
      <c r="G92" s="85">
        <v>1981</v>
      </c>
      <c r="H92" s="49" t="s">
        <v>31</v>
      </c>
      <c r="I92" s="2" t="str">
        <f t="shared" si="11"/>
        <v>M</v>
      </c>
      <c r="J92" s="105">
        <f t="shared" si="6"/>
        <v>445.69999999999993</v>
      </c>
      <c r="K92" s="249">
        <f t="shared" si="7"/>
        <v>445.95</v>
      </c>
      <c r="L92" s="51">
        <f t="shared" si="8"/>
        <v>3</v>
      </c>
      <c r="M92" s="52" t="str">
        <f t="shared" si="9"/>
        <v>nie</v>
      </c>
      <c r="N92" s="106">
        <f>IF($M92="ano",LARGE((Q92,U92,Y92,AC92,AG92,AK92,AO92,AS92,AW92,BA92,BE92,BI92,BM92,BQ92,BU92,BY92,CC92),1)+LARGE((Q92,U92,Y92,AC92,AG92,AK92,AO92,AS92,AW92,BA92,BE92,BI92,BM92,BQ92,BU92,BY92,CC92),2)+LARGE((Q92,U92,Y92,AC92,AG92,AK92,AO92,AS92,AW92,BA92,BE92,BI92,BM92,BQ92,BU92,BY92,CC92),3)+LARGE((Q92,U92,Y92,AC92,AG92,AK92,AO92,AS92,AW92,BA92,BE92,BI92,BM92,BQ92,BU92,BY92,CC92),4)+LARGE((Q92,U92,Y92,AC92,AG92,AK92,AO92,AS92,AW92,BA92,BE92,BI92,BM92,BQ92,BU92,BY92,CC92),5),J92)</f>
        <v>445.69999999999993</v>
      </c>
      <c r="O92" s="250">
        <f>IF($M92="ano",LARGE((S92,W92,AA92,AE92,AI92,AM92,AQ92,AU92,AY92,BC92,BG92,BK92,BO92,BS92,BW92,CA92,CE92),1)+LARGE((S92,W92,AA92,AE92,AI92,AM92,AQ92,AU92,AY92,BC92,BG92,BK92,BO92,BS92,BW92,CA92,CE92),2)+LARGE((S92,W92,AA92,AE92,AI92,AM92,AQ92,AU92,AY92,BC92,BG92,BK92,BO92,BS92,BW92,CA92,CE92),3)+LARGE((S92,W92,AA92,AE92,AI92,AM92,AQ92,AU92,AY92,BC92,BG92,BK92,BO92,BS92,BW92,CA92,CE92),4)+LARGE((S92,W92,AA92,AE92,AI92,AM92,AQ92,AU92,AY92,BC92,BG92,BK92,BO92,BS92,BW92,CA92,CE92),5),K92)</f>
        <v>445.95</v>
      </c>
      <c r="S92" s="193"/>
      <c r="W92" s="196"/>
      <c r="Y92" s="59" t="s">
        <v>247</v>
      </c>
      <c r="AA92" s="199" t="s">
        <v>247</v>
      </c>
      <c r="AB92" s="200">
        <v>6.2453703703703706E-2</v>
      </c>
      <c r="AC92" s="252">
        <v>141.94</v>
      </c>
      <c r="AD92" s="200">
        <v>6.2422476851851857E-2</v>
      </c>
      <c r="AE92" s="252">
        <v>142.01999999999998</v>
      </c>
      <c r="AG92" s="61" t="s">
        <v>247</v>
      </c>
      <c r="AI92" s="205"/>
      <c r="AJ92" s="200">
        <v>5.8310185185185187E-2</v>
      </c>
      <c r="AK92" s="252">
        <v>140.72999999999999</v>
      </c>
      <c r="AL92" s="200">
        <v>5.8281030092592598E-2</v>
      </c>
      <c r="AM92" s="252">
        <v>140.81</v>
      </c>
      <c r="AN92" s="206"/>
      <c r="AO92" s="207" t="s">
        <v>247</v>
      </c>
      <c r="AP92" s="207"/>
      <c r="AQ92" s="208"/>
      <c r="AU92" s="202"/>
      <c r="AW92" s="231"/>
      <c r="AX92" s="231"/>
      <c r="AY92" s="253"/>
      <c r="BA92" s="207"/>
      <c r="BB92" s="207"/>
      <c r="BC92" s="208"/>
      <c r="BD92" s="210"/>
      <c r="BE92" s="211"/>
      <c r="BF92" s="211"/>
      <c r="BG92" s="212"/>
      <c r="BH92" s="213"/>
      <c r="BI92" s="214"/>
      <c r="BJ92" s="214"/>
      <c r="BK92" s="215"/>
      <c r="BL92" s="112"/>
      <c r="BM92" s="233"/>
      <c r="BN92" s="233"/>
      <c r="BO92" s="255"/>
      <c r="BS92" s="217"/>
      <c r="BT92" s="218">
        <v>5.3171296296296293E-2</v>
      </c>
      <c r="BU92" s="256">
        <v>163.03</v>
      </c>
      <c r="BV92" s="218">
        <v>5.3144710648148151E-2</v>
      </c>
      <c r="BW92" s="262">
        <v>163.12</v>
      </c>
      <c r="BY92" s="257"/>
      <c r="BZ92" s="257"/>
      <c r="CA92" s="257"/>
      <c r="CB92" s="221"/>
      <c r="CC92" s="222"/>
      <c r="CD92" s="222"/>
      <c r="CE92" s="222"/>
    </row>
    <row r="93" spans="2:83" ht="15" customHeight="1">
      <c r="B93" s="2">
        <v>99</v>
      </c>
      <c r="C93" s="2">
        <v>87</v>
      </c>
      <c r="D93" s="47" t="s">
        <v>1493</v>
      </c>
      <c r="E93" s="47" t="s">
        <v>1492</v>
      </c>
      <c r="F93" s="89" t="s">
        <v>1494</v>
      </c>
      <c r="G93" s="48">
        <v>1967</v>
      </c>
      <c r="H93" s="49" t="s">
        <v>31</v>
      </c>
      <c r="I93" s="2" t="str">
        <f t="shared" si="11"/>
        <v>M40</v>
      </c>
      <c r="J93" s="105">
        <f t="shared" si="6"/>
        <v>402.03999999999996</v>
      </c>
      <c r="K93" s="249">
        <f t="shared" si="7"/>
        <v>440.02</v>
      </c>
      <c r="L93" s="51">
        <f t="shared" si="8"/>
        <v>2</v>
      </c>
      <c r="M93" s="52" t="str">
        <f t="shared" si="9"/>
        <v>nie</v>
      </c>
      <c r="N93" s="106">
        <f>IF($M93="ano",LARGE((Q93,U93,Y93,AC93,AG93,AK93,AO93,AS93,AW93,BA93,BE93,BI93,BM93,BQ93,BU93,BY93,CC93),1)+LARGE((Q93,U93,Y93,AC93,AG93,AK93,AO93,AS93,AW93,BA93,BE93,BI93,BM93,BQ93,BU93,BY93,CC93),2)+LARGE((Q93,U93,Y93,AC93,AG93,AK93,AO93,AS93,AW93,BA93,BE93,BI93,BM93,BQ93,BU93,BY93,CC93),3)+LARGE((Q93,U93,Y93,AC93,AG93,AK93,AO93,AS93,AW93,BA93,BE93,BI93,BM93,BQ93,BU93,BY93,CC93),4)+LARGE((Q93,U93,Y93,AC93,AG93,AK93,AO93,AS93,AW93,BA93,BE93,BI93,BM93,BQ93,BU93,BY93,CC93),5),J93)</f>
        <v>402.03999999999996</v>
      </c>
      <c r="O93" s="250">
        <f>IF($M93="ano",LARGE((S93,W93,AA93,AE93,AI93,AM93,AQ93,AU93,AY93,BC93,BG93,BK93,BO93,BS93,BW93,CA93,CE93),1)+LARGE((S93,W93,AA93,AE93,AI93,AM93,AQ93,AU93,AY93,BC93,BG93,BK93,BO93,BS93,BW93,CA93,CE93),2)+LARGE((S93,W93,AA93,AE93,AI93,AM93,AQ93,AU93,AY93,BC93,BG93,BK93,BO93,BS93,BW93,CA93,CE93),3)+LARGE((S93,W93,AA93,AE93,AI93,AM93,AQ93,AU93,AY93,BC93,BG93,BK93,BO93,BS93,BW93,CA93,CE93),4)+LARGE((S93,W93,AA93,AE93,AI93,AM93,AQ93,AU93,AY93,BC93,BG93,BK93,BO93,BS93,BW93,CA93,CE93),5),K93)</f>
        <v>440.02</v>
      </c>
      <c r="P93" s="191"/>
      <c r="Q93" s="192"/>
      <c r="R93" s="192"/>
      <c r="S93" s="193"/>
      <c r="T93" s="194"/>
      <c r="U93" s="195"/>
      <c r="V93" s="195"/>
      <c r="W93" s="196"/>
      <c r="X93" s="197">
        <v>5.1296296296296291E-2</v>
      </c>
      <c r="Y93" s="261">
        <v>209.4</v>
      </c>
      <c r="Z93" s="197">
        <v>4.6869425925925919E-2</v>
      </c>
      <c r="AA93" s="261">
        <v>229.17999999999998</v>
      </c>
      <c r="AB93" s="200"/>
      <c r="AC93" s="201"/>
      <c r="AD93" s="201"/>
      <c r="AE93" s="202"/>
      <c r="AF93" s="203"/>
      <c r="AG93" s="204" t="s">
        <v>247</v>
      </c>
      <c r="AH93" s="204"/>
      <c r="AI93" s="205"/>
      <c r="AJ93" s="200"/>
      <c r="AK93" s="201" t="s">
        <v>247</v>
      </c>
      <c r="AL93" s="201"/>
      <c r="AM93" s="202"/>
      <c r="AN93" s="206"/>
      <c r="AO93" s="207" t="s">
        <v>247</v>
      </c>
      <c r="AP93" s="207"/>
      <c r="AQ93" s="208"/>
      <c r="AU93" s="202"/>
      <c r="AW93" s="231"/>
      <c r="AX93" s="231"/>
      <c r="AY93" s="253"/>
      <c r="BA93" s="207"/>
      <c r="BB93" s="207"/>
      <c r="BC93" s="208"/>
      <c r="BD93" s="210"/>
      <c r="BE93" s="211"/>
      <c r="BF93" s="211"/>
      <c r="BG93" s="212"/>
      <c r="BH93" s="213"/>
      <c r="BI93" s="214"/>
      <c r="BJ93" s="214"/>
      <c r="BK93" s="215"/>
      <c r="BL93" s="112"/>
      <c r="BM93" s="233"/>
      <c r="BN93" s="233"/>
      <c r="BO93" s="255"/>
      <c r="BP93" s="216"/>
      <c r="BQ93" s="216"/>
      <c r="BR93" s="216"/>
      <c r="BS93" s="217"/>
      <c r="BT93" s="218">
        <v>4.6527777777777779E-2</v>
      </c>
      <c r="BU93" s="256">
        <v>192.64</v>
      </c>
      <c r="BV93" s="218">
        <v>4.2512430555555557E-2</v>
      </c>
      <c r="BW93" s="262">
        <v>210.84</v>
      </c>
      <c r="BY93" s="257"/>
      <c r="BZ93" s="257"/>
      <c r="CA93" s="257"/>
      <c r="CB93" s="221"/>
      <c r="CC93" s="222"/>
      <c r="CD93" s="222"/>
      <c r="CE93" s="222"/>
    </row>
    <row r="94" spans="2:83" ht="15" customHeight="1">
      <c r="B94" s="2">
        <v>100</v>
      </c>
      <c r="C94" s="2">
        <v>88</v>
      </c>
      <c r="D94" s="49" t="s">
        <v>204</v>
      </c>
      <c r="E94" s="49" t="s">
        <v>1723</v>
      </c>
      <c r="F94" s="93" t="s">
        <v>117</v>
      </c>
      <c r="G94" s="85">
        <v>1968</v>
      </c>
      <c r="H94" s="49" t="s">
        <v>31</v>
      </c>
      <c r="I94" s="2" t="str">
        <f t="shared" si="11"/>
        <v>M40</v>
      </c>
      <c r="J94" s="105">
        <f t="shared" si="6"/>
        <v>404.35</v>
      </c>
      <c r="K94" s="249">
        <f t="shared" si="7"/>
        <v>438.95</v>
      </c>
      <c r="L94" s="51">
        <f t="shared" si="8"/>
        <v>3</v>
      </c>
      <c r="M94" s="52" t="str">
        <f t="shared" si="9"/>
        <v>nie</v>
      </c>
      <c r="N94" s="106">
        <f>IF($M94="ano",LARGE((Q94,U94,Y94,AC94,AG94,AK94,AO94,AS94,AW94,BA94,BE94,BI94,BM94,BQ94,BU94,BY94,CC94),1)+LARGE((Q94,U94,Y94,AC94,AG94,AK94,AO94,AS94,AW94,BA94,BE94,BI94,BM94,BQ94,BU94,BY94,CC94),2)+LARGE((Q94,U94,Y94,AC94,AG94,AK94,AO94,AS94,AW94,BA94,BE94,BI94,BM94,BQ94,BU94,BY94,CC94),3)+LARGE((Q94,U94,Y94,AC94,AG94,AK94,AO94,AS94,AW94,BA94,BE94,BI94,BM94,BQ94,BU94,BY94,CC94),4)+LARGE((Q94,U94,Y94,AC94,AG94,AK94,AO94,AS94,AW94,BA94,BE94,BI94,BM94,BQ94,BU94,BY94,CC94),5),J94)</f>
        <v>404.35</v>
      </c>
      <c r="O94" s="250">
        <f>IF($M94="ano",LARGE((S94,W94,AA94,AE94,AI94,AM94,AQ94,AU94,AY94,BC94,BG94,BK94,BO94,BS94,BW94,CA94,CE94),1)+LARGE((S94,W94,AA94,AE94,AI94,AM94,AQ94,AU94,AY94,BC94,BG94,BK94,BO94,BS94,BW94,CA94,CE94),2)+LARGE((S94,W94,AA94,AE94,AI94,AM94,AQ94,AU94,AY94,BC94,BG94,BK94,BO94,BS94,BW94,CA94,CE94),3)+LARGE((S94,W94,AA94,AE94,AI94,AM94,AQ94,AU94,AY94,BC94,BG94,BK94,BO94,BS94,BW94,CA94,CE94),4)+LARGE((S94,W94,AA94,AE94,AI94,AM94,AQ94,AU94,AY94,BC94,BG94,BK94,BO94,BS94,BW94,CA94,CE94),5),K94)</f>
        <v>438.95</v>
      </c>
      <c r="P94" s="191"/>
      <c r="Q94" s="192"/>
      <c r="R94" s="192"/>
      <c r="S94" s="193"/>
      <c r="T94" s="194">
        <v>0.10579861111111111</v>
      </c>
      <c r="U94" s="256">
        <v>132.21</v>
      </c>
      <c r="V94" s="194">
        <v>9.7461680555555555E-2</v>
      </c>
      <c r="W94" s="256">
        <v>143.51999999999998</v>
      </c>
      <c r="X94" s="197"/>
      <c r="Y94" s="198" t="s">
        <v>247</v>
      </c>
      <c r="Z94" s="198"/>
      <c r="AA94" s="199" t="s">
        <v>247</v>
      </c>
      <c r="AB94" s="200"/>
      <c r="AC94" s="201"/>
      <c r="AD94" s="201"/>
      <c r="AE94" s="202"/>
      <c r="AF94" s="203">
        <v>0.19270833333333334</v>
      </c>
      <c r="AG94" s="204">
        <v>131.15</v>
      </c>
      <c r="AH94" s="203">
        <v>0.17752291666666667</v>
      </c>
      <c r="AI94" s="204">
        <v>142.37</v>
      </c>
      <c r="AJ94" s="200">
        <v>5.8252314814814819E-2</v>
      </c>
      <c r="AK94" s="252">
        <v>140.99</v>
      </c>
      <c r="AL94" s="200">
        <v>5.3662032407407412E-2</v>
      </c>
      <c r="AM94" s="252">
        <v>153.06</v>
      </c>
      <c r="AN94" s="206"/>
      <c r="AO94" s="207" t="s">
        <v>247</v>
      </c>
      <c r="AP94" s="207"/>
      <c r="AQ94" s="208"/>
      <c r="AU94" s="202"/>
      <c r="AW94" s="231"/>
      <c r="AX94" s="231"/>
      <c r="AY94" s="253"/>
      <c r="BA94" s="207"/>
      <c r="BB94" s="207"/>
      <c r="BC94" s="208"/>
      <c r="BD94" s="210"/>
      <c r="BE94" s="211"/>
      <c r="BF94" s="211"/>
      <c r="BG94" s="212"/>
      <c r="BH94" s="213"/>
      <c r="BI94" s="214"/>
      <c r="BJ94" s="214"/>
      <c r="BK94" s="215"/>
      <c r="BL94" s="112"/>
      <c r="BM94" s="233"/>
      <c r="BN94" s="233"/>
      <c r="BO94" s="255"/>
      <c r="BP94" s="216"/>
      <c r="BQ94" s="216"/>
      <c r="BR94" s="216"/>
      <c r="BS94" s="217"/>
      <c r="BT94" s="218"/>
      <c r="BU94" s="259"/>
      <c r="BV94" s="259"/>
      <c r="BW94" s="260"/>
      <c r="BY94" s="257"/>
      <c r="BZ94" s="257"/>
      <c r="CA94" s="257"/>
      <c r="CB94" s="221"/>
      <c r="CC94" s="222"/>
      <c r="CD94" s="222"/>
      <c r="CE94" s="222"/>
    </row>
    <row r="95" spans="2:83" ht="15" customHeight="1">
      <c r="B95" s="2">
        <v>101</v>
      </c>
      <c r="C95" s="2">
        <v>89</v>
      </c>
      <c r="D95" s="47" t="s">
        <v>2100</v>
      </c>
      <c r="E95" s="47" t="s">
        <v>1567</v>
      </c>
      <c r="F95" s="90" t="s">
        <v>2101</v>
      </c>
      <c r="G95" s="81">
        <v>1973</v>
      </c>
      <c r="H95" s="49" t="s">
        <v>31</v>
      </c>
      <c r="I95" s="2" t="str">
        <f t="shared" si="11"/>
        <v>M40</v>
      </c>
      <c r="J95" s="105">
        <f t="shared" si="6"/>
        <v>415.86</v>
      </c>
      <c r="K95" s="249">
        <f t="shared" si="7"/>
        <v>433.74</v>
      </c>
      <c r="L95" s="51">
        <f t="shared" si="8"/>
        <v>3</v>
      </c>
      <c r="M95" s="52" t="str">
        <f t="shared" si="9"/>
        <v>nie</v>
      </c>
      <c r="N95" s="106">
        <f>IF($M95="ano",LARGE((Q95,U95,Y95,AC95,AG95,AK95,AO95,AS95,AW95,BA95,BE95,BI95,BM95,BQ95,BU95,BY95,CC95),1)+LARGE((Q95,U95,Y95,AC95,AG95,AK95,AO95,AS95,AW95,BA95,BE95,BI95,BM95,BQ95,BU95,BY95,CC95),2)+LARGE((Q95,U95,Y95,AC95,AG95,AK95,AO95,AS95,AW95,BA95,BE95,BI95,BM95,BQ95,BU95,BY95,CC95),3)+LARGE((Q95,U95,Y95,AC95,AG95,AK95,AO95,AS95,AW95,BA95,BE95,BI95,BM95,BQ95,BU95,BY95,CC95),4)+LARGE((Q95,U95,Y95,AC95,AG95,AK95,AO95,AS95,AW95,BA95,BE95,BI95,BM95,BQ95,BU95,BY95,CC95),5),J95)</f>
        <v>415.86</v>
      </c>
      <c r="O95" s="250">
        <f>IF($M95="ano",LARGE((S95,W95,AA95,AE95,AI95,AM95,AQ95,AU95,AY95,BC95,BG95,BK95,BO95,BS95,BW95,CA95,CE95),1)+LARGE((S95,W95,AA95,AE95,AI95,AM95,AQ95,AU95,AY95,BC95,BG95,BK95,BO95,BS95,BW95,CA95,CE95),2)+LARGE((S95,W95,AA95,AE95,AI95,AM95,AQ95,AU95,AY95,BC95,BG95,BK95,BO95,BS95,BW95,CA95,CE95),3)+LARGE((S95,W95,AA95,AE95,AI95,AM95,AQ95,AU95,AY95,BC95,BG95,BK95,BO95,BS95,BW95,CA95,CE95),4)+LARGE((S95,W95,AA95,AE95,AI95,AM95,AQ95,AU95,AY95,BC95,BG95,BK95,BO95,BS95,BW95,CA95,CE95),5),K95)</f>
        <v>433.74</v>
      </c>
      <c r="P95" s="191"/>
      <c r="Q95" s="192"/>
      <c r="R95" s="192"/>
      <c r="S95" s="193"/>
      <c r="T95" s="194">
        <v>0.10986111111111112</v>
      </c>
      <c r="U95" s="256">
        <v>120.39</v>
      </c>
      <c r="V95" s="194">
        <v>0.10533483333333334</v>
      </c>
      <c r="W95" s="256">
        <v>125.57000000000001</v>
      </c>
      <c r="X95" s="197"/>
      <c r="Y95" s="198" t="s">
        <v>247</v>
      </c>
      <c r="Z95" s="198"/>
      <c r="AA95" s="199" t="s">
        <v>247</v>
      </c>
      <c r="AB95" s="200">
        <v>6.2407407407407411E-2</v>
      </c>
      <c r="AC95" s="252">
        <v>142.13</v>
      </c>
      <c r="AD95" s="200">
        <v>5.9836222222222228E-2</v>
      </c>
      <c r="AE95" s="252">
        <v>148.23999999999998</v>
      </c>
      <c r="AF95" s="203"/>
      <c r="AG95" s="204" t="s">
        <v>247</v>
      </c>
      <c r="AH95" s="204"/>
      <c r="AI95" s="205"/>
      <c r="AJ95" s="200"/>
      <c r="AK95" s="201" t="s">
        <v>247</v>
      </c>
      <c r="AL95" s="201"/>
      <c r="AM95" s="202"/>
      <c r="AN95" s="206"/>
      <c r="AO95" s="207" t="s">
        <v>247</v>
      </c>
      <c r="AP95" s="207"/>
      <c r="AQ95" s="208"/>
      <c r="AU95" s="202"/>
      <c r="AW95" s="231"/>
      <c r="AX95" s="231"/>
      <c r="AY95" s="253"/>
      <c r="BA95" s="207"/>
      <c r="BB95" s="207"/>
      <c r="BC95" s="208"/>
      <c r="BD95" s="210">
        <v>6.0393518518518513E-2</v>
      </c>
      <c r="BE95" s="258">
        <v>153.34</v>
      </c>
      <c r="BF95" s="210">
        <v>5.790530555555555E-2</v>
      </c>
      <c r="BG95" s="258">
        <v>159.92999999999998</v>
      </c>
      <c r="BH95" s="213"/>
      <c r="BI95" s="214"/>
      <c r="BJ95" s="214"/>
      <c r="BK95" s="215"/>
      <c r="BL95" s="112"/>
      <c r="BM95" s="233"/>
      <c r="BN95" s="233"/>
      <c r="BO95" s="255"/>
      <c r="BP95" s="216"/>
      <c r="BQ95" s="216"/>
      <c r="BR95" s="216"/>
      <c r="BS95" s="217"/>
      <c r="BT95" s="218"/>
      <c r="BU95" s="259"/>
      <c r="BV95" s="259"/>
      <c r="BW95" s="260"/>
      <c r="BY95" s="257"/>
      <c r="BZ95" s="257"/>
      <c r="CA95" s="257"/>
      <c r="CB95" s="221"/>
      <c r="CC95" s="222"/>
      <c r="CD95" s="222"/>
      <c r="CE95" s="222"/>
    </row>
    <row r="96" spans="2:83" ht="15" customHeight="1">
      <c r="B96" s="2">
        <v>102</v>
      </c>
      <c r="C96" s="2">
        <v>90</v>
      </c>
      <c r="D96" s="47" t="s">
        <v>2</v>
      </c>
      <c r="E96" s="47" t="s">
        <v>1</v>
      </c>
      <c r="F96" s="89" t="s">
        <v>3</v>
      </c>
      <c r="G96" s="48">
        <v>1980</v>
      </c>
      <c r="H96" s="49" t="s">
        <v>31</v>
      </c>
      <c r="I96" s="2" t="str">
        <f t="shared" si="11"/>
        <v>M</v>
      </c>
      <c r="J96" s="105">
        <f t="shared" si="6"/>
        <v>432.19</v>
      </c>
      <c r="K96" s="249">
        <f t="shared" si="7"/>
        <v>433.06999999999994</v>
      </c>
      <c r="L96" s="51">
        <f t="shared" si="8"/>
        <v>3</v>
      </c>
      <c r="M96" s="52" t="str">
        <f t="shared" si="9"/>
        <v>nie</v>
      </c>
      <c r="N96" s="106">
        <f>IF($M96="ano",LARGE((Q96,U96,Y96,AC96,AG96,AK96,AO96,AS96,AW96,BA96,BE96,BI96,BM96,BQ96,BU96,BY96,CC96),1)+LARGE((Q96,U96,Y96,AC96,AG96,AK96,AO96,AS96,AW96,BA96,BE96,BI96,BM96,BQ96,BU96,BY96,CC96),2)+LARGE((Q96,U96,Y96,AC96,AG96,AK96,AO96,AS96,AW96,BA96,BE96,BI96,BM96,BQ96,BU96,BY96,CC96),3)+LARGE((Q96,U96,Y96,AC96,AG96,AK96,AO96,AS96,AW96,BA96,BE96,BI96,BM96,BQ96,BU96,BY96,CC96),4)+LARGE((Q96,U96,Y96,AC96,AG96,AK96,AO96,AS96,AW96,BA96,BE96,BI96,BM96,BQ96,BU96,BY96,CC96),5),J96)</f>
        <v>432.19</v>
      </c>
      <c r="O96" s="250">
        <f>IF($M96="ano",LARGE((S96,W96,AA96,AE96,AI96,AM96,AQ96,AU96,AY96,BC96,BG96,BK96,BO96,BS96,BW96,CA96,CE96),1)+LARGE((S96,W96,AA96,AE96,AI96,AM96,AQ96,AU96,AY96,BC96,BG96,BK96,BO96,BS96,BW96,CA96,CE96),2)+LARGE((S96,W96,AA96,AE96,AI96,AM96,AQ96,AU96,AY96,BC96,BG96,BK96,BO96,BS96,BW96,CA96,CE96),3)+LARGE((S96,W96,AA96,AE96,AI96,AM96,AQ96,AU96,AY96,BC96,BG96,BK96,BO96,BS96,BW96,CA96,CE96),4)+LARGE((S96,W96,AA96,AE96,AI96,AM96,AQ96,AU96,AY96,BC96,BG96,BK96,BO96,BS96,BW96,CA96,CE96),5),K96)</f>
        <v>433.06999999999994</v>
      </c>
      <c r="P96" s="191">
        <v>0.26994212962962966</v>
      </c>
      <c r="Q96" s="192">
        <v>109.22</v>
      </c>
      <c r="R96" s="191">
        <v>0.26940224537037039</v>
      </c>
      <c r="S96" s="192">
        <v>109.44000000000001</v>
      </c>
      <c r="T96" s="194"/>
      <c r="U96" s="195"/>
      <c r="V96" s="195"/>
      <c r="W96" s="196"/>
      <c r="X96" s="197"/>
      <c r="Y96" s="198" t="s">
        <v>247</v>
      </c>
      <c r="Z96" s="198"/>
      <c r="AA96" s="199" t="s">
        <v>247</v>
      </c>
      <c r="AB96" s="200"/>
      <c r="AC96" s="201"/>
      <c r="AD96" s="201"/>
      <c r="AE96" s="202"/>
      <c r="AF96" s="203"/>
      <c r="AG96" s="204" t="s">
        <v>247</v>
      </c>
      <c r="AH96" s="204"/>
      <c r="AI96" s="205"/>
      <c r="AJ96" s="200"/>
      <c r="AK96" s="201" t="s">
        <v>247</v>
      </c>
      <c r="AL96" s="201"/>
      <c r="AM96" s="202"/>
      <c r="AN96" s="206"/>
      <c r="AO96" s="207" t="s">
        <v>247</v>
      </c>
      <c r="AP96" s="207"/>
      <c r="AQ96" s="208"/>
      <c r="AU96" s="202"/>
      <c r="AW96" s="231"/>
      <c r="AX96" s="231"/>
      <c r="AY96" s="253"/>
      <c r="BA96" s="207"/>
      <c r="BB96" s="207"/>
      <c r="BC96" s="208"/>
      <c r="BD96" s="210">
        <v>5.5081018518518515E-2</v>
      </c>
      <c r="BE96" s="258">
        <v>175.04</v>
      </c>
      <c r="BF96" s="210">
        <v>5.4970856481481478E-2</v>
      </c>
      <c r="BG96" s="258">
        <v>175.39999999999998</v>
      </c>
      <c r="BH96" s="213"/>
      <c r="BI96" s="214"/>
      <c r="BJ96" s="214"/>
      <c r="BK96" s="215"/>
      <c r="BL96" s="112"/>
      <c r="BM96" s="233"/>
      <c r="BN96" s="233"/>
      <c r="BO96" s="255"/>
      <c r="BP96" s="216"/>
      <c r="BQ96" s="216"/>
      <c r="BR96" s="216"/>
      <c r="BS96" s="217"/>
      <c r="BT96" s="218"/>
      <c r="BU96" s="259"/>
      <c r="BV96" s="259"/>
      <c r="BW96" s="260"/>
      <c r="BY96" s="257"/>
      <c r="BZ96" s="257"/>
      <c r="CA96" s="257"/>
      <c r="CB96" s="221">
        <v>6.0023148148148145E-2</v>
      </c>
      <c r="CC96" s="222">
        <v>147.93</v>
      </c>
      <c r="CD96" s="221">
        <v>5.9903101851851846E-2</v>
      </c>
      <c r="CE96" s="222">
        <v>148.22999999999999</v>
      </c>
    </row>
    <row r="97" spans="2:83" ht="15" customHeight="1">
      <c r="B97" s="2">
        <v>103</v>
      </c>
      <c r="C97" s="2">
        <v>91</v>
      </c>
      <c r="D97" s="49" t="s">
        <v>158</v>
      </c>
      <c r="E97" s="49" t="s">
        <v>207</v>
      </c>
      <c r="F97" s="93" t="s">
        <v>90</v>
      </c>
      <c r="G97" s="85">
        <v>1963</v>
      </c>
      <c r="H97" s="49" t="s">
        <v>31</v>
      </c>
      <c r="I97" s="2" t="str">
        <f t="shared" si="11"/>
        <v>M50</v>
      </c>
      <c r="J97" s="105">
        <f t="shared" si="6"/>
        <v>381.59</v>
      </c>
      <c r="K97" s="249">
        <f t="shared" si="7"/>
        <v>431.87</v>
      </c>
      <c r="L97" s="51">
        <f t="shared" si="8"/>
        <v>3</v>
      </c>
      <c r="M97" s="52" t="str">
        <f t="shared" si="9"/>
        <v>nie</v>
      </c>
      <c r="N97" s="106">
        <f>IF($M97="ano",LARGE((Q97,U97,Y97,AC97,AG97,AK97,AO97,AS97,AW97,BA97,BE97,BI97,BM97,BQ97,BU97,BY97,CC97),1)+LARGE((Q97,U97,Y97,AC97,AG97,AK97,AO97,AS97,AW97,BA97,BE97,BI97,BM97,BQ97,BU97,BY97,CC97),2)+LARGE((Q97,U97,Y97,AC97,AG97,AK97,AO97,AS97,AW97,BA97,BE97,BI97,BM97,BQ97,BU97,BY97,CC97),3)+LARGE((Q97,U97,Y97,AC97,AG97,AK97,AO97,AS97,AW97,BA97,BE97,BI97,BM97,BQ97,BU97,BY97,CC97),4)+LARGE((Q97,U97,Y97,AC97,AG97,AK97,AO97,AS97,AW97,BA97,BE97,BI97,BM97,BQ97,BU97,BY97,CC97),5),J97)</f>
        <v>381.59</v>
      </c>
      <c r="O97" s="250">
        <f>IF($M97="ano",LARGE((S97,W97,AA97,AE97,AI97,AM97,AQ97,AU97,AY97,BC97,BG97,BK97,BO97,BS97,BW97,CA97,CE97),1)+LARGE((S97,W97,AA97,AE97,AI97,AM97,AQ97,AU97,AY97,BC97,BG97,BK97,BO97,BS97,BW97,CA97,CE97),2)+LARGE((S97,W97,AA97,AE97,AI97,AM97,AQ97,AU97,AY97,BC97,BG97,BK97,BO97,BS97,BW97,CA97,CE97),3)+LARGE((S97,W97,AA97,AE97,AI97,AM97,AQ97,AU97,AY97,BC97,BG97,BK97,BO97,BS97,BW97,CA97,CE97),4)+LARGE((S97,W97,AA97,AE97,AI97,AM97,AQ97,AU97,AY97,BC97,BG97,BK97,BO97,BS97,BW97,CA97,CE97),5),K97)</f>
        <v>431.87</v>
      </c>
      <c r="S97" s="193"/>
      <c r="W97" s="196"/>
      <c r="Y97" s="59" t="s">
        <v>247</v>
      </c>
      <c r="AA97" s="199" t="s">
        <v>247</v>
      </c>
      <c r="AB97" s="200">
        <v>6.5972222222222224E-2</v>
      </c>
      <c r="AC97" s="252">
        <v>127.4</v>
      </c>
      <c r="AD97" s="200">
        <v>5.8293055555555563E-2</v>
      </c>
      <c r="AE97" s="252">
        <v>144.19</v>
      </c>
      <c r="AG97" s="61" t="s">
        <v>247</v>
      </c>
      <c r="AI97" s="205"/>
      <c r="AJ97" s="200">
        <v>5.8310185185185187E-2</v>
      </c>
      <c r="AK97" s="252">
        <v>140.72999999999999</v>
      </c>
      <c r="AL97" s="200">
        <v>5.1522879629629634E-2</v>
      </c>
      <c r="AM97" s="252">
        <v>159.26999999999998</v>
      </c>
      <c r="AN97" s="206"/>
      <c r="AO97" s="207" t="s">
        <v>247</v>
      </c>
      <c r="AP97" s="207"/>
      <c r="AQ97" s="208"/>
      <c r="AU97" s="202"/>
      <c r="AW97" s="231"/>
      <c r="AX97" s="231"/>
      <c r="AY97" s="253"/>
      <c r="BA97" s="207"/>
      <c r="BB97" s="207"/>
      <c r="BC97" s="208"/>
      <c r="BD97" s="210"/>
      <c r="BE97" s="211"/>
      <c r="BF97" s="211"/>
      <c r="BG97" s="212"/>
      <c r="BH97" s="213"/>
      <c r="BI97" s="214"/>
      <c r="BJ97" s="214"/>
      <c r="BK97" s="215"/>
      <c r="BL97" s="112"/>
      <c r="BM97" s="233"/>
      <c r="BN97" s="233"/>
      <c r="BO97" s="255"/>
      <c r="BS97" s="217"/>
      <c r="BT97" s="218"/>
      <c r="BU97" s="259"/>
      <c r="BV97" s="259"/>
      <c r="BW97" s="260"/>
      <c r="BY97" s="257"/>
      <c r="BZ97" s="257"/>
      <c r="CA97" s="257"/>
      <c r="CB97" s="221">
        <v>6.822916666666666E-2</v>
      </c>
      <c r="CC97" s="222">
        <v>113.46</v>
      </c>
      <c r="CD97" s="221">
        <v>6.0287291666666666E-2</v>
      </c>
      <c r="CE97" s="222">
        <v>128.41</v>
      </c>
    </row>
    <row r="98" spans="2:83" ht="15" customHeight="1">
      <c r="B98" s="2">
        <v>104</v>
      </c>
      <c r="C98" s="2">
        <v>92</v>
      </c>
      <c r="D98" s="47" t="s">
        <v>1739</v>
      </c>
      <c r="E98" s="47" t="s">
        <v>1604</v>
      </c>
      <c r="F98" s="90" t="s">
        <v>1740</v>
      </c>
      <c r="G98" s="81">
        <v>1973</v>
      </c>
      <c r="H98" s="49" t="s">
        <v>31</v>
      </c>
      <c r="I98" s="2" t="str">
        <f t="shared" si="11"/>
        <v>M40</v>
      </c>
      <c r="J98" s="105">
        <f t="shared" si="6"/>
        <v>413.52</v>
      </c>
      <c r="K98" s="249">
        <f t="shared" si="7"/>
        <v>431.29999999999995</v>
      </c>
      <c r="L98" s="51">
        <f t="shared" si="8"/>
        <v>2</v>
      </c>
      <c r="M98" s="52" t="str">
        <f t="shared" si="9"/>
        <v>nie</v>
      </c>
      <c r="N98" s="106">
        <f>IF($M98="ano",LARGE((Q98,U98,Y98,AC98,AG98,AK98,AO98,AS98,AW98,BA98,BE98,BI98,BM98,BQ98,BU98,BY98,CC98),1)+LARGE((Q98,U98,Y98,AC98,AG98,AK98,AO98,AS98,AW98,BA98,BE98,BI98,BM98,BQ98,BU98,BY98,CC98),2)+LARGE((Q98,U98,Y98,AC98,AG98,AK98,AO98,AS98,AW98,BA98,BE98,BI98,BM98,BQ98,BU98,BY98,CC98),3)+LARGE((Q98,U98,Y98,AC98,AG98,AK98,AO98,AS98,AW98,BA98,BE98,BI98,BM98,BQ98,BU98,BY98,CC98),4)+LARGE((Q98,U98,Y98,AC98,AG98,AK98,AO98,AS98,AW98,BA98,BE98,BI98,BM98,BQ98,BU98,BY98,CC98),5),J98)</f>
        <v>413.52</v>
      </c>
      <c r="O98" s="250">
        <f>IF($M98="ano",LARGE((S98,W98,AA98,AE98,AI98,AM98,AQ98,AU98,AY98,BC98,BG98,BK98,BO98,BS98,BW98,CA98,CE98),1)+LARGE((S98,W98,AA98,AE98,AI98,AM98,AQ98,AU98,AY98,BC98,BG98,BK98,BO98,BS98,BW98,CA98,CE98),2)+LARGE((S98,W98,AA98,AE98,AI98,AM98,AQ98,AU98,AY98,BC98,BG98,BK98,BO98,BS98,BW98,CA98,CE98),3)+LARGE((S98,W98,AA98,AE98,AI98,AM98,AQ98,AU98,AY98,BC98,BG98,BK98,BO98,BS98,BW98,CA98,CE98),4)+LARGE((S98,W98,AA98,AE98,AI98,AM98,AQ98,AU98,AY98,BC98,BG98,BK98,BO98,BS98,BW98,CA98,CE98),5),K98)</f>
        <v>431.29999999999995</v>
      </c>
      <c r="P98" s="191"/>
      <c r="Q98" s="192"/>
      <c r="R98" s="192"/>
      <c r="S98" s="193"/>
      <c r="T98" s="194">
        <v>7.8622685185185184E-2</v>
      </c>
      <c r="U98" s="256">
        <v>211.27</v>
      </c>
      <c r="V98" s="194">
        <v>7.5383430555555547E-2</v>
      </c>
      <c r="W98" s="256">
        <v>220.35</v>
      </c>
      <c r="X98" s="197"/>
      <c r="Y98" s="198" t="s">
        <v>247</v>
      </c>
      <c r="Z98" s="198"/>
      <c r="AA98" s="199" t="s">
        <v>247</v>
      </c>
      <c r="AB98" s="200">
        <v>4.7858796296296295E-2</v>
      </c>
      <c r="AC98" s="252">
        <v>202.25</v>
      </c>
      <c r="AD98" s="200">
        <v>4.588701388888889E-2</v>
      </c>
      <c r="AE98" s="252">
        <v>210.95</v>
      </c>
      <c r="AF98" s="203"/>
      <c r="AG98" s="204" t="s">
        <v>247</v>
      </c>
      <c r="AH98" s="204"/>
      <c r="AI98" s="205"/>
      <c r="AJ98" s="200"/>
      <c r="AK98" s="201" t="s">
        <v>247</v>
      </c>
      <c r="AL98" s="201"/>
      <c r="AM98" s="202"/>
      <c r="AN98" s="206"/>
      <c r="AO98" s="207" t="s">
        <v>247</v>
      </c>
      <c r="AP98" s="207"/>
      <c r="AQ98" s="208"/>
      <c r="AU98" s="202"/>
      <c r="AW98" s="231"/>
      <c r="AX98" s="231"/>
      <c r="AY98" s="253"/>
      <c r="BA98" s="207"/>
      <c r="BB98" s="207"/>
      <c r="BC98" s="208"/>
      <c r="BD98" s="210"/>
      <c r="BE98" s="211"/>
      <c r="BF98" s="211"/>
      <c r="BG98" s="212"/>
      <c r="BH98" s="213"/>
      <c r="BI98" s="214"/>
      <c r="BJ98" s="214"/>
      <c r="BK98" s="215"/>
      <c r="BL98" s="112"/>
      <c r="BM98" s="233"/>
      <c r="BN98" s="233"/>
      <c r="BO98" s="255"/>
      <c r="BP98" s="216"/>
      <c r="BQ98" s="216"/>
      <c r="BR98" s="216"/>
      <c r="BS98" s="217"/>
      <c r="BT98" s="218"/>
      <c r="BU98" s="259"/>
      <c r="BV98" s="259"/>
      <c r="BW98" s="260"/>
      <c r="BY98" s="257"/>
      <c r="BZ98" s="257"/>
      <c r="CA98" s="257"/>
      <c r="CB98" s="221"/>
      <c r="CC98" s="222"/>
      <c r="CD98" s="222"/>
      <c r="CE98" s="222"/>
    </row>
    <row r="99" spans="2:83" ht="15" customHeight="1">
      <c r="B99" s="2">
        <v>105</v>
      </c>
      <c r="C99" s="2">
        <v>93</v>
      </c>
      <c r="D99" s="49" t="s">
        <v>2024</v>
      </c>
      <c r="E99" s="49" t="s">
        <v>1632</v>
      </c>
      <c r="F99" s="93" t="s">
        <v>2025</v>
      </c>
      <c r="G99" s="85">
        <v>1971</v>
      </c>
      <c r="H99" s="49" t="s">
        <v>31</v>
      </c>
      <c r="I99" s="2" t="str">
        <f t="shared" si="11"/>
        <v>M40</v>
      </c>
      <c r="J99" s="105">
        <f t="shared" si="6"/>
        <v>403.78</v>
      </c>
      <c r="K99" s="249">
        <f t="shared" si="7"/>
        <v>427.88</v>
      </c>
      <c r="L99" s="51">
        <f t="shared" si="8"/>
        <v>3</v>
      </c>
      <c r="M99" s="52" t="str">
        <f t="shared" si="9"/>
        <v>nie</v>
      </c>
      <c r="N99" s="106">
        <f>IF($M99="ano",LARGE((Q99,U99,Y99,AC99,AG99,AK99,AO99,AS99,AW99,BA99,BE99,BI99,BM99,BQ99,BU99,BY99,CC99),1)+LARGE((Q99,U99,Y99,AC99,AG99,AK99,AO99,AS99,AW99,BA99,BE99,BI99,BM99,BQ99,BU99,BY99,CC99),2)+LARGE((Q99,U99,Y99,AC99,AG99,AK99,AO99,AS99,AW99,BA99,BE99,BI99,BM99,BQ99,BU99,BY99,CC99),3)+LARGE((Q99,U99,Y99,AC99,AG99,AK99,AO99,AS99,AW99,BA99,BE99,BI99,BM99,BQ99,BU99,BY99,CC99),4)+LARGE((Q99,U99,Y99,AC99,AG99,AK99,AO99,AS99,AW99,BA99,BE99,BI99,BM99,BQ99,BU99,BY99,CC99),5),J99)</f>
        <v>403.78</v>
      </c>
      <c r="O99" s="250">
        <f>IF($M99="ano",LARGE((S99,W99,AA99,AE99,AI99,AM99,AQ99,AU99,AY99,BC99,BG99,BK99,BO99,BS99,BW99,CA99,CE99),1)+LARGE((S99,W99,AA99,AE99,AI99,AM99,AQ99,AU99,AY99,BC99,BG99,BK99,BO99,BS99,BW99,CA99,CE99),2)+LARGE((S99,W99,AA99,AE99,AI99,AM99,AQ99,AU99,AY99,BC99,BG99,BK99,BO99,BS99,BW99,CA99,CE99),3)+LARGE((S99,W99,AA99,AE99,AI99,AM99,AQ99,AU99,AY99,BC99,BG99,BK99,BO99,BS99,BW99,CA99,CE99),4)+LARGE((S99,W99,AA99,AE99,AI99,AM99,AQ99,AU99,AY99,BC99,BG99,BK99,BO99,BS99,BW99,CA99,CE99),5),K99)</f>
        <v>427.88</v>
      </c>
      <c r="P99" s="191"/>
      <c r="Q99" s="192"/>
      <c r="R99" s="192"/>
      <c r="S99" s="193"/>
      <c r="T99" s="194">
        <v>0.1052199074074074</v>
      </c>
      <c r="U99" s="256">
        <v>133.88999999999999</v>
      </c>
      <c r="V99" s="194">
        <v>9.9296026620370362E-2</v>
      </c>
      <c r="W99" s="256">
        <v>141.88</v>
      </c>
      <c r="X99" s="197"/>
      <c r="Y99" s="198" t="s">
        <v>247</v>
      </c>
      <c r="Z99" s="198"/>
      <c r="AA99" s="199" t="s">
        <v>247</v>
      </c>
      <c r="AB99" s="200"/>
      <c r="AC99" s="201"/>
      <c r="AD99" s="201"/>
      <c r="AE99" s="202"/>
      <c r="AF99" s="203"/>
      <c r="AG99" s="204" t="s">
        <v>247</v>
      </c>
      <c r="AH99" s="204"/>
      <c r="AI99" s="205"/>
      <c r="AJ99" s="200"/>
      <c r="AK99" s="201" t="s">
        <v>247</v>
      </c>
      <c r="AL99" s="201"/>
      <c r="AM99" s="202"/>
      <c r="AN99" s="206"/>
      <c r="AO99" s="207" t="s">
        <v>247</v>
      </c>
      <c r="AP99" s="207"/>
      <c r="AQ99" s="208"/>
      <c r="AU99" s="202"/>
      <c r="AW99" s="231"/>
      <c r="AX99" s="231"/>
      <c r="AY99" s="253"/>
      <c r="BA99" s="207"/>
      <c r="BB99" s="207"/>
      <c r="BC99" s="208"/>
      <c r="BD99" s="210">
        <v>6.4236111111111105E-2</v>
      </c>
      <c r="BE99" s="258">
        <v>137.65</v>
      </c>
      <c r="BF99" s="210">
        <v>6.0619618055555546E-2</v>
      </c>
      <c r="BG99" s="258">
        <v>145.87</v>
      </c>
      <c r="BH99" s="213"/>
      <c r="BI99" s="214"/>
      <c r="BJ99" s="214"/>
      <c r="BK99" s="215"/>
      <c r="BL99" s="112"/>
      <c r="BM99" s="233"/>
      <c r="BN99" s="233"/>
      <c r="BO99" s="255"/>
      <c r="BP99" s="216"/>
      <c r="BQ99" s="216"/>
      <c r="BR99" s="216"/>
      <c r="BS99" s="217"/>
      <c r="BT99" s="218">
        <v>6.008101851851852E-2</v>
      </c>
      <c r="BU99" s="256">
        <v>132.24</v>
      </c>
      <c r="BV99" s="218">
        <v>5.6698457175925927E-2</v>
      </c>
      <c r="BW99" s="262">
        <v>140.13</v>
      </c>
      <c r="BY99" s="257"/>
      <c r="BZ99" s="257"/>
      <c r="CA99" s="257"/>
      <c r="CB99" s="221"/>
      <c r="CC99" s="222"/>
      <c r="CD99" s="222"/>
      <c r="CE99" s="222"/>
    </row>
    <row r="100" spans="2:83" ht="15" customHeight="1">
      <c r="B100" s="2">
        <v>106</v>
      </c>
      <c r="C100" s="2">
        <v>94</v>
      </c>
      <c r="D100" s="49" t="s">
        <v>566</v>
      </c>
      <c r="E100" s="49" t="s">
        <v>1604</v>
      </c>
      <c r="F100" s="93" t="s">
        <v>312</v>
      </c>
      <c r="G100" s="85" t="s">
        <v>256</v>
      </c>
      <c r="H100" s="49" t="s">
        <v>31</v>
      </c>
      <c r="I100" s="49" t="s">
        <v>31</v>
      </c>
      <c r="J100" s="105">
        <f t="shared" si="6"/>
        <v>419.07</v>
      </c>
      <c r="K100" s="249">
        <f t="shared" si="7"/>
        <v>427.28</v>
      </c>
      <c r="L100" s="51">
        <f t="shared" si="8"/>
        <v>3</v>
      </c>
      <c r="M100" s="52" t="str">
        <f t="shared" si="9"/>
        <v>nie</v>
      </c>
      <c r="N100" s="106">
        <f>IF($M100="ano",LARGE((Q100,U100,Y100,AC100,AG100,AK100,AO100,AS100,AW100,BA100,BE100,BI100,BM100,BQ100,BU100,BY100,CC100),1)+LARGE((Q100,U100,Y100,AC100,AG100,AK100,AO100,AS100,AW100,BA100,BE100,BI100,BM100,BQ100,BU100,BY100,CC100),2)+LARGE((Q100,U100,Y100,AC100,AG100,AK100,AO100,AS100,AW100,BA100,BE100,BI100,BM100,BQ100,BU100,BY100,CC100),3)+LARGE((Q100,U100,Y100,AC100,AG100,AK100,AO100,AS100,AW100,BA100,BE100,BI100,BM100,BQ100,BU100,BY100,CC100),4)+LARGE((Q100,U100,Y100,AC100,AG100,AK100,AO100,AS100,AW100,BA100,BE100,BI100,BM100,BQ100,BU100,BY100,CC100),5),J100)</f>
        <v>419.07</v>
      </c>
      <c r="O100" s="250">
        <f>IF($M100="ano",LARGE((S100,W100,AA100,AE100,AI100,AM100,AQ100,AU100,AY100,BC100,BG100,BK100,BO100,BS100,BW100,CA100,CE100),1)+LARGE((S100,W100,AA100,AE100,AI100,AM100,AQ100,AU100,AY100,BC100,BG100,BK100,BO100,BS100,BW100,CA100,CE100),2)+LARGE((S100,W100,AA100,AE100,AI100,AM100,AQ100,AU100,AY100,BC100,BG100,BK100,BO100,BS100,BW100,CA100,CE100),3)+LARGE((S100,W100,AA100,AE100,AI100,AM100,AQ100,AU100,AY100,BC100,BG100,BK100,BO100,BS100,BW100,CA100,CE100),4)+LARGE((S100,W100,AA100,AE100,AI100,AM100,AQ100,AU100,AY100,BC100,BG100,BK100,BO100,BS100,BW100,CA100,CE100),5),K100)</f>
        <v>427.28</v>
      </c>
      <c r="S100" s="193"/>
      <c r="W100" s="196"/>
      <c r="Y100" s="59" t="s">
        <v>247</v>
      </c>
      <c r="AA100" s="199" t="s">
        <v>247</v>
      </c>
      <c r="AE100" s="202"/>
      <c r="AI100" s="205"/>
      <c r="AJ100" s="200"/>
      <c r="AK100" s="201" t="s">
        <v>247</v>
      </c>
      <c r="AL100" s="201"/>
      <c r="AM100" s="202"/>
      <c r="AN100" s="206">
        <v>3.6319444444444439E-2</v>
      </c>
      <c r="AO100" s="251">
        <v>115.42</v>
      </c>
      <c r="AP100" s="206">
        <v>3.5622111111111104E-2</v>
      </c>
      <c r="AQ100" s="251">
        <v>117.68</v>
      </c>
      <c r="AU100" s="202"/>
      <c r="AV100" s="78">
        <v>7.6493055555555564E-2</v>
      </c>
      <c r="AW100" s="263">
        <v>153.76</v>
      </c>
      <c r="AX100" s="78">
        <v>7.5024388888888904E-2</v>
      </c>
      <c r="AY100" s="263">
        <v>156.76999999999998</v>
      </c>
      <c r="BA100" s="207"/>
      <c r="BB100" s="207"/>
      <c r="BC100" s="208"/>
      <c r="BD100" s="210">
        <v>6.1238425925925918E-2</v>
      </c>
      <c r="BE100" s="258">
        <v>149.88999999999999</v>
      </c>
      <c r="BF100" s="210">
        <v>6.0062648148148143E-2</v>
      </c>
      <c r="BG100" s="258">
        <v>152.82999999999998</v>
      </c>
      <c r="BH100" s="213"/>
      <c r="BI100" s="214"/>
      <c r="BJ100" s="214"/>
      <c r="BK100" s="215"/>
      <c r="BL100" s="112"/>
      <c r="BM100" s="233"/>
      <c r="BN100" s="233"/>
      <c r="BO100" s="255"/>
      <c r="BS100" s="217"/>
      <c r="BT100" s="218"/>
      <c r="BU100" s="259"/>
      <c r="BV100" s="259"/>
      <c r="BW100" s="260"/>
      <c r="BY100" s="257"/>
      <c r="BZ100" s="257"/>
      <c r="CA100" s="257"/>
      <c r="CB100" s="221"/>
      <c r="CC100" s="222"/>
      <c r="CD100" s="222"/>
      <c r="CE100" s="222"/>
    </row>
    <row r="101" spans="2:83" ht="15" customHeight="1">
      <c r="B101" s="2">
        <v>107</v>
      </c>
      <c r="C101" s="2">
        <v>95</v>
      </c>
      <c r="D101" s="83" t="s">
        <v>1953</v>
      </c>
      <c r="E101" s="49" t="s">
        <v>1887</v>
      </c>
      <c r="F101" s="89" t="s">
        <v>1954</v>
      </c>
      <c r="G101" s="48">
        <v>1973</v>
      </c>
      <c r="H101" s="49" t="s">
        <v>31</v>
      </c>
      <c r="I101" s="2" t="str">
        <f>IF(G101&lt;=1953,"M60",IF(G101&lt;=1963,"M50",IF(G101&lt;=1973,"M40","M")))</f>
        <v>M40</v>
      </c>
      <c r="J101" s="105">
        <f t="shared" si="6"/>
        <v>409.14</v>
      </c>
      <c r="K101" s="249">
        <f t="shared" si="7"/>
        <v>426.73999999999995</v>
      </c>
      <c r="L101" s="51">
        <f t="shared" si="8"/>
        <v>3</v>
      </c>
      <c r="M101" s="52" t="str">
        <f t="shared" si="9"/>
        <v>nie</v>
      </c>
      <c r="N101" s="106">
        <f>IF($M101="ano",LARGE((Q101,U101,Y101,AC101,AG101,AK101,AO101,AS101,AW101,BA101,BE101,BI101,BM101,BQ101,BU101,BY101,CC101),1)+LARGE((Q101,U101,Y101,AC101,AG101,AK101,AO101,AS101,AW101,BA101,BE101,BI101,BM101,BQ101,BU101,BY101,CC101),2)+LARGE((Q101,U101,Y101,AC101,AG101,AK101,AO101,AS101,AW101,BA101,BE101,BI101,BM101,BQ101,BU101,BY101,CC101),3)+LARGE((Q101,U101,Y101,AC101,AG101,AK101,AO101,AS101,AW101,BA101,BE101,BI101,BM101,BQ101,BU101,BY101,CC101),4)+LARGE((Q101,U101,Y101,AC101,AG101,AK101,AO101,AS101,AW101,BA101,BE101,BI101,BM101,BQ101,BU101,BY101,CC101),5),J101)</f>
        <v>409.14</v>
      </c>
      <c r="O101" s="250">
        <f>IF($M101="ano",LARGE((S101,W101,AA101,AE101,AI101,AM101,AQ101,AU101,AY101,BC101,BG101,BK101,BO101,BS101,BW101,CA101,CE101),1)+LARGE((S101,W101,AA101,AE101,AI101,AM101,AQ101,AU101,AY101,BC101,BG101,BK101,BO101,BS101,BW101,CA101,CE101),2)+LARGE((S101,W101,AA101,AE101,AI101,AM101,AQ101,AU101,AY101,BC101,BG101,BK101,BO101,BS101,BW101,CA101,CE101),3)+LARGE((S101,W101,AA101,AE101,AI101,AM101,AQ101,AU101,AY101,BC101,BG101,BK101,BO101,BS101,BW101,CA101,CE101),4)+LARGE((S101,W101,AA101,AE101,AI101,AM101,AQ101,AU101,AY101,BC101,BG101,BK101,BO101,BS101,BW101,CA101,CE101),5),K101)</f>
        <v>426.73999999999995</v>
      </c>
      <c r="P101" s="191"/>
      <c r="Q101" s="192"/>
      <c r="R101" s="192"/>
      <c r="S101" s="193"/>
      <c r="T101" s="194">
        <v>0.10055555555555555</v>
      </c>
      <c r="U101" s="256">
        <v>147.46</v>
      </c>
      <c r="V101" s="194">
        <v>9.641266666666666E-2</v>
      </c>
      <c r="W101" s="256">
        <v>153.79999999999998</v>
      </c>
      <c r="X101" s="197"/>
      <c r="Y101" s="198" t="s">
        <v>247</v>
      </c>
      <c r="Z101" s="198"/>
      <c r="AA101" s="199" t="s">
        <v>247</v>
      </c>
      <c r="AB101" s="200"/>
      <c r="AC101" s="201"/>
      <c r="AD101" s="201"/>
      <c r="AE101" s="202"/>
      <c r="AF101" s="203"/>
      <c r="AG101" s="204" t="s">
        <v>247</v>
      </c>
      <c r="AH101" s="204"/>
      <c r="AI101" s="205"/>
      <c r="AJ101" s="200"/>
      <c r="AK101" s="201" t="s">
        <v>247</v>
      </c>
      <c r="AL101" s="201"/>
      <c r="AM101" s="202"/>
      <c r="AN101" s="206">
        <v>3.3368055555555554E-2</v>
      </c>
      <c r="AO101" s="251">
        <v>138.54</v>
      </c>
      <c r="AP101" s="206">
        <v>3.1993291666666666E-2</v>
      </c>
      <c r="AQ101" s="251">
        <v>144.5</v>
      </c>
      <c r="AU101" s="202"/>
      <c r="AW101" s="231"/>
      <c r="AX101" s="231"/>
      <c r="AY101" s="253"/>
      <c r="BA101" s="207"/>
      <c r="BB101" s="207"/>
      <c r="BC101" s="208"/>
      <c r="BD101" s="210"/>
      <c r="BE101" s="211"/>
      <c r="BF101" s="211"/>
      <c r="BG101" s="212"/>
      <c r="BH101" s="213"/>
      <c r="BI101" s="214"/>
      <c r="BJ101" s="214"/>
      <c r="BK101" s="215"/>
      <c r="BL101" s="112"/>
      <c r="BM101" s="233"/>
      <c r="BN101" s="233"/>
      <c r="BO101" s="255"/>
      <c r="BP101" s="216"/>
      <c r="BQ101" s="216"/>
      <c r="BR101" s="216"/>
      <c r="BS101" s="217"/>
      <c r="BT101" s="218"/>
      <c r="BU101" s="259"/>
      <c r="BV101" s="259"/>
      <c r="BW101" s="260"/>
      <c r="BX101" s="219">
        <v>6.2708333333333324E-2</v>
      </c>
      <c r="BY101" s="257"/>
      <c r="BZ101" s="219">
        <v>6.0124749999999991E-2</v>
      </c>
      <c r="CA101" s="257"/>
      <c r="CB101" s="221">
        <v>6.5925925925925929E-2</v>
      </c>
      <c r="CC101" s="222">
        <v>123.14</v>
      </c>
      <c r="CD101" s="221">
        <v>6.3209777777777781E-2</v>
      </c>
      <c r="CE101" s="222">
        <v>128.44</v>
      </c>
    </row>
    <row r="102" spans="2:83" ht="15" customHeight="1">
      <c r="B102" s="2">
        <v>108</v>
      </c>
      <c r="C102" s="2">
        <v>96</v>
      </c>
      <c r="D102" s="47" t="s">
        <v>1870</v>
      </c>
      <c r="E102" s="47" t="s">
        <v>1534</v>
      </c>
      <c r="F102" s="89" t="s">
        <v>1871</v>
      </c>
      <c r="G102" s="48">
        <v>1978</v>
      </c>
      <c r="H102" s="49" t="s">
        <v>31</v>
      </c>
      <c r="I102" s="2" t="str">
        <f>IF(G102&lt;=1953,"M60",IF(G102&lt;=1963,"M50",IF(G102&lt;=1973,"M40","M")))</f>
        <v>M</v>
      </c>
      <c r="J102" s="105">
        <f t="shared" si="6"/>
        <v>421.74</v>
      </c>
      <c r="K102" s="249">
        <f t="shared" si="7"/>
        <v>425.37</v>
      </c>
      <c r="L102" s="51">
        <f t="shared" si="8"/>
        <v>3</v>
      </c>
      <c r="M102" s="52" t="str">
        <f t="shared" si="9"/>
        <v>nie</v>
      </c>
      <c r="N102" s="106">
        <f>IF($M102="ano",LARGE((Q102,U102,Y102,AC102,AG102,AK102,AO102,AS102,AW102,BA102,BE102,BI102,BM102,BQ102,BU102,BY102,CC102),1)+LARGE((Q102,U102,Y102,AC102,AG102,AK102,AO102,AS102,AW102,BA102,BE102,BI102,BM102,BQ102,BU102,BY102,CC102),2)+LARGE((Q102,U102,Y102,AC102,AG102,AK102,AO102,AS102,AW102,BA102,BE102,BI102,BM102,BQ102,BU102,BY102,CC102),3)+LARGE((Q102,U102,Y102,AC102,AG102,AK102,AO102,AS102,AW102,BA102,BE102,BI102,BM102,BQ102,BU102,BY102,CC102),4)+LARGE((Q102,U102,Y102,AC102,AG102,AK102,AO102,AS102,AW102,BA102,BE102,BI102,BM102,BQ102,BU102,BY102,CC102),5),J102)</f>
        <v>421.74</v>
      </c>
      <c r="O102" s="250">
        <f>IF($M102="ano",LARGE((S102,W102,AA102,AE102,AI102,AM102,AQ102,AU102,AY102,BC102,BG102,BK102,BO102,BS102,BW102,CA102,CE102),1)+LARGE((S102,W102,AA102,AE102,AI102,AM102,AQ102,AU102,AY102,BC102,BG102,BK102,BO102,BS102,BW102,CA102,CE102),2)+LARGE((S102,W102,AA102,AE102,AI102,AM102,AQ102,AU102,AY102,BC102,BG102,BK102,BO102,BS102,BW102,CA102,CE102),3)+LARGE((S102,W102,AA102,AE102,AI102,AM102,AQ102,AU102,AY102,BC102,BG102,BK102,BO102,BS102,BW102,CA102,CE102),4)+LARGE((S102,W102,AA102,AE102,AI102,AM102,AQ102,AU102,AY102,BC102,BG102,BK102,BO102,BS102,BW102,CA102,CE102),5),K102)</f>
        <v>425.37</v>
      </c>
      <c r="P102" s="191"/>
      <c r="Q102" s="192"/>
      <c r="R102" s="192"/>
      <c r="S102" s="193"/>
      <c r="T102" s="194">
        <v>9.5011574074074068E-2</v>
      </c>
      <c r="U102" s="256">
        <v>163.59</v>
      </c>
      <c r="V102" s="194">
        <v>9.4203975694444442E-2</v>
      </c>
      <c r="W102" s="256">
        <v>165</v>
      </c>
      <c r="X102" s="197"/>
      <c r="Y102" s="198" t="s">
        <v>247</v>
      </c>
      <c r="Z102" s="198"/>
      <c r="AA102" s="199" t="s">
        <v>247</v>
      </c>
      <c r="AB102" s="200"/>
      <c r="AC102" s="201"/>
      <c r="AD102" s="201"/>
      <c r="AE102" s="202"/>
      <c r="AF102" s="203">
        <v>0.21276620370370369</v>
      </c>
      <c r="AG102" s="204">
        <v>103.16</v>
      </c>
      <c r="AH102" s="203">
        <v>0.21095769097222222</v>
      </c>
      <c r="AI102" s="204">
        <v>104.05000000000001</v>
      </c>
      <c r="AJ102" s="200"/>
      <c r="AK102" s="201" t="s">
        <v>247</v>
      </c>
      <c r="AL102" s="201"/>
      <c r="AM102" s="202"/>
      <c r="AN102" s="206"/>
      <c r="AO102" s="207" t="s">
        <v>247</v>
      </c>
      <c r="AP102" s="207"/>
      <c r="AQ102" s="208"/>
      <c r="AU102" s="202"/>
      <c r="AW102" s="231"/>
      <c r="AX102" s="231"/>
      <c r="AY102" s="253"/>
      <c r="BA102" s="207"/>
      <c r="BB102" s="207"/>
      <c r="BC102" s="208"/>
      <c r="BD102" s="210"/>
      <c r="BE102" s="211"/>
      <c r="BF102" s="211"/>
      <c r="BG102" s="212"/>
      <c r="BH102" s="213"/>
      <c r="BI102" s="214"/>
      <c r="BJ102" s="214"/>
      <c r="BK102" s="215"/>
      <c r="BL102" s="112"/>
      <c r="BM102" s="233"/>
      <c r="BN102" s="233"/>
      <c r="BO102" s="255"/>
      <c r="BP102" s="216"/>
      <c r="BQ102" s="216"/>
      <c r="BR102" s="216"/>
      <c r="BS102" s="217"/>
      <c r="BT102" s="218">
        <v>5.4976851851851853E-2</v>
      </c>
      <c r="BU102" s="256">
        <v>154.99</v>
      </c>
      <c r="BV102" s="218">
        <v>5.4509548611111118E-2</v>
      </c>
      <c r="BW102" s="262">
        <v>156.32</v>
      </c>
      <c r="BY102" s="257"/>
      <c r="BZ102" s="257"/>
      <c r="CA102" s="257"/>
      <c r="CB102" s="221"/>
      <c r="CC102" s="222"/>
      <c r="CD102" s="222"/>
      <c r="CE102" s="222"/>
    </row>
    <row r="103" spans="2:83" ht="15" customHeight="1">
      <c r="B103" s="2">
        <v>109</v>
      </c>
      <c r="C103" s="2">
        <v>97</v>
      </c>
      <c r="D103" s="47" t="s">
        <v>2538</v>
      </c>
      <c r="E103" s="47" t="s">
        <v>1511</v>
      </c>
      <c r="F103" s="89" t="s">
        <v>2539</v>
      </c>
      <c r="G103" s="48">
        <v>1981</v>
      </c>
      <c r="H103" s="49" t="s">
        <v>31</v>
      </c>
      <c r="I103" s="2" t="str">
        <f>IF(G103&lt;=1953,"M60",IF(G103&lt;=1963,"M50",IF(G103&lt;=1973,"M40","M")))</f>
        <v>M</v>
      </c>
      <c r="J103" s="105">
        <f t="shared" si="6"/>
        <v>417.22</v>
      </c>
      <c r="K103" s="249">
        <f t="shared" si="7"/>
        <v>417.43999999999994</v>
      </c>
      <c r="L103" s="51">
        <f t="shared" si="8"/>
        <v>3</v>
      </c>
      <c r="M103" s="52" t="str">
        <f t="shared" si="9"/>
        <v>nie</v>
      </c>
      <c r="N103" s="106">
        <f>IF($M103="ano",LARGE((Q103,U103,Y103,AC103,AG103,AK103,AO103,AS103,AW103,BA103,BE103,BI103,BM103,BQ103,BU103,BY103,CC103),1)+LARGE((Q103,U103,Y103,AC103,AG103,AK103,AO103,AS103,AW103,BA103,BE103,BI103,BM103,BQ103,BU103,BY103,CC103),2)+LARGE((Q103,U103,Y103,AC103,AG103,AK103,AO103,AS103,AW103,BA103,BE103,BI103,BM103,BQ103,BU103,BY103,CC103),3)+LARGE((Q103,U103,Y103,AC103,AG103,AK103,AO103,AS103,AW103,BA103,BE103,BI103,BM103,BQ103,BU103,BY103,CC103),4)+LARGE((Q103,U103,Y103,AC103,AG103,AK103,AO103,AS103,AW103,BA103,BE103,BI103,BM103,BQ103,BU103,BY103,CC103),5),J103)</f>
        <v>417.22</v>
      </c>
      <c r="O103" s="250">
        <f>IF($M103="ano",LARGE((S103,W103,AA103,AE103,AI103,AM103,AQ103,AU103,AY103,BC103,BG103,BK103,BO103,BS103,BW103,CA103,CE103),1)+LARGE((S103,W103,AA103,AE103,AI103,AM103,AQ103,AU103,AY103,BC103,BG103,BK103,BO103,BS103,BW103,CA103,CE103),2)+LARGE((S103,W103,AA103,AE103,AI103,AM103,AQ103,AU103,AY103,BC103,BG103,BK103,BO103,BS103,BW103,CA103,CE103),3)+LARGE((S103,W103,AA103,AE103,AI103,AM103,AQ103,AU103,AY103,BC103,BG103,BK103,BO103,BS103,BW103,CA103,CE103),4)+LARGE((S103,W103,AA103,AE103,AI103,AM103,AQ103,AU103,AY103,BC103,BG103,BK103,BO103,BS103,BW103,CA103,CE103),5),K103)</f>
        <v>417.43999999999994</v>
      </c>
      <c r="P103" s="191">
        <v>0.24753472222222225</v>
      </c>
      <c r="Q103" s="192">
        <v>136.68</v>
      </c>
      <c r="R103" s="191">
        <v>0.24741095486111114</v>
      </c>
      <c r="S103" s="192">
        <v>136.75</v>
      </c>
      <c r="T103" s="194"/>
      <c r="U103" s="195"/>
      <c r="V103" s="195"/>
      <c r="W103" s="196"/>
      <c r="X103" s="197"/>
      <c r="Y103" s="198" t="s">
        <v>247</v>
      </c>
      <c r="Z103" s="198"/>
      <c r="AA103" s="199" t="s">
        <v>247</v>
      </c>
      <c r="AB103" s="200"/>
      <c r="AC103" s="201"/>
      <c r="AD103" s="201"/>
      <c r="AE103" s="202"/>
      <c r="AF103" s="203">
        <v>0.19343750000000001</v>
      </c>
      <c r="AG103" s="204">
        <v>130.13</v>
      </c>
      <c r="AH103" s="203">
        <v>0.19334078125000001</v>
      </c>
      <c r="AI103" s="204">
        <v>130.19999999999999</v>
      </c>
      <c r="AJ103" s="200"/>
      <c r="AK103" s="201" t="s">
        <v>247</v>
      </c>
      <c r="AL103" s="201"/>
      <c r="AM103" s="202"/>
      <c r="AN103" s="206"/>
      <c r="AO103" s="207" t="s">
        <v>247</v>
      </c>
      <c r="AP103" s="207"/>
      <c r="AQ103" s="208"/>
      <c r="AU103" s="202"/>
      <c r="AW103" s="231"/>
      <c r="AX103" s="231"/>
      <c r="AY103" s="253"/>
      <c r="BA103" s="207"/>
      <c r="BB103" s="207"/>
      <c r="BC103" s="208"/>
      <c r="BD103" s="210">
        <v>6.1111111111111102E-2</v>
      </c>
      <c r="BE103" s="258">
        <v>150.41</v>
      </c>
      <c r="BF103" s="210">
        <v>6.1080555555555548E-2</v>
      </c>
      <c r="BG103" s="258">
        <v>150.48999999999998</v>
      </c>
      <c r="BH103" s="213"/>
      <c r="BI103" s="214"/>
      <c r="BJ103" s="214"/>
      <c r="BK103" s="215"/>
      <c r="BL103" s="112"/>
      <c r="BM103" s="233"/>
      <c r="BN103" s="233"/>
      <c r="BO103" s="255"/>
      <c r="BP103" s="216"/>
      <c r="BQ103" s="216"/>
      <c r="BR103" s="216"/>
      <c r="BS103" s="217"/>
      <c r="BT103" s="218"/>
      <c r="BU103" s="259"/>
      <c r="BV103" s="259"/>
      <c r="BW103" s="260"/>
      <c r="BY103" s="257"/>
      <c r="BZ103" s="257"/>
      <c r="CA103" s="257"/>
      <c r="CB103" s="221"/>
      <c r="CC103" s="222"/>
      <c r="CD103" s="222"/>
      <c r="CE103" s="222"/>
    </row>
    <row r="104" spans="2:83" ht="15" customHeight="1">
      <c r="B104" s="2">
        <v>110</v>
      </c>
      <c r="C104" s="2">
        <v>98</v>
      </c>
      <c r="D104" s="47" t="s">
        <v>2143</v>
      </c>
      <c r="E104" s="47" t="s">
        <v>2142</v>
      </c>
      <c r="F104" s="89" t="s">
        <v>2144</v>
      </c>
      <c r="G104" s="48">
        <v>1949</v>
      </c>
      <c r="H104" s="49" t="s">
        <v>31</v>
      </c>
      <c r="I104" s="2" t="str">
        <f>IF(G104&lt;=1953,"M60",IF(G104&lt;=1963,"M50",IF(G104&lt;=1973,"M40","M")))</f>
        <v>M60</v>
      </c>
      <c r="J104" s="105">
        <f t="shared" si="6"/>
        <v>324.58999999999997</v>
      </c>
      <c r="K104" s="249">
        <f t="shared" si="7"/>
        <v>416.95999999999992</v>
      </c>
      <c r="L104" s="51">
        <f t="shared" si="8"/>
        <v>3</v>
      </c>
      <c r="M104" s="52" t="str">
        <f t="shared" si="9"/>
        <v>nie</v>
      </c>
      <c r="N104" s="106">
        <f>IF($M104="ano",LARGE((Q104,U104,Y104,AC104,AG104,AK104,AO104,AS104,AW104,BA104,BE104,BI104,BM104,BQ104,BU104,BY104,CC104),1)+LARGE((Q104,U104,Y104,AC104,AG104,AK104,AO104,AS104,AW104,BA104,BE104,BI104,BM104,BQ104,BU104,BY104,CC104),2)+LARGE((Q104,U104,Y104,AC104,AG104,AK104,AO104,AS104,AW104,BA104,BE104,BI104,BM104,BQ104,BU104,BY104,CC104),3)+LARGE((Q104,U104,Y104,AC104,AG104,AK104,AO104,AS104,AW104,BA104,BE104,BI104,BM104,BQ104,BU104,BY104,CC104),4)+LARGE((Q104,U104,Y104,AC104,AG104,AK104,AO104,AS104,AW104,BA104,BE104,BI104,BM104,BQ104,BU104,BY104,CC104),5),J104)</f>
        <v>324.58999999999997</v>
      </c>
      <c r="O104" s="250">
        <f>IF($M104="ano",LARGE((S104,W104,AA104,AE104,AI104,AM104,AQ104,AU104,AY104,BC104,BG104,BK104,BO104,BS104,BW104,CA104,CE104),1)+LARGE((S104,W104,AA104,AE104,AI104,AM104,AQ104,AU104,AY104,BC104,BG104,BK104,BO104,BS104,BW104,CA104,CE104),2)+LARGE((S104,W104,AA104,AE104,AI104,AM104,AQ104,AU104,AY104,BC104,BG104,BK104,BO104,BS104,BW104,CA104,CE104),3)+LARGE((S104,W104,AA104,AE104,AI104,AM104,AQ104,AU104,AY104,BC104,BG104,BK104,BO104,BS104,BW104,CA104,CE104),4)+LARGE((S104,W104,AA104,AE104,AI104,AM104,AQ104,AU104,AY104,BC104,BG104,BK104,BO104,BS104,BW104,CA104,CE104),5),K104)</f>
        <v>416.95999999999992</v>
      </c>
      <c r="P104" s="191"/>
      <c r="Q104" s="192"/>
      <c r="R104" s="192"/>
      <c r="S104" s="193"/>
      <c r="T104" s="194">
        <v>0.11217592592592592</v>
      </c>
      <c r="U104" s="256">
        <v>113.65</v>
      </c>
      <c r="V104" s="194">
        <v>8.7328958333333317E-2</v>
      </c>
      <c r="W104" s="256">
        <v>145.98999999999998</v>
      </c>
      <c r="X104" s="197"/>
      <c r="Y104" s="198" t="s">
        <v>247</v>
      </c>
      <c r="Z104" s="198"/>
      <c r="AA104" s="199" t="s">
        <v>247</v>
      </c>
      <c r="AB104" s="200"/>
      <c r="AC104" s="201"/>
      <c r="AD104" s="201"/>
      <c r="AE104" s="202"/>
      <c r="AF104" s="203"/>
      <c r="AG104" s="204" t="s">
        <v>247</v>
      </c>
      <c r="AH104" s="204"/>
      <c r="AI104" s="205"/>
      <c r="AJ104" s="200"/>
      <c r="AK104" s="201" t="s">
        <v>247</v>
      </c>
      <c r="AL104" s="201"/>
      <c r="AM104" s="202"/>
      <c r="AN104" s="206"/>
      <c r="AO104" s="207" t="s">
        <v>247</v>
      </c>
      <c r="AP104" s="207"/>
      <c r="AQ104" s="208"/>
      <c r="AU104" s="202"/>
      <c r="AW104" s="231"/>
      <c r="AX104" s="231"/>
      <c r="AY104" s="253"/>
      <c r="BA104" s="207"/>
      <c r="BB104" s="207"/>
      <c r="BC104" s="208"/>
      <c r="BD104" s="210"/>
      <c r="BE104" s="211"/>
      <c r="BF104" s="211"/>
      <c r="BG104" s="212"/>
      <c r="BH104" s="213"/>
      <c r="BI104" s="214"/>
      <c r="BJ104" s="214"/>
      <c r="BK104" s="215"/>
      <c r="BL104" s="112"/>
      <c r="BM104" s="233"/>
      <c r="BN104" s="233"/>
      <c r="BO104" s="255"/>
      <c r="BP104" s="216"/>
      <c r="BQ104" s="216"/>
      <c r="BR104" s="216"/>
      <c r="BS104" s="217"/>
      <c r="BT104" s="218">
        <v>6.3518518518518516E-2</v>
      </c>
      <c r="BU104" s="256">
        <v>116.92</v>
      </c>
      <c r="BV104" s="218">
        <v>4.9449166666666662E-2</v>
      </c>
      <c r="BW104" s="262">
        <v>150.19</v>
      </c>
      <c r="BY104" s="257"/>
      <c r="BZ104" s="257"/>
      <c r="CA104" s="257"/>
      <c r="CB104" s="221">
        <v>7.2858796296296297E-2</v>
      </c>
      <c r="CC104" s="222">
        <v>94.02</v>
      </c>
      <c r="CD104" s="221">
        <v>5.6720572916666663E-2</v>
      </c>
      <c r="CE104" s="222">
        <v>120.78</v>
      </c>
    </row>
    <row r="105" spans="2:83" ht="15" customHeight="1">
      <c r="B105" s="2">
        <v>111</v>
      </c>
      <c r="C105" s="2">
        <v>99</v>
      </c>
      <c r="D105" s="49" t="s">
        <v>213</v>
      </c>
      <c r="E105" s="49" t="s">
        <v>1745</v>
      </c>
      <c r="F105" s="93" t="s">
        <v>1542</v>
      </c>
      <c r="G105" s="85">
        <v>1977</v>
      </c>
      <c r="H105" s="49" t="s">
        <v>31</v>
      </c>
      <c r="I105" s="2" t="str">
        <f>IF(G105&lt;=1953,"M60",IF(G105&lt;=1963,"M50",IF(G105&lt;=1973,"M40","M")))</f>
        <v>M</v>
      </c>
      <c r="J105" s="105">
        <f t="shared" si="6"/>
        <v>409.61</v>
      </c>
      <c r="K105" s="249">
        <f t="shared" si="7"/>
        <v>415.14</v>
      </c>
      <c r="L105" s="51">
        <f t="shared" si="8"/>
        <v>3</v>
      </c>
      <c r="M105" s="52" t="str">
        <f t="shared" si="9"/>
        <v>nie</v>
      </c>
      <c r="N105" s="106">
        <f>IF($M105="ano",LARGE((Q105,U105,Y105,AC105,AG105,AK105,AO105,AS105,AW105,BA105,BE105,BI105,BM105,BQ105,BU105,BY105,CC105),1)+LARGE((Q105,U105,Y105,AC105,AG105,AK105,AO105,AS105,AW105,BA105,BE105,BI105,BM105,BQ105,BU105,BY105,CC105),2)+LARGE((Q105,U105,Y105,AC105,AG105,AK105,AO105,AS105,AW105,BA105,BE105,BI105,BM105,BQ105,BU105,BY105,CC105),3)+LARGE((Q105,U105,Y105,AC105,AG105,AK105,AO105,AS105,AW105,BA105,BE105,BI105,BM105,BQ105,BU105,BY105,CC105),4)+LARGE((Q105,U105,Y105,AC105,AG105,AK105,AO105,AS105,AW105,BA105,BE105,BI105,BM105,BQ105,BU105,BY105,CC105),5),J105)</f>
        <v>409.61</v>
      </c>
      <c r="O105" s="250">
        <f>IF($M105="ano",LARGE((S105,W105,AA105,AE105,AI105,AM105,AQ105,AU105,AY105,BC105,BG105,BK105,BO105,BS105,BW105,CA105,CE105),1)+LARGE((S105,W105,AA105,AE105,AI105,AM105,AQ105,AU105,AY105,BC105,BG105,BK105,BO105,BS105,BW105,CA105,CE105),2)+LARGE((S105,W105,AA105,AE105,AI105,AM105,AQ105,AU105,AY105,BC105,BG105,BK105,BO105,BS105,BW105,CA105,CE105),3)+LARGE((S105,W105,AA105,AE105,AI105,AM105,AQ105,AU105,AY105,BC105,BG105,BK105,BO105,BS105,BW105,CA105,CE105),4)+LARGE((S105,W105,AA105,AE105,AI105,AM105,AQ105,AU105,AY105,BC105,BG105,BK105,BO105,BS105,BW105,CA105,CE105),5),K105)</f>
        <v>415.14</v>
      </c>
      <c r="S105" s="193"/>
      <c r="W105" s="196"/>
      <c r="Y105" s="59" t="s">
        <v>247</v>
      </c>
      <c r="AA105" s="199" t="s">
        <v>247</v>
      </c>
      <c r="AE105" s="202"/>
      <c r="AG105" s="61" t="s">
        <v>247</v>
      </c>
      <c r="AI105" s="205"/>
      <c r="AJ105" s="200">
        <v>6.0949074074074072E-2</v>
      </c>
      <c r="AK105" s="252">
        <v>129</v>
      </c>
      <c r="AL105" s="200">
        <v>6.0138451388888889E-2</v>
      </c>
      <c r="AM105" s="252">
        <v>130.73999999999998</v>
      </c>
      <c r="AN105" s="206"/>
      <c r="AO105" s="207" t="s">
        <v>247</v>
      </c>
      <c r="AP105" s="207"/>
      <c r="AQ105" s="208"/>
      <c r="AU105" s="202"/>
      <c r="AW105" s="231"/>
      <c r="AX105" s="231"/>
      <c r="AY105" s="253"/>
      <c r="BA105" s="207"/>
      <c r="BB105" s="207"/>
      <c r="BC105" s="208"/>
      <c r="BD105" s="210"/>
      <c r="BE105" s="211"/>
      <c r="BF105" s="211"/>
      <c r="BG105" s="212"/>
      <c r="BH105" s="213"/>
      <c r="BI105" s="214"/>
      <c r="BJ105" s="214"/>
      <c r="BK105" s="215"/>
      <c r="BL105" s="112"/>
      <c r="BM105" s="233"/>
      <c r="BN105" s="233"/>
      <c r="BO105" s="255"/>
      <c r="BS105" s="217"/>
      <c r="BT105" s="218">
        <v>5.6817129629629627E-2</v>
      </c>
      <c r="BU105" s="256">
        <v>146.78</v>
      </c>
      <c r="BV105" s="218">
        <v>5.6061461805555553E-2</v>
      </c>
      <c r="BW105" s="262">
        <v>148.76</v>
      </c>
      <c r="BY105" s="257"/>
      <c r="BZ105" s="257"/>
      <c r="CA105" s="257"/>
      <c r="CB105" s="221">
        <v>6.3379629629629633E-2</v>
      </c>
      <c r="CC105" s="222">
        <v>133.83000000000001</v>
      </c>
      <c r="CD105" s="221">
        <v>6.2536680555555557E-2</v>
      </c>
      <c r="CE105" s="222">
        <v>135.63999999999999</v>
      </c>
    </row>
    <row r="106" spans="2:83" ht="15" customHeight="1">
      <c r="B106" s="2">
        <v>112</v>
      </c>
      <c r="C106" s="2">
        <v>100</v>
      </c>
      <c r="D106" s="49" t="s">
        <v>885</v>
      </c>
      <c r="E106" s="49" t="s">
        <v>1674</v>
      </c>
      <c r="F106" s="93" t="s">
        <v>886</v>
      </c>
      <c r="G106" s="85">
        <v>1961</v>
      </c>
      <c r="H106" s="49" t="s">
        <v>31</v>
      </c>
      <c r="I106" s="49" t="s">
        <v>33</v>
      </c>
      <c r="J106" s="105">
        <f t="shared" si="6"/>
        <v>359.35</v>
      </c>
      <c r="K106" s="249">
        <f t="shared" si="7"/>
        <v>413.72999999999996</v>
      </c>
      <c r="L106" s="51">
        <f t="shared" si="8"/>
        <v>3</v>
      </c>
      <c r="M106" s="52" t="str">
        <f t="shared" si="9"/>
        <v>nie</v>
      </c>
      <c r="N106" s="106">
        <f>IF($M106="ano",LARGE((Q106,U106,Y106,AC106,AG106,AK106,AO106,AS106,AW106,BA106,BE106,BI106,BM106,BQ106,BU106,BY106,CC106),1)+LARGE((Q106,U106,Y106,AC106,AG106,AK106,AO106,AS106,AW106,BA106,BE106,BI106,BM106,BQ106,BU106,BY106,CC106),2)+LARGE((Q106,U106,Y106,AC106,AG106,AK106,AO106,AS106,AW106,BA106,BE106,BI106,BM106,BQ106,BU106,BY106,CC106),3)+LARGE((Q106,U106,Y106,AC106,AG106,AK106,AO106,AS106,AW106,BA106,BE106,BI106,BM106,BQ106,BU106,BY106,CC106),4)+LARGE((Q106,U106,Y106,AC106,AG106,AK106,AO106,AS106,AW106,BA106,BE106,BI106,BM106,BQ106,BU106,BY106,CC106),5),J106)</f>
        <v>359.35</v>
      </c>
      <c r="O106" s="250">
        <f>IF($M106="ano",LARGE((S106,W106,AA106,AE106,AI106,AM106,AQ106,AU106,AY106,BC106,BG106,BK106,BO106,BS106,BW106,CA106,CE106),1)+LARGE((S106,W106,AA106,AE106,AI106,AM106,AQ106,AU106,AY106,BC106,BG106,BK106,BO106,BS106,BW106,CA106,CE106),2)+LARGE((S106,W106,AA106,AE106,AI106,AM106,AQ106,AU106,AY106,BC106,BG106,BK106,BO106,BS106,BW106,CA106,CE106),3)+LARGE((S106,W106,AA106,AE106,AI106,AM106,AQ106,AU106,AY106,BC106,BG106,BK106,BO106,BS106,BW106,CA106,CE106),4)+LARGE((S106,W106,AA106,AE106,AI106,AM106,AQ106,AU106,AY106,BC106,BG106,BK106,BO106,BS106,BW106,CA106,CE106),5),K106)</f>
        <v>413.72999999999996</v>
      </c>
      <c r="Y106" s="59" t="s">
        <v>247</v>
      </c>
      <c r="AA106" s="59" t="s">
        <v>247</v>
      </c>
      <c r="AJ106" s="200"/>
      <c r="AK106" s="201"/>
      <c r="AL106" s="201"/>
      <c r="AM106" s="201"/>
      <c r="BD106" s="210">
        <v>6.6932870370370365E-2</v>
      </c>
      <c r="BE106" s="258">
        <v>126.64</v>
      </c>
      <c r="BF106" s="210">
        <v>5.8137891203703704E-2</v>
      </c>
      <c r="BG106" s="258">
        <v>145.79999999999998</v>
      </c>
      <c r="BH106" s="213"/>
      <c r="BI106" s="214"/>
      <c r="BJ106" s="214"/>
      <c r="BK106" s="215"/>
      <c r="BL106" s="112"/>
      <c r="BM106" s="233"/>
      <c r="BN106" s="233"/>
      <c r="BO106" s="255"/>
      <c r="BT106" s="218">
        <v>6.2442129629629632E-2</v>
      </c>
      <c r="BU106" s="256">
        <v>121.72</v>
      </c>
      <c r="BV106" s="218">
        <v>5.4237233796296302E-2</v>
      </c>
      <c r="BW106" s="262">
        <v>140.13999999999999</v>
      </c>
      <c r="BY106" s="257"/>
      <c r="BZ106" s="257"/>
      <c r="CA106" s="257"/>
      <c r="CB106" s="221">
        <v>6.8819444444444447E-2</v>
      </c>
      <c r="CC106" s="222">
        <v>110.99</v>
      </c>
      <c r="CD106" s="221">
        <v>5.9776569444444448E-2</v>
      </c>
      <c r="CE106" s="222">
        <v>127.79</v>
      </c>
    </row>
    <row r="107" spans="2:83" ht="15" customHeight="1">
      <c r="B107" s="2">
        <v>113</v>
      </c>
      <c r="C107" s="2">
        <v>101</v>
      </c>
      <c r="D107" s="49" t="s">
        <v>613</v>
      </c>
      <c r="E107" s="49" t="s">
        <v>1511</v>
      </c>
      <c r="F107" s="93" t="s">
        <v>277</v>
      </c>
      <c r="G107" s="85" t="s">
        <v>266</v>
      </c>
      <c r="H107" s="49" t="s">
        <v>31</v>
      </c>
      <c r="I107" s="49" t="s">
        <v>31</v>
      </c>
      <c r="J107" s="105">
        <f t="shared" si="6"/>
        <v>406.78</v>
      </c>
      <c r="K107" s="249">
        <f t="shared" si="7"/>
        <v>411.48</v>
      </c>
      <c r="L107" s="51">
        <f t="shared" si="8"/>
        <v>3</v>
      </c>
      <c r="M107" s="52" t="str">
        <f t="shared" si="9"/>
        <v>nie</v>
      </c>
      <c r="N107" s="106">
        <f>IF($M107="ano",LARGE((Q107,U107,Y107,AC107,AG107,AK107,AO107,AS107,AW107,BA107,BE107,BI107,BM107,BQ107,BU107,BY107,CC107),1)+LARGE((Q107,U107,Y107,AC107,AG107,AK107,AO107,AS107,AW107,BA107,BE107,BI107,BM107,BQ107,BU107,BY107,CC107),2)+LARGE((Q107,U107,Y107,AC107,AG107,AK107,AO107,AS107,AW107,BA107,BE107,BI107,BM107,BQ107,BU107,BY107,CC107),3)+LARGE((Q107,U107,Y107,AC107,AG107,AK107,AO107,AS107,AW107,BA107,BE107,BI107,BM107,BQ107,BU107,BY107,CC107),4)+LARGE((Q107,U107,Y107,AC107,AG107,AK107,AO107,AS107,AW107,BA107,BE107,BI107,BM107,BQ107,BU107,BY107,CC107),5),J107)</f>
        <v>406.78</v>
      </c>
      <c r="O107" s="250">
        <f>IF($M107="ano",LARGE((S107,W107,AA107,AE107,AI107,AM107,AQ107,AU107,AY107,BC107,BG107,BK107,BO107,BS107,BW107,CA107,CE107),1)+LARGE((S107,W107,AA107,AE107,AI107,AM107,AQ107,AU107,AY107,BC107,BG107,BK107,BO107,BS107,BW107,CA107,CE107),2)+LARGE((S107,W107,AA107,AE107,AI107,AM107,AQ107,AU107,AY107,BC107,BG107,BK107,BO107,BS107,BW107,CA107,CE107),3)+LARGE((S107,W107,AA107,AE107,AI107,AM107,AQ107,AU107,AY107,BC107,BG107,BK107,BO107,BS107,BW107,CA107,CE107),4)+LARGE((S107,W107,AA107,AE107,AI107,AM107,AQ107,AU107,AY107,BC107,BG107,BK107,BO107,BS107,BW107,CA107,CE107),5),K107)</f>
        <v>411.48</v>
      </c>
      <c r="S107" s="193"/>
      <c r="W107" s="196"/>
      <c r="Y107" s="59" t="s">
        <v>247</v>
      </c>
      <c r="AA107" s="199" t="s">
        <v>247</v>
      </c>
      <c r="AE107" s="202"/>
      <c r="AG107" s="61" t="s">
        <v>247</v>
      </c>
      <c r="AI107" s="205"/>
      <c r="AJ107" s="200"/>
      <c r="AK107" s="201" t="s">
        <v>247</v>
      </c>
      <c r="AL107" s="201"/>
      <c r="AM107" s="202"/>
      <c r="AN107" s="206">
        <v>3.4131944444444444E-2</v>
      </c>
      <c r="AO107" s="251">
        <v>132.56</v>
      </c>
      <c r="AP107" s="206">
        <v>3.3742840277777776E-2</v>
      </c>
      <c r="AQ107" s="251">
        <v>134.09</v>
      </c>
      <c r="AR107" s="134">
        <v>4.3622685185185188E-2</v>
      </c>
      <c r="AS107" s="127">
        <v>144.47</v>
      </c>
      <c r="AT107" s="134">
        <v>4.3125386574074082E-2</v>
      </c>
      <c r="AU107" s="252">
        <v>146.13999999999999</v>
      </c>
      <c r="AW107" s="231"/>
      <c r="AX107" s="231"/>
      <c r="AY107" s="253"/>
      <c r="BA107" s="207"/>
      <c r="BB107" s="207"/>
      <c r="BC107" s="208"/>
      <c r="BD107" s="210"/>
      <c r="BE107" s="211"/>
      <c r="BF107" s="211"/>
      <c r="BG107" s="212"/>
      <c r="BH107" s="213"/>
      <c r="BI107" s="214"/>
      <c r="BJ107" s="214"/>
      <c r="BK107" s="215"/>
      <c r="BL107" s="112"/>
      <c r="BM107" s="233"/>
      <c r="BN107" s="233"/>
      <c r="BO107" s="255"/>
      <c r="BS107" s="217"/>
      <c r="BT107" s="218"/>
      <c r="BU107" s="259"/>
      <c r="BV107" s="259"/>
      <c r="BW107" s="260"/>
      <c r="BX107" s="219">
        <v>6.3912037037037031E-2</v>
      </c>
      <c r="BY107" s="257"/>
      <c r="BZ107" s="219">
        <v>6.3183439814814807E-2</v>
      </c>
      <c r="CA107" s="257"/>
      <c r="CB107" s="221">
        <v>6.4351851851851855E-2</v>
      </c>
      <c r="CC107" s="222">
        <v>129.75</v>
      </c>
      <c r="CD107" s="221">
        <v>6.3618240740740739E-2</v>
      </c>
      <c r="CE107" s="222">
        <v>131.25</v>
      </c>
    </row>
    <row r="108" spans="2:83" ht="15" customHeight="1">
      <c r="B108" s="2">
        <v>114</v>
      </c>
      <c r="C108" s="2">
        <v>102</v>
      </c>
      <c r="D108" s="47" t="s">
        <v>1738</v>
      </c>
      <c r="E108" s="47" t="s">
        <v>1492</v>
      </c>
      <c r="F108" s="89" t="s">
        <v>1513</v>
      </c>
      <c r="G108" s="48">
        <v>1981</v>
      </c>
      <c r="H108" s="49" t="s">
        <v>31</v>
      </c>
      <c r="I108" s="2" t="str">
        <f>IF(G108&lt;=1953,"M60",IF(G108&lt;=1963,"M50",IF(G108&lt;=1973,"M40","M")))</f>
        <v>M</v>
      </c>
      <c r="J108" s="105">
        <f t="shared" si="6"/>
        <v>410.01</v>
      </c>
      <c r="K108" s="249">
        <f t="shared" si="7"/>
        <v>410.21999999999997</v>
      </c>
      <c r="L108" s="51">
        <f t="shared" si="8"/>
        <v>2</v>
      </c>
      <c r="M108" s="52" t="str">
        <f t="shared" si="9"/>
        <v>nie</v>
      </c>
      <c r="N108" s="106">
        <f>IF($M108="ano",LARGE((Q108,U108,Y108,AC108,AG108,AK108,AO108,AS108,AW108,BA108,BE108,BI108,BM108,BQ108,BU108,BY108,CC108),1)+LARGE((Q108,U108,Y108,AC108,AG108,AK108,AO108,AS108,AW108,BA108,BE108,BI108,BM108,BQ108,BU108,BY108,CC108),2)+LARGE((Q108,U108,Y108,AC108,AG108,AK108,AO108,AS108,AW108,BA108,BE108,BI108,BM108,BQ108,BU108,BY108,CC108),3)+LARGE((Q108,U108,Y108,AC108,AG108,AK108,AO108,AS108,AW108,BA108,BE108,BI108,BM108,BQ108,BU108,BY108,CC108),4)+LARGE((Q108,U108,Y108,AC108,AG108,AK108,AO108,AS108,AW108,BA108,BE108,BI108,BM108,BQ108,BU108,BY108,CC108),5),J108)</f>
        <v>410.01</v>
      </c>
      <c r="O108" s="250">
        <f>IF($M108="ano",LARGE((S108,W108,AA108,AE108,AI108,AM108,AQ108,AU108,AY108,BC108,BG108,BK108,BO108,BS108,BW108,CA108,CE108),1)+LARGE((S108,W108,AA108,AE108,AI108,AM108,AQ108,AU108,AY108,BC108,BG108,BK108,BO108,BS108,BW108,CA108,CE108),2)+LARGE((S108,W108,AA108,AE108,AI108,AM108,AQ108,AU108,AY108,BC108,BG108,BK108,BO108,BS108,BW108,CA108,CE108),3)+LARGE((S108,W108,AA108,AE108,AI108,AM108,AQ108,AU108,AY108,BC108,BG108,BK108,BO108,BS108,BW108,CA108,CE108),4)+LARGE((S108,W108,AA108,AE108,AI108,AM108,AQ108,AU108,AY108,BC108,BG108,BK108,BO108,BS108,BW108,CA108,CE108),5),K108)</f>
        <v>410.21999999999997</v>
      </c>
      <c r="P108" s="191"/>
      <c r="Q108" s="192"/>
      <c r="R108" s="192"/>
      <c r="S108" s="193"/>
      <c r="T108" s="194">
        <v>7.8229166666666669E-2</v>
      </c>
      <c r="U108" s="256">
        <v>212.41</v>
      </c>
      <c r="V108" s="194">
        <v>7.8190052083333336E-2</v>
      </c>
      <c r="W108" s="256">
        <v>212.51999999999998</v>
      </c>
      <c r="X108" s="197"/>
      <c r="Y108" s="198" t="s">
        <v>247</v>
      </c>
      <c r="Z108" s="198"/>
      <c r="AA108" s="199" t="s">
        <v>247</v>
      </c>
      <c r="AB108" s="200"/>
      <c r="AC108" s="201"/>
      <c r="AD108" s="201"/>
      <c r="AE108" s="202"/>
      <c r="AF108" s="203"/>
      <c r="AG108" s="204" t="s">
        <v>247</v>
      </c>
      <c r="AH108" s="204"/>
      <c r="AI108" s="205"/>
      <c r="AJ108" s="200"/>
      <c r="AK108" s="201" t="s">
        <v>247</v>
      </c>
      <c r="AL108" s="201"/>
      <c r="AM108" s="202"/>
      <c r="AN108" s="206"/>
      <c r="AO108" s="207" t="s">
        <v>247</v>
      </c>
      <c r="AP108" s="207"/>
      <c r="AQ108" s="208"/>
      <c r="AU108" s="202"/>
      <c r="AW108" s="231"/>
      <c r="AX108" s="231"/>
      <c r="AY108" s="253"/>
      <c r="BA108" s="207"/>
      <c r="BB108" s="207"/>
      <c r="BC108" s="208"/>
      <c r="BD108" s="210"/>
      <c r="BE108" s="211"/>
      <c r="BF108" s="211"/>
      <c r="BG108" s="212"/>
      <c r="BH108" s="213"/>
      <c r="BI108" s="214"/>
      <c r="BJ108" s="214"/>
      <c r="BK108" s="215"/>
      <c r="BL108" s="112"/>
      <c r="BM108" s="233"/>
      <c r="BN108" s="233"/>
      <c r="BO108" s="255"/>
      <c r="BP108" s="216"/>
      <c r="BQ108" s="216"/>
      <c r="BR108" s="216"/>
      <c r="BS108" s="217"/>
      <c r="BT108" s="218"/>
      <c r="BU108" s="259"/>
      <c r="BV108" s="259"/>
      <c r="BW108" s="260"/>
      <c r="BY108" s="257"/>
      <c r="BZ108" s="257"/>
      <c r="CA108" s="257"/>
      <c r="CB108" s="221">
        <v>4.8194444444444443E-2</v>
      </c>
      <c r="CC108" s="222">
        <v>197.6</v>
      </c>
      <c r="CD108" s="221">
        <v>4.8170347222222222E-2</v>
      </c>
      <c r="CE108" s="222">
        <v>197.7</v>
      </c>
    </row>
    <row r="109" spans="2:83" ht="15" customHeight="1">
      <c r="B109" s="2">
        <v>115</v>
      </c>
      <c r="C109" s="2">
        <v>103</v>
      </c>
      <c r="D109" s="47" t="s">
        <v>2090</v>
      </c>
      <c r="E109" s="47" t="s">
        <v>1644</v>
      </c>
      <c r="F109" s="89" t="s">
        <v>2091</v>
      </c>
      <c r="G109" s="48">
        <v>1967</v>
      </c>
      <c r="H109" s="49" t="s">
        <v>31</v>
      </c>
      <c r="I109" s="2" t="str">
        <f>IF(G109&lt;=1953,"M60",IF(G109&lt;=1963,"M50",IF(G109&lt;=1973,"M40","M")))</f>
        <v>M40</v>
      </c>
      <c r="J109" s="105">
        <f t="shared" si="6"/>
        <v>368.99</v>
      </c>
      <c r="K109" s="249">
        <f t="shared" si="7"/>
        <v>403.86</v>
      </c>
      <c r="L109" s="51">
        <f t="shared" si="8"/>
        <v>3</v>
      </c>
      <c r="M109" s="52" t="str">
        <f t="shared" si="9"/>
        <v>nie</v>
      </c>
      <c r="N109" s="106">
        <f>IF($M109="ano",LARGE((Q109,U109,Y109,AC109,AG109,AK109,AO109,AS109,AW109,BA109,BE109,BI109,BM109,BQ109,BU109,BY109,CC109),1)+LARGE((Q109,U109,Y109,AC109,AG109,AK109,AO109,AS109,AW109,BA109,BE109,BI109,BM109,BQ109,BU109,BY109,CC109),2)+LARGE((Q109,U109,Y109,AC109,AG109,AK109,AO109,AS109,AW109,BA109,BE109,BI109,BM109,BQ109,BU109,BY109,CC109),3)+LARGE((Q109,U109,Y109,AC109,AG109,AK109,AO109,AS109,AW109,BA109,BE109,BI109,BM109,BQ109,BU109,BY109,CC109),4)+LARGE((Q109,U109,Y109,AC109,AG109,AK109,AO109,AS109,AW109,BA109,BE109,BI109,BM109,BQ109,BU109,BY109,CC109),5),J109)</f>
        <v>368.99</v>
      </c>
      <c r="O109" s="250">
        <f>IF($M109="ano",LARGE((S109,W109,AA109,AE109,AI109,AM109,AQ109,AU109,AY109,BC109,BG109,BK109,BO109,BS109,BW109,CA109,CE109),1)+LARGE((S109,W109,AA109,AE109,AI109,AM109,AQ109,AU109,AY109,BC109,BG109,BK109,BO109,BS109,BW109,CA109,CE109),2)+LARGE((S109,W109,AA109,AE109,AI109,AM109,AQ109,AU109,AY109,BC109,BG109,BK109,BO109,BS109,BW109,CA109,CE109),3)+LARGE((S109,W109,AA109,AE109,AI109,AM109,AQ109,AU109,AY109,BC109,BG109,BK109,BO109,BS109,BW109,CA109,CE109),4)+LARGE((S109,W109,AA109,AE109,AI109,AM109,AQ109,AU109,AY109,BC109,BG109,BK109,BO109,BS109,BW109,CA109,CE109),5),K109)</f>
        <v>403.86</v>
      </c>
      <c r="P109" s="191"/>
      <c r="Q109" s="192"/>
      <c r="R109" s="192"/>
      <c r="S109" s="193"/>
      <c r="T109" s="194">
        <v>0.10906249999999999</v>
      </c>
      <c r="U109" s="256">
        <v>122.71</v>
      </c>
      <c r="V109" s="194">
        <v>9.965040624999999E-2</v>
      </c>
      <c r="W109" s="256">
        <v>134.31</v>
      </c>
      <c r="X109" s="197"/>
      <c r="Y109" s="198" t="s">
        <v>247</v>
      </c>
      <c r="Z109" s="198"/>
      <c r="AA109" s="199" t="s">
        <v>247</v>
      </c>
      <c r="AB109" s="200"/>
      <c r="AC109" s="201"/>
      <c r="AD109" s="201"/>
      <c r="AE109" s="202"/>
      <c r="AF109" s="203"/>
      <c r="AG109" s="204" t="s">
        <v>247</v>
      </c>
      <c r="AH109" s="204"/>
      <c r="AI109" s="205"/>
      <c r="AJ109" s="200">
        <v>6.356481481481481E-2</v>
      </c>
      <c r="AK109" s="252">
        <v>117.37</v>
      </c>
      <c r="AL109" s="200">
        <v>5.8079171296296292E-2</v>
      </c>
      <c r="AM109" s="252">
        <v>128.45999999999998</v>
      </c>
      <c r="AN109" s="206"/>
      <c r="AO109" s="207" t="s">
        <v>247</v>
      </c>
      <c r="AP109" s="207"/>
      <c r="AQ109" s="208"/>
      <c r="AU109" s="202"/>
      <c r="AW109" s="231"/>
      <c r="AX109" s="231"/>
      <c r="AY109" s="253"/>
      <c r="BA109" s="207"/>
      <c r="BB109" s="207"/>
      <c r="BC109" s="208"/>
      <c r="BD109" s="210">
        <v>6.6377314814814806E-2</v>
      </c>
      <c r="BE109" s="258">
        <v>128.91</v>
      </c>
      <c r="BF109" s="210">
        <v>6.0648952546296285E-2</v>
      </c>
      <c r="BG109" s="258">
        <v>141.09</v>
      </c>
      <c r="BH109" s="213"/>
      <c r="BI109" s="214"/>
      <c r="BJ109" s="214"/>
      <c r="BK109" s="215"/>
      <c r="BL109" s="112"/>
      <c r="BM109" s="233"/>
      <c r="BN109" s="233"/>
      <c r="BO109" s="255"/>
      <c r="BP109" s="216"/>
      <c r="BQ109" s="216"/>
      <c r="BR109" s="216"/>
      <c r="BS109" s="217"/>
      <c r="BT109" s="218"/>
      <c r="BU109" s="259"/>
      <c r="BV109" s="259"/>
      <c r="BW109" s="260"/>
      <c r="BY109" s="257"/>
      <c r="BZ109" s="257"/>
      <c r="CA109" s="257"/>
      <c r="CB109" s="221"/>
      <c r="CC109" s="222"/>
      <c r="CD109" s="222"/>
      <c r="CE109" s="222"/>
    </row>
    <row r="110" spans="2:83" ht="15" customHeight="1">
      <c r="B110" s="2">
        <v>116</v>
      </c>
      <c r="C110" s="2">
        <v>104</v>
      </c>
      <c r="D110" s="49" t="s">
        <v>185</v>
      </c>
      <c r="E110" s="49" t="s">
        <v>1735</v>
      </c>
      <c r="F110" s="93" t="s">
        <v>84</v>
      </c>
      <c r="G110" s="85">
        <v>1982</v>
      </c>
      <c r="H110" s="49" t="s">
        <v>31</v>
      </c>
      <c r="I110" s="2" t="str">
        <f>IF(G110&lt;=1953,"M60",IF(G110&lt;=1963,"M50",IF(G110&lt;=1973,"M40","M")))</f>
        <v>M</v>
      </c>
      <c r="J110" s="105">
        <f t="shared" si="6"/>
        <v>403.06</v>
      </c>
      <c r="K110" s="249">
        <f t="shared" si="7"/>
        <v>403.06</v>
      </c>
      <c r="L110" s="51">
        <f t="shared" si="8"/>
        <v>2</v>
      </c>
      <c r="M110" s="52" t="str">
        <f t="shared" si="9"/>
        <v>nie</v>
      </c>
      <c r="N110" s="106">
        <f>IF($M110="ano",LARGE((Q110,U110,Y110,AC110,AG110,AK110,AO110,AS110,AW110,BA110,BE110,BI110,BM110,BQ110,BU110,BY110,CC110),1)+LARGE((Q110,U110,Y110,AC110,AG110,AK110,AO110,AS110,AW110,BA110,BE110,BI110,BM110,BQ110,BU110,BY110,CC110),2)+LARGE((Q110,U110,Y110,AC110,AG110,AK110,AO110,AS110,AW110,BA110,BE110,BI110,BM110,BQ110,BU110,BY110,CC110),3)+LARGE((Q110,U110,Y110,AC110,AG110,AK110,AO110,AS110,AW110,BA110,BE110,BI110,BM110,BQ110,BU110,BY110,CC110),4)+LARGE((Q110,U110,Y110,AC110,AG110,AK110,AO110,AS110,AW110,BA110,BE110,BI110,BM110,BQ110,BU110,BY110,CC110),5),J110)</f>
        <v>403.06</v>
      </c>
      <c r="O110" s="250">
        <f>IF($M110="ano",LARGE((S110,W110,AA110,AE110,AI110,AM110,AQ110,AU110,AY110,BC110,BG110,BK110,BO110,BS110,BW110,CA110,CE110),1)+LARGE((S110,W110,AA110,AE110,AI110,AM110,AQ110,AU110,AY110,BC110,BG110,BK110,BO110,BS110,BW110,CA110,CE110),2)+LARGE((S110,W110,AA110,AE110,AI110,AM110,AQ110,AU110,AY110,BC110,BG110,BK110,BO110,BS110,BW110,CA110,CE110),3)+LARGE((S110,W110,AA110,AE110,AI110,AM110,AQ110,AU110,AY110,BC110,BG110,BK110,BO110,BS110,BW110,CA110,CE110),4)+LARGE((S110,W110,AA110,AE110,AI110,AM110,AQ110,AU110,AY110,BC110,BG110,BK110,BO110,BS110,BW110,CA110,CE110),5),K110)</f>
        <v>403.06</v>
      </c>
      <c r="S110" s="193"/>
      <c r="W110" s="196"/>
      <c r="Y110" s="59" t="s">
        <v>247</v>
      </c>
      <c r="AA110" s="199" t="s">
        <v>247</v>
      </c>
      <c r="AE110" s="202"/>
      <c r="AG110" s="61" t="s">
        <v>247</v>
      </c>
      <c r="AI110" s="205"/>
      <c r="AJ110" s="200">
        <v>4.4363425925925924E-2</v>
      </c>
      <c r="AK110" s="252">
        <v>202.74</v>
      </c>
      <c r="AL110" s="200">
        <v>4.4363425925925924E-2</v>
      </c>
      <c r="AM110" s="252">
        <v>202.74</v>
      </c>
      <c r="AN110" s="206"/>
      <c r="AO110" s="207" t="s">
        <v>247</v>
      </c>
      <c r="AP110" s="207"/>
      <c r="AQ110" s="208"/>
      <c r="AU110" s="202"/>
      <c r="AW110" s="231"/>
      <c r="AX110" s="231"/>
      <c r="AY110" s="253"/>
      <c r="BA110" s="207"/>
      <c r="BB110" s="207"/>
      <c r="BC110" s="208"/>
      <c r="BD110" s="210"/>
      <c r="BE110" s="211"/>
      <c r="BF110" s="211"/>
      <c r="BG110" s="212"/>
      <c r="BH110" s="213"/>
      <c r="BI110" s="214"/>
      <c r="BJ110" s="214"/>
      <c r="BK110" s="215"/>
      <c r="BL110" s="112"/>
      <c r="BM110" s="233"/>
      <c r="BN110" s="233"/>
      <c r="BO110" s="255"/>
      <c r="BS110" s="217"/>
      <c r="BT110" s="218"/>
      <c r="BU110" s="259"/>
      <c r="BV110" s="259"/>
      <c r="BW110" s="260"/>
      <c r="BY110" s="257"/>
      <c r="BZ110" s="257"/>
      <c r="CA110" s="257"/>
      <c r="CB110" s="221">
        <v>4.7546296296296295E-2</v>
      </c>
      <c r="CC110" s="222">
        <v>200.32</v>
      </c>
      <c r="CD110" s="221">
        <v>4.7546296296296295E-2</v>
      </c>
      <c r="CE110" s="222">
        <v>200.32</v>
      </c>
    </row>
    <row r="111" spans="2:83" ht="15" customHeight="1">
      <c r="B111" s="2">
        <v>117</v>
      </c>
      <c r="C111" s="2">
        <v>105</v>
      </c>
      <c r="D111" s="47" t="s">
        <v>2089</v>
      </c>
      <c r="E111" s="47" t="s">
        <v>1867</v>
      </c>
      <c r="F111" s="90" t="s">
        <v>1983</v>
      </c>
      <c r="G111" s="81">
        <v>1976</v>
      </c>
      <c r="H111" s="49" t="s">
        <v>31</v>
      </c>
      <c r="I111" s="2" t="str">
        <f>IF(G111&lt;=1953,"M60",IF(G111&lt;=1963,"M50",IF(G111&lt;=1973,"M40","M")))</f>
        <v>M</v>
      </c>
      <c r="J111" s="105">
        <f t="shared" si="6"/>
        <v>395.02</v>
      </c>
      <c r="K111" s="249">
        <f t="shared" si="7"/>
        <v>402.76</v>
      </c>
      <c r="L111" s="51">
        <f t="shared" si="8"/>
        <v>3</v>
      </c>
      <c r="M111" s="52" t="str">
        <f t="shared" si="9"/>
        <v>nie</v>
      </c>
      <c r="N111" s="106">
        <f>IF($M111="ano",LARGE((Q111,U111,Y111,AC111,AG111,AK111,AO111,AS111,AW111,BA111,BE111,BI111,BM111,BQ111,BU111,BY111,CC111),1)+LARGE((Q111,U111,Y111,AC111,AG111,AK111,AO111,AS111,AW111,BA111,BE111,BI111,BM111,BQ111,BU111,BY111,CC111),2)+LARGE((Q111,U111,Y111,AC111,AG111,AK111,AO111,AS111,AW111,BA111,BE111,BI111,BM111,BQ111,BU111,BY111,CC111),3)+LARGE((Q111,U111,Y111,AC111,AG111,AK111,AO111,AS111,AW111,BA111,BE111,BI111,BM111,BQ111,BU111,BY111,CC111),4)+LARGE((Q111,U111,Y111,AC111,AG111,AK111,AO111,AS111,AW111,BA111,BE111,BI111,BM111,BQ111,BU111,BY111,CC111),5),J111)</f>
        <v>395.02</v>
      </c>
      <c r="O111" s="250">
        <f>IF($M111="ano",LARGE((S111,W111,AA111,AE111,AI111,AM111,AQ111,AU111,AY111,BC111,BG111,BK111,BO111,BS111,BW111,CA111,CE111),1)+LARGE((S111,W111,AA111,AE111,AI111,AM111,AQ111,AU111,AY111,BC111,BG111,BK111,BO111,BS111,BW111,CA111,CE111),2)+LARGE((S111,W111,AA111,AE111,AI111,AM111,AQ111,AU111,AY111,BC111,BG111,BK111,BO111,BS111,BW111,CA111,CE111),3)+LARGE((S111,W111,AA111,AE111,AI111,AM111,AQ111,AU111,AY111,BC111,BG111,BK111,BO111,BS111,BW111,CA111,CE111),4)+LARGE((S111,W111,AA111,AE111,AI111,AM111,AQ111,AU111,AY111,BC111,BG111,BK111,BO111,BS111,BW111,CA111,CE111),5),K111)</f>
        <v>402.76</v>
      </c>
      <c r="P111" s="191"/>
      <c r="Q111" s="192"/>
      <c r="R111" s="192"/>
      <c r="S111" s="193"/>
      <c r="T111" s="194">
        <v>0.1089699074074074</v>
      </c>
      <c r="U111" s="256">
        <v>122.98</v>
      </c>
      <c r="V111" s="194">
        <v>0.10687768518518519</v>
      </c>
      <c r="W111" s="256">
        <v>125.39</v>
      </c>
      <c r="X111" s="197"/>
      <c r="Y111" s="198" t="s">
        <v>247</v>
      </c>
      <c r="Z111" s="198"/>
      <c r="AA111" s="199" t="s">
        <v>247</v>
      </c>
      <c r="AB111" s="200">
        <v>6.5173611111111113E-2</v>
      </c>
      <c r="AC111" s="252">
        <v>130.69999999999999</v>
      </c>
      <c r="AD111" s="200">
        <v>6.3922277777777786E-2</v>
      </c>
      <c r="AE111" s="252">
        <v>133.26</v>
      </c>
      <c r="AF111" s="203"/>
      <c r="AG111" s="204" t="s">
        <v>247</v>
      </c>
      <c r="AH111" s="204"/>
      <c r="AI111" s="205"/>
      <c r="AJ111" s="200"/>
      <c r="AK111" s="201" t="s">
        <v>247</v>
      </c>
      <c r="AL111" s="201"/>
      <c r="AM111" s="202"/>
      <c r="AN111" s="206"/>
      <c r="AO111" s="207" t="s">
        <v>247</v>
      </c>
      <c r="AP111" s="207"/>
      <c r="AQ111" s="208"/>
      <c r="AU111" s="202"/>
      <c r="AW111" s="231"/>
      <c r="AX111" s="231"/>
      <c r="AY111" s="253"/>
      <c r="BA111" s="207"/>
      <c r="BB111" s="207"/>
      <c r="BC111" s="208"/>
      <c r="BD111" s="210">
        <v>6.3333333333333325E-2</v>
      </c>
      <c r="BE111" s="258">
        <v>141.34</v>
      </c>
      <c r="BF111" s="210">
        <v>6.2117333333333323E-2</v>
      </c>
      <c r="BG111" s="258">
        <v>144.10999999999999</v>
      </c>
      <c r="BH111" s="213"/>
      <c r="BI111" s="214"/>
      <c r="BJ111" s="214"/>
      <c r="BK111" s="215"/>
      <c r="BL111" s="112"/>
      <c r="BM111" s="233"/>
      <c r="BN111" s="233"/>
      <c r="BO111" s="255"/>
      <c r="BP111" s="216"/>
      <c r="BQ111" s="216"/>
      <c r="BR111" s="216"/>
      <c r="BS111" s="217"/>
      <c r="BT111" s="218"/>
      <c r="BU111" s="259"/>
      <c r="BV111" s="259"/>
      <c r="BW111" s="260"/>
      <c r="BY111" s="257"/>
      <c r="BZ111" s="257"/>
      <c r="CA111" s="257"/>
      <c r="CB111" s="221"/>
      <c r="CC111" s="222"/>
      <c r="CD111" s="222"/>
      <c r="CE111" s="222"/>
    </row>
    <row r="112" spans="2:83" ht="15" customHeight="1">
      <c r="B112" s="2">
        <v>118</v>
      </c>
      <c r="C112" s="2">
        <v>106</v>
      </c>
      <c r="D112" s="49" t="s">
        <v>507</v>
      </c>
      <c r="E112" s="49" t="s">
        <v>1655</v>
      </c>
      <c r="F112" s="93" t="s">
        <v>268</v>
      </c>
      <c r="G112" s="85" t="s">
        <v>269</v>
      </c>
      <c r="H112" s="49" t="s">
        <v>31</v>
      </c>
      <c r="I112" s="49" t="s">
        <v>32</v>
      </c>
      <c r="J112" s="105">
        <f t="shared" si="6"/>
        <v>381.27</v>
      </c>
      <c r="K112" s="249">
        <f t="shared" si="7"/>
        <v>400.84999999999997</v>
      </c>
      <c r="L112" s="51">
        <f t="shared" si="8"/>
        <v>2</v>
      </c>
      <c r="M112" s="52" t="str">
        <f t="shared" si="9"/>
        <v>nie</v>
      </c>
      <c r="N112" s="106">
        <f>IF($M112="ano",LARGE((Q112,U112,Y112,AC112,AG112,AK112,AO112,AS112,AW112,BA112,BE112,BI112,BM112,BQ112,BU112,BY112,CC112),1)+LARGE((Q112,U112,Y112,AC112,AG112,AK112,AO112,AS112,AW112,BA112,BE112,BI112,BM112,BQ112,BU112,BY112,CC112),2)+LARGE((Q112,U112,Y112,AC112,AG112,AK112,AO112,AS112,AW112,BA112,BE112,BI112,BM112,BQ112,BU112,BY112,CC112),3)+LARGE((Q112,U112,Y112,AC112,AG112,AK112,AO112,AS112,AW112,BA112,BE112,BI112,BM112,BQ112,BU112,BY112,CC112),4)+LARGE((Q112,U112,Y112,AC112,AG112,AK112,AO112,AS112,AW112,BA112,BE112,BI112,BM112,BQ112,BU112,BY112,CC112),5),J112)</f>
        <v>381.27</v>
      </c>
      <c r="O112" s="250">
        <f>IF($M112="ano",LARGE((S112,W112,AA112,AE112,AI112,AM112,AQ112,AU112,AY112,BC112,BG112,BK112,BO112,BS112,BW112,CA112,CE112),1)+LARGE((S112,W112,AA112,AE112,AI112,AM112,AQ112,AU112,AY112,BC112,BG112,BK112,BO112,BS112,BW112,CA112,CE112),2)+LARGE((S112,W112,AA112,AE112,AI112,AM112,AQ112,AU112,AY112,BC112,BG112,BK112,BO112,BS112,BW112,CA112,CE112),3)+LARGE((S112,W112,AA112,AE112,AI112,AM112,AQ112,AU112,AY112,BC112,BG112,BK112,BO112,BS112,BW112,CA112,CE112),4)+LARGE((S112,W112,AA112,AE112,AI112,AM112,AQ112,AU112,AY112,BC112,BG112,BK112,BO112,BS112,BW112,CA112,CE112),5),K112)</f>
        <v>400.84999999999997</v>
      </c>
      <c r="S112" s="193"/>
      <c r="W112" s="196"/>
      <c r="Y112" s="59" t="s">
        <v>247</v>
      </c>
      <c r="AA112" s="199" t="s">
        <v>247</v>
      </c>
      <c r="AE112" s="202"/>
      <c r="AG112" s="61" t="s">
        <v>247</v>
      </c>
      <c r="AI112" s="205"/>
      <c r="AJ112" s="200"/>
      <c r="AK112" s="201" t="s">
        <v>247</v>
      </c>
      <c r="AL112" s="201"/>
      <c r="AM112" s="202"/>
      <c r="AN112" s="206">
        <v>2.7291666666666662E-2</v>
      </c>
      <c r="AO112" s="251">
        <v>186.15</v>
      </c>
      <c r="AP112" s="206">
        <v>2.5959833333333331E-2</v>
      </c>
      <c r="AQ112" s="251">
        <v>195.70999999999998</v>
      </c>
      <c r="AR112" s="134">
        <v>3.4976851851851849E-2</v>
      </c>
      <c r="AS112" s="127">
        <v>195.12</v>
      </c>
      <c r="AT112" s="134">
        <v>3.3269981481481484E-2</v>
      </c>
      <c r="AU112" s="252">
        <v>205.14</v>
      </c>
      <c r="AW112" s="231"/>
      <c r="AX112" s="231"/>
      <c r="AY112" s="253"/>
      <c r="BA112" s="207"/>
      <c r="BB112" s="207"/>
      <c r="BC112" s="208"/>
      <c r="BD112" s="210"/>
      <c r="BE112" s="211"/>
      <c r="BF112" s="211"/>
      <c r="BG112" s="212"/>
      <c r="BH112" s="213"/>
      <c r="BI112" s="214"/>
      <c r="BJ112" s="214"/>
      <c r="BK112" s="215"/>
      <c r="BL112" s="112"/>
      <c r="BM112" s="233"/>
      <c r="BN112" s="233"/>
      <c r="BO112" s="255"/>
      <c r="BS112" s="217"/>
      <c r="BT112" s="218"/>
      <c r="BU112" s="259"/>
      <c r="BV112" s="259"/>
      <c r="BW112" s="260"/>
      <c r="BY112" s="257"/>
      <c r="BZ112" s="257"/>
      <c r="CA112" s="257"/>
      <c r="CB112" s="221"/>
      <c r="CC112" s="222"/>
      <c r="CD112" s="222"/>
      <c r="CE112" s="222"/>
    </row>
    <row r="113" spans="2:83" ht="15" customHeight="1">
      <c r="B113" s="2">
        <v>119</v>
      </c>
      <c r="C113" s="2">
        <v>107</v>
      </c>
      <c r="D113" s="49" t="s">
        <v>880</v>
      </c>
      <c r="E113" s="49" t="s">
        <v>757</v>
      </c>
      <c r="F113" s="93" t="s">
        <v>1542</v>
      </c>
      <c r="G113" s="85">
        <v>1978</v>
      </c>
      <c r="H113" s="49" t="s">
        <v>31</v>
      </c>
      <c r="I113" s="49" t="s">
        <v>31</v>
      </c>
      <c r="J113" s="105">
        <f t="shared" si="6"/>
        <v>394.54000000000008</v>
      </c>
      <c r="K113" s="249">
        <f t="shared" si="7"/>
        <v>397.94</v>
      </c>
      <c r="L113" s="51">
        <f t="shared" si="8"/>
        <v>3</v>
      </c>
      <c r="M113" s="52" t="str">
        <f t="shared" si="9"/>
        <v>nie</v>
      </c>
      <c r="N113" s="106">
        <f>IF($M113="ano",LARGE((Q113,U113,Y113,AC113,AG113,AK113,AO113,AS113,AW113,BA113,BE113,BI113,BM113,BQ113,BU113,BY113,CC113),1)+LARGE((Q113,U113,Y113,AC113,AG113,AK113,AO113,AS113,AW113,BA113,BE113,BI113,BM113,BQ113,BU113,BY113,CC113),2)+LARGE((Q113,U113,Y113,AC113,AG113,AK113,AO113,AS113,AW113,BA113,BE113,BI113,BM113,BQ113,BU113,BY113,CC113),3)+LARGE((Q113,U113,Y113,AC113,AG113,AK113,AO113,AS113,AW113,BA113,BE113,BI113,BM113,BQ113,BU113,BY113,CC113),4)+LARGE((Q113,U113,Y113,AC113,AG113,AK113,AO113,AS113,AW113,BA113,BE113,BI113,BM113,BQ113,BU113,BY113,CC113),5),J113)</f>
        <v>394.54000000000008</v>
      </c>
      <c r="O113" s="250">
        <f>IF($M113="ano",LARGE((S113,W113,AA113,AE113,AI113,AM113,AQ113,AU113,AY113,BC113,BG113,BK113,BO113,BS113,BW113,CA113,CE113),1)+LARGE((S113,W113,AA113,AE113,AI113,AM113,AQ113,AU113,AY113,BC113,BG113,BK113,BO113,BS113,BW113,CA113,CE113),2)+LARGE((S113,W113,AA113,AE113,AI113,AM113,AQ113,AU113,AY113,BC113,BG113,BK113,BO113,BS113,BW113,CA113,CE113),3)+LARGE((S113,W113,AA113,AE113,AI113,AM113,AQ113,AU113,AY113,BC113,BG113,BK113,BO113,BS113,BW113,CA113,CE113),4)+LARGE((S113,W113,AA113,AE113,AI113,AM113,AQ113,AU113,AY113,BC113,BG113,BK113,BO113,BS113,BW113,CA113,CE113),5),K113)</f>
        <v>397.94</v>
      </c>
      <c r="Y113" s="59" t="s">
        <v>247</v>
      </c>
      <c r="AA113" s="59" t="s">
        <v>247</v>
      </c>
      <c r="AJ113" s="200"/>
      <c r="AK113" s="201"/>
      <c r="AL113" s="201"/>
      <c r="AM113" s="201"/>
      <c r="BD113" s="210">
        <v>6.5474537037037026E-2</v>
      </c>
      <c r="BE113" s="258">
        <v>132.59</v>
      </c>
      <c r="BF113" s="210">
        <v>6.4918003472222208E-2</v>
      </c>
      <c r="BG113" s="258">
        <v>133.72999999999999</v>
      </c>
      <c r="BH113" s="213"/>
      <c r="BI113" s="214"/>
      <c r="BJ113" s="214"/>
      <c r="BK113" s="215"/>
      <c r="BL113" s="112"/>
      <c r="BM113" s="233"/>
      <c r="BN113" s="233"/>
      <c r="BO113" s="255"/>
      <c r="BT113" s="218">
        <v>5.9826388888888887E-2</v>
      </c>
      <c r="BU113" s="256">
        <v>133.37</v>
      </c>
      <c r="BV113" s="218">
        <v>5.9317864583333338E-2</v>
      </c>
      <c r="BW113" s="262">
        <v>134.51999999999998</v>
      </c>
      <c r="BY113" s="257"/>
      <c r="BZ113" s="257"/>
      <c r="CA113" s="257"/>
      <c r="CB113" s="221">
        <v>6.4629629629629634E-2</v>
      </c>
      <c r="CC113" s="222">
        <v>128.58000000000001</v>
      </c>
      <c r="CD113" s="221">
        <v>6.4080277777777792E-2</v>
      </c>
      <c r="CE113" s="222">
        <v>129.69</v>
      </c>
    </row>
    <row r="114" spans="2:83" ht="15" customHeight="1">
      <c r="B114" s="2">
        <v>120</v>
      </c>
      <c r="C114" s="2">
        <v>108</v>
      </c>
      <c r="D114" s="49" t="s">
        <v>839</v>
      </c>
      <c r="E114" s="49" t="s">
        <v>2332</v>
      </c>
      <c r="F114" s="93" t="s">
        <v>840</v>
      </c>
      <c r="G114" s="85">
        <v>1980</v>
      </c>
      <c r="H114" s="49" t="s">
        <v>31</v>
      </c>
      <c r="I114" s="49" t="s">
        <v>31</v>
      </c>
      <c r="J114" s="105">
        <f t="shared" si="6"/>
        <v>395.23</v>
      </c>
      <c r="K114" s="249">
        <f t="shared" si="7"/>
        <v>396.03</v>
      </c>
      <c r="L114" s="51">
        <f t="shared" si="8"/>
        <v>2</v>
      </c>
      <c r="M114" s="52" t="str">
        <f t="shared" si="9"/>
        <v>nie</v>
      </c>
      <c r="N114" s="106">
        <f>IF($M114="ano",LARGE((Q114,U114,Y114,AC114,AG114,AK114,AO114,AS114,AW114,BA114,BE114,BI114,BM114,BQ114,BU114,BY114,CC114),1)+LARGE((Q114,U114,Y114,AC114,AG114,AK114,AO114,AS114,AW114,BA114,BE114,BI114,BM114,BQ114,BU114,BY114,CC114),2)+LARGE((Q114,U114,Y114,AC114,AG114,AK114,AO114,AS114,AW114,BA114,BE114,BI114,BM114,BQ114,BU114,BY114,CC114),3)+LARGE((Q114,U114,Y114,AC114,AG114,AK114,AO114,AS114,AW114,BA114,BE114,BI114,BM114,BQ114,BU114,BY114,CC114),4)+LARGE((Q114,U114,Y114,AC114,AG114,AK114,AO114,AS114,AW114,BA114,BE114,BI114,BM114,BQ114,BU114,BY114,CC114),5),J114)</f>
        <v>395.23</v>
      </c>
      <c r="O114" s="250">
        <f>IF($M114="ano",LARGE((S114,W114,AA114,AE114,AI114,AM114,AQ114,AU114,AY114,BC114,BG114,BK114,BO114,BS114,BW114,CA114,CE114),1)+LARGE((S114,W114,AA114,AE114,AI114,AM114,AQ114,AU114,AY114,BC114,BG114,BK114,BO114,BS114,BW114,CA114,CE114),2)+LARGE((S114,W114,AA114,AE114,AI114,AM114,AQ114,AU114,AY114,BC114,BG114,BK114,BO114,BS114,BW114,CA114,CE114),3)+LARGE((S114,W114,AA114,AE114,AI114,AM114,AQ114,AU114,AY114,BC114,BG114,BK114,BO114,BS114,BW114,CA114,CE114),4)+LARGE((S114,W114,AA114,AE114,AI114,AM114,AQ114,AU114,AY114,BC114,BG114,BK114,BO114,BS114,BW114,CA114,CE114),5),K114)</f>
        <v>396.03</v>
      </c>
      <c r="Y114" s="59" t="s">
        <v>247</v>
      </c>
      <c r="AA114" s="59" t="s">
        <v>247</v>
      </c>
      <c r="AJ114" s="200"/>
      <c r="AK114" s="201"/>
      <c r="AL114" s="201"/>
      <c r="AM114" s="201"/>
      <c r="BD114" s="210">
        <v>4.912037037037037E-2</v>
      </c>
      <c r="BE114" s="258">
        <v>199.39</v>
      </c>
      <c r="BF114" s="210">
        <v>4.9022129629629631E-2</v>
      </c>
      <c r="BG114" s="258">
        <v>199.79</v>
      </c>
      <c r="BH114" s="213"/>
      <c r="BI114" s="214"/>
      <c r="BJ114" s="214"/>
      <c r="BK114" s="215"/>
      <c r="BL114" s="112"/>
      <c r="BM114" s="233"/>
      <c r="BN114" s="233"/>
      <c r="BO114" s="255"/>
      <c r="BT114" s="218">
        <v>4.5810185185185183E-2</v>
      </c>
      <c r="BU114" s="256">
        <v>195.84</v>
      </c>
      <c r="BV114" s="218">
        <v>4.5718564814814809E-2</v>
      </c>
      <c r="BW114" s="262">
        <v>196.23999999999998</v>
      </c>
      <c r="BX114" s="219">
        <v>5.0567129629629635E-2</v>
      </c>
      <c r="BY114" s="257"/>
      <c r="BZ114" s="219">
        <v>5.0465995370370373E-2</v>
      </c>
      <c r="CA114" s="257"/>
      <c r="CB114" s="221"/>
      <c r="CC114" s="222"/>
      <c r="CD114" s="222"/>
      <c r="CE114" s="222"/>
    </row>
    <row r="115" spans="2:83" ht="15" customHeight="1">
      <c r="B115" s="2">
        <v>121</v>
      </c>
      <c r="C115" s="2">
        <v>109</v>
      </c>
      <c r="D115" s="47" t="s">
        <v>2228</v>
      </c>
      <c r="E115" s="47" t="s">
        <v>1543</v>
      </c>
      <c r="F115" s="89"/>
      <c r="G115" s="48">
        <v>1962</v>
      </c>
      <c r="H115" s="49" t="s">
        <v>31</v>
      </c>
      <c r="I115" s="2" t="str">
        <f t="shared" ref="I115:I126" si="12">IF(G115&lt;=1953,"M60",IF(G115&lt;=1963,"M50",IF(G115&lt;=1973,"M40","M")))</f>
        <v>M50</v>
      </c>
      <c r="J115" s="105">
        <f t="shared" si="6"/>
        <v>346.15999999999997</v>
      </c>
      <c r="K115" s="249">
        <f t="shared" si="7"/>
        <v>395.13</v>
      </c>
      <c r="L115" s="51">
        <f t="shared" si="8"/>
        <v>3</v>
      </c>
      <c r="M115" s="52" t="str">
        <f t="shared" si="9"/>
        <v>nie</v>
      </c>
      <c r="N115" s="106">
        <f>IF($M115="ano",LARGE((Q115,U115,Y115,AC115,AG115,AK115,AO115,AS115,AW115,BA115,BE115,BI115,BM115,BQ115,BU115,BY115,CC115),1)+LARGE((Q115,U115,Y115,AC115,AG115,AK115,AO115,AS115,AW115,BA115,BE115,BI115,BM115,BQ115,BU115,BY115,CC115),2)+LARGE((Q115,U115,Y115,AC115,AG115,AK115,AO115,AS115,AW115,BA115,BE115,BI115,BM115,BQ115,BU115,BY115,CC115),3)+LARGE((Q115,U115,Y115,AC115,AG115,AK115,AO115,AS115,AW115,BA115,BE115,BI115,BM115,BQ115,BU115,BY115,CC115),4)+LARGE((Q115,U115,Y115,AC115,AG115,AK115,AO115,AS115,AW115,BA115,BE115,BI115,BM115,BQ115,BU115,BY115,CC115),5),J115)</f>
        <v>346.15999999999997</v>
      </c>
      <c r="O115" s="250">
        <f>IF($M115="ano",LARGE((S115,W115,AA115,AE115,AI115,AM115,AQ115,AU115,AY115,BC115,BG115,BK115,BO115,BS115,BW115,CA115,CE115),1)+LARGE((S115,W115,AA115,AE115,AI115,AM115,AQ115,AU115,AY115,BC115,BG115,BK115,BO115,BS115,BW115,CA115,CE115),2)+LARGE((S115,W115,AA115,AE115,AI115,AM115,AQ115,AU115,AY115,BC115,BG115,BK115,BO115,BS115,BW115,CA115,CE115),3)+LARGE((S115,W115,AA115,AE115,AI115,AM115,AQ115,AU115,AY115,BC115,BG115,BK115,BO115,BS115,BW115,CA115,CE115),4)+LARGE((S115,W115,AA115,AE115,AI115,AM115,AQ115,AU115,AY115,BC115,BG115,BK115,BO115,BS115,BW115,CA115,CE115),5),K115)</f>
        <v>395.13</v>
      </c>
      <c r="P115" s="191"/>
      <c r="Q115" s="192"/>
      <c r="R115" s="192"/>
      <c r="S115" s="193"/>
      <c r="T115" s="194">
        <v>0.11714120370370369</v>
      </c>
      <c r="U115" s="256">
        <v>99.21</v>
      </c>
      <c r="V115" s="194">
        <v>0.10262740856481481</v>
      </c>
      <c r="W115" s="256">
        <v>113.25</v>
      </c>
      <c r="X115" s="197"/>
      <c r="Y115" s="198" t="s">
        <v>247</v>
      </c>
      <c r="Z115" s="198"/>
      <c r="AA115" s="199" t="s">
        <v>247</v>
      </c>
      <c r="AB115" s="200"/>
      <c r="AC115" s="201"/>
      <c r="AD115" s="201"/>
      <c r="AE115" s="202"/>
      <c r="AF115" s="203"/>
      <c r="AG115" s="204" t="s">
        <v>247</v>
      </c>
      <c r="AH115" s="204"/>
      <c r="AI115" s="205"/>
      <c r="AJ115" s="200"/>
      <c r="AK115" s="201" t="s">
        <v>247</v>
      </c>
      <c r="AL115" s="201"/>
      <c r="AM115" s="202"/>
      <c r="AN115" s="206"/>
      <c r="AO115" s="207" t="s">
        <v>247</v>
      </c>
      <c r="AP115" s="207"/>
      <c r="AQ115" s="208"/>
      <c r="AU115" s="202"/>
      <c r="AW115" s="231"/>
      <c r="AX115" s="231"/>
      <c r="AY115" s="253"/>
      <c r="BA115" s="207"/>
      <c r="BB115" s="207"/>
      <c r="BC115" s="208"/>
      <c r="BD115" s="210">
        <v>6.6886574074074071E-2</v>
      </c>
      <c r="BE115" s="258">
        <v>126.83</v>
      </c>
      <c r="BF115" s="210">
        <v>5.8599327546296293E-2</v>
      </c>
      <c r="BG115" s="258">
        <v>144.76999999999998</v>
      </c>
      <c r="BH115" s="213"/>
      <c r="BI115" s="214"/>
      <c r="BJ115" s="214"/>
      <c r="BK115" s="215"/>
      <c r="BL115" s="112"/>
      <c r="BM115" s="233"/>
      <c r="BN115" s="233"/>
      <c r="BO115" s="255"/>
      <c r="BP115" s="216"/>
      <c r="BQ115" s="216"/>
      <c r="BR115" s="216"/>
      <c r="BS115" s="217"/>
      <c r="BT115" s="218"/>
      <c r="BU115" s="259"/>
      <c r="BV115" s="259"/>
      <c r="BW115" s="260"/>
      <c r="BY115" s="257"/>
      <c r="BZ115" s="257"/>
      <c r="CA115" s="257"/>
      <c r="CB115" s="221">
        <v>6.6643518518518519E-2</v>
      </c>
      <c r="CC115" s="222">
        <v>120.12</v>
      </c>
      <c r="CD115" s="221">
        <v>5.8386386574074071E-2</v>
      </c>
      <c r="CE115" s="222">
        <v>137.10999999999999</v>
      </c>
    </row>
    <row r="116" spans="2:83" ht="15" customHeight="1">
      <c r="B116" s="2">
        <v>122</v>
      </c>
      <c r="C116" s="2">
        <v>110</v>
      </c>
      <c r="D116" s="49" t="s">
        <v>66</v>
      </c>
      <c r="E116" s="49" t="s">
        <v>1505</v>
      </c>
      <c r="F116" s="93" t="s">
        <v>1654</v>
      </c>
      <c r="G116" s="85">
        <v>1961</v>
      </c>
      <c r="H116" s="49" t="s">
        <v>31</v>
      </c>
      <c r="I116" s="2" t="str">
        <f t="shared" si="12"/>
        <v>M50</v>
      </c>
      <c r="J116" s="105">
        <f t="shared" si="6"/>
        <v>341.94</v>
      </c>
      <c r="K116" s="249">
        <f t="shared" si="7"/>
        <v>393.66999999999996</v>
      </c>
      <c r="L116" s="51">
        <f t="shared" si="8"/>
        <v>2</v>
      </c>
      <c r="M116" s="52" t="str">
        <f t="shared" si="9"/>
        <v>nie</v>
      </c>
      <c r="N116" s="106">
        <f>IF($M116="ano",LARGE((Q116,U116,Y116,AC116,AG116,AK116,AO116,AS116,AW116,BA116,BE116,BI116,BM116,BQ116,BU116,BY116,CC116),1)+LARGE((Q116,U116,Y116,AC116,AG116,AK116,AO116,AS116,AW116,BA116,BE116,BI116,BM116,BQ116,BU116,BY116,CC116),2)+LARGE((Q116,U116,Y116,AC116,AG116,AK116,AO116,AS116,AW116,BA116,BE116,BI116,BM116,BQ116,BU116,BY116,CC116),3)+LARGE((Q116,U116,Y116,AC116,AG116,AK116,AO116,AS116,AW116,BA116,BE116,BI116,BM116,BQ116,BU116,BY116,CC116),4)+LARGE((Q116,U116,Y116,AC116,AG116,AK116,AO116,AS116,AW116,BA116,BE116,BI116,BM116,BQ116,BU116,BY116,CC116),5),J116)</f>
        <v>341.94</v>
      </c>
      <c r="O116" s="250">
        <f>IF($M116="ano",LARGE((S116,W116,AA116,AE116,AI116,AM116,AQ116,AU116,AY116,BC116,BG116,BK116,BO116,BS116,BW116,CA116,CE116),1)+LARGE((S116,W116,AA116,AE116,AI116,AM116,AQ116,AU116,AY116,BC116,BG116,BK116,BO116,BS116,BW116,CA116,CE116),2)+LARGE((S116,W116,AA116,AE116,AI116,AM116,AQ116,AU116,AY116,BC116,BG116,BK116,BO116,BS116,BW116,CA116,CE116),3)+LARGE((S116,W116,AA116,AE116,AI116,AM116,AQ116,AU116,AY116,BC116,BG116,BK116,BO116,BS116,BW116,CA116,CE116),4)+LARGE((S116,W116,AA116,AE116,AI116,AM116,AQ116,AU116,AY116,BC116,BG116,BK116,BO116,BS116,BW116,CA116,CE116),5),K116)</f>
        <v>393.66999999999996</v>
      </c>
      <c r="S116" s="193"/>
      <c r="W116" s="196"/>
      <c r="Y116" s="59" t="s">
        <v>247</v>
      </c>
      <c r="AA116" s="199" t="s">
        <v>247</v>
      </c>
      <c r="AB116" s="200">
        <v>5.6828703703703708E-2</v>
      </c>
      <c r="AC116" s="252">
        <v>165.18</v>
      </c>
      <c r="AD116" s="200">
        <v>4.936141203703704E-2</v>
      </c>
      <c r="AE116" s="252">
        <v>190.17</v>
      </c>
      <c r="AG116" s="61" t="s">
        <v>247</v>
      </c>
      <c r="AI116" s="205"/>
      <c r="AJ116" s="200">
        <v>5.0208333333333334E-2</v>
      </c>
      <c r="AK116" s="252">
        <v>176.76</v>
      </c>
      <c r="AL116" s="200">
        <v>4.3610958333333338E-2</v>
      </c>
      <c r="AM116" s="252">
        <v>203.5</v>
      </c>
      <c r="AN116" s="206"/>
      <c r="AO116" s="207" t="s">
        <v>247</v>
      </c>
      <c r="AP116" s="207"/>
      <c r="AQ116" s="208"/>
      <c r="AU116" s="202"/>
      <c r="AW116" s="231"/>
      <c r="AX116" s="231"/>
      <c r="AY116" s="253"/>
      <c r="BA116" s="207"/>
      <c r="BB116" s="207"/>
      <c r="BC116" s="208"/>
      <c r="BD116" s="210"/>
      <c r="BE116" s="211"/>
      <c r="BF116" s="211"/>
      <c r="BG116" s="212"/>
      <c r="BH116" s="213"/>
      <c r="BI116" s="214"/>
      <c r="BJ116" s="214"/>
      <c r="BK116" s="215"/>
      <c r="BL116" s="112"/>
      <c r="BM116" s="233"/>
      <c r="BN116" s="233"/>
      <c r="BO116" s="255"/>
      <c r="BS116" s="217"/>
      <c r="BT116" s="218"/>
      <c r="BU116" s="259"/>
      <c r="BV116" s="259"/>
      <c r="BW116" s="260"/>
      <c r="BY116" s="257"/>
      <c r="BZ116" s="257"/>
      <c r="CA116" s="257"/>
      <c r="CB116" s="221"/>
      <c r="CC116" s="222"/>
      <c r="CD116" s="222"/>
      <c r="CE116" s="222"/>
    </row>
    <row r="117" spans="2:83" ht="15" customHeight="1">
      <c r="B117" s="2">
        <v>123</v>
      </c>
      <c r="C117" s="2">
        <v>111</v>
      </c>
      <c r="D117" s="47" t="s">
        <v>2336</v>
      </c>
      <c r="E117" s="47" t="s">
        <v>1505</v>
      </c>
      <c r="F117" s="89" t="s">
        <v>2135</v>
      </c>
      <c r="G117" s="48">
        <v>1975</v>
      </c>
      <c r="H117" s="49" t="s">
        <v>31</v>
      </c>
      <c r="I117" s="2" t="str">
        <f t="shared" si="12"/>
        <v>M</v>
      </c>
      <c r="J117" s="105">
        <f t="shared" si="6"/>
        <v>383.18000000000006</v>
      </c>
      <c r="K117" s="249">
        <f t="shared" si="7"/>
        <v>393.52000000000004</v>
      </c>
      <c r="L117" s="51">
        <f t="shared" si="8"/>
        <v>4</v>
      </c>
      <c r="M117" s="52" t="str">
        <f t="shared" si="9"/>
        <v>nie</v>
      </c>
      <c r="N117" s="106">
        <f>IF($M117="ano",LARGE((Q117,U117,Y117,AC117,AG117,AK117,AO117,AS117,AW117,BA117,BE117,BI117,BM117,BQ117,BU117,BY117,CC117),1)+LARGE((Q117,U117,Y117,AC117,AG117,AK117,AO117,AS117,AW117,BA117,BE117,BI117,BM117,BQ117,BU117,BY117,CC117),2)+LARGE((Q117,U117,Y117,AC117,AG117,AK117,AO117,AS117,AW117,BA117,BE117,BI117,BM117,BQ117,BU117,BY117,CC117),3)+LARGE((Q117,U117,Y117,AC117,AG117,AK117,AO117,AS117,AW117,BA117,BE117,BI117,BM117,BQ117,BU117,BY117,CC117),4)+LARGE((Q117,U117,Y117,AC117,AG117,AK117,AO117,AS117,AW117,BA117,BE117,BI117,BM117,BQ117,BU117,BY117,CC117),5),J117)</f>
        <v>383.18000000000006</v>
      </c>
      <c r="O117" s="250">
        <f>IF($M117="ano",LARGE((S117,W117,AA117,AE117,AI117,AM117,AQ117,AU117,AY117,BC117,BG117,BK117,BO117,BS117,BW117,CA117,CE117),1)+LARGE((S117,W117,AA117,AE117,AI117,AM117,AQ117,AU117,AY117,BC117,BG117,BK117,BO117,BS117,BW117,CA117,CE117),2)+LARGE((S117,W117,AA117,AE117,AI117,AM117,AQ117,AU117,AY117,BC117,BG117,BK117,BO117,BS117,BW117,CA117,CE117),3)+LARGE((S117,W117,AA117,AE117,AI117,AM117,AQ117,AU117,AY117,BC117,BG117,BK117,BO117,BS117,BW117,CA117,CE117),4)+LARGE((S117,W117,AA117,AE117,AI117,AM117,AQ117,AU117,AY117,BC117,BG117,BK117,BO117,BS117,BW117,CA117,CE117),5),K117)</f>
        <v>393.52000000000004</v>
      </c>
      <c r="P117" s="191"/>
      <c r="Q117" s="192"/>
      <c r="R117" s="192"/>
      <c r="S117" s="193"/>
      <c r="T117" s="194">
        <v>0.12709490740740739</v>
      </c>
      <c r="U117" s="256">
        <v>70.25</v>
      </c>
      <c r="V117" s="194">
        <v>0.12376502083333332</v>
      </c>
      <c r="W117" s="256">
        <v>72.150000000000006</v>
      </c>
      <c r="X117" s="197"/>
      <c r="Y117" s="198" t="s">
        <v>247</v>
      </c>
      <c r="Z117" s="198"/>
      <c r="AA117" s="199" t="s">
        <v>247</v>
      </c>
      <c r="AB117" s="200">
        <v>7.6192129629629637E-2</v>
      </c>
      <c r="AC117" s="252">
        <v>85.17</v>
      </c>
      <c r="AD117" s="200">
        <v>7.4195895833333345E-2</v>
      </c>
      <c r="AE117" s="252">
        <v>87.47</v>
      </c>
      <c r="AF117" s="203"/>
      <c r="AG117" s="204" t="s">
        <v>247</v>
      </c>
      <c r="AH117" s="204"/>
      <c r="AI117" s="205"/>
      <c r="AJ117" s="200"/>
      <c r="AK117" s="201" t="s">
        <v>247</v>
      </c>
      <c r="AL117" s="201"/>
      <c r="AM117" s="202"/>
      <c r="AN117" s="206"/>
      <c r="AO117" s="207" t="s">
        <v>247</v>
      </c>
      <c r="AP117" s="207"/>
      <c r="AQ117" s="208"/>
      <c r="AU117" s="202"/>
      <c r="AW117" s="231"/>
      <c r="AX117" s="231"/>
      <c r="AY117" s="253"/>
      <c r="BA117" s="207"/>
      <c r="BB117" s="207"/>
      <c r="BC117" s="208"/>
      <c r="BD117" s="210">
        <v>6.7997685185185175E-2</v>
      </c>
      <c r="BE117" s="258">
        <v>122.29</v>
      </c>
      <c r="BF117" s="210">
        <v>6.6216145833333323E-2</v>
      </c>
      <c r="BG117" s="258">
        <v>125.59</v>
      </c>
      <c r="BH117" s="213"/>
      <c r="BI117" s="214"/>
      <c r="BJ117" s="214"/>
      <c r="BK117" s="215"/>
      <c r="BL117" s="112"/>
      <c r="BM117" s="233"/>
      <c r="BN117" s="233"/>
      <c r="BO117" s="255"/>
      <c r="BP117" s="216"/>
      <c r="BQ117" s="216"/>
      <c r="BR117" s="216"/>
      <c r="BS117" s="217"/>
      <c r="BT117" s="218">
        <v>6.6087962962962959E-2</v>
      </c>
      <c r="BU117" s="256">
        <v>105.47</v>
      </c>
      <c r="BV117" s="218">
        <v>6.4356458333333325E-2</v>
      </c>
      <c r="BW117" s="262">
        <v>108.31</v>
      </c>
      <c r="BY117" s="257"/>
      <c r="BZ117" s="257"/>
      <c r="CA117" s="257"/>
      <c r="CB117" s="221"/>
      <c r="CC117" s="222"/>
      <c r="CD117" s="222"/>
      <c r="CE117" s="222"/>
    </row>
    <row r="118" spans="2:83" ht="15" customHeight="1">
      <c r="B118" s="2">
        <v>124</v>
      </c>
      <c r="C118" s="2">
        <v>112</v>
      </c>
      <c r="D118" s="47" t="s">
        <v>1572</v>
      </c>
      <c r="E118" s="47" t="s">
        <v>1571</v>
      </c>
      <c r="F118" s="89" t="s">
        <v>1573</v>
      </c>
      <c r="G118" s="48">
        <v>1948</v>
      </c>
      <c r="H118" s="49" t="s">
        <v>31</v>
      </c>
      <c r="I118" s="2" t="str">
        <f t="shared" si="12"/>
        <v>M60</v>
      </c>
      <c r="J118" s="105">
        <f t="shared" si="6"/>
        <v>303.09000000000003</v>
      </c>
      <c r="K118" s="249">
        <f t="shared" si="7"/>
        <v>393.12</v>
      </c>
      <c r="L118" s="51">
        <f t="shared" si="8"/>
        <v>2</v>
      </c>
      <c r="M118" s="52" t="str">
        <f t="shared" si="9"/>
        <v>nie</v>
      </c>
      <c r="N118" s="106">
        <f>IF($M118="ano",LARGE((Q118,U118,Y118,AC118,AG118,AK118,AO118,AS118,AW118,BA118,BE118,BI118,BM118,BQ118,BU118,BY118,CC118),1)+LARGE((Q118,U118,Y118,AC118,AG118,AK118,AO118,AS118,AW118,BA118,BE118,BI118,BM118,BQ118,BU118,BY118,CC118),2)+LARGE((Q118,U118,Y118,AC118,AG118,AK118,AO118,AS118,AW118,BA118,BE118,BI118,BM118,BQ118,BU118,BY118,CC118),3)+LARGE((Q118,U118,Y118,AC118,AG118,AK118,AO118,AS118,AW118,BA118,BE118,BI118,BM118,BQ118,BU118,BY118,CC118),4)+LARGE((Q118,U118,Y118,AC118,AG118,AK118,AO118,AS118,AW118,BA118,BE118,BI118,BM118,BQ118,BU118,BY118,CC118),5),J118)</f>
        <v>303.09000000000003</v>
      </c>
      <c r="O118" s="250">
        <f>IF($M118="ano",LARGE((S118,W118,AA118,AE118,AI118,AM118,AQ118,AU118,AY118,BC118,BG118,BK118,BO118,BS118,BW118,CA118,CE118),1)+LARGE((S118,W118,AA118,AE118,AI118,AM118,AQ118,AU118,AY118,BC118,BG118,BK118,BO118,BS118,BW118,CA118,CE118),2)+LARGE((S118,W118,AA118,AE118,AI118,AM118,AQ118,AU118,AY118,BC118,BG118,BK118,BO118,BS118,BW118,CA118,CE118),3)+LARGE((S118,W118,AA118,AE118,AI118,AM118,AQ118,AU118,AY118,BC118,BG118,BK118,BO118,BS118,BW118,CA118,CE118),4)+LARGE((S118,W118,AA118,AE118,AI118,AM118,AQ118,AU118,AY118,BC118,BG118,BK118,BO118,BS118,BW118,CA118,CE118),5),K118)</f>
        <v>393.12</v>
      </c>
      <c r="P118" s="191"/>
      <c r="Q118" s="192"/>
      <c r="R118" s="192"/>
      <c r="S118" s="193"/>
      <c r="T118" s="194"/>
      <c r="U118" s="195"/>
      <c r="V118" s="195"/>
      <c r="W118" s="196"/>
      <c r="X118" s="197">
        <v>6.3009259259259265E-2</v>
      </c>
      <c r="Y118" s="261">
        <v>156.75</v>
      </c>
      <c r="Z118" s="197">
        <v>4.8580138888888895E-2</v>
      </c>
      <c r="AA118" s="261">
        <v>203.31</v>
      </c>
      <c r="AB118" s="200"/>
      <c r="AC118" s="201"/>
      <c r="AD118" s="201"/>
      <c r="AE118" s="202"/>
      <c r="AF118" s="203"/>
      <c r="AG118" s="204" t="s">
        <v>247</v>
      </c>
      <c r="AH118" s="204"/>
      <c r="AI118" s="205"/>
      <c r="AJ118" s="200"/>
      <c r="AK118" s="201" t="s">
        <v>247</v>
      </c>
      <c r="AL118" s="201"/>
      <c r="AM118" s="202"/>
      <c r="AN118" s="206">
        <v>3.2372685185185185E-2</v>
      </c>
      <c r="AO118" s="251">
        <v>146.34</v>
      </c>
      <c r="AP118" s="206">
        <v>2.4959340277777776E-2</v>
      </c>
      <c r="AQ118" s="251">
        <v>189.81</v>
      </c>
      <c r="AU118" s="202"/>
      <c r="AW118" s="231"/>
      <c r="AX118" s="231"/>
      <c r="AY118" s="253"/>
      <c r="BA118" s="207"/>
      <c r="BB118" s="207"/>
      <c r="BC118" s="208"/>
      <c r="BD118" s="210"/>
      <c r="BE118" s="211"/>
      <c r="BF118" s="211"/>
      <c r="BG118" s="212"/>
      <c r="BH118" s="213"/>
      <c r="BI118" s="214"/>
      <c r="BJ118" s="214"/>
      <c r="BK118" s="215"/>
      <c r="BL118" s="112"/>
      <c r="BM118" s="233"/>
      <c r="BN118" s="233"/>
      <c r="BO118" s="255"/>
      <c r="BP118" s="216"/>
      <c r="BQ118" s="216"/>
      <c r="BR118" s="216"/>
      <c r="BS118" s="217"/>
      <c r="BT118" s="218"/>
      <c r="BU118" s="259"/>
      <c r="BV118" s="259"/>
      <c r="BW118" s="260"/>
      <c r="BY118" s="257"/>
      <c r="BZ118" s="257"/>
      <c r="CA118" s="257"/>
      <c r="CB118" s="221"/>
      <c r="CC118" s="222"/>
      <c r="CD118" s="222"/>
      <c r="CE118" s="222"/>
    </row>
    <row r="119" spans="2:83" ht="15" customHeight="1">
      <c r="B119" s="2">
        <v>125</v>
      </c>
      <c r="C119" s="2">
        <v>113</v>
      </c>
      <c r="D119" s="47" t="s">
        <v>1778</v>
      </c>
      <c r="E119" s="47" t="s">
        <v>1534</v>
      </c>
      <c r="F119" s="89" t="s">
        <v>1779</v>
      </c>
      <c r="G119" s="48">
        <v>1973</v>
      </c>
      <c r="H119" s="49" t="s">
        <v>31</v>
      </c>
      <c r="I119" s="2" t="str">
        <f t="shared" si="12"/>
        <v>M40</v>
      </c>
      <c r="J119" s="105">
        <f t="shared" si="6"/>
        <v>376.78</v>
      </c>
      <c r="K119" s="249">
        <f t="shared" si="7"/>
        <v>392.97999999999996</v>
      </c>
      <c r="L119" s="51">
        <f t="shared" si="8"/>
        <v>2</v>
      </c>
      <c r="M119" s="52" t="str">
        <f t="shared" si="9"/>
        <v>nie</v>
      </c>
      <c r="N119" s="106">
        <f>IF($M119="ano",LARGE((Q119,U119,Y119,AC119,AG119,AK119,AO119,AS119,AW119,BA119,BE119,BI119,BM119,BQ119,BU119,BY119,CC119),1)+LARGE((Q119,U119,Y119,AC119,AG119,AK119,AO119,AS119,AW119,BA119,BE119,BI119,BM119,BQ119,BU119,BY119,CC119),2)+LARGE((Q119,U119,Y119,AC119,AG119,AK119,AO119,AS119,AW119,BA119,BE119,BI119,BM119,BQ119,BU119,BY119,CC119),3)+LARGE((Q119,U119,Y119,AC119,AG119,AK119,AO119,AS119,AW119,BA119,BE119,BI119,BM119,BQ119,BU119,BY119,CC119),4)+LARGE((Q119,U119,Y119,AC119,AG119,AK119,AO119,AS119,AW119,BA119,BE119,BI119,BM119,BQ119,BU119,BY119,CC119),5),J119)</f>
        <v>376.78</v>
      </c>
      <c r="O119" s="250">
        <f>IF($M119="ano",LARGE((S119,W119,AA119,AE119,AI119,AM119,AQ119,AU119,AY119,BC119,BG119,BK119,BO119,BS119,BW119,CA119,CE119),1)+LARGE((S119,W119,AA119,AE119,AI119,AM119,AQ119,AU119,AY119,BC119,BG119,BK119,BO119,BS119,BW119,CA119,CE119),2)+LARGE((S119,W119,AA119,AE119,AI119,AM119,AQ119,AU119,AY119,BC119,BG119,BK119,BO119,BS119,BW119,CA119,CE119),3)+LARGE((S119,W119,AA119,AE119,AI119,AM119,AQ119,AU119,AY119,BC119,BG119,BK119,BO119,BS119,BW119,CA119,CE119),4)+LARGE((S119,W119,AA119,AE119,AI119,AM119,AQ119,AU119,AY119,BC119,BG119,BK119,BO119,BS119,BW119,CA119,CE119),5),K119)</f>
        <v>392.97999999999996</v>
      </c>
      <c r="P119" s="191"/>
      <c r="Q119" s="192"/>
      <c r="R119" s="192"/>
      <c r="S119" s="193"/>
      <c r="T119" s="194">
        <v>8.2997685185185188E-2</v>
      </c>
      <c r="U119" s="256">
        <v>198.54</v>
      </c>
      <c r="V119" s="194">
        <v>7.9578180555555558E-2</v>
      </c>
      <c r="W119" s="256">
        <v>207.07999999999998</v>
      </c>
      <c r="X119" s="197"/>
      <c r="Y119" s="198" t="s">
        <v>247</v>
      </c>
      <c r="Z119" s="198"/>
      <c r="AA119" s="199" t="s">
        <v>247</v>
      </c>
      <c r="AB119" s="200">
        <v>5.3668981481481477E-2</v>
      </c>
      <c r="AC119" s="252">
        <v>178.24</v>
      </c>
      <c r="AD119" s="200">
        <v>5.1457819444444441E-2</v>
      </c>
      <c r="AE119" s="252">
        <v>185.89999999999998</v>
      </c>
      <c r="AF119" s="203"/>
      <c r="AG119" s="204" t="s">
        <v>247</v>
      </c>
      <c r="AH119" s="204"/>
      <c r="AI119" s="205"/>
      <c r="AJ119" s="200"/>
      <c r="AK119" s="201" t="s">
        <v>247</v>
      </c>
      <c r="AL119" s="201"/>
      <c r="AM119" s="202"/>
      <c r="AN119" s="206"/>
      <c r="AO119" s="207" t="s">
        <v>247</v>
      </c>
      <c r="AP119" s="207"/>
      <c r="AQ119" s="208"/>
      <c r="AU119" s="202"/>
      <c r="AW119" s="231"/>
      <c r="AX119" s="231"/>
      <c r="AY119" s="253"/>
      <c r="BA119" s="207"/>
      <c r="BB119" s="207"/>
      <c r="BC119" s="208"/>
      <c r="BD119" s="210"/>
      <c r="BE119" s="211"/>
      <c r="BF119" s="211"/>
      <c r="BG119" s="212"/>
      <c r="BH119" s="213"/>
      <c r="BI119" s="214"/>
      <c r="BJ119" s="214"/>
      <c r="BK119" s="215"/>
      <c r="BL119" s="112"/>
      <c r="BM119" s="233"/>
      <c r="BN119" s="233"/>
      <c r="BO119" s="255"/>
      <c r="BP119" s="216"/>
      <c r="BQ119" s="216"/>
      <c r="BR119" s="216"/>
      <c r="BS119" s="217"/>
      <c r="BT119" s="218"/>
      <c r="BU119" s="259"/>
      <c r="BV119" s="259"/>
      <c r="BW119" s="260"/>
      <c r="BY119" s="257"/>
      <c r="BZ119" s="257"/>
      <c r="CA119" s="257"/>
      <c r="CB119" s="221"/>
      <c r="CC119" s="222"/>
      <c r="CD119" s="222"/>
      <c r="CE119" s="222"/>
    </row>
    <row r="120" spans="2:83" ht="15" customHeight="1">
      <c r="B120" s="2">
        <v>126</v>
      </c>
      <c r="C120" s="2">
        <v>114</v>
      </c>
      <c r="D120" s="47" t="s">
        <v>2209</v>
      </c>
      <c r="E120" s="47" t="s">
        <v>2208</v>
      </c>
      <c r="F120" s="89" t="s">
        <v>1993</v>
      </c>
      <c r="G120" s="48">
        <v>1977</v>
      </c>
      <c r="H120" s="49" t="s">
        <v>31</v>
      </c>
      <c r="I120" s="2" t="str">
        <f t="shared" si="12"/>
        <v>M</v>
      </c>
      <c r="J120" s="105">
        <f t="shared" si="6"/>
        <v>386.09000000000003</v>
      </c>
      <c r="K120" s="249">
        <f t="shared" si="7"/>
        <v>391.29999999999995</v>
      </c>
      <c r="L120" s="51">
        <f t="shared" si="8"/>
        <v>3</v>
      </c>
      <c r="M120" s="52" t="str">
        <f t="shared" si="9"/>
        <v>nie</v>
      </c>
      <c r="N120" s="106">
        <f>IF($M120="ano",LARGE((Q120,U120,Y120,AC120,AG120,AK120,AO120,AS120,AW120,BA120,BE120,BI120,BM120,BQ120,BU120,BY120,CC120),1)+LARGE((Q120,U120,Y120,AC120,AG120,AK120,AO120,AS120,AW120,BA120,BE120,BI120,BM120,BQ120,BU120,BY120,CC120),2)+LARGE((Q120,U120,Y120,AC120,AG120,AK120,AO120,AS120,AW120,BA120,BE120,BI120,BM120,BQ120,BU120,BY120,CC120),3)+LARGE((Q120,U120,Y120,AC120,AG120,AK120,AO120,AS120,AW120,BA120,BE120,BI120,BM120,BQ120,BU120,BY120,CC120),4)+LARGE((Q120,U120,Y120,AC120,AG120,AK120,AO120,AS120,AW120,BA120,BE120,BI120,BM120,BQ120,BU120,BY120,CC120),5),J120)</f>
        <v>386.09000000000003</v>
      </c>
      <c r="O120" s="250">
        <f>IF($M120="ano",LARGE((S120,W120,AA120,AE120,AI120,AM120,AQ120,AU120,AY120,BC120,BG120,BK120,BO120,BS120,BW120,CA120,CE120),1)+LARGE((S120,W120,AA120,AE120,AI120,AM120,AQ120,AU120,AY120,BC120,BG120,BK120,BO120,BS120,BW120,CA120,CE120),2)+LARGE((S120,W120,AA120,AE120,AI120,AM120,AQ120,AU120,AY120,BC120,BG120,BK120,BO120,BS120,BW120,CA120,CE120),3)+LARGE((S120,W120,AA120,AE120,AI120,AM120,AQ120,AU120,AY120,BC120,BG120,BK120,BO120,BS120,BW120,CA120,CE120),4)+LARGE((S120,W120,AA120,AE120,AI120,AM120,AQ120,AU120,AY120,BC120,BG120,BK120,BO120,BS120,BW120,CA120,CE120),5),K120)</f>
        <v>391.29999999999995</v>
      </c>
      <c r="P120" s="191"/>
      <c r="Q120" s="192"/>
      <c r="R120" s="192"/>
      <c r="S120" s="193"/>
      <c r="T120" s="194">
        <v>0.11584490740740742</v>
      </c>
      <c r="U120" s="256">
        <v>102.98</v>
      </c>
      <c r="V120" s="194">
        <v>0.11430417013888891</v>
      </c>
      <c r="W120" s="256">
        <v>104.37</v>
      </c>
      <c r="X120" s="197"/>
      <c r="Y120" s="198" t="s">
        <v>247</v>
      </c>
      <c r="Z120" s="198"/>
      <c r="AA120" s="199" t="s">
        <v>247</v>
      </c>
      <c r="AB120" s="200"/>
      <c r="AC120" s="201"/>
      <c r="AD120" s="201"/>
      <c r="AE120" s="202"/>
      <c r="AF120" s="203"/>
      <c r="AG120" s="204" t="s">
        <v>247</v>
      </c>
      <c r="AH120" s="204"/>
      <c r="AI120" s="205"/>
      <c r="AJ120" s="200">
        <v>6.0775462962962962E-2</v>
      </c>
      <c r="AK120" s="252">
        <v>129.77000000000001</v>
      </c>
      <c r="AL120" s="200">
        <v>5.9967149305555557E-2</v>
      </c>
      <c r="AM120" s="252">
        <v>131.51999999999998</v>
      </c>
      <c r="AN120" s="206"/>
      <c r="AO120" s="207" t="s">
        <v>247</v>
      </c>
      <c r="AP120" s="207"/>
      <c r="AQ120" s="208"/>
      <c r="AU120" s="202"/>
      <c r="AW120" s="231"/>
      <c r="AX120" s="231"/>
      <c r="AY120" s="253"/>
      <c r="BA120" s="207"/>
      <c r="BB120" s="207"/>
      <c r="BC120" s="208"/>
      <c r="BD120" s="210">
        <v>6.0393518518518513E-2</v>
      </c>
      <c r="BE120" s="258">
        <v>153.34</v>
      </c>
      <c r="BF120" s="210">
        <v>5.959028472222222E-2</v>
      </c>
      <c r="BG120" s="258">
        <v>155.41</v>
      </c>
      <c r="BH120" s="213"/>
      <c r="BI120" s="214"/>
      <c r="BJ120" s="214"/>
      <c r="BK120" s="215"/>
      <c r="BL120" s="112"/>
      <c r="BM120" s="233"/>
      <c r="BN120" s="233"/>
      <c r="BO120" s="255"/>
      <c r="BP120" s="216"/>
      <c r="BQ120" s="216"/>
      <c r="BR120" s="216"/>
      <c r="BS120" s="217"/>
      <c r="BT120" s="218"/>
      <c r="BU120" s="259"/>
      <c r="BV120" s="259"/>
      <c r="BW120" s="260"/>
      <c r="BY120" s="257"/>
      <c r="BZ120" s="257"/>
      <c r="CA120" s="257"/>
      <c r="CB120" s="221"/>
      <c r="CC120" s="222"/>
      <c r="CD120" s="222"/>
      <c r="CE120" s="222"/>
    </row>
    <row r="121" spans="2:83" ht="15" customHeight="1">
      <c r="B121" s="2">
        <v>130</v>
      </c>
      <c r="C121" s="2">
        <v>115</v>
      </c>
      <c r="D121" s="47" t="s">
        <v>79</v>
      </c>
      <c r="E121" s="47" t="s">
        <v>1604</v>
      </c>
      <c r="F121" s="89" t="s">
        <v>115</v>
      </c>
      <c r="G121" s="48">
        <v>1943</v>
      </c>
      <c r="H121" s="49" t="s">
        <v>31</v>
      </c>
      <c r="I121" s="2" t="str">
        <f t="shared" si="12"/>
        <v>M60</v>
      </c>
      <c r="J121" s="105">
        <f t="shared" si="6"/>
        <v>285.76</v>
      </c>
      <c r="K121" s="249">
        <f t="shared" si="7"/>
        <v>389.7</v>
      </c>
      <c r="L121" s="51">
        <f t="shared" si="8"/>
        <v>2</v>
      </c>
      <c r="M121" s="52" t="str">
        <f t="shared" si="9"/>
        <v>nie</v>
      </c>
      <c r="N121" s="106">
        <f>IF($M121="ano",LARGE((Q121,U121,Y121,AC121,AG121,AK121,AO121,AS121,AW121,BA121,BE121,BI121,BM121,BQ121,BU121,BY121,CC121),1)+LARGE((Q121,U121,Y121,AC121,AG121,AK121,AO121,AS121,AW121,BA121,BE121,BI121,BM121,BQ121,BU121,BY121,CC121),2)+LARGE((Q121,U121,Y121,AC121,AG121,AK121,AO121,AS121,AW121,BA121,BE121,BI121,BM121,BQ121,BU121,BY121,CC121),3)+LARGE((Q121,U121,Y121,AC121,AG121,AK121,AO121,AS121,AW121,BA121,BE121,BI121,BM121,BQ121,BU121,BY121,CC121),4)+LARGE((Q121,U121,Y121,AC121,AG121,AK121,AO121,AS121,AW121,BA121,BE121,BI121,BM121,BQ121,BU121,BY121,CC121),5),J121)</f>
        <v>285.76</v>
      </c>
      <c r="O121" s="250">
        <f>IF($M121="ano",LARGE((S121,W121,AA121,AE121,AI121,AM121,AQ121,AU121,AY121,BC121,BG121,BK121,BO121,BS121,BW121,CA121,CE121),1)+LARGE((S121,W121,AA121,AE121,AI121,AM121,AQ121,AU121,AY121,BC121,BG121,BK121,BO121,BS121,BW121,CA121,CE121),2)+LARGE((S121,W121,AA121,AE121,AI121,AM121,AQ121,AU121,AY121,BC121,BG121,BK121,BO121,BS121,BW121,CA121,CE121),3)+LARGE((S121,W121,AA121,AE121,AI121,AM121,AQ121,AU121,AY121,BC121,BG121,BK121,BO121,BS121,BW121,CA121,CE121),4)+LARGE((S121,W121,AA121,AE121,AI121,AM121,AQ121,AU121,AY121,BC121,BG121,BK121,BO121,BS121,BW121,CA121,CE121),5),K121)</f>
        <v>389.7</v>
      </c>
      <c r="P121" s="191"/>
      <c r="Q121" s="192"/>
      <c r="R121" s="192"/>
      <c r="S121" s="193"/>
      <c r="T121" s="194"/>
      <c r="U121" s="195"/>
      <c r="V121" s="195"/>
      <c r="W121" s="196"/>
      <c r="X121" s="197"/>
      <c r="Y121" s="198" t="s">
        <v>247</v>
      </c>
      <c r="Z121" s="198"/>
      <c r="AA121" s="199" t="s">
        <v>247</v>
      </c>
      <c r="AB121" s="200"/>
      <c r="AC121" s="201"/>
      <c r="AD121" s="201"/>
      <c r="AE121" s="202"/>
      <c r="AF121" s="203">
        <v>0.18008101851851852</v>
      </c>
      <c r="AG121" s="204">
        <v>148.76</v>
      </c>
      <c r="AH121" s="203">
        <v>0.13205341087962963</v>
      </c>
      <c r="AI121" s="204">
        <v>202.87</v>
      </c>
      <c r="AJ121" s="200"/>
      <c r="AK121" s="201" t="s">
        <v>247</v>
      </c>
      <c r="AL121" s="201"/>
      <c r="AM121" s="202"/>
      <c r="AN121" s="206"/>
      <c r="AO121" s="207" t="s">
        <v>247</v>
      </c>
      <c r="AP121" s="207"/>
      <c r="AQ121" s="208"/>
      <c r="AU121" s="202"/>
      <c r="AV121" s="78">
        <v>8.1701388888888893E-2</v>
      </c>
      <c r="AW121" s="263">
        <v>137</v>
      </c>
      <c r="AX121" s="78">
        <v>5.9911628472222221E-2</v>
      </c>
      <c r="AY121" s="263">
        <v>186.82999999999998</v>
      </c>
      <c r="BA121" s="207"/>
      <c r="BB121" s="207"/>
      <c r="BC121" s="208"/>
      <c r="BD121" s="210"/>
      <c r="BE121" s="211"/>
      <c r="BF121" s="211"/>
      <c r="BG121" s="212"/>
      <c r="BH121" s="213"/>
      <c r="BI121" s="214"/>
      <c r="BJ121" s="214"/>
      <c r="BK121" s="215"/>
      <c r="BL121" s="112"/>
      <c r="BM121" s="233"/>
      <c r="BN121" s="233"/>
      <c r="BO121" s="255"/>
      <c r="BP121" s="216"/>
      <c r="BQ121" s="216"/>
      <c r="BR121" s="216"/>
      <c r="BS121" s="217"/>
      <c r="BT121" s="218"/>
      <c r="BU121" s="259"/>
      <c r="BV121" s="259"/>
      <c r="BW121" s="260"/>
      <c r="BY121" s="257"/>
      <c r="BZ121" s="257"/>
      <c r="CA121" s="257"/>
      <c r="CB121" s="221"/>
      <c r="CC121" s="222"/>
      <c r="CD121" s="222"/>
      <c r="CE121" s="222"/>
    </row>
    <row r="122" spans="2:83" ht="15" customHeight="1">
      <c r="B122" s="2">
        <v>131</v>
      </c>
      <c r="C122" s="2">
        <v>116</v>
      </c>
      <c r="D122" s="47" t="s">
        <v>2471</v>
      </c>
      <c r="E122" s="47" t="s">
        <v>1523</v>
      </c>
      <c r="F122" s="89" t="s">
        <v>2472</v>
      </c>
      <c r="G122" s="48">
        <v>1971</v>
      </c>
      <c r="H122" s="49" t="s">
        <v>31</v>
      </c>
      <c r="I122" s="2" t="str">
        <f t="shared" si="12"/>
        <v>M40</v>
      </c>
      <c r="J122" s="105">
        <f t="shared" si="6"/>
        <v>364.65</v>
      </c>
      <c r="K122" s="249">
        <f t="shared" si="7"/>
        <v>386.41999999999996</v>
      </c>
      <c r="L122" s="51">
        <f t="shared" si="8"/>
        <v>2</v>
      </c>
      <c r="M122" s="52" t="str">
        <f t="shared" si="9"/>
        <v>nie</v>
      </c>
      <c r="N122" s="106">
        <f>IF($M122="ano",LARGE((Q122,U122,Y122,AC122,AG122,AK122,AO122,AS122,AW122,BA122,BE122,BI122,BM122,BQ122,BU122,BY122,CC122),1)+LARGE((Q122,U122,Y122,AC122,AG122,AK122,AO122,AS122,AW122,BA122,BE122,BI122,BM122,BQ122,BU122,BY122,CC122),2)+LARGE((Q122,U122,Y122,AC122,AG122,AK122,AO122,AS122,AW122,BA122,BE122,BI122,BM122,BQ122,BU122,BY122,CC122),3)+LARGE((Q122,U122,Y122,AC122,AG122,AK122,AO122,AS122,AW122,BA122,BE122,BI122,BM122,BQ122,BU122,BY122,CC122),4)+LARGE((Q122,U122,Y122,AC122,AG122,AK122,AO122,AS122,AW122,BA122,BE122,BI122,BM122,BQ122,BU122,BY122,CC122),5),J122)</f>
        <v>364.65</v>
      </c>
      <c r="O122" s="250">
        <f>IF($M122="ano",LARGE((S122,W122,AA122,AE122,AI122,AM122,AQ122,AU122,AY122,BC122,BG122,BK122,BO122,BS122,BW122,CA122,CE122),1)+LARGE((S122,W122,AA122,AE122,AI122,AM122,AQ122,AU122,AY122,BC122,BG122,BK122,BO122,BS122,BW122,CA122,CE122),2)+LARGE((S122,W122,AA122,AE122,AI122,AM122,AQ122,AU122,AY122,BC122,BG122,BK122,BO122,BS122,BW122,CA122,CE122),3)+LARGE((S122,W122,AA122,AE122,AI122,AM122,AQ122,AU122,AY122,BC122,BG122,BK122,BO122,BS122,BW122,CA122,CE122),4)+LARGE((S122,W122,AA122,AE122,AI122,AM122,AQ122,AU122,AY122,BC122,BG122,BK122,BO122,BS122,BW122,CA122,CE122),5),K122)</f>
        <v>386.41999999999996</v>
      </c>
      <c r="P122" s="191">
        <v>0.20129629629629631</v>
      </c>
      <c r="Q122" s="192">
        <v>193.34</v>
      </c>
      <c r="R122" s="191">
        <v>0.18996331481481482</v>
      </c>
      <c r="S122" s="192">
        <v>204.88</v>
      </c>
      <c r="T122" s="194"/>
      <c r="U122" s="195"/>
      <c r="V122" s="195"/>
      <c r="W122" s="196"/>
      <c r="X122" s="197"/>
      <c r="Y122" s="198" t="s">
        <v>247</v>
      </c>
      <c r="Z122" s="198"/>
      <c r="AA122" s="199" t="s">
        <v>247</v>
      </c>
      <c r="AB122" s="200">
        <v>5.5347222222222221E-2</v>
      </c>
      <c r="AC122" s="252">
        <v>171.31</v>
      </c>
      <c r="AD122" s="200">
        <v>5.2231173611111112E-2</v>
      </c>
      <c r="AE122" s="252">
        <v>181.54</v>
      </c>
      <c r="AF122" s="203"/>
      <c r="AG122" s="204" t="s">
        <v>247</v>
      </c>
      <c r="AH122" s="204"/>
      <c r="AI122" s="205"/>
      <c r="AJ122" s="200"/>
      <c r="AK122" s="201" t="s">
        <v>247</v>
      </c>
      <c r="AL122" s="201"/>
      <c r="AM122" s="202"/>
      <c r="AN122" s="206"/>
      <c r="AO122" s="207" t="s">
        <v>247</v>
      </c>
      <c r="AP122" s="207"/>
      <c r="AQ122" s="208"/>
      <c r="AU122" s="202"/>
      <c r="AW122" s="231"/>
      <c r="AX122" s="231"/>
      <c r="AY122" s="253"/>
      <c r="BA122" s="207"/>
      <c r="BB122" s="207"/>
      <c r="BC122" s="208"/>
      <c r="BD122" s="210"/>
      <c r="BE122" s="211"/>
      <c r="BF122" s="211"/>
      <c r="BG122" s="212"/>
      <c r="BH122" s="213"/>
      <c r="BI122" s="214"/>
      <c r="BJ122" s="214"/>
      <c r="BK122" s="215"/>
      <c r="BL122" s="112"/>
      <c r="BM122" s="233"/>
      <c r="BN122" s="233"/>
      <c r="BO122" s="255"/>
      <c r="BP122" s="216"/>
      <c r="BQ122" s="216"/>
      <c r="BR122" s="216"/>
      <c r="BS122" s="217"/>
      <c r="BT122" s="218"/>
      <c r="BU122" s="259"/>
      <c r="BV122" s="259"/>
      <c r="BW122" s="260"/>
      <c r="BY122" s="257"/>
      <c r="BZ122" s="257"/>
      <c r="CA122" s="257"/>
      <c r="CB122" s="221"/>
      <c r="CC122" s="222"/>
      <c r="CD122" s="222"/>
      <c r="CE122" s="222"/>
    </row>
    <row r="123" spans="2:83" ht="15" customHeight="1">
      <c r="B123" s="2">
        <v>132</v>
      </c>
      <c r="C123" s="2">
        <v>117</v>
      </c>
      <c r="D123" s="47" t="s">
        <v>1506</v>
      </c>
      <c r="E123" s="47" t="s">
        <v>1505</v>
      </c>
      <c r="F123" s="89" t="s">
        <v>1507</v>
      </c>
      <c r="G123" s="48">
        <v>1973</v>
      </c>
      <c r="H123" s="49" t="s">
        <v>31</v>
      </c>
      <c r="I123" s="2" t="str">
        <f t="shared" si="12"/>
        <v>M40</v>
      </c>
      <c r="J123" s="105">
        <f t="shared" si="6"/>
        <v>370.1</v>
      </c>
      <c r="K123" s="249">
        <f t="shared" si="7"/>
        <v>386.01</v>
      </c>
      <c r="L123" s="51">
        <f t="shared" si="8"/>
        <v>2</v>
      </c>
      <c r="M123" s="52" t="str">
        <f t="shared" si="9"/>
        <v>nie</v>
      </c>
      <c r="N123" s="106">
        <f>IF($M123="ano",LARGE((Q123,U123,Y123,AC123,AG123,AK123,AO123,AS123,AW123,BA123,BE123,BI123,BM123,BQ123,BU123,BY123,CC123),1)+LARGE((Q123,U123,Y123,AC123,AG123,AK123,AO123,AS123,AW123,BA123,BE123,BI123,BM123,BQ123,BU123,BY123,CC123),2)+LARGE((Q123,U123,Y123,AC123,AG123,AK123,AO123,AS123,AW123,BA123,BE123,BI123,BM123,BQ123,BU123,BY123,CC123),3)+LARGE((Q123,U123,Y123,AC123,AG123,AK123,AO123,AS123,AW123,BA123,BE123,BI123,BM123,BQ123,BU123,BY123,CC123),4)+LARGE((Q123,U123,Y123,AC123,AG123,AK123,AO123,AS123,AW123,BA123,BE123,BI123,BM123,BQ123,BU123,BY123,CC123),5),J123)</f>
        <v>370.1</v>
      </c>
      <c r="O123" s="250">
        <f>IF($M123="ano",LARGE((S123,W123,AA123,AE123,AI123,AM123,AQ123,AU123,AY123,BC123,BG123,BK123,BO123,BS123,BW123,CA123,CE123),1)+LARGE((S123,W123,AA123,AE123,AI123,AM123,AQ123,AU123,AY123,BC123,BG123,BK123,BO123,BS123,BW123,CA123,CE123),2)+LARGE((S123,W123,AA123,AE123,AI123,AM123,AQ123,AU123,AY123,BC123,BG123,BK123,BO123,BS123,BW123,CA123,CE123),3)+LARGE((S123,W123,AA123,AE123,AI123,AM123,AQ123,AU123,AY123,BC123,BG123,BK123,BO123,BS123,BW123,CA123,CE123),4)+LARGE((S123,W123,AA123,AE123,AI123,AM123,AQ123,AU123,AY123,BC123,BG123,BK123,BO123,BS123,BW123,CA123,CE123),5),K123)</f>
        <v>386.01</v>
      </c>
      <c r="P123" s="191"/>
      <c r="Q123" s="192"/>
      <c r="R123" s="192"/>
      <c r="S123" s="193"/>
      <c r="T123" s="194"/>
      <c r="U123" s="195"/>
      <c r="V123" s="195"/>
      <c r="W123" s="196"/>
      <c r="X123" s="197">
        <v>5.3483796296296293E-2</v>
      </c>
      <c r="Y123" s="261">
        <v>199.57</v>
      </c>
      <c r="Z123" s="197">
        <v>5.1280263888888886E-2</v>
      </c>
      <c r="AA123" s="261">
        <v>208.14999999999998</v>
      </c>
      <c r="AB123" s="200"/>
      <c r="AC123" s="201"/>
      <c r="AD123" s="201"/>
      <c r="AE123" s="202"/>
      <c r="AF123" s="203"/>
      <c r="AG123" s="204" t="s">
        <v>247</v>
      </c>
      <c r="AH123" s="204"/>
      <c r="AI123" s="205"/>
      <c r="AJ123" s="200"/>
      <c r="AK123" s="201" t="s">
        <v>247</v>
      </c>
      <c r="AL123" s="201"/>
      <c r="AM123" s="202"/>
      <c r="AN123" s="206"/>
      <c r="AO123" s="207" t="s">
        <v>247</v>
      </c>
      <c r="AP123" s="207"/>
      <c r="AQ123" s="208"/>
      <c r="AU123" s="202"/>
      <c r="AW123" s="231"/>
      <c r="AX123" s="231"/>
      <c r="AY123" s="253"/>
      <c r="BA123" s="207"/>
      <c r="BB123" s="207"/>
      <c r="BC123" s="208"/>
      <c r="BD123" s="210"/>
      <c r="BE123" s="211"/>
      <c r="BF123" s="211"/>
      <c r="BG123" s="212"/>
      <c r="BH123" s="213"/>
      <c r="BI123" s="214"/>
      <c r="BJ123" s="214"/>
      <c r="BK123" s="215"/>
      <c r="BL123" s="112"/>
      <c r="BM123" s="233"/>
      <c r="BN123" s="233"/>
      <c r="BO123" s="255"/>
      <c r="BP123" s="216"/>
      <c r="BQ123" s="216"/>
      <c r="BR123" s="216"/>
      <c r="BS123" s="217"/>
      <c r="BT123" s="218"/>
      <c r="BU123" s="259"/>
      <c r="BV123" s="259"/>
      <c r="BW123" s="260"/>
      <c r="BY123" s="257"/>
      <c r="BZ123" s="257"/>
      <c r="CA123" s="257"/>
      <c r="CB123" s="221">
        <v>5.4641203703703706E-2</v>
      </c>
      <c r="CC123" s="222">
        <v>170.53</v>
      </c>
      <c r="CD123" s="221">
        <v>5.2389986111111113E-2</v>
      </c>
      <c r="CE123" s="222">
        <v>177.85999999999999</v>
      </c>
    </row>
    <row r="124" spans="2:83" ht="15" customHeight="1">
      <c r="B124" s="2">
        <v>133</v>
      </c>
      <c r="C124" s="2">
        <v>118</v>
      </c>
      <c r="D124" s="49" t="s">
        <v>1500</v>
      </c>
      <c r="E124" s="49" t="s">
        <v>1492</v>
      </c>
      <c r="F124" s="89" t="s">
        <v>1501</v>
      </c>
      <c r="G124" s="48">
        <v>1989</v>
      </c>
      <c r="H124" s="49" t="s">
        <v>31</v>
      </c>
      <c r="I124" s="2" t="str">
        <f t="shared" si="12"/>
        <v>M</v>
      </c>
      <c r="J124" s="105">
        <f t="shared" si="6"/>
        <v>382.3</v>
      </c>
      <c r="K124" s="249">
        <f t="shared" si="7"/>
        <v>382.3</v>
      </c>
      <c r="L124" s="51">
        <f t="shared" si="8"/>
        <v>2</v>
      </c>
      <c r="M124" s="52" t="str">
        <f t="shared" si="9"/>
        <v>nie</v>
      </c>
      <c r="N124" s="106">
        <f>IF($M124="ano",LARGE((Q124,U124,Y124,AC124,AG124,AK124,AO124,AS124,AW124,BA124,BE124,BI124,BM124,BQ124,BU124,BY124,CC124),1)+LARGE((Q124,U124,Y124,AC124,AG124,AK124,AO124,AS124,AW124,BA124,BE124,BI124,BM124,BQ124,BU124,BY124,CC124),2)+LARGE((Q124,U124,Y124,AC124,AG124,AK124,AO124,AS124,AW124,BA124,BE124,BI124,BM124,BQ124,BU124,BY124,CC124),3)+LARGE((Q124,U124,Y124,AC124,AG124,AK124,AO124,AS124,AW124,BA124,BE124,BI124,BM124,BQ124,BU124,BY124,CC124),4)+LARGE((Q124,U124,Y124,AC124,AG124,AK124,AO124,AS124,AW124,BA124,BE124,BI124,BM124,BQ124,BU124,BY124,CC124),5),J124)</f>
        <v>382.3</v>
      </c>
      <c r="O124" s="250">
        <f>IF($M124="ano",LARGE((S124,W124,AA124,AE124,AI124,AM124,AQ124,AU124,AY124,BC124,BG124,BK124,BO124,BS124,BW124,CA124,CE124),1)+LARGE((S124,W124,AA124,AE124,AI124,AM124,AQ124,AU124,AY124,BC124,BG124,BK124,BO124,BS124,BW124,CA124,CE124),2)+LARGE((S124,W124,AA124,AE124,AI124,AM124,AQ124,AU124,AY124,BC124,BG124,BK124,BO124,BS124,BW124,CA124,CE124),3)+LARGE((S124,W124,AA124,AE124,AI124,AM124,AQ124,AU124,AY124,BC124,BG124,BK124,BO124,BS124,BW124,CA124,CE124),4)+LARGE((S124,W124,AA124,AE124,AI124,AM124,AQ124,AU124,AY124,BC124,BG124,BK124,BO124,BS124,BW124,CA124,CE124),5),K124)</f>
        <v>382.3</v>
      </c>
      <c r="P124" s="191"/>
      <c r="Q124" s="192"/>
      <c r="R124" s="192"/>
      <c r="S124" s="193"/>
      <c r="T124" s="194"/>
      <c r="U124" s="195"/>
      <c r="V124" s="195"/>
      <c r="W124" s="196"/>
      <c r="X124" s="197">
        <v>5.229166666666666E-2</v>
      </c>
      <c r="Y124" s="261">
        <v>204.93</v>
      </c>
      <c r="Z124" s="197">
        <v>5.229166666666666E-2</v>
      </c>
      <c r="AA124" s="261">
        <v>204.93</v>
      </c>
      <c r="AB124" s="200"/>
      <c r="AC124" s="201"/>
      <c r="AD124" s="201"/>
      <c r="AE124" s="202"/>
      <c r="AF124" s="203"/>
      <c r="AG124" s="204" t="s">
        <v>247</v>
      </c>
      <c r="AH124" s="204"/>
      <c r="AI124" s="205"/>
      <c r="AJ124" s="200">
        <v>5.0069444444444444E-2</v>
      </c>
      <c r="AK124" s="252">
        <v>177.37</v>
      </c>
      <c r="AL124" s="200">
        <v>5.0069444444444444E-2</v>
      </c>
      <c r="AM124" s="252">
        <v>177.37</v>
      </c>
      <c r="AN124" s="206"/>
      <c r="AO124" s="207" t="s">
        <v>247</v>
      </c>
      <c r="AP124" s="207"/>
      <c r="AQ124" s="208"/>
      <c r="AU124" s="202"/>
      <c r="AW124" s="231"/>
      <c r="AX124" s="231"/>
      <c r="AY124" s="253"/>
      <c r="BA124" s="207"/>
      <c r="BB124" s="207"/>
      <c r="BC124" s="208"/>
      <c r="BD124" s="210"/>
      <c r="BE124" s="211"/>
      <c r="BF124" s="211"/>
      <c r="BG124" s="212"/>
      <c r="BH124" s="213"/>
      <c r="BI124" s="214"/>
      <c r="BJ124" s="214"/>
      <c r="BK124" s="215"/>
      <c r="BL124" s="112"/>
      <c r="BM124" s="233"/>
      <c r="BN124" s="233"/>
      <c r="BO124" s="255"/>
      <c r="BP124" s="216"/>
      <c r="BQ124" s="216"/>
      <c r="BR124" s="216"/>
      <c r="BS124" s="217"/>
      <c r="BT124" s="218"/>
      <c r="BU124" s="259"/>
      <c r="BV124" s="259"/>
      <c r="BW124" s="260"/>
      <c r="BY124" s="257"/>
      <c r="BZ124" s="257"/>
      <c r="CA124" s="257"/>
      <c r="CB124" s="221"/>
      <c r="CC124" s="222"/>
      <c r="CD124" s="222"/>
      <c r="CE124" s="222"/>
    </row>
    <row r="125" spans="2:83" ht="15" customHeight="1">
      <c r="B125" s="2">
        <v>136</v>
      </c>
      <c r="C125" s="2">
        <v>119</v>
      </c>
      <c r="D125" s="47" t="s">
        <v>2548</v>
      </c>
      <c r="E125" s="47" t="s">
        <v>1482</v>
      </c>
      <c r="F125" s="89" t="s">
        <v>2549</v>
      </c>
      <c r="G125" s="48">
        <v>1951</v>
      </c>
      <c r="H125" s="49" t="s">
        <v>31</v>
      </c>
      <c r="I125" s="2" t="str">
        <f t="shared" si="12"/>
        <v>M60</v>
      </c>
      <c r="J125" s="105">
        <f t="shared" si="6"/>
        <v>300.07</v>
      </c>
      <c r="K125" s="249">
        <f t="shared" si="7"/>
        <v>378.16999999999996</v>
      </c>
      <c r="L125" s="51">
        <f t="shared" si="8"/>
        <v>2</v>
      </c>
      <c r="M125" s="52" t="str">
        <f t="shared" si="9"/>
        <v>nie</v>
      </c>
      <c r="N125" s="106">
        <f>IF($M125="ano",LARGE((Q125,U125,Y125,AC125,AG125,AK125,AO125,AS125,AW125,BA125,BE125,BI125,BM125,BQ125,BU125,BY125,CC125),1)+LARGE((Q125,U125,Y125,AC125,AG125,AK125,AO125,AS125,AW125,BA125,BE125,BI125,BM125,BQ125,BU125,BY125,CC125),2)+LARGE((Q125,U125,Y125,AC125,AG125,AK125,AO125,AS125,AW125,BA125,BE125,BI125,BM125,BQ125,BU125,BY125,CC125),3)+LARGE((Q125,U125,Y125,AC125,AG125,AK125,AO125,AS125,AW125,BA125,BE125,BI125,BM125,BQ125,BU125,BY125,CC125),4)+LARGE((Q125,U125,Y125,AC125,AG125,AK125,AO125,AS125,AW125,BA125,BE125,BI125,BM125,BQ125,BU125,BY125,CC125),5),J125)</f>
        <v>300.07</v>
      </c>
      <c r="O125" s="250">
        <f>IF($M125="ano",LARGE((S125,W125,AA125,AE125,AI125,AM125,AQ125,AU125,AY125,BC125,BG125,BK125,BO125,BS125,BW125,CA125,CE125),1)+LARGE((S125,W125,AA125,AE125,AI125,AM125,AQ125,AU125,AY125,BC125,BG125,BK125,BO125,BS125,BW125,CA125,CE125),2)+LARGE((S125,W125,AA125,AE125,AI125,AM125,AQ125,AU125,AY125,BC125,BG125,BK125,BO125,BS125,BW125,CA125,CE125),3)+LARGE((S125,W125,AA125,AE125,AI125,AM125,AQ125,AU125,AY125,BC125,BG125,BK125,BO125,BS125,BW125,CA125,CE125),4)+LARGE((S125,W125,AA125,AE125,AI125,AM125,AQ125,AU125,AY125,BC125,BG125,BK125,BO125,BS125,BW125,CA125,CE125),5),K125)</f>
        <v>378.16999999999996</v>
      </c>
      <c r="P125" s="191">
        <v>0.25082175925925926</v>
      </c>
      <c r="Q125" s="192">
        <v>132.65</v>
      </c>
      <c r="R125" s="191">
        <v>0.19902706597222222</v>
      </c>
      <c r="S125" s="192">
        <v>167.17999999999998</v>
      </c>
      <c r="T125" s="194"/>
      <c r="U125" s="195"/>
      <c r="V125" s="195"/>
      <c r="W125" s="196"/>
      <c r="X125" s="197"/>
      <c r="Y125" s="198" t="s">
        <v>247</v>
      </c>
      <c r="Z125" s="198"/>
      <c r="AA125" s="199" t="s">
        <v>247</v>
      </c>
      <c r="AB125" s="200"/>
      <c r="AC125" s="201"/>
      <c r="AD125" s="201"/>
      <c r="AE125" s="202"/>
      <c r="AF125" s="203"/>
      <c r="AG125" s="204" t="s">
        <v>247</v>
      </c>
      <c r="AH125" s="204"/>
      <c r="AI125" s="205"/>
      <c r="AJ125" s="200"/>
      <c r="AK125" s="201" t="s">
        <v>247</v>
      </c>
      <c r="AL125" s="201"/>
      <c r="AM125" s="202"/>
      <c r="AN125" s="206"/>
      <c r="AO125" s="207" t="s">
        <v>247</v>
      </c>
      <c r="AP125" s="207"/>
      <c r="AQ125" s="208"/>
      <c r="AU125" s="202"/>
      <c r="AW125" s="231"/>
      <c r="AX125" s="231"/>
      <c r="AY125" s="253"/>
      <c r="BA125" s="207"/>
      <c r="BB125" s="207"/>
      <c r="BC125" s="208"/>
      <c r="BD125" s="210"/>
      <c r="BE125" s="211"/>
      <c r="BF125" s="211"/>
      <c r="BG125" s="212"/>
      <c r="BH125" s="213"/>
      <c r="BI125" s="214"/>
      <c r="BJ125" s="214"/>
      <c r="BK125" s="215"/>
      <c r="BL125" s="112">
        <v>6.084490740740741E-2</v>
      </c>
      <c r="BM125" s="233">
        <v>167.42</v>
      </c>
      <c r="BN125" s="112">
        <v>4.8280434027777777E-2</v>
      </c>
      <c r="BO125" s="233">
        <v>210.98999999999998</v>
      </c>
      <c r="BP125" s="216"/>
      <c r="BQ125" s="216"/>
      <c r="BR125" s="216"/>
      <c r="BS125" s="217"/>
      <c r="BT125" s="218"/>
      <c r="BU125" s="259"/>
      <c r="BV125" s="259"/>
      <c r="BW125" s="260"/>
      <c r="BY125" s="257"/>
      <c r="BZ125" s="257"/>
      <c r="CA125" s="257"/>
      <c r="CB125" s="221"/>
      <c r="CC125" s="222"/>
      <c r="CD125" s="222"/>
      <c r="CE125" s="222"/>
    </row>
    <row r="126" spans="2:83" ht="15" customHeight="1">
      <c r="B126" s="2">
        <v>137</v>
      </c>
      <c r="C126" s="2">
        <v>120</v>
      </c>
      <c r="D126" s="47" t="s">
        <v>2138</v>
      </c>
      <c r="E126" s="47" t="s">
        <v>1484</v>
      </c>
      <c r="F126" s="90" t="s">
        <v>2139</v>
      </c>
      <c r="G126" s="81">
        <v>1977</v>
      </c>
      <c r="H126" s="49" t="s">
        <v>31</v>
      </c>
      <c r="I126" s="2" t="str">
        <f t="shared" si="12"/>
        <v>M</v>
      </c>
      <c r="J126" s="105">
        <f t="shared" si="6"/>
        <v>372.32</v>
      </c>
      <c r="K126" s="249">
        <f t="shared" si="7"/>
        <v>377.35</v>
      </c>
      <c r="L126" s="51">
        <f t="shared" si="8"/>
        <v>3</v>
      </c>
      <c r="M126" s="52" t="str">
        <f t="shared" si="9"/>
        <v>nie</v>
      </c>
      <c r="N126" s="106">
        <f>IF($M126="ano",LARGE((Q126,U126,Y126,AC126,AG126,AK126,AO126,AS126,AW126,BA126,BE126,BI126,BM126,BQ126,BU126,BY126,CC126),1)+LARGE((Q126,U126,Y126,AC126,AG126,AK126,AO126,AS126,AW126,BA126,BE126,BI126,BM126,BQ126,BU126,BY126,CC126),2)+LARGE((Q126,U126,Y126,AC126,AG126,AK126,AO126,AS126,AW126,BA126,BE126,BI126,BM126,BQ126,BU126,BY126,CC126),3)+LARGE((Q126,U126,Y126,AC126,AG126,AK126,AO126,AS126,AW126,BA126,BE126,BI126,BM126,BQ126,BU126,BY126,CC126),4)+LARGE((Q126,U126,Y126,AC126,AG126,AK126,AO126,AS126,AW126,BA126,BE126,BI126,BM126,BQ126,BU126,BY126,CC126),5),J126)</f>
        <v>372.32</v>
      </c>
      <c r="O126" s="250">
        <f>IF($M126="ano",LARGE((S126,W126,AA126,AE126,AI126,AM126,AQ126,AU126,AY126,BC126,BG126,BK126,BO126,BS126,BW126,CA126,CE126),1)+LARGE((S126,W126,AA126,AE126,AI126,AM126,AQ126,AU126,AY126,BC126,BG126,BK126,BO126,BS126,BW126,CA126,CE126),2)+LARGE((S126,W126,AA126,AE126,AI126,AM126,AQ126,AU126,AY126,BC126,BG126,BK126,BO126,BS126,BW126,CA126,CE126),3)+LARGE((S126,W126,AA126,AE126,AI126,AM126,AQ126,AU126,AY126,BC126,BG126,BK126,BO126,BS126,BW126,CA126,CE126),4)+LARGE((S126,W126,AA126,AE126,AI126,AM126,AQ126,AU126,AY126,BC126,BG126,BK126,BO126,BS126,BW126,CA126,CE126),5),K126)</f>
        <v>377.35</v>
      </c>
      <c r="P126" s="191"/>
      <c r="Q126" s="192"/>
      <c r="R126" s="192"/>
      <c r="S126" s="193"/>
      <c r="T126" s="194">
        <v>0.11208333333333333</v>
      </c>
      <c r="U126" s="256">
        <v>113.92</v>
      </c>
      <c r="V126" s="194">
        <v>0.110592625</v>
      </c>
      <c r="W126" s="256">
        <v>115.46000000000001</v>
      </c>
      <c r="X126" s="197"/>
      <c r="Y126" s="198" t="s">
        <v>247</v>
      </c>
      <c r="Z126" s="198"/>
      <c r="AA126" s="199" t="s">
        <v>247</v>
      </c>
      <c r="AB126" s="200">
        <v>6.4780092592592597E-2</v>
      </c>
      <c r="AC126" s="252">
        <v>132.33000000000001</v>
      </c>
      <c r="AD126" s="200">
        <v>6.3918517361111121E-2</v>
      </c>
      <c r="AE126" s="252">
        <v>134.12</v>
      </c>
      <c r="AF126" s="203"/>
      <c r="AG126" s="204" t="s">
        <v>247</v>
      </c>
      <c r="AH126" s="204"/>
      <c r="AI126" s="205"/>
      <c r="AJ126" s="200">
        <v>6.1608796296296293E-2</v>
      </c>
      <c r="AK126" s="252">
        <v>126.07</v>
      </c>
      <c r="AL126" s="200">
        <v>6.0789399305555554E-2</v>
      </c>
      <c r="AM126" s="252">
        <v>127.77000000000001</v>
      </c>
      <c r="AN126" s="206"/>
      <c r="AO126" s="207" t="s">
        <v>247</v>
      </c>
      <c r="AP126" s="207"/>
      <c r="AQ126" s="208"/>
      <c r="AU126" s="202"/>
      <c r="AW126" s="231"/>
      <c r="AX126" s="231"/>
      <c r="AY126" s="253"/>
      <c r="BA126" s="207"/>
      <c r="BB126" s="207"/>
      <c r="BC126" s="208"/>
      <c r="BD126" s="210"/>
      <c r="BE126" s="211"/>
      <c r="BF126" s="211"/>
      <c r="BG126" s="212"/>
      <c r="BH126" s="213"/>
      <c r="BI126" s="214"/>
      <c r="BJ126" s="214"/>
      <c r="BK126" s="215"/>
      <c r="BL126" s="112"/>
      <c r="BM126" s="233"/>
      <c r="BN126" s="233"/>
      <c r="BO126" s="255"/>
      <c r="BP126" s="216"/>
      <c r="BQ126" s="216"/>
      <c r="BR126" s="216"/>
      <c r="BS126" s="217"/>
      <c r="BT126" s="218"/>
      <c r="BU126" s="259"/>
      <c r="BV126" s="259"/>
      <c r="BW126" s="260"/>
      <c r="BY126" s="257"/>
      <c r="BZ126" s="257"/>
      <c r="CA126" s="257"/>
      <c r="CB126" s="221"/>
      <c r="CC126" s="222"/>
      <c r="CD126" s="222"/>
      <c r="CE126" s="222"/>
    </row>
    <row r="127" spans="2:83" ht="15" customHeight="1">
      <c r="B127" s="2">
        <v>138</v>
      </c>
      <c r="C127" s="2">
        <v>121</v>
      </c>
      <c r="D127" s="49" t="s">
        <v>1112</v>
      </c>
      <c r="E127" s="49" t="s">
        <v>1632</v>
      </c>
      <c r="F127" s="93" t="s">
        <v>1513</v>
      </c>
      <c r="G127" s="85">
        <v>1970</v>
      </c>
      <c r="H127" s="49" t="s">
        <v>31</v>
      </c>
      <c r="I127" s="49" t="s">
        <v>32</v>
      </c>
      <c r="J127" s="105">
        <f t="shared" si="6"/>
        <v>350.7</v>
      </c>
      <c r="K127" s="249">
        <f t="shared" si="7"/>
        <v>374.61</v>
      </c>
      <c r="L127" s="51">
        <f t="shared" si="8"/>
        <v>2</v>
      </c>
      <c r="M127" s="52" t="str">
        <f t="shared" si="9"/>
        <v>nie</v>
      </c>
      <c r="N127" s="106">
        <f>IF($M127="ano",LARGE((Q127,U127,Y127,AC127,AG127,AK127,AO127,AS127,AW127,BA127,BE127,BI127,BM127,BQ127,BU127,BY127,CC127),1)+LARGE((Q127,U127,Y127,AC127,AG127,AK127,AO127,AS127,AW127,BA127,BE127,BI127,BM127,BQ127,BU127,BY127,CC127),2)+LARGE((Q127,U127,Y127,AC127,AG127,AK127,AO127,AS127,AW127,BA127,BE127,BI127,BM127,BQ127,BU127,BY127,CC127),3)+LARGE((Q127,U127,Y127,AC127,AG127,AK127,AO127,AS127,AW127,BA127,BE127,BI127,BM127,BQ127,BU127,BY127,CC127),4)+LARGE((Q127,U127,Y127,AC127,AG127,AK127,AO127,AS127,AW127,BA127,BE127,BI127,BM127,BQ127,BU127,BY127,CC127),5),J127)</f>
        <v>350.7</v>
      </c>
      <c r="O127" s="250">
        <f>IF($M127="ano",LARGE((S127,W127,AA127,AE127,AI127,AM127,AQ127,AU127,AY127,BC127,BG127,BK127,BO127,BS127,BW127,CA127,CE127),1)+LARGE((S127,W127,AA127,AE127,AI127,AM127,AQ127,AU127,AY127,BC127,BG127,BK127,BO127,BS127,BW127,CA127,CE127),2)+LARGE((S127,W127,AA127,AE127,AI127,AM127,AQ127,AU127,AY127,BC127,BG127,BK127,BO127,BS127,BW127,CA127,CE127),3)+LARGE((S127,W127,AA127,AE127,AI127,AM127,AQ127,AU127,AY127,BC127,BG127,BK127,BO127,BS127,BW127,CA127,CE127),4)+LARGE((S127,W127,AA127,AE127,AI127,AM127,AQ127,AU127,AY127,BC127,BG127,BK127,BO127,BS127,BW127,CA127,CE127),5),K127)</f>
        <v>374.61</v>
      </c>
      <c r="AJ127" s="200"/>
      <c r="AK127" s="201"/>
      <c r="AL127" s="201"/>
      <c r="AM127" s="201"/>
      <c r="BT127" s="218">
        <v>4.9444444444444444E-2</v>
      </c>
      <c r="BU127" s="256">
        <v>179.64</v>
      </c>
      <c r="BV127" s="218">
        <v>4.6289888888888887E-2</v>
      </c>
      <c r="BW127" s="262">
        <v>191.89</v>
      </c>
      <c r="BX127" s="219">
        <v>5.3553240740740742E-2</v>
      </c>
      <c r="BY127" s="257"/>
      <c r="BZ127" s="219">
        <v>5.0136543981481485E-2</v>
      </c>
      <c r="CA127" s="257"/>
      <c r="CB127" s="221">
        <v>5.451388888888889E-2</v>
      </c>
      <c r="CC127" s="222">
        <v>171.06</v>
      </c>
      <c r="CD127" s="221">
        <v>5.1035902777777781E-2</v>
      </c>
      <c r="CE127" s="222">
        <v>182.72</v>
      </c>
    </row>
    <row r="128" spans="2:83" ht="15" customHeight="1">
      <c r="B128" s="2">
        <v>140</v>
      </c>
      <c r="C128" s="2">
        <v>122</v>
      </c>
      <c r="D128" s="47" t="s">
        <v>1524</v>
      </c>
      <c r="E128" s="47" t="s">
        <v>1523</v>
      </c>
      <c r="F128" s="89" t="s">
        <v>1525</v>
      </c>
      <c r="G128" s="48">
        <v>1985</v>
      </c>
      <c r="H128" s="49" t="s">
        <v>31</v>
      </c>
      <c r="I128" s="2" t="str">
        <f t="shared" ref="I128:I135" si="13">IF(G128&lt;=1953,"M60",IF(G128&lt;=1963,"M50",IF(G128&lt;=1973,"M40","M")))</f>
        <v>M</v>
      </c>
      <c r="J128" s="105">
        <f t="shared" si="6"/>
        <v>371.57000000000005</v>
      </c>
      <c r="K128" s="249">
        <f t="shared" si="7"/>
        <v>371.57000000000005</v>
      </c>
      <c r="L128" s="51">
        <f t="shared" si="8"/>
        <v>2</v>
      </c>
      <c r="M128" s="52" t="str">
        <f t="shared" si="9"/>
        <v>nie</v>
      </c>
      <c r="N128" s="106">
        <f>IF($M128="ano",LARGE((Q128,U128,Y128,AC128,AG128,AK128,AO128,AS128,AW128,BA128,BE128,BI128,BM128,BQ128,BU128,BY128,CC128),1)+LARGE((Q128,U128,Y128,AC128,AG128,AK128,AO128,AS128,AW128,BA128,BE128,BI128,BM128,BQ128,BU128,BY128,CC128),2)+LARGE((Q128,U128,Y128,AC128,AG128,AK128,AO128,AS128,AW128,BA128,BE128,BI128,BM128,BQ128,BU128,BY128,CC128),3)+LARGE((Q128,U128,Y128,AC128,AG128,AK128,AO128,AS128,AW128,BA128,BE128,BI128,BM128,BQ128,BU128,BY128,CC128),4)+LARGE((Q128,U128,Y128,AC128,AG128,AK128,AO128,AS128,AW128,BA128,BE128,BI128,BM128,BQ128,BU128,BY128,CC128),5),J128)</f>
        <v>371.57000000000005</v>
      </c>
      <c r="O128" s="250">
        <f>IF($M128="ano",LARGE((S128,W128,AA128,AE128,AI128,AM128,AQ128,AU128,AY128,BC128,BG128,BK128,BO128,BS128,BW128,CA128,CE128),1)+LARGE((S128,W128,AA128,AE128,AI128,AM128,AQ128,AU128,AY128,BC128,BG128,BK128,BO128,BS128,BW128,CA128,CE128),2)+LARGE((S128,W128,AA128,AE128,AI128,AM128,AQ128,AU128,AY128,BC128,BG128,BK128,BO128,BS128,BW128,CA128,CE128),3)+LARGE((S128,W128,AA128,AE128,AI128,AM128,AQ128,AU128,AY128,BC128,BG128,BK128,BO128,BS128,BW128,CA128,CE128),4)+LARGE((S128,W128,AA128,AE128,AI128,AM128,AQ128,AU128,AY128,BC128,BG128,BK128,BO128,BS128,BW128,CA128,CE128),5),K128)</f>
        <v>371.57000000000005</v>
      </c>
      <c r="P128" s="191"/>
      <c r="Q128" s="192"/>
      <c r="R128" s="192"/>
      <c r="S128" s="193"/>
      <c r="T128" s="194"/>
      <c r="U128" s="195"/>
      <c r="V128" s="195"/>
      <c r="W128" s="196"/>
      <c r="X128" s="197">
        <v>5.5601851851851847E-2</v>
      </c>
      <c r="Y128" s="261">
        <v>190.05</v>
      </c>
      <c r="Z128" s="197">
        <v>5.5601851851851847E-2</v>
      </c>
      <c r="AA128" s="261">
        <v>190.05</v>
      </c>
      <c r="AB128" s="200"/>
      <c r="AC128" s="201"/>
      <c r="AD128" s="201"/>
      <c r="AE128" s="202"/>
      <c r="AF128" s="203"/>
      <c r="AG128" s="204" t="s">
        <v>247</v>
      </c>
      <c r="AH128" s="204"/>
      <c r="AI128" s="205"/>
      <c r="AJ128" s="200"/>
      <c r="AK128" s="201" t="s">
        <v>247</v>
      </c>
      <c r="AL128" s="201"/>
      <c r="AM128" s="202"/>
      <c r="AN128" s="206"/>
      <c r="AO128" s="207" t="s">
        <v>247</v>
      </c>
      <c r="AP128" s="207"/>
      <c r="AQ128" s="208"/>
      <c r="AU128" s="202"/>
      <c r="AW128" s="231"/>
      <c r="AX128" s="231"/>
      <c r="AY128" s="253"/>
      <c r="BA128" s="207"/>
      <c r="BB128" s="207"/>
      <c r="BC128" s="208"/>
      <c r="BD128" s="210">
        <v>5.349537037037036E-2</v>
      </c>
      <c r="BE128" s="258">
        <v>181.52</v>
      </c>
      <c r="BF128" s="210">
        <v>5.349537037037036E-2</v>
      </c>
      <c r="BG128" s="258">
        <v>181.52</v>
      </c>
      <c r="BH128" s="213"/>
      <c r="BI128" s="214"/>
      <c r="BJ128" s="214"/>
      <c r="BK128" s="215"/>
      <c r="BL128" s="112"/>
      <c r="BM128" s="233"/>
      <c r="BN128" s="233"/>
      <c r="BO128" s="255"/>
      <c r="BP128" s="216"/>
      <c r="BQ128" s="216"/>
      <c r="BR128" s="216"/>
      <c r="BS128" s="217"/>
      <c r="BT128" s="218"/>
      <c r="BU128" s="259"/>
      <c r="BV128" s="259"/>
      <c r="BW128" s="260"/>
      <c r="BY128" s="257"/>
      <c r="BZ128" s="257"/>
      <c r="CA128" s="257"/>
      <c r="CB128" s="221"/>
      <c r="CC128" s="222"/>
      <c r="CD128" s="222"/>
      <c r="CE128" s="222"/>
    </row>
    <row r="129" spans="2:83" ht="15" customHeight="1">
      <c r="B129" s="2">
        <v>141</v>
      </c>
      <c r="C129" s="2">
        <v>123</v>
      </c>
      <c r="D129" s="47" t="s">
        <v>2521</v>
      </c>
      <c r="E129" s="47" t="s">
        <v>1855</v>
      </c>
      <c r="F129" s="89" t="s">
        <v>2522</v>
      </c>
      <c r="G129" s="48">
        <v>1950</v>
      </c>
      <c r="H129" s="49" t="s">
        <v>31</v>
      </c>
      <c r="I129" s="2" t="str">
        <f t="shared" si="13"/>
        <v>M60</v>
      </c>
      <c r="J129" s="105">
        <f t="shared" si="6"/>
        <v>291.88</v>
      </c>
      <c r="K129" s="249">
        <f t="shared" si="7"/>
        <v>371.36</v>
      </c>
      <c r="L129" s="51">
        <f t="shared" si="8"/>
        <v>2</v>
      </c>
      <c r="M129" s="52" t="str">
        <f t="shared" si="9"/>
        <v>nie</v>
      </c>
      <c r="N129" s="106">
        <f>IF($M129="ano",LARGE((Q129,U129,Y129,AC129,AG129,AK129,AO129,AS129,AW129,BA129,BE129,BI129,BM129,BQ129,BU129,BY129,CC129),1)+LARGE((Q129,U129,Y129,AC129,AG129,AK129,AO129,AS129,AW129,BA129,BE129,BI129,BM129,BQ129,BU129,BY129,CC129),2)+LARGE((Q129,U129,Y129,AC129,AG129,AK129,AO129,AS129,AW129,BA129,BE129,BI129,BM129,BQ129,BU129,BY129,CC129),3)+LARGE((Q129,U129,Y129,AC129,AG129,AK129,AO129,AS129,AW129,BA129,BE129,BI129,BM129,BQ129,BU129,BY129,CC129),4)+LARGE((Q129,U129,Y129,AC129,AG129,AK129,AO129,AS129,AW129,BA129,BE129,BI129,BM129,BQ129,BU129,BY129,CC129),5),J129)</f>
        <v>291.88</v>
      </c>
      <c r="O129" s="250">
        <f>IF($M129="ano",LARGE((S129,W129,AA129,AE129,AI129,AM129,AQ129,AU129,AY129,BC129,BG129,BK129,BO129,BS129,BW129,CA129,CE129),1)+LARGE((S129,W129,AA129,AE129,AI129,AM129,AQ129,AU129,AY129,BC129,BG129,BK129,BO129,BS129,BW129,CA129,CE129),2)+LARGE((S129,W129,AA129,AE129,AI129,AM129,AQ129,AU129,AY129,BC129,BG129,BK129,BO129,BS129,BW129,CA129,CE129),3)+LARGE((S129,W129,AA129,AE129,AI129,AM129,AQ129,AU129,AY129,BC129,BG129,BK129,BO129,BS129,BW129,CA129,CE129),4)+LARGE((S129,W129,AA129,AE129,AI129,AM129,AQ129,AU129,AY129,BC129,BG129,BK129,BO129,BS129,BW129,CA129,CE129),5),K129)</f>
        <v>371.36</v>
      </c>
      <c r="P129" s="191">
        <v>0.23791666666666667</v>
      </c>
      <c r="Q129" s="192">
        <v>148.46</v>
      </c>
      <c r="R129" s="191">
        <v>0.18700250000000002</v>
      </c>
      <c r="S129" s="192">
        <v>188.89</v>
      </c>
      <c r="T129" s="194"/>
      <c r="U129" s="195"/>
      <c r="V129" s="195"/>
      <c r="W129" s="196"/>
      <c r="X129" s="197"/>
      <c r="Y129" s="198" t="s">
        <v>247</v>
      </c>
      <c r="Z129" s="198"/>
      <c r="AA129" s="199" t="s">
        <v>247</v>
      </c>
      <c r="AB129" s="200"/>
      <c r="AC129" s="201"/>
      <c r="AD129" s="201"/>
      <c r="AE129" s="202"/>
      <c r="AF129" s="203">
        <v>0.18391203703703704</v>
      </c>
      <c r="AG129" s="204">
        <v>143.41999999999999</v>
      </c>
      <c r="AH129" s="203">
        <v>0.14455486111111113</v>
      </c>
      <c r="AI129" s="204">
        <v>182.47</v>
      </c>
      <c r="AJ129" s="200"/>
      <c r="AK129" s="201" t="s">
        <v>247</v>
      </c>
      <c r="AL129" s="201"/>
      <c r="AM129" s="202"/>
      <c r="AN129" s="206"/>
      <c r="AO129" s="207" t="s">
        <v>247</v>
      </c>
      <c r="AP129" s="207"/>
      <c r="AQ129" s="208"/>
      <c r="AU129" s="202"/>
      <c r="AW129" s="231"/>
      <c r="AX129" s="231"/>
      <c r="AY129" s="253"/>
      <c r="BA129" s="207"/>
      <c r="BB129" s="207"/>
      <c r="BC129" s="208"/>
      <c r="BD129" s="210"/>
      <c r="BE129" s="211"/>
      <c r="BF129" s="211"/>
      <c r="BG129" s="212"/>
      <c r="BH129" s="213"/>
      <c r="BI129" s="214"/>
      <c r="BJ129" s="214"/>
      <c r="BK129" s="215"/>
      <c r="BL129" s="112"/>
      <c r="BM129" s="233"/>
      <c r="BN129" s="233"/>
      <c r="BO129" s="255"/>
      <c r="BP129" s="216"/>
      <c r="BQ129" s="216"/>
      <c r="BR129" s="216"/>
      <c r="BS129" s="217"/>
      <c r="BT129" s="218"/>
      <c r="BU129" s="259"/>
      <c r="BV129" s="259"/>
      <c r="BW129" s="260"/>
      <c r="BY129" s="257"/>
      <c r="BZ129" s="257"/>
      <c r="CA129" s="257"/>
      <c r="CB129" s="221"/>
      <c r="CC129" s="222"/>
      <c r="CD129" s="222"/>
      <c r="CE129" s="222"/>
    </row>
    <row r="130" spans="2:83" ht="15" customHeight="1">
      <c r="B130" s="2">
        <v>142</v>
      </c>
      <c r="C130" s="2">
        <v>124</v>
      </c>
      <c r="D130" s="49" t="s">
        <v>74</v>
      </c>
      <c r="E130" s="49" t="s">
        <v>1492</v>
      </c>
      <c r="F130" s="93" t="s">
        <v>112</v>
      </c>
      <c r="G130" s="85">
        <v>1973</v>
      </c>
      <c r="H130" s="49" t="s">
        <v>31</v>
      </c>
      <c r="I130" s="2" t="str">
        <f t="shared" si="13"/>
        <v>M40</v>
      </c>
      <c r="J130" s="105">
        <f t="shared" si="6"/>
        <v>355.77</v>
      </c>
      <c r="K130" s="249">
        <f t="shared" si="7"/>
        <v>371.08</v>
      </c>
      <c r="L130" s="51">
        <f t="shared" si="8"/>
        <v>3</v>
      </c>
      <c r="M130" s="52" t="str">
        <f t="shared" si="9"/>
        <v>nie</v>
      </c>
      <c r="N130" s="106">
        <f>IF($M130="ano",LARGE((Q130,U130,Y130,AC130,AG130,AK130,AO130,AS130,AW130,BA130,BE130,BI130,BM130,BQ130,BU130,BY130,CC130),1)+LARGE((Q130,U130,Y130,AC130,AG130,AK130,AO130,AS130,AW130,BA130,BE130,BI130,BM130,BQ130,BU130,BY130,CC130),2)+LARGE((Q130,U130,Y130,AC130,AG130,AK130,AO130,AS130,AW130,BA130,BE130,BI130,BM130,BQ130,BU130,BY130,CC130),3)+LARGE((Q130,U130,Y130,AC130,AG130,AK130,AO130,AS130,AW130,BA130,BE130,BI130,BM130,BQ130,BU130,BY130,CC130),4)+LARGE((Q130,U130,Y130,AC130,AG130,AK130,AO130,AS130,AW130,BA130,BE130,BI130,BM130,BQ130,BU130,BY130,CC130),5),J130)</f>
        <v>355.77</v>
      </c>
      <c r="O130" s="250">
        <f>IF($M130="ano",LARGE((S130,W130,AA130,AE130,AI130,AM130,AQ130,AU130,AY130,BC130,BG130,BK130,BO130,BS130,BW130,CA130,CE130),1)+LARGE((S130,W130,AA130,AE130,AI130,AM130,AQ130,AU130,AY130,BC130,BG130,BK130,BO130,BS130,BW130,CA130,CE130),2)+LARGE((S130,W130,AA130,AE130,AI130,AM130,AQ130,AU130,AY130,BC130,BG130,BK130,BO130,BS130,BW130,CA130,CE130),3)+LARGE((S130,W130,AA130,AE130,AI130,AM130,AQ130,AU130,AY130,BC130,BG130,BK130,BO130,BS130,BW130,CA130,CE130),4)+LARGE((S130,W130,AA130,AE130,AI130,AM130,AQ130,AU130,AY130,BC130,BG130,BK130,BO130,BS130,BW130,CA130,CE130),5),K130)</f>
        <v>371.08</v>
      </c>
      <c r="S130" s="193"/>
      <c r="T130" s="194">
        <v>0.11561342592592593</v>
      </c>
      <c r="U130" s="256">
        <v>103.65</v>
      </c>
      <c r="V130" s="194">
        <v>0.11085015277777778</v>
      </c>
      <c r="W130" s="256">
        <v>108.11</v>
      </c>
      <c r="Y130" s="59" t="s">
        <v>247</v>
      </c>
      <c r="AA130" s="199" t="s">
        <v>247</v>
      </c>
      <c r="AB130" s="200">
        <v>6.6435185185185194E-2</v>
      </c>
      <c r="AC130" s="252">
        <v>125.49</v>
      </c>
      <c r="AD130" s="200">
        <v>6.3698055555555563E-2</v>
      </c>
      <c r="AE130" s="252">
        <v>130.88999999999999</v>
      </c>
      <c r="AG130" s="61" t="s">
        <v>247</v>
      </c>
      <c r="AI130" s="205"/>
      <c r="AJ130" s="200">
        <v>6.1481481481481477E-2</v>
      </c>
      <c r="AK130" s="252">
        <v>126.63</v>
      </c>
      <c r="AL130" s="200">
        <v>5.8948444444444442E-2</v>
      </c>
      <c r="AM130" s="252">
        <v>132.07999999999998</v>
      </c>
      <c r="AN130" s="206"/>
      <c r="AO130" s="207" t="s">
        <v>247</v>
      </c>
      <c r="AP130" s="207"/>
      <c r="AQ130" s="208"/>
      <c r="AU130" s="202"/>
      <c r="AW130" s="231"/>
      <c r="AX130" s="231"/>
      <c r="AY130" s="253"/>
      <c r="BA130" s="207"/>
      <c r="BB130" s="207"/>
      <c r="BC130" s="208"/>
      <c r="BD130" s="210"/>
      <c r="BE130" s="211"/>
      <c r="BF130" s="211"/>
      <c r="BG130" s="212"/>
      <c r="BH130" s="213"/>
      <c r="BI130" s="214"/>
      <c r="BJ130" s="214"/>
      <c r="BK130" s="215"/>
      <c r="BL130" s="112"/>
      <c r="BM130" s="233"/>
      <c r="BN130" s="233"/>
      <c r="BO130" s="255"/>
      <c r="BS130" s="217"/>
      <c r="BT130" s="218"/>
      <c r="BU130" s="259"/>
      <c r="BV130" s="259"/>
      <c r="BW130" s="260"/>
      <c r="BY130" s="257"/>
      <c r="BZ130" s="257"/>
      <c r="CA130" s="257"/>
      <c r="CB130" s="221"/>
      <c r="CC130" s="222"/>
      <c r="CD130" s="222"/>
      <c r="CE130" s="222"/>
    </row>
    <row r="131" spans="2:83" ht="15" customHeight="1">
      <c r="B131" s="2">
        <v>145</v>
      </c>
      <c r="C131" s="2">
        <v>125</v>
      </c>
      <c r="D131" s="47" t="s">
        <v>1521</v>
      </c>
      <c r="E131" s="47" t="s">
        <v>1520</v>
      </c>
      <c r="F131" s="89" t="s">
        <v>1522</v>
      </c>
      <c r="G131" s="48">
        <v>1994</v>
      </c>
      <c r="H131" s="49" t="s">
        <v>31</v>
      </c>
      <c r="I131" s="2" t="str">
        <f t="shared" si="13"/>
        <v>M</v>
      </c>
      <c r="J131" s="105">
        <f t="shared" si="6"/>
        <v>357.72</v>
      </c>
      <c r="K131" s="249">
        <f t="shared" si="7"/>
        <v>365.92999999999995</v>
      </c>
      <c r="L131" s="51">
        <f t="shared" si="8"/>
        <v>2</v>
      </c>
      <c r="M131" s="52" t="str">
        <f t="shared" si="9"/>
        <v>nie</v>
      </c>
      <c r="N131" s="106">
        <f>IF($M131="ano",LARGE((Q131,U131,Y131,AC131,AG131,AK131,AO131,AS131,AW131,BA131,BE131,BI131,BM131,BQ131,BU131,BY131,CC131),1)+LARGE((Q131,U131,Y131,AC131,AG131,AK131,AO131,AS131,AW131,BA131,BE131,BI131,BM131,BQ131,BU131,BY131,CC131),2)+LARGE((Q131,U131,Y131,AC131,AG131,AK131,AO131,AS131,AW131,BA131,BE131,BI131,BM131,BQ131,BU131,BY131,CC131),3)+LARGE((Q131,U131,Y131,AC131,AG131,AK131,AO131,AS131,AW131,BA131,BE131,BI131,BM131,BQ131,BU131,BY131,CC131),4)+LARGE((Q131,U131,Y131,AC131,AG131,AK131,AO131,AS131,AW131,BA131,BE131,BI131,BM131,BQ131,BU131,BY131,CC131),5),J131)</f>
        <v>357.72</v>
      </c>
      <c r="O131" s="250">
        <f>IF($M131="ano",LARGE((S131,W131,AA131,AE131,AI131,AM131,AQ131,AU131,AY131,BC131,BG131,BK131,BO131,BS131,BW131,CA131,CE131),1)+LARGE((S131,W131,AA131,AE131,AI131,AM131,AQ131,AU131,AY131,BC131,BG131,BK131,BO131,BS131,BW131,CA131,CE131),2)+LARGE((S131,W131,AA131,AE131,AI131,AM131,AQ131,AU131,AY131,BC131,BG131,BK131,BO131,BS131,BW131,CA131,CE131),3)+LARGE((S131,W131,AA131,AE131,AI131,AM131,AQ131,AU131,AY131,BC131,BG131,BK131,BO131,BS131,BW131,CA131,CE131),4)+LARGE((S131,W131,AA131,AE131,AI131,AM131,AQ131,AU131,AY131,BC131,BG131,BK131,BO131,BS131,BW131,CA131,CE131),5),K131)</f>
        <v>365.92999999999995</v>
      </c>
      <c r="P131" s="191"/>
      <c r="Q131" s="192"/>
      <c r="R131" s="192"/>
      <c r="S131" s="193"/>
      <c r="T131" s="194"/>
      <c r="U131" s="195"/>
      <c r="V131" s="195"/>
      <c r="W131" s="196"/>
      <c r="X131" s="197">
        <v>5.5312499999999994E-2</v>
      </c>
      <c r="Y131" s="261">
        <v>191.35</v>
      </c>
      <c r="Z131" s="197">
        <v>5.4073499999999997E-2</v>
      </c>
      <c r="AA131" s="261">
        <v>195.73999999999998</v>
      </c>
      <c r="AB131" s="200"/>
      <c r="AC131" s="201"/>
      <c r="AD131" s="201"/>
      <c r="AE131" s="202"/>
      <c r="AF131" s="203"/>
      <c r="AG131" s="204" t="s">
        <v>247</v>
      </c>
      <c r="AH131" s="204"/>
      <c r="AI131" s="205"/>
      <c r="AJ131" s="200"/>
      <c r="AK131" s="201" t="s">
        <v>247</v>
      </c>
      <c r="AL131" s="201"/>
      <c r="AM131" s="202"/>
      <c r="AN131" s="206"/>
      <c r="AO131" s="207" t="s">
        <v>247</v>
      </c>
      <c r="AP131" s="207"/>
      <c r="AQ131" s="208"/>
      <c r="AR131" s="134">
        <v>3.9884259259259258E-2</v>
      </c>
      <c r="AS131" s="127">
        <v>166.37</v>
      </c>
      <c r="AT131" s="134">
        <v>3.8990851851851853E-2</v>
      </c>
      <c r="AU131" s="252">
        <v>170.19</v>
      </c>
      <c r="AW131" s="231"/>
      <c r="AX131" s="231"/>
      <c r="AY131" s="253"/>
      <c r="BA131" s="207"/>
      <c r="BB131" s="207"/>
      <c r="BC131" s="208"/>
      <c r="BD131" s="210"/>
      <c r="BE131" s="211"/>
      <c r="BF131" s="211"/>
      <c r="BG131" s="212"/>
      <c r="BH131" s="213"/>
      <c r="BI131" s="214"/>
      <c r="BJ131" s="214"/>
      <c r="BK131" s="215"/>
      <c r="BL131" s="112"/>
      <c r="BM131" s="233"/>
      <c r="BN131" s="233"/>
      <c r="BO131" s="255"/>
      <c r="BP131" s="216"/>
      <c r="BQ131" s="216"/>
      <c r="BR131" s="216"/>
      <c r="BS131" s="217"/>
      <c r="BT131" s="218"/>
      <c r="BU131" s="259"/>
      <c r="BV131" s="259"/>
      <c r="BW131" s="260"/>
      <c r="BY131" s="257"/>
      <c r="BZ131" s="257"/>
      <c r="CA131" s="257"/>
      <c r="CB131" s="221"/>
      <c r="CC131" s="222"/>
      <c r="CD131" s="222"/>
      <c r="CE131" s="222"/>
    </row>
    <row r="132" spans="2:83" ht="15" customHeight="1">
      <c r="B132" s="2">
        <v>146</v>
      </c>
      <c r="C132" s="2">
        <v>126</v>
      </c>
      <c r="D132" s="49" t="s">
        <v>1621</v>
      </c>
      <c r="E132" s="49" t="s">
        <v>1597</v>
      </c>
      <c r="F132" s="93" t="s">
        <v>1542</v>
      </c>
      <c r="G132" s="85">
        <v>1980</v>
      </c>
      <c r="H132" s="49" t="s">
        <v>31</v>
      </c>
      <c r="I132" s="2" t="str">
        <f t="shared" si="13"/>
        <v>M</v>
      </c>
      <c r="J132" s="105">
        <f t="shared" si="6"/>
        <v>364.43000000000006</v>
      </c>
      <c r="K132" s="249">
        <f t="shared" si="7"/>
        <v>365.17</v>
      </c>
      <c r="L132" s="51">
        <f t="shared" si="8"/>
        <v>3</v>
      </c>
      <c r="M132" s="52" t="str">
        <f t="shared" si="9"/>
        <v>nie</v>
      </c>
      <c r="N132" s="106">
        <f>IF($M132="ano",LARGE((Q132,U132,Y132,AC132,AG132,AK132,AO132,AS132,AW132,BA132,BE132,BI132,BM132,BQ132,BU132,BY132,CC132),1)+LARGE((Q132,U132,Y132,AC132,AG132,AK132,AO132,AS132,AW132,BA132,BE132,BI132,BM132,BQ132,BU132,BY132,CC132),2)+LARGE((Q132,U132,Y132,AC132,AG132,AK132,AO132,AS132,AW132,BA132,BE132,BI132,BM132,BQ132,BU132,BY132,CC132),3)+LARGE((Q132,U132,Y132,AC132,AG132,AK132,AO132,AS132,AW132,BA132,BE132,BI132,BM132,BQ132,BU132,BY132,CC132),4)+LARGE((Q132,U132,Y132,AC132,AG132,AK132,AO132,AS132,AW132,BA132,BE132,BI132,BM132,BQ132,BU132,BY132,CC132),5),J132)</f>
        <v>364.43000000000006</v>
      </c>
      <c r="O132" s="250">
        <f>IF($M132="ano",LARGE((S132,W132,AA132,AE132,AI132,AM132,AQ132,AU132,AY132,BC132,BG132,BK132,BO132,BS132,BW132,CA132,CE132),1)+LARGE((S132,W132,AA132,AE132,AI132,AM132,AQ132,AU132,AY132,BC132,BG132,BK132,BO132,BS132,BW132,CA132,CE132),2)+LARGE((S132,W132,AA132,AE132,AI132,AM132,AQ132,AU132,AY132,BC132,BG132,BK132,BO132,BS132,BW132,CA132,CE132),3)+LARGE((S132,W132,AA132,AE132,AI132,AM132,AQ132,AU132,AY132,BC132,BG132,BK132,BO132,BS132,BW132,CA132,CE132),4)+LARGE((S132,W132,AA132,AE132,AI132,AM132,AQ132,AU132,AY132,BC132,BG132,BK132,BO132,BS132,BW132,CA132,CE132),5),K132)</f>
        <v>365.17</v>
      </c>
      <c r="P132" s="191"/>
      <c r="Q132" s="192"/>
      <c r="R132" s="192"/>
      <c r="S132" s="193"/>
      <c r="T132" s="194"/>
      <c r="U132" s="195"/>
      <c r="V132" s="195"/>
      <c r="W132" s="196"/>
      <c r="X132" s="197">
        <v>6.8009259259259255E-2</v>
      </c>
      <c r="Y132" s="261">
        <v>134.27000000000001</v>
      </c>
      <c r="Z132" s="197">
        <v>6.7873240740740734E-2</v>
      </c>
      <c r="AA132" s="261">
        <v>134.54</v>
      </c>
      <c r="AB132" s="200"/>
      <c r="AC132" s="201"/>
      <c r="AD132" s="201"/>
      <c r="AE132" s="202"/>
      <c r="AF132" s="203"/>
      <c r="AG132" s="204" t="s">
        <v>247</v>
      </c>
      <c r="AH132" s="204"/>
      <c r="AI132" s="205"/>
      <c r="AJ132" s="200">
        <v>6.3645833333333332E-2</v>
      </c>
      <c r="AK132" s="252">
        <v>117.01</v>
      </c>
      <c r="AL132" s="200">
        <v>6.3518541666666664E-2</v>
      </c>
      <c r="AM132" s="252">
        <v>117.25</v>
      </c>
      <c r="AN132" s="206"/>
      <c r="AO132" s="207" t="s">
        <v>247</v>
      </c>
      <c r="AP132" s="207"/>
      <c r="AQ132" s="208"/>
      <c r="AU132" s="202"/>
      <c r="AW132" s="231"/>
      <c r="AX132" s="231"/>
      <c r="AY132" s="253"/>
      <c r="BA132" s="207"/>
      <c r="BB132" s="207"/>
      <c r="BC132" s="208"/>
      <c r="BD132" s="210"/>
      <c r="BE132" s="211"/>
      <c r="BF132" s="211"/>
      <c r="BG132" s="212"/>
      <c r="BH132" s="213"/>
      <c r="BI132" s="214"/>
      <c r="BJ132" s="214"/>
      <c r="BK132" s="215"/>
      <c r="BL132" s="112"/>
      <c r="BM132" s="233"/>
      <c r="BN132" s="233"/>
      <c r="BO132" s="255"/>
      <c r="BP132" s="216"/>
      <c r="BQ132" s="216"/>
      <c r="BR132" s="216"/>
      <c r="BS132" s="217"/>
      <c r="BT132" s="218">
        <v>6.4363425925925921E-2</v>
      </c>
      <c r="BU132" s="256">
        <v>113.15</v>
      </c>
      <c r="BV132" s="218">
        <v>6.4234699074074073E-2</v>
      </c>
      <c r="BW132" s="262">
        <v>113.38000000000001</v>
      </c>
      <c r="BY132" s="257"/>
      <c r="BZ132" s="257"/>
      <c r="CA132" s="257"/>
      <c r="CB132" s="221"/>
      <c r="CC132" s="222"/>
      <c r="CD132" s="222"/>
      <c r="CE132" s="222"/>
    </row>
    <row r="133" spans="2:83" ht="15" customHeight="1">
      <c r="B133" s="2">
        <v>147</v>
      </c>
      <c r="C133" s="2">
        <v>127</v>
      </c>
      <c r="D133" s="47" t="s">
        <v>1613</v>
      </c>
      <c r="E133" s="47" t="s">
        <v>1505</v>
      </c>
      <c r="F133" s="89" t="s">
        <v>1614</v>
      </c>
      <c r="G133" s="48">
        <v>1981</v>
      </c>
      <c r="H133" s="49" t="s">
        <v>31</v>
      </c>
      <c r="I133" s="2" t="str">
        <f t="shared" si="13"/>
        <v>M</v>
      </c>
      <c r="J133" s="105">
        <f t="shared" si="6"/>
        <v>364.40999999999997</v>
      </c>
      <c r="K133" s="249">
        <f t="shared" si="7"/>
        <v>364.59999999999997</v>
      </c>
      <c r="L133" s="51">
        <f t="shared" si="8"/>
        <v>3</v>
      </c>
      <c r="M133" s="52" t="str">
        <f t="shared" si="9"/>
        <v>nie</v>
      </c>
      <c r="N133" s="106">
        <f>IF($M133="ano",LARGE((Q133,U133,Y133,AC133,AG133,AK133,AO133,AS133,AW133,BA133,BE133,BI133,BM133,BQ133,BU133,BY133,CC133),1)+LARGE((Q133,U133,Y133,AC133,AG133,AK133,AO133,AS133,AW133,BA133,BE133,BI133,BM133,BQ133,BU133,BY133,CC133),2)+LARGE((Q133,U133,Y133,AC133,AG133,AK133,AO133,AS133,AW133,BA133,BE133,BI133,BM133,BQ133,BU133,BY133,CC133),3)+LARGE((Q133,U133,Y133,AC133,AG133,AK133,AO133,AS133,AW133,BA133,BE133,BI133,BM133,BQ133,BU133,BY133,CC133),4)+LARGE((Q133,U133,Y133,AC133,AG133,AK133,AO133,AS133,AW133,BA133,BE133,BI133,BM133,BQ133,BU133,BY133,CC133),5),J133)</f>
        <v>364.40999999999997</v>
      </c>
      <c r="O133" s="250">
        <f>IF($M133="ano",LARGE((S133,W133,AA133,AE133,AI133,AM133,AQ133,AU133,AY133,BC133,BG133,BK133,BO133,BS133,BW133,CA133,CE133),1)+LARGE((S133,W133,AA133,AE133,AI133,AM133,AQ133,AU133,AY133,BC133,BG133,BK133,BO133,BS133,BW133,CA133,CE133),2)+LARGE((S133,W133,AA133,AE133,AI133,AM133,AQ133,AU133,AY133,BC133,BG133,BK133,BO133,BS133,BW133,CA133,CE133),3)+LARGE((S133,W133,AA133,AE133,AI133,AM133,AQ133,AU133,AY133,BC133,BG133,BK133,BO133,BS133,BW133,CA133,CE133),4)+LARGE((S133,W133,AA133,AE133,AI133,AM133,AQ133,AU133,AY133,BC133,BG133,BK133,BO133,BS133,BW133,CA133,CE133),5),K133)</f>
        <v>364.59999999999997</v>
      </c>
      <c r="P133" s="191"/>
      <c r="Q133" s="192"/>
      <c r="R133" s="192"/>
      <c r="S133" s="193"/>
      <c r="T133" s="194"/>
      <c r="U133" s="195"/>
      <c r="V133" s="195"/>
      <c r="W133" s="196"/>
      <c r="X133" s="197">
        <v>6.7361111111111108E-2</v>
      </c>
      <c r="Y133" s="261">
        <v>137.19</v>
      </c>
      <c r="Z133" s="197">
        <v>6.7327430555555554E-2</v>
      </c>
      <c r="AA133" s="261">
        <v>137.26</v>
      </c>
      <c r="AB133" s="200">
        <v>6.8576388888888895E-2</v>
      </c>
      <c r="AC133" s="252">
        <v>116.64</v>
      </c>
      <c r="AD133" s="200">
        <v>6.8542100694444455E-2</v>
      </c>
      <c r="AE133" s="252">
        <v>116.7</v>
      </c>
      <c r="AF133" s="203"/>
      <c r="AG133" s="204" t="s">
        <v>247</v>
      </c>
      <c r="AH133" s="204"/>
      <c r="AI133" s="205"/>
      <c r="AJ133" s="200">
        <v>6.5092592592592591E-2</v>
      </c>
      <c r="AK133" s="252">
        <v>110.58</v>
      </c>
      <c r="AL133" s="200">
        <v>6.5060046296296303E-2</v>
      </c>
      <c r="AM133" s="252">
        <v>110.64</v>
      </c>
      <c r="AN133" s="206"/>
      <c r="AO133" s="207" t="s">
        <v>247</v>
      </c>
      <c r="AP133" s="207"/>
      <c r="AQ133" s="208"/>
      <c r="AU133" s="202"/>
      <c r="AW133" s="231"/>
      <c r="AX133" s="231"/>
      <c r="AY133" s="253"/>
      <c r="BA133" s="207"/>
      <c r="BB133" s="207"/>
      <c r="BC133" s="208"/>
      <c r="BD133" s="210"/>
      <c r="BE133" s="211"/>
      <c r="BF133" s="211"/>
      <c r="BG133" s="212"/>
      <c r="BH133" s="213"/>
      <c r="BI133" s="214"/>
      <c r="BJ133" s="214"/>
      <c r="BK133" s="215"/>
      <c r="BL133" s="112"/>
      <c r="BM133" s="233"/>
      <c r="BN133" s="233"/>
      <c r="BO133" s="255"/>
      <c r="BP133" s="216"/>
      <c r="BQ133" s="216"/>
      <c r="BR133" s="216"/>
      <c r="BS133" s="217"/>
      <c r="BT133" s="218"/>
      <c r="BU133" s="259"/>
      <c r="BV133" s="259"/>
      <c r="BW133" s="260"/>
      <c r="BY133" s="257"/>
      <c r="BZ133" s="257"/>
      <c r="CA133" s="257"/>
      <c r="CB133" s="221"/>
      <c r="CC133" s="222"/>
      <c r="CD133" s="222"/>
      <c r="CE133" s="222"/>
    </row>
    <row r="134" spans="2:83" ht="15" customHeight="1">
      <c r="B134" s="2">
        <v>148</v>
      </c>
      <c r="C134" s="2">
        <v>128</v>
      </c>
      <c r="D134" s="47" t="s">
        <v>2480</v>
      </c>
      <c r="E134" s="47" t="s">
        <v>1632</v>
      </c>
      <c r="F134" s="89" t="s">
        <v>2481</v>
      </c>
      <c r="G134" s="48">
        <v>1982</v>
      </c>
      <c r="H134" s="49" t="s">
        <v>31</v>
      </c>
      <c r="I134" s="2" t="str">
        <f t="shared" si="13"/>
        <v>M</v>
      </c>
      <c r="J134" s="105">
        <f t="shared" ref="J134:J197" si="14">SUMIF($P$5:$CF$5,"Body",P134:CF134)</f>
        <v>358.38</v>
      </c>
      <c r="K134" s="249">
        <f t="shared" ref="K134:K197" si="15">SUMIF($P$5:$CF$5,"Body koef-vek",P134:CF134)</f>
        <v>358.38</v>
      </c>
      <c r="L134" s="51">
        <f t="shared" ref="L134:L197" si="16">COUNT(Q134,U134,Y134,AC134,AG134,AK134,AO134,AS134,AW134,BA134,BE134,BI134,BM134,BQ134,BU134,BY134,CC134)</f>
        <v>2</v>
      </c>
      <c r="M134" s="52" t="str">
        <f t="shared" ref="M134:M197" si="17">IF(L134&lt;=5,"nie","ano")</f>
        <v>nie</v>
      </c>
      <c r="N134" s="106">
        <f>IF($M134="ano",LARGE((Q134,U134,Y134,AC134,AG134,AK134,AO134,AS134,AW134,BA134,BE134,BI134,BM134,BQ134,BU134,BY134,CC134),1)+LARGE((Q134,U134,Y134,AC134,AG134,AK134,AO134,AS134,AW134,BA134,BE134,BI134,BM134,BQ134,BU134,BY134,CC134),2)+LARGE((Q134,U134,Y134,AC134,AG134,AK134,AO134,AS134,AW134,BA134,BE134,BI134,BM134,BQ134,BU134,BY134,CC134),3)+LARGE((Q134,U134,Y134,AC134,AG134,AK134,AO134,AS134,AW134,BA134,BE134,BI134,BM134,BQ134,BU134,BY134,CC134),4)+LARGE((Q134,U134,Y134,AC134,AG134,AK134,AO134,AS134,AW134,BA134,BE134,BI134,BM134,BQ134,BU134,BY134,CC134),5),J134)</f>
        <v>358.38</v>
      </c>
      <c r="O134" s="250">
        <f>IF($M134="ano",LARGE((S134,W134,AA134,AE134,AI134,AM134,AQ134,AU134,AY134,BC134,BG134,BK134,BO134,BS134,BW134,CA134,CE134),1)+LARGE((S134,W134,AA134,AE134,AI134,AM134,AQ134,AU134,AY134,BC134,BG134,BK134,BO134,BS134,BW134,CA134,CE134),2)+LARGE((S134,W134,AA134,AE134,AI134,AM134,AQ134,AU134,AY134,BC134,BG134,BK134,BO134,BS134,BW134,CA134,CE134),3)+LARGE((S134,W134,AA134,AE134,AI134,AM134,AQ134,AU134,AY134,BC134,BG134,BK134,BO134,BS134,BW134,CA134,CE134),4)+LARGE((S134,W134,AA134,AE134,AI134,AM134,AQ134,AU134,AY134,BC134,BG134,BK134,BO134,BS134,BW134,CA134,CE134),5),K134)</f>
        <v>358.38</v>
      </c>
      <c r="P134" s="191">
        <v>0.20644675925925926</v>
      </c>
      <c r="Q134" s="192">
        <v>187.03</v>
      </c>
      <c r="R134" s="191">
        <v>0.20644675925925926</v>
      </c>
      <c r="S134" s="192">
        <v>187.03</v>
      </c>
      <c r="T134" s="194"/>
      <c r="U134" s="195"/>
      <c r="V134" s="195"/>
      <c r="W134" s="196"/>
      <c r="X134" s="197"/>
      <c r="Y134" s="198" t="s">
        <v>247</v>
      </c>
      <c r="Z134" s="198"/>
      <c r="AA134" s="199" t="s">
        <v>247</v>
      </c>
      <c r="AB134" s="200">
        <v>5.5335648148148148E-2</v>
      </c>
      <c r="AC134" s="252">
        <v>171.35</v>
      </c>
      <c r="AD134" s="200">
        <v>5.5335648148148148E-2</v>
      </c>
      <c r="AE134" s="252">
        <v>171.35</v>
      </c>
      <c r="AF134" s="203"/>
      <c r="AG134" s="204" t="s">
        <v>247</v>
      </c>
      <c r="AH134" s="204"/>
      <c r="AI134" s="205"/>
      <c r="AJ134" s="200"/>
      <c r="AK134" s="201" t="s">
        <v>247</v>
      </c>
      <c r="AL134" s="201"/>
      <c r="AM134" s="202"/>
      <c r="AN134" s="206"/>
      <c r="AO134" s="207" t="s">
        <v>247</v>
      </c>
      <c r="AP134" s="207"/>
      <c r="AQ134" s="208"/>
      <c r="AU134" s="202"/>
      <c r="AW134" s="231"/>
      <c r="AX134" s="231"/>
      <c r="AY134" s="253"/>
      <c r="BA134" s="207"/>
      <c r="BB134" s="207"/>
      <c r="BC134" s="208"/>
      <c r="BD134" s="210"/>
      <c r="BE134" s="211"/>
      <c r="BF134" s="211"/>
      <c r="BG134" s="212"/>
      <c r="BH134" s="213"/>
      <c r="BI134" s="214"/>
      <c r="BJ134" s="214"/>
      <c r="BK134" s="215"/>
      <c r="BL134" s="112"/>
      <c r="BM134" s="233"/>
      <c r="BN134" s="233"/>
      <c r="BO134" s="255"/>
      <c r="BP134" s="225"/>
      <c r="BQ134" s="216"/>
      <c r="BR134" s="216"/>
      <c r="BS134" s="217"/>
      <c r="BT134" s="218"/>
      <c r="BU134" s="259"/>
      <c r="BV134" s="259"/>
      <c r="BW134" s="260"/>
      <c r="BY134" s="257"/>
      <c r="BZ134" s="257"/>
      <c r="CA134" s="257"/>
      <c r="CB134" s="221"/>
      <c r="CC134" s="222"/>
      <c r="CD134" s="222"/>
      <c r="CE134" s="222"/>
    </row>
    <row r="135" spans="2:83" ht="15" customHeight="1">
      <c r="B135" s="2">
        <v>149</v>
      </c>
      <c r="C135" s="2">
        <v>129</v>
      </c>
      <c r="D135" s="47" t="s">
        <v>2140</v>
      </c>
      <c r="E135" s="47" t="s">
        <v>1520</v>
      </c>
      <c r="F135" s="89" t="s">
        <v>2141</v>
      </c>
      <c r="G135" s="48">
        <v>1981</v>
      </c>
      <c r="H135" s="49" t="s">
        <v>31</v>
      </c>
      <c r="I135" s="2" t="str">
        <f t="shared" si="13"/>
        <v>M</v>
      </c>
      <c r="J135" s="105">
        <f t="shared" si="14"/>
        <v>356.03000000000003</v>
      </c>
      <c r="K135" s="249">
        <f t="shared" si="15"/>
        <v>356.22</v>
      </c>
      <c r="L135" s="51">
        <f t="shared" si="16"/>
        <v>3</v>
      </c>
      <c r="M135" s="52" t="str">
        <f t="shared" si="17"/>
        <v>nie</v>
      </c>
      <c r="N135" s="106">
        <f>IF($M135="ano",LARGE((Q135,U135,Y135,AC135,AG135,AK135,AO135,AS135,AW135,BA135,BE135,BI135,BM135,BQ135,BU135,BY135,CC135),1)+LARGE((Q135,U135,Y135,AC135,AG135,AK135,AO135,AS135,AW135,BA135,BE135,BI135,BM135,BQ135,BU135,BY135,CC135),2)+LARGE((Q135,U135,Y135,AC135,AG135,AK135,AO135,AS135,AW135,BA135,BE135,BI135,BM135,BQ135,BU135,BY135,CC135),3)+LARGE((Q135,U135,Y135,AC135,AG135,AK135,AO135,AS135,AW135,BA135,BE135,BI135,BM135,BQ135,BU135,BY135,CC135),4)+LARGE((Q135,U135,Y135,AC135,AG135,AK135,AO135,AS135,AW135,BA135,BE135,BI135,BM135,BQ135,BU135,BY135,CC135),5),J135)</f>
        <v>356.03000000000003</v>
      </c>
      <c r="O135" s="250">
        <f>IF($M135="ano",LARGE((S135,W135,AA135,AE135,AI135,AM135,AQ135,AU135,AY135,BC135,BG135,BK135,BO135,BS135,BW135,CA135,CE135),1)+LARGE((S135,W135,AA135,AE135,AI135,AM135,AQ135,AU135,AY135,BC135,BG135,BK135,BO135,BS135,BW135,CA135,CE135),2)+LARGE((S135,W135,AA135,AE135,AI135,AM135,AQ135,AU135,AY135,BC135,BG135,BK135,BO135,BS135,BW135,CA135,CE135),3)+LARGE((S135,W135,AA135,AE135,AI135,AM135,AQ135,AU135,AY135,BC135,BG135,BK135,BO135,BS135,BW135,CA135,CE135),4)+LARGE((S135,W135,AA135,AE135,AI135,AM135,AQ135,AU135,AY135,BC135,BG135,BK135,BO135,BS135,BW135,CA135,CE135),5),K135)</f>
        <v>356.22</v>
      </c>
      <c r="P135" s="191"/>
      <c r="Q135" s="192"/>
      <c r="R135" s="192"/>
      <c r="S135" s="193"/>
      <c r="T135" s="194">
        <v>0.11212962962962963</v>
      </c>
      <c r="U135" s="256">
        <v>113.79</v>
      </c>
      <c r="V135" s="194">
        <v>0.11207356481481483</v>
      </c>
      <c r="W135" s="256">
        <v>113.85000000000001</v>
      </c>
      <c r="X135" s="197"/>
      <c r="Y135" s="198" t="s">
        <v>247</v>
      </c>
      <c r="Z135" s="198"/>
      <c r="AA135" s="199" t="s">
        <v>247</v>
      </c>
      <c r="AB135" s="200"/>
      <c r="AC135" s="201"/>
      <c r="AD135" s="201"/>
      <c r="AE135" s="202"/>
      <c r="AF135" s="203"/>
      <c r="AG135" s="204" t="s">
        <v>247</v>
      </c>
      <c r="AH135" s="204"/>
      <c r="AI135" s="205"/>
      <c r="AJ135" s="200">
        <v>6.1620370370370374E-2</v>
      </c>
      <c r="AK135" s="252">
        <v>126.01</v>
      </c>
      <c r="AL135" s="200">
        <v>6.1589560185185195E-2</v>
      </c>
      <c r="AM135" s="252">
        <v>126.08</v>
      </c>
      <c r="AN135" s="206"/>
      <c r="AO135" s="207" t="s">
        <v>247</v>
      </c>
      <c r="AP135" s="207"/>
      <c r="AQ135" s="208"/>
      <c r="AU135" s="202"/>
      <c r="AW135" s="231"/>
      <c r="AX135" s="231"/>
      <c r="AY135" s="253"/>
      <c r="BA135" s="207"/>
      <c r="BB135" s="207"/>
      <c r="BC135" s="208"/>
      <c r="BD135" s="210"/>
      <c r="BE135" s="211"/>
      <c r="BF135" s="211"/>
      <c r="BG135" s="212"/>
      <c r="BH135" s="213"/>
      <c r="BI135" s="214"/>
      <c r="BJ135" s="214"/>
      <c r="BK135" s="215"/>
      <c r="BL135" s="112"/>
      <c r="BM135" s="233"/>
      <c r="BN135" s="233"/>
      <c r="BO135" s="255"/>
      <c r="BP135" s="216"/>
      <c r="BQ135" s="216"/>
      <c r="BR135" s="216"/>
      <c r="BS135" s="217"/>
      <c r="BT135" s="218"/>
      <c r="BU135" s="259"/>
      <c r="BV135" s="259"/>
      <c r="BW135" s="260"/>
      <c r="BY135" s="257"/>
      <c r="BZ135" s="257"/>
      <c r="CA135" s="257"/>
      <c r="CB135" s="221">
        <v>6.7569444444444446E-2</v>
      </c>
      <c r="CC135" s="222">
        <v>116.23</v>
      </c>
      <c r="CD135" s="221">
        <v>6.7535659722222224E-2</v>
      </c>
      <c r="CE135" s="222">
        <v>116.29</v>
      </c>
    </row>
    <row r="136" spans="2:83" ht="15" customHeight="1">
      <c r="B136" s="2">
        <v>150</v>
      </c>
      <c r="C136" s="2">
        <v>130</v>
      </c>
      <c r="D136" s="49" t="s">
        <v>1963</v>
      </c>
      <c r="E136" s="49" t="s">
        <v>1948</v>
      </c>
      <c r="F136" s="93" t="s">
        <v>842</v>
      </c>
      <c r="G136" s="85">
        <v>1979</v>
      </c>
      <c r="H136" s="49" t="s">
        <v>31</v>
      </c>
      <c r="I136" s="49" t="s">
        <v>31</v>
      </c>
      <c r="J136" s="105">
        <f t="shared" si="14"/>
        <v>354.33000000000004</v>
      </c>
      <c r="K136" s="249">
        <f t="shared" si="15"/>
        <v>356.01</v>
      </c>
      <c r="L136" s="51">
        <f t="shared" si="16"/>
        <v>2</v>
      </c>
      <c r="M136" s="52" t="str">
        <f t="shared" si="17"/>
        <v>nie</v>
      </c>
      <c r="N136" s="106">
        <f>IF($M136="ano",LARGE((Q136,U136,Y136,AC136,AG136,AK136,AO136,AS136,AW136,BA136,BE136,BI136,BM136,BQ136,BU136,BY136,CC136),1)+LARGE((Q136,U136,Y136,AC136,AG136,AK136,AO136,AS136,AW136,BA136,BE136,BI136,BM136,BQ136,BU136,BY136,CC136),2)+LARGE((Q136,U136,Y136,AC136,AG136,AK136,AO136,AS136,AW136,BA136,BE136,BI136,BM136,BQ136,BU136,BY136,CC136),3)+LARGE((Q136,U136,Y136,AC136,AG136,AK136,AO136,AS136,AW136,BA136,BE136,BI136,BM136,BQ136,BU136,BY136,CC136),4)+LARGE((Q136,U136,Y136,AC136,AG136,AK136,AO136,AS136,AW136,BA136,BE136,BI136,BM136,BQ136,BU136,BY136,CC136),5),J136)</f>
        <v>354.33000000000004</v>
      </c>
      <c r="O136" s="250">
        <f>IF($M136="ano",LARGE((S136,W136,AA136,AE136,AI136,AM136,AQ136,AU136,AY136,BC136,BG136,BK136,BO136,BS136,BW136,CA136,CE136),1)+LARGE((S136,W136,AA136,AE136,AI136,AM136,AQ136,AU136,AY136,BC136,BG136,BK136,BO136,BS136,BW136,CA136,CE136),2)+LARGE((S136,W136,AA136,AE136,AI136,AM136,AQ136,AU136,AY136,BC136,BG136,BK136,BO136,BS136,BW136,CA136,CE136),3)+LARGE((S136,W136,AA136,AE136,AI136,AM136,AQ136,AU136,AY136,BC136,BG136,BK136,BO136,BS136,BW136,CA136,CE136),4)+LARGE((S136,W136,AA136,AE136,AI136,AM136,AQ136,AU136,AY136,BC136,BG136,BK136,BO136,BS136,BW136,CA136,CE136),5),K136)</f>
        <v>356.01</v>
      </c>
      <c r="Y136" s="59" t="s">
        <v>247</v>
      </c>
      <c r="AA136" s="59" t="s">
        <v>247</v>
      </c>
      <c r="AJ136" s="200"/>
      <c r="AK136" s="201"/>
      <c r="AL136" s="201"/>
      <c r="AM136" s="201"/>
      <c r="BD136" s="210">
        <v>5.2638888888888888E-2</v>
      </c>
      <c r="BE136" s="258">
        <v>185.02</v>
      </c>
      <c r="BF136" s="210">
        <v>5.2391486111111107E-2</v>
      </c>
      <c r="BG136" s="258">
        <v>185.89999999999998</v>
      </c>
      <c r="BH136" s="213"/>
      <c r="BI136" s="214"/>
      <c r="BJ136" s="214"/>
      <c r="BK136" s="215"/>
      <c r="BL136" s="112"/>
      <c r="BM136" s="233"/>
      <c r="BN136" s="233"/>
      <c r="BO136" s="255"/>
      <c r="BT136" s="218"/>
      <c r="BU136" s="259"/>
      <c r="BV136" s="259"/>
      <c r="BW136" s="260"/>
      <c r="BY136" s="257"/>
      <c r="BZ136" s="257"/>
      <c r="CA136" s="257"/>
      <c r="CB136" s="221">
        <v>5.4930555555555559E-2</v>
      </c>
      <c r="CC136" s="222">
        <v>169.31</v>
      </c>
      <c r="CD136" s="221">
        <v>5.4672381944444445E-2</v>
      </c>
      <c r="CE136" s="222">
        <v>170.10999999999999</v>
      </c>
    </row>
    <row r="137" spans="2:83" ht="15" customHeight="1">
      <c r="B137" s="2">
        <v>151</v>
      </c>
      <c r="C137" s="2">
        <v>131</v>
      </c>
      <c r="D137" s="47" t="s">
        <v>1820</v>
      </c>
      <c r="E137" s="47" t="s">
        <v>1534</v>
      </c>
      <c r="F137" s="89" t="s">
        <v>113</v>
      </c>
      <c r="G137" s="82">
        <v>1977</v>
      </c>
      <c r="H137" s="49" t="s">
        <v>31</v>
      </c>
      <c r="I137" s="2" t="str">
        <f>IF(G137&lt;=1953,"M60",IF(G137&lt;=1963,"M50",IF(G137&lt;=1973,"M40","M")))</f>
        <v>M</v>
      </c>
      <c r="J137" s="105">
        <f t="shared" si="14"/>
        <v>347.98</v>
      </c>
      <c r="K137" s="249">
        <f t="shared" si="15"/>
        <v>352.67999999999995</v>
      </c>
      <c r="L137" s="51">
        <f t="shared" si="16"/>
        <v>2</v>
      </c>
      <c r="M137" s="52" t="str">
        <f t="shared" si="17"/>
        <v>nie</v>
      </c>
      <c r="N137" s="106">
        <f>IF($M137="ano",LARGE((Q137,U137,Y137,AC137,AG137,AK137,AO137,AS137,AW137,BA137,BE137,BI137,BM137,BQ137,BU137,BY137,CC137),1)+LARGE((Q137,U137,Y137,AC137,AG137,AK137,AO137,AS137,AW137,BA137,BE137,BI137,BM137,BQ137,BU137,BY137,CC137),2)+LARGE((Q137,U137,Y137,AC137,AG137,AK137,AO137,AS137,AW137,BA137,BE137,BI137,BM137,BQ137,BU137,BY137,CC137),3)+LARGE((Q137,U137,Y137,AC137,AG137,AK137,AO137,AS137,AW137,BA137,BE137,BI137,BM137,BQ137,BU137,BY137,CC137),4)+LARGE((Q137,U137,Y137,AC137,AG137,AK137,AO137,AS137,AW137,BA137,BE137,BI137,BM137,BQ137,BU137,BY137,CC137),5),J137)</f>
        <v>347.98</v>
      </c>
      <c r="O137" s="250">
        <f>IF($M137="ano",LARGE((S137,W137,AA137,AE137,AI137,AM137,AQ137,AU137,AY137,BC137,BG137,BK137,BO137,BS137,BW137,CA137,CE137),1)+LARGE((S137,W137,AA137,AE137,AI137,AM137,AQ137,AU137,AY137,BC137,BG137,BK137,BO137,BS137,BW137,CA137,CE137),2)+LARGE((S137,W137,AA137,AE137,AI137,AM137,AQ137,AU137,AY137,BC137,BG137,BK137,BO137,BS137,BW137,CA137,CE137),3)+LARGE((S137,W137,AA137,AE137,AI137,AM137,AQ137,AU137,AY137,BC137,BG137,BK137,BO137,BS137,BW137,CA137,CE137),4)+LARGE((S137,W137,AA137,AE137,AI137,AM137,AQ137,AU137,AY137,BC137,BG137,BK137,BO137,BS137,BW137,CA137,CE137),5),K137)</f>
        <v>352.67999999999995</v>
      </c>
      <c r="P137" s="191"/>
      <c r="Q137" s="192"/>
      <c r="R137" s="192"/>
      <c r="S137" s="193"/>
      <c r="T137" s="194">
        <v>9.1006944444444446E-2</v>
      </c>
      <c r="U137" s="256">
        <v>175.24</v>
      </c>
      <c r="V137" s="194">
        <v>8.9796552083333342E-2</v>
      </c>
      <c r="W137" s="256">
        <v>177.60999999999999</v>
      </c>
      <c r="X137" s="197"/>
      <c r="Y137" s="198" t="s">
        <v>247</v>
      </c>
      <c r="Z137" s="198"/>
      <c r="AA137" s="199" t="s">
        <v>247</v>
      </c>
      <c r="AB137" s="200"/>
      <c r="AC137" s="201"/>
      <c r="AD137" s="201"/>
      <c r="AE137" s="202"/>
      <c r="AF137" s="203">
        <v>0.16289351851851852</v>
      </c>
      <c r="AG137" s="204">
        <v>172.74</v>
      </c>
      <c r="AH137" s="203">
        <v>0.16072703472222222</v>
      </c>
      <c r="AI137" s="204">
        <v>175.07</v>
      </c>
      <c r="AJ137" s="200"/>
      <c r="AK137" s="201" t="s">
        <v>247</v>
      </c>
      <c r="AL137" s="201"/>
      <c r="AM137" s="202"/>
      <c r="AN137" s="206"/>
      <c r="AO137" s="207" t="s">
        <v>247</v>
      </c>
      <c r="AP137" s="207"/>
      <c r="AQ137" s="208"/>
      <c r="AU137" s="202"/>
      <c r="AW137" s="231"/>
      <c r="AX137" s="231"/>
      <c r="AY137" s="253"/>
      <c r="BA137" s="207"/>
      <c r="BB137" s="207"/>
      <c r="BC137" s="208"/>
      <c r="BD137" s="210"/>
      <c r="BE137" s="211"/>
      <c r="BF137" s="211"/>
      <c r="BG137" s="212"/>
      <c r="BH137" s="213"/>
      <c r="BI137" s="214"/>
      <c r="BJ137" s="214"/>
      <c r="BK137" s="215"/>
      <c r="BL137" s="112"/>
      <c r="BM137" s="233"/>
      <c r="BN137" s="233"/>
      <c r="BO137" s="255"/>
      <c r="BP137" s="216"/>
      <c r="BQ137" s="216"/>
      <c r="BR137" s="216"/>
      <c r="BS137" s="217"/>
      <c r="BT137" s="218"/>
      <c r="BU137" s="259"/>
      <c r="BV137" s="259"/>
      <c r="BW137" s="260"/>
      <c r="BY137" s="257"/>
      <c r="BZ137" s="257"/>
      <c r="CA137" s="257"/>
      <c r="CB137" s="221"/>
      <c r="CC137" s="222"/>
      <c r="CD137" s="222"/>
      <c r="CE137" s="222"/>
    </row>
    <row r="138" spans="2:83" ht="15" customHeight="1">
      <c r="B138" s="2">
        <v>152</v>
      </c>
      <c r="C138" s="2">
        <v>132</v>
      </c>
      <c r="D138" s="49" t="s">
        <v>512</v>
      </c>
      <c r="E138" s="49" t="s">
        <v>1582</v>
      </c>
      <c r="F138" s="93" t="s">
        <v>134</v>
      </c>
      <c r="G138" s="85">
        <v>1982</v>
      </c>
      <c r="H138" s="49" t="s">
        <v>31</v>
      </c>
      <c r="I138" s="2" t="str">
        <f>IF(G138&lt;=1953,"M60",IF(G138&lt;=1963,"M50",IF(G138&lt;=1973,"M40","M")))</f>
        <v>M</v>
      </c>
      <c r="J138" s="105">
        <f t="shared" si="14"/>
        <v>352.19</v>
      </c>
      <c r="K138" s="249">
        <f t="shared" si="15"/>
        <v>352.19</v>
      </c>
      <c r="L138" s="51">
        <f t="shared" si="16"/>
        <v>3</v>
      </c>
      <c r="M138" s="52" t="str">
        <f t="shared" si="17"/>
        <v>nie</v>
      </c>
      <c r="N138" s="106">
        <f>IF($M138="ano",LARGE((Q138,U138,Y138,AC138,AG138,AK138,AO138,AS138,AW138,BA138,BE138,BI138,BM138,BQ138,BU138,BY138,CC138),1)+LARGE((Q138,U138,Y138,AC138,AG138,AK138,AO138,AS138,AW138,BA138,BE138,BI138,BM138,BQ138,BU138,BY138,CC138),2)+LARGE((Q138,U138,Y138,AC138,AG138,AK138,AO138,AS138,AW138,BA138,BE138,BI138,BM138,BQ138,BU138,BY138,CC138),3)+LARGE((Q138,U138,Y138,AC138,AG138,AK138,AO138,AS138,AW138,BA138,BE138,BI138,BM138,BQ138,BU138,BY138,CC138),4)+LARGE((Q138,U138,Y138,AC138,AG138,AK138,AO138,AS138,AW138,BA138,BE138,BI138,BM138,BQ138,BU138,BY138,CC138),5),J138)</f>
        <v>352.19</v>
      </c>
      <c r="O138" s="250">
        <f>IF($M138="ano",LARGE((S138,W138,AA138,AE138,AI138,AM138,AQ138,AU138,AY138,BC138,BG138,BK138,BO138,BS138,BW138,CA138,CE138),1)+LARGE((S138,W138,AA138,AE138,AI138,AM138,AQ138,AU138,AY138,BC138,BG138,BK138,BO138,BS138,BW138,CA138,CE138),2)+LARGE((S138,W138,AA138,AE138,AI138,AM138,AQ138,AU138,AY138,BC138,BG138,BK138,BO138,BS138,BW138,CA138,CE138),3)+LARGE((S138,W138,AA138,AE138,AI138,AM138,AQ138,AU138,AY138,BC138,BG138,BK138,BO138,BS138,BW138,CA138,CE138),4)+LARGE((S138,W138,AA138,AE138,AI138,AM138,AQ138,AU138,AY138,BC138,BG138,BK138,BO138,BS138,BW138,CA138,CE138),5),K138)</f>
        <v>352.19</v>
      </c>
      <c r="S138" s="193"/>
      <c r="W138" s="196"/>
      <c r="Y138" s="59" t="s">
        <v>247</v>
      </c>
      <c r="AA138" s="199" t="s">
        <v>247</v>
      </c>
      <c r="AB138" s="200">
        <v>7.2546296296296289E-2</v>
      </c>
      <c r="AC138" s="252">
        <v>100.24</v>
      </c>
      <c r="AD138" s="200">
        <v>7.2546296296296289E-2</v>
      </c>
      <c r="AE138" s="252">
        <v>100.24</v>
      </c>
      <c r="AG138" s="61" t="s">
        <v>247</v>
      </c>
      <c r="AI138" s="205"/>
      <c r="AJ138" s="200"/>
      <c r="AK138" s="201" t="s">
        <v>247</v>
      </c>
      <c r="AL138" s="201"/>
      <c r="AM138" s="202"/>
      <c r="AN138" s="206">
        <v>3.5787037037037034E-2</v>
      </c>
      <c r="AO138" s="251">
        <v>119.59</v>
      </c>
      <c r="AP138" s="206">
        <v>3.5787037037037034E-2</v>
      </c>
      <c r="AQ138" s="251">
        <v>119.59</v>
      </c>
      <c r="AU138" s="202"/>
      <c r="AW138" s="231"/>
      <c r="AX138" s="231"/>
      <c r="AY138" s="253"/>
      <c r="BA138" s="207"/>
      <c r="BB138" s="207"/>
      <c r="BC138" s="208"/>
      <c r="BD138" s="210">
        <v>6.55324074074074E-2</v>
      </c>
      <c r="BE138" s="258">
        <v>132.36000000000001</v>
      </c>
      <c r="BF138" s="210">
        <v>6.55324074074074E-2</v>
      </c>
      <c r="BG138" s="258">
        <v>132.36000000000001</v>
      </c>
      <c r="BH138" s="213"/>
      <c r="BI138" s="214"/>
      <c r="BJ138" s="214"/>
      <c r="BK138" s="215"/>
      <c r="BL138" s="112"/>
      <c r="BM138" s="233"/>
      <c r="BN138" s="233"/>
      <c r="BO138" s="255"/>
      <c r="BS138" s="217"/>
      <c r="BT138" s="218"/>
      <c r="BU138" s="259"/>
      <c r="BV138" s="259"/>
      <c r="BW138" s="260"/>
      <c r="BY138" s="257"/>
      <c r="BZ138" s="257"/>
      <c r="CA138" s="257"/>
      <c r="CB138" s="221"/>
      <c r="CC138" s="222"/>
      <c r="CD138" s="222"/>
      <c r="CE138" s="222"/>
    </row>
    <row r="139" spans="2:83" ht="15" customHeight="1">
      <c r="B139" s="2">
        <v>153</v>
      </c>
      <c r="C139" s="2">
        <v>133</v>
      </c>
      <c r="D139" s="47" t="s">
        <v>2474</v>
      </c>
      <c r="E139" s="47" t="s">
        <v>1511</v>
      </c>
      <c r="F139" s="89" t="s">
        <v>2475</v>
      </c>
      <c r="G139" s="48">
        <v>1972</v>
      </c>
      <c r="H139" s="49" t="s">
        <v>31</v>
      </c>
      <c r="I139" s="2" t="str">
        <f>IF(G139&lt;=1953,"M60",IF(G139&lt;=1963,"M50",IF(G139&lt;=1973,"M40","M")))</f>
        <v>M40</v>
      </c>
      <c r="J139" s="105">
        <f t="shared" si="14"/>
        <v>332.16999999999996</v>
      </c>
      <c r="K139" s="249">
        <f t="shared" si="15"/>
        <v>349.21999999999997</v>
      </c>
      <c r="L139" s="51">
        <f t="shared" si="16"/>
        <v>2</v>
      </c>
      <c r="M139" s="52" t="str">
        <f t="shared" si="17"/>
        <v>nie</v>
      </c>
      <c r="N139" s="106">
        <f>IF($M139="ano",LARGE((Q139,U139,Y139,AC139,AG139,AK139,AO139,AS139,AW139,BA139,BE139,BI139,BM139,BQ139,BU139,BY139,CC139),1)+LARGE((Q139,U139,Y139,AC139,AG139,AK139,AO139,AS139,AW139,BA139,BE139,BI139,BM139,BQ139,BU139,BY139,CC139),2)+LARGE((Q139,U139,Y139,AC139,AG139,AK139,AO139,AS139,AW139,BA139,BE139,BI139,BM139,BQ139,BU139,BY139,CC139),3)+LARGE((Q139,U139,Y139,AC139,AG139,AK139,AO139,AS139,AW139,BA139,BE139,BI139,BM139,BQ139,BU139,BY139,CC139),4)+LARGE((Q139,U139,Y139,AC139,AG139,AK139,AO139,AS139,AW139,BA139,BE139,BI139,BM139,BQ139,BU139,BY139,CC139),5),J139)</f>
        <v>332.16999999999996</v>
      </c>
      <c r="O139" s="250">
        <f>IF($M139="ano",LARGE((S139,W139,AA139,AE139,AI139,AM139,AQ139,AU139,AY139,BC139,BG139,BK139,BO139,BS139,BW139,CA139,CE139),1)+LARGE((S139,W139,AA139,AE139,AI139,AM139,AQ139,AU139,AY139,BC139,BG139,BK139,BO139,BS139,BW139,CA139,CE139),2)+LARGE((S139,W139,AA139,AE139,AI139,AM139,AQ139,AU139,AY139,BC139,BG139,BK139,BO139,BS139,BW139,CA139,CE139),3)+LARGE((S139,W139,AA139,AE139,AI139,AM139,AQ139,AU139,AY139,BC139,BG139,BK139,BO139,BS139,BW139,CA139,CE139),4)+LARGE((S139,W139,AA139,AE139,AI139,AM139,AQ139,AU139,AY139,BC139,BG139,BK139,BO139,BS139,BW139,CA139,CE139),5),K139)</f>
        <v>349.21999999999997</v>
      </c>
      <c r="P139" s="191">
        <v>0.2038425925925926</v>
      </c>
      <c r="Q139" s="192">
        <v>190.22</v>
      </c>
      <c r="R139" s="191">
        <v>0.19389507407407408</v>
      </c>
      <c r="S139" s="192">
        <v>199.98</v>
      </c>
      <c r="T139" s="194"/>
      <c r="U139" s="195"/>
      <c r="V139" s="195"/>
      <c r="W139" s="196"/>
      <c r="X139" s="197"/>
      <c r="Y139" s="198" t="s">
        <v>247</v>
      </c>
      <c r="Z139" s="198"/>
      <c r="AA139" s="199" t="s">
        <v>247</v>
      </c>
      <c r="AB139" s="200"/>
      <c r="AC139" s="201"/>
      <c r="AD139" s="201"/>
      <c r="AE139" s="202"/>
      <c r="AF139" s="203"/>
      <c r="AG139" s="204" t="s">
        <v>247</v>
      </c>
      <c r="AH139" s="204"/>
      <c r="AI139" s="205"/>
      <c r="AJ139" s="200"/>
      <c r="AK139" s="201" t="s">
        <v>247</v>
      </c>
      <c r="AL139" s="201"/>
      <c r="AM139" s="202"/>
      <c r="AN139" s="206"/>
      <c r="AO139" s="207" t="s">
        <v>247</v>
      </c>
      <c r="AP139" s="207"/>
      <c r="AQ139" s="208"/>
      <c r="AU139" s="202"/>
      <c r="AW139" s="231"/>
      <c r="AX139" s="231"/>
      <c r="AY139" s="253"/>
      <c r="BA139" s="207"/>
      <c r="BB139" s="207"/>
      <c r="BC139" s="208"/>
      <c r="BD139" s="210"/>
      <c r="BE139" s="211"/>
      <c r="BF139" s="211"/>
      <c r="BG139" s="212"/>
      <c r="BH139" s="213">
        <v>7.7175925925925926E-2</v>
      </c>
      <c r="BI139" s="254">
        <v>141.94999999999999</v>
      </c>
      <c r="BJ139" s="213">
        <v>7.3409740740740748E-2</v>
      </c>
      <c r="BK139" s="254">
        <v>149.23999999999998</v>
      </c>
      <c r="BL139" s="112"/>
      <c r="BM139" s="233"/>
      <c r="BN139" s="233"/>
      <c r="BO139" s="255"/>
      <c r="BP139" s="216"/>
      <c r="BQ139" s="216"/>
      <c r="BR139" s="216"/>
      <c r="BS139" s="217"/>
      <c r="BT139" s="218"/>
      <c r="BU139" s="259"/>
      <c r="BV139" s="259"/>
      <c r="BW139" s="260"/>
      <c r="BY139" s="257"/>
      <c r="BZ139" s="257"/>
      <c r="CA139" s="257"/>
      <c r="CB139" s="221"/>
      <c r="CC139" s="222"/>
      <c r="CD139" s="222"/>
      <c r="CE139" s="222"/>
    </row>
    <row r="140" spans="2:83" ht="15" customHeight="1">
      <c r="B140" s="2">
        <v>154</v>
      </c>
      <c r="C140" s="2">
        <v>134</v>
      </c>
      <c r="D140" s="49" t="s">
        <v>2351</v>
      </c>
      <c r="E140" s="49" t="s">
        <v>747</v>
      </c>
      <c r="F140" s="93" t="s">
        <v>84</v>
      </c>
      <c r="G140" s="85">
        <v>1981</v>
      </c>
      <c r="H140" s="49" t="s">
        <v>31</v>
      </c>
      <c r="I140" s="49" t="s">
        <v>31</v>
      </c>
      <c r="J140" s="105">
        <f t="shared" si="14"/>
        <v>346.96000000000004</v>
      </c>
      <c r="K140" s="249">
        <f t="shared" si="15"/>
        <v>347.15</v>
      </c>
      <c r="L140" s="51">
        <f t="shared" si="16"/>
        <v>2</v>
      </c>
      <c r="M140" s="52" t="str">
        <f t="shared" si="17"/>
        <v>nie</v>
      </c>
      <c r="N140" s="106">
        <f>IF($M140="ano",LARGE((Q140,U140,Y140,AC140,AG140,AK140,AO140,AS140,AW140,BA140,BE140,BI140,BM140,BQ140,BU140,BY140,CC140),1)+LARGE((Q140,U140,Y140,AC140,AG140,AK140,AO140,AS140,AW140,BA140,BE140,BI140,BM140,BQ140,BU140,BY140,CC140),2)+LARGE((Q140,U140,Y140,AC140,AG140,AK140,AO140,AS140,AW140,BA140,BE140,BI140,BM140,BQ140,BU140,BY140,CC140),3)+LARGE((Q140,U140,Y140,AC140,AG140,AK140,AO140,AS140,AW140,BA140,BE140,BI140,BM140,BQ140,BU140,BY140,CC140),4)+LARGE((Q140,U140,Y140,AC140,AG140,AK140,AO140,AS140,AW140,BA140,BE140,BI140,BM140,BQ140,BU140,BY140,CC140),5),J140)</f>
        <v>346.96000000000004</v>
      </c>
      <c r="O140" s="250">
        <f>IF($M140="ano",LARGE((S140,W140,AA140,AE140,AI140,AM140,AQ140,AU140,AY140,BC140,BG140,BK140,BO140,BS140,BW140,CA140,CE140),1)+LARGE((S140,W140,AA140,AE140,AI140,AM140,AQ140,AU140,AY140,BC140,BG140,BK140,BO140,BS140,BW140,CA140,CE140),2)+LARGE((S140,W140,AA140,AE140,AI140,AM140,AQ140,AU140,AY140,BC140,BG140,BK140,BO140,BS140,BW140,CA140,CE140),3)+LARGE((S140,W140,AA140,AE140,AI140,AM140,AQ140,AU140,AY140,BC140,BG140,BK140,BO140,BS140,BW140,CA140,CE140),4)+LARGE((S140,W140,AA140,AE140,AI140,AM140,AQ140,AU140,AY140,BC140,BG140,BK140,BO140,BS140,BW140,CA140,CE140),5),K140)</f>
        <v>347.15</v>
      </c>
      <c r="Y140" s="59" t="s">
        <v>247</v>
      </c>
      <c r="AA140" s="59" t="s">
        <v>247</v>
      </c>
      <c r="AJ140" s="200"/>
      <c r="AK140" s="201"/>
      <c r="AL140" s="201"/>
      <c r="AM140" s="201"/>
      <c r="BD140" s="210">
        <v>5.3692129629629617E-2</v>
      </c>
      <c r="BE140" s="258">
        <v>180.71</v>
      </c>
      <c r="BF140" s="210">
        <v>5.3665283564814807E-2</v>
      </c>
      <c r="BG140" s="258">
        <v>180.81</v>
      </c>
      <c r="BH140" s="213"/>
      <c r="BI140" s="214"/>
      <c r="BJ140" s="214"/>
      <c r="BK140" s="215"/>
      <c r="BL140" s="112"/>
      <c r="BM140" s="233"/>
      <c r="BN140" s="233"/>
      <c r="BO140" s="255"/>
      <c r="BT140" s="218"/>
      <c r="BU140" s="259"/>
      <c r="BV140" s="259"/>
      <c r="BW140" s="260"/>
      <c r="BY140" s="257"/>
      <c r="BZ140" s="257"/>
      <c r="CA140" s="257"/>
      <c r="CB140" s="221">
        <v>5.5659722222222222E-2</v>
      </c>
      <c r="CC140" s="222">
        <v>166.25</v>
      </c>
      <c r="CD140" s="221">
        <v>5.5631892361111115E-2</v>
      </c>
      <c r="CE140" s="222">
        <v>166.34</v>
      </c>
    </row>
    <row r="141" spans="2:83" ht="15" customHeight="1">
      <c r="B141" s="2">
        <v>155</v>
      </c>
      <c r="C141" s="2">
        <v>135</v>
      </c>
      <c r="D141" s="47" t="s">
        <v>1535</v>
      </c>
      <c r="E141" s="47" t="s">
        <v>1534</v>
      </c>
      <c r="F141" s="89" t="s">
        <v>1536</v>
      </c>
      <c r="G141" s="48">
        <v>1977</v>
      </c>
      <c r="H141" s="49" t="s">
        <v>31</v>
      </c>
      <c r="I141" s="2" t="str">
        <f>IF(G141&lt;=1953,"M60",IF(G141&lt;=1963,"M50",IF(G141&lt;=1973,"M40","M")))</f>
        <v>M</v>
      </c>
      <c r="J141" s="105">
        <f t="shared" si="14"/>
        <v>342.19</v>
      </c>
      <c r="K141" s="249">
        <f t="shared" si="15"/>
        <v>346.80999999999995</v>
      </c>
      <c r="L141" s="51">
        <f t="shared" si="16"/>
        <v>2</v>
      </c>
      <c r="M141" s="52" t="str">
        <f t="shared" si="17"/>
        <v>nie</v>
      </c>
      <c r="N141" s="106">
        <f>IF($M141="ano",LARGE((Q141,U141,Y141,AC141,AG141,AK141,AO141,AS141,AW141,BA141,BE141,BI141,BM141,BQ141,BU141,BY141,CC141),1)+LARGE((Q141,U141,Y141,AC141,AG141,AK141,AO141,AS141,AW141,BA141,BE141,BI141,BM141,BQ141,BU141,BY141,CC141),2)+LARGE((Q141,U141,Y141,AC141,AG141,AK141,AO141,AS141,AW141,BA141,BE141,BI141,BM141,BQ141,BU141,BY141,CC141),3)+LARGE((Q141,U141,Y141,AC141,AG141,AK141,AO141,AS141,AW141,BA141,BE141,BI141,BM141,BQ141,BU141,BY141,CC141),4)+LARGE((Q141,U141,Y141,AC141,AG141,AK141,AO141,AS141,AW141,BA141,BE141,BI141,BM141,BQ141,BU141,BY141,CC141),5),J141)</f>
        <v>342.19</v>
      </c>
      <c r="O141" s="250">
        <f>IF($M141="ano",LARGE((S141,W141,AA141,AE141,AI141,AM141,AQ141,AU141,AY141,BC141,BG141,BK141,BO141,BS141,BW141,CA141,CE141),1)+LARGE((S141,W141,AA141,AE141,AI141,AM141,AQ141,AU141,AY141,BC141,BG141,BK141,BO141,BS141,BW141,CA141,CE141),2)+LARGE((S141,W141,AA141,AE141,AI141,AM141,AQ141,AU141,AY141,BC141,BG141,BK141,BO141,BS141,BW141,CA141,CE141),3)+LARGE((S141,W141,AA141,AE141,AI141,AM141,AQ141,AU141,AY141,BC141,BG141,BK141,BO141,BS141,BW141,CA141,CE141),4)+LARGE((S141,W141,AA141,AE141,AI141,AM141,AQ141,AU141,AY141,BC141,BG141,BK141,BO141,BS141,BW141,CA141,CE141),5),K141)</f>
        <v>346.80999999999995</v>
      </c>
      <c r="P141" s="191"/>
      <c r="Q141" s="192"/>
      <c r="R141" s="192"/>
      <c r="S141" s="193"/>
      <c r="T141" s="194"/>
      <c r="U141" s="195"/>
      <c r="V141" s="195"/>
      <c r="W141" s="196"/>
      <c r="X141" s="197">
        <v>5.8310185185185187E-2</v>
      </c>
      <c r="Y141" s="261">
        <v>177.87</v>
      </c>
      <c r="Z141" s="197">
        <v>5.7534659722222228E-2</v>
      </c>
      <c r="AA141" s="261">
        <v>180.26999999999998</v>
      </c>
      <c r="AB141" s="200"/>
      <c r="AC141" s="201"/>
      <c r="AD141" s="201"/>
      <c r="AE141" s="202"/>
      <c r="AF141" s="203"/>
      <c r="AG141" s="204" t="s">
        <v>247</v>
      </c>
      <c r="AH141" s="204"/>
      <c r="AI141" s="205"/>
      <c r="AJ141" s="200"/>
      <c r="AK141" s="201" t="s">
        <v>247</v>
      </c>
      <c r="AL141" s="201"/>
      <c r="AM141" s="202"/>
      <c r="AN141" s="206"/>
      <c r="AO141" s="207" t="s">
        <v>247</v>
      </c>
      <c r="AP141" s="207"/>
      <c r="AQ141" s="208"/>
      <c r="AU141" s="202"/>
      <c r="AW141" s="231"/>
      <c r="AX141" s="231"/>
      <c r="AY141" s="253"/>
      <c r="BA141" s="207"/>
      <c r="BB141" s="207"/>
      <c r="BC141" s="208"/>
      <c r="BD141" s="210"/>
      <c r="BE141" s="211"/>
      <c r="BF141" s="211"/>
      <c r="BG141" s="212"/>
      <c r="BH141" s="213"/>
      <c r="BI141" s="214"/>
      <c r="BJ141" s="214"/>
      <c r="BK141" s="215"/>
      <c r="BL141" s="112"/>
      <c r="BM141" s="233"/>
      <c r="BN141" s="233"/>
      <c r="BO141" s="255"/>
      <c r="BP141" s="216"/>
      <c r="BQ141" s="216"/>
      <c r="BR141" s="216"/>
      <c r="BS141" s="217"/>
      <c r="BT141" s="218">
        <v>5.2881944444444447E-2</v>
      </c>
      <c r="BU141" s="256">
        <v>164.32</v>
      </c>
      <c r="BV141" s="218">
        <v>5.2178614583333338E-2</v>
      </c>
      <c r="BW141" s="262">
        <v>166.54</v>
      </c>
      <c r="BY141" s="257"/>
      <c r="BZ141" s="257"/>
      <c r="CA141" s="257"/>
      <c r="CB141" s="221"/>
      <c r="CC141" s="222"/>
      <c r="CD141" s="222"/>
      <c r="CE141" s="222"/>
    </row>
    <row r="142" spans="2:83" ht="15" customHeight="1">
      <c r="B142" s="2">
        <v>156</v>
      </c>
      <c r="C142" s="2">
        <v>136</v>
      </c>
      <c r="D142" s="47" t="s">
        <v>1916</v>
      </c>
      <c r="E142" s="47" t="s">
        <v>1915</v>
      </c>
      <c r="F142" s="89" t="s">
        <v>1917</v>
      </c>
      <c r="G142" s="48">
        <v>1964</v>
      </c>
      <c r="H142" s="49" t="s">
        <v>31</v>
      </c>
      <c r="I142" s="2" t="str">
        <f>IF(G142&lt;=1953,"M60",IF(G142&lt;=1963,"M50",IF(G142&lt;=1973,"M40","M")))</f>
        <v>M40</v>
      </c>
      <c r="J142" s="105">
        <f t="shared" si="14"/>
        <v>308.22000000000003</v>
      </c>
      <c r="K142" s="249">
        <f t="shared" si="15"/>
        <v>345.85999999999996</v>
      </c>
      <c r="L142" s="51">
        <f t="shared" si="16"/>
        <v>2</v>
      </c>
      <c r="M142" s="52" t="str">
        <f t="shared" si="17"/>
        <v>nie</v>
      </c>
      <c r="N142" s="106">
        <f>IF($M142="ano",LARGE((Q142,U142,Y142,AC142,AG142,AK142,AO142,AS142,AW142,BA142,BE142,BI142,BM142,BQ142,BU142,BY142,CC142),1)+LARGE((Q142,U142,Y142,AC142,AG142,AK142,AO142,AS142,AW142,BA142,BE142,BI142,BM142,BQ142,BU142,BY142,CC142),2)+LARGE((Q142,U142,Y142,AC142,AG142,AK142,AO142,AS142,AW142,BA142,BE142,BI142,BM142,BQ142,BU142,BY142,CC142),3)+LARGE((Q142,U142,Y142,AC142,AG142,AK142,AO142,AS142,AW142,BA142,BE142,BI142,BM142,BQ142,BU142,BY142,CC142),4)+LARGE((Q142,U142,Y142,AC142,AG142,AK142,AO142,AS142,AW142,BA142,BE142,BI142,BM142,BQ142,BU142,BY142,CC142),5),J142)</f>
        <v>308.22000000000003</v>
      </c>
      <c r="O142" s="250">
        <f>IF($M142="ano",LARGE((S142,W142,AA142,AE142,AI142,AM142,AQ142,AU142,AY142,BC142,BG142,BK142,BO142,BS142,BW142,CA142,CE142),1)+LARGE((S142,W142,AA142,AE142,AI142,AM142,AQ142,AU142,AY142,BC142,BG142,BK142,BO142,BS142,BW142,CA142,CE142),2)+LARGE((S142,W142,AA142,AE142,AI142,AM142,AQ142,AU142,AY142,BC142,BG142,BK142,BO142,BS142,BW142,CA142,CE142),3)+LARGE((S142,W142,AA142,AE142,AI142,AM142,AQ142,AU142,AY142,BC142,BG142,BK142,BO142,BS142,BW142,CA142,CE142),4)+LARGE((S142,W142,AA142,AE142,AI142,AM142,AQ142,AU142,AY142,BC142,BG142,BK142,BO142,BS142,BW142,CA142,CE142),5),K142)</f>
        <v>345.85999999999996</v>
      </c>
      <c r="P142" s="191"/>
      <c r="Q142" s="192"/>
      <c r="R142" s="192"/>
      <c r="S142" s="193"/>
      <c r="T142" s="194">
        <v>9.8414351851851836E-2</v>
      </c>
      <c r="U142" s="256">
        <v>153.69</v>
      </c>
      <c r="V142" s="194">
        <v>8.7706870370370352E-2</v>
      </c>
      <c r="W142" s="256">
        <v>172.45999999999998</v>
      </c>
      <c r="X142" s="197"/>
      <c r="Y142" s="198" t="s">
        <v>247</v>
      </c>
      <c r="Z142" s="198"/>
      <c r="AA142" s="199" t="s">
        <v>247</v>
      </c>
      <c r="AB142" s="200"/>
      <c r="AC142" s="201"/>
      <c r="AD142" s="201"/>
      <c r="AE142" s="202"/>
      <c r="AF142" s="203"/>
      <c r="AG142" s="204" t="s">
        <v>247</v>
      </c>
      <c r="AH142" s="204"/>
      <c r="AI142" s="205"/>
      <c r="AJ142" s="200"/>
      <c r="AK142" s="201" t="s">
        <v>247</v>
      </c>
      <c r="AL142" s="201"/>
      <c r="AM142" s="202"/>
      <c r="AN142" s="206"/>
      <c r="AO142" s="207" t="s">
        <v>247</v>
      </c>
      <c r="AP142" s="207"/>
      <c r="AQ142" s="208"/>
      <c r="AU142" s="202"/>
      <c r="AW142" s="231"/>
      <c r="AX142" s="231"/>
      <c r="AY142" s="253"/>
      <c r="BA142" s="207"/>
      <c r="BB142" s="207"/>
      <c r="BC142" s="208"/>
      <c r="BD142" s="210">
        <v>6.0104166666666667E-2</v>
      </c>
      <c r="BE142" s="258">
        <v>154.53</v>
      </c>
      <c r="BF142" s="210">
        <v>5.3564833333333332E-2</v>
      </c>
      <c r="BG142" s="258">
        <v>173.39999999999998</v>
      </c>
      <c r="BH142" s="213"/>
      <c r="BI142" s="214"/>
      <c r="BJ142" s="214"/>
      <c r="BK142" s="215"/>
      <c r="BL142" s="112"/>
      <c r="BM142" s="233"/>
      <c r="BN142" s="233"/>
      <c r="BO142" s="255"/>
      <c r="BP142" s="216"/>
      <c r="BQ142" s="216"/>
      <c r="BR142" s="216"/>
      <c r="BS142" s="217"/>
      <c r="BT142" s="218"/>
      <c r="BU142" s="259"/>
      <c r="BV142" s="259"/>
      <c r="BW142" s="260"/>
      <c r="BY142" s="257"/>
      <c r="BZ142" s="257"/>
      <c r="CA142" s="257"/>
      <c r="CB142" s="221"/>
      <c r="CC142" s="222"/>
      <c r="CD142" s="222"/>
      <c r="CE142" s="222"/>
    </row>
    <row r="143" spans="2:83" ht="15" customHeight="1">
      <c r="B143" s="2">
        <v>157</v>
      </c>
      <c r="C143" s="2">
        <v>137</v>
      </c>
      <c r="D143" s="47" t="s">
        <v>1881</v>
      </c>
      <c r="E143" s="47" t="s">
        <v>1880</v>
      </c>
      <c r="F143" s="89" t="s">
        <v>1882</v>
      </c>
      <c r="G143" s="48">
        <v>1969</v>
      </c>
      <c r="H143" s="49" t="s">
        <v>31</v>
      </c>
      <c r="I143" s="2" t="str">
        <f>IF(G143&lt;=1953,"M60",IF(G143&lt;=1963,"M50",IF(G143&lt;=1973,"M40","M")))</f>
        <v>M40</v>
      </c>
      <c r="J143" s="105">
        <f t="shared" si="14"/>
        <v>319.10000000000002</v>
      </c>
      <c r="K143" s="249">
        <f t="shared" si="15"/>
        <v>343.61</v>
      </c>
      <c r="L143" s="51">
        <f t="shared" si="16"/>
        <v>2</v>
      </c>
      <c r="M143" s="52" t="str">
        <f t="shared" si="17"/>
        <v>nie</v>
      </c>
      <c r="N143" s="106">
        <f>IF($M143="ano",LARGE((Q143,U143,Y143,AC143,AG143,AK143,AO143,AS143,AW143,BA143,BE143,BI143,BM143,BQ143,BU143,BY143,CC143),1)+LARGE((Q143,U143,Y143,AC143,AG143,AK143,AO143,AS143,AW143,BA143,BE143,BI143,BM143,BQ143,BU143,BY143,CC143),2)+LARGE((Q143,U143,Y143,AC143,AG143,AK143,AO143,AS143,AW143,BA143,BE143,BI143,BM143,BQ143,BU143,BY143,CC143),3)+LARGE((Q143,U143,Y143,AC143,AG143,AK143,AO143,AS143,AW143,BA143,BE143,BI143,BM143,BQ143,BU143,BY143,CC143),4)+LARGE((Q143,U143,Y143,AC143,AG143,AK143,AO143,AS143,AW143,BA143,BE143,BI143,BM143,BQ143,BU143,BY143,CC143),5),J143)</f>
        <v>319.10000000000002</v>
      </c>
      <c r="O143" s="250">
        <f>IF($M143="ano",LARGE((S143,W143,AA143,AE143,AI143,AM143,AQ143,AU143,AY143,BC143,BG143,BK143,BO143,BS143,BW143,CA143,CE143),1)+LARGE((S143,W143,AA143,AE143,AI143,AM143,AQ143,AU143,AY143,BC143,BG143,BK143,BO143,BS143,BW143,CA143,CE143),2)+LARGE((S143,W143,AA143,AE143,AI143,AM143,AQ143,AU143,AY143,BC143,BG143,BK143,BO143,BS143,BW143,CA143,CE143),3)+LARGE((S143,W143,AA143,AE143,AI143,AM143,AQ143,AU143,AY143,BC143,BG143,BK143,BO143,BS143,BW143,CA143,CE143),4)+LARGE((S143,W143,AA143,AE143,AI143,AM143,AQ143,AU143,AY143,BC143,BG143,BK143,BO143,BS143,BW143,CA143,CE143),5),K143)</f>
        <v>343.61</v>
      </c>
      <c r="P143" s="191"/>
      <c r="Q143" s="192"/>
      <c r="R143" s="192"/>
      <c r="S143" s="193"/>
      <c r="T143" s="194">
        <v>9.6250000000000002E-2</v>
      </c>
      <c r="U143" s="256">
        <v>159.99</v>
      </c>
      <c r="V143" s="194">
        <v>8.9387375000000005E-2</v>
      </c>
      <c r="W143" s="256">
        <v>172.28</v>
      </c>
      <c r="X143" s="197"/>
      <c r="Y143" s="198" t="s">
        <v>247</v>
      </c>
      <c r="Z143" s="198"/>
      <c r="AA143" s="199" t="s">
        <v>247</v>
      </c>
      <c r="AB143" s="200">
        <v>5.8298611111111114E-2</v>
      </c>
      <c r="AC143" s="252">
        <v>159.11000000000001</v>
      </c>
      <c r="AD143" s="200">
        <v>5.414192013888889E-2</v>
      </c>
      <c r="AE143" s="252">
        <v>171.32999999999998</v>
      </c>
      <c r="AF143" s="203"/>
      <c r="AG143" s="204" t="s">
        <v>247</v>
      </c>
      <c r="AH143" s="204"/>
      <c r="AI143" s="205"/>
      <c r="AJ143" s="200"/>
      <c r="AK143" s="201" t="s">
        <v>247</v>
      </c>
      <c r="AL143" s="201"/>
      <c r="AM143" s="202"/>
      <c r="AN143" s="206"/>
      <c r="AO143" s="207" t="s">
        <v>247</v>
      </c>
      <c r="AP143" s="207"/>
      <c r="AQ143" s="208"/>
      <c r="AU143" s="202"/>
      <c r="AW143" s="231"/>
      <c r="AX143" s="231"/>
      <c r="AY143" s="253"/>
      <c r="BA143" s="207"/>
      <c r="BB143" s="207"/>
      <c r="BC143" s="208"/>
      <c r="BD143" s="210"/>
      <c r="BE143" s="211"/>
      <c r="BF143" s="211"/>
      <c r="BG143" s="212"/>
      <c r="BH143" s="213"/>
      <c r="BI143" s="214"/>
      <c r="BJ143" s="214"/>
      <c r="BK143" s="215"/>
      <c r="BL143" s="112"/>
      <c r="BM143" s="233"/>
      <c r="BN143" s="233"/>
      <c r="BO143" s="255"/>
      <c r="BP143" s="216"/>
      <c r="BQ143" s="216"/>
      <c r="BR143" s="216"/>
      <c r="BS143" s="217"/>
      <c r="BT143" s="218"/>
      <c r="BU143" s="259"/>
      <c r="BV143" s="259"/>
      <c r="BW143" s="260"/>
      <c r="BY143" s="257"/>
      <c r="BZ143" s="257"/>
      <c r="CA143" s="257"/>
      <c r="CB143" s="221"/>
      <c r="CC143" s="222"/>
      <c r="CD143" s="222"/>
      <c r="CE143" s="222"/>
    </row>
    <row r="144" spans="2:83" ht="15" customHeight="1">
      <c r="B144" s="2">
        <v>158</v>
      </c>
      <c r="C144" s="2">
        <v>138</v>
      </c>
      <c r="D144" s="47" t="s">
        <v>1910</v>
      </c>
      <c r="E144" s="47" t="s">
        <v>1482</v>
      </c>
      <c r="F144" s="89" t="s">
        <v>1911</v>
      </c>
      <c r="G144" s="48">
        <v>1964</v>
      </c>
      <c r="H144" s="49" t="s">
        <v>31</v>
      </c>
      <c r="I144" s="2" t="str">
        <f>IF(G144&lt;=1953,"M60",IF(G144&lt;=1963,"M50",IF(G144&lt;=1973,"M40","M")))</f>
        <v>M40</v>
      </c>
      <c r="J144" s="105">
        <f t="shared" si="14"/>
        <v>306.18</v>
      </c>
      <c r="K144" s="249">
        <f t="shared" si="15"/>
        <v>343.57</v>
      </c>
      <c r="L144" s="51">
        <f t="shared" si="16"/>
        <v>2</v>
      </c>
      <c r="M144" s="52" t="str">
        <f t="shared" si="17"/>
        <v>nie</v>
      </c>
      <c r="N144" s="106">
        <f>IF($M144="ano",LARGE((Q144,U144,Y144,AC144,AG144,AK144,AO144,AS144,AW144,BA144,BE144,BI144,BM144,BQ144,BU144,BY144,CC144),1)+LARGE((Q144,U144,Y144,AC144,AG144,AK144,AO144,AS144,AW144,BA144,BE144,BI144,BM144,BQ144,BU144,BY144,CC144),2)+LARGE((Q144,U144,Y144,AC144,AG144,AK144,AO144,AS144,AW144,BA144,BE144,BI144,BM144,BQ144,BU144,BY144,CC144),3)+LARGE((Q144,U144,Y144,AC144,AG144,AK144,AO144,AS144,AW144,BA144,BE144,BI144,BM144,BQ144,BU144,BY144,CC144),4)+LARGE((Q144,U144,Y144,AC144,AG144,AK144,AO144,AS144,AW144,BA144,BE144,BI144,BM144,BQ144,BU144,BY144,CC144),5),J144)</f>
        <v>306.18</v>
      </c>
      <c r="O144" s="250">
        <f>IF($M144="ano",LARGE((S144,W144,AA144,AE144,AI144,AM144,AQ144,AU144,AY144,BC144,BG144,BK144,BO144,BS144,BW144,CA144,CE144),1)+LARGE((S144,W144,AA144,AE144,AI144,AM144,AQ144,AU144,AY144,BC144,BG144,BK144,BO144,BS144,BW144,CA144,CE144),2)+LARGE((S144,W144,AA144,AE144,AI144,AM144,AQ144,AU144,AY144,BC144,BG144,BK144,BO144,BS144,BW144,CA144,CE144),3)+LARGE((S144,W144,AA144,AE144,AI144,AM144,AQ144,AU144,AY144,BC144,BG144,BK144,BO144,BS144,BW144,CA144,CE144),4)+LARGE((S144,W144,AA144,AE144,AI144,AM144,AQ144,AU144,AY144,BC144,BG144,BK144,BO144,BS144,BW144,CA144,CE144),5),K144)</f>
        <v>343.57</v>
      </c>
      <c r="P144" s="191"/>
      <c r="Q144" s="192"/>
      <c r="R144" s="192"/>
      <c r="S144" s="193"/>
      <c r="T144" s="194">
        <v>9.8298611111111114E-2</v>
      </c>
      <c r="U144" s="256">
        <v>154.03</v>
      </c>
      <c r="V144" s="194">
        <v>8.7603722222222222E-2</v>
      </c>
      <c r="W144" s="256">
        <v>172.84</v>
      </c>
      <c r="X144" s="197"/>
      <c r="Y144" s="198" t="s">
        <v>247</v>
      </c>
      <c r="Z144" s="198"/>
      <c r="AA144" s="199" t="s">
        <v>247</v>
      </c>
      <c r="AB144" s="200"/>
      <c r="AC144" s="201"/>
      <c r="AD144" s="201"/>
      <c r="AE144" s="202"/>
      <c r="AF144" s="203"/>
      <c r="AG144" s="204" t="s">
        <v>247</v>
      </c>
      <c r="AH144" s="204"/>
      <c r="AI144" s="205"/>
      <c r="AJ144" s="200"/>
      <c r="AK144" s="201" t="s">
        <v>247</v>
      </c>
      <c r="AL144" s="201"/>
      <c r="AM144" s="202"/>
      <c r="AN144" s="206">
        <v>3.1631944444444442E-2</v>
      </c>
      <c r="AO144" s="251">
        <v>152.15</v>
      </c>
      <c r="AP144" s="206">
        <v>2.8190388888888886E-2</v>
      </c>
      <c r="AQ144" s="251">
        <v>170.73</v>
      </c>
      <c r="AU144" s="202"/>
      <c r="AW144" s="231"/>
      <c r="AX144" s="231"/>
      <c r="AY144" s="253"/>
      <c r="BA144" s="207"/>
      <c r="BB144" s="207"/>
      <c r="BC144" s="208"/>
      <c r="BD144" s="210"/>
      <c r="BE144" s="211"/>
      <c r="BF144" s="211"/>
      <c r="BG144" s="212"/>
      <c r="BH144" s="213"/>
      <c r="BI144" s="214"/>
      <c r="BJ144" s="214"/>
      <c r="BK144" s="215"/>
      <c r="BL144" s="112"/>
      <c r="BM144" s="233"/>
      <c r="BN144" s="233"/>
      <c r="BO144" s="255"/>
      <c r="BP144" s="216"/>
      <c r="BQ144" s="216"/>
      <c r="BR144" s="216"/>
      <c r="BS144" s="217"/>
      <c r="BT144" s="218"/>
      <c r="BU144" s="259"/>
      <c r="BV144" s="259"/>
      <c r="BW144" s="260"/>
      <c r="BY144" s="257"/>
      <c r="BZ144" s="257"/>
      <c r="CA144" s="257"/>
      <c r="CB144" s="221"/>
      <c r="CC144" s="222"/>
      <c r="CD144" s="222"/>
      <c r="CE144" s="222"/>
    </row>
    <row r="145" spans="2:83" ht="15" customHeight="1">
      <c r="B145" s="2">
        <v>160</v>
      </c>
      <c r="C145" s="2">
        <v>139</v>
      </c>
      <c r="D145" s="49" t="s">
        <v>841</v>
      </c>
      <c r="E145" s="49" t="s">
        <v>1567</v>
      </c>
      <c r="F145" s="49" t="s">
        <v>1278</v>
      </c>
      <c r="G145" s="85">
        <v>1989</v>
      </c>
      <c r="H145" s="49" t="s">
        <v>31</v>
      </c>
      <c r="I145" s="49" t="s">
        <v>31</v>
      </c>
      <c r="J145" s="105">
        <f t="shared" si="14"/>
        <v>341.15999999999997</v>
      </c>
      <c r="K145" s="249">
        <f t="shared" si="15"/>
        <v>341.15999999999997</v>
      </c>
      <c r="L145" s="51">
        <f t="shared" si="16"/>
        <v>2</v>
      </c>
      <c r="M145" s="52" t="str">
        <f t="shared" si="17"/>
        <v>nie</v>
      </c>
      <c r="N145" s="106">
        <f>IF($M145="ano",LARGE((Q145,U145,Y145,AC145,AG145,AK145,AO145,AS145,AW145,BA145,BE145,BI145,BM145,BQ145,BU145,BY145,CC145),1)+LARGE((Q145,U145,Y145,AC145,AG145,AK145,AO145,AS145,AW145,BA145,BE145,BI145,BM145,BQ145,BU145,BY145,CC145),2)+LARGE((Q145,U145,Y145,AC145,AG145,AK145,AO145,AS145,AW145,BA145,BE145,BI145,BM145,BQ145,BU145,BY145,CC145),3)+LARGE((Q145,U145,Y145,AC145,AG145,AK145,AO145,AS145,AW145,BA145,BE145,BI145,BM145,BQ145,BU145,BY145,CC145),4)+LARGE((Q145,U145,Y145,AC145,AG145,AK145,AO145,AS145,AW145,BA145,BE145,BI145,BM145,BQ145,BU145,BY145,CC145),5),J145)</f>
        <v>341.15999999999997</v>
      </c>
      <c r="O145" s="250">
        <f>IF($M145="ano",LARGE((S145,W145,AA145,AE145,AI145,AM145,AQ145,AU145,AY145,BC145,BG145,BK145,BO145,BS145,BW145,CA145,CE145),1)+LARGE((S145,W145,AA145,AE145,AI145,AM145,AQ145,AU145,AY145,BC145,BG145,BK145,BO145,BS145,BW145,CA145,CE145),2)+LARGE((S145,W145,AA145,AE145,AI145,AM145,AQ145,AU145,AY145,BC145,BG145,BK145,BO145,BS145,BW145,CA145,CE145),3)+LARGE((S145,W145,AA145,AE145,AI145,AM145,AQ145,AU145,AY145,BC145,BG145,BK145,BO145,BS145,BW145,CA145,CE145),4)+LARGE((S145,W145,AA145,AE145,AI145,AM145,AQ145,AU145,AY145,BC145,BG145,BK145,BO145,BS145,BW145,CA145,CE145),5),K145)</f>
        <v>341.15999999999997</v>
      </c>
      <c r="Y145" s="59" t="s">
        <v>247</v>
      </c>
      <c r="AA145" s="59" t="s">
        <v>247</v>
      </c>
      <c r="AJ145" s="200"/>
      <c r="AK145" s="201"/>
      <c r="AL145" s="201"/>
      <c r="AM145" s="201"/>
      <c r="BD145" s="210">
        <v>5.1863425925925924E-2</v>
      </c>
      <c r="BE145" s="258">
        <v>188.18</v>
      </c>
      <c r="BF145" s="210">
        <v>5.1863425925925924E-2</v>
      </c>
      <c r="BG145" s="258">
        <v>188.18</v>
      </c>
      <c r="BH145" s="213">
        <v>7.3877314814814812E-2</v>
      </c>
      <c r="BI145" s="254">
        <v>152.97999999999999</v>
      </c>
      <c r="BJ145" s="213">
        <v>7.3877314814814812E-2</v>
      </c>
      <c r="BK145" s="254">
        <v>152.97999999999999</v>
      </c>
      <c r="BL145" s="112"/>
      <c r="BM145" s="233"/>
      <c r="BN145" s="233"/>
      <c r="BO145" s="255"/>
      <c r="BT145" s="218"/>
      <c r="BU145" s="259"/>
      <c r="BV145" s="259"/>
      <c r="BW145" s="260"/>
      <c r="BX145" s="219">
        <v>5.2523148148148145E-2</v>
      </c>
      <c r="BY145" s="257"/>
      <c r="BZ145" s="219">
        <v>5.2523148148148145E-2</v>
      </c>
      <c r="CA145" s="257"/>
      <c r="CB145" s="221"/>
      <c r="CC145" s="222"/>
      <c r="CD145" s="222"/>
      <c r="CE145" s="222"/>
    </row>
    <row r="146" spans="2:83" ht="15" customHeight="1">
      <c r="B146" s="2">
        <v>161</v>
      </c>
      <c r="C146" s="2">
        <v>140</v>
      </c>
      <c r="D146" s="47" t="s">
        <v>1844</v>
      </c>
      <c r="E146" s="47" t="s">
        <v>1564</v>
      </c>
      <c r="F146" s="89" t="s">
        <v>1845</v>
      </c>
      <c r="G146" s="82">
        <v>1977</v>
      </c>
      <c r="H146" s="49" t="s">
        <v>31</v>
      </c>
      <c r="I146" s="2" t="str">
        <f>IF(G146&lt;=1953,"M60",IF(G146&lt;=1963,"M50",IF(G146&lt;=1973,"M40","M")))</f>
        <v>M</v>
      </c>
      <c r="J146" s="105">
        <f t="shared" si="14"/>
        <v>336.32000000000005</v>
      </c>
      <c r="K146" s="249">
        <f t="shared" si="15"/>
        <v>340.87</v>
      </c>
      <c r="L146" s="51">
        <f t="shared" si="16"/>
        <v>2</v>
      </c>
      <c r="M146" s="52" t="str">
        <f t="shared" si="17"/>
        <v>nie</v>
      </c>
      <c r="N146" s="106">
        <f>IF($M146="ano",LARGE((Q146,U146,Y146,AC146,AG146,AK146,AO146,AS146,AW146,BA146,BE146,BI146,BM146,BQ146,BU146,BY146,CC146),1)+LARGE((Q146,U146,Y146,AC146,AG146,AK146,AO146,AS146,AW146,BA146,BE146,BI146,BM146,BQ146,BU146,BY146,CC146),2)+LARGE((Q146,U146,Y146,AC146,AG146,AK146,AO146,AS146,AW146,BA146,BE146,BI146,BM146,BQ146,BU146,BY146,CC146),3)+LARGE((Q146,U146,Y146,AC146,AG146,AK146,AO146,AS146,AW146,BA146,BE146,BI146,BM146,BQ146,BU146,BY146,CC146),4)+LARGE((Q146,U146,Y146,AC146,AG146,AK146,AO146,AS146,AW146,BA146,BE146,BI146,BM146,BQ146,BU146,BY146,CC146),5),J146)</f>
        <v>336.32000000000005</v>
      </c>
      <c r="O146" s="250">
        <f>IF($M146="ano",LARGE((S146,W146,AA146,AE146,AI146,AM146,AQ146,AU146,AY146,BC146,BG146,BK146,BO146,BS146,BW146,CA146,CE146),1)+LARGE((S146,W146,AA146,AE146,AI146,AM146,AQ146,AU146,AY146,BC146,BG146,BK146,BO146,BS146,BW146,CA146,CE146),2)+LARGE((S146,W146,AA146,AE146,AI146,AM146,AQ146,AU146,AY146,BC146,BG146,BK146,BO146,BS146,BW146,CA146,CE146),3)+LARGE((S146,W146,AA146,AE146,AI146,AM146,AQ146,AU146,AY146,BC146,BG146,BK146,BO146,BS146,BW146,CA146,CE146),4)+LARGE((S146,W146,AA146,AE146,AI146,AM146,AQ146,AU146,AY146,BC146,BG146,BK146,BO146,BS146,BW146,CA146,CE146),5),K146)</f>
        <v>340.87</v>
      </c>
      <c r="P146" s="191"/>
      <c r="Q146" s="192"/>
      <c r="R146" s="192"/>
      <c r="S146" s="193"/>
      <c r="T146" s="194">
        <v>9.3078703703703705E-2</v>
      </c>
      <c r="U146" s="256">
        <v>169.21</v>
      </c>
      <c r="V146" s="194">
        <v>9.1840756944444449E-2</v>
      </c>
      <c r="W146" s="256">
        <v>171.5</v>
      </c>
      <c r="X146" s="197"/>
      <c r="Y146" s="198" t="s">
        <v>247</v>
      </c>
      <c r="Z146" s="198"/>
      <c r="AA146" s="199" t="s">
        <v>247</v>
      </c>
      <c r="AB146" s="200"/>
      <c r="AC146" s="201"/>
      <c r="AD146" s="201"/>
      <c r="AE146" s="202"/>
      <c r="AF146" s="203"/>
      <c r="AG146" s="204" t="s">
        <v>247</v>
      </c>
      <c r="AH146" s="204"/>
      <c r="AI146" s="205"/>
      <c r="AJ146" s="200"/>
      <c r="AK146" s="201" t="s">
        <v>247</v>
      </c>
      <c r="AL146" s="201"/>
      <c r="AM146" s="202"/>
      <c r="AN146" s="206"/>
      <c r="AO146" s="207" t="s">
        <v>247</v>
      </c>
      <c r="AP146" s="207"/>
      <c r="AQ146" s="208"/>
      <c r="AU146" s="202"/>
      <c r="AW146" s="231"/>
      <c r="AX146" s="231"/>
      <c r="AY146" s="253"/>
      <c r="BA146" s="207"/>
      <c r="BB146" s="207"/>
      <c r="BC146" s="208"/>
      <c r="BD146" s="210"/>
      <c r="BE146" s="211"/>
      <c r="BF146" s="211"/>
      <c r="BG146" s="212"/>
      <c r="BH146" s="213">
        <v>6.9652777777777772E-2</v>
      </c>
      <c r="BI146" s="254">
        <v>167.11</v>
      </c>
      <c r="BJ146" s="213">
        <v>6.8726395833333329E-2</v>
      </c>
      <c r="BK146" s="254">
        <v>169.37</v>
      </c>
      <c r="BL146" s="112"/>
      <c r="BM146" s="233"/>
      <c r="BN146" s="233"/>
      <c r="BO146" s="255"/>
      <c r="BP146" s="216"/>
      <c r="BQ146" s="216"/>
      <c r="BR146" s="216"/>
      <c r="BS146" s="217"/>
      <c r="BT146" s="218"/>
      <c r="BU146" s="259"/>
      <c r="BV146" s="259"/>
      <c r="BW146" s="260"/>
      <c r="BX146" s="219">
        <v>5.3229166666666661E-2</v>
      </c>
      <c r="BY146" s="257"/>
      <c r="BZ146" s="219">
        <v>5.2521218749999994E-2</v>
      </c>
      <c r="CA146" s="257"/>
      <c r="CB146" s="221"/>
      <c r="CC146" s="222"/>
      <c r="CD146" s="222"/>
      <c r="CE146" s="222"/>
    </row>
    <row r="147" spans="2:83" ht="15" customHeight="1">
      <c r="B147" s="2">
        <v>162</v>
      </c>
      <c r="C147" s="2">
        <v>141</v>
      </c>
      <c r="D147" s="47" t="s">
        <v>1815</v>
      </c>
      <c r="E147" s="47" t="s">
        <v>1814</v>
      </c>
      <c r="F147" s="89" t="s">
        <v>1816</v>
      </c>
      <c r="G147" s="48">
        <v>1980</v>
      </c>
      <c r="H147" s="49" t="s">
        <v>31</v>
      </c>
      <c r="I147" s="2" t="str">
        <f>IF(G147&lt;=1953,"M60",IF(G147&lt;=1963,"M50",IF(G147&lt;=1973,"M40","M")))</f>
        <v>M</v>
      </c>
      <c r="J147" s="105">
        <f t="shared" si="14"/>
        <v>339.34000000000003</v>
      </c>
      <c r="K147" s="249">
        <f t="shared" si="15"/>
        <v>340.03</v>
      </c>
      <c r="L147" s="51">
        <f t="shared" si="16"/>
        <v>2</v>
      </c>
      <c r="M147" s="52" t="str">
        <f t="shared" si="17"/>
        <v>nie</v>
      </c>
      <c r="N147" s="106">
        <f>IF($M147="ano",LARGE((Q147,U147,Y147,AC147,AG147,AK147,AO147,AS147,AW147,BA147,BE147,BI147,BM147,BQ147,BU147,BY147,CC147),1)+LARGE((Q147,U147,Y147,AC147,AG147,AK147,AO147,AS147,AW147,BA147,BE147,BI147,BM147,BQ147,BU147,BY147,CC147),2)+LARGE((Q147,U147,Y147,AC147,AG147,AK147,AO147,AS147,AW147,BA147,BE147,BI147,BM147,BQ147,BU147,BY147,CC147),3)+LARGE((Q147,U147,Y147,AC147,AG147,AK147,AO147,AS147,AW147,BA147,BE147,BI147,BM147,BQ147,BU147,BY147,CC147),4)+LARGE((Q147,U147,Y147,AC147,AG147,AK147,AO147,AS147,AW147,BA147,BE147,BI147,BM147,BQ147,BU147,BY147,CC147),5),J147)</f>
        <v>339.34000000000003</v>
      </c>
      <c r="O147" s="250">
        <f>IF($M147="ano",LARGE((S147,W147,AA147,AE147,AI147,AM147,AQ147,AU147,AY147,BC147,BG147,BK147,BO147,BS147,BW147,CA147,CE147),1)+LARGE((S147,W147,AA147,AE147,AI147,AM147,AQ147,AU147,AY147,BC147,BG147,BK147,BO147,BS147,BW147,CA147,CE147),2)+LARGE((S147,W147,AA147,AE147,AI147,AM147,AQ147,AU147,AY147,BC147,BG147,BK147,BO147,BS147,BW147,CA147,CE147),3)+LARGE((S147,W147,AA147,AE147,AI147,AM147,AQ147,AU147,AY147,BC147,BG147,BK147,BO147,BS147,BW147,CA147,CE147),4)+LARGE((S147,W147,AA147,AE147,AI147,AM147,AQ147,AU147,AY147,BC147,BG147,BK147,BO147,BS147,BW147,CA147,CE147),5),K147)</f>
        <v>340.03</v>
      </c>
      <c r="P147" s="191"/>
      <c r="Q147" s="192"/>
      <c r="R147" s="192"/>
      <c r="S147" s="193"/>
      <c r="T147" s="194">
        <v>9.0358796296296298E-2</v>
      </c>
      <c r="U147" s="256">
        <v>177.12</v>
      </c>
      <c r="V147" s="194">
        <v>9.0178078703703701E-2</v>
      </c>
      <c r="W147" s="256">
        <v>177.48</v>
      </c>
      <c r="X147" s="197"/>
      <c r="Y147" s="198" t="s">
        <v>247</v>
      </c>
      <c r="Z147" s="198"/>
      <c r="AA147" s="199" t="s">
        <v>247</v>
      </c>
      <c r="AB147" s="200"/>
      <c r="AC147" s="201"/>
      <c r="AD147" s="201"/>
      <c r="AE147" s="202"/>
      <c r="AF147" s="203"/>
      <c r="AG147" s="204" t="s">
        <v>247</v>
      </c>
      <c r="AH147" s="204"/>
      <c r="AI147" s="205"/>
      <c r="AJ147" s="200"/>
      <c r="AK147" s="201" t="s">
        <v>247</v>
      </c>
      <c r="AL147" s="201"/>
      <c r="AM147" s="202"/>
      <c r="AN147" s="206"/>
      <c r="AO147" s="207" t="s">
        <v>247</v>
      </c>
      <c r="AP147" s="207"/>
      <c r="AQ147" s="208"/>
      <c r="AU147" s="202"/>
      <c r="AW147" s="231"/>
      <c r="AX147" s="231"/>
      <c r="AY147" s="253"/>
      <c r="BA147" s="207"/>
      <c r="BB147" s="207"/>
      <c r="BC147" s="208"/>
      <c r="BD147" s="210"/>
      <c r="BE147" s="211"/>
      <c r="BF147" s="211"/>
      <c r="BG147" s="212"/>
      <c r="BH147" s="213"/>
      <c r="BI147" s="214"/>
      <c r="BJ147" s="214"/>
      <c r="BK147" s="215"/>
      <c r="BL147" s="112"/>
      <c r="BM147" s="233"/>
      <c r="BN147" s="233"/>
      <c r="BO147" s="255"/>
      <c r="BP147" s="216"/>
      <c r="BQ147" s="216"/>
      <c r="BR147" s="216"/>
      <c r="BS147" s="217"/>
      <c r="BT147" s="218"/>
      <c r="BU147" s="259"/>
      <c r="BV147" s="259"/>
      <c r="BW147" s="260"/>
      <c r="BY147" s="257"/>
      <c r="BZ147" s="257"/>
      <c r="CA147" s="257"/>
      <c r="CB147" s="221">
        <v>5.662037037037037E-2</v>
      </c>
      <c r="CC147" s="222">
        <v>162.22</v>
      </c>
      <c r="CD147" s="221">
        <v>5.6507129629629629E-2</v>
      </c>
      <c r="CE147" s="222">
        <v>162.54999999999998</v>
      </c>
    </row>
    <row r="148" spans="2:83" ht="15" customHeight="1">
      <c r="B148" s="2">
        <v>163</v>
      </c>
      <c r="C148" s="2">
        <v>142</v>
      </c>
      <c r="D148" s="47" t="s">
        <v>1806</v>
      </c>
      <c r="E148" s="47" t="s">
        <v>1505</v>
      </c>
      <c r="F148" s="89" t="s">
        <v>1807</v>
      </c>
      <c r="G148" s="48">
        <v>1984</v>
      </c>
      <c r="H148" s="49" t="s">
        <v>31</v>
      </c>
      <c r="I148" s="2" t="str">
        <f>IF(G148&lt;=1953,"M60",IF(G148&lt;=1963,"M50",IF(G148&lt;=1973,"M40","M")))</f>
        <v>M</v>
      </c>
      <c r="J148" s="105">
        <f t="shared" si="14"/>
        <v>339.81</v>
      </c>
      <c r="K148" s="249">
        <f t="shared" si="15"/>
        <v>339.81</v>
      </c>
      <c r="L148" s="51">
        <f t="shared" si="16"/>
        <v>2</v>
      </c>
      <c r="M148" s="52" t="str">
        <f t="shared" si="17"/>
        <v>nie</v>
      </c>
      <c r="N148" s="106">
        <f>IF($M148="ano",LARGE((Q148,U148,Y148,AC148,AG148,AK148,AO148,AS148,AW148,BA148,BE148,BI148,BM148,BQ148,BU148,BY148,CC148),1)+LARGE((Q148,U148,Y148,AC148,AG148,AK148,AO148,AS148,AW148,BA148,BE148,BI148,BM148,BQ148,BU148,BY148,CC148),2)+LARGE((Q148,U148,Y148,AC148,AG148,AK148,AO148,AS148,AW148,BA148,BE148,BI148,BM148,BQ148,BU148,BY148,CC148),3)+LARGE((Q148,U148,Y148,AC148,AG148,AK148,AO148,AS148,AW148,BA148,BE148,BI148,BM148,BQ148,BU148,BY148,CC148),4)+LARGE((Q148,U148,Y148,AC148,AG148,AK148,AO148,AS148,AW148,BA148,BE148,BI148,BM148,BQ148,BU148,BY148,CC148),5),J148)</f>
        <v>339.81</v>
      </c>
      <c r="O148" s="250">
        <f>IF($M148="ano",LARGE((S148,W148,AA148,AE148,AI148,AM148,AQ148,AU148,AY148,BC148,BG148,BK148,BO148,BS148,BW148,CA148,CE148),1)+LARGE((S148,W148,AA148,AE148,AI148,AM148,AQ148,AU148,AY148,BC148,BG148,BK148,BO148,BS148,BW148,CA148,CE148),2)+LARGE((S148,W148,AA148,AE148,AI148,AM148,AQ148,AU148,AY148,BC148,BG148,BK148,BO148,BS148,BW148,CA148,CE148),3)+LARGE((S148,W148,AA148,AE148,AI148,AM148,AQ148,AU148,AY148,BC148,BG148,BK148,BO148,BS148,BW148,CA148,CE148),4)+LARGE((S148,W148,AA148,AE148,AI148,AM148,AQ148,AU148,AY148,BC148,BG148,BK148,BO148,BS148,BW148,CA148,CE148),5),K148)</f>
        <v>339.81</v>
      </c>
      <c r="P148" s="191"/>
      <c r="Q148" s="192"/>
      <c r="R148" s="192"/>
      <c r="S148" s="193"/>
      <c r="T148" s="194">
        <v>8.9062500000000003E-2</v>
      </c>
      <c r="U148" s="256">
        <v>180.9</v>
      </c>
      <c r="V148" s="194">
        <v>8.9062500000000003E-2</v>
      </c>
      <c r="W148" s="256">
        <v>180.9</v>
      </c>
      <c r="X148" s="197"/>
      <c r="Y148" s="198" t="s">
        <v>247</v>
      </c>
      <c r="Z148" s="198"/>
      <c r="AA148" s="199" t="s">
        <v>247</v>
      </c>
      <c r="AB148" s="200"/>
      <c r="AC148" s="201"/>
      <c r="AD148" s="201"/>
      <c r="AE148" s="202"/>
      <c r="AF148" s="203"/>
      <c r="AG148" s="204" t="s">
        <v>247</v>
      </c>
      <c r="AH148" s="204"/>
      <c r="AI148" s="205"/>
      <c r="AJ148" s="200"/>
      <c r="AK148" s="201" t="s">
        <v>247</v>
      </c>
      <c r="AL148" s="201"/>
      <c r="AM148" s="202"/>
      <c r="AN148" s="206"/>
      <c r="AO148" s="207" t="s">
        <v>247</v>
      </c>
      <c r="AP148" s="207"/>
      <c r="AQ148" s="208"/>
      <c r="AU148" s="202"/>
      <c r="AW148" s="231"/>
      <c r="AX148" s="231"/>
      <c r="AY148" s="253"/>
      <c r="BA148" s="207"/>
      <c r="BB148" s="207"/>
      <c r="BC148" s="208"/>
      <c r="BD148" s="210"/>
      <c r="BE148" s="211"/>
      <c r="BF148" s="211"/>
      <c r="BG148" s="212"/>
      <c r="BH148" s="213"/>
      <c r="BI148" s="214"/>
      <c r="BJ148" s="214"/>
      <c r="BK148" s="215"/>
      <c r="BL148" s="112"/>
      <c r="BM148" s="233"/>
      <c r="BN148" s="233"/>
      <c r="BO148" s="255"/>
      <c r="BP148" s="216"/>
      <c r="BQ148" s="216"/>
      <c r="BR148" s="216"/>
      <c r="BS148" s="217"/>
      <c r="BT148" s="218"/>
      <c r="BU148" s="259"/>
      <c r="BV148" s="259"/>
      <c r="BW148" s="260"/>
      <c r="BY148" s="257"/>
      <c r="BZ148" s="257"/>
      <c r="CA148" s="257"/>
      <c r="CB148" s="221">
        <v>5.7407407407407407E-2</v>
      </c>
      <c r="CC148" s="222">
        <v>158.91</v>
      </c>
      <c r="CD148" s="221">
        <v>5.7407407407407407E-2</v>
      </c>
      <c r="CE148" s="222">
        <v>158.91</v>
      </c>
    </row>
    <row r="149" spans="2:83" ht="15" customHeight="1">
      <c r="B149" s="2">
        <v>164</v>
      </c>
      <c r="C149" s="2">
        <v>143</v>
      </c>
      <c r="D149" s="49" t="s">
        <v>2207</v>
      </c>
      <c r="E149" s="49" t="s">
        <v>1567</v>
      </c>
      <c r="F149" s="93" t="s">
        <v>2078</v>
      </c>
      <c r="G149" s="85">
        <v>1991</v>
      </c>
      <c r="H149" s="49" t="s">
        <v>31</v>
      </c>
      <c r="I149" s="2" t="str">
        <f>IF(G149&lt;=1953,"M60",IF(G149&lt;=1963,"M50",IF(G149&lt;=1973,"M40","M")))</f>
        <v>M</v>
      </c>
      <c r="J149" s="105">
        <f t="shared" si="14"/>
        <v>338.7</v>
      </c>
      <c r="K149" s="249">
        <f t="shared" si="15"/>
        <v>338.88</v>
      </c>
      <c r="L149" s="51">
        <f t="shared" si="16"/>
        <v>3</v>
      </c>
      <c r="M149" s="52" t="str">
        <f t="shared" si="17"/>
        <v>nie</v>
      </c>
      <c r="N149" s="106">
        <f>IF($M149="ano",LARGE((Q149,U149,Y149,AC149,AG149,AK149,AO149,AS149,AW149,BA149,BE149,BI149,BM149,BQ149,BU149,BY149,CC149),1)+LARGE((Q149,U149,Y149,AC149,AG149,AK149,AO149,AS149,AW149,BA149,BE149,BI149,BM149,BQ149,BU149,BY149,CC149),2)+LARGE((Q149,U149,Y149,AC149,AG149,AK149,AO149,AS149,AW149,BA149,BE149,BI149,BM149,BQ149,BU149,BY149,CC149),3)+LARGE((Q149,U149,Y149,AC149,AG149,AK149,AO149,AS149,AW149,BA149,BE149,BI149,BM149,BQ149,BU149,BY149,CC149),4)+LARGE((Q149,U149,Y149,AC149,AG149,AK149,AO149,AS149,AW149,BA149,BE149,BI149,BM149,BQ149,BU149,BY149,CC149),5),J149)</f>
        <v>338.7</v>
      </c>
      <c r="O149" s="250">
        <f>IF($M149="ano",LARGE((S149,W149,AA149,AE149,AI149,AM149,AQ149,AU149,AY149,BC149,BG149,BK149,BO149,BS149,BW149,CA149,CE149),1)+LARGE((S149,W149,AA149,AE149,AI149,AM149,AQ149,AU149,AY149,BC149,BG149,BK149,BO149,BS149,BW149,CA149,CE149),2)+LARGE((S149,W149,AA149,AE149,AI149,AM149,AQ149,AU149,AY149,BC149,BG149,BK149,BO149,BS149,BW149,CA149,CE149),3)+LARGE((S149,W149,AA149,AE149,AI149,AM149,AQ149,AU149,AY149,BC149,BG149,BK149,BO149,BS149,BW149,CA149,CE149),4)+LARGE((S149,W149,AA149,AE149,AI149,AM149,AQ149,AU149,AY149,BC149,BG149,BK149,BO149,BS149,BW149,CA149,CE149),5),K149)</f>
        <v>338.88</v>
      </c>
      <c r="P149" s="191"/>
      <c r="Q149" s="192"/>
      <c r="R149" s="192"/>
      <c r="S149" s="193"/>
      <c r="T149" s="194">
        <v>0.11583333333333333</v>
      </c>
      <c r="U149" s="256">
        <v>103.01</v>
      </c>
      <c r="V149" s="194">
        <v>0.11577541666666667</v>
      </c>
      <c r="W149" s="256">
        <v>103.07000000000001</v>
      </c>
      <c r="X149" s="197"/>
      <c r="Y149" s="198" t="s">
        <v>247</v>
      </c>
      <c r="Z149" s="198"/>
      <c r="AA149" s="199" t="s">
        <v>247</v>
      </c>
      <c r="AB149" s="200"/>
      <c r="AC149" s="201"/>
      <c r="AD149" s="201"/>
      <c r="AE149" s="202"/>
      <c r="AF149" s="203"/>
      <c r="AG149" s="204" t="s">
        <v>247</v>
      </c>
      <c r="AH149" s="204"/>
      <c r="AI149" s="205"/>
      <c r="AJ149" s="200">
        <v>6.3750000000000001E-2</v>
      </c>
      <c r="AK149" s="252">
        <v>116.55</v>
      </c>
      <c r="AL149" s="200">
        <v>6.3718125E-2</v>
      </c>
      <c r="AM149" s="252">
        <v>116.61</v>
      </c>
      <c r="AN149" s="206"/>
      <c r="AO149" s="207" t="s">
        <v>247</v>
      </c>
      <c r="AP149" s="207"/>
      <c r="AQ149" s="208"/>
      <c r="AU149" s="202"/>
      <c r="AW149" s="231"/>
      <c r="AX149" s="231"/>
      <c r="AY149" s="253"/>
      <c r="BA149" s="207"/>
      <c r="BB149" s="207"/>
      <c r="BC149" s="208"/>
      <c r="BD149" s="210"/>
      <c r="BE149" s="211"/>
      <c r="BF149" s="211"/>
      <c r="BG149" s="212"/>
      <c r="BH149" s="213"/>
      <c r="BI149" s="214"/>
      <c r="BJ149" s="214"/>
      <c r="BK149" s="215"/>
      <c r="BL149" s="112"/>
      <c r="BM149" s="233"/>
      <c r="BN149" s="233"/>
      <c r="BO149" s="255"/>
      <c r="BP149" s="216"/>
      <c r="BQ149" s="216"/>
      <c r="BR149" s="216"/>
      <c r="BS149" s="217"/>
      <c r="BT149" s="218">
        <v>6.3020833333333331E-2</v>
      </c>
      <c r="BU149" s="256">
        <v>119.14</v>
      </c>
      <c r="BV149" s="218">
        <v>6.2989322916666673E-2</v>
      </c>
      <c r="BW149" s="262">
        <v>119.2</v>
      </c>
      <c r="BY149" s="257"/>
      <c r="BZ149" s="257"/>
      <c r="CA149" s="257"/>
      <c r="CB149" s="221"/>
      <c r="CC149" s="222"/>
      <c r="CD149" s="222"/>
      <c r="CE149" s="222"/>
    </row>
    <row r="150" spans="2:83" ht="15" customHeight="1">
      <c r="B150" s="2">
        <v>165</v>
      </c>
      <c r="C150" s="2">
        <v>144</v>
      </c>
      <c r="D150" s="83" t="s">
        <v>2189</v>
      </c>
      <c r="E150" s="83" t="s">
        <v>1505</v>
      </c>
      <c r="F150" s="91" t="s">
        <v>1542</v>
      </c>
      <c r="G150" s="83">
        <v>1981</v>
      </c>
      <c r="H150" s="49" t="s">
        <v>31</v>
      </c>
      <c r="I150" s="2" t="str">
        <f>IF(G150&lt;=1953,"M60",IF(G150&lt;=1963,"M50",IF(G150&lt;=1973,"M40","M")))</f>
        <v>M</v>
      </c>
      <c r="J150" s="105">
        <f t="shared" si="14"/>
        <v>336.25</v>
      </c>
      <c r="K150" s="249">
        <f t="shared" si="15"/>
        <v>336.43</v>
      </c>
      <c r="L150" s="51">
        <f t="shared" si="16"/>
        <v>3</v>
      </c>
      <c r="M150" s="52" t="str">
        <f t="shared" si="17"/>
        <v>nie</v>
      </c>
      <c r="N150" s="106">
        <f>IF($M150="ano",LARGE((Q150,U150,Y150,AC150,AG150,AK150,AO150,AS150,AW150,BA150,BE150,BI150,BM150,BQ150,BU150,BY150,CC150),1)+LARGE((Q150,U150,Y150,AC150,AG150,AK150,AO150,AS150,AW150,BA150,BE150,BI150,BM150,BQ150,BU150,BY150,CC150),2)+LARGE((Q150,U150,Y150,AC150,AG150,AK150,AO150,AS150,AW150,BA150,BE150,BI150,BM150,BQ150,BU150,BY150,CC150),3)+LARGE((Q150,U150,Y150,AC150,AG150,AK150,AO150,AS150,AW150,BA150,BE150,BI150,BM150,BQ150,BU150,BY150,CC150),4)+LARGE((Q150,U150,Y150,AC150,AG150,AK150,AO150,AS150,AW150,BA150,BE150,BI150,BM150,BQ150,BU150,BY150,CC150),5),J150)</f>
        <v>336.25</v>
      </c>
      <c r="O150" s="250">
        <f>IF($M150="ano",LARGE((S150,W150,AA150,AE150,AI150,AM150,AQ150,AU150,AY150,BC150,BG150,BK150,BO150,BS150,BW150,CA150,CE150),1)+LARGE((S150,W150,AA150,AE150,AI150,AM150,AQ150,AU150,AY150,BC150,BG150,BK150,BO150,BS150,BW150,CA150,CE150),2)+LARGE((S150,W150,AA150,AE150,AI150,AM150,AQ150,AU150,AY150,BC150,BG150,BK150,BO150,BS150,BW150,CA150,CE150),3)+LARGE((S150,W150,AA150,AE150,AI150,AM150,AQ150,AU150,AY150,BC150,BG150,BK150,BO150,BS150,BW150,CA150,CE150),4)+LARGE((S150,W150,AA150,AE150,AI150,AM150,AQ150,AU150,AY150,BC150,BG150,BK150,BO150,BS150,BW150,CA150,CE150),5),K150)</f>
        <v>336.43</v>
      </c>
      <c r="P150" s="191"/>
      <c r="Q150" s="192"/>
      <c r="R150" s="192"/>
      <c r="S150" s="193"/>
      <c r="T150" s="194">
        <v>0.11491898148148148</v>
      </c>
      <c r="U150" s="256">
        <v>105.67</v>
      </c>
      <c r="V150" s="194">
        <v>0.11486152199074075</v>
      </c>
      <c r="W150" s="256">
        <v>105.73</v>
      </c>
      <c r="X150" s="197"/>
      <c r="Y150" s="198" t="s">
        <v>247</v>
      </c>
      <c r="Z150" s="198"/>
      <c r="AA150" s="199" t="s">
        <v>247</v>
      </c>
      <c r="AB150" s="200">
        <v>6.9166666666666668E-2</v>
      </c>
      <c r="AC150" s="252">
        <v>114.2</v>
      </c>
      <c r="AD150" s="200">
        <v>6.9132083333333344E-2</v>
      </c>
      <c r="AE150" s="252">
        <v>114.26</v>
      </c>
      <c r="AF150" s="203"/>
      <c r="AG150" s="204" t="s">
        <v>247</v>
      </c>
      <c r="AH150" s="204"/>
      <c r="AI150" s="205"/>
      <c r="AJ150" s="200"/>
      <c r="AK150" s="201" t="s">
        <v>247</v>
      </c>
      <c r="AL150" s="201"/>
      <c r="AM150" s="202"/>
      <c r="AN150" s="206"/>
      <c r="AO150" s="207" t="s">
        <v>247</v>
      </c>
      <c r="AP150" s="207"/>
      <c r="AQ150" s="208"/>
      <c r="AU150" s="202"/>
      <c r="AW150" s="231"/>
      <c r="AX150" s="231"/>
      <c r="AY150" s="253"/>
      <c r="BA150" s="207"/>
      <c r="BB150" s="207"/>
      <c r="BC150" s="208"/>
      <c r="BD150" s="210"/>
      <c r="BE150" s="211"/>
      <c r="BF150" s="211"/>
      <c r="BG150" s="212"/>
      <c r="BH150" s="213"/>
      <c r="BI150" s="214"/>
      <c r="BJ150" s="214"/>
      <c r="BK150" s="215"/>
      <c r="BL150" s="112"/>
      <c r="BM150" s="233"/>
      <c r="BN150" s="233"/>
      <c r="BO150" s="255"/>
      <c r="BP150" s="216"/>
      <c r="BQ150" s="216"/>
      <c r="BR150" s="216"/>
      <c r="BS150" s="217"/>
      <c r="BT150" s="218"/>
      <c r="BU150" s="259"/>
      <c r="BV150" s="259"/>
      <c r="BW150" s="260"/>
      <c r="BY150" s="257"/>
      <c r="BZ150" s="257"/>
      <c r="CA150" s="257"/>
      <c r="CB150" s="221">
        <v>6.7534722222222218E-2</v>
      </c>
      <c r="CC150" s="222">
        <v>116.38</v>
      </c>
      <c r="CD150" s="221">
        <v>6.7500954861111115E-2</v>
      </c>
      <c r="CE150" s="222">
        <v>116.44000000000001</v>
      </c>
    </row>
    <row r="151" spans="2:83" ht="15" customHeight="1">
      <c r="B151" s="2">
        <v>166</v>
      </c>
      <c r="C151" s="2">
        <v>145</v>
      </c>
      <c r="D151" s="49" t="s">
        <v>670</v>
      </c>
      <c r="E151" s="49" t="s">
        <v>1505</v>
      </c>
      <c r="F151" s="93" t="s">
        <v>363</v>
      </c>
      <c r="G151" s="85" t="s">
        <v>335</v>
      </c>
      <c r="H151" s="49" t="s">
        <v>31</v>
      </c>
      <c r="I151" s="49" t="s">
        <v>37</v>
      </c>
      <c r="J151" s="105">
        <f t="shared" si="14"/>
        <v>256.48</v>
      </c>
      <c r="K151" s="249">
        <f t="shared" si="15"/>
        <v>335.98</v>
      </c>
      <c r="L151" s="51">
        <f t="shared" si="16"/>
        <v>2</v>
      </c>
      <c r="M151" s="52" t="str">
        <f t="shared" si="17"/>
        <v>nie</v>
      </c>
      <c r="N151" s="106">
        <f>IF($M151="ano",LARGE((Q151,U151,Y151,AC151,AG151,AK151,AO151,AS151,AW151,BA151,BE151,BI151,BM151,BQ151,BU151,BY151,CC151),1)+LARGE((Q151,U151,Y151,AC151,AG151,AK151,AO151,AS151,AW151,BA151,BE151,BI151,BM151,BQ151,BU151,BY151,CC151),2)+LARGE((Q151,U151,Y151,AC151,AG151,AK151,AO151,AS151,AW151,BA151,BE151,BI151,BM151,BQ151,BU151,BY151,CC151),3)+LARGE((Q151,U151,Y151,AC151,AG151,AK151,AO151,AS151,AW151,BA151,BE151,BI151,BM151,BQ151,BU151,BY151,CC151),4)+LARGE((Q151,U151,Y151,AC151,AG151,AK151,AO151,AS151,AW151,BA151,BE151,BI151,BM151,BQ151,BU151,BY151,CC151),5),J151)</f>
        <v>256.48</v>
      </c>
      <c r="O151" s="250">
        <f>IF($M151="ano",LARGE((S151,W151,AA151,AE151,AI151,AM151,AQ151,AU151,AY151,BC151,BG151,BK151,BO151,BS151,BW151,CA151,CE151),1)+LARGE((S151,W151,AA151,AE151,AI151,AM151,AQ151,AU151,AY151,BC151,BG151,BK151,BO151,BS151,BW151,CA151,CE151),2)+LARGE((S151,W151,AA151,AE151,AI151,AM151,AQ151,AU151,AY151,BC151,BG151,BK151,BO151,BS151,BW151,CA151,CE151),3)+LARGE((S151,W151,AA151,AE151,AI151,AM151,AQ151,AU151,AY151,BC151,BG151,BK151,BO151,BS151,BW151,CA151,CE151),4)+LARGE((S151,W151,AA151,AE151,AI151,AM151,AQ151,AU151,AY151,BC151,BG151,BK151,BO151,BS151,BW151,CA151,CE151),5),K151)</f>
        <v>335.98</v>
      </c>
      <c r="S151" s="193"/>
      <c r="W151" s="196"/>
      <c r="Y151" s="59" t="s">
        <v>247</v>
      </c>
      <c r="AA151" s="199" t="s">
        <v>247</v>
      </c>
      <c r="AE151" s="202"/>
      <c r="AG151" s="61" t="s">
        <v>247</v>
      </c>
      <c r="AI151" s="205"/>
      <c r="AJ151" s="200"/>
      <c r="AK151" s="201" t="s">
        <v>247</v>
      </c>
      <c r="AL151" s="201"/>
      <c r="AM151" s="202"/>
      <c r="AN151" s="206">
        <v>3.4583333333333334E-2</v>
      </c>
      <c r="AO151" s="251">
        <v>129.02000000000001</v>
      </c>
      <c r="AP151" s="206">
        <v>2.6400916666666666E-2</v>
      </c>
      <c r="AQ151" s="251">
        <v>169.01</v>
      </c>
      <c r="AR151" s="134">
        <v>4.6527777777777779E-2</v>
      </c>
      <c r="AS151" s="127">
        <v>127.46</v>
      </c>
      <c r="AT151" s="134">
        <v>3.5519305555555554E-2</v>
      </c>
      <c r="AU151" s="252">
        <v>166.97</v>
      </c>
      <c r="AW151" s="231"/>
      <c r="AX151" s="231"/>
      <c r="AY151" s="253"/>
      <c r="BA151" s="207"/>
      <c r="BB151" s="207"/>
      <c r="BC151" s="208"/>
      <c r="BD151" s="210"/>
      <c r="BE151" s="211"/>
      <c r="BF151" s="211"/>
      <c r="BG151" s="212"/>
      <c r="BH151" s="213"/>
      <c r="BI151" s="214"/>
      <c r="BJ151" s="214"/>
      <c r="BK151" s="215"/>
      <c r="BL151" s="112"/>
      <c r="BM151" s="233"/>
      <c r="BN151" s="233"/>
      <c r="BO151" s="255"/>
      <c r="BS151" s="217"/>
      <c r="BT151" s="218"/>
      <c r="BU151" s="259"/>
      <c r="BV151" s="259"/>
      <c r="BW151" s="260"/>
      <c r="BY151" s="257"/>
      <c r="BZ151" s="257"/>
      <c r="CA151" s="257"/>
      <c r="CB151" s="221"/>
      <c r="CC151" s="222"/>
      <c r="CD151" s="222"/>
      <c r="CE151" s="222"/>
    </row>
    <row r="152" spans="2:83" ht="15" customHeight="1">
      <c r="B152" s="2">
        <v>167</v>
      </c>
      <c r="C152" s="2">
        <v>146</v>
      </c>
      <c r="D152" s="49" t="s">
        <v>2241</v>
      </c>
      <c r="E152" s="49" t="s">
        <v>1604</v>
      </c>
      <c r="F152" s="93" t="s">
        <v>2242</v>
      </c>
      <c r="G152" s="85">
        <v>1964</v>
      </c>
      <c r="H152" s="49" t="s">
        <v>31</v>
      </c>
      <c r="I152" s="2" t="str">
        <f t="shared" ref="I152:I158" si="18">IF(G152&lt;=1953,"M60",IF(G152&lt;=1963,"M50",IF(G152&lt;=1973,"M40","M")))</f>
        <v>M40</v>
      </c>
      <c r="J152" s="105">
        <f t="shared" si="14"/>
        <v>296.19</v>
      </c>
      <c r="K152" s="249">
        <f t="shared" si="15"/>
        <v>332.36</v>
      </c>
      <c r="L152" s="51">
        <f t="shared" si="16"/>
        <v>3</v>
      </c>
      <c r="M152" s="52" t="str">
        <f t="shared" si="17"/>
        <v>nie</v>
      </c>
      <c r="N152" s="106">
        <f>IF($M152="ano",LARGE((Q152,U152,Y152,AC152,AG152,AK152,AO152,AS152,AW152,BA152,BE152,BI152,BM152,BQ152,BU152,BY152,CC152),1)+LARGE((Q152,U152,Y152,AC152,AG152,AK152,AO152,AS152,AW152,BA152,BE152,BI152,BM152,BQ152,BU152,BY152,CC152),2)+LARGE((Q152,U152,Y152,AC152,AG152,AK152,AO152,AS152,AW152,BA152,BE152,BI152,BM152,BQ152,BU152,BY152,CC152),3)+LARGE((Q152,U152,Y152,AC152,AG152,AK152,AO152,AS152,AW152,BA152,BE152,BI152,BM152,BQ152,BU152,BY152,CC152),4)+LARGE((Q152,U152,Y152,AC152,AG152,AK152,AO152,AS152,AW152,BA152,BE152,BI152,BM152,BQ152,BU152,BY152,CC152),5),J152)</f>
        <v>296.19</v>
      </c>
      <c r="O152" s="250">
        <f>IF($M152="ano",LARGE((S152,W152,AA152,AE152,AI152,AM152,AQ152,AU152,AY152,BC152,BG152,BK152,BO152,BS152,BW152,CA152,CE152),1)+LARGE((S152,W152,AA152,AE152,AI152,AM152,AQ152,AU152,AY152,BC152,BG152,BK152,BO152,BS152,BW152,CA152,CE152),2)+LARGE((S152,W152,AA152,AE152,AI152,AM152,AQ152,AU152,AY152,BC152,BG152,BK152,BO152,BS152,BW152,CA152,CE152),3)+LARGE((S152,W152,AA152,AE152,AI152,AM152,AQ152,AU152,AY152,BC152,BG152,BK152,BO152,BS152,BW152,CA152,CE152),4)+LARGE((S152,W152,AA152,AE152,AI152,AM152,AQ152,AU152,AY152,BC152,BG152,BK152,BO152,BS152,BW152,CA152,CE152),5),K152)</f>
        <v>332.36</v>
      </c>
      <c r="P152" s="191"/>
      <c r="Q152" s="192"/>
      <c r="R152" s="192"/>
      <c r="S152" s="193"/>
      <c r="T152" s="194">
        <v>0.11805555555555557</v>
      </c>
      <c r="U152" s="256">
        <v>96.55</v>
      </c>
      <c r="V152" s="194">
        <v>0.10521111111111112</v>
      </c>
      <c r="W152" s="256">
        <v>108.34</v>
      </c>
      <c r="X152" s="197"/>
      <c r="Y152" s="198" t="s">
        <v>247</v>
      </c>
      <c r="Z152" s="198"/>
      <c r="AA152" s="199" t="s">
        <v>247</v>
      </c>
      <c r="AB152" s="200"/>
      <c r="AC152" s="201"/>
      <c r="AD152" s="201"/>
      <c r="AE152" s="202"/>
      <c r="AF152" s="203"/>
      <c r="AG152" s="204" t="s">
        <v>247</v>
      </c>
      <c r="AH152" s="204"/>
      <c r="AI152" s="205"/>
      <c r="AJ152" s="200"/>
      <c r="AK152" s="201" t="s">
        <v>247</v>
      </c>
      <c r="AL152" s="201"/>
      <c r="AM152" s="202"/>
      <c r="AN152" s="206">
        <v>3.9907407407407412E-2</v>
      </c>
      <c r="AO152" s="251">
        <v>87.3</v>
      </c>
      <c r="AP152" s="206">
        <v>3.5565481481481483E-2</v>
      </c>
      <c r="AQ152" s="251">
        <v>97.960000000000008</v>
      </c>
      <c r="AR152" s="134">
        <v>4.9108796296296296E-2</v>
      </c>
      <c r="AS152" s="127">
        <v>112.34</v>
      </c>
      <c r="AT152" s="134">
        <v>4.3765759259259261E-2</v>
      </c>
      <c r="AU152" s="252">
        <v>126.06</v>
      </c>
      <c r="AW152" s="231"/>
      <c r="AX152" s="231"/>
      <c r="AY152" s="253"/>
      <c r="BA152" s="207"/>
      <c r="BB152" s="207"/>
      <c r="BC152" s="208"/>
      <c r="BD152" s="210"/>
      <c r="BE152" s="211"/>
      <c r="BF152" s="211"/>
      <c r="BG152" s="212"/>
      <c r="BH152" s="213"/>
      <c r="BI152" s="214"/>
      <c r="BJ152" s="214"/>
      <c r="BK152" s="215"/>
      <c r="BL152" s="112"/>
      <c r="BM152" s="233"/>
      <c r="BN152" s="233"/>
      <c r="BO152" s="255"/>
      <c r="BP152" s="216"/>
      <c r="BQ152" s="216"/>
      <c r="BR152" s="216"/>
      <c r="BS152" s="217"/>
      <c r="BT152" s="218"/>
      <c r="BU152" s="259"/>
      <c r="BV152" s="259"/>
      <c r="BW152" s="260"/>
      <c r="BY152" s="257"/>
      <c r="BZ152" s="257"/>
      <c r="CA152" s="257"/>
      <c r="CB152" s="221"/>
      <c r="CC152" s="222"/>
      <c r="CD152" s="222"/>
      <c r="CE152" s="222"/>
    </row>
    <row r="153" spans="2:83" ht="15" customHeight="1">
      <c r="B153" s="2">
        <v>169</v>
      </c>
      <c r="C153" s="2">
        <v>147</v>
      </c>
      <c r="D153" s="47" t="s">
        <v>2176</v>
      </c>
      <c r="E153" s="47" t="s">
        <v>2175</v>
      </c>
      <c r="F153" s="89" t="s">
        <v>2091</v>
      </c>
      <c r="G153" s="48">
        <v>1969</v>
      </c>
      <c r="H153" s="49" t="s">
        <v>31</v>
      </c>
      <c r="I153" s="2" t="str">
        <f t="shared" si="18"/>
        <v>M40</v>
      </c>
      <c r="J153" s="105">
        <f t="shared" si="14"/>
        <v>305.18</v>
      </c>
      <c r="K153" s="249">
        <f t="shared" si="15"/>
        <v>328.62</v>
      </c>
      <c r="L153" s="51">
        <f t="shared" si="16"/>
        <v>3</v>
      </c>
      <c r="M153" s="52" t="str">
        <f t="shared" si="17"/>
        <v>nie</v>
      </c>
      <c r="N153" s="106">
        <f>IF($M153="ano",LARGE((Q153,U153,Y153,AC153,AG153,AK153,AO153,AS153,AW153,BA153,BE153,BI153,BM153,BQ153,BU153,BY153,CC153),1)+LARGE((Q153,U153,Y153,AC153,AG153,AK153,AO153,AS153,AW153,BA153,BE153,BI153,BM153,BQ153,BU153,BY153,CC153),2)+LARGE((Q153,U153,Y153,AC153,AG153,AK153,AO153,AS153,AW153,BA153,BE153,BI153,BM153,BQ153,BU153,BY153,CC153),3)+LARGE((Q153,U153,Y153,AC153,AG153,AK153,AO153,AS153,AW153,BA153,BE153,BI153,BM153,BQ153,BU153,BY153,CC153),4)+LARGE((Q153,U153,Y153,AC153,AG153,AK153,AO153,AS153,AW153,BA153,BE153,BI153,BM153,BQ153,BU153,BY153,CC153),5),J153)</f>
        <v>305.18</v>
      </c>
      <c r="O153" s="250">
        <f>IF($M153="ano",LARGE((S153,W153,AA153,AE153,AI153,AM153,AQ153,AU153,AY153,BC153,BG153,BK153,BO153,BS153,BW153,CA153,CE153),1)+LARGE((S153,W153,AA153,AE153,AI153,AM153,AQ153,AU153,AY153,BC153,BG153,BK153,BO153,BS153,BW153,CA153,CE153),2)+LARGE((S153,W153,AA153,AE153,AI153,AM153,AQ153,AU153,AY153,BC153,BG153,BK153,BO153,BS153,BW153,CA153,CE153),3)+LARGE((S153,W153,AA153,AE153,AI153,AM153,AQ153,AU153,AY153,BC153,BG153,BK153,BO153,BS153,BW153,CA153,CE153),4)+LARGE((S153,W153,AA153,AE153,AI153,AM153,AQ153,AU153,AY153,BC153,BG153,BK153,BO153,BS153,BW153,CA153,CE153),5),K153)</f>
        <v>328.62</v>
      </c>
      <c r="P153" s="191"/>
      <c r="Q153" s="192"/>
      <c r="R153" s="192"/>
      <c r="S153" s="193"/>
      <c r="T153" s="194">
        <v>0.11343750000000001</v>
      </c>
      <c r="U153" s="256">
        <v>109.98</v>
      </c>
      <c r="V153" s="194">
        <v>0.10534940625</v>
      </c>
      <c r="W153" s="256">
        <v>118.43</v>
      </c>
      <c r="X153" s="197"/>
      <c r="Y153" s="198" t="s">
        <v>247</v>
      </c>
      <c r="Z153" s="198"/>
      <c r="AA153" s="199" t="s">
        <v>247</v>
      </c>
      <c r="AB153" s="200">
        <v>7.2951388888888885E-2</v>
      </c>
      <c r="AC153" s="252">
        <v>98.57</v>
      </c>
      <c r="AD153" s="200">
        <v>6.77499548611111E-2</v>
      </c>
      <c r="AE153" s="252">
        <v>106.14</v>
      </c>
      <c r="AF153" s="203"/>
      <c r="AG153" s="204" t="s">
        <v>247</v>
      </c>
      <c r="AH153" s="204"/>
      <c r="AI153" s="205"/>
      <c r="AJ153" s="200">
        <v>6.822916666666666E-2</v>
      </c>
      <c r="AK153" s="252">
        <v>96.63</v>
      </c>
      <c r="AL153" s="200">
        <v>6.3364427083333327E-2</v>
      </c>
      <c r="AM153" s="252">
        <v>104.05000000000001</v>
      </c>
      <c r="AN153" s="206"/>
      <c r="AO153" s="207" t="s">
        <v>247</v>
      </c>
      <c r="AP153" s="207"/>
      <c r="AQ153" s="208"/>
      <c r="AU153" s="202"/>
      <c r="AW153" s="231"/>
      <c r="AX153" s="231"/>
      <c r="AY153" s="253"/>
      <c r="BA153" s="207"/>
      <c r="BB153" s="207"/>
      <c r="BC153" s="208"/>
      <c r="BD153" s="210"/>
      <c r="BE153" s="211"/>
      <c r="BF153" s="211"/>
      <c r="BG153" s="212"/>
      <c r="BH153" s="213"/>
      <c r="BI153" s="214"/>
      <c r="BJ153" s="214"/>
      <c r="BK153" s="215"/>
      <c r="BL153" s="112"/>
      <c r="BM153" s="233"/>
      <c r="BN153" s="233"/>
      <c r="BO153" s="255"/>
      <c r="BP153" s="216"/>
      <c r="BQ153" s="216"/>
      <c r="BR153" s="216"/>
      <c r="BS153" s="217"/>
      <c r="BT153" s="218"/>
      <c r="BU153" s="259"/>
      <c r="BV153" s="259"/>
      <c r="BW153" s="260"/>
      <c r="BY153" s="257"/>
      <c r="BZ153" s="257"/>
      <c r="CA153" s="257"/>
      <c r="CB153" s="221"/>
      <c r="CC153" s="222"/>
      <c r="CD153" s="222"/>
      <c r="CE153" s="222"/>
    </row>
    <row r="154" spans="2:83" ht="15" customHeight="1">
      <c r="B154" s="2">
        <v>170</v>
      </c>
      <c r="C154" s="2">
        <v>148</v>
      </c>
      <c r="D154" s="49" t="s">
        <v>165</v>
      </c>
      <c r="E154" s="49" t="s">
        <v>1699</v>
      </c>
      <c r="F154" s="93" t="s">
        <v>1542</v>
      </c>
      <c r="G154" s="85">
        <v>1967</v>
      </c>
      <c r="H154" s="49" t="s">
        <v>31</v>
      </c>
      <c r="I154" s="2" t="str">
        <f t="shared" si="18"/>
        <v>M40</v>
      </c>
      <c r="J154" s="105">
        <f t="shared" si="14"/>
        <v>300.14</v>
      </c>
      <c r="K154" s="249">
        <f t="shared" si="15"/>
        <v>328.51</v>
      </c>
      <c r="L154" s="51">
        <f t="shared" si="16"/>
        <v>3</v>
      </c>
      <c r="M154" s="52" t="str">
        <f t="shared" si="17"/>
        <v>nie</v>
      </c>
      <c r="N154" s="106">
        <f>IF($M154="ano",LARGE((Q154,U154,Y154,AC154,AG154,AK154,AO154,AS154,AW154,BA154,BE154,BI154,BM154,BQ154,BU154,BY154,CC154),1)+LARGE((Q154,U154,Y154,AC154,AG154,AK154,AO154,AS154,AW154,BA154,BE154,BI154,BM154,BQ154,BU154,BY154,CC154),2)+LARGE((Q154,U154,Y154,AC154,AG154,AK154,AO154,AS154,AW154,BA154,BE154,BI154,BM154,BQ154,BU154,BY154,CC154),3)+LARGE((Q154,U154,Y154,AC154,AG154,AK154,AO154,AS154,AW154,BA154,BE154,BI154,BM154,BQ154,BU154,BY154,CC154),4)+LARGE((Q154,U154,Y154,AC154,AG154,AK154,AO154,AS154,AW154,BA154,BE154,BI154,BM154,BQ154,BU154,BY154,CC154),5),J154)</f>
        <v>300.14</v>
      </c>
      <c r="O154" s="250">
        <f>IF($M154="ano",LARGE((S154,W154,AA154,AE154,AI154,AM154,AQ154,AU154,AY154,BC154,BG154,BK154,BO154,BS154,BW154,CA154,CE154),1)+LARGE((S154,W154,AA154,AE154,AI154,AM154,AQ154,AU154,AY154,BC154,BG154,BK154,BO154,BS154,BW154,CA154,CE154),2)+LARGE((S154,W154,AA154,AE154,AI154,AM154,AQ154,AU154,AY154,BC154,BG154,BK154,BO154,BS154,BW154,CA154,CE154),3)+LARGE((S154,W154,AA154,AE154,AI154,AM154,AQ154,AU154,AY154,BC154,BG154,BK154,BO154,BS154,BW154,CA154,CE154),4)+LARGE((S154,W154,AA154,AE154,AI154,AM154,AQ154,AU154,AY154,BC154,BG154,BK154,BO154,BS154,BW154,CA154,CE154),5),K154)</f>
        <v>328.51</v>
      </c>
      <c r="S154" s="193"/>
      <c r="T154" s="194">
        <v>0.11730324074074074</v>
      </c>
      <c r="U154" s="256">
        <v>98.74</v>
      </c>
      <c r="V154" s="194">
        <v>0.10717997106481481</v>
      </c>
      <c r="W154" s="256">
        <v>108.07000000000001</v>
      </c>
      <c r="Y154" s="59" t="s">
        <v>247</v>
      </c>
      <c r="AA154" s="199" t="s">
        <v>247</v>
      </c>
      <c r="AB154" s="200">
        <v>6.9282407407407418E-2</v>
      </c>
      <c r="AC154" s="252">
        <v>113.73</v>
      </c>
      <c r="AD154" s="200">
        <v>6.3303335648148149E-2</v>
      </c>
      <c r="AE154" s="252">
        <v>124.48</v>
      </c>
      <c r="AG154" s="61" t="s">
        <v>247</v>
      </c>
      <c r="AI154" s="205"/>
      <c r="AJ154" s="200">
        <v>7.0243055555555559E-2</v>
      </c>
      <c r="AK154" s="252">
        <v>87.67</v>
      </c>
      <c r="AL154" s="200">
        <v>6.4181079861111115E-2</v>
      </c>
      <c r="AM154" s="252">
        <v>95.960000000000008</v>
      </c>
      <c r="AN154" s="206"/>
      <c r="AO154" s="207" t="s">
        <v>247</v>
      </c>
      <c r="AP154" s="207"/>
      <c r="AQ154" s="208"/>
      <c r="AU154" s="202"/>
      <c r="AW154" s="231"/>
      <c r="AX154" s="231"/>
      <c r="AY154" s="253"/>
      <c r="BA154" s="207"/>
      <c r="BB154" s="207"/>
      <c r="BC154" s="208"/>
      <c r="BD154" s="210"/>
      <c r="BE154" s="211"/>
      <c r="BF154" s="211"/>
      <c r="BG154" s="212"/>
      <c r="BH154" s="213"/>
      <c r="BI154" s="214"/>
      <c r="BJ154" s="214"/>
      <c r="BK154" s="215"/>
      <c r="BL154" s="112"/>
      <c r="BM154" s="233"/>
      <c r="BN154" s="233"/>
      <c r="BO154" s="255"/>
      <c r="BS154" s="217"/>
      <c r="BT154" s="218"/>
      <c r="BU154" s="259"/>
      <c r="BV154" s="259"/>
      <c r="BW154" s="260"/>
      <c r="BY154" s="257"/>
      <c r="BZ154" s="257"/>
      <c r="CA154" s="257"/>
      <c r="CB154" s="221"/>
      <c r="CC154" s="222"/>
      <c r="CD154" s="222"/>
      <c r="CE154" s="222"/>
    </row>
    <row r="155" spans="2:83" ht="15" customHeight="1">
      <c r="B155" s="2">
        <v>171</v>
      </c>
      <c r="C155" s="2">
        <v>149</v>
      </c>
      <c r="D155" s="47" t="s">
        <v>1889</v>
      </c>
      <c r="E155" s="47" t="s">
        <v>1855</v>
      </c>
      <c r="F155" s="89" t="s">
        <v>1854</v>
      </c>
      <c r="G155" s="48">
        <v>1977</v>
      </c>
      <c r="H155" s="49" t="s">
        <v>31</v>
      </c>
      <c r="I155" s="2" t="str">
        <f t="shared" si="18"/>
        <v>M</v>
      </c>
      <c r="J155" s="105">
        <f t="shared" si="14"/>
        <v>323.94</v>
      </c>
      <c r="K155" s="249">
        <f t="shared" si="15"/>
        <v>328.32</v>
      </c>
      <c r="L155" s="51">
        <f t="shared" si="16"/>
        <v>2</v>
      </c>
      <c r="M155" s="52" t="str">
        <f t="shared" si="17"/>
        <v>nie</v>
      </c>
      <c r="N155" s="106">
        <f>IF($M155="ano",LARGE((Q155,U155,Y155,AC155,AG155,AK155,AO155,AS155,AW155,BA155,BE155,BI155,BM155,BQ155,BU155,BY155,CC155),1)+LARGE((Q155,U155,Y155,AC155,AG155,AK155,AO155,AS155,AW155,BA155,BE155,BI155,BM155,BQ155,BU155,BY155,CC155),2)+LARGE((Q155,U155,Y155,AC155,AG155,AK155,AO155,AS155,AW155,BA155,BE155,BI155,BM155,BQ155,BU155,BY155,CC155),3)+LARGE((Q155,U155,Y155,AC155,AG155,AK155,AO155,AS155,AW155,BA155,BE155,BI155,BM155,BQ155,BU155,BY155,CC155),4)+LARGE((Q155,U155,Y155,AC155,AG155,AK155,AO155,AS155,AW155,BA155,BE155,BI155,BM155,BQ155,BU155,BY155,CC155),5),J155)</f>
        <v>323.94</v>
      </c>
      <c r="O155" s="250">
        <f>IF($M155="ano",LARGE((S155,W155,AA155,AE155,AI155,AM155,AQ155,AU155,AY155,BC155,BG155,BK155,BO155,BS155,BW155,CA155,CE155),1)+LARGE((S155,W155,AA155,AE155,AI155,AM155,AQ155,AU155,AY155,BC155,BG155,BK155,BO155,BS155,BW155,CA155,CE155),2)+LARGE((S155,W155,AA155,AE155,AI155,AM155,AQ155,AU155,AY155,BC155,BG155,BK155,BO155,BS155,BW155,CA155,CE155),3)+LARGE((S155,W155,AA155,AE155,AI155,AM155,AQ155,AU155,AY155,BC155,BG155,BK155,BO155,BS155,BW155,CA155,CE155),4)+LARGE((S155,W155,AA155,AE155,AI155,AM155,AQ155,AU155,AY155,BC155,BG155,BK155,BO155,BS155,BW155,CA155,CE155),5),K155)</f>
        <v>328.32</v>
      </c>
      <c r="P155" s="191"/>
      <c r="Q155" s="192"/>
      <c r="R155" s="192"/>
      <c r="S155" s="193"/>
      <c r="T155" s="194">
        <v>9.6539351851851848E-2</v>
      </c>
      <c r="U155" s="256">
        <v>159.13999999999999</v>
      </c>
      <c r="V155" s="194">
        <v>9.5255378472222221E-2</v>
      </c>
      <c r="W155" s="256">
        <v>161.29</v>
      </c>
      <c r="X155" s="197"/>
      <c r="Y155" s="198" t="s">
        <v>247</v>
      </c>
      <c r="Z155" s="198"/>
      <c r="AA155" s="199" t="s">
        <v>247</v>
      </c>
      <c r="AB155" s="200">
        <v>5.6921296296296296E-2</v>
      </c>
      <c r="AC155" s="252">
        <v>164.8</v>
      </c>
      <c r="AD155" s="200">
        <v>5.6164243055555556E-2</v>
      </c>
      <c r="AE155" s="252">
        <v>167.03</v>
      </c>
      <c r="AF155" s="203"/>
      <c r="AG155" s="204" t="s">
        <v>247</v>
      </c>
      <c r="AH155" s="204"/>
      <c r="AI155" s="205"/>
      <c r="AJ155" s="200"/>
      <c r="AK155" s="201" t="s">
        <v>247</v>
      </c>
      <c r="AL155" s="201"/>
      <c r="AM155" s="202"/>
      <c r="AN155" s="206"/>
      <c r="AO155" s="207" t="s">
        <v>247</v>
      </c>
      <c r="AP155" s="207"/>
      <c r="AQ155" s="208"/>
      <c r="AU155" s="202"/>
      <c r="AW155" s="231"/>
      <c r="AX155" s="231"/>
      <c r="AY155" s="253"/>
      <c r="BA155" s="207"/>
      <c r="BB155" s="207"/>
      <c r="BC155" s="208"/>
      <c r="BD155" s="210"/>
      <c r="BE155" s="211"/>
      <c r="BF155" s="211"/>
      <c r="BG155" s="212"/>
      <c r="BH155" s="213"/>
      <c r="BI155" s="214"/>
      <c r="BJ155" s="214"/>
      <c r="BK155" s="215"/>
      <c r="BL155" s="112"/>
      <c r="BM155" s="233"/>
      <c r="BN155" s="233"/>
      <c r="BO155" s="255"/>
      <c r="BP155" s="216"/>
      <c r="BQ155" s="216"/>
      <c r="BR155" s="216"/>
      <c r="BS155" s="217"/>
      <c r="BT155" s="218"/>
      <c r="BU155" s="259"/>
      <c r="BV155" s="259"/>
      <c r="BW155" s="260"/>
      <c r="BY155" s="257"/>
      <c r="BZ155" s="257"/>
      <c r="CA155" s="257"/>
      <c r="CB155" s="221"/>
      <c r="CC155" s="222"/>
      <c r="CD155" s="222"/>
      <c r="CE155" s="222"/>
    </row>
    <row r="156" spans="2:83" ht="15" customHeight="1">
      <c r="B156" s="2">
        <v>172</v>
      </c>
      <c r="C156" s="2">
        <v>150</v>
      </c>
      <c r="D156" s="49" t="s">
        <v>2328</v>
      </c>
      <c r="E156" s="49" t="s">
        <v>89</v>
      </c>
      <c r="F156" s="93" t="s">
        <v>134</v>
      </c>
      <c r="G156" s="85">
        <v>1983</v>
      </c>
      <c r="H156" s="49" t="s">
        <v>31</v>
      </c>
      <c r="I156" s="2" t="str">
        <f t="shared" si="18"/>
        <v>M</v>
      </c>
      <c r="J156" s="105">
        <f t="shared" si="14"/>
        <v>325.85000000000002</v>
      </c>
      <c r="K156" s="249">
        <f t="shared" si="15"/>
        <v>325.85000000000002</v>
      </c>
      <c r="L156" s="51">
        <f t="shared" si="16"/>
        <v>2</v>
      </c>
      <c r="M156" s="52" t="str">
        <f t="shared" si="17"/>
        <v>nie</v>
      </c>
      <c r="N156" s="106">
        <f>IF($M156="ano",LARGE((Q156,U156,Y156,AC156,AG156,AK156,AO156,AS156,AW156,BA156,BE156,BI156,BM156,BQ156,BU156,BY156,CC156),1)+LARGE((Q156,U156,Y156,AC156,AG156,AK156,AO156,AS156,AW156,BA156,BE156,BI156,BM156,BQ156,BU156,BY156,CC156),2)+LARGE((Q156,U156,Y156,AC156,AG156,AK156,AO156,AS156,AW156,BA156,BE156,BI156,BM156,BQ156,BU156,BY156,CC156),3)+LARGE((Q156,U156,Y156,AC156,AG156,AK156,AO156,AS156,AW156,BA156,BE156,BI156,BM156,BQ156,BU156,BY156,CC156),4)+LARGE((Q156,U156,Y156,AC156,AG156,AK156,AO156,AS156,AW156,BA156,BE156,BI156,BM156,BQ156,BU156,BY156,CC156),5),J156)</f>
        <v>325.85000000000002</v>
      </c>
      <c r="O156" s="250">
        <f>IF($M156="ano",LARGE((S156,W156,AA156,AE156,AI156,AM156,AQ156,AU156,AY156,BC156,BG156,BK156,BO156,BS156,BW156,CA156,CE156),1)+LARGE((S156,W156,AA156,AE156,AI156,AM156,AQ156,AU156,AY156,BC156,BG156,BK156,BO156,BS156,BW156,CA156,CE156),2)+LARGE((S156,W156,AA156,AE156,AI156,AM156,AQ156,AU156,AY156,BC156,BG156,BK156,BO156,BS156,BW156,CA156,CE156),3)+LARGE((S156,W156,AA156,AE156,AI156,AM156,AQ156,AU156,AY156,BC156,BG156,BK156,BO156,BS156,BW156,CA156,CE156),4)+LARGE((S156,W156,AA156,AE156,AI156,AM156,AQ156,AU156,AY156,BC156,BG156,BK156,BO156,BS156,BW156,CA156,CE156),5),K156)</f>
        <v>325.85000000000002</v>
      </c>
      <c r="S156" s="193"/>
      <c r="W156" s="196"/>
      <c r="Y156" s="59" t="s">
        <v>247</v>
      </c>
      <c r="AA156" s="199" t="s">
        <v>247</v>
      </c>
      <c r="AB156" s="200"/>
      <c r="AC156" s="201"/>
      <c r="AD156" s="201"/>
      <c r="AE156" s="202"/>
      <c r="AG156" s="61" t="s">
        <v>247</v>
      </c>
      <c r="AI156" s="205"/>
      <c r="AJ156" s="200">
        <v>5.3067129629629638E-2</v>
      </c>
      <c r="AK156" s="252">
        <v>164.04</v>
      </c>
      <c r="AL156" s="200">
        <v>5.3067129629629638E-2</v>
      </c>
      <c r="AM156" s="252">
        <v>164.04</v>
      </c>
      <c r="AN156" s="206"/>
      <c r="AO156" s="207" t="s">
        <v>247</v>
      </c>
      <c r="AP156" s="207"/>
      <c r="AQ156" s="208"/>
      <c r="AU156" s="202"/>
      <c r="AW156" s="231"/>
      <c r="AX156" s="231"/>
      <c r="AY156" s="253"/>
      <c r="BA156" s="207"/>
      <c r="BB156" s="207"/>
      <c r="BC156" s="208"/>
      <c r="BD156" s="210">
        <v>5.8321759259259254E-2</v>
      </c>
      <c r="BE156" s="258">
        <v>161.81</v>
      </c>
      <c r="BF156" s="210">
        <v>5.8321759259259254E-2</v>
      </c>
      <c r="BG156" s="258">
        <v>161.81</v>
      </c>
      <c r="BH156" s="213"/>
      <c r="BI156" s="214"/>
      <c r="BJ156" s="214"/>
      <c r="BK156" s="215"/>
      <c r="BL156" s="112"/>
      <c r="BM156" s="233"/>
      <c r="BN156" s="233"/>
      <c r="BO156" s="255"/>
      <c r="BS156" s="217"/>
      <c r="BT156" s="218"/>
      <c r="BU156" s="259"/>
      <c r="BV156" s="259"/>
      <c r="BW156" s="260"/>
      <c r="BY156" s="257"/>
      <c r="BZ156" s="257"/>
      <c r="CA156" s="257"/>
      <c r="CB156" s="221"/>
      <c r="CC156" s="222"/>
      <c r="CD156" s="222"/>
      <c r="CE156" s="222"/>
    </row>
    <row r="157" spans="2:83" ht="15" customHeight="1">
      <c r="B157" s="2">
        <v>174</v>
      </c>
      <c r="C157" s="2">
        <v>151</v>
      </c>
      <c r="D157" s="47" t="s">
        <v>1108</v>
      </c>
      <c r="E157" s="47" t="s">
        <v>1587</v>
      </c>
      <c r="F157" s="89" t="s">
        <v>1843</v>
      </c>
      <c r="G157" s="48">
        <v>1980</v>
      </c>
      <c r="H157" s="49" t="s">
        <v>31</v>
      </c>
      <c r="I157" s="2" t="str">
        <f t="shared" si="18"/>
        <v>M</v>
      </c>
      <c r="J157" s="105">
        <f t="shared" si="14"/>
        <v>324.51</v>
      </c>
      <c r="K157" s="249">
        <f t="shared" si="15"/>
        <v>325.16999999999996</v>
      </c>
      <c r="L157" s="51">
        <f t="shared" si="16"/>
        <v>2</v>
      </c>
      <c r="M157" s="52" t="str">
        <f t="shared" si="17"/>
        <v>nie</v>
      </c>
      <c r="N157" s="106">
        <f>IF($M157="ano",LARGE((Q157,U157,Y157,AC157,AG157,AK157,AO157,AS157,AW157,BA157,BE157,BI157,BM157,BQ157,BU157,BY157,CC157),1)+LARGE((Q157,U157,Y157,AC157,AG157,AK157,AO157,AS157,AW157,BA157,BE157,BI157,BM157,BQ157,BU157,BY157,CC157),2)+LARGE((Q157,U157,Y157,AC157,AG157,AK157,AO157,AS157,AW157,BA157,BE157,BI157,BM157,BQ157,BU157,BY157,CC157),3)+LARGE((Q157,U157,Y157,AC157,AG157,AK157,AO157,AS157,AW157,BA157,BE157,BI157,BM157,BQ157,BU157,BY157,CC157),4)+LARGE((Q157,U157,Y157,AC157,AG157,AK157,AO157,AS157,AW157,BA157,BE157,BI157,BM157,BQ157,BU157,BY157,CC157),5),J157)</f>
        <v>324.51</v>
      </c>
      <c r="O157" s="250">
        <f>IF($M157="ano",LARGE((S157,W157,AA157,AE157,AI157,AM157,AQ157,AU157,AY157,BC157,BG157,BK157,BO157,BS157,BW157,CA157,CE157),1)+LARGE((S157,W157,AA157,AE157,AI157,AM157,AQ157,AU157,AY157,BC157,BG157,BK157,BO157,BS157,BW157,CA157,CE157),2)+LARGE((S157,W157,AA157,AE157,AI157,AM157,AQ157,AU157,AY157,BC157,BG157,BK157,BO157,BS157,BW157,CA157,CE157),3)+LARGE((S157,W157,AA157,AE157,AI157,AM157,AQ157,AU157,AY157,BC157,BG157,BK157,BO157,BS157,BW157,CA157,CE157),4)+LARGE((S157,W157,AA157,AE157,AI157,AM157,AQ157,AU157,AY157,BC157,BG157,BK157,BO157,BS157,BW157,CA157,CE157),5),K157)</f>
        <v>325.16999999999996</v>
      </c>
      <c r="P157" s="191"/>
      <c r="Q157" s="192"/>
      <c r="R157" s="192"/>
      <c r="S157" s="193"/>
      <c r="T157" s="194">
        <v>9.297453703703705E-2</v>
      </c>
      <c r="U157" s="256">
        <v>169.51</v>
      </c>
      <c r="V157" s="194">
        <v>9.2788587962962979E-2</v>
      </c>
      <c r="W157" s="256">
        <v>169.85</v>
      </c>
      <c r="X157" s="197"/>
      <c r="Y157" s="198" t="s">
        <v>247</v>
      </c>
      <c r="Z157" s="198"/>
      <c r="AA157" s="199" t="s">
        <v>247</v>
      </c>
      <c r="AB157" s="200"/>
      <c r="AC157" s="201"/>
      <c r="AD157" s="201"/>
      <c r="AE157" s="202"/>
      <c r="AF157" s="203"/>
      <c r="AG157" s="204" t="s">
        <v>247</v>
      </c>
      <c r="AH157" s="204"/>
      <c r="AI157" s="205"/>
      <c r="AJ157" s="200"/>
      <c r="AK157" s="201" t="s">
        <v>247</v>
      </c>
      <c r="AL157" s="201"/>
      <c r="AM157" s="202"/>
      <c r="AN157" s="206"/>
      <c r="AO157" s="207" t="s">
        <v>247</v>
      </c>
      <c r="AP157" s="207"/>
      <c r="AQ157" s="208"/>
      <c r="AU157" s="202"/>
      <c r="AW157" s="231"/>
      <c r="AX157" s="231"/>
      <c r="AY157" s="253"/>
      <c r="BA157" s="207"/>
      <c r="BB157" s="207"/>
      <c r="BC157" s="208"/>
      <c r="BD157" s="210">
        <v>5.9988425925925917E-2</v>
      </c>
      <c r="BE157" s="258">
        <v>155</v>
      </c>
      <c r="BF157" s="210">
        <v>5.9868449074074064E-2</v>
      </c>
      <c r="BG157" s="258">
        <v>155.32</v>
      </c>
      <c r="BH157" s="213"/>
      <c r="BI157" s="214"/>
      <c r="BJ157" s="214"/>
      <c r="BK157" s="215"/>
      <c r="BL157" s="112"/>
      <c r="BM157" s="233"/>
      <c r="BN157" s="233"/>
      <c r="BO157" s="255"/>
      <c r="BP157" s="216"/>
      <c r="BQ157" s="216"/>
      <c r="BR157" s="216"/>
      <c r="BS157" s="217"/>
      <c r="BT157" s="218"/>
      <c r="BU157" s="259"/>
      <c r="BV157" s="259"/>
      <c r="BW157" s="260"/>
      <c r="BY157" s="257"/>
      <c r="BZ157" s="257"/>
      <c r="CA157" s="257"/>
      <c r="CB157" s="221"/>
      <c r="CC157" s="222"/>
      <c r="CD157" s="222"/>
      <c r="CE157" s="222"/>
    </row>
    <row r="158" spans="2:83" ht="15" customHeight="1">
      <c r="B158" s="2">
        <v>175</v>
      </c>
      <c r="C158" s="2">
        <v>152</v>
      </c>
      <c r="D158" s="47" t="s">
        <v>1943</v>
      </c>
      <c r="E158" s="47" t="s">
        <v>1887</v>
      </c>
      <c r="F158" s="89" t="s">
        <v>1944</v>
      </c>
      <c r="G158" s="48">
        <v>1972</v>
      </c>
      <c r="H158" s="49" t="s">
        <v>31</v>
      </c>
      <c r="I158" s="2" t="str">
        <f t="shared" si="18"/>
        <v>M40</v>
      </c>
      <c r="J158" s="105">
        <f t="shared" si="14"/>
        <v>308.88</v>
      </c>
      <c r="K158" s="249">
        <f t="shared" si="15"/>
        <v>324.74</v>
      </c>
      <c r="L158" s="51">
        <f t="shared" si="16"/>
        <v>2</v>
      </c>
      <c r="M158" s="52" t="str">
        <f t="shared" si="17"/>
        <v>nie</v>
      </c>
      <c r="N158" s="106">
        <f>IF($M158="ano",LARGE((Q158,U158,Y158,AC158,AG158,AK158,AO158,AS158,AW158,BA158,BE158,BI158,BM158,BQ158,BU158,BY158,CC158),1)+LARGE((Q158,U158,Y158,AC158,AG158,AK158,AO158,AS158,AW158,BA158,BE158,BI158,BM158,BQ158,BU158,BY158,CC158),2)+LARGE((Q158,U158,Y158,AC158,AG158,AK158,AO158,AS158,AW158,BA158,BE158,BI158,BM158,BQ158,BU158,BY158,CC158),3)+LARGE((Q158,U158,Y158,AC158,AG158,AK158,AO158,AS158,AW158,BA158,BE158,BI158,BM158,BQ158,BU158,BY158,CC158),4)+LARGE((Q158,U158,Y158,AC158,AG158,AK158,AO158,AS158,AW158,BA158,BE158,BI158,BM158,BQ158,BU158,BY158,CC158),5),J158)</f>
        <v>308.88</v>
      </c>
      <c r="O158" s="250">
        <f>IF($M158="ano",LARGE((S158,W158,AA158,AE158,AI158,AM158,AQ158,AU158,AY158,BC158,BG158,BK158,BO158,BS158,BW158,CA158,CE158),1)+LARGE((S158,W158,AA158,AE158,AI158,AM158,AQ158,AU158,AY158,BC158,BG158,BK158,BO158,BS158,BW158,CA158,CE158),2)+LARGE((S158,W158,AA158,AE158,AI158,AM158,AQ158,AU158,AY158,BC158,BG158,BK158,BO158,BS158,BW158,CA158,CE158),3)+LARGE((S158,W158,AA158,AE158,AI158,AM158,AQ158,AU158,AY158,BC158,BG158,BK158,BO158,BS158,BW158,CA158,CE158),4)+LARGE((S158,W158,AA158,AE158,AI158,AM158,AQ158,AU158,AY158,BC158,BG158,BK158,BO158,BS158,BW158,CA158,CE158),5),K158)</f>
        <v>324.74</v>
      </c>
      <c r="P158" s="191"/>
      <c r="Q158" s="192"/>
      <c r="R158" s="192"/>
      <c r="S158" s="193"/>
      <c r="T158" s="194">
        <v>0.10035879629629629</v>
      </c>
      <c r="U158" s="256">
        <v>148.03</v>
      </c>
      <c r="V158" s="194">
        <v>9.5461287037037032E-2</v>
      </c>
      <c r="W158" s="256">
        <v>155.63</v>
      </c>
      <c r="X158" s="197"/>
      <c r="Y158" s="198" t="s">
        <v>247</v>
      </c>
      <c r="Z158" s="198"/>
      <c r="AA158" s="199" t="s">
        <v>247</v>
      </c>
      <c r="AB158" s="200"/>
      <c r="AC158" s="201"/>
      <c r="AD158" s="201"/>
      <c r="AE158" s="202"/>
      <c r="AF158" s="203"/>
      <c r="AG158" s="204" t="s">
        <v>247</v>
      </c>
      <c r="AH158" s="204"/>
      <c r="AI158" s="205"/>
      <c r="AJ158" s="200"/>
      <c r="AK158" s="201" t="s">
        <v>247</v>
      </c>
      <c r="AL158" s="201"/>
      <c r="AM158" s="202"/>
      <c r="AN158" s="206">
        <v>3.0520833333333334E-2</v>
      </c>
      <c r="AO158" s="251">
        <v>160.85</v>
      </c>
      <c r="AP158" s="206">
        <v>2.9031416666666667E-2</v>
      </c>
      <c r="AQ158" s="251">
        <v>169.10999999999999</v>
      </c>
      <c r="AU158" s="202"/>
      <c r="AW158" s="231"/>
      <c r="AX158" s="231"/>
      <c r="AY158" s="253"/>
      <c r="BA158" s="207"/>
      <c r="BB158" s="207"/>
      <c r="BC158" s="208"/>
      <c r="BD158" s="210"/>
      <c r="BE158" s="211"/>
      <c r="BF158" s="211"/>
      <c r="BG158" s="212"/>
      <c r="BH158" s="213"/>
      <c r="BI158" s="214"/>
      <c r="BJ158" s="214"/>
      <c r="BK158" s="215"/>
      <c r="BL158" s="112"/>
      <c r="BM158" s="233"/>
      <c r="BN158" s="233"/>
      <c r="BO158" s="255"/>
      <c r="BP158" s="216"/>
      <c r="BQ158" s="216"/>
      <c r="BR158" s="216"/>
      <c r="BS158" s="217"/>
      <c r="BT158" s="218"/>
      <c r="BU158" s="259"/>
      <c r="BV158" s="259"/>
      <c r="BW158" s="260"/>
      <c r="BY158" s="257"/>
      <c r="BZ158" s="257"/>
      <c r="CA158" s="257"/>
      <c r="CB158" s="221"/>
      <c r="CC158" s="222"/>
      <c r="CD158" s="222"/>
      <c r="CE158" s="222"/>
    </row>
    <row r="159" spans="2:83" ht="15" customHeight="1">
      <c r="B159" s="2">
        <v>176</v>
      </c>
      <c r="C159" s="2">
        <v>153</v>
      </c>
      <c r="D159" s="49" t="s">
        <v>858</v>
      </c>
      <c r="E159" s="49" t="s">
        <v>1523</v>
      </c>
      <c r="F159" s="93" t="s">
        <v>704</v>
      </c>
      <c r="G159" s="85">
        <v>1984</v>
      </c>
      <c r="H159" s="49" t="s">
        <v>31</v>
      </c>
      <c r="I159" s="49" t="s">
        <v>31</v>
      </c>
      <c r="J159" s="105">
        <f t="shared" si="14"/>
        <v>322.89</v>
      </c>
      <c r="K159" s="249">
        <f t="shared" si="15"/>
        <v>322.89</v>
      </c>
      <c r="L159" s="51">
        <f t="shared" si="16"/>
        <v>2</v>
      </c>
      <c r="M159" s="52" t="str">
        <f t="shared" si="17"/>
        <v>nie</v>
      </c>
      <c r="N159" s="106">
        <f>IF($M159="ano",LARGE((Q159,U159,Y159,AC159,AG159,AK159,AO159,AS159,AW159,BA159,BE159,BI159,BM159,BQ159,BU159,BY159,CC159),1)+LARGE((Q159,U159,Y159,AC159,AG159,AK159,AO159,AS159,AW159,BA159,BE159,BI159,BM159,BQ159,BU159,BY159,CC159),2)+LARGE((Q159,U159,Y159,AC159,AG159,AK159,AO159,AS159,AW159,BA159,BE159,BI159,BM159,BQ159,BU159,BY159,CC159),3)+LARGE((Q159,U159,Y159,AC159,AG159,AK159,AO159,AS159,AW159,BA159,BE159,BI159,BM159,BQ159,BU159,BY159,CC159),4)+LARGE((Q159,U159,Y159,AC159,AG159,AK159,AO159,AS159,AW159,BA159,BE159,BI159,BM159,BQ159,BU159,BY159,CC159),5),J159)</f>
        <v>322.89</v>
      </c>
      <c r="O159" s="250">
        <f>IF($M159="ano",LARGE((S159,W159,AA159,AE159,AI159,AM159,AQ159,AU159,AY159,BC159,BG159,BK159,BO159,BS159,BW159,CA159,CE159),1)+LARGE((S159,W159,AA159,AE159,AI159,AM159,AQ159,AU159,AY159,BC159,BG159,BK159,BO159,BS159,BW159,CA159,CE159),2)+LARGE((S159,W159,AA159,AE159,AI159,AM159,AQ159,AU159,AY159,BC159,BG159,BK159,BO159,BS159,BW159,CA159,CE159),3)+LARGE((S159,W159,AA159,AE159,AI159,AM159,AQ159,AU159,AY159,BC159,BG159,BK159,BO159,BS159,BW159,CA159,CE159),4)+LARGE((S159,W159,AA159,AE159,AI159,AM159,AQ159,AU159,AY159,BC159,BG159,BK159,BO159,BS159,BW159,CA159,CE159),5),K159)</f>
        <v>322.89</v>
      </c>
      <c r="Y159" s="59" t="s">
        <v>247</v>
      </c>
      <c r="AA159" s="59" t="s">
        <v>247</v>
      </c>
      <c r="AJ159" s="200"/>
      <c r="AK159" s="201"/>
      <c r="AL159" s="201"/>
      <c r="AM159" s="201"/>
      <c r="BD159" s="210">
        <v>5.7754629629629628E-2</v>
      </c>
      <c r="BE159" s="258">
        <v>164.12</v>
      </c>
      <c r="BF159" s="210">
        <v>5.7754629629629628E-2</v>
      </c>
      <c r="BG159" s="258">
        <v>164.12</v>
      </c>
      <c r="BH159" s="213"/>
      <c r="BI159" s="214"/>
      <c r="BJ159" s="214"/>
      <c r="BK159" s="215"/>
      <c r="BL159" s="112"/>
      <c r="BM159" s="233"/>
      <c r="BN159" s="233"/>
      <c r="BO159" s="255"/>
      <c r="BT159" s="218"/>
      <c r="BU159" s="259"/>
      <c r="BV159" s="259"/>
      <c r="BW159" s="260"/>
      <c r="BY159" s="257"/>
      <c r="BZ159" s="257"/>
      <c r="CA159" s="257"/>
      <c r="CB159" s="221">
        <v>5.7442129629629628E-2</v>
      </c>
      <c r="CC159" s="222">
        <v>158.77000000000001</v>
      </c>
      <c r="CD159" s="221">
        <v>5.7442129629629628E-2</v>
      </c>
      <c r="CE159" s="222">
        <v>158.77000000000001</v>
      </c>
    </row>
    <row r="160" spans="2:83" ht="15" customHeight="1">
      <c r="B160" s="2">
        <v>177</v>
      </c>
      <c r="C160" s="2">
        <v>154</v>
      </c>
      <c r="D160" s="47" t="s">
        <v>1875</v>
      </c>
      <c r="E160" s="47" t="s">
        <v>1582</v>
      </c>
      <c r="F160" s="89" t="s">
        <v>1553</v>
      </c>
      <c r="G160" s="48">
        <v>1978</v>
      </c>
      <c r="H160" s="49" t="s">
        <v>31</v>
      </c>
      <c r="I160" s="2" t="str">
        <f>IF(G160&lt;=1953,"M60",IF(G160&lt;=1963,"M50",IF(G160&lt;=1973,"M40","M")))</f>
        <v>M</v>
      </c>
      <c r="J160" s="105">
        <f t="shared" si="14"/>
        <v>319.39999999999998</v>
      </c>
      <c r="K160" s="249">
        <f t="shared" si="15"/>
        <v>322.14999999999998</v>
      </c>
      <c r="L160" s="51">
        <f t="shared" si="16"/>
        <v>2</v>
      </c>
      <c r="M160" s="52" t="str">
        <f t="shared" si="17"/>
        <v>nie</v>
      </c>
      <c r="N160" s="106">
        <f>IF($M160="ano",LARGE((Q160,U160,Y160,AC160,AG160,AK160,AO160,AS160,AW160,BA160,BE160,BI160,BM160,BQ160,BU160,BY160,CC160),1)+LARGE((Q160,U160,Y160,AC160,AG160,AK160,AO160,AS160,AW160,BA160,BE160,BI160,BM160,BQ160,BU160,BY160,CC160),2)+LARGE((Q160,U160,Y160,AC160,AG160,AK160,AO160,AS160,AW160,BA160,BE160,BI160,BM160,BQ160,BU160,BY160,CC160),3)+LARGE((Q160,U160,Y160,AC160,AG160,AK160,AO160,AS160,AW160,BA160,BE160,BI160,BM160,BQ160,BU160,BY160,CC160),4)+LARGE((Q160,U160,Y160,AC160,AG160,AK160,AO160,AS160,AW160,BA160,BE160,BI160,BM160,BQ160,BU160,BY160,CC160),5),J160)</f>
        <v>319.39999999999998</v>
      </c>
      <c r="O160" s="250">
        <f>IF($M160="ano",LARGE((S160,W160,AA160,AE160,AI160,AM160,AQ160,AU160,AY160,BC160,BG160,BK160,BO160,BS160,BW160,CA160,CE160),1)+LARGE((S160,W160,AA160,AE160,AI160,AM160,AQ160,AU160,AY160,BC160,BG160,BK160,BO160,BS160,BW160,CA160,CE160),2)+LARGE((S160,W160,AA160,AE160,AI160,AM160,AQ160,AU160,AY160,BC160,BG160,BK160,BO160,BS160,BW160,CA160,CE160),3)+LARGE((S160,W160,AA160,AE160,AI160,AM160,AQ160,AU160,AY160,BC160,BG160,BK160,BO160,BS160,BW160,CA160,CE160),4)+LARGE((S160,W160,AA160,AE160,AI160,AM160,AQ160,AU160,AY160,BC160,BG160,BK160,BO160,BS160,BW160,CA160,CE160),5),K160)</f>
        <v>322.14999999999998</v>
      </c>
      <c r="P160" s="191"/>
      <c r="Q160" s="192"/>
      <c r="R160" s="192"/>
      <c r="S160" s="193"/>
      <c r="T160" s="194">
        <v>9.5335648148148155E-2</v>
      </c>
      <c r="U160" s="256">
        <v>162.65</v>
      </c>
      <c r="V160" s="194">
        <v>9.4525295138888896E-2</v>
      </c>
      <c r="W160" s="256">
        <v>164.04999999999998</v>
      </c>
      <c r="X160" s="197"/>
      <c r="Y160" s="198" t="s">
        <v>247</v>
      </c>
      <c r="Z160" s="198"/>
      <c r="AA160" s="199" t="s">
        <v>247</v>
      </c>
      <c r="AB160" s="200"/>
      <c r="AC160" s="201"/>
      <c r="AD160" s="201"/>
      <c r="AE160" s="202"/>
      <c r="AF160" s="203"/>
      <c r="AG160" s="204" t="s">
        <v>247</v>
      </c>
      <c r="AH160" s="204"/>
      <c r="AI160" s="205"/>
      <c r="AJ160" s="200"/>
      <c r="AK160" s="201" t="s">
        <v>247</v>
      </c>
      <c r="AL160" s="201"/>
      <c r="AM160" s="202"/>
      <c r="AN160" s="206"/>
      <c r="AO160" s="207" t="s">
        <v>247</v>
      </c>
      <c r="AP160" s="207"/>
      <c r="AQ160" s="208"/>
      <c r="AU160" s="202"/>
      <c r="AW160" s="231"/>
      <c r="AX160" s="231"/>
      <c r="AY160" s="253"/>
      <c r="BA160" s="207"/>
      <c r="BB160" s="207"/>
      <c r="BC160" s="208"/>
      <c r="BD160" s="210">
        <v>5.9560185185185174E-2</v>
      </c>
      <c r="BE160" s="258">
        <v>156.75</v>
      </c>
      <c r="BF160" s="210">
        <v>5.90539236111111E-2</v>
      </c>
      <c r="BG160" s="258">
        <v>158.1</v>
      </c>
      <c r="BH160" s="213"/>
      <c r="BI160" s="214"/>
      <c r="BJ160" s="214"/>
      <c r="BK160" s="215"/>
      <c r="BL160" s="112"/>
      <c r="BM160" s="233"/>
      <c r="BN160" s="233"/>
      <c r="BO160" s="255"/>
      <c r="BP160" s="216"/>
      <c r="BQ160" s="216"/>
      <c r="BR160" s="216"/>
      <c r="BS160" s="217"/>
      <c r="BT160" s="218"/>
      <c r="BU160" s="259"/>
      <c r="BV160" s="259"/>
      <c r="BW160" s="260"/>
      <c r="BY160" s="257"/>
      <c r="BZ160" s="257"/>
      <c r="CA160" s="257"/>
      <c r="CB160" s="221"/>
      <c r="CC160" s="222"/>
      <c r="CD160" s="222"/>
      <c r="CE160" s="222"/>
    </row>
    <row r="161" spans="2:83" ht="15" customHeight="1">
      <c r="B161" s="2">
        <v>178</v>
      </c>
      <c r="C161" s="2">
        <v>155</v>
      </c>
      <c r="D161" s="49" t="s">
        <v>870</v>
      </c>
      <c r="E161" s="49" t="s">
        <v>1850</v>
      </c>
      <c r="F161" s="93" t="s">
        <v>871</v>
      </c>
      <c r="G161" s="85">
        <v>1958</v>
      </c>
      <c r="H161" s="49" t="s">
        <v>31</v>
      </c>
      <c r="I161" s="49" t="s">
        <v>33</v>
      </c>
      <c r="J161" s="105">
        <f t="shared" si="14"/>
        <v>272.22000000000003</v>
      </c>
      <c r="K161" s="249">
        <f t="shared" si="15"/>
        <v>321.74</v>
      </c>
      <c r="L161" s="51">
        <f t="shared" si="16"/>
        <v>2</v>
      </c>
      <c r="M161" s="52" t="str">
        <f t="shared" si="17"/>
        <v>nie</v>
      </c>
      <c r="N161" s="106">
        <f>IF($M161="ano",LARGE((Q161,U161,Y161,AC161,AG161,AK161,AO161,AS161,AW161,BA161,BE161,BI161,BM161,BQ161,BU161,BY161,CC161),1)+LARGE((Q161,U161,Y161,AC161,AG161,AK161,AO161,AS161,AW161,BA161,BE161,BI161,BM161,BQ161,BU161,BY161,CC161),2)+LARGE((Q161,U161,Y161,AC161,AG161,AK161,AO161,AS161,AW161,BA161,BE161,BI161,BM161,BQ161,BU161,BY161,CC161),3)+LARGE((Q161,U161,Y161,AC161,AG161,AK161,AO161,AS161,AW161,BA161,BE161,BI161,BM161,BQ161,BU161,BY161,CC161),4)+LARGE((Q161,U161,Y161,AC161,AG161,AK161,AO161,AS161,AW161,BA161,BE161,BI161,BM161,BQ161,BU161,BY161,CC161),5),J161)</f>
        <v>272.22000000000003</v>
      </c>
      <c r="O161" s="250">
        <f>IF($M161="ano",LARGE((S161,W161,AA161,AE161,AI161,AM161,AQ161,AU161,AY161,BC161,BG161,BK161,BO161,BS161,BW161,CA161,CE161),1)+LARGE((S161,W161,AA161,AE161,AI161,AM161,AQ161,AU161,AY161,BC161,BG161,BK161,BO161,BS161,BW161,CA161,CE161),2)+LARGE((S161,W161,AA161,AE161,AI161,AM161,AQ161,AU161,AY161,BC161,BG161,BK161,BO161,BS161,BW161,CA161,CE161),3)+LARGE((S161,W161,AA161,AE161,AI161,AM161,AQ161,AU161,AY161,BC161,BG161,BK161,BO161,BS161,BW161,CA161,CE161),4)+LARGE((S161,W161,AA161,AE161,AI161,AM161,AQ161,AU161,AY161,BC161,BG161,BK161,BO161,BS161,BW161,CA161,CE161),5),K161)</f>
        <v>321.74</v>
      </c>
      <c r="Y161" s="59" t="s">
        <v>247</v>
      </c>
      <c r="AA161" s="59" t="s">
        <v>247</v>
      </c>
      <c r="AJ161" s="200"/>
      <c r="AK161" s="201"/>
      <c r="AL161" s="201"/>
      <c r="AM161" s="201"/>
      <c r="BD161" s="210">
        <v>6.267361111111111E-2</v>
      </c>
      <c r="BE161" s="258">
        <v>144.03</v>
      </c>
      <c r="BF161" s="210">
        <v>5.3028142361111107E-2</v>
      </c>
      <c r="BG161" s="258">
        <v>170.23</v>
      </c>
      <c r="BH161" s="213"/>
      <c r="BI161" s="214"/>
      <c r="BJ161" s="214"/>
      <c r="BK161" s="215"/>
      <c r="BL161" s="112"/>
      <c r="BM161" s="233"/>
      <c r="BN161" s="233"/>
      <c r="BO161" s="255"/>
      <c r="BT161" s="218"/>
      <c r="BU161" s="259"/>
      <c r="BV161" s="259"/>
      <c r="BW161" s="260"/>
      <c r="BY161" s="257"/>
      <c r="BZ161" s="257"/>
      <c r="CA161" s="257"/>
      <c r="CB161" s="221">
        <v>6.4722222222222223E-2</v>
      </c>
      <c r="CC161" s="222">
        <v>128.19</v>
      </c>
      <c r="CD161" s="221">
        <v>5.4761472222222218E-2</v>
      </c>
      <c r="CE161" s="222">
        <v>151.51</v>
      </c>
    </row>
    <row r="162" spans="2:83" ht="15" customHeight="1">
      <c r="B162" s="2">
        <v>179</v>
      </c>
      <c r="C162" s="2">
        <v>156</v>
      </c>
      <c r="D162" s="80" t="s">
        <v>1982</v>
      </c>
      <c r="E162" s="80" t="s">
        <v>1505</v>
      </c>
      <c r="F162" s="90" t="s">
        <v>1983</v>
      </c>
      <c r="G162" s="84">
        <v>1980</v>
      </c>
      <c r="H162" s="49" t="s">
        <v>31</v>
      </c>
      <c r="I162" s="2" t="str">
        <f>IF(G162&lt;=1953,"M60",IF(G162&lt;=1963,"M50",IF(G162&lt;=1973,"M40","M")))</f>
        <v>M</v>
      </c>
      <c r="J162" s="105">
        <f t="shared" si="14"/>
        <v>319.89</v>
      </c>
      <c r="K162" s="249">
        <f t="shared" si="15"/>
        <v>320.53999999999996</v>
      </c>
      <c r="L162" s="51">
        <f t="shared" si="16"/>
        <v>2</v>
      </c>
      <c r="M162" s="52" t="str">
        <f t="shared" si="17"/>
        <v>nie</v>
      </c>
      <c r="N162" s="106">
        <f>IF($M162="ano",LARGE((Q162,U162,Y162,AC162,AG162,AK162,AO162,AS162,AW162,BA162,BE162,BI162,BM162,BQ162,BU162,BY162,CC162),1)+LARGE((Q162,U162,Y162,AC162,AG162,AK162,AO162,AS162,AW162,BA162,BE162,BI162,BM162,BQ162,BU162,BY162,CC162),2)+LARGE((Q162,U162,Y162,AC162,AG162,AK162,AO162,AS162,AW162,BA162,BE162,BI162,BM162,BQ162,BU162,BY162,CC162),3)+LARGE((Q162,U162,Y162,AC162,AG162,AK162,AO162,AS162,AW162,BA162,BE162,BI162,BM162,BQ162,BU162,BY162,CC162),4)+LARGE((Q162,U162,Y162,AC162,AG162,AK162,AO162,AS162,AW162,BA162,BE162,BI162,BM162,BQ162,BU162,BY162,CC162),5),J162)</f>
        <v>319.89</v>
      </c>
      <c r="O162" s="250">
        <f>IF($M162="ano",LARGE((S162,W162,AA162,AE162,AI162,AM162,AQ162,AU162,AY162,BC162,BG162,BK162,BO162,BS162,BW162,CA162,CE162),1)+LARGE((S162,W162,AA162,AE162,AI162,AM162,AQ162,AU162,AY162,BC162,BG162,BK162,BO162,BS162,BW162,CA162,CE162),2)+LARGE((S162,W162,AA162,AE162,AI162,AM162,AQ162,AU162,AY162,BC162,BG162,BK162,BO162,BS162,BW162,CA162,CE162),3)+LARGE((S162,W162,AA162,AE162,AI162,AM162,AQ162,AU162,AY162,BC162,BG162,BK162,BO162,BS162,BW162,CA162,CE162),4)+LARGE((S162,W162,AA162,AE162,AI162,AM162,AQ162,AU162,AY162,BC162,BG162,BK162,BO162,BS162,BW162,CA162,CE162),5),K162)</f>
        <v>320.53999999999996</v>
      </c>
      <c r="P162" s="191"/>
      <c r="Q162" s="192"/>
      <c r="R162" s="192"/>
      <c r="S162" s="193"/>
      <c r="T162" s="194">
        <v>0.10217592592592593</v>
      </c>
      <c r="U162" s="256">
        <v>142.75</v>
      </c>
      <c r="V162" s="194">
        <v>0.10197157407407408</v>
      </c>
      <c r="W162" s="256">
        <v>143.04</v>
      </c>
      <c r="X162" s="197"/>
      <c r="Y162" s="198" t="s">
        <v>247</v>
      </c>
      <c r="Z162" s="198"/>
      <c r="AA162" s="199" t="s">
        <v>247</v>
      </c>
      <c r="AB162" s="200">
        <v>5.393518518518519E-2</v>
      </c>
      <c r="AC162" s="252">
        <v>177.14</v>
      </c>
      <c r="AD162" s="200">
        <v>5.3827314814814821E-2</v>
      </c>
      <c r="AE162" s="252">
        <v>177.5</v>
      </c>
      <c r="AF162" s="203"/>
      <c r="AG162" s="204" t="s">
        <v>247</v>
      </c>
      <c r="AH162" s="204"/>
      <c r="AI162" s="205"/>
      <c r="AJ162" s="200"/>
      <c r="AK162" s="201" t="s">
        <v>247</v>
      </c>
      <c r="AL162" s="201"/>
      <c r="AM162" s="202"/>
      <c r="AN162" s="206"/>
      <c r="AO162" s="207" t="s">
        <v>247</v>
      </c>
      <c r="AP162" s="207"/>
      <c r="AQ162" s="208"/>
      <c r="AU162" s="202"/>
      <c r="AW162" s="231"/>
      <c r="AX162" s="231"/>
      <c r="AY162" s="253"/>
      <c r="BA162" s="207"/>
      <c r="BB162" s="207"/>
      <c r="BC162" s="208"/>
      <c r="BD162" s="210"/>
      <c r="BE162" s="211"/>
      <c r="BF162" s="211"/>
      <c r="BG162" s="212"/>
      <c r="BH162" s="213"/>
      <c r="BI162" s="214"/>
      <c r="BJ162" s="214"/>
      <c r="BK162" s="215"/>
      <c r="BL162" s="112"/>
      <c r="BM162" s="233"/>
      <c r="BN162" s="233"/>
      <c r="BO162" s="255"/>
      <c r="BP162" s="216"/>
      <c r="BQ162" s="216"/>
      <c r="BR162" s="216"/>
      <c r="BS162" s="217"/>
      <c r="BT162" s="218"/>
      <c r="BU162" s="259"/>
      <c r="BV162" s="259"/>
      <c r="BW162" s="260"/>
      <c r="BY162" s="257"/>
      <c r="BZ162" s="257"/>
      <c r="CA162" s="257"/>
      <c r="CB162" s="221"/>
      <c r="CC162" s="222"/>
      <c r="CD162" s="222"/>
      <c r="CE162" s="222"/>
    </row>
    <row r="163" spans="2:83" ht="15" customHeight="1">
      <c r="B163" s="2">
        <v>180</v>
      </c>
      <c r="C163" s="2">
        <v>157</v>
      </c>
      <c r="D163" s="49" t="s">
        <v>146</v>
      </c>
      <c r="E163" s="49" t="s">
        <v>1632</v>
      </c>
      <c r="F163" s="93" t="s">
        <v>147</v>
      </c>
      <c r="G163" s="85">
        <v>1982</v>
      </c>
      <c r="H163" s="49" t="s">
        <v>31</v>
      </c>
      <c r="I163" s="2" t="str">
        <f>IF(G163&lt;=1953,"M60",IF(G163&lt;=1963,"M50",IF(G163&lt;=1973,"M40","M")))</f>
        <v>M</v>
      </c>
      <c r="J163" s="105">
        <f t="shared" si="14"/>
        <v>319.27</v>
      </c>
      <c r="K163" s="249">
        <f t="shared" si="15"/>
        <v>319.27</v>
      </c>
      <c r="L163" s="51">
        <f t="shared" si="16"/>
        <v>2</v>
      </c>
      <c r="M163" s="52" t="str">
        <f t="shared" si="17"/>
        <v>nie</v>
      </c>
      <c r="N163" s="106">
        <f>IF($M163="ano",LARGE((Q163,U163,Y163,AC163,AG163,AK163,AO163,AS163,AW163,BA163,BE163,BI163,BM163,BQ163,BU163,BY163,CC163),1)+LARGE((Q163,U163,Y163,AC163,AG163,AK163,AO163,AS163,AW163,BA163,BE163,BI163,BM163,BQ163,BU163,BY163,CC163),2)+LARGE((Q163,U163,Y163,AC163,AG163,AK163,AO163,AS163,AW163,BA163,BE163,BI163,BM163,BQ163,BU163,BY163,CC163),3)+LARGE((Q163,U163,Y163,AC163,AG163,AK163,AO163,AS163,AW163,BA163,BE163,BI163,BM163,BQ163,BU163,BY163,CC163),4)+LARGE((Q163,U163,Y163,AC163,AG163,AK163,AO163,AS163,AW163,BA163,BE163,BI163,BM163,BQ163,BU163,BY163,CC163),5),J163)</f>
        <v>319.27</v>
      </c>
      <c r="O163" s="250">
        <f>IF($M163="ano",LARGE((S163,W163,AA163,AE163,AI163,AM163,AQ163,AU163,AY163,BC163,BG163,BK163,BO163,BS163,BW163,CA163,CE163),1)+LARGE((S163,W163,AA163,AE163,AI163,AM163,AQ163,AU163,AY163,BC163,BG163,BK163,BO163,BS163,BW163,CA163,CE163),2)+LARGE((S163,W163,AA163,AE163,AI163,AM163,AQ163,AU163,AY163,BC163,BG163,BK163,BO163,BS163,BW163,CA163,CE163),3)+LARGE((S163,W163,AA163,AE163,AI163,AM163,AQ163,AU163,AY163,BC163,BG163,BK163,BO163,BS163,BW163,CA163,CE163),4)+LARGE((S163,W163,AA163,AE163,AI163,AM163,AQ163,AU163,AY163,BC163,BG163,BK163,BO163,BS163,BW163,CA163,CE163),5),K163)</f>
        <v>319.27</v>
      </c>
      <c r="S163" s="193"/>
      <c r="W163" s="196"/>
      <c r="Y163" s="59" t="s">
        <v>247</v>
      </c>
      <c r="AA163" s="199" t="s">
        <v>247</v>
      </c>
      <c r="AB163" s="200">
        <v>5.9155092592592586E-2</v>
      </c>
      <c r="AC163" s="252">
        <v>155.57</v>
      </c>
      <c r="AD163" s="200">
        <v>5.9155092592592586E-2</v>
      </c>
      <c r="AE163" s="252">
        <v>155.57</v>
      </c>
      <c r="AG163" s="61" t="s">
        <v>247</v>
      </c>
      <c r="AI163" s="205"/>
      <c r="AJ163" s="200"/>
      <c r="AK163" s="201" t="s">
        <v>247</v>
      </c>
      <c r="AL163" s="201"/>
      <c r="AM163" s="202"/>
      <c r="AN163" s="206"/>
      <c r="AO163" s="207" t="s">
        <v>247</v>
      </c>
      <c r="AP163" s="207"/>
      <c r="AQ163" s="208"/>
      <c r="AU163" s="202"/>
      <c r="AW163" s="231"/>
      <c r="AX163" s="231"/>
      <c r="AY163" s="253"/>
      <c r="BA163" s="207"/>
      <c r="BB163" s="207"/>
      <c r="BC163" s="208"/>
      <c r="BD163" s="210">
        <v>5.7858796296296297E-2</v>
      </c>
      <c r="BE163" s="258">
        <v>163.69999999999999</v>
      </c>
      <c r="BF163" s="210">
        <v>5.7858796296296297E-2</v>
      </c>
      <c r="BG163" s="258">
        <v>163.69999999999999</v>
      </c>
      <c r="BH163" s="213"/>
      <c r="BI163" s="214"/>
      <c r="BJ163" s="214"/>
      <c r="BK163" s="215"/>
      <c r="BL163" s="112"/>
      <c r="BM163" s="233"/>
      <c r="BN163" s="233"/>
      <c r="BO163" s="255"/>
      <c r="BS163" s="217"/>
      <c r="BT163" s="218"/>
      <c r="BU163" s="259"/>
      <c r="BV163" s="259"/>
      <c r="BW163" s="260"/>
      <c r="BY163" s="257"/>
      <c r="BZ163" s="257"/>
      <c r="CA163" s="257"/>
      <c r="CB163" s="221"/>
      <c r="CC163" s="222"/>
      <c r="CD163" s="222"/>
      <c r="CE163" s="222"/>
    </row>
    <row r="164" spans="2:83" ht="15" customHeight="1">
      <c r="B164" s="2">
        <v>183</v>
      </c>
      <c r="C164" s="2">
        <v>158</v>
      </c>
      <c r="D164" s="47" t="s">
        <v>878</v>
      </c>
      <c r="E164" s="47" t="s">
        <v>1872</v>
      </c>
      <c r="F164" s="89" t="s">
        <v>1550</v>
      </c>
      <c r="G164" s="48">
        <v>1975</v>
      </c>
      <c r="H164" s="49" t="s">
        <v>31</v>
      </c>
      <c r="I164" s="2" t="str">
        <f>IF(G164&lt;=1953,"M60",IF(G164&lt;=1963,"M50",IF(G164&lt;=1973,"M40","M")))</f>
        <v>M</v>
      </c>
      <c r="J164" s="105">
        <f t="shared" si="14"/>
        <v>306.97000000000003</v>
      </c>
      <c r="K164" s="249">
        <f t="shared" si="15"/>
        <v>315.24</v>
      </c>
      <c r="L164" s="51">
        <f t="shared" si="16"/>
        <v>2</v>
      </c>
      <c r="M164" s="52" t="str">
        <f t="shared" si="17"/>
        <v>nie</v>
      </c>
      <c r="N164" s="106">
        <f>IF($M164="ano",LARGE((Q164,U164,Y164,AC164,AG164,AK164,AO164,AS164,AW164,BA164,BE164,BI164,BM164,BQ164,BU164,BY164,CC164),1)+LARGE((Q164,U164,Y164,AC164,AG164,AK164,AO164,AS164,AW164,BA164,BE164,BI164,BM164,BQ164,BU164,BY164,CC164),2)+LARGE((Q164,U164,Y164,AC164,AG164,AK164,AO164,AS164,AW164,BA164,BE164,BI164,BM164,BQ164,BU164,BY164,CC164),3)+LARGE((Q164,U164,Y164,AC164,AG164,AK164,AO164,AS164,AW164,BA164,BE164,BI164,BM164,BQ164,BU164,BY164,CC164),4)+LARGE((Q164,U164,Y164,AC164,AG164,AK164,AO164,AS164,AW164,BA164,BE164,BI164,BM164,BQ164,BU164,BY164,CC164),5),J164)</f>
        <v>306.97000000000003</v>
      </c>
      <c r="O164" s="250">
        <f>IF($M164="ano",LARGE((S164,W164,AA164,AE164,AI164,AM164,AQ164,AU164,AY164,BC164,BG164,BK164,BO164,BS164,BW164,CA164,CE164),1)+LARGE((S164,W164,AA164,AE164,AI164,AM164,AQ164,AU164,AY164,BC164,BG164,BK164,BO164,BS164,BW164,CA164,CE164),2)+LARGE((S164,W164,AA164,AE164,AI164,AM164,AQ164,AU164,AY164,BC164,BG164,BK164,BO164,BS164,BW164,CA164,CE164),3)+LARGE((S164,W164,AA164,AE164,AI164,AM164,AQ164,AU164,AY164,BC164,BG164,BK164,BO164,BS164,BW164,CA164,CE164),4)+LARGE((S164,W164,AA164,AE164,AI164,AM164,AQ164,AU164,AY164,BC164,BG164,BK164,BO164,BS164,BW164,CA164,CE164),5),K164)</f>
        <v>315.24</v>
      </c>
      <c r="P164" s="191"/>
      <c r="Q164" s="192"/>
      <c r="R164" s="192"/>
      <c r="S164" s="193"/>
      <c r="T164" s="194"/>
      <c r="U164" s="195"/>
      <c r="V164" s="195"/>
      <c r="W164" s="196"/>
      <c r="X164" s="197">
        <v>5.9675925925925931E-2</v>
      </c>
      <c r="Y164" s="261">
        <v>171.73</v>
      </c>
      <c r="Z164" s="197">
        <v>5.8112416666666673E-2</v>
      </c>
      <c r="AA164" s="261">
        <v>176.35999999999999</v>
      </c>
      <c r="AB164" s="200"/>
      <c r="AC164" s="201"/>
      <c r="AD164" s="201"/>
      <c r="AE164" s="202"/>
      <c r="AF164" s="203"/>
      <c r="AG164" s="204" t="s">
        <v>247</v>
      </c>
      <c r="AH164" s="204"/>
      <c r="AI164" s="205"/>
      <c r="AJ164" s="200"/>
      <c r="AK164" s="201" t="s">
        <v>247</v>
      </c>
      <c r="AL164" s="201"/>
      <c r="AM164" s="202"/>
      <c r="AN164" s="206"/>
      <c r="AO164" s="207" t="s">
        <v>247</v>
      </c>
      <c r="AP164" s="207"/>
      <c r="AQ164" s="208"/>
      <c r="AU164" s="202"/>
      <c r="AW164" s="231"/>
      <c r="AX164" s="231"/>
      <c r="AY164" s="253"/>
      <c r="BA164" s="207"/>
      <c r="BB164" s="207"/>
      <c r="BC164" s="208"/>
      <c r="BD164" s="210">
        <v>6.4826388888888878E-2</v>
      </c>
      <c r="BE164" s="258">
        <v>135.24</v>
      </c>
      <c r="BF164" s="210">
        <v>6.3127937499999995E-2</v>
      </c>
      <c r="BG164" s="258">
        <v>138.88</v>
      </c>
      <c r="BH164" s="213"/>
      <c r="BI164" s="214"/>
      <c r="BJ164" s="214"/>
      <c r="BK164" s="215"/>
      <c r="BL164" s="112"/>
      <c r="BM164" s="233"/>
      <c r="BN164" s="233"/>
      <c r="BO164" s="255"/>
      <c r="BP164" s="216"/>
      <c r="BQ164" s="216"/>
      <c r="BR164" s="216"/>
      <c r="BS164" s="217"/>
      <c r="BT164" s="218"/>
      <c r="BU164" s="259"/>
      <c r="BV164" s="259"/>
      <c r="BW164" s="260"/>
      <c r="BY164" s="257"/>
      <c r="BZ164" s="257"/>
      <c r="CA164" s="257"/>
      <c r="CB164" s="221"/>
      <c r="CC164" s="222"/>
      <c r="CD164" s="222"/>
      <c r="CE164" s="222"/>
    </row>
    <row r="165" spans="2:83" ht="15" customHeight="1">
      <c r="B165" s="2">
        <v>184</v>
      </c>
      <c r="C165" s="2">
        <v>159</v>
      </c>
      <c r="D165" s="49" t="s">
        <v>1527</v>
      </c>
      <c r="E165" s="49" t="s">
        <v>1526</v>
      </c>
      <c r="F165" s="93" t="s">
        <v>1528</v>
      </c>
      <c r="G165" s="85">
        <v>1982</v>
      </c>
      <c r="H165" s="49" t="s">
        <v>31</v>
      </c>
      <c r="I165" s="49" t="s">
        <v>31</v>
      </c>
      <c r="J165" s="105">
        <f t="shared" si="14"/>
        <v>314.82</v>
      </c>
      <c r="K165" s="249">
        <f t="shared" si="15"/>
        <v>314.82</v>
      </c>
      <c r="L165" s="51">
        <f t="shared" si="16"/>
        <v>2</v>
      </c>
      <c r="M165" s="52" t="str">
        <f t="shared" si="17"/>
        <v>nie</v>
      </c>
      <c r="N165" s="106">
        <f>IF($M165="ano",LARGE((Q165,U165,Y165,AC165,AG165,AK165,AO165,AS165,AW165,BA165,BE165,BI165,BM165,BQ165,BU165,BY165,CC165),1)+LARGE((Q165,U165,Y165,AC165,AG165,AK165,AO165,AS165,AW165,BA165,BE165,BI165,BM165,BQ165,BU165,BY165,CC165),2)+LARGE((Q165,U165,Y165,AC165,AG165,AK165,AO165,AS165,AW165,BA165,BE165,BI165,BM165,BQ165,BU165,BY165,CC165),3)+LARGE((Q165,U165,Y165,AC165,AG165,AK165,AO165,AS165,AW165,BA165,BE165,BI165,BM165,BQ165,BU165,BY165,CC165),4)+LARGE((Q165,U165,Y165,AC165,AG165,AK165,AO165,AS165,AW165,BA165,BE165,BI165,BM165,BQ165,BU165,BY165,CC165),5),J165)</f>
        <v>314.82</v>
      </c>
      <c r="O165" s="250">
        <f>IF($M165="ano",LARGE((S165,W165,AA165,AE165,AI165,AM165,AQ165,AU165,AY165,BC165,BG165,BK165,BO165,BS165,BW165,CA165,CE165),1)+LARGE((S165,W165,AA165,AE165,AI165,AM165,AQ165,AU165,AY165,BC165,BG165,BK165,BO165,BS165,BW165,CA165,CE165),2)+LARGE((S165,W165,AA165,AE165,AI165,AM165,AQ165,AU165,AY165,BC165,BG165,BK165,BO165,BS165,BW165,CA165,CE165),3)+LARGE((S165,W165,AA165,AE165,AI165,AM165,AQ165,AU165,AY165,BC165,BG165,BK165,BO165,BS165,BW165,CA165,CE165),4)+LARGE((S165,W165,AA165,AE165,AI165,AM165,AQ165,AU165,AY165,BC165,BG165,BK165,BO165,BS165,BW165,CA165,CE165),5),K165)</f>
        <v>314.82</v>
      </c>
      <c r="Y165" s="59" t="s">
        <v>247</v>
      </c>
      <c r="AA165" s="59" t="s">
        <v>247</v>
      </c>
      <c r="AJ165" s="200"/>
      <c r="AK165" s="201"/>
      <c r="AL165" s="201"/>
      <c r="AM165" s="201"/>
      <c r="BD165" s="210">
        <v>5.6909722222222223E-2</v>
      </c>
      <c r="BE165" s="258">
        <v>167.57</v>
      </c>
      <c r="BF165" s="210">
        <v>5.6909722222222223E-2</v>
      </c>
      <c r="BG165" s="258">
        <v>167.57</v>
      </c>
      <c r="BH165" s="213"/>
      <c r="BI165" s="214"/>
      <c r="BJ165" s="214"/>
      <c r="BK165" s="215"/>
      <c r="BL165" s="112"/>
      <c r="BM165" s="233"/>
      <c r="BN165" s="233"/>
      <c r="BO165" s="255"/>
      <c r="BT165" s="218"/>
      <c r="BU165" s="259"/>
      <c r="BV165" s="259"/>
      <c r="BW165" s="260"/>
      <c r="BX165" s="219">
        <v>5.5648148148148148E-2</v>
      </c>
      <c r="BY165" s="257"/>
      <c r="BZ165" s="219">
        <v>5.5648148148148148E-2</v>
      </c>
      <c r="CA165" s="257"/>
      <c r="CB165" s="221">
        <v>6.0185185185185182E-2</v>
      </c>
      <c r="CC165" s="222">
        <v>147.25</v>
      </c>
      <c r="CD165" s="221">
        <v>6.0185185185185182E-2</v>
      </c>
      <c r="CE165" s="222">
        <v>147.25</v>
      </c>
    </row>
    <row r="166" spans="2:83" ht="15" customHeight="1">
      <c r="B166" s="2">
        <v>185</v>
      </c>
      <c r="C166" s="2">
        <v>160</v>
      </c>
      <c r="D166" s="47" t="s">
        <v>1538</v>
      </c>
      <c r="E166" s="47" t="s">
        <v>1537</v>
      </c>
      <c r="F166" s="89" t="s">
        <v>1539</v>
      </c>
      <c r="G166" s="48">
        <v>1982</v>
      </c>
      <c r="H166" s="49" t="s">
        <v>31</v>
      </c>
      <c r="I166" s="2" t="str">
        <f t="shared" ref="I166:I173" si="19">IF(G166&lt;=1953,"M60",IF(G166&lt;=1963,"M50",IF(G166&lt;=1973,"M40","M")))</f>
        <v>M</v>
      </c>
      <c r="J166" s="105">
        <f t="shared" si="14"/>
        <v>314.15999999999997</v>
      </c>
      <c r="K166" s="249">
        <f t="shared" si="15"/>
        <v>314.15999999999997</v>
      </c>
      <c r="L166" s="51">
        <f t="shared" si="16"/>
        <v>2</v>
      </c>
      <c r="M166" s="52" t="str">
        <f t="shared" si="17"/>
        <v>nie</v>
      </c>
      <c r="N166" s="106">
        <f>IF($M166="ano",LARGE((Q166,U166,Y166,AC166,AG166,AK166,AO166,AS166,AW166,BA166,BE166,BI166,BM166,BQ166,BU166,BY166,CC166),1)+LARGE((Q166,U166,Y166,AC166,AG166,AK166,AO166,AS166,AW166,BA166,BE166,BI166,BM166,BQ166,BU166,BY166,CC166),2)+LARGE((Q166,U166,Y166,AC166,AG166,AK166,AO166,AS166,AW166,BA166,BE166,BI166,BM166,BQ166,BU166,BY166,CC166),3)+LARGE((Q166,U166,Y166,AC166,AG166,AK166,AO166,AS166,AW166,BA166,BE166,BI166,BM166,BQ166,BU166,BY166,CC166),4)+LARGE((Q166,U166,Y166,AC166,AG166,AK166,AO166,AS166,AW166,BA166,BE166,BI166,BM166,BQ166,BU166,BY166,CC166),5),J166)</f>
        <v>314.15999999999997</v>
      </c>
      <c r="O166" s="250">
        <f>IF($M166="ano",LARGE((S166,W166,AA166,AE166,AI166,AM166,AQ166,AU166,AY166,BC166,BG166,BK166,BO166,BS166,BW166,CA166,CE166),1)+LARGE((S166,W166,AA166,AE166,AI166,AM166,AQ166,AU166,AY166,BC166,BG166,BK166,BO166,BS166,BW166,CA166,CE166),2)+LARGE((S166,W166,AA166,AE166,AI166,AM166,AQ166,AU166,AY166,BC166,BG166,BK166,BO166,BS166,BW166,CA166,CE166),3)+LARGE((S166,W166,AA166,AE166,AI166,AM166,AQ166,AU166,AY166,BC166,BG166,BK166,BO166,BS166,BW166,CA166,CE166),4)+LARGE((S166,W166,AA166,AE166,AI166,AM166,AQ166,AU166,AY166,BC166,BG166,BK166,BO166,BS166,BW166,CA166,CE166),5),K166)</f>
        <v>314.15999999999997</v>
      </c>
      <c r="P166" s="191"/>
      <c r="Q166" s="192"/>
      <c r="R166" s="192"/>
      <c r="S166" s="193"/>
      <c r="T166" s="194"/>
      <c r="U166" s="195"/>
      <c r="V166" s="195"/>
      <c r="W166" s="196"/>
      <c r="X166" s="197">
        <v>5.8703703703703702E-2</v>
      </c>
      <c r="Y166" s="261">
        <v>176.1</v>
      </c>
      <c r="Z166" s="197">
        <v>5.8703703703703702E-2</v>
      </c>
      <c r="AA166" s="261">
        <v>176.1</v>
      </c>
      <c r="AB166" s="200"/>
      <c r="AC166" s="201"/>
      <c r="AD166" s="201"/>
      <c r="AE166" s="202"/>
      <c r="AF166" s="203"/>
      <c r="AG166" s="204" t="s">
        <v>247</v>
      </c>
      <c r="AH166" s="204"/>
      <c r="AI166" s="205"/>
      <c r="AJ166" s="200">
        <v>5.8912037037037034E-2</v>
      </c>
      <c r="AK166" s="252">
        <v>138.06</v>
      </c>
      <c r="AL166" s="200">
        <v>5.8912037037037034E-2</v>
      </c>
      <c r="AM166" s="252">
        <v>138.06</v>
      </c>
      <c r="AN166" s="206"/>
      <c r="AO166" s="207" t="s">
        <v>247</v>
      </c>
      <c r="AP166" s="207"/>
      <c r="AQ166" s="208"/>
      <c r="AU166" s="202"/>
      <c r="AW166" s="231"/>
      <c r="AX166" s="231"/>
      <c r="AY166" s="253"/>
      <c r="BA166" s="207"/>
      <c r="BB166" s="207"/>
      <c r="BC166" s="208"/>
      <c r="BD166" s="210"/>
      <c r="BE166" s="211"/>
      <c r="BF166" s="211"/>
      <c r="BG166" s="212"/>
      <c r="BH166" s="213"/>
      <c r="BI166" s="214"/>
      <c r="BJ166" s="214"/>
      <c r="BK166" s="215"/>
      <c r="BL166" s="112"/>
      <c r="BM166" s="233"/>
      <c r="BN166" s="233"/>
      <c r="BO166" s="255"/>
      <c r="BP166" s="216"/>
      <c r="BQ166" s="216"/>
      <c r="BR166" s="216"/>
      <c r="BS166" s="217"/>
      <c r="BT166" s="218"/>
      <c r="BU166" s="259"/>
      <c r="BV166" s="259"/>
      <c r="BW166" s="260"/>
      <c r="BY166" s="257"/>
      <c r="BZ166" s="257"/>
      <c r="CA166" s="257"/>
      <c r="CB166" s="221"/>
      <c r="CC166" s="222"/>
      <c r="CD166" s="222"/>
      <c r="CE166" s="222"/>
    </row>
    <row r="167" spans="2:83" ht="15" customHeight="1">
      <c r="B167" s="2">
        <v>186</v>
      </c>
      <c r="C167" s="2">
        <v>161</v>
      </c>
      <c r="D167" s="80" t="s">
        <v>1858</v>
      </c>
      <c r="E167" s="80" t="s">
        <v>1655</v>
      </c>
      <c r="F167" s="90" t="s">
        <v>1859</v>
      </c>
      <c r="G167" s="84">
        <v>1984</v>
      </c>
      <c r="H167" s="49" t="s">
        <v>31</v>
      </c>
      <c r="I167" s="2" t="str">
        <f t="shared" si="19"/>
        <v>M</v>
      </c>
      <c r="J167" s="105">
        <f t="shared" si="14"/>
        <v>312.63</v>
      </c>
      <c r="K167" s="249">
        <f t="shared" si="15"/>
        <v>312.63</v>
      </c>
      <c r="L167" s="51">
        <f t="shared" si="16"/>
        <v>2</v>
      </c>
      <c r="M167" s="52" t="str">
        <f t="shared" si="17"/>
        <v>nie</v>
      </c>
      <c r="N167" s="106">
        <f>IF($M167="ano",LARGE((Q167,U167,Y167,AC167,AG167,AK167,AO167,AS167,AW167,BA167,BE167,BI167,BM167,BQ167,BU167,BY167,CC167),1)+LARGE((Q167,U167,Y167,AC167,AG167,AK167,AO167,AS167,AW167,BA167,BE167,BI167,BM167,BQ167,BU167,BY167,CC167),2)+LARGE((Q167,U167,Y167,AC167,AG167,AK167,AO167,AS167,AW167,BA167,BE167,BI167,BM167,BQ167,BU167,BY167,CC167),3)+LARGE((Q167,U167,Y167,AC167,AG167,AK167,AO167,AS167,AW167,BA167,BE167,BI167,BM167,BQ167,BU167,BY167,CC167),4)+LARGE((Q167,U167,Y167,AC167,AG167,AK167,AO167,AS167,AW167,BA167,BE167,BI167,BM167,BQ167,BU167,BY167,CC167),5),J167)</f>
        <v>312.63</v>
      </c>
      <c r="O167" s="250">
        <f>IF($M167="ano",LARGE((S167,W167,AA167,AE167,AI167,AM167,AQ167,AU167,AY167,BC167,BG167,BK167,BO167,BS167,BW167,CA167,CE167),1)+LARGE((S167,W167,AA167,AE167,AI167,AM167,AQ167,AU167,AY167,BC167,BG167,BK167,BO167,BS167,BW167,CA167,CE167),2)+LARGE((S167,W167,AA167,AE167,AI167,AM167,AQ167,AU167,AY167,BC167,BG167,BK167,BO167,BS167,BW167,CA167,CE167),3)+LARGE((S167,W167,AA167,AE167,AI167,AM167,AQ167,AU167,AY167,BC167,BG167,BK167,BO167,BS167,BW167,CA167,CE167),4)+LARGE((S167,W167,AA167,AE167,AI167,AM167,AQ167,AU167,AY167,BC167,BG167,BK167,BO167,BS167,BW167,CA167,CE167),5),K167)</f>
        <v>312.63</v>
      </c>
      <c r="P167" s="191"/>
      <c r="Q167" s="192"/>
      <c r="R167" s="192"/>
      <c r="S167" s="193"/>
      <c r="T167" s="194">
        <v>9.4560185185185178E-2</v>
      </c>
      <c r="U167" s="256">
        <v>164.9</v>
      </c>
      <c r="V167" s="194">
        <v>9.4560185185185178E-2</v>
      </c>
      <c r="W167" s="256">
        <v>164.9</v>
      </c>
      <c r="X167" s="197"/>
      <c r="Y167" s="198" t="s">
        <v>247</v>
      </c>
      <c r="Z167" s="198"/>
      <c r="AA167" s="199" t="s">
        <v>247</v>
      </c>
      <c r="AB167" s="200"/>
      <c r="AC167" s="201"/>
      <c r="AD167" s="201"/>
      <c r="AE167" s="202"/>
      <c r="AF167" s="203"/>
      <c r="AG167" s="204" t="s">
        <v>247</v>
      </c>
      <c r="AH167" s="204"/>
      <c r="AI167" s="205"/>
      <c r="AJ167" s="200"/>
      <c r="AK167" s="201" t="s">
        <v>247</v>
      </c>
      <c r="AL167" s="201"/>
      <c r="AM167" s="202"/>
      <c r="AN167" s="206"/>
      <c r="AO167" s="207" t="s">
        <v>247</v>
      </c>
      <c r="AP167" s="207"/>
      <c r="AQ167" s="208"/>
      <c r="AU167" s="202"/>
      <c r="AW167" s="231"/>
      <c r="AX167" s="231"/>
      <c r="AY167" s="253"/>
      <c r="BA167" s="207"/>
      <c r="BB167" s="207"/>
      <c r="BC167" s="208"/>
      <c r="BD167" s="210"/>
      <c r="BE167" s="211"/>
      <c r="BF167" s="211"/>
      <c r="BG167" s="212"/>
      <c r="BH167" s="213"/>
      <c r="BI167" s="214"/>
      <c r="BJ167" s="214"/>
      <c r="BK167" s="215"/>
      <c r="BL167" s="112"/>
      <c r="BM167" s="233"/>
      <c r="BN167" s="233"/>
      <c r="BO167" s="255"/>
      <c r="BP167" s="216"/>
      <c r="BQ167" s="216"/>
      <c r="BR167" s="216"/>
      <c r="BS167" s="217"/>
      <c r="BT167" s="218"/>
      <c r="BU167" s="259"/>
      <c r="BV167" s="259"/>
      <c r="BW167" s="260"/>
      <c r="BY167" s="257"/>
      <c r="BZ167" s="257"/>
      <c r="CA167" s="257"/>
      <c r="CB167" s="221">
        <v>6.0069444444444446E-2</v>
      </c>
      <c r="CC167" s="222">
        <v>147.72999999999999</v>
      </c>
      <c r="CD167" s="221">
        <v>6.0069444444444446E-2</v>
      </c>
      <c r="CE167" s="222">
        <v>147.72999999999999</v>
      </c>
    </row>
    <row r="168" spans="2:83" ht="15" customHeight="1">
      <c r="B168" s="2">
        <v>187</v>
      </c>
      <c r="C168" s="2">
        <v>162</v>
      </c>
      <c r="D168" s="49" t="s">
        <v>73</v>
      </c>
      <c r="E168" s="49" t="s">
        <v>1543</v>
      </c>
      <c r="F168" s="93" t="s">
        <v>197</v>
      </c>
      <c r="G168" s="85">
        <v>1987</v>
      </c>
      <c r="H168" s="49" t="s">
        <v>31</v>
      </c>
      <c r="I168" s="2" t="str">
        <f t="shared" si="19"/>
        <v>M</v>
      </c>
      <c r="J168" s="105">
        <f t="shared" si="14"/>
        <v>312.59000000000003</v>
      </c>
      <c r="K168" s="249">
        <f t="shared" si="15"/>
        <v>312.59000000000003</v>
      </c>
      <c r="L168" s="51">
        <f t="shared" si="16"/>
        <v>2</v>
      </c>
      <c r="M168" s="52" t="str">
        <f t="shared" si="17"/>
        <v>nie</v>
      </c>
      <c r="N168" s="106">
        <f>IF($M168="ano",LARGE((Q168,U168,Y168,AC168,AG168,AK168,AO168,AS168,AW168,BA168,BE168,BI168,BM168,BQ168,BU168,BY168,CC168),1)+LARGE((Q168,U168,Y168,AC168,AG168,AK168,AO168,AS168,AW168,BA168,BE168,BI168,BM168,BQ168,BU168,BY168,CC168),2)+LARGE((Q168,U168,Y168,AC168,AG168,AK168,AO168,AS168,AW168,BA168,BE168,BI168,BM168,BQ168,BU168,BY168,CC168),3)+LARGE((Q168,U168,Y168,AC168,AG168,AK168,AO168,AS168,AW168,BA168,BE168,BI168,BM168,BQ168,BU168,BY168,CC168),4)+LARGE((Q168,U168,Y168,AC168,AG168,AK168,AO168,AS168,AW168,BA168,BE168,BI168,BM168,BQ168,BU168,BY168,CC168),5),J168)</f>
        <v>312.59000000000003</v>
      </c>
      <c r="O168" s="250">
        <f>IF($M168="ano",LARGE((S168,W168,AA168,AE168,AI168,AM168,AQ168,AU168,AY168,BC168,BG168,BK168,BO168,BS168,BW168,CA168,CE168),1)+LARGE((S168,W168,AA168,AE168,AI168,AM168,AQ168,AU168,AY168,BC168,BG168,BK168,BO168,BS168,BW168,CA168,CE168),2)+LARGE((S168,W168,AA168,AE168,AI168,AM168,AQ168,AU168,AY168,BC168,BG168,BK168,BO168,BS168,BW168,CA168,CE168),3)+LARGE((S168,W168,AA168,AE168,AI168,AM168,AQ168,AU168,AY168,BC168,BG168,BK168,BO168,BS168,BW168,CA168,CE168),4)+LARGE((S168,W168,AA168,AE168,AI168,AM168,AQ168,AU168,AY168,BC168,BG168,BK168,BO168,BS168,BW168,CA168,CE168),5),K168)</f>
        <v>312.59000000000003</v>
      </c>
      <c r="S168" s="193"/>
      <c r="W168" s="196"/>
      <c r="Y168" s="59" t="s">
        <v>247</v>
      </c>
      <c r="AA168" s="199" t="s">
        <v>247</v>
      </c>
      <c r="AE168" s="202"/>
      <c r="AG168" s="61" t="s">
        <v>247</v>
      </c>
      <c r="AI168" s="205"/>
      <c r="AJ168" s="200">
        <v>5.395833333333333E-2</v>
      </c>
      <c r="AK168" s="252">
        <v>160.08000000000001</v>
      </c>
      <c r="AL168" s="200">
        <v>5.395833333333333E-2</v>
      </c>
      <c r="AM168" s="252">
        <v>160.08000000000001</v>
      </c>
      <c r="AN168" s="206">
        <v>3.1585648148148147E-2</v>
      </c>
      <c r="AO168" s="251">
        <v>152.51</v>
      </c>
      <c r="AP168" s="206">
        <v>3.1585648148148147E-2</v>
      </c>
      <c r="AQ168" s="251">
        <v>152.51</v>
      </c>
      <c r="AU168" s="202"/>
      <c r="AW168" s="231"/>
      <c r="AX168" s="231"/>
      <c r="AY168" s="253"/>
      <c r="BA168" s="207"/>
      <c r="BB168" s="207"/>
      <c r="BC168" s="208"/>
      <c r="BD168" s="210"/>
      <c r="BE168" s="211"/>
      <c r="BF168" s="211"/>
      <c r="BG168" s="212"/>
      <c r="BH168" s="213"/>
      <c r="BI168" s="214"/>
      <c r="BJ168" s="214"/>
      <c r="BK168" s="215"/>
      <c r="BL168" s="112"/>
      <c r="BM168" s="233"/>
      <c r="BN168" s="233"/>
      <c r="BO168" s="255"/>
      <c r="BS168" s="217"/>
      <c r="BT168" s="218"/>
      <c r="BU168" s="259"/>
      <c r="BV168" s="259"/>
      <c r="BW168" s="260"/>
      <c r="BY168" s="257"/>
      <c r="BZ168" s="257"/>
      <c r="CA168" s="257"/>
      <c r="CB168" s="221"/>
      <c r="CC168" s="222"/>
      <c r="CD168" s="222"/>
      <c r="CE168" s="222"/>
    </row>
    <row r="169" spans="2:83" ht="15" customHeight="1">
      <c r="B169" s="2">
        <v>189</v>
      </c>
      <c r="C169" s="2">
        <v>163</v>
      </c>
      <c r="D169" s="47" t="s">
        <v>1865</v>
      </c>
      <c r="E169" s="47" t="s">
        <v>1735</v>
      </c>
      <c r="F169" s="89" t="s">
        <v>1866</v>
      </c>
      <c r="G169" s="48">
        <v>1985</v>
      </c>
      <c r="H169" s="49" t="s">
        <v>31</v>
      </c>
      <c r="I169" s="2" t="str">
        <f t="shared" si="19"/>
        <v>M</v>
      </c>
      <c r="J169" s="105">
        <f t="shared" si="14"/>
        <v>310.5</v>
      </c>
      <c r="K169" s="249">
        <f t="shared" si="15"/>
        <v>310.5</v>
      </c>
      <c r="L169" s="51">
        <f t="shared" si="16"/>
        <v>2</v>
      </c>
      <c r="M169" s="52" t="str">
        <f t="shared" si="17"/>
        <v>nie</v>
      </c>
      <c r="N169" s="106">
        <f>IF($M169="ano",LARGE((Q169,U169,Y169,AC169,AG169,AK169,AO169,AS169,AW169,BA169,BE169,BI169,BM169,BQ169,BU169,BY169,CC169),1)+LARGE((Q169,U169,Y169,AC169,AG169,AK169,AO169,AS169,AW169,BA169,BE169,BI169,BM169,BQ169,BU169,BY169,CC169),2)+LARGE((Q169,U169,Y169,AC169,AG169,AK169,AO169,AS169,AW169,BA169,BE169,BI169,BM169,BQ169,BU169,BY169,CC169),3)+LARGE((Q169,U169,Y169,AC169,AG169,AK169,AO169,AS169,AW169,BA169,BE169,BI169,BM169,BQ169,BU169,BY169,CC169),4)+LARGE((Q169,U169,Y169,AC169,AG169,AK169,AO169,AS169,AW169,BA169,BE169,BI169,BM169,BQ169,BU169,BY169,CC169),5),J169)</f>
        <v>310.5</v>
      </c>
      <c r="O169" s="250">
        <f>IF($M169="ano",LARGE((S169,W169,AA169,AE169,AI169,AM169,AQ169,AU169,AY169,BC169,BG169,BK169,BO169,BS169,BW169,CA169,CE169),1)+LARGE((S169,W169,AA169,AE169,AI169,AM169,AQ169,AU169,AY169,BC169,BG169,BK169,BO169,BS169,BW169,CA169,CE169),2)+LARGE((S169,W169,AA169,AE169,AI169,AM169,AQ169,AU169,AY169,BC169,BG169,BK169,BO169,BS169,BW169,CA169,CE169),3)+LARGE((S169,W169,AA169,AE169,AI169,AM169,AQ169,AU169,AY169,BC169,BG169,BK169,BO169,BS169,BW169,CA169,CE169),4)+LARGE((S169,W169,AA169,AE169,AI169,AM169,AQ169,AU169,AY169,BC169,BG169,BK169,BO169,BS169,BW169,CA169,CE169),5),K169)</f>
        <v>310.5</v>
      </c>
      <c r="P169" s="191"/>
      <c r="Q169" s="192"/>
      <c r="R169" s="192"/>
      <c r="S169" s="193"/>
      <c r="T169" s="194">
        <v>9.4942129629629626E-2</v>
      </c>
      <c r="U169" s="256">
        <v>163.79</v>
      </c>
      <c r="V169" s="194">
        <v>9.4942129629629626E-2</v>
      </c>
      <c r="W169" s="256">
        <v>163.79</v>
      </c>
      <c r="X169" s="197"/>
      <c r="Y169" s="198" t="s">
        <v>247</v>
      </c>
      <c r="Z169" s="198"/>
      <c r="AA169" s="199" t="s">
        <v>247</v>
      </c>
      <c r="AB169" s="200"/>
      <c r="AC169" s="201"/>
      <c r="AD169" s="201"/>
      <c r="AE169" s="202"/>
      <c r="AF169" s="203"/>
      <c r="AG169" s="204" t="s">
        <v>247</v>
      </c>
      <c r="AH169" s="204"/>
      <c r="AI169" s="205"/>
      <c r="AJ169" s="200"/>
      <c r="AK169" s="201" t="s">
        <v>247</v>
      </c>
      <c r="AL169" s="201"/>
      <c r="AM169" s="202"/>
      <c r="AN169" s="206"/>
      <c r="AO169" s="207" t="s">
        <v>247</v>
      </c>
      <c r="AP169" s="207"/>
      <c r="AQ169" s="208"/>
      <c r="AU169" s="202"/>
      <c r="AW169" s="231"/>
      <c r="AX169" s="231"/>
      <c r="AY169" s="253"/>
      <c r="BA169" s="207"/>
      <c r="BB169" s="207"/>
      <c r="BC169" s="208"/>
      <c r="BD169" s="210"/>
      <c r="BE169" s="211"/>
      <c r="BF169" s="211"/>
      <c r="BG169" s="212"/>
      <c r="BH169" s="213"/>
      <c r="BI169" s="214"/>
      <c r="BJ169" s="214"/>
      <c r="BK169" s="215"/>
      <c r="BL169" s="112"/>
      <c r="BM169" s="233"/>
      <c r="BN169" s="233"/>
      <c r="BO169" s="255"/>
      <c r="BP169" s="216"/>
      <c r="BQ169" s="216"/>
      <c r="BR169" s="216"/>
      <c r="BS169" s="217"/>
      <c r="BT169" s="218"/>
      <c r="BU169" s="259"/>
      <c r="BV169" s="259"/>
      <c r="BW169" s="260"/>
      <c r="BY169" s="257"/>
      <c r="BZ169" s="257"/>
      <c r="CA169" s="257"/>
      <c r="CB169" s="221">
        <v>6.0312499999999998E-2</v>
      </c>
      <c r="CC169" s="222">
        <v>146.71</v>
      </c>
      <c r="CD169" s="221">
        <v>6.0312499999999998E-2</v>
      </c>
      <c r="CE169" s="222">
        <v>146.71</v>
      </c>
    </row>
    <row r="170" spans="2:83" ht="15" customHeight="1">
      <c r="B170" s="2">
        <v>191</v>
      </c>
      <c r="C170" s="2">
        <v>164</v>
      </c>
      <c r="D170" s="47" t="s">
        <v>2513</v>
      </c>
      <c r="E170" s="47" t="s">
        <v>1582</v>
      </c>
      <c r="F170" s="89" t="s">
        <v>2514</v>
      </c>
      <c r="G170" s="48">
        <v>1983</v>
      </c>
      <c r="H170" s="49" t="s">
        <v>31</v>
      </c>
      <c r="I170" s="2" t="str">
        <f t="shared" si="19"/>
        <v>M</v>
      </c>
      <c r="J170" s="105">
        <f t="shared" si="14"/>
        <v>310.05</v>
      </c>
      <c r="K170" s="249">
        <f t="shared" si="15"/>
        <v>310.05</v>
      </c>
      <c r="L170" s="51">
        <f t="shared" si="16"/>
        <v>2</v>
      </c>
      <c r="M170" s="52" t="str">
        <f t="shared" si="17"/>
        <v>nie</v>
      </c>
      <c r="N170" s="106">
        <f>IF($M170="ano",LARGE((Q170,U170,Y170,AC170,AG170,AK170,AO170,AS170,AW170,BA170,BE170,BI170,BM170,BQ170,BU170,BY170,CC170),1)+LARGE((Q170,U170,Y170,AC170,AG170,AK170,AO170,AS170,AW170,BA170,BE170,BI170,BM170,BQ170,BU170,BY170,CC170),2)+LARGE((Q170,U170,Y170,AC170,AG170,AK170,AO170,AS170,AW170,BA170,BE170,BI170,BM170,BQ170,BU170,BY170,CC170),3)+LARGE((Q170,U170,Y170,AC170,AG170,AK170,AO170,AS170,AW170,BA170,BE170,BI170,BM170,BQ170,BU170,BY170,CC170),4)+LARGE((Q170,U170,Y170,AC170,AG170,AK170,AO170,AS170,AW170,BA170,BE170,BI170,BM170,BQ170,BU170,BY170,CC170),5),J170)</f>
        <v>310.05</v>
      </c>
      <c r="O170" s="250">
        <f>IF($M170="ano",LARGE((S170,W170,AA170,AE170,AI170,AM170,AQ170,AU170,AY170,BC170,BG170,BK170,BO170,BS170,BW170,CA170,CE170),1)+LARGE((S170,W170,AA170,AE170,AI170,AM170,AQ170,AU170,AY170,BC170,BG170,BK170,BO170,BS170,BW170,CA170,CE170),2)+LARGE((S170,W170,AA170,AE170,AI170,AM170,AQ170,AU170,AY170,BC170,BG170,BK170,BO170,BS170,BW170,CA170,CE170),3)+LARGE((S170,W170,AA170,AE170,AI170,AM170,AQ170,AU170,AY170,BC170,BG170,BK170,BO170,BS170,BW170,CA170,CE170),4)+LARGE((S170,W170,AA170,AE170,AI170,AM170,AQ170,AU170,AY170,BC170,BG170,BK170,BO170,BS170,BW170,CA170,CE170),5),K170)</f>
        <v>310.05</v>
      </c>
      <c r="P170" s="191">
        <v>0.23136574074074076</v>
      </c>
      <c r="Q170" s="192">
        <v>156.49</v>
      </c>
      <c r="R170" s="191">
        <v>0.23136574074074076</v>
      </c>
      <c r="S170" s="192">
        <v>156.49</v>
      </c>
      <c r="T170" s="194"/>
      <c r="U170" s="195"/>
      <c r="V170" s="195"/>
      <c r="W170" s="196"/>
      <c r="X170" s="197"/>
      <c r="Y170" s="198" t="s">
        <v>247</v>
      </c>
      <c r="Z170" s="198"/>
      <c r="AA170" s="199" t="s">
        <v>247</v>
      </c>
      <c r="AB170" s="200"/>
      <c r="AC170" s="201"/>
      <c r="AD170" s="201"/>
      <c r="AE170" s="202"/>
      <c r="AF170" s="203"/>
      <c r="AG170" s="204" t="s">
        <v>247</v>
      </c>
      <c r="AH170" s="204"/>
      <c r="AI170" s="205"/>
      <c r="AJ170" s="200"/>
      <c r="AK170" s="201" t="s">
        <v>247</v>
      </c>
      <c r="AL170" s="201"/>
      <c r="AM170" s="202"/>
      <c r="AN170" s="206"/>
      <c r="AO170" s="207" t="s">
        <v>247</v>
      </c>
      <c r="AP170" s="207"/>
      <c r="AQ170" s="208"/>
      <c r="AU170" s="202"/>
      <c r="AW170" s="231"/>
      <c r="AX170" s="231"/>
      <c r="AY170" s="253"/>
      <c r="BA170" s="207"/>
      <c r="BB170" s="207"/>
      <c r="BC170" s="208"/>
      <c r="BD170" s="210"/>
      <c r="BE170" s="211"/>
      <c r="BF170" s="211"/>
      <c r="BG170" s="212"/>
      <c r="BH170" s="213">
        <v>7.3703703703703702E-2</v>
      </c>
      <c r="BI170" s="254">
        <v>153.56</v>
      </c>
      <c r="BJ170" s="213">
        <v>7.3703703703703702E-2</v>
      </c>
      <c r="BK170" s="254">
        <v>153.56</v>
      </c>
      <c r="BL170" s="112"/>
      <c r="BM170" s="233"/>
      <c r="BN170" s="233"/>
      <c r="BO170" s="255"/>
      <c r="BP170" s="216"/>
      <c r="BQ170" s="216"/>
      <c r="BR170" s="216"/>
      <c r="BS170" s="217"/>
      <c r="BT170" s="218"/>
      <c r="BU170" s="259"/>
      <c r="BV170" s="259"/>
      <c r="BW170" s="260"/>
      <c r="BY170" s="257"/>
      <c r="BZ170" s="257"/>
      <c r="CA170" s="257"/>
      <c r="CB170" s="221"/>
      <c r="CC170" s="222"/>
      <c r="CD170" s="222"/>
      <c r="CE170" s="222"/>
    </row>
    <row r="171" spans="2:83" ht="15" customHeight="1">
      <c r="B171" s="2">
        <v>192</v>
      </c>
      <c r="C171" s="2">
        <v>165</v>
      </c>
      <c r="D171" s="47" t="s">
        <v>2066</v>
      </c>
      <c r="E171" s="47" t="s">
        <v>1520</v>
      </c>
      <c r="F171" s="89" t="s">
        <v>2067</v>
      </c>
      <c r="G171" s="48">
        <v>1976</v>
      </c>
      <c r="H171" s="49" t="s">
        <v>31</v>
      </c>
      <c r="I171" s="2" t="str">
        <f t="shared" si="19"/>
        <v>M</v>
      </c>
      <c r="J171" s="105">
        <f t="shared" si="14"/>
        <v>303.79999999999995</v>
      </c>
      <c r="K171" s="249">
        <f t="shared" si="15"/>
        <v>309.76</v>
      </c>
      <c r="L171" s="51">
        <f t="shared" si="16"/>
        <v>2</v>
      </c>
      <c r="M171" s="52" t="str">
        <f t="shared" si="17"/>
        <v>nie</v>
      </c>
      <c r="N171" s="106">
        <f>IF($M171="ano",LARGE((Q171,U171,Y171,AC171,AG171,AK171,AO171,AS171,AW171,BA171,BE171,BI171,BM171,BQ171,BU171,BY171,CC171),1)+LARGE((Q171,U171,Y171,AC171,AG171,AK171,AO171,AS171,AW171,BA171,BE171,BI171,BM171,BQ171,BU171,BY171,CC171),2)+LARGE((Q171,U171,Y171,AC171,AG171,AK171,AO171,AS171,AW171,BA171,BE171,BI171,BM171,BQ171,BU171,BY171,CC171),3)+LARGE((Q171,U171,Y171,AC171,AG171,AK171,AO171,AS171,AW171,BA171,BE171,BI171,BM171,BQ171,BU171,BY171,CC171),4)+LARGE((Q171,U171,Y171,AC171,AG171,AK171,AO171,AS171,AW171,BA171,BE171,BI171,BM171,BQ171,BU171,BY171,CC171),5),J171)</f>
        <v>303.79999999999995</v>
      </c>
      <c r="O171" s="250">
        <f>IF($M171="ano",LARGE((S171,W171,AA171,AE171,AI171,AM171,AQ171,AU171,AY171,BC171,BG171,BK171,BO171,BS171,BW171,CA171,CE171),1)+LARGE((S171,W171,AA171,AE171,AI171,AM171,AQ171,AU171,AY171,BC171,BG171,BK171,BO171,BS171,BW171,CA171,CE171),2)+LARGE((S171,W171,AA171,AE171,AI171,AM171,AQ171,AU171,AY171,BC171,BG171,BK171,BO171,BS171,BW171,CA171,CE171),3)+LARGE((S171,W171,AA171,AE171,AI171,AM171,AQ171,AU171,AY171,BC171,BG171,BK171,BO171,BS171,BW171,CA171,CE171),4)+LARGE((S171,W171,AA171,AE171,AI171,AM171,AQ171,AU171,AY171,BC171,BG171,BK171,BO171,BS171,BW171,CA171,CE171),5),K171)</f>
        <v>309.76</v>
      </c>
      <c r="P171" s="191"/>
      <c r="Q171" s="192"/>
      <c r="R171" s="192"/>
      <c r="S171" s="193"/>
      <c r="T171" s="194">
        <v>0.10672453703703703</v>
      </c>
      <c r="U171" s="256">
        <v>129.51</v>
      </c>
      <c r="V171" s="194">
        <v>0.10467542592592592</v>
      </c>
      <c r="W171" s="256">
        <v>132.04999999999998</v>
      </c>
      <c r="X171" s="197"/>
      <c r="Y171" s="198" t="s">
        <v>247</v>
      </c>
      <c r="Z171" s="198"/>
      <c r="AA171" s="199" t="s">
        <v>247</v>
      </c>
      <c r="AB171" s="200"/>
      <c r="AC171" s="201"/>
      <c r="AD171" s="201"/>
      <c r="AE171" s="202"/>
      <c r="AF171" s="203"/>
      <c r="AG171" s="204" t="s">
        <v>247</v>
      </c>
      <c r="AH171" s="204"/>
      <c r="AI171" s="205"/>
      <c r="AJ171" s="200">
        <v>5.0763888888888886E-2</v>
      </c>
      <c r="AK171" s="252">
        <v>174.29</v>
      </c>
      <c r="AL171" s="200">
        <v>4.9789222222222221E-2</v>
      </c>
      <c r="AM171" s="252">
        <v>177.70999999999998</v>
      </c>
      <c r="AN171" s="206"/>
      <c r="AO171" s="207" t="s">
        <v>247</v>
      </c>
      <c r="AP171" s="207"/>
      <c r="AQ171" s="208"/>
      <c r="AU171" s="202"/>
      <c r="AW171" s="231"/>
      <c r="AX171" s="231"/>
      <c r="AY171" s="253"/>
      <c r="BA171" s="207"/>
      <c r="BB171" s="207"/>
      <c r="BC171" s="208"/>
      <c r="BD171" s="210"/>
      <c r="BE171" s="211"/>
      <c r="BF171" s="211"/>
      <c r="BG171" s="212"/>
      <c r="BH171" s="213"/>
      <c r="BI171" s="214"/>
      <c r="BJ171" s="214"/>
      <c r="BK171" s="215"/>
      <c r="BL171" s="112"/>
      <c r="BM171" s="233"/>
      <c r="BN171" s="233"/>
      <c r="BO171" s="255"/>
      <c r="BP171" s="216"/>
      <c r="BQ171" s="216"/>
      <c r="BR171" s="216"/>
      <c r="BS171" s="217"/>
      <c r="BT171" s="218"/>
      <c r="BU171" s="259"/>
      <c r="BV171" s="259"/>
      <c r="BW171" s="260"/>
      <c r="BY171" s="257"/>
      <c r="BZ171" s="257"/>
      <c r="CA171" s="257"/>
      <c r="CB171" s="221"/>
      <c r="CC171" s="222"/>
      <c r="CD171" s="222"/>
      <c r="CE171" s="222"/>
    </row>
    <row r="172" spans="2:83" ht="15" customHeight="1">
      <c r="B172" s="2">
        <v>193</v>
      </c>
      <c r="C172" s="2">
        <v>166</v>
      </c>
      <c r="D172" s="47" t="s">
        <v>1578</v>
      </c>
      <c r="E172" s="47" t="s">
        <v>1604</v>
      </c>
      <c r="F172" s="89"/>
      <c r="G172" s="48">
        <v>1974</v>
      </c>
      <c r="H172" s="49" t="s">
        <v>31</v>
      </c>
      <c r="I172" s="2" t="str">
        <f t="shared" si="19"/>
        <v>M</v>
      </c>
      <c r="J172" s="105">
        <f t="shared" si="14"/>
        <v>298.75</v>
      </c>
      <c r="K172" s="249">
        <f t="shared" si="15"/>
        <v>309.18</v>
      </c>
      <c r="L172" s="51">
        <f t="shared" si="16"/>
        <v>2</v>
      </c>
      <c r="M172" s="52" t="str">
        <f t="shared" si="17"/>
        <v>nie</v>
      </c>
      <c r="N172" s="106">
        <f>IF($M172="ano",LARGE((Q172,U172,Y172,AC172,AG172,AK172,AO172,AS172,AW172,BA172,BE172,BI172,BM172,BQ172,BU172,BY172,CC172),1)+LARGE((Q172,U172,Y172,AC172,AG172,AK172,AO172,AS172,AW172,BA172,BE172,BI172,BM172,BQ172,BU172,BY172,CC172),2)+LARGE((Q172,U172,Y172,AC172,AG172,AK172,AO172,AS172,AW172,BA172,BE172,BI172,BM172,BQ172,BU172,BY172,CC172),3)+LARGE((Q172,U172,Y172,AC172,AG172,AK172,AO172,AS172,AW172,BA172,BE172,BI172,BM172,BQ172,BU172,BY172,CC172),4)+LARGE((Q172,U172,Y172,AC172,AG172,AK172,AO172,AS172,AW172,BA172,BE172,BI172,BM172,BQ172,BU172,BY172,CC172),5),J172)</f>
        <v>298.75</v>
      </c>
      <c r="O172" s="250">
        <f>IF($M172="ano",LARGE((S172,W172,AA172,AE172,AI172,AM172,AQ172,AU172,AY172,BC172,BG172,BK172,BO172,BS172,BW172,CA172,CE172),1)+LARGE((S172,W172,AA172,AE172,AI172,AM172,AQ172,AU172,AY172,BC172,BG172,BK172,BO172,BS172,BW172,CA172,CE172),2)+LARGE((S172,W172,AA172,AE172,AI172,AM172,AQ172,AU172,AY172,BC172,BG172,BK172,BO172,BS172,BW172,CA172,CE172),3)+LARGE((S172,W172,AA172,AE172,AI172,AM172,AQ172,AU172,AY172,BC172,BG172,BK172,BO172,BS172,BW172,CA172,CE172),4)+LARGE((S172,W172,AA172,AE172,AI172,AM172,AQ172,AU172,AY172,BC172,BG172,BK172,BO172,BS172,BW172,CA172,CE172),5),K172)</f>
        <v>309.18</v>
      </c>
      <c r="P172" s="191"/>
      <c r="Q172" s="192"/>
      <c r="R172" s="192"/>
      <c r="S172" s="193"/>
      <c r="T172" s="194"/>
      <c r="U172" s="195"/>
      <c r="V172" s="195"/>
      <c r="W172" s="196"/>
      <c r="X172" s="197">
        <v>6.3460648148148155E-2</v>
      </c>
      <c r="Y172" s="261">
        <v>154.72</v>
      </c>
      <c r="Z172" s="197">
        <v>6.1322024305555563E-2</v>
      </c>
      <c r="AA172" s="261">
        <v>160.12</v>
      </c>
      <c r="AB172" s="200"/>
      <c r="AC172" s="201"/>
      <c r="AD172" s="201"/>
      <c r="AE172" s="202"/>
      <c r="AF172" s="203"/>
      <c r="AG172" s="204" t="s">
        <v>247</v>
      </c>
      <c r="AH172" s="204"/>
      <c r="AI172" s="205"/>
      <c r="AJ172" s="200">
        <v>5.7569444444444444E-2</v>
      </c>
      <c r="AK172" s="252">
        <v>144.03</v>
      </c>
      <c r="AL172" s="200">
        <v>5.5629354166666665E-2</v>
      </c>
      <c r="AM172" s="252">
        <v>149.06</v>
      </c>
      <c r="AN172" s="206"/>
      <c r="AO172" s="207" t="s">
        <v>247</v>
      </c>
      <c r="AP172" s="207"/>
      <c r="AQ172" s="208"/>
      <c r="AU172" s="202"/>
      <c r="AW172" s="231"/>
      <c r="AX172" s="231"/>
      <c r="AY172" s="253"/>
      <c r="BA172" s="207"/>
      <c r="BB172" s="207"/>
      <c r="BC172" s="208"/>
      <c r="BD172" s="210"/>
      <c r="BE172" s="211"/>
      <c r="BF172" s="211"/>
      <c r="BG172" s="212"/>
      <c r="BH172" s="213"/>
      <c r="BI172" s="214"/>
      <c r="BJ172" s="214"/>
      <c r="BK172" s="215"/>
      <c r="BL172" s="112"/>
      <c r="BM172" s="233"/>
      <c r="BN172" s="233"/>
      <c r="BO172" s="255"/>
      <c r="BP172" s="216"/>
      <c r="BQ172" s="216"/>
      <c r="BR172" s="216"/>
      <c r="BS172" s="217"/>
      <c r="BT172" s="218"/>
      <c r="BU172" s="259"/>
      <c r="BV172" s="259"/>
      <c r="BW172" s="260"/>
      <c r="BY172" s="257"/>
      <c r="BZ172" s="257"/>
      <c r="CA172" s="257"/>
      <c r="CB172" s="221"/>
      <c r="CC172" s="222"/>
      <c r="CD172" s="222"/>
      <c r="CE172" s="222"/>
    </row>
    <row r="173" spans="2:83" ht="15" customHeight="1">
      <c r="B173" s="2">
        <v>194</v>
      </c>
      <c r="C173" s="2">
        <v>167</v>
      </c>
      <c r="D173" s="47" t="s">
        <v>2019</v>
      </c>
      <c r="E173" s="47" t="s">
        <v>2018</v>
      </c>
      <c r="F173" s="89" t="s">
        <v>2020</v>
      </c>
      <c r="G173" s="48">
        <v>1971</v>
      </c>
      <c r="H173" s="49" t="s">
        <v>31</v>
      </c>
      <c r="I173" s="2" t="str">
        <f t="shared" si="19"/>
        <v>M40</v>
      </c>
      <c r="J173" s="105">
        <f t="shared" si="14"/>
        <v>291.20999999999998</v>
      </c>
      <c r="K173" s="249">
        <f t="shared" si="15"/>
        <v>308.59999999999997</v>
      </c>
      <c r="L173" s="51">
        <f t="shared" si="16"/>
        <v>2</v>
      </c>
      <c r="M173" s="52" t="str">
        <f t="shared" si="17"/>
        <v>nie</v>
      </c>
      <c r="N173" s="106">
        <f>IF($M173="ano",LARGE((Q173,U173,Y173,AC173,AG173,AK173,AO173,AS173,AW173,BA173,BE173,BI173,BM173,BQ173,BU173,BY173,CC173),1)+LARGE((Q173,U173,Y173,AC173,AG173,AK173,AO173,AS173,AW173,BA173,BE173,BI173,BM173,BQ173,BU173,BY173,CC173),2)+LARGE((Q173,U173,Y173,AC173,AG173,AK173,AO173,AS173,AW173,BA173,BE173,BI173,BM173,BQ173,BU173,BY173,CC173),3)+LARGE((Q173,U173,Y173,AC173,AG173,AK173,AO173,AS173,AW173,BA173,BE173,BI173,BM173,BQ173,BU173,BY173,CC173),4)+LARGE((Q173,U173,Y173,AC173,AG173,AK173,AO173,AS173,AW173,BA173,BE173,BI173,BM173,BQ173,BU173,BY173,CC173),5),J173)</f>
        <v>291.20999999999998</v>
      </c>
      <c r="O173" s="250">
        <f>IF($M173="ano",LARGE((S173,W173,AA173,AE173,AI173,AM173,AQ173,AU173,AY173,BC173,BG173,BK173,BO173,BS173,BW173,CA173,CE173),1)+LARGE((S173,W173,AA173,AE173,AI173,AM173,AQ173,AU173,AY173,BC173,BG173,BK173,BO173,BS173,BW173,CA173,CE173),2)+LARGE((S173,W173,AA173,AE173,AI173,AM173,AQ173,AU173,AY173,BC173,BG173,BK173,BO173,BS173,BW173,CA173,CE173),3)+LARGE((S173,W173,AA173,AE173,AI173,AM173,AQ173,AU173,AY173,BC173,BG173,BK173,BO173,BS173,BW173,CA173,CE173),4)+LARGE((S173,W173,AA173,AE173,AI173,AM173,AQ173,AU173,AY173,BC173,BG173,BK173,BO173,BS173,BW173,CA173,CE173),5),K173)</f>
        <v>308.59999999999997</v>
      </c>
      <c r="P173" s="191"/>
      <c r="Q173" s="192"/>
      <c r="R173" s="192"/>
      <c r="S173" s="193"/>
      <c r="T173" s="194">
        <v>0.10421296296296297</v>
      </c>
      <c r="U173" s="256">
        <v>136.82</v>
      </c>
      <c r="V173" s="194">
        <v>9.8345773148148144E-2</v>
      </c>
      <c r="W173" s="256">
        <v>144.98999999999998</v>
      </c>
      <c r="X173" s="197"/>
      <c r="Y173" s="198" t="s">
        <v>247</v>
      </c>
      <c r="Z173" s="198"/>
      <c r="AA173" s="199" t="s">
        <v>247</v>
      </c>
      <c r="AB173" s="200"/>
      <c r="AC173" s="201"/>
      <c r="AD173" s="201"/>
      <c r="AE173" s="202"/>
      <c r="AF173" s="203"/>
      <c r="AG173" s="204" t="s">
        <v>247</v>
      </c>
      <c r="AH173" s="204"/>
      <c r="AI173" s="205"/>
      <c r="AJ173" s="200"/>
      <c r="AK173" s="201" t="s">
        <v>247</v>
      </c>
      <c r="AL173" s="201"/>
      <c r="AM173" s="202"/>
      <c r="AN173" s="206"/>
      <c r="AO173" s="207" t="s">
        <v>247</v>
      </c>
      <c r="AP173" s="207"/>
      <c r="AQ173" s="208"/>
      <c r="AU173" s="202"/>
      <c r="AW173" s="231"/>
      <c r="AX173" s="231"/>
      <c r="AY173" s="253"/>
      <c r="BA173" s="207"/>
      <c r="BB173" s="207"/>
      <c r="BC173" s="208"/>
      <c r="BD173" s="210"/>
      <c r="BE173" s="211"/>
      <c r="BF173" s="211"/>
      <c r="BG173" s="212"/>
      <c r="BH173" s="213"/>
      <c r="BI173" s="214"/>
      <c r="BJ173" s="214"/>
      <c r="BK173" s="215"/>
      <c r="BL173" s="112"/>
      <c r="BM173" s="233"/>
      <c r="BN173" s="233"/>
      <c r="BO173" s="255"/>
      <c r="BP173" s="216"/>
      <c r="BQ173" s="216"/>
      <c r="BR173" s="216"/>
      <c r="BS173" s="217"/>
      <c r="BT173" s="218"/>
      <c r="BU173" s="259"/>
      <c r="BV173" s="259"/>
      <c r="BW173" s="260"/>
      <c r="BY173" s="257"/>
      <c r="BZ173" s="257"/>
      <c r="CA173" s="257"/>
      <c r="CB173" s="221">
        <v>5.8483796296296298E-2</v>
      </c>
      <c r="CC173" s="222">
        <v>154.38999999999999</v>
      </c>
      <c r="CD173" s="221">
        <v>5.5191158564814817E-2</v>
      </c>
      <c r="CE173" s="222">
        <v>163.60999999999999</v>
      </c>
    </row>
    <row r="174" spans="2:83" ht="15" customHeight="1">
      <c r="B174" s="2">
        <v>195</v>
      </c>
      <c r="C174" s="2">
        <v>168</v>
      </c>
      <c r="D174" s="49" t="s">
        <v>887</v>
      </c>
      <c r="E174" s="49" t="s">
        <v>1505</v>
      </c>
      <c r="F174" s="93" t="s">
        <v>1952</v>
      </c>
      <c r="G174" s="85">
        <v>1975</v>
      </c>
      <c r="H174" s="49" t="s">
        <v>31</v>
      </c>
      <c r="I174" s="49" t="s">
        <v>31</v>
      </c>
      <c r="J174" s="105">
        <f t="shared" si="14"/>
        <v>298.82</v>
      </c>
      <c r="K174" s="249">
        <f t="shared" si="15"/>
        <v>306.88</v>
      </c>
      <c r="L174" s="51">
        <f t="shared" si="16"/>
        <v>3</v>
      </c>
      <c r="M174" s="52" t="str">
        <f t="shared" si="17"/>
        <v>nie</v>
      </c>
      <c r="N174" s="106">
        <f>IF($M174="ano",LARGE((Q174,U174,Y174,AC174,AG174,AK174,AO174,AS174,AW174,BA174,BE174,BI174,BM174,BQ174,BU174,BY174,CC174),1)+LARGE((Q174,U174,Y174,AC174,AG174,AK174,AO174,AS174,AW174,BA174,BE174,BI174,BM174,BQ174,BU174,BY174,CC174),2)+LARGE((Q174,U174,Y174,AC174,AG174,AK174,AO174,AS174,AW174,BA174,BE174,BI174,BM174,BQ174,BU174,BY174,CC174),3)+LARGE((Q174,U174,Y174,AC174,AG174,AK174,AO174,AS174,AW174,BA174,BE174,BI174,BM174,BQ174,BU174,BY174,CC174),4)+LARGE((Q174,U174,Y174,AC174,AG174,AK174,AO174,AS174,AW174,BA174,BE174,BI174,BM174,BQ174,BU174,BY174,CC174),5),J174)</f>
        <v>298.82</v>
      </c>
      <c r="O174" s="250">
        <f>IF($M174="ano",LARGE((S174,W174,AA174,AE174,AI174,AM174,AQ174,AU174,AY174,BC174,BG174,BK174,BO174,BS174,BW174,CA174,CE174),1)+LARGE((S174,W174,AA174,AE174,AI174,AM174,AQ174,AU174,AY174,BC174,BG174,BK174,BO174,BS174,BW174,CA174,CE174),2)+LARGE((S174,W174,AA174,AE174,AI174,AM174,AQ174,AU174,AY174,BC174,BG174,BK174,BO174,BS174,BW174,CA174,CE174),3)+LARGE((S174,W174,AA174,AE174,AI174,AM174,AQ174,AU174,AY174,BC174,BG174,BK174,BO174,BS174,BW174,CA174,CE174),4)+LARGE((S174,W174,AA174,AE174,AI174,AM174,AQ174,AU174,AY174,BC174,BG174,BK174,BO174,BS174,BW174,CA174,CE174),5),K174)</f>
        <v>306.88</v>
      </c>
      <c r="Y174" s="59" t="s">
        <v>247</v>
      </c>
      <c r="AA174" s="59" t="s">
        <v>247</v>
      </c>
      <c r="AJ174" s="200"/>
      <c r="AK174" s="201"/>
      <c r="AL174" s="201"/>
      <c r="AM174" s="201"/>
      <c r="BD174" s="210">
        <v>6.7592592592592593E-2</v>
      </c>
      <c r="BE174" s="258">
        <v>123.94</v>
      </c>
      <c r="BF174" s="210">
        <v>6.5821666666666667E-2</v>
      </c>
      <c r="BG174" s="258">
        <v>127.28</v>
      </c>
      <c r="BH174" s="213">
        <v>0.10103009259259259</v>
      </c>
      <c r="BI174" s="254">
        <v>62.19</v>
      </c>
      <c r="BJ174" s="213">
        <v>9.8383104166666666E-2</v>
      </c>
      <c r="BK174" s="254">
        <v>63.87</v>
      </c>
      <c r="BL174" s="112"/>
      <c r="BM174" s="233"/>
      <c r="BN174" s="233"/>
      <c r="BO174" s="255"/>
      <c r="BT174" s="218">
        <v>6.446759259259259E-2</v>
      </c>
      <c r="BU174" s="256">
        <v>112.69</v>
      </c>
      <c r="BV174" s="218">
        <v>6.277854166666666E-2</v>
      </c>
      <c r="BW174" s="262">
        <v>115.73</v>
      </c>
      <c r="BY174" s="257"/>
      <c r="BZ174" s="257"/>
      <c r="CA174" s="257"/>
      <c r="CB174" s="221"/>
      <c r="CC174" s="222"/>
      <c r="CD174" s="222"/>
      <c r="CE174" s="222"/>
    </row>
    <row r="175" spans="2:83" ht="15" customHeight="1">
      <c r="B175" s="2">
        <v>198</v>
      </c>
      <c r="C175" s="2">
        <v>169</v>
      </c>
      <c r="D175" s="49" t="s">
        <v>859</v>
      </c>
      <c r="E175" s="49" t="s">
        <v>1571</v>
      </c>
      <c r="F175" s="93" t="s">
        <v>1542</v>
      </c>
      <c r="G175" s="85">
        <v>1980</v>
      </c>
      <c r="H175" s="49" t="s">
        <v>31</v>
      </c>
      <c r="I175" s="49" t="s">
        <v>31</v>
      </c>
      <c r="J175" s="105">
        <f t="shared" si="14"/>
        <v>305.02999999999997</v>
      </c>
      <c r="K175" s="249">
        <f t="shared" si="15"/>
        <v>305.64999999999998</v>
      </c>
      <c r="L175" s="51">
        <f t="shared" si="16"/>
        <v>2</v>
      </c>
      <c r="M175" s="52" t="str">
        <f t="shared" si="17"/>
        <v>nie</v>
      </c>
      <c r="N175" s="106">
        <f>IF($M175="ano",LARGE((Q175,U175,Y175,AC175,AG175,AK175,AO175,AS175,AW175,BA175,BE175,BI175,BM175,BQ175,BU175,BY175,CC175),1)+LARGE((Q175,U175,Y175,AC175,AG175,AK175,AO175,AS175,AW175,BA175,BE175,BI175,BM175,BQ175,BU175,BY175,CC175),2)+LARGE((Q175,U175,Y175,AC175,AG175,AK175,AO175,AS175,AW175,BA175,BE175,BI175,BM175,BQ175,BU175,BY175,CC175),3)+LARGE((Q175,U175,Y175,AC175,AG175,AK175,AO175,AS175,AW175,BA175,BE175,BI175,BM175,BQ175,BU175,BY175,CC175),4)+LARGE((Q175,U175,Y175,AC175,AG175,AK175,AO175,AS175,AW175,BA175,BE175,BI175,BM175,BQ175,BU175,BY175,CC175),5),J175)</f>
        <v>305.02999999999997</v>
      </c>
      <c r="O175" s="250">
        <f>IF($M175="ano",LARGE((S175,W175,AA175,AE175,AI175,AM175,AQ175,AU175,AY175,BC175,BG175,BK175,BO175,BS175,BW175,CA175,CE175),1)+LARGE((S175,W175,AA175,AE175,AI175,AM175,AQ175,AU175,AY175,BC175,BG175,BK175,BO175,BS175,BW175,CA175,CE175),2)+LARGE((S175,W175,AA175,AE175,AI175,AM175,AQ175,AU175,AY175,BC175,BG175,BK175,BO175,BS175,BW175,CA175,CE175),3)+LARGE((S175,W175,AA175,AE175,AI175,AM175,AQ175,AU175,AY175,BC175,BG175,BK175,BO175,BS175,BW175,CA175,CE175),4)+LARGE((S175,W175,AA175,AE175,AI175,AM175,AQ175,AU175,AY175,BC175,BG175,BK175,BO175,BS175,BW175,CA175,CE175),5),K175)</f>
        <v>305.64999999999998</v>
      </c>
      <c r="Y175" s="59" t="s">
        <v>247</v>
      </c>
      <c r="AA175" s="59" t="s">
        <v>247</v>
      </c>
      <c r="AJ175" s="200"/>
      <c r="AK175" s="201"/>
      <c r="AL175" s="201"/>
      <c r="AM175" s="201"/>
      <c r="BD175" s="210">
        <v>5.9224537037037034E-2</v>
      </c>
      <c r="BE175" s="258">
        <v>158.12</v>
      </c>
      <c r="BF175" s="210">
        <v>5.9106087962962961E-2</v>
      </c>
      <c r="BG175" s="258">
        <v>158.44</v>
      </c>
      <c r="BH175" s="213"/>
      <c r="BI175" s="214"/>
      <c r="BJ175" s="214"/>
      <c r="BK175" s="215"/>
      <c r="BL175" s="112"/>
      <c r="BM175" s="233"/>
      <c r="BN175" s="233"/>
      <c r="BO175" s="255"/>
      <c r="BT175" s="218"/>
      <c r="BU175" s="259"/>
      <c r="BV175" s="259"/>
      <c r="BW175" s="260"/>
      <c r="BY175" s="257"/>
      <c r="BZ175" s="257"/>
      <c r="CA175" s="257"/>
      <c r="CB175" s="221">
        <v>6.0266203703703704E-2</v>
      </c>
      <c r="CC175" s="222">
        <v>146.91</v>
      </c>
      <c r="CD175" s="221">
        <v>6.0145671296296298E-2</v>
      </c>
      <c r="CE175" s="222">
        <v>147.20999999999998</v>
      </c>
    </row>
    <row r="176" spans="2:83" ht="15" customHeight="1">
      <c r="B176" s="2">
        <v>199</v>
      </c>
      <c r="C176" s="2">
        <v>170</v>
      </c>
      <c r="D176" s="49" t="s">
        <v>474</v>
      </c>
      <c r="E176" s="49" t="s">
        <v>2260</v>
      </c>
      <c r="F176" s="93" t="s">
        <v>289</v>
      </c>
      <c r="G176" s="85" t="s">
        <v>290</v>
      </c>
      <c r="H176" s="49" t="s">
        <v>31</v>
      </c>
      <c r="I176" s="49" t="s">
        <v>31</v>
      </c>
      <c r="J176" s="105">
        <f t="shared" si="14"/>
        <v>302.76</v>
      </c>
      <c r="K176" s="249">
        <f t="shared" si="15"/>
        <v>302.92999999999995</v>
      </c>
      <c r="L176" s="51">
        <f t="shared" si="16"/>
        <v>2</v>
      </c>
      <c r="M176" s="52" t="str">
        <f t="shared" si="17"/>
        <v>nie</v>
      </c>
      <c r="N176" s="106">
        <f>IF($M176="ano",LARGE((Q176,U176,Y176,AC176,AG176,AK176,AO176,AS176,AW176,BA176,BE176,BI176,BM176,BQ176,BU176,BY176,CC176),1)+LARGE((Q176,U176,Y176,AC176,AG176,AK176,AO176,AS176,AW176,BA176,BE176,BI176,BM176,BQ176,BU176,BY176,CC176),2)+LARGE((Q176,U176,Y176,AC176,AG176,AK176,AO176,AS176,AW176,BA176,BE176,BI176,BM176,BQ176,BU176,BY176,CC176),3)+LARGE((Q176,U176,Y176,AC176,AG176,AK176,AO176,AS176,AW176,BA176,BE176,BI176,BM176,BQ176,BU176,BY176,CC176),4)+LARGE((Q176,U176,Y176,AC176,AG176,AK176,AO176,AS176,AW176,BA176,BE176,BI176,BM176,BQ176,BU176,BY176,CC176),5),J176)</f>
        <v>302.76</v>
      </c>
      <c r="O176" s="250">
        <f>IF($M176="ano",LARGE((S176,W176,AA176,AE176,AI176,AM176,AQ176,AU176,AY176,BC176,BG176,BK176,BO176,BS176,BW176,CA176,CE176),1)+LARGE((S176,W176,AA176,AE176,AI176,AM176,AQ176,AU176,AY176,BC176,BG176,BK176,BO176,BS176,BW176,CA176,CE176),2)+LARGE((S176,W176,AA176,AE176,AI176,AM176,AQ176,AU176,AY176,BC176,BG176,BK176,BO176,BS176,BW176,CA176,CE176),3)+LARGE((S176,W176,AA176,AE176,AI176,AM176,AQ176,AU176,AY176,BC176,BG176,BK176,BO176,BS176,BW176,CA176,CE176),4)+LARGE((S176,W176,AA176,AE176,AI176,AM176,AQ176,AU176,AY176,BC176,BG176,BK176,BO176,BS176,BW176,CA176,CE176),5),K176)</f>
        <v>302.92999999999995</v>
      </c>
      <c r="S176" s="193"/>
      <c r="W176" s="196"/>
      <c r="Y176" s="59" t="s">
        <v>247</v>
      </c>
      <c r="AA176" s="199" t="s">
        <v>247</v>
      </c>
      <c r="AE176" s="202"/>
      <c r="AG176" s="61" t="s">
        <v>247</v>
      </c>
      <c r="AI176" s="205"/>
      <c r="AJ176" s="200"/>
      <c r="AK176" s="201" t="s">
        <v>247</v>
      </c>
      <c r="AL176" s="201"/>
      <c r="AM176" s="202"/>
      <c r="AN176" s="206">
        <v>3.0451388888888889E-2</v>
      </c>
      <c r="AO176" s="251">
        <v>161.4</v>
      </c>
      <c r="AP176" s="206">
        <v>3.0436163194444445E-2</v>
      </c>
      <c r="AQ176" s="251">
        <v>161.48999999999998</v>
      </c>
      <c r="AR176" s="134">
        <v>4.4155092592592593E-2</v>
      </c>
      <c r="AS176" s="127">
        <v>141.36000000000001</v>
      </c>
      <c r="AT176" s="134">
        <v>4.4133015046296298E-2</v>
      </c>
      <c r="AU176" s="252">
        <v>141.44</v>
      </c>
      <c r="AW176" s="231"/>
      <c r="AX176" s="231"/>
      <c r="AY176" s="253"/>
      <c r="BA176" s="207"/>
      <c r="BB176" s="207"/>
      <c r="BC176" s="208"/>
      <c r="BD176" s="210"/>
      <c r="BE176" s="211"/>
      <c r="BF176" s="211"/>
      <c r="BG176" s="212"/>
      <c r="BH176" s="213"/>
      <c r="BI176" s="214"/>
      <c r="BJ176" s="214"/>
      <c r="BK176" s="215"/>
      <c r="BL176" s="112"/>
      <c r="BM176" s="233"/>
      <c r="BN176" s="233"/>
      <c r="BO176" s="255"/>
      <c r="BS176" s="217"/>
      <c r="BT176" s="218"/>
      <c r="BU176" s="259"/>
      <c r="BV176" s="259"/>
      <c r="BW176" s="260"/>
      <c r="BX176" s="219">
        <v>6.157407407407408E-2</v>
      </c>
      <c r="BY176" s="257"/>
      <c r="BZ176" s="219">
        <v>6.1543287037037049E-2</v>
      </c>
      <c r="CA176" s="257"/>
      <c r="CB176" s="221"/>
      <c r="CC176" s="222"/>
      <c r="CD176" s="222"/>
      <c r="CE176" s="222"/>
    </row>
    <row r="177" spans="2:83" ht="15" customHeight="1">
      <c r="B177" s="2">
        <v>200</v>
      </c>
      <c r="C177" s="2">
        <v>171</v>
      </c>
      <c r="D177" s="47" t="s">
        <v>1924</v>
      </c>
      <c r="E177" s="47" t="s">
        <v>1582</v>
      </c>
      <c r="F177" s="89"/>
      <c r="G177" s="48">
        <v>1982</v>
      </c>
      <c r="H177" s="49" t="s">
        <v>31</v>
      </c>
      <c r="I177" s="2" t="str">
        <f>IF(G177&lt;=1953,"M60",IF(G177&lt;=1963,"M50",IF(G177&lt;=1973,"M40","M")))</f>
        <v>M</v>
      </c>
      <c r="J177" s="105">
        <f t="shared" si="14"/>
        <v>301.90999999999997</v>
      </c>
      <c r="K177" s="249">
        <f t="shared" si="15"/>
        <v>301.90999999999997</v>
      </c>
      <c r="L177" s="51">
        <f t="shared" si="16"/>
        <v>2</v>
      </c>
      <c r="M177" s="52" t="str">
        <f t="shared" si="17"/>
        <v>nie</v>
      </c>
      <c r="N177" s="106">
        <f>IF($M177="ano",LARGE((Q177,U177,Y177,AC177,AG177,AK177,AO177,AS177,AW177,BA177,BE177,BI177,BM177,BQ177,BU177,BY177,CC177),1)+LARGE((Q177,U177,Y177,AC177,AG177,AK177,AO177,AS177,AW177,BA177,BE177,BI177,BM177,BQ177,BU177,BY177,CC177),2)+LARGE((Q177,U177,Y177,AC177,AG177,AK177,AO177,AS177,AW177,BA177,BE177,BI177,BM177,BQ177,BU177,BY177,CC177),3)+LARGE((Q177,U177,Y177,AC177,AG177,AK177,AO177,AS177,AW177,BA177,BE177,BI177,BM177,BQ177,BU177,BY177,CC177),4)+LARGE((Q177,U177,Y177,AC177,AG177,AK177,AO177,AS177,AW177,BA177,BE177,BI177,BM177,BQ177,BU177,BY177,CC177),5),J177)</f>
        <v>301.90999999999997</v>
      </c>
      <c r="O177" s="250">
        <f>IF($M177="ano",LARGE((S177,W177,AA177,AE177,AI177,AM177,AQ177,AU177,AY177,BC177,BG177,BK177,BO177,BS177,BW177,CA177,CE177),1)+LARGE((S177,W177,AA177,AE177,AI177,AM177,AQ177,AU177,AY177,BC177,BG177,BK177,BO177,BS177,BW177,CA177,CE177),2)+LARGE((S177,W177,AA177,AE177,AI177,AM177,AQ177,AU177,AY177,BC177,BG177,BK177,BO177,BS177,BW177,CA177,CE177),3)+LARGE((S177,W177,AA177,AE177,AI177,AM177,AQ177,AU177,AY177,BC177,BG177,BK177,BO177,BS177,BW177,CA177,CE177),4)+LARGE((S177,W177,AA177,AE177,AI177,AM177,AQ177,AU177,AY177,BC177,BG177,BK177,BO177,BS177,BW177,CA177,CE177),5),K177)</f>
        <v>301.90999999999997</v>
      </c>
      <c r="P177" s="191"/>
      <c r="Q177" s="192"/>
      <c r="R177" s="192"/>
      <c r="S177" s="193"/>
      <c r="T177" s="194">
        <v>9.8831018518518512E-2</v>
      </c>
      <c r="U177" s="256">
        <v>152.47999999999999</v>
      </c>
      <c r="V177" s="194">
        <v>9.8831018518518512E-2</v>
      </c>
      <c r="W177" s="256">
        <v>152.47999999999999</v>
      </c>
      <c r="X177" s="197"/>
      <c r="Y177" s="198" t="s">
        <v>247</v>
      </c>
      <c r="Z177" s="198"/>
      <c r="AA177" s="199" t="s">
        <v>247</v>
      </c>
      <c r="AB177" s="200"/>
      <c r="AC177" s="201"/>
      <c r="AD177" s="201"/>
      <c r="AE177" s="202"/>
      <c r="AF177" s="203"/>
      <c r="AG177" s="204" t="s">
        <v>247</v>
      </c>
      <c r="AH177" s="204"/>
      <c r="AI177" s="205"/>
      <c r="AJ177" s="200">
        <v>5.635416666666667E-2</v>
      </c>
      <c r="AK177" s="252">
        <v>149.43</v>
      </c>
      <c r="AL177" s="200">
        <v>5.635416666666667E-2</v>
      </c>
      <c r="AM177" s="252">
        <v>149.43</v>
      </c>
      <c r="AN177" s="206"/>
      <c r="AO177" s="207" t="s">
        <v>247</v>
      </c>
      <c r="AP177" s="207"/>
      <c r="AQ177" s="208"/>
      <c r="AU177" s="202"/>
      <c r="AW177" s="231"/>
      <c r="AX177" s="231"/>
      <c r="AY177" s="253"/>
      <c r="BA177" s="207"/>
      <c r="BB177" s="207"/>
      <c r="BC177" s="208"/>
      <c r="BD177" s="210"/>
      <c r="BE177" s="211"/>
      <c r="BF177" s="211"/>
      <c r="BG177" s="212"/>
      <c r="BH177" s="213"/>
      <c r="BI177" s="214"/>
      <c r="BJ177" s="214"/>
      <c r="BK177" s="215"/>
      <c r="BL177" s="112"/>
      <c r="BM177" s="233"/>
      <c r="BN177" s="233"/>
      <c r="BO177" s="255"/>
      <c r="BP177" s="216"/>
      <c r="BQ177" s="216"/>
      <c r="BR177" s="216"/>
      <c r="BS177" s="217"/>
      <c r="BT177" s="218"/>
      <c r="BU177" s="259"/>
      <c r="BV177" s="259"/>
      <c r="BW177" s="260"/>
      <c r="BY177" s="257"/>
      <c r="BZ177" s="257"/>
      <c r="CA177" s="257"/>
      <c r="CB177" s="221"/>
      <c r="CC177" s="222"/>
      <c r="CD177" s="222"/>
      <c r="CE177" s="222"/>
    </row>
    <row r="178" spans="2:83" ht="15" customHeight="1">
      <c r="B178" s="2">
        <v>201</v>
      </c>
      <c r="C178" s="2">
        <v>172</v>
      </c>
      <c r="D178" s="49" t="s">
        <v>491</v>
      </c>
      <c r="E178" s="49" t="s">
        <v>1582</v>
      </c>
      <c r="F178" s="93" t="s">
        <v>348</v>
      </c>
      <c r="G178" s="85" t="s">
        <v>269</v>
      </c>
      <c r="H178" s="49" t="s">
        <v>31</v>
      </c>
      <c r="I178" s="49" t="s">
        <v>32</v>
      </c>
      <c r="J178" s="105">
        <f t="shared" si="14"/>
        <v>285.5</v>
      </c>
      <c r="K178" s="249">
        <f t="shared" si="15"/>
        <v>300.15999999999997</v>
      </c>
      <c r="L178" s="51">
        <f t="shared" si="16"/>
        <v>2</v>
      </c>
      <c r="M178" s="52" t="str">
        <f t="shared" si="17"/>
        <v>nie</v>
      </c>
      <c r="N178" s="106">
        <f>IF($M178="ano",LARGE((Q178,U178,Y178,AC178,AG178,AK178,AO178,AS178,AW178,BA178,BE178,BI178,BM178,BQ178,BU178,BY178,CC178),1)+LARGE((Q178,U178,Y178,AC178,AG178,AK178,AO178,AS178,AW178,BA178,BE178,BI178,BM178,BQ178,BU178,BY178,CC178),2)+LARGE((Q178,U178,Y178,AC178,AG178,AK178,AO178,AS178,AW178,BA178,BE178,BI178,BM178,BQ178,BU178,BY178,CC178),3)+LARGE((Q178,U178,Y178,AC178,AG178,AK178,AO178,AS178,AW178,BA178,BE178,BI178,BM178,BQ178,BU178,BY178,CC178),4)+LARGE((Q178,U178,Y178,AC178,AG178,AK178,AO178,AS178,AW178,BA178,BE178,BI178,BM178,BQ178,BU178,BY178,CC178),5),J178)</f>
        <v>285.5</v>
      </c>
      <c r="O178" s="250">
        <f>IF($M178="ano",LARGE((S178,W178,AA178,AE178,AI178,AM178,AQ178,AU178,AY178,BC178,BG178,BK178,BO178,BS178,BW178,CA178,CE178),1)+LARGE((S178,W178,AA178,AE178,AI178,AM178,AQ178,AU178,AY178,BC178,BG178,BK178,BO178,BS178,BW178,CA178,CE178),2)+LARGE((S178,W178,AA178,AE178,AI178,AM178,AQ178,AU178,AY178,BC178,BG178,BK178,BO178,BS178,BW178,CA178,CE178),3)+LARGE((S178,W178,AA178,AE178,AI178,AM178,AQ178,AU178,AY178,BC178,BG178,BK178,BO178,BS178,BW178,CA178,CE178),4)+LARGE((S178,W178,AA178,AE178,AI178,AM178,AQ178,AU178,AY178,BC178,BG178,BK178,BO178,BS178,BW178,CA178,CE178),5),K178)</f>
        <v>300.15999999999997</v>
      </c>
      <c r="S178" s="193"/>
      <c r="W178" s="196"/>
      <c r="Y178" s="59" t="s">
        <v>247</v>
      </c>
      <c r="AA178" s="199" t="s">
        <v>247</v>
      </c>
      <c r="AE178" s="202"/>
      <c r="AG178" s="61" t="s">
        <v>247</v>
      </c>
      <c r="AI178" s="205"/>
      <c r="AJ178" s="200"/>
      <c r="AK178" s="201" t="s">
        <v>247</v>
      </c>
      <c r="AL178" s="201"/>
      <c r="AM178" s="202"/>
      <c r="AN178" s="206">
        <v>3.3599537037037039E-2</v>
      </c>
      <c r="AO178" s="251">
        <v>136.72999999999999</v>
      </c>
      <c r="AP178" s="206">
        <v>3.195987962962963E-2</v>
      </c>
      <c r="AQ178" s="251">
        <v>143.75</v>
      </c>
      <c r="AU178" s="202"/>
      <c r="AW178" s="231"/>
      <c r="AX178" s="231"/>
      <c r="AY178" s="253"/>
      <c r="AZ178" s="64">
        <v>0.19561342592592593</v>
      </c>
      <c r="BA178" s="251">
        <v>148.77000000000001</v>
      </c>
      <c r="BB178" s="64">
        <v>0.18606749074074075</v>
      </c>
      <c r="BC178" s="251">
        <v>156.41</v>
      </c>
      <c r="BD178" s="210"/>
      <c r="BE178" s="211"/>
      <c r="BF178" s="211"/>
      <c r="BG178" s="212"/>
      <c r="BH178" s="213"/>
      <c r="BI178" s="214"/>
      <c r="BJ178" s="214"/>
      <c r="BK178" s="215"/>
      <c r="BL178" s="112"/>
      <c r="BM178" s="233"/>
      <c r="BN178" s="233"/>
      <c r="BO178" s="255"/>
      <c r="BS178" s="217"/>
      <c r="BT178" s="218"/>
      <c r="BU178" s="259"/>
      <c r="BV178" s="259"/>
      <c r="BW178" s="260"/>
      <c r="BY178" s="257"/>
      <c r="BZ178" s="257"/>
      <c r="CA178" s="257"/>
      <c r="CB178" s="221"/>
      <c r="CC178" s="222"/>
      <c r="CD178" s="222"/>
      <c r="CE178" s="222"/>
    </row>
    <row r="179" spans="2:83" ht="15" customHeight="1">
      <c r="B179" s="2">
        <v>202</v>
      </c>
      <c r="C179" s="2">
        <v>173</v>
      </c>
      <c r="D179" s="49" t="s">
        <v>1957</v>
      </c>
      <c r="E179" s="49" t="s">
        <v>1505</v>
      </c>
      <c r="F179" s="93" t="s">
        <v>1553</v>
      </c>
      <c r="G179" s="85">
        <v>1968</v>
      </c>
      <c r="H179" s="49" t="s">
        <v>31</v>
      </c>
      <c r="I179" s="2" t="str">
        <f>IF(G179&lt;=1953,"M60",IF(G179&lt;=1963,"M50",IF(G179&lt;=1973,"M40","M")))</f>
        <v>M40</v>
      </c>
      <c r="J179" s="105">
        <f t="shared" si="14"/>
        <v>276.40999999999997</v>
      </c>
      <c r="K179" s="249">
        <f t="shared" si="15"/>
        <v>300.06</v>
      </c>
      <c r="L179" s="51">
        <f t="shared" si="16"/>
        <v>2</v>
      </c>
      <c r="M179" s="52" t="str">
        <f t="shared" si="17"/>
        <v>nie</v>
      </c>
      <c r="N179" s="106">
        <f>IF($M179="ano",LARGE((Q179,U179,Y179,AC179,AG179,AK179,AO179,AS179,AW179,BA179,BE179,BI179,BM179,BQ179,BU179,BY179,CC179),1)+LARGE((Q179,U179,Y179,AC179,AG179,AK179,AO179,AS179,AW179,BA179,BE179,BI179,BM179,BQ179,BU179,BY179,CC179),2)+LARGE((Q179,U179,Y179,AC179,AG179,AK179,AO179,AS179,AW179,BA179,BE179,BI179,BM179,BQ179,BU179,BY179,CC179),3)+LARGE((Q179,U179,Y179,AC179,AG179,AK179,AO179,AS179,AW179,BA179,BE179,BI179,BM179,BQ179,BU179,BY179,CC179),4)+LARGE((Q179,U179,Y179,AC179,AG179,AK179,AO179,AS179,AW179,BA179,BE179,BI179,BM179,BQ179,BU179,BY179,CC179),5),J179)</f>
        <v>276.40999999999997</v>
      </c>
      <c r="O179" s="250">
        <f>IF($M179="ano",LARGE((S179,W179,AA179,AE179,AI179,AM179,AQ179,AU179,AY179,BC179,BG179,BK179,BO179,BS179,BW179,CA179,CE179),1)+LARGE((S179,W179,AA179,AE179,AI179,AM179,AQ179,AU179,AY179,BC179,BG179,BK179,BO179,BS179,BW179,CA179,CE179),2)+LARGE((S179,W179,AA179,AE179,AI179,AM179,AQ179,AU179,AY179,BC179,BG179,BK179,BO179,BS179,BW179,CA179,CE179),3)+LARGE((S179,W179,AA179,AE179,AI179,AM179,AQ179,AU179,AY179,BC179,BG179,BK179,BO179,BS179,BW179,CA179,CE179),4)+LARGE((S179,W179,AA179,AE179,AI179,AM179,AQ179,AU179,AY179,BC179,BG179,BK179,BO179,BS179,BW179,CA179,CE179),5),K179)</f>
        <v>300.06</v>
      </c>
      <c r="P179" s="191"/>
      <c r="Q179" s="192"/>
      <c r="R179" s="192"/>
      <c r="S179" s="193"/>
      <c r="T179" s="194">
        <v>0.10106481481481482</v>
      </c>
      <c r="U179" s="256">
        <v>145.97999999999999</v>
      </c>
      <c r="V179" s="194">
        <v>9.310090740740741E-2</v>
      </c>
      <c r="W179" s="256">
        <v>158.47</v>
      </c>
      <c r="X179" s="197"/>
      <c r="Y179" s="198" t="s">
        <v>247</v>
      </c>
      <c r="Z179" s="198"/>
      <c r="AA179" s="199" t="s">
        <v>247</v>
      </c>
      <c r="AB179" s="200"/>
      <c r="AC179" s="201"/>
      <c r="AD179" s="201"/>
      <c r="AE179" s="202"/>
      <c r="AF179" s="203"/>
      <c r="AG179" s="204" t="s">
        <v>247</v>
      </c>
      <c r="AH179" s="204"/>
      <c r="AI179" s="205"/>
      <c r="AJ179" s="200"/>
      <c r="AK179" s="201" t="s">
        <v>247</v>
      </c>
      <c r="AL179" s="201"/>
      <c r="AM179" s="202"/>
      <c r="AN179" s="206"/>
      <c r="AO179" s="207" t="s">
        <v>247</v>
      </c>
      <c r="AP179" s="207"/>
      <c r="AQ179" s="208"/>
      <c r="AU179" s="202"/>
      <c r="AW179" s="231"/>
      <c r="AX179" s="231"/>
      <c r="AY179" s="253"/>
      <c r="BA179" s="207"/>
      <c r="BB179" s="207"/>
      <c r="BC179" s="208"/>
      <c r="BD179" s="210"/>
      <c r="BE179" s="211"/>
      <c r="BF179" s="211"/>
      <c r="BG179" s="212"/>
      <c r="BH179" s="213"/>
      <c r="BI179" s="214"/>
      <c r="BJ179" s="214"/>
      <c r="BK179" s="215"/>
      <c r="BL179" s="112"/>
      <c r="BM179" s="233"/>
      <c r="BN179" s="233"/>
      <c r="BO179" s="255"/>
      <c r="BP179" s="216"/>
      <c r="BQ179" s="216"/>
      <c r="BR179" s="216"/>
      <c r="BS179" s="217"/>
      <c r="BT179" s="218"/>
      <c r="BU179" s="259"/>
      <c r="BV179" s="259"/>
      <c r="BW179" s="260"/>
      <c r="BY179" s="257"/>
      <c r="BZ179" s="257"/>
      <c r="CA179" s="257"/>
      <c r="CB179" s="221">
        <v>6.4189814814814811E-2</v>
      </c>
      <c r="CC179" s="222">
        <v>130.43</v>
      </c>
      <c r="CD179" s="221">
        <v>5.9131657407407404E-2</v>
      </c>
      <c r="CE179" s="222">
        <v>141.59</v>
      </c>
    </row>
    <row r="180" spans="2:83" ht="15" customHeight="1">
      <c r="B180" s="2">
        <v>203</v>
      </c>
      <c r="C180" s="2">
        <v>174</v>
      </c>
      <c r="D180" s="49" t="s">
        <v>2202</v>
      </c>
      <c r="E180" s="49" t="s">
        <v>1582</v>
      </c>
      <c r="F180" s="93" t="s">
        <v>2203</v>
      </c>
      <c r="G180" s="85">
        <v>1981</v>
      </c>
      <c r="H180" s="49" t="s">
        <v>31</v>
      </c>
      <c r="I180" s="2" t="str">
        <f>IF(G180&lt;=1953,"M60",IF(G180&lt;=1963,"M50",IF(G180&lt;=1973,"M40","M")))</f>
        <v>M</v>
      </c>
      <c r="J180" s="105">
        <f t="shared" si="14"/>
        <v>298.84000000000003</v>
      </c>
      <c r="K180" s="249">
        <f t="shared" si="15"/>
        <v>299.01000000000005</v>
      </c>
      <c r="L180" s="51">
        <f t="shared" si="16"/>
        <v>3</v>
      </c>
      <c r="M180" s="52" t="str">
        <f t="shared" si="17"/>
        <v>nie</v>
      </c>
      <c r="N180" s="106">
        <f>IF($M180="ano",LARGE((Q180,U180,Y180,AC180,AG180,AK180,AO180,AS180,AW180,BA180,BE180,BI180,BM180,BQ180,BU180,BY180,CC180),1)+LARGE((Q180,U180,Y180,AC180,AG180,AK180,AO180,AS180,AW180,BA180,BE180,BI180,BM180,BQ180,BU180,BY180,CC180),2)+LARGE((Q180,U180,Y180,AC180,AG180,AK180,AO180,AS180,AW180,BA180,BE180,BI180,BM180,BQ180,BU180,BY180,CC180),3)+LARGE((Q180,U180,Y180,AC180,AG180,AK180,AO180,AS180,AW180,BA180,BE180,BI180,BM180,BQ180,BU180,BY180,CC180),4)+LARGE((Q180,U180,Y180,AC180,AG180,AK180,AO180,AS180,AW180,BA180,BE180,BI180,BM180,BQ180,BU180,BY180,CC180),5),J180)</f>
        <v>298.84000000000003</v>
      </c>
      <c r="O180" s="250">
        <f>IF($M180="ano",LARGE((S180,W180,AA180,AE180,AI180,AM180,AQ180,AU180,AY180,BC180,BG180,BK180,BO180,BS180,BW180,CA180,CE180),1)+LARGE((S180,W180,AA180,AE180,AI180,AM180,AQ180,AU180,AY180,BC180,BG180,BK180,BO180,BS180,BW180,CA180,CE180),2)+LARGE((S180,W180,AA180,AE180,AI180,AM180,AQ180,AU180,AY180,BC180,BG180,BK180,BO180,BS180,BW180,CA180,CE180),3)+LARGE((S180,W180,AA180,AE180,AI180,AM180,AQ180,AU180,AY180,BC180,BG180,BK180,BO180,BS180,BW180,CA180,CE180),4)+LARGE((S180,W180,AA180,AE180,AI180,AM180,AQ180,AU180,AY180,BC180,BG180,BK180,BO180,BS180,BW180,CA180,CE180),5),K180)</f>
        <v>299.01000000000005</v>
      </c>
      <c r="P180" s="191"/>
      <c r="Q180" s="192"/>
      <c r="R180" s="192"/>
      <c r="S180" s="193"/>
      <c r="T180" s="194">
        <v>0.11568287037037038</v>
      </c>
      <c r="U180" s="256">
        <v>103.45</v>
      </c>
      <c r="V180" s="194">
        <v>0.1156250289351852</v>
      </c>
      <c r="W180" s="256">
        <v>103.51</v>
      </c>
      <c r="X180" s="197"/>
      <c r="Y180" s="198" t="s">
        <v>247</v>
      </c>
      <c r="Z180" s="198"/>
      <c r="AA180" s="199" t="s">
        <v>247</v>
      </c>
      <c r="AB180" s="200">
        <v>6.957175925925925E-2</v>
      </c>
      <c r="AC180" s="252">
        <v>112.53</v>
      </c>
      <c r="AD180" s="200">
        <v>6.9536973379629621E-2</v>
      </c>
      <c r="AE180" s="252">
        <v>112.59</v>
      </c>
      <c r="AF180" s="203"/>
      <c r="AG180" s="204" t="s">
        <v>247</v>
      </c>
      <c r="AH180" s="204"/>
      <c r="AI180" s="205"/>
      <c r="AJ180" s="200"/>
      <c r="AK180" s="201" t="s">
        <v>247</v>
      </c>
      <c r="AL180" s="201"/>
      <c r="AM180" s="202"/>
      <c r="AN180" s="206">
        <v>4.0474537037037038E-2</v>
      </c>
      <c r="AO180" s="251">
        <v>82.86</v>
      </c>
      <c r="AP180" s="206">
        <v>4.0454299768518519E-2</v>
      </c>
      <c r="AQ180" s="251">
        <v>82.910000000000011</v>
      </c>
      <c r="AU180" s="202"/>
      <c r="AW180" s="231"/>
      <c r="AX180" s="231"/>
      <c r="AY180" s="253"/>
      <c r="BA180" s="207"/>
      <c r="BB180" s="207"/>
      <c r="BC180" s="208"/>
      <c r="BD180" s="210"/>
      <c r="BE180" s="211"/>
      <c r="BF180" s="211"/>
      <c r="BG180" s="212"/>
      <c r="BH180" s="213"/>
      <c r="BI180" s="214"/>
      <c r="BJ180" s="214"/>
      <c r="BK180" s="215"/>
      <c r="BL180" s="112"/>
      <c r="BM180" s="233"/>
      <c r="BN180" s="233"/>
      <c r="BO180" s="255"/>
      <c r="BP180" s="216"/>
      <c r="BQ180" s="216"/>
      <c r="BR180" s="216"/>
      <c r="BS180" s="217"/>
      <c r="BT180" s="218"/>
      <c r="BU180" s="259"/>
      <c r="BV180" s="259"/>
      <c r="BW180" s="260"/>
      <c r="BY180" s="257"/>
      <c r="BZ180" s="257"/>
      <c r="CA180" s="257"/>
      <c r="CB180" s="221"/>
      <c r="CC180" s="222"/>
      <c r="CD180" s="222"/>
      <c r="CE180" s="222"/>
    </row>
    <row r="181" spans="2:83" ht="15" customHeight="1">
      <c r="B181" s="2">
        <v>204</v>
      </c>
      <c r="C181" s="2">
        <v>175</v>
      </c>
      <c r="D181" s="83" t="s">
        <v>2570</v>
      </c>
      <c r="E181" s="83" t="s">
        <v>1505</v>
      </c>
      <c r="F181" s="91" t="s">
        <v>0</v>
      </c>
      <c r="G181" s="83">
        <v>1961</v>
      </c>
      <c r="H181" s="49" t="s">
        <v>31</v>
      </c>
      <c r="I181" s="2" t="str">
        <f>IF(G181&lt;=1953,"M60",IF(G181&lt;=1963,"M50",IF(G181&lt;=1973,"M40","M")))</f>
        <v>M50</v>
      </c>
      <c r="J181" s="105">
        <f t="shared" si="14"/>
        <v>259.38</v>
      </c>
      <c r="K181" s="249">
        <f t="shared" si="15"/>
        <v>298.62</v>
      </c>
      <c r="L181" s="51">
        <f t="shared" si="16"/>
        <v>2</v>
      </c>
      <c r="M181" s="52" t="str">
        <f t="shared" si="17"/>
        <v>nie</v>
      </c>
      <c r="N181" s="106">
        <f>IF($M181="ano",LARGE((Q181,U181,Y181,AC181,AG181,AK181,AO181,AS181,AW181,BA181,BE181,BI181,BM181,BQ181,BU181,BY181,CC181),1)+LARGE((Q181,U181,Y181,AC181,AG181,AK181,AO181,AS181,AW181,BA181,BE181,BI181,BM181,BQ181,BU181,BY181,CC181),2)+LARGE((Q181,U181,Y181,AC181,AG181,AK181,AO181,AS181,AW181,BA181,BE181,BI181,BM181,BQ181,BU181,BY181,CC181),3)+LARGE((Q181,U181,Y181,AC181,AG181,AK181,AO181,AS181,AW181,BA181,BE181,BI181,BM181,BQ181,BU181,BY181,CC181),4)+LARGE((Q181,U181,Y181,AC181,AG181,AK181,AO181,AS181,AW181,BA181,BE181,BI181,BM181,BQ181,BU181,BY181,CC181),5),J181)</f>
        <v>259.38</v>
      </c>
      <c r="O181" s="250">
        <f>IF($M181="ano",LARGE((S181,W181,AA181,AE181,AI181,AM181,AQ181,AU181,AY181,BC181,BG181,BK181,BO181,BS181,BW181,CA181,CE181),1)+LARGE((S181,W181,AA181,AE181,AI181,AM181,AQ181,AU181,AY181,BC181,BG181,BK181,BO181,BS181,BW181,CA181,CE181),2)+LARGE((S181,W181,AA181,AE181,AI181,AM181,AQ181,AU181,AY181,BC181,BG181,BK181,BO181,BS181,BW181,CA181,CE181),3)+LARGE((S181,W181,AA181,AE181,AI181,AM181,AQ181,AU181,AY181,BC181,BG181,BK181,BO181,BS181,BW181,CA181,CE181),4)+LARGE((S181,W181,AA181,AE181,AI181,AM181,AQ181,AU181,AY181,BC181,BG181,BK181,BO181,BS181,BW181,CA181,CE181),5),K181)</f>
        <v>298.62</v>
      </c>
      <c r="P181" s="191">
        <v>0.26613425925925926</v>
      </c>
      <c r="Q181" s="192">
        <v>113.89</v>
      </c>
      <c r="R181" s="191">
        <v>0.23116421759259262</v>
      </c>
      <c r="S181" s="192">
        <v>131.12</v>
      </c>
      <c r="T181" s="194"/>
      <c r="U181" s="195"/>
      <c r="V181" s="195"/>
      <c r="W181" s="196"/>
      <c r="X181" s="197"/>
      <c r="Y181" s="198" t="s">
        <v>247</v>
      </c>
      <c r="Z181" s="198"/>
      <c r="AA181" s="199" t="s">
        <v>247</v>
      </c>
      <c r="AB181" s="200"/>
      <c r="AC181" s="201"/>
      <c r="AD181" s="201"/>
      <c r="AE181" s="202"/>
      <c r="AF181" s="203"/>
      <c r="AG181" s="204" t="s">
        <v>247</v>
      </c>
      <c r="AH181" s="204"/>
      <c r="AI181" s="205"/>
      <c r="AJ181" s="200"/>
      <c r="AK181" s="201" t="s">
        <v>247</v>
      </c>
      <c r="AL181" s="201"/>
      <c r="AM181" s="202"/>
      <c r="AN181" s="206"/>
      <c r="AO181" s="207" t="s">
        <v>247</v>
      </c>
      <c r="AP181" s="207"/>
      <c r="AQ181" s="208"/>
      <c r="AU181" s="202"/>
      <c r="AV181" s="78">
        <v>7.9062499999999994E-2</v>
      </c>
      <c r="AW181" s="263">
        <v>145.49</v>
      </c>
      <c r="AX181" s="78">
        <v>6.8673687499999997E-2</v>
      </c>
      <c r="AY181" s="263">
        <v>167.5</v>
      </c>
      <c r="BA181" s="207"/>
      <c r="BB181" s="207"/>
      <c r="BC181" s="208"/>
      <c r="BD181" s="210"/>
      <c r="BE181" s="211"/>
      <c r="BF181" s="211"/>
      <c r="BG181" s="212"/>
      <c r="BH181" s="213"/>
      <c r="BI181" s="214"/>
      <c r="BJ181" s="214"/>
      <c r="BK181" s="215"/>
      <c r="BL181" s="112"/>
      <c r="BM181" s="233"/>
      <c r="BN181" s="233"/>
      <c r="BO181" s="255"/>
      <c r="BP181" s="216"/>
      <c r="BQ181" s="216"/>
      <c r="BR181" s="216"/>
      <c r="BS181" s="217"/>
      <c r="BT181" s="218"/>
      <c r="BU181" s="259"/>
      <c r="BV181" s="259"/>
      <c r="BW181" s="260"/>
      <c r="BY181" s="257"/>
      <c r="BZ181" s="257"/>
      <c r="CA181" s="257"/>
      <c r="CB181" s="221"/>
      <c r="CC181" s="222"/>
      <c r="CD181" s="222"/>
      <c r="CE181" s="222"/>
    </row>
    <row r="182" spans="2:83" ht="15" customHeight="1">
      <c r="B182" s="2">
        <v>205</v>
      </c>
      <c r="C182" s="2">
        <v>176</v>
      </c>
      <c r="D182" s="49" t="s">
        <v>640</v>
      </c>
      <c r="E182" s="49" t="s">
        <v>1567</v>
      </c>
      <c r="F182" s="93" t="s">
        <v>314</v>
      </c>
      <c r="G182" s="85" t="s">
        <v>258</v>
      </c>
      <c r="H182" s="49" t="s">
        <v>31</v>
      </c>
      <c r="I182" s="49" t="s">
        <v>31</v>
      </c>
      <c r="J182" s="105">
        <f t="shared" si="14"/>
        <v>297.8</v>
      </c>
      <c r="K182" s="249">
        <f t="shared" si="15"/>
        <v>297.95999999999998</v>
      </c>
      <c r="L182" s="51">
        <f t="shared" si="16"/>
        <v>2</v>
      </c>
      <c r="M182" s="52" t="str">
        <f t="shared" si="17"/>
        <v>nie</v>
      </c>
      <c r="N182" s="106">
        <f>IF($M182="ano",LARGE((Q182,U182,Y182,AC182,AG182,AK182,AO182,AS182,AW182,BA182,BE182,BI182,BM182,BQ182,BU182,BY182,CC182),1)+LARGE((Q182,U182,Y182,AC182,AG182,AK182,AO182,AS182,AW182,BA182,BE182,BI182,BM182,BQ182,BU182,BY182,CC182),2)+LARGE((Q182,U182,Y182,AC182,AG182,AK182,AO182,AS182,AW182,BA182,BE182,BI182,BM182,BQ182,BU182,BY182,CC182),3)+LARGE((Q182,U182,Y182,AC182,AG182,AK182,AO182,AS182,AW182,BA182,BE182,BI182,BM182,BQ182,BU182,BY182,CC182),4)+LARGE((Q182,U182,Y182,AC182,AG182,AK182,AO182,AS182,AW182,BA182,BE182,BI182,BM182,BQ182,BU182,BY182,CC182),5),J182)</f>
        <v>297.8</v>
      </c>
      <c r="O182" s="250">
        <f>IF($M182="ano",LARGE((S182,W182,AA182,AE182,AI182,AM182,AQ182,AU182,AY182,BC182,BG182,BK182,BO182,BS182,BW182,CA182,CE182),1)+LARGE((S182,W182,AA182,AE182,AI182,AM182,AQ182,AU182,AY182,BC182,BG182,BK182,BO182,BS182,BW182,CA182,CE182),2)+LARGE((S182,W182,AA182,AE182,AI182,AM182,AQ182,AU182,AY182,BC182,BG182,BK182,BO182,BS182,BW182,CA182,CE182),3)+LARGE((S182,W182,AA182,AE182,AI182,AM182,AQ182,AU182,AY182,BC182,BG182,BK182,BO182,BS182,BW182,CA182,CE182),4)+LARGE((S182,W182,AA182,AE182,AI182,AM182,AQ182,AU182,AY182,BC182,BG182,BK182,BO182,BS182,BW182,CA182,CE182),5),K182)</f>
        <v>297.95999999999998</v>
      </c>
      <c r="S182" s="193"/>
      <c r="W182" s="196"/>
      <c r="Y182" s="59" t="s">
        <v>247</v>
      </c>
      <c r="AA182" s="199" t="s">
        <v>247</v>
      </c>
      <c r="AE182" s="202"/>
      <c r="AG182" s="61" t="s">
        <v>247</v>
      </c>
      <c r="AI182" s="205"/>
      <c r="AJ182" s="200"/>
      <c r="AK182" s="201" t="s">
        <v>247</v>
      </c>
      <c r="AL182" s="201"/>
      <c r="AM182" s="202"/>
      <c r="AN182" s="206">
        <v>3.1620370370370368E-2</v>
      </c>
      <c r="AO182" s="251">
        <v>152.24</v>
      </c>
      <c r="AP182" s="206">
        <v>3.1604560185185183E-2</v>
      </c>
      <c r="AQ182" s="251">
        <v>152.32</v>
      </c>
      <c r="AR182" s="134">
        <v>4.3437499999999997E-2</v>
      </c>
      <c r="AS182" s="127">
        <v>145.56</v>
      </c>
      <c r="AT182" s="134">
        <v>4.341578125E-2</v>
      </c>
      <c r="AU182" s="252">
        <v>145.63999999999999</v>
      </c>
      <c r="AW182" s="231"/>
      <c r="AX182" s="231"/>
      <c r="AY182" s="253"/>
      <c r="BA182" s="207"/>
      <c r="BB182" s="207"/>
      <c r="BC182" s="208"/>
      <c r="BD182" s="210"/>
      <c r="BE182" s="211"/>
      <c r="BF182" s="211"/>
      <c r="BG182" s="212"/>
      <c r="BH182" s="213"/>
      <c r="BI182" s="214"/>
      <c r="BJ182" s="214"/>
      <c r="BK182" s="215"/>
      <c r="BL182" s="112"/>
      <c r="BM182" s="233"/>
      <c r="BN182" s="233"/>
      <c r="BO182" s="255"/>
      <c r="BS182" s="217"/>
      <c r="BT182" s="218"/>
      <c r="BU182" s="259"/>
      <c r="BV182" s="259"/>
      <c r="BW182" s="260"/>
      <c r="BY182" s="257"/>
      <c r="BZ182" s="257"/>
      <c r="CA182" s="257"/>
      <c r="CB182" s="221"/>
      <c r="CC182" s="222"/>
      <c r="CD182" s="222"/>
      <c r="CE182" s="222"/>
    </row>
    <row r="183" spans="2:83" ht="15" customHeight="1">
      <c r="B183" s="2">
        <v>206</v>
      </c>
      <c r="C183" s="2">
        <v>177</v>
      </c>
      <c r="D183" s="47" t="s">
        <v>2086</v>
      </c>
      <c r="E183" s="47" t="s">
        <v>1505</v>
      </c>
      <c r="F183" s="89"/>
      <c r="G183" s="48">
        <v>1962</v>
      </c>
      <c r="H183" s="49" t="s">
        <v>31</v>
      </c>
      <c r="I183" s="2" t="str">
        <f>IF(G183&lt;=1953,"M60",IF(G183&lt;=1963,"M50",IF(G183&lt;=1973,"M40","M")))</f>
        <v>M50</v>
      </c>
      <c r="J183" s="105">
        <f t="shared" si="14"/>
        <v>259.64</v>
      </c>
      <c r="K183" s="249">
        <f t="shared" si="15"/>
        <v>296.36</v>
      </c>
      <c r="L183" s="51">
        <f t="shared" si="16"/>
        <v>2</v>
      </c>
      <c r="M183" s="52" t="str">
        <f t="shared" si="17"/>
        <v>nie</v>
      </c>
      <c r="N183" s="106">
        <f>IF($M183="ano",LARGE((Q183,U183,Y183,AC183,AG183,AK183,AO183,AS183,AW183,BA183,BE183,BI183,BM183,BQ183,BU183,BY183,CC183),1)+LARGE((Q183,U183,Y183,AC183,AG183,AK183,AO183,AS183,AW183,BA183,BE183,BI183,BM183,BQ183,BU183,BY183,CC183),2)+LARGE((Q183,U183,Y183,AC183,AG183,AK183,AO183,AS183,AW183,BA183,BE183,BI183,BM183,BQ183,BU183,BY183,CC183),3)+LARGE((Q183,U183,Y183,AC183,AG183,AK183,AO183,AS183,AW183,BA183,BE183,BI183,BM183,BQ183,BU183,BY183,CC183),4)+LARGE((Q183,U183,Y183,AC183,AG183,AK183,AO183,AS183,AW183,BA183,BE183,BI183,BM183,BQ183,BU183,BY183,CC183),5),J183)</f>
        <v>259.64</v>
      </c>
      <c r="O183" s="250">
        <f>IF($M183="ano",LARGE((S183,W183,AA183,AE183,AI183,AM183,AQ183,AU183,AY183,BC183,BG183,BK183,BO183,BS183,BW183,CA183,CE183),1)+LARGE((S183,W183,AA183,AE183,AI183,AM183,AQ183,AU183,AY183,BC183,BG183,BK183,BO183,BS183,BW183,CA183,CE183),2)+LARGE((S183,W183,AA183,AE183,AI183,AM183,AQ183,AU183,AY183,BC183,BG183,BK183,BO183,BS183,BW183,CA183,CE183),3)+LARGE((S183,W183,AA183,AE183,AI183,AM183,AQ183,AU183,AY183,BC183,BG183,BK183,BO183,BS183,BW183,CA183,CE183),4)+LARGE((S183,W183,AA183,AE183,AI183,AM183,AQ183,AU183,AY183,BC183,BG183,BK183,BO183,BS183,BW183,CA183,CE183),5),K183)</f>
        <v>296.36</v>
      </c>
      <c r="P183" s="191"/>
      <c r="Q183" s="192"/>
      <c r="R183" s="192"/>
      <c r="S183" s="193"/>
      <c r="T183" s="194">
        <v>0.10836805555555555</v>
      </c>
      <c r="U183" s="256">
        <v>124.73</v>
      </c>
      <c r="V183" s="194">
        <v>9.4941253472222223E-2</v>
      </c>
      <c r="W183" s="256">
        <v>142.37</v>
      </c>
      <c r="X183" s="197"/>
      <c r="Y183" s="198" t="s">
        <v>247</v>
      </c>
      <c r="Z183" s="198"/>
      <c r="AA183" s="199" t="s">
        <v>247</v>
      </c>
      <c r="AB183" s="200">
        <v>6.4155092592592597E-2</v>
      </c>
      <c r="AC183" s="252">
        <v>134.91</v>
      </c>
      <c r="AD183" s="200">
        <v>5.6206276620370373E-2</v>
      </c>
      <c r="AE183" s="252">
        <v>153.98999999999998</v>
      </c>
      <c r="AF183" s="203"/>
      <c r="AG183" s="204" t="s">
        <v>247</v>
      </c>
      <c r="AH183" s="204"/>
      <c r="AI183" s="205"/>
      <c r="AJ183" s="200"/>
      <c r="AK183" s="201" t="s">
        <v>247</v>
      </c>
      <c r="AL183" s="201"/>
      <c r="AM183" s="202"/>
      <c r="AN183" s="206"/>
      <c r="AO183" s="207" t="s">
        <v>247</v>
      </c>
      <c r="AP183" s="207"/>
      <c r="AQ183" s="208"/>
      <c r="AU183" s="202"/>
      <c r="AW183" s="231"/>
      <c r="AX183" s="231"/>
      <c r="AY183" s="253"/>
      <c r="BA183" s="207"/>
      <c r="BB183" s="207"/>
      <c r="BC183" s="208"/>
      <c r="BD183" s="210"/>
      <c r="BE183" s="211"/>
      <c r="BF183" s="211"/>
      <c r="BG183" s="212"/>
      <c r="BH183" s="213"/>
      <c r="BI183" s="214"/>
      <c r="BJ183" s="214"/>
      <c r="BK183" s="215"/>
      <c r="BL183" s="112"/>
      <c r="BM183" s="233"/>
      <c r="BN183" s="233"/>
      <c r="BO183" s="255"/>
      <c r="BP183" s="216"/>
      <c r="BQ183" s="216"/>
      <c r="BR183" s="216"/>
      <c r="BS183" s="217"/>
      <c r="BT183" s="218"/>
      <c r="BU183" s="259"/>
      <c r="BV183" s="259"/>
      <c r="BW183" s="260"/>
      <c r="BY183" s="257"/>
      <c r="BZ183" s="257"/>
      <c r="CA183" s="257"/>
      <c r="CB183" s="221"/>
      <c r="CC183" s="222"/>
      <c r="CD183" s="222"/>
      <c r="CE183" s="222"/>
    </row>
    <row r="184" spans="2:83" ht="15" customHeight="1">
      <c r="B184" s="2">
        <v>208</v>
      </c>
      <c r="C184" s="2">
        <v>178</v>
      </c>
      <c r="D184" s="47" t="s">
        <v>1962</v>
      </c>
      <c r="E184" s="47" t="s">
        <v>1726</v>
      </c>
      <c r="F184" s="89" t="s">
        <v>1542</v>
      </c>
      <c r="G184" s="48">
        <v>1973</v>
      </c>
      <c r="H184" s="49" t="s">
        <v>31</v>
      </c>
      <c r="I184" s="2" t="str">
        <f>IF(G184&lt;=1953,"M60",IF(G184&lt;=1963,"M50",IF(G184&lt;=1973,"M40","M")))</f>
        <v>M40</v>
      </c>
      <c r="J184" s="105">
        <f t="shared" si="14"/>
        <v>282.48</v>
      </c>
      <c r="K184" s="249">
        <f t="shared" si="15"/>
        <v>294.62</v>
      </c>
      <c r="L184" s="51">
        <f t="shared" si="16"/>
        <v>2</v>
      </c>
      <c r="M184" s="52" t="str">
        <f t="shared" si="17"/>
        <v>nie</v>
      </c>
      <c r="N184" s="106">
        <f>IF($M184="ano",LARGE((Q184,U184,Y184,AC184,AG184,AK184,AO184,AS184,AW184,BA184,BE184,BI184,BM184,BQ184,BU184,BY184,CC184),1)+LARGE((Q184,U184,Y184,AC184,AG184,AK184,AO184,AS184,AW184,BA184,BE184,BI184,BM184,BQ184,BU184,BY184,CC184),2)+LARGE((Q184,U184,Y184,AC184,AG184,AK184,AO184,AS184,AW184,BA184,BE184,BI184,BM184,BQ184,BU184,BY184,CC184),3)+LARGE((Q184,U184,Y184,AC184,AG184,AK184,AO184,AS184,AW184,BA184,BE184,BI184,BM184,BQ184,BU184,BY184,CC184),4)+LARGE((Q184,U184,Y184,AC184,AG184,AK184,AO184,AS184,AW184,BA184,BE184,BI184,BM184,BQ184,BU184,BY184,CC184),5),J184)</f>
        <v>282.48</v>
      </c>
      <c r="O184" s="250">
        <f>IF($M184="ano",LARGE((S184,W184,AA184,AE184,AI184,AM184,AQ184,AU184,AY184,BC184,BG184,BK184,BO184,BS184,BW184,CA184,CE184),1)+LARGE((S184,W184,AA184,AE184,AI184,AM184,AQ184,AU184,AY184,BC184,BG184,BK184,BO184,BS184,BW184,CA184,CE184),2)+LARGE((S184,W184,AA184,AE184,AI184,AM184,AQ184,AU184,AY184,BC184,BG184,BK184,BO184,BS184,BW184,CA184,CE184),3)+LARGE((S184,W184,AA184,AE184,AI184,AM184,AQ184,AU184,AY184,BC184,BG184,BK184,BO184,BS184,BW184,CA184,CE184),4)+LARGE((S184,W184,AA184,AE184,AI184,AM184,AQ184,AU184,AY184,BC184,BG184,BK184,BO184,BS184,BW184,CA184,CE184),5),K184)</f>
        <v>294.62</v>
      </c>
      <c r="P184" s="191"/>
      <c r="Q184" s="192"/>
      <c r="R184" s="192"/>
      <c r="S184" s="193"/>
      <c r="T184" s="194">
        <v>0.10126157407407406</v>
      </c>
      <c r="U184" s="256">
        <v>145.41</v>
      </c>
      <c r="V184" s="194">
        <v>9.7089597222222213E-2</v>
      </c>
      <c r="W184" s="256">
        <v>151.66</v>
      </c>
      <c r="X184" s="197"/>
      <c r="Y184" s="198" t="s">
        <v>247</v>
      </c>
      <c r="Z184" s="198"/>
      <c r="AA184" s="199" t="s">
        <v>247</v>
      </c>
      <c r="AB184" s="200"/>
      <c r="AC184" s="201"/>
      <c r="AD184" s="201"/>
      <c r="AE184" s="202"/>
      <c r="AF184" s="203"/>
      <c r="AG184" s="204" t="s">
        <v>247</v>
      </c>
      <c r="AH184" s="204"/>
      <c r="AI184" s="205"/>
      <c r="AJ184" s="200"/>
      <c r="AK184" s="201" t="s">
        <v>247</v>
      </c>
      <c r="AL184" s="201"/>
      <c r="AM184" s="202"/>
      <c r="AN184" s="206"/>
      <c r="AO184" s="207" t="s">
        <v>247</v>
      </c>
      <c r="AP184" s="207"/>
      <c r="AQ184" s="208"/>
      <c r="AU184" s="202"/>
      <c r="AV184" s="78">
        <v>8.1678240740740746E-2</v>
      </c>
      <c r="AW184" s="263">
        <v>137.07</v>
      </c>
      <c r="AX184" s="78">
        <v>7.8313097222222225E-2</v>
      </c>
      <c r="AY184" s="263">
        <v>142.95999999999998</v>
      </c>
      <c r="BA184" s="207"/>
      <c r="BB184" s="207"/>
      <c r="BC184" s="208"/>
      <c r="BD184" s="210"/>
      <c r="BE184" s="211"/>
      <c r="BF184" s="211"/>
      <c r="BG184" s="212"/>
      <c r="BH184" s="213"/>
      <c r="BI184" s="214"/>
      <c r="BJ184" s="214"/>
      <c r="BK184" s="215"/>
      <c r="BL184" s="112"/>
      <c r="BM184" s="233"/>
      <c r="BN184" s="233"/>
      <c r="BO184" s="255"/>
      <c r="BP184" s="216"/>
      <c r="BQ184" s="216"/>
      <c r="BR184" s="216"/>
      <c r="BS184" s="217"/>
      <c r="BT184" s="218"/>
      <c r="BU184" s="259"/>
      <c r="BV184" s="259"/>
      <c r="BW184" s="260"/>
      <c r="BY184" s="257"/>
      <c r="BZ184" s="257"/>
      <c r="CA184" s="257"/>
      <c r="CB184" s="221"/>
      <c r="CC184" s="222"/>
      <c r="CD184" s="222"/>
      <c r="CE184" s="222"/>
    </row>
    <row r="185" spans="2:83" ht="15" customHeight="1">
      <c r="B185" s="2">
        <v>209</v>
      </c>
      <c r="C185" s="2">
        <v>179</v>
      </c>
      <c r="D185" s="47" t="s">
        <v>1975</v>
      </c>
      <c r="E185" s="47" t="s">
        <v>1597</v>
      </c>
      <c r="F185" s="89" t="s">
        <v>1976</v>
      </c>
      <c r="G185" s="48">
        <v>1975</v>
      </c>
      <c r="H185" s="49" t="s">
        <v>31</v>
      </c>
      <c r="I185" s="2" t="str">
        <f>IF(G185&lt;=1953,"M60",IF(G185&lt;=1963,"M50",IF(G185&lt;=1973,"M40","M")))</f>
        <v>M</v>
      </c>
      <c r="J185" s="105">
        <f t="shared" si="14"/>
        <v>285.33000000000004</v>
      </c>
      <c r="K185" s="249">
        <f t="shared" si="15"/>
        <v>293.02</v>
      </c>
      <c r="L185" s="51">
        <f t="shared" si="16"/>
        <v>2</v>
      </c>
      <c r="M185" s="52" t="str">
        <f t="shared" si="17"/>
        <v>nie</v>
      </c>
      <c r="N185" s="106">
        <f>IF($M185="ano",LARGE((Q185,U185,Y185,AC185,AG185,AK185,AO185,AS185,AW185,BA185,BE185,BI185,BM185,BQ185,BU185,BY185,CC185),1)+LARGE((Q185,U185,Y185,AC185,AG185,AK185,AO185,AS185,AW185,BA185,BE185,BI185,BM185,BQ185,BU185,BY185,CC185),2)+LARGE((Q185,U185,Y185,AC185,AG185,AK185,AO185,AS185,AW185,BA185,BE185,BI185,BM185,BQ185,BU185,BY185,CC185),3)+LARGE((Q185,U185,Y185,AC185,AG185,AK185,AO185,AS185,AW185,BA185,BE185,BI185,BM185,BQ185,BU185,BY185,CC185),4)+LARGE((Q185,U185,Y185,AC185,AG185,AK185,AO185,AS185,AW185,BA185,BE185,BI185,BM185,BQ185,BU185,BY185,CC185),5),J185)</f>
        <v>285.33000000000004</v>
      </c>
      <c r="O185" s="250">
        <f>IF($M185="ano",LARGE((S185,W185,AA185,AE185,AI185,AM185,AQ185,AU185,AY185,BC185,BG185,BK185,BO185,BS185,BW185,CA185,CE185),1)+LARGE((S185,W185,AA185,AE185,AI185,AM185,AQ185,AU185,AY185,BC185,BG185,BK185,BO185,BS185,BW185,CA185,CE185),2)+LARGE((S185,W185,AA185,AE185,AI185,AM185,AQ185,AU185,AY185,BC185,BG185,BK185,BO185,BS185,BW185,CA185,CE185),3)+LARGE((S185,W185,AA185,AE185,AI185,AM185,AQ185,AU185,AY185,BC185,BG185,BK185,BO185,BS185,BW185,CA185,CE185),4)+LARGE((S185,W185,AA185,AE185,AI185,AM185,AQ185,AU185,AY185,BC185,BG185,BK185,BO185,BS185,BW185,CA185,CE185),5),K185)</f>
        <v>293.02</v>
      </c>
      <c r="P185" s="191"/>
      <c r="Q185" s="192"/>
      <c r="R185" s="192"/>
      <c r="S185" s="193"/>
      <c r="T185" s="194">
        <v>0.10199074074074073</v>
      </c>
      <c r="U185" s="256">
        <v>143.28</v>
      </c>
      <c r="V185" s="194">
        <v>9.9318583333333321E-2</v>
      </c>
      <c r="W185" s="256">
        <v>147.13999999999999</v>
      </c>
      <c r="X185" s="197"/>
      <c r="Y185" s="198" t="s">
        <v>247</v>
      </c>
      <c r="Z185" s="198"/>
      <c r="AA185" s="199" t="s">
        <v>247</v>
      </c>
      <c r="AB185" s="200"/>
      <c r="AC185" s="201"/>
      <c r="AD185" s="201"/>
      <c r="AE185" s="202"/>
      <c r="AF185" s="203"/>
      <c r="AG185" s="204" t="s">
        <v>247</v>
      </c>
      <c r="AH185" s="204"/>
      <c r="AI185" s="205"/>
      <c r="AJ185" s="200"/>
      <c r="AK185" s="201" t="s">
        <v>247</v>
      </c>
      <c r="AL185" s="201"/>
      <c r="AM185" s="202"/>
      <c r="AN185" s="206"/>
      <c r="AO185" s="207" t="s">
        <v>247</v>
      </c>
      <c r="AP185" s="207"/>
      <c r="AQ185" s="208"/>
      <c r="AU185" s="202"/>
      <c r="AW185" s="231"/>
      <c r="AX185" s="231"/>
      <c r="AY185" s="253"/>
      <c r="BA185" s="207"/>
      <c r="BB185" s="207"/>
      <c r="BC185" s="208"/>
      <c r="BD185" s="210">
        <v>6.3159722222222214E-2</v>
      </c>
      <c r="BE185" s="258">
        <v>142.05000000000001</v>
      </c>
      <c r="BF185" s="210">
        <v>6.1504937499999995E-2</v>
      </c>
      <c r="BG185" s="258">
        <v>145.88</v>
      </c>
      <c r="BH185" s="213"/>
      <c r="BI185" s="214"/>
      <c r="BJ185" s="214"/>
      <c r="BK185" s="215"/>
      <c r="BL185" s="112"/>
      <c r="BM185" s="233"/>
      <c r="BN185" s="233"/>
      <c r="BO185" s="255"/>
      <c r="BP185" s="216"/>
      <c r="BQ185" s="216"/>
      <c r="BR185" s="216"/>
      <c r="BS185" s="217"/>
      <c r="BT185" s="218"/>
      <c r="BU185" s="259"/>
      <c r="BV185" s="259"/>
      <c r="BW185" s="260"/>
      <c r="BY185" s="257"/>
      <c r="BZ185" s="257"/>
      <c r="CA185" s="257"/>
      <c r="CB185" s="221"/>
      <c r="CC185" s="222"/>
      <c r="CD185" s="222"/>
      <c r="CE185" s="222"/>
    </row>
    <row r="186" spans="2:83" ht="15" customHeight="1">
      <c r="B186" s="2">
        <v>210</v>
      </c>
      <c r="C186" s="2">
        <v>180</v>
      </c>
      <c r="D186" s="49" t="s">
        <v>794</v>
      </c>
      <c r="E186" s="49" t="s">
        <v>2208</v>
      </c>
      <c r="F186" s="93" t="s">
        <v>81</v>
      </c>
      <c r="G186" s="85">
        <v>1974</v>
      </c>
      <c r="H186" s="49" t="s">
        <v>31</v>
      </c>
      <c r="I186" s="49" t="s">
        <v>31</v>
      </c>
      <c r="J186" s="105">
        <f t="shared" si="14"/>
        <v>282.33</v>
      </c>
      <c r="K186" s="249">
        <f t="shared" si="15"/>
        <v>292.19</v>
      </c>
      <c r="L186" s="51">
        <f t="shared" si="16"/>
        <v>2</v>
      </c>
      <c r="M186" s="52" t="str">
        <f t="shared" si="17"/>
        <v>nie</v>
      </c>
      <c r="N186" s="106">
        <f>IF($M186="ano",LARGE((Q186,U186,Y186,AC186,AG186,AK186,AO186,AS186,AW186,BA186,BE186,BI186,BM186,BQ186,BU186,BY186,CC186),1)+LARGE((Q186,U186,Y186,AC186,AG186,AK186,AO186,AS186,AW186,BA186,BE186,BI186,BM186,BQ186,BU186,BY186,CC186),2)+LARGE((Q186,U186,Y186,AC186,AG186,AK186,AO186,AS186,AW186,BA186,BE186,BI186,BM186,BQ186,BU186,BY186,CC186),3)+LARGE((Q186,U186,Y186,AC186,AG186,AK186,AO186,AS186,AW186,BA186,BE186,BI186,BM186,BQ186,BU186,BY186,CC186),4)+LARGE((Q186,U186,Y186,AC186,AG186,AK186,AO186,AS186,AW186,BA186,BE186,BI186,BM186,BQ186,BU186,BY186,CC186),5),J186)</f>
        <v>282.33</v>
      </c>
      <c r="O186" s="250">
        <f>IF($M186="ano",LARGE((S186,W186,AA186,AE186,AI186,AM186,AQ186,AU186,AY186,BC186,BG186,BK186,BO186,BS186,BW186,CA186,CE186),1)+LARGE((S186,W186,AA186,AE186,AI186,AM186,AQ186,AU186,AY186,BC186,BG186,BK186,BO186,BS186,BW186,CA186,CE186),2)+LARGE((S186,W186,AA186,AE186,AI186,AM186,AQ186,AU186,AY186,BC186,BG186,BK186,BO186,BS186,BW186,CA186,CE186),3)+LARGE((S186,W186,AA186,AE186,AI186,AM186,AQ186,AU186,AY186,BC186,BG186,BK186,BO186,BS186,BW186,CA186,CE186),4)+LARGE((S186,W186,AA186,AE186,AI186,AM186,AQ186,AU186,AY186,BC186,BG186,BK186,BO186,BS186,BW186,CA186,CE186),5),K186)</f>
        <v>292.19</v>
      </c>
      <c r="Y186" s="59" t="s">
        <v>247</v>
      </c>
      <c r="AA186" s="59" t="s">
        <v>247</v>
      </c>
      <c r="AJ186" s="200"/>
      <c r="AK186" s="201"/>
      <c r="AL186" s="201"/>
      <c r="AM186" s="201"/>
      <c r="AV186" s="78">
        <v>7.0775462962962957E-2</v>
      </c>
      <c r="AW186" s="263">
        <v>172.17</v>
      </c>
      <c r="AX186" s="78">
        <v>6.8390329861111113E-2</v>
      </c>
      <c r="AY186" s="263">
        <v>178.17999999999998</v>
      </c>
      <c r="BA186" s="207"/>
      <c r="BB186" s="207"/>
      <c r="BC186" s="208"/>
      <c r="BD186" s="210"/>
      <c r="BE186" s="211"/>
      <c r="BF186" s="211"/>
      <c r="BG186" s="212"/>
      <c r="BH186" s="213"/>
      <c r="BI186" s="214"/>
      <c r="BJ186" s="214"/>
      <c r="BK186" s="215"/>
      <c r="BL186" s="112"/>
      <c r="BM186" s="233"/>
      <c r="BN186" s="233"/>
      <c r="BO186" s="255"/>
      <c r="BT186" s="218"/>
      <c r="BU186" s="259"/>
      <c r="BV186" s="259"/>
      <c r="BW186" s="260"/>
      <c r="BY186" s="257"/>
      <c r="BZ186" s="257"/>
      <c r="CA186" s="257"/>
      <c r="CB186" s="221">
        <v>6.9016203703703705E-2</v>
      </c>
      <c r="CC186" s="222">
        <v>110.16</v>
      </c>
      <c r="CD186" s="221">
        <v>6.6690357638888892E-2</v>
      </c>
      <c r="CE186" s="222">
        <v>114.01</v>
      </c>
    </row>
    <row r="187" spans="2:83" ht="15" customHeight="1">
      <c r="B187" s="2">
        <v>211</v>
      </c>
      <c r="C187" s="2">
        <v>181</v>
      </c>
      <c r="D187" s="49" t="s">
        <v>1588</v>
      </c>
      <c r="E187" s="49" t="s">
        <v>1604</v>
      </c>
      <c r="F187" s="93" t="s">
        <v>208</v>
      </c>
      <c r="G187" s="85">
        <v>1987</v>
      </c>
      <c r="H187" s="49" t="s">
        <v>31</v>
      </c>
      <c r="I187" s="2" t="str">
        <f>IF(G187&lt;=1953,"M60",IF(G187&lt;=1963,"M50",IF(G187&lt;=1973,"M40","M")))</f>
        <v>M</v>
      </c>
      <c r="J187" s="105">
        <f t="shared" si="14"/>
        <v>289.52999999999997</v>
      </c>
      <c r="K187" s="249">
        <f t="shared" si="15"/>
        <v>289.52999999999997</v>
      </c>
      <c r="L187" s="51">
        <f t="shared" si="16"/>
        <v>2</v>
      </c>
      <c r="M187" s="52" t="str">
        <f t="shared" si="17"/>
        <v>nie</v>
      </c>
      <c r="N187" s="106">
        <f>IF($M187="ano",LARGE((Q187,U187,Y187,AC187,AG187,AK187,AO187,AS187,AW187,BA187,BE187,BI187,BM187,BQ187,BU187,BY187,CC187),1)+LARGE((Q187,U187,Y187,AC187,AG187,AK187,AO187,AS187,AW187,BA187,BE187,BI187,BM187,BQ187,BU187,BY187,CC187),2)+LARGE((Q187,U187,Y187,AC187,AG187,AK187,AO187,AS187,AW187,BA187,BE187,BI187,BM187,BQ187,BU187,BY187,CC187),3)+LARGE((Q187,U187,Y187,AC187,AG187,AK187,AO187,AS187,AW187,BA187,BE187,BI187,BM187,BQ187,BU187,BY187,CC187),4)+LARGE((Q187,U187,Y187,AC187,AG187,AK187,AO187,AS187,AW187,BA187,BE187,BI187,BM187,BQ187,BU187,BY187,CC187),5),J187)</f>
        <v>289.52999999999997</v>
      </c>
      <c r="O187" s="250">
        <f>IF($M187="ano",LARGE((S187,W187,AA187,AE187,AI187,AM187,AQ187,AU187,AY187,BC187,BG187,BK187,BO187,BS187,BW187,CA187,CE187),1)+LARGE((S187,W187,AA187,AE187,AI187,AM187,AQ187,AU187,AY187,BC187,BG187,BK187,BO187,BS187,BW187,CA187,CE187),2)+LARGE((S187,W187,AA187,AE187,AI187,AM187,AQ187,AU187,AY187,BC187,BG187,BK187,BO187,BS187,BW187,CA187,CE187),3)+LARGE((S187,W187,AA187,AE187,AI187,AM187,AQ187,AU187,AY187,BC187,BG187,BK187,BO187,BS187,BW187,CA187,CE187),4)+LARGE((S187,W187,AA187,AE187,AI187,AM187,AQ187,AU187,AY187,BC187,BG187,BK187,BO187,BS187,BW187,CA187,CE187),5),K187)</f>
        <v>289.52999999999997</v>
      </c>
      <c r="S187" s="193"/>
      <c r="W187" s="196"/>
      <c r="X187" s="197">
        <v>6.3657407407407399E-2</v>
      </c>
      <c r="Y187" s="261">
        <v>153.84</v>
      </c>
      <c r="Z187" s="197">
        <v>6.3657407407407399E-2</v>
      </c>
      <c r="AA187" s="261">
        <v>153.84</v>
      </c>
      <c r="AE187" s="202"/>
      <c r="AG187" s="61" t="s">
        <v>247</v>
      </c>
      <c r="AI187" s="205"/>
      <c r="AJ187" s="200">
        <v>5.9444444444444446E-2</v>
      </c>
      <c r="AK187" s="252">
        <v>135.69</v>
      </c>
      <c r="AL187" s="200">
        <v>5.9444444444444446E-2</v>
      </c>
      <c r="AM187" s="252">
        <v>135.69</v>
      </c>
      <c r="AN187" s="206"/>
      <c r="AO187" s="207" t="s">
        <v>247</v>
      </c>
      <c r="AP187" s="207"/>
      <c r="AQ187" s="208"/>
      <c r="AU187" s="202"/>
      <c r="AW187" s="231"/>
      <c r="AX187" s="231"/>
      <c r="AY187" s="253"/>
      <c r="BA187" s="207"/>
      <c r="BB187" s="207"/>
      <c r="BC187" s="208"/>
      <c r="BD187" s="210"/>
      <c r="BE187" s="211"/>
      <c r="BF187" s="211"/>
      <c r="BG187" s="212"/>
      <c r="BH187" s="213"/>
      <c r="BI187" s="214"/>
      <c r="BJ187" s="214"/>
      <c r="BK187" s="215"/>
      <c r="BL187" s="112"/>
      <c r="BM187" s="233"/>
      <c r="BN187" s="233"/>
      <c r="BO187" s="255"/>
      <c r="BS187" s="217"/>
      <c r="BT187" s="218"/>
      <c r="BU187" s="259"/>
      <c r="BV187" s="259"/>
      <c r="BW187" s="260"/>
      <c r="BY187" s="257"/>
      <c r="BZ187" s="257"/>
      <c r="CA187" s="257"/>
      <c r="CB187" s="221"/>
      <c r="CC187" s="222"/>
      <c r="CD187" s="222"/>
      <c r="CE187" s="222"/>
    </row>
    <row r="188" spans="2:83" ht="15" customHeight="1">
      <c r="B188" s="2">
        <v>212</v>
      </c>
      <c r="C188" s="2">
        <v>182</v>
      </c>
      <c r="D188" s="49" t="s">
        <v>160</v>
      </c>
      <c r="E188" s="49" t="s">
        <v>1514</v>
      </c>
      <c r="F188" s="93" t="s">
        <v>2139</v>
      </c>
      <c r="G188" s="85">
        <v>1977</v>
      </c>
      <c r="H188" s="49" t="s">
        <v>31</v>
      </c>
      <c r="I188" s="2" t="str">
        <f>IF(G188&lt;=1953,"M60",IF(G188&lt;=1963,"M50",IF(G188&lt;=1973,"M40","M")))</f>
        <v>M</v>
      </c>
      <c r="J188" s="105">
        <f t="shared" si="14"/>
        <v>285.60000000000002</v>
      </c>
      <c r="K188" s="249">
        <f t="shared" si="15"/>
        <v>289.45999999999998</v>
      </c>
      <c r="L188" s="51">
        <f t="shared" si="16"/>
        <v>2</v>
      </c>
      <c r="M188" s="52" t="str">
        <f t="shared" si="17"/>
        <v>nie</v>
      </c>
      <c r="N188" s="106">
        <f>IF($M188="ano",LARGE((Q188,U188,Y188,AC188,AG188,AK188,AO188,AS188,AW188,BA188,BE188,BI188,BM188,BQ188,BU188,BY188,CC188),1)+LARGE((Q188,U188,Y188,AC188,AG188,AK188,AO188,AS188,AW188,BA188,BE188,BI188,BM188,BQ188,BU188,BY188,CC188),2)+LARGE((Q188,U188,Y188,AC188,AG188,AK188,AO188,AS188,AW188,BA188,BE188,BI188,BM188,BQ188,BU188,BY188,CC188),3)+LARGE((Q188,U188,Y188,AC188,AG188,AK188,AO188,AS188,AW188,BA188,BE188,BI188,BM188,BQ188,BU188,BY188,CC188),4)+LARGE((Q188,U188,Y188,AC188,AG188,AK188,AO188,AS188,AW188,BA188,BE188,BI188,BM188,BQ188,BU188,BY188,CC188),5),J188)</f>
        <v>285.60000000000002</v>
      </c>
      <c r="O188" s="250">
        <f>IF($M188="ano",LARGE((S188,W188,AA188,AE188,AI188,AM188,AQ188,AU188,AY188,BC188,BG188,BK188,BO188,BS188,BW188,CA188,CE188),1)+LARGE((S188,W188,AA188,AE188,AI188,AM188,AQ188,AU188,AY188,BC188,BG188,BK188,BO188,BS188,BW188,CA188,CE188),2)+LARGE((S188,W188,AA188,AE188,AI188,AM188,AQ188,AU188,AY188,BC188,BG188,BK188,BO188,BS188,BW188,CA188,CE188),3)+LARGE((S188,W188,AA188,AE188,AI188,AM188,AQ188,AU188,AY188,BC188,BG188,BK188,BO188,BS188,BW188,CA188,CE188),4)+LARGE((S188,W188,AA188,AE188,AI188,AM188,AQ188,AU188,AY188,BC188,BG188,BK188,BO188,BS188,BW188,CA188,CE188),5),K188)</f>
        <v>289.45999999999998</v>
      </c>
      <c r="S188" s="193"/>
      <c r="W188" s="196"/>
      <c r="X188" s="197">
        <v>6.2442129629629632E-2</v>
      </c>
      <c r="Y188" s="261">
        <v>159.30000000000001</v>
      </c>
      <c r="Z188" s="197">
        <v>6.1611649305555558E-2</v>
      </c>
      <c r="AA188" s="261">
        <v>161.44999999999999</v>
      </c>
      <c r="AB188" s="200">
        <v>6.6238425925925923E-2</v>
      </c>
      <c r="AC188" s="252">
        <v>126.3</v>
      </c>
      <c r="AD188" s="200">
        <v>6.5357454861111108E-2</v>
      </c>
      <c r="AE188" s="252">
        <v>128.01</v>
      </c>
      <c r="AG188" s="61" t="s">
        <v>247</v>
      </c>
      <c r="AI188" s="205"/>
      <c r="AJ188" s="200"/>
      <c r="AK188" s="201" t="s">
        <v>247</v>
      </c>
      <c r="AL188" s="201"/>
      <c r="AM188" s="202"/>
      <c r="AN188" s="206"/>
      <c r="AO188" s="207" t="s">
        <v>247</v>
      </c>
      <c r="AP188" s="207"/>
      <c r="AQ188" s="208"/>
      <c r="AU188" s="202"/>
      <c r="AW188" s="231"/>
      <c r="AX188" s="231"/>
      <c r="AY188" s="253"/>
      <c r="BA188" s="207"/>
      <c r="BB188" s="207"/>
      <c r="BC188" s="208"/>
      <c r="BD188" s="210"/>
      <c r="BE188" s="211"/>
      <c r="BF188" s="211"/>
      <c r="BG188" s="212"/>
      <c r="BH188" s="213"/>
      <c r="BI188" s="214"/>
      <c r="BJ188" s="214"/>
      <c r="BK188" s="215"/>
      <c r="BL188" s="112"/>
      <c r="BM188" s="233"/>
      <c r="BN188" s="233"/>
      <c r="BO188" s="255"/>
      <c r="BS188" s="217"/>
      <c r="BT188" s="218"/>
      <c r="BU188" s="259"/>
      <c r="BV188" s="259"/>
      <c r="BW188" s="260"/>
      <c r="BY188" s="257"/>
      <c r="BZ188" s="257"/>
      <c r="CA188" s="257"/>
      <c r="CB188" s="221"/>
      <c r="CC188" s="222"/>
      <c r="CD188" s="222"/>
      <c r="CE188" s="222"/>
    </row>
    <row r="189" spans="2:83" ht="15" customHeight="1">
      <c r="B189" s="2">
        <v>213</v>
      </c>
      <c r="C189" s="2">
        <v>183</v>
      </c>
      <c r="D189" s="49" t="s">
        <v>2527</v>
      </c>
      <c r="E189" s="49" t="s">
        <v>1526</v>
      </c>
      <c r="F189" s="93" t="s">
        <v>218</v>
      </c>
      <c r="G189" s="85">
        <v>1975</v>
      </c>
      <c r="H189" s="49" t="s">
        <v>31</v>
      </c>
      <c r="I189" s="2" t="str">
        <f>IF(G189&lt;=1953,"M60",IF(G189&lt;=1963,"M50",IF(G189&lt;=1973,"M40","M")))</f>
        <v>M</v>
      </c>
      <c r="J189" s="105">
        <f t="shared" si="14"/>
        <v>281.70999999999998</v>
      </c>
      <c r="K189" s="249">
        <f t="shared" si="15"/>
        <v>289.31</v>
      </c>
      <c r="L189" s="51">
        <f t="shared" si="16"/>
        <v>3</v>
      </c>
      <c r="M189" s="52" t="str">
        <f t="shared" si="17"/>
        <v>nie</v>
      </c>
      <c r="N189" s="106">
        <f>IF($M189="ano",LARGE((Q189,U189,Y189,AC189,AG189,AK189,AO189,AS189,AW189,BA189,BE189,BI189,BM189,BQ189,BU189,BY189,CC189),1)+LARGE((Q189,U189,Y189,AC189,AG189,AK189,AO189,AS189,AW189,BA189,BE189,BI189,BM189,BQ189,BU189,BY189,CC189),2)+LARGE((Q189,U189,Y189,AC189,AG189,AK189,AO189,AS189,AW189,BA189,BE189,BI189,BM189,BQ189,BU189,BY189,CC189),3)+LARGE((Q189,U189,Y189,AC189,AG189,AK189,AO189,AS189,AW189,BA189,BE189,BI189,BM189,BQ189,BU189,BY189,CC189),4)+LARGE((Q189,U189,Y189,AC189,AG189,AK189,AO189,AS189,AW189,BA189,BE189,BI189,BM189,BQ189,BU189,BY189,CC189),5),J189)</f>
        <v>281.70999999999998</v>
      </c>
      <c r="O189" s="250">
        <f>IF($M189="ano",LARGE((S189,W189,AA189,AE189,AI189,AM189,AQ189,AU189,AY189,BC189,BG189,BK189,BO189,BS189,BW189,CA189,CE189),1)+LARGE((S189,W189,AA189,AE189,AI189,AM189,AQ189,AU189,AY189,BC189,BG189,BK189,BO189,BS189,BW189,CA189,CE189),2)+LARGE((S189,W189,AA189,AE189,AI189,AM189,AQ189,AU189,AY189,BC189,BG189,BK189,BO189,BS189,BW189,CA189,CE189),3)+LARGE((S189,W189,AA189,AE189,AI189,AM189,AQ189,AU189,AY189,BC189,BG189,BK189,BO189,BS189,BW189,CA189,CE189),4)+LARGE((S189,W189,AA189,AE189,AI189,AM189,AQ189,AU189,AY189,BC189,BG189,BK189,BO189,BS189,BW189,CA189,CE189),5),K189)</f>
        <v>289.31</v>
      </c>
      <c r="S189" s="193"/>
      <c r="W189" s="196"/>
      <c r="Y189" s="59" t="s">
        <v>247</v>
      </c>
      <c r="AA189" s="199" t="s">
        <v>247</v>
      </c>
      <c r="AE189" s="202"/>
      <c r="AG189" s="61" t="s">
        <v>247</v>
      </c>
      <c r="AI189" s="205"/>
      <c r="AJ189" s="200">
        <v>6.5798611111111113E-2</v>
      </c>
      <c r="AK189" s="252">
        <v>107.44</v>
      </c>
      <c r="AL189" s="200">
        <v>6.4074687500000005E-2</v>
      </c>
      <c r="AM189" s="252">
        <v>110.34</v>
      </c>
      <c r="AN189" s="206">
        <v>3.8333333333333337E-2</v>
      </c>
      <c r="AO189" s="251">
        <v>99.64</v>
      </c>
      <c r="AP189" s="206">
        <v>3.7329000000000001E-2</v>
      </c>
      <c r="AQ189" s="251">
        <v>102.33</v>
      </c>
      <c r="AU189" s="202"/>
      <c r="AW189" s="231"/>
      <c r="AX189" s="231"/>
      <c r="AY189" s="253"/>
      <c r="BA189" s="207"/>
      <c r="BB189" s="207"/>
      <c r="BC189" s="208"/>
      <c r="BD189" s="210"/>
      <c r="BE189" s="211"/>
      <c r="BF189" s="211"/>
      <c r="BG189" s="212"/>
      <c r="BH189" s="213"/>
      <c r="BI189" s="214"/>
      <c r="BJ189" s="214"/>
      <c r="BK189" s="215"/>
      <c r="BL189" s="112"/>
      <c r="BM189" s="233"/>
      <c r="BN189" s="233"/>
      <c r="BO189" s="255"/>
      <c r="BS189" s="217"/>
      <c r="BT189" s="218"/>
      <c r="BU189" s="259"/>
      <c r="BV189" s="259"/>
      <c r="BW189" s="260"/>
      <c r="BY189" s="257"/>
      <c r="BZ189" s="257"/>
      <c r="CA189" s="257"/>
      <c r="CB189" s="221">
        <v>7.7476851851851852E-2</v>
      </c>
      <c r="CC189" s="222">
        <v>74.63</v>
      </c>
      <c r="CD189" s="221">
        <v>7.5446958333333328E-2</v>
      </c>
      <c r="CE189" s="222">
        <v>76.64</v>
      </c>
    </row>
    <row r="190" spans="2:83" ht="15" customHeight="1">
      <c r="B190" s="2">
        <v>214</v>
      </c>
      <c r="C190" s="2">
        <v>184</v>
      </c>
      <c r="D190" s="47" t="s">
        <v>2037</v>
      </c>
      <c r="E190" s="47" t="s">
        <v>1587</v>
      </c>
      <c r="F190" s="89" t="s">
        <v>2038</v>
      </c>
      <c r="G190" s="48">
        <v>1978</v>
      </c>
      <c r="H190" s="49" t="s">
        <v>31</v>
      </c>
      <c r="I190" s="2" t="str">
        <f>IF(G190&lt;=1953,"M60",IF(G190&lt;=1963,"M50",IF(G190&lt;=1973,"M40","M")))</f>
        <v>M</v>
      </c>
      <c r="J190" s="105">
        <f t="shared" si="14"/>
        <v>285.88</v>
      </c>
      <c r="K190" s="249">
        <f t="shared" si="15"/>
        <v>288.33999999999997</v>
      </c>
      <c r="L190" s="51">
        <f t="shared" si="16"/>
        <v>2</v>
      </c>
      <c r="M190" s="52" t="str">
        <f t="shared" si="17"/>
        <v>nie</v>
      </c>
      <c r="N190" s="106">
        <f>IF($M190="ano",LARGE((Q190,U190,Y190,AC190,AG190,AK190,AO190,AS190,AW190,BA190,BE190,BI190,BM190,BQ190,BU190,BY190,CC190),1)+LARGE((Q190,U190,Y190,AC190,AG190,AK190,AO190,AS190,AW190,BA190,BE190,BI190,BM190,BQ190,BU190,BY190,CC190),2)+LARGE((Q190,U190,Y190,AC190,AG190,AK190,AO190,AS190,AW190,BA190,BE190,BI190,BM190,BQ190,BU190,BY190,CC190),3)+LARGE((Q190,U190,Y190,AC190,AG190,AK190,AO190,AS190,AW190,BA190,BE190,BI190,BM190,BQ190,BU190,BY190,CC190),4)+LARGE((Q190,U190,Y190,AC190,AG190,AK190,AO190,AS190,AW190,BA190,BE190,BI190,BM190,BQ190,BU190,BY190,CC190),5),J190)</f>
        <v>285.88</v>
      </c>
      <c r="O190" s="250">
        <f>IF($M190="ano",LARGE((S190,W190,AA190,AE190,AI190,AM190,AQ190,AU190,AY190,BC190,BG190,BK190,BO190,BS190,BW190,CA190,CE190),1)+LARGE((S190,W190,AA190,AE190,AI190,AM190,AQ190,AU190,AY190,BC190,BG190,BK190,BO190,BS190,BW190,CA190,CE190),2)+LARGE((S190,W190,AA190,AE190,AI190,AM190,AQ190,AU190,AY190,BC190,BG190,BK190,BO190,BS190,BW190,CA190,CE190),3)+LARGE((S190,W190,AA190,AE190,AI190,AM190,AQ190,AU190,AY190,BC190,BG190,BK190,BO190,BS190,BW190,CA190,CE190),4)+LARGE((S190,W190,AA190,AE190,AI190,AM190,AQ190,AU190,AY190,BC190,BG190,BK190,BO190,BS190,BW190,CA190,CE190),5),K190)</f>
        <v>288.33999999999997</v>
      </c>
      <c r="P190" s="191"/>
      <c r="Q190" s="192"/>
      <c r="R190" s="192"/>
      <c r="S190" s="193"/>
      <c r="T190" s="194">
        <v>0.10563657407407408</v>
      </c>
      <c r="U190" s="256">
        <v>132.68</v>
      </c>
      <c r="V190" s="194">
        <v>0.10473866319444446</v>
      </c>
      <c r="W190" s="256">
        <v>133.82</v>
      </c>
      <c r="X190" s="197"/>
      <c r="Y190" s="198" t="s">
        <v>247</v>
      </c>
      <c r="Z190" s="198"/>
      <c r="AA190" s="199" t="s">
        <v>247</v>
      </c>
      <c r="AB190" s="200"/>
      <c r="AC190" s="201"/>
      <c r="AD190" s="201"/>
      <c r="AE190" s="202"/>
      <c r="AF190" s="203"/>
      <c r="AG190" s="204" t="s">
        <v>247</v>
      </c>
      <c r="AH190" s="204"/>
      <c r="AI190" s="205"/>
      <c r="AJ190" s="200"/>
      <c r="AK190" s="201" t="s">
        <v>247</v>
      </c>
      <c r="AL190" s="201"/>
      <c r="AM190" s="202"/>
      <c r="AN190" s="206"/>
      <c r="AO190" s="207" t="s">
        <v>247</v>
      </c>
      <c r="AP190" s="207"/>
      <c r="AQ190" s="208"/>
      <c r="AU190" s="202"/>
      <c r="AW190" s="231"/>
      <c r="AX190" s="231"/>
      <c r="AY190" s="253"/>
      <c r="BA190" s="207"/>
      <c r="BB190" s="207"/>
      <c r="BC190" s="208"/>
      <c r="BD190" s="210">
        <v>6.0428240740740741E-2</v>
      </c>
      <c r="BE190" s="258">
        <v>153.19999999999999</v>
      </c>
      <c r="BF190" s="210">
        <v>5.9914600694444445E-2</v>
      </c>
      <c r="BG190" s="258">
        <v>154.51999999999998</v>
      </c>
      <c r="BH190" s="213"/>
      <c r="BI190" s="214"/>
      <c r="BJ190" s="214"/>
      <c r="BK190" s="215"/>
      <c r="BL190" s="112"/>
      <c r="BM190" s="233"/>
      <c r="BN190" s="233"/>
      <c r="BO190" s="255"/>
      <c r="BP190" s="216"/>
      <c r="BQ190" s="216"/>
      <c r="BR190" s="216"/>
      <c r="BS190" s="217"/>
      <c r="BT190" s="218"/>
      <c r="BU190" s="259"/>
      <c r="BV190" s="259"/>
      <c r="BW190" s="260"/>
      <c r="BY190" s="257"/>
      <c r="BZ190" s="257"/>
      <c r="CA190" s="257"/>
      <c r="CB190" s="221"/>
      <c r="CC190" s="222"/>
      <c r="CD190" s="222"/>
      <c r="CE190" s="222"/>
    </row>
    <row r="191" spans="2:83" ht="15" customHeight="1">
      <c r="B191" s="2">
        <v>215</v>
      </c>
      <c r="C191" s="2">
        <v>185</v>
      </c>
      <c r="D191" s="49" t="s">
        <v>800</v>
      </c>
      <c r="E191" s="49" t="s">
        <v>1582</v>
      </c>
      <c r="F191" s="93" t="s">
        <v>801</v>
      </c>
      <c r="G191" s="85">
        <v>1980</v>
      </c>
      <c r="H191" s="49" t="s">
        <v>31</v>
      </c>
      <c r="I191" s="49" t="s">
        <v>31</v>
      </c>
      <c r="J191" s="105">
        <f t="shared" si="14"/>
        <v>287.61</v>
      </c>
      <c r="K191" s="249">
        <f t="shared" si="15"/>
        <v>288.19</v>
      </c>
      <c r="L191" s="51">
        <f t="shared" si="16"/>
        <v>2</v>
      </c>
      <c r="M191" s="52" t="str">
        <f t="shared" si="17"/>
        <v>nie</v>
      </c>
      <c r="N191" s="106">
        <f>IF($M191="ano",LARGE((Q191,U191,Y191,AC191,AG191,AK191,AO191,AS191,AW191,BA191,BE191,BI191,BM191,BQ191,BU191,BY191,CC191),1)+LARGE((Q191,U191,Y191,AC191,AG191,AK191,AO191,AS191,AW191,BA191,BE191,BI191,BM191,BQ191,BU191,BY191,CC191),2)+LARGE((Q191,U191,Y191,AC191,AG191,AK191,AO191,AS191,AW191,BA191,BE191,BI191,BM191,BQ191,BU191,BY191,CC191),3)+LARGE((Q191,U191,Y191,AC191,AG191,AK191,AO191,AS191,AW191,BA191,BE191,BI191,BM191,BQ191,BU191,BY191,CC191),4)+LARGE((Q191,U191,Y191,AC191,AG191,AK191,AO191,AS191,AW191,BA191,BE191,BI191,BM191,BQ191,BU191,BY191,CC191),5),J191)</f>
        <v>287.61</v>
      </c>
      <c r="O191" s="250">
        <f>IF($M191="ano",LARGE((S191,W191,AA191,AE191,AI191,AM191,AQ191,AU191,AY191,BC191,BG191,BK191,BO191,BS191,BW191,CA191,CE191),1)+LARGE((S191,W191,AA191,AE191,AI191,AM191,AQ191,AU191,AY191,BC191,BG191,BK191,BO191,BS191,BW191,CA191,CE191),2)+LARGE((S191,W191,AA191,AE191,AI191,AM191,AQ191,AU191,AY191,BC191,BG191,BK191,BO191,BS191,BW191,CA191,CE191),3)+LARGE((S191,W191,AA191,AE191,AI191,AM191,AQ191,AU191,AY191,BC191,BG191,BK191,BO191,BS191,BW191,CA191,CE191),4)+LARGE((S191,W191,AA191,AE191,AI191,AM191,AQ191,AU191,AY191,BC191,BG191,BK191,BO191,BS191,BW191,CA191,CE191),5),K191)</f>
        <v>288.19</v>
      </c>
      <c r="Y191" s="59" t="s">
        <v>247</v>
      </c>
      <c r="AA191" s="59" t="s">
        <v>247</v>
      </c>
      <c r="AJ191" s="200"/>
      <c r="AK191" s="201"/>
      <c r="AL191" s="201"/>
      <c r="AM191" s="201"/>
      <c r="AV191" s="78">
        <v>7.3263888888888892E-2</v>
      </c>
      <c r="AW191" s="263">
        <v>164.16</v>
      </c>
      <c r="AX191" s="78">
        <v>7.3117361111111112E-2</v>
      </c>
      <c r="AY191" s="263">
        <v>164.48999999999998</v>
      </c>
      <c r="BA191" s="207"/>
      <c r="BB191" s="207"/>
      <c r="BC191" s="208"/>
      <c r="BD191" s="210"/>
      <c r="BE191" s="211"/>
      <c r="BF191" s="211"/>
      <c r="BG191" s="212"/>
      <c r="BH191" s="213">
        <v>8.2708333333333328E-2</v>
      </c>
      <c r="BI191" s="254">
        <v>123.45</v>
      </c>
      <c r="BJ191" s="213">
        <v>8.254291666666666E-2</v>
      </c>
      <c r="BK191" s="254">
        <v>123.7</v>
      </c>
      <c r="BL191" s="112"/>
      <c r="BM191" s="233"/>
      <c r="BN191" s="233"/>
      <c r="BO191" s="255"/>
      <c r="BT191" s="218"/>
      <c r="BU191" s="259"/>
      <c r="BV191" s="259"/>
      <c r="BW191" s="260"/>
      <c r="BY191" s="257"/>
      <c r="BZ191" s="257"/>
      <c r="CA191" s="257"/>
      <c r="CB191" s="221"/>
      <c r="CC191" s="222"/>
      <c r="CD191" s="222"/>
      <c r="CE191" s="222"/>
    </row>
    <row r="192" spans="2:83" ht="15" customHeight="1">
      <c r="B192" s="2">
        <v>216</v>
      </c>
      <c r="C192" s="2">
        <v>186</v>
      </c>
      <c r="D192" s="49" t="s">
        <v>2376</v>
      </c>
      <c r="E192" s="49" t="s">
        <v>1482</v>
      </c>
      <c r="F192" s="93" t="s">
        <v>155</v>
      </c>
      <c r="G192" s="85">
        <v>1971</v>
      </c>
      <c r="H192" s="49" t="s">
        <v>31</v>
      </c>
      <c r="I192" s="2" t="str">
        <f t="shared" ref="I192:I200" si="20">IF(G192&lt;=1953,"M60",IF(G192&lt;=1963,"M50",IF(G192&lt;=1973,"M40","M")))</f>
        <v>M40</v>
      </c>
      <c r="J192" s="105">
        <f t="shared" si="14"/>
        <v>270.52</v>
      </c>
      <c r="K192" s="249">
        <f t="shared" si="15"/>
        <v>286.66999999999996</v>
      </c>
      <c r="L192" s="51">
        <f t="shared" si="16"/>
        <v>2</v>
      </c>
      <c r="M192" s="52" t="str">
        <f t="shared" si="17"/>
        <v>nie</v>
      </c>
      <c r="N192" s="106">
        <f>IF($M192="ano",LARGE((Q192,U192,Y192,AC192,AG192,AK192,AO192,AS192,AW192,BA192,BE192,BI192,BM192,BQ192,BU192,BY192,CC192),1)+LARGE((Q192,U192,Y192,AC192,AG192,AK192,AO192,AS192,AW192,BA192,BE192,BI192,BM192,BQ192,BU192,BY192,CC192),2)+LARGE((Q192,U192,Y192,AC192,AG192,AK192,AO192,AS192,AW192,BA192,BE192,BI192,BM192,BQ192,BU192,BY192,CC192),3)+LARGE((Q192,U192,Y192,AC192,AG192,AK192,AO192,AS192,AW192,BA192,BE192,BI192,BM192,BQ192,BU192,BY192,CC192),4)+LARGE((Q192,U192,Y192,AC192,AG192,AK192,AO192,AS192,AW192,BA192,BE192,BI192,BM192,BQ192,BU192,BY192,CC192),5),J192)</f>
        <v>270.52</v>
      </c>
      <c r="O192" s="250">
        <f>IF($M192="ano",LARGE((S192,W192,AA192,AE192,AI192,AM192,AQ192,AU192,AY192,BC192,BG192,BK192,BO192,BS192,BW192,CA192,CE192),1)+LARGE((S192,W192,AA192,AE192,AI192,AM192,AQ192,AU192,AY192,BC192,BG192,BK192,BO192,BS192,BW192,CA192,CE192),2)+LARGE((S192,W192,AA192,AE192,AI192,AM192,AQ192,AU192,AY192,BC192,BG192,BK192,BO192,BS192,BW192,CA192,CE192),3)+LARGE((S192,W192,AA192,AE192,AI192,AM192,AQ192,AU192,AY192,BC192,BG192,BK192,BO192,BS192,BW192,CA192,CE192),4)+LARGE((S192,W192,AA192,AE192,AI192,AM192,AQ192,AU192,AY192,BC192,BG192,BK192,BO192,BS192,BW192,CA192,CE192),5),K192)</f>
        <v>286.66999999999996</v>
      </c>
      <c r="S192" s="193"/>
      <c r="W192" s="196"/>
      <c r="Y192" s="59" t="s">
        <v>247</v>
      </c>
      <c r="AA192" s="199" t="s">
        <v>247</v>
      </c>
      <c r="AB192" s="200">
        <v>6.4629629629629634E-2</v>
      </c>
      <c r="AC192" s="252">
        <v>132.94999999999999</v>
      </c>
      <c r="AD192" s="200">
        <v>6.0990981481481486E-2</v>
      </c>
      <c r="AE192" s="252">
        <v>140.88999999999999</v>
      </c>
      <c r="AG192" s="61" t="s">
        <v>247</v>
      </c>
      <c r="AI192" s="205"/>
      <c r="AJ192" s="200"/>
      <c r="AK192" s="201" t="s">
        <v>247</v>
      </c>
      <c r="AL192" s="201"/>
      <c r="AM192" s="202"/>
      <c r="AN192" s="206"/>
      <c r="AO192" s="207" t="s">
        <v>247</v>
      </c>
      <c r="AP192" s="207"/>
      <c r="AQ192" s="208"/>
      <c r="AU192" s="202"/>
      <c r="AW192" s="231"/>
      <c r="AX192" s="231"/>
      <c r="AY192" s="253"/>
      <c r="BA192" s="207"/>
      <c r="BB192" s="207"/>
      <c r="BC192" s="208"/>
      <c r="BD192" s="210"/>
      <c r="BE192" s="211"/>
      <c r="BF192" s="211"/>
      <c r="BG192" s="212"/>
      <c r="BH192" s="213"/>
      <c r="BI192" s="214"/>
      <c r="BJ192" s="214"/>
      <c r="BK192" s="215"/>
      <c r="BL192" s="112"/>
      <c r="BM192" s="233"/>
      <c r="BN192" s="233"/>
      <c r="BO192" s="255"/>
      <c r="BS192" s="217"/>
      <c r="BT192" s="218"/>
      <c r="BU192" s="259"/>
      <c r="BV192" s="259"/>
      <c r="BW192" s="260"/>
      <c r="BY192" s="257"/>
      <c r="BZ192" s="257"/>
      <c r="CA192" s="257"/>
      <c r="CB192" s="221">
        <v>6.2488425925925926E-2</v>
      </c>
      <c r="CC192" s="222">
        <v>137.57</v>
      </c>
      <c r="CD192" s="221">
        <v>5.8970327546296296E-2</v>
      </c>
      <c r="CE192" s="222">
        <v>145.78</v>
      </c>
    </row>
    <row r="193" spans="2:83" ht="15" customHeight="1">
      <c r="B193" s="2">
        <v>217</v>
      </c>
      <c r="C193" s="2">
        <v>187</v>
      </c>
      <c r="D193" s="49" t="s">
        <v>2280</v>
      </c>
      <c r="E193" s="49" t="s">
        <v>1505</v>
      </c>
      <c r="F193" s="93" t="s">
        <v>2281</v>
      </c>
      <c r="G193" s="85">
        <v>1972</v>
      </c>
      <c r="H193" s="49" t="s">
        <v>31</v>
      </c>
      <c r="I193" s="2" t="str">
        <f t="shared" si="20"/>
        <v>M40</v>
      </c>
      <c r="J193" s="105">
        <f t="shared" si="14"/>
        <v>272.36</v>
      </c>
      <c r="K193" s="249">
        <f t="shared" si="15"/>
        <v>286.34000000000003</v>
      </c>
      <c r="L193" s="51">
        <f t="shared" si="16"/>
        <v>3</v>
      </c>
      <c r="M193" s="52" t="str">
        <f t="shared" si="17"/>
        <v>nie</v>
      </c>
      <c r="N193" s="106">
        <f>IF($M193="ano",LARGE((Q193,U193,Y193,AC193,AG193,AK193,AO193,AS193,AW193,BA193,BE193,BI193,BM193,BQ193,BU193,BY193,CC193),1)+LARGE((Q193,U193,Y193,AC193,AG193,AK193,AO193,AS193,AW193,BA193,BE193,BI193,BM193,BQ193,BU193,BY193,CC193),2)+LARGE((Q193,U193,Y193,AC193,AG193,AK193,AO193,AS193,AW193,BA193,BE193,BI193,BM193,BQ193,BU193,BY193,CC193),3)+LARGE((Q193,U193,Y193,AC193,AG193,AK193,AO193,AS193,AW193,BA193,BE193,BI193,BM193,BQ193,BU193,BY193,CC193),4)+LARGE((Q193,U193,Y193,AC193,AG193,AK193,AO193,AS193,AW193,BA193,BE193,BI193,BM193,BQ193,BU193,BY193,CC193),5),J193)</f>
        <v>272.36</v>
      </c>
      <c r="O193" s="250">
        <f>IF($M193="ano",LARGE((S193,W193,AA193,AE193,AI193,AM193,AQ193,AU193,AY193,BC193,BG193,BK193,BO193,BS193,BW193,CA193,CE193),1)+LARGE((S193,W193,AA193,AE193,AI193,AM193,AQ193,AU193,AY193,BC193,BG193,BK193,BO193,BS193,BW193,CA193,CE193),2)+LARGE((S193,W193,AA193,AE193,AI193,AM193,AQ193,AU193,AY193,BC193,BG193,BK193,BO193,BS193,BW193,CA193,CE193),3)+LARGE((S193,W193,AA193,AE193,AI193,AM193,AQ193,AU193,AY193,BC193,BG193,BK193,BO193,BS193,BW193,CA193,CE193),4)+LARGE((S193,W193,AA193,AE193,AI193,AM193,AQ193,AU193,AY193,BC193,BG193,BK193,BO193,BS193,BW193,CA193,CE193),5),K193)</f>
        <v>286.34000000000003</v>
      </c>
      <c r="P193" s="191"/>
      <c r="Q193" s="192"/>
      <c r="R193" s="192"/>
      <c r="S193" s="193"/>
      <c r="T193" s="194">
        <v>0.12122685185185185</v>
      </c>
      <c r="U193" s="256">
        <v>87.32</v>
      </c>
      <c r="V193" s="194">
        <v>0.11531098148148149</v>
      </c>
      <c r="W193" s="256">
        <v>91.800000000000011</v>
      </c>
      <c r="X193" s="197"/>
      <c r="Y193" s="198" t="s">
        <v>247</v>
      </c>
      <c r="Z193" s="198"/>
      <c r="AA193" s="199" t="s">
        <v>247</v>
      </c>
      <c r="AB193" s="200">
        <v>7.5844907407407403E-2</v>
      </c>
      <c r="AC193" s="252">
        <v>86.61</v>
      </c>
      <c r="AD193" s="200">
        <v>7.2143675925925924E-2</v>
      </c>
      <c r="AE193" s="252">
        <v>91.06</v>
      </c>
      <c r="AF193" s="203"/>
      <c r="AG193" s="204" t="s">
        <v>247</v>
      </c>
      <c r="AH193" s="204"/>
      <c r="AI193" s="205"/>
      <c r="AJ193" s="200">
        <v>6.7824074074074078E-2</v>
      </c>
      <c r="AK193" s="252">
        <v>98.43</v>
      </c>
      <c r="AL193" s="200">
        <v>6.4514259259259271E-2</v>
      </c>
      <c r="AM193" s="252">
        <v>103.48</v>
      </c>
      <c r="AN193" s="206"/>
      <c r="AO193" s="207" t="s">
        <v>247</v>
      </c>
      <c r="AP193" s="207"/>
      <c r="AQ193" s="208"/>
      <c r="AU193" s="202"/>
      <c r="AW193" s="231"/>
      <c r="AX193" s="231"/>
      <c r="AY193" s="253"/>
      <c r="BA193" s="207"/>
      <c r="BB193" s="207"/>
      <c r="BC193" s="208"/>
      <c r="BD193" s="210"/>
      <c r="BE193" s="211"/>
      <c r="BF193" s="211"/>
      <c r="BG193" s="212"/>
      <c r="BH193" s="213"/>
      <c r="BI193" s="214"/>
      <c r="BJ193" s="214"/>
      <c r="BK193" s="215"/>
      <c r="BL193" s="112"/>
      <c r="BM193" s="233"/>
      <c r="BN193" s="233"/>
      <c r="BO193" s="255"/>
      <c r="BP193" s="216"/>
      <c r="BQ193" s="216"/>
      <c r="BR193" s="216"/>
      <c r="BS193" s="217"/>
      <c r="BT193" s="218"/>
      <c r="BU193" s="259"/>
      <c r="BV193" s="259"/>
      <c r="BW193" s="260"/>
      <c r="BY193" s="257"/>
      <c r="BZ193" s="257"/>
      <c r="CA193" s="257"/>
      <c r="CB193" s="221"/>
      <c r="CC193" s="222"/>
      <c r="CD193" s="222"/>
      <c r="CE193" s="222"/>
    </row>
    <row r="194" spans="2:83" ht="15" customHeight="1">
      <c r="B194" s="2">
        <v>218</v>
      </c>
      <c r="C194" s="2">
        <v>188</v>
      </c>
      <c r="D194" s="47" t="s">
        <v>2081</v>
      </c>
      <c r="E194" s="47" t="s">
        <v>1644</v>
      </c>
      <c r="F194" s="89" t="s">
        <v>2082</v>
      </c>
      <c r="G194" s="48">
        <v>1965</v>
      </c>
      <c r="H194" s="49" t="s">
        <v>31</v>
      </c>
      <c r="I194" s="2" t="str">
        <f t="shared" si="20"/>
        <v>M40</v>
      </c>
      <c r="J194" s="105">
        <f t="shared" si="14"/>
        <v>257.18</v>
      </c>
      <c r="K194" s="249">
        <f t="shared" si="15"/>
        <v>286.17999999999995</v>
      </c>
      <c r="L194" s="51">
        <f t="shared" si="16"/>
        <v>2</v>
      </c>
      <c r="M194" s="52" t="str">
        <f t="shared" si="17"/>
        <v>nie</v>
      </c>
      <c r="N194" s="106">
        <f>IF($M194="ano",LARGE((Q194,U194,Y194,AC194,AG194,AK194,AO194,AS194,AW194,BA194,BE194,BI194,BM194,BQ194,BU194,BY194,CC194),1)+LARGE((Q194,U194,Y194,AC194,AG194,AK194,AO194,AS194,AW194,BA194,BE194,BI194,BM194,BQ194,BU194,BY194,CC194),2)+LARGE((Q194,U194,Y194,AC194,AG194,AK194,AO194,AS194,AW194,BA194,BE194,BI194,BM194,BQ194,BU194,BY194,CC194),3)+LARGE((Q194,U194,Y194,AC194,AG194,AK194,AO194,AS194,AW194,BA194,BE194,BI194,BM194,BQ194,BU194,BY194,CC194),4)+LARGE((Q194,U194,Y194,AC194,AG194,AK194,AO194,AS194,AW194,BA194,BE194,BI194,BM194,BQ194,BU194,BY194,CC194),5),J194)</f>
        <v>257.18</v>
      </c>
      <c r="O194" s="250">
        <f>IF($M194="ano",LARGE((S194,W194,AA194,AE194,AI194,AM194,AQ194,AU194,AY194,BC194,BG194,BK194,BO194,BS194,BW194,CA194,CE194),1)+LARGE((S194,W194,AA194,AE194,AI194,AM194,AQ194,AU194,AY194,BC194,BG194,BK194,BO194,BS194,BW194,CA194,CE194),2)+LARGE((S194,W194,AA194,AE194,AI194,AM194,AQ194,AU194,AY194,BC194,BG194,BK194,BO194,BS194,BW194,CA194,CE194),3)+LARGE((S194,W194,AA194,AE194,AI194,AM194,AQ194,AU194,AY194,BC194,BG194,BK194,BO194,BS194,BW194,CA194,CE194),4)+LARGE((S194,W194,AA194,AE194,AI194,AM194,AQ194,AU194,AY194,BC194,BG194,BK194,BO194,BS194,BW194,CA194,CE194),5),K194)</f>
        <v>286.17999999999995</v>
      </c>
      <c r="P194" s="191"/>
      <c r="Q194" s="192"/>
      <c r="R194" s="192"/>
      <c r="S194" s="193"/>
      <c r="T194" s="194">
        <v>0.10732638888888889</v>
      </c>
      <c r="U194" s="256">
        <v>127.76</v>
      </c>
      <c r="V194" s="194">
        <v>9.6454225694444451E-2</v>
      </c>
      <c r="W194" s="256">
        <v>142.16999999999999</v>
      </c>
      <c r="X194" s="197"/>
      <c r="Y194" s="198" t="s">
        <v>247</v>
      </c>
      <c r="Z194" s="198"/>
      <c r="AA194" s="199" t="s">
        <v>247</v>
      </c>
      <c r="AB194" s="200"/>
      <c r="AC194" s="201"/>
      <c r="AD194" s="201"/>
      <c r="AE194" s="202"/>
      <c r="AF194" s="203">
        <v>0.19394675925925928</v>
      </c>
      <c r="AG194" s="204">
        <v>129.41999999999999</v>
      </c>
      <c r="AH194" s="203">
        <v>0.17429995254629632</v>
      </c>
      <c r="AI194" s="204">
        <v>144.01</v>
      </c>
      <c r="AJ194" s="200"/>
      <c r="AK194" s="201" t="s">
        <v>247</v>
      </c>
      <c r="AL194" s="201"/>
      <c r="AM194" s="202"/>
      <c r="AN194" s="206"/>
      <c r="AO194" s="207" t="s">
        <v>247</v>
      </c>
      <c r="AP194" s="207"/>
      <c r="AQ194" s="208"/>
      <c r="AU194" s="202"/>
      <c r="AW194" s="231"/>
      <c r="AX194" s="231"/>
      <c r="AY194" s="253"/>
      <c r="BA194" s="207"/>
      <c r="BB194" s="207"/>
      <c r="BC194" s="208"/>
      <c r="BD194" s="210"/>
      <c r="BE194" s="211"/>
      <c r="BF194" s="211"/>
      <c r="BG194" s="212"/>
      <c r="BH194" s="213"/>
      <c r="BI194" s="214"/>
      <c r="BJ194" s="214"/>
      <c r="BK194" s="215"/>
      <c r="BL194" s="112"/>
      <c r="BM194" s="233"/>
      <c r="BN194" s="233"/>
      <c r="BO194" s="255"/>
      <c r="BP194" s="216"/>
      <c r="BQ194" s="216"/>
      <c r="BR194" s="216"/>
      <c r="BS194" s="217"/>
      <c r="BT194" s="218"/>
      <c r="BU194" s="259"/>
      <c r="BV194" s="259"/>
      <c r="BW194" s="260"/>
      <c r="BY194" s="257"/>
      <c r="BZ194" s="257"/>
      <c r="CA194" s="257"/>
      <c r="CB194" s="221"/>
      <c r="CC194" s="222"/>
      <c r="CD194" s="222"/>
      <c r="CE194" s="222"/>
    </row>
    <row r="195" spans="2:83" ht="15" customHeight="1">
      <c r="B195" s="2">
        <v>219</v>
      </c>
      <c r="C195" s="2">
        <v>189</v>
      </c>
      <c r="D195" s="47" t="s">
        <v>2312</v>
      </c>
      <c r="E195" s="47" t="s">
        <v>1546</v>
      </c>
      <c r="F195" s="89" t="s">
        <v>2313</v>
      </c>
      <c r="G195" s="48">
        <v>1977</v>
      </c>
      <c r="H195" s="49" t="s">
        <v>31</v>
      </c>
      <c r="I195" s="2" t="str">
        <f t="shared" si="20"/>
        <v>M</v>
      </c>
      <c r="J195" s="105">
        <f t="shared" si="14"/>
        <v>281.06</v>
      </c>
      <c r="K195" s="249">
        <f t="shared" si="15"/>
        <v>284.86</v>
      </c>
      <c r="L195" s="51">
        <f t="shared" si="16"/>
        <v>3</v>
      </c>
      <c r="M195" s="52" t="str">
        <f t="shared" si="17"/>
        <v>nie</v>
      </c>
      <c r="N195" s="106">
        <f>IF($M195="ano",LARGE((Q195,U195,Y195,AC195,AG195,AK195,AO195,AS195,AW195,BA195,BE195,BI195,BM195,BQ195,BU195,BY195,CC195),1)+LARGE((Q195,U195,Y195,AC195,AG195,AK195,AO195,AS195,AW195,BA195,BE195,BI195,BM195,BQ195,BU195,BY195,CC195),2)+LARGE((Q195,U195,Y195,AC195,AG195,AK195,AO195,AS195,AW195,BA195,BE195,BI195,BM195,BQ195,BU195,BY195,CC195),3)+LARGE((Q195,U195,Y195,AC195,AG195,AK195,AO195,AS195,AW195,BA195,BE195,BI195,BM195,BQ195,BU195,BY195,CC195),4)+LARGE((Q195,U195,Y195,AC195,AG195,AK195,AO195,AS195,AW195,BA195,BE195,BI195,BM195,BQ195,BU195,BY195,CC195),5),J195)</f>
        <v>281.06</v>
      </c>
      <c r="O195" s="250">
        <f>IF($M195="ano",LARGE((S195,W195,AA195,AE195,AI195,AM195,AQ195,AU195,AY195,BC195,BG195,BK195,BO195,BS195,BW195,CA195,CE195),1)+LARGE((S195,W195,AA195,AE195,AI195,AM195,AQ195,AU195,AY195,BC195,BG195,BK195,BO195,BS195,BW195,CA195,CE195),2)+LARGE((S195,W195,AA195,AE195,AI195,AM195,AQ195,AU195,AY195,BC195,BG195,BK195,BO195,BS195,BW195,CA195,CE195),3)+LARGE((S195,W195,AA195,AE195,AI195,AM195,AQ195,AU195,AY195,BC195,BG195,BK195,BO195,BS195,BW195,CA195,CE195),4)+LARGE((S195,W195,AA195,AE195,AI195,AM195,AQ195,AU195,AY195,BC195,BG195,BK195,BO195,BS195,BW195,CA195,CE195),5),K195)</f>
        <v>284.86</v>
      </c>
      <c r="P195" s="191"/>
      <c r="Q195" s="192"/>
      <c r="R195" s="192"/>
      <c r="S195" s="193"/>
      <c r="T195" s="194">
        <v>0.12449074074074074</v>
      </c>
      <c r="U195" s="256">
        <v>77.83</v>
      </c>
      <c r="V195" s="194">
        <v>0.12283501388888889</v>
      </c>
      <c r="W195" s="256">
        <v>78.88000000000001</v>
      </c>
      <c r="X195" s="197"/>
      <c r="Y195" s="198" t="s">
        <v>247</v>
      </c>
      <c r="Z195" s="198"/>
      <c r="AA195" s="199" t="s">
        <v>247</v>
      </c>
      <c r="AB195" s="200"/>
      <c r="AC195" s="201"/>
      <c r="AD195" s="201"/>
      <c r="AE195" s="202"/>
      <c r="AF195" s="203"/>
      <c r="AG195" s="204"/>
      <c r="AH195" s="204"/>
      <c r="AI195" s="205"/>
      <c r="AJ195" s="200"/>
      <c r="AK195" s="201" t="s">
        <v>247</v>
      </c>
      <c r="AL195" s="201"/>
      <c r="AM195" s="202"/>
      <c r="AN195" s="206"/>
      <c r="AO195" s="207" t="s">
        <v>247</v>
      </c>
      <c r="AP195" s="207"/>
      <c r="AQ195" s="208"/>
      <c r="AU195" s="202"/>
      <c r="AW195" s="231"/>
      <c r="AX195" s="231"/>
      <c r="AY195" s="253"/>
      <c r="BA195" s="207"/>
      <c r="BB195" s="207"/>
      <c r="BC195" s="208"/>
      <c r="BD195" s="210">
        <v>6.8819444444444433E-2</v>
      </c>
      <c r="BE195" s="258">
        <v>118.93</v>
      </c>
      <c r="BF195" s="210">
        <v>6.7904145833333318E-2</v>
      </c>
      <c r="BG195" s="258">
        <v>120.54</v>
      </c>
      <c r="BH195" s="213"/>
      <c r="BI195" s="214"/>
      <c r="BJ195" s="214"/>
      <c r="BK195" s="215"/>
      <c r="BL195" s="112"/>
      <c r="BM195" s="233"/>
      <c r="BN195" s="233"/>
      <c r="BO195" s="255"/>
      <c r="BP195" s="216"/>
      <c r="BQ195" s="216"/>
      <c r="BR195" s="216"/>
      <c r="BS195" s="217"/>
      <c r="BT195" s="218"/>
      <c r="BU195" s="259"/>
      <c r="BV195" s="259"/>
      <c r="BW195" s="260"/>
      <c r="BY195" s="257"/>
      <c r="BZ195" s="257"/>
      <c r="CA195" s="257"/>
      <c r="CB195" s="221">
        <v>7.5173611111111108E-2</v>
      </c>
      <c r="CC195" s="222">
        <v>84.3</v>
      </c>
      <c r="CD195" s="221">
        <v>7.4173802083333337E-2</v>
      </c>
      <c r="CE195" s="222">
        <v>85.440000000000012</v>
      </c>
    </row>
    <row r="196" spans="2:83" ht="15" customHeight="1">
      <c r="B196" s="2">
        <v>220</v>
      </c>
      <c r="C196" s="2">
        <v>190</v>
      </c>
      <c r="D196" s="47" t="s">
        <v>1980</v>
      </c>
      <c r="E196" s="47" t="s">
        <v>1502</v>
      </c>
      <c r="F196" s="89"/>
      <c r="G196" s="48">
        <v>1962</v>
      </c>
      <c r="H196" s="49" t="s">
        <v>31</v>
      </c>
      <c r="I196" s="2" t="str">
        <f t="shared" si="20"/>
        <v>M50</v>
      </c>
      <c r="J196" s="105">
        <f t="shared" si="14"/>
        <v>249.32999999999998</v>
      </c>
      <c r="K196" s="249">
        <f t="shared" si="15"/>
        <v>284.61</v>
      </c>
      <c r="L196" s="51">
        <f t="shared" si="16"/>
        <v>2</v>
      </c>
      <c r="M196" s="52" t="str">
        <f t="shared" si="17"/>
        <v>nie</v>
      </c>
      <c r="N196" s="106">
        <f>IF($M196="ano",LARGE((Q196,U196,Y196,AC196,AG196,AK196,AO196,AS196,AW196,BA196,BE196,BI196,BM196,BQ196,BU196,BY196,CC196),1)+LARGE((Q196,U196,Y196,AC196,AG196,AK196,AO196,AS196,AW196,BA196,BE196,BI196,BM196,BQ196,BU196,BY196,CC196),2)+LARGE((Q196,U196,Y196,AC196,AG196,AK196,AO196,AS196,AW196,BA196,BE196,BI196,BM196,BQ196,BU196,BY196,CC196),3)+LARGE((Q196,U196,Y196,AC196,AG196,AK196,AO196,AS196,AW196,BA196,BE196,BI196,BM196,BQ196,BU196,BY196,CC196),4)+LARGE((Q196,U196,Y196,AC196,AG196,AK196,AO196,AS196,AW196,BA196,BE196,BI196,BM196,BQ196,BU196,BY196,CC196),5),J196)</f>
        <v>249.32999999999998</v>
      </c>
      <c r="O196" s="250">
        <f>IF($M196="ano",LARGE((S196,W196,AA196,AE196,AI196,AM196,AQ196,AU196,AY196,BC196,BG196,BK196,BO196,BS196,BW196,CA196,CE196),1)+LARGE((S196,W196,AA196,AE196,AI196,AM196,AQ196,AU196,AY196,BC196,BG196,BK196,BO196,BS196,BW196,CA196,CE196),2)+LARGE((S196,W196,AA196,AE196,AI196,AM196,AQ196,AU196,AY196,BC196,BG196,BK196,BO196,BS196,BW196,CA196,CE196),3)+LARGE((S196,W196,AA196,AE196,AI196,AM196,AQ196,AU196,AY196,BC196,BG196,BK196,BO196,BS196,BW196,CA196,CE196),4)+LARGE((S196,W196,AA196,AE196,AI196,AM196,AQ196,AU196,AY196,BC196,BG196,BK196,BO196,BS196,BW196,CA196,CE196),5),K196)</f>
        <v>284.61</v>
      </c>
      <c r="P196" s="191"/>
      <c r="Q196" s="192"/>
      <c r="R196" s="192"/>
      <c r="S196" s="193"/>
      <c r="T196" s="194">
        <v>0.10211805555555555</v>
      </c>
      <c r="U196" s="256">
        <v>142.91</v>
      </c>
      <c r="V196" s="194">
        <v>8.9465628472222211E-2</v>
      </c>
      <c r="W196" s="256">
        <v>163.13</v>
      </c>
      <c r="X196" s="197"/>
      <c r="Y196" s="198" t="s">
        <v>247</v>
      </c>
      <c r="Z196" s="198"/>
      <c r="AA196" s="199" t="s">
        <v>247</v>
      </c>
      <c r="AB196" s="200"/>
      <c r="AC196" s="201"/>
      <c r="AD196" s="201"/>
      <c r="AE196" s="202"/>
      <c r="AF196" s="203"/>
      <c r="AG196" s="204" t="s">
        <v>247</v>
      </c>
      <c r="AH196" s="204"/>
      <c r="AI196" s="205"/>
      <c r="AJ196" s="200"/>
      <c r="AK196" s="201" t="s">
        <v>247</v>
      </c>
      <c r="AL196" s="201"/>
      <c r="AM196" s="202"/>
      <c r="AN196" s="206"/>
      <c r="AO196" s="207" t="s">
        <v>247</v>
      </c>
      <c r="AP196" s="207"/>
      <c r="AQ196" s="208"/>
      <c r="AU196" s="202"/>
      <c r="AW196" s="231"/>
      <c r="AX196" s="231"/>
      <c r="AY196" s="253"/>
      <c r="BA196" s="207"/>
      <c r="BB196" s="207"/>
      <c r="BC196" s="208"/>
      <c r="BD196" s="210"/>
      <c r="BE196" s="211"/>
      <c r="BF196" s="211"/>
      <c r="BG196" s="212"/>
      <c r="BH196" s="213"/>
      <c r="BI196" s="214"/>
      <c r="BJ196" s="214"/>
      <c r="BK196" s="215"/>
      <c r="BL196" s="112"/>
      <c r="BM196" s="233"/>
      <c r="BN196" s="233"/>
      <c r="BO196" s="255"/>
      <c r="BP196" s="216"/>
      <c r="BQ196" s="216"/>
      <c r="BR196" s="216"/>
      <c r="BS196" s="217"/>
      <c r="BT196" s="218"/>
      <c r="BU196" s="259"/>
      <c r="BV196" s="259"/>
      <c r="BW196" s="260"/>
      <c r="BY196" s="257"/>
      <c r="BZ196" s="257"/>
      <c r="CA196" s="257"/>
      <c r="CB196" s="221">
        <v>6.9907407407407404E-2</v>
      </c>
      <c r="CC196" s="222">
        <v>106.42</v>
      </c>
      <c r="CD196" s="221">
        <v>6.1245879629629629E-2</v>
      </c>
      <c r="CE196" s="222">
        <v>121.48</v>
      </c>
    </row>
    <row r="197" spans="2:83" ht="15" customHeight="1">
      <c r="B197" s="2">
        <v>221</v>
      </c>
      <c r="C197" s="2">
        <v>191</v>
      </c>
      <c r="D197" s="47" t="s">
        <v>2557</v>
      </c>
      <c r="E197" s="47" t="s">
        <v>1505</v>
      </c>
      <c r="F197" s="89" t="s">
        <v>1553</v>
      </c>
      <c r="G197" s="48">
        <v>1979</v>
      </c>
      <c r="H197" s="49" t="s">
        <v>31</v>
      </c>
      <c r="I197" s="2" t="str">
        <f t="shared" si="20"/>
        <v>M</v>
      </c>
      <c r="J197" s="105">
        <f t="shared" si="14"/>
        <v>282.95</v>
      </c>
      <c r="K197" s="249">
        <f t="shared" si="15"/>
        <v>284.29000000000002</v>
      </c>
      <c r="L197" s="51">
        <f t="shared" si="16"/>
        <v>2</v>
      </c>
      <c r="M197" s="52" t="str">
        <f t="shared" si="17"/>
        <v>nie</v>
      </c>
      <c r="N197" s="106">
        <f>IF($M197="ano",LARGE((Q197,U197,Y197,AC197,AG197,AK197,AO197,AS197,AW197,BA197,BE197,BI197,BM197,BQ197,BU197,BY197,CC197),1)+LARGE((Q197,U197,Y197,AC197,AG197,AK197,AO197,AS197,AW197,BA197,BE197,BI197,BM197,BQ197,BU197,BY197,CC197),2)+LARGE((Q197,U197,Y197,AC197,AG197,AK197,AO197,AS197,AW197,BA197,BE197,BI197,BM197,BQ197,BU197,BY197,CC197),3)+LARGE((Q197,U197,Y197,AC197,AG197,AK197,AO197,AS197,AW197,BA197,BE197,BI197,BM197,BQ197,BU197,BY197,CC197),4)+LARGE((Q197,U197,Y197,AC197,AG197,AK197,AO197,AS197,AW197,BA197,BE197,BI197,BM197,BQ197,BU197,BY197,CC197),5),J197)</f>
        <v>282.95</v>
      </c>
      <c r="O197" s="250">
        <f>IF($M197="ano",LARGE((S197,W197,AA197,AE197,AI197,AM197,AQ197,AU197,AY197,BC197,BG197,BK197,BO197,BS197,BW197,CA197,CE197),1)+LARGE((S197,W197,AA197,AE197,AI197,AM197,AQ197,AU197,AY197,BC197,BG197,BK197,BO197,BS197,BW197,CA197,CE197),2)+LARGE((S197,W197,AA197,AE197,AI197,AM197,AQ197,AU197,AY197,BC197,BG197,BK197,BO197,BS197,BW197,CA197,CE197),3)+LARGE((S197,W197,AA197,AE197,AI197,AM197,AQ197,AU197,AY197,BC197,BG197,BK197,BO197,BS197,BW197,CA197,CE197),4)+LARGE((S197,W197,AA197,AE197,AI197,AM197,AQ197,AU197,AY197,BC197,BG197,BK197,BO197,BS197,BW197,CA197,CE197),5),K197)</f>
        <v>284.29000000000002</v>
      </c>
      <c r="P197" s="191">
        <v>0.25586805555555553</v>
      </c>
      <c r="Q197" s="192">
        <v>126.47</v>
      </c>
      <c r="R197" s="191">
        <v>0.25466547569444442</v>
      </c>
      <c r="S197" s="192">
        <v>127.07000000000001</v>
      </c>
      <c r="T197" s="194"/>
      <c r="U197" s="195"/>
      <c r="V197" s="195"/>
      <c r="W197" s="196"/>
      <c r="X197" s="197"/>
      <c r="Y197" s="198" t="s">
        <v>247</v>
      </c>
      <c r="Z197" s="198"/>
      <c r="AA197" s="199" t="s">
        <v>247</v>
      </c>
      <c r="AB197" s="200">
        <v>5.8935185185185181E-2</v>
      </c>
      <c r="AC197" s="252">
        <v>156.47999999999999</v>
      </c>
      <c r="AD197" s="200">
        <v>5.8658189814814805E-2</v>
      </c>
      <c r="AE197" s="252">
        <v>157.22</v>
      </c>
      <c r="AF197" s="203"/>
      <c r="AG197" s="204" t="s">
        <v>247</v>
      </c>
      <c r="AH197" s="204"/>
      <c r="AI197" s="205"/>
      <c r="AJ197" s="200"/>
      <c r="AK197" s="201" t="s">
        <v>247</v>
      </c>
      <c r="AL197" s="201"/>
      <c r="AM197" s="202"/>
      <c r="AN197" s="206"/>
      <c r="AO197" s="207" t="s">
        <v>247</v>
      </c>
      <c r="AP197" s="207"/>
      <c r="AQ197" s="208"/>
      <c r="AU197" s="202"/>
      <c r="AW197" s="231"/>
      <c r="AX197" s="231"/>
      <c r="AY197" s="253"/>
      <c r="BA197" s="207"/>
      <c r="BB197" s="207"/>
      <c r="BC197" s="208"/>
      <c r="BD197" s="210"/>
      <c r="BE197" s="211"/>
      <c r="BF197" s="211"/>
      <c r="BG197" s="212"/>
      <c r="BH197" s="213"/>
      <c r="BI197" s="214"/>
      <c r="BJ197" s="214"/>
      <c r="BK197" s="215"/>
      <c r="BL197" s="112"/>
      <c r="BM197" s="233"/>
      <c r="BN197" s="233"/>
      <c r="BO197" s="255"/>
      <c r="BP197" s="216"/>
      <c r="BQ197" s="216"/>
      <c r="BR197" s="216"/>
      <c r="BS197" s="217"/>
      <c r="BT197" s="218"/>
      <c r="BU197" s="259"/>
      <c r="BV197" s="259"/>
      <c r="BW197" s="260"/>
      <c r="BY197" s="257"/>
      <c r="BZ197" s="257"/>
      <c r="CA197" s="257"/>
      <c r="CB197" s="221"/>
      <c r="CC197" s="222"/>
      <c r="CD197" s="222"/>
      <c r="CE197" s="222"/>
    </row>
    <row r="198" spans="2:83" ht="15" customHeight="1">
      <c r="B198" s="2">
        <v>222</v>
      </c>
      <c r="C198" s="2">
        <v>192</v>
      </c>
      <c r="D198" s="49" t="s">
        <v>149</v>
      </c>
      <c r="E198" s="49" t="s">
        <v>1505</v>
      </c>
      <c r="F198" s="93" t="s">
        <v>150</v>
      </c>
      <c r="G198" s="85">
        <v>1985</v>
      </c>
      <c r="H198" s="49" t="s">
        <v>31</v>
      </c>
      <c r="I198" s="2" t="str">
        <f t="shared" si="20"/>
        <v>M</v>
      </c>
      <c r="J198" s="105">
        <f t="shared" ref="J198:J261" si="21">SUMIF($P$5:$CF$5,"Body",P198:CF198)</f>
        <v>283.14</v>
      </c>
      <c r="K198" s="249">
        <f t="shared" ref="K198:K261" si="22">SUMIF($P$5:$CF$5,"Body koef-vek",P198:CF198)</f>
        <v>283.14</v>
      </c>
      <c r="L198" s="51">
        <f t="shared" ref="L198:L261" si="23">COUNT(Q198,U198,Y198,AC198,AG198,AK198,AO198,AS198,AW198,BA198,BE198,BI198,BM198,BQ198,BU198,BY198,CC198)</f>
        <v>2</v>
      </c>
      <c r="M198" s="52" t="str">
        <f t="shared" ref="M198:M261" si="24">IF(L198&lt;=5,"nie","ano")</f>
        <v>nie</v>
      </c>
      <c r="N198" s="106">
        <f>IF($M198="ano",LARGE((Q198,U198,Y198,AC198,AG198,AK198,AO198,AS198,AW198,BA198,BE198,BI198,BM198,BQ198,BU198,BY198,CC198),1)+LARGE((Q198,U198,Y198,AC198,AG198,AK198,AO198,AS198,AW198,BA198,BE198,BI198,BM198,BQ198,BU198,BY198,CC198),2)+LARGE((Q198,U198,Y198,AC198,AG198,AK198,AO198,AS198,AW198,BA198,BE198,BI198,BM198,BQ198,BU198,BY198,CC198),3)+LARGE((Q198,U198,Y198,AC198,AG198,AK198,AO198,AS198,AW198,BA198,BE198,BI198,BM198,BQ198,BU198,BY198,CC198),4)+LARGE((Q198,U198,Y198,AC198,AG198,AK198,AO198,AS198,AW198,BA198,BE198,BI198,BM198,BQ198,BU198,BY198,CC198),5),J198)</f>
        <v>283.14</v>
      </c>
      <c r="O198" s="250">
        <f>IF($M198="ano",LARGE((S198,W198,AA198,AE198,AI198,AM198,AQ198,AU198,AY198,BC198,BG198,BK198,BO198,BS198,BW198,CA198,CE198),1)+LARGE((S198,W198,AA198,AE198,AI198,AM198,AQ198,AU198,AY198,BC198,BG198,BK198,BO198,BS198,BW198,CA198,CE198),2)+LARGE((S198,W198,AA198,AE198,AI198,AM198,AQ198,AU198,AY198,BC198,BG198,BK198,BO198,BS198,BW198,CA198,CE198),3)+LARGE((S198,W198,AA198,AE198,AI198,AM198,AQ198,AU198,AY198,BC198,BG198,BK198,BO198,BS198,BW198,CA198,CE198),4)+LARGE((S198,W198,AA198,AE198,AI198,AM198,AQ198,AU198,AY198,BC198,BG198,BK198,BO198,BS198,BW198,CA198,CE198),5),K198)</f>
        <v>283.14</v>
      </c>
      <c r="S198" s="193"/>
      <c r="W198" s="196"/>
      <c r="Y198" s="59" t="s">
        <v>247</v>
      </c>
      <c r="AA198" s="199" t="s">
        <v>247</v>
      </c>
      <c r="AB198" s="200">
        <v>6.0798611111111116E-2</v>
      </c>
      <c r="AC198" s="252">
        <v>148.78</v>
      </c>
      <c r="AD198" s="200">
        <v>6.0798611111111116E-2</v>
      </c>
      <c r="AE198" s="252">
        <v>148.78</v>
      </c>
      <c r="AG198" s="61" t="s">
        <v>247</v>
      </c>
      <c r="AI198" s="205"/>
      <c r="AJ198" s="200"/>
      <c r="AK198" s="201" t="s">
        <v>247</v>
      </c>
      <c r="AL198" s="201"/>
      <c r="AM198" s="202"/>
      <c r="AN198" s="206"/>
      <c r="AO198" s="207" t="s">
        <v>247</v>
      </c>
      <c r="AP198" s="207"/>
      <c r="AQ198" s="208"/>
      <c r="AU198" s="202"/>
      <c r="AW198" s="231"/>
      <c r="AX198" s="231"/>
      <c r="AY198" s="253"/>
      <c r="BA198" s="207"/>
      <c r="BB198" s="207"/>
      <c r="BC198" s="208"/>
      <c r="BD198" s="210"/>
      <c r="BE198" s="211"/>
      <c r="BF198" s="211"/>
      <c r="BG198" s="212"/>
      <c r="BH198" s="213"/>
      <c r="BI198" s="214"/>
      <c r="BJ198" s="214"/>
      <c r="BK198" s="215"/>
      <c r="BL198" s="112"/>
      <c r="BM198" s="233"/>
      <c r="BN198" s="233"/>
      <c r="BO198" s="255"/>
      <c r="BS198" s="217"/>
      <c r="BT198" s="218"/>
      <c r="BU198" s="259"/>
      <c r="BV198" s="259"/>
      <c r="BW198" s="260"/>
      <c r="BY198" s="257"/>
      <c r="BZ198" s="257"/>
      <c r="CA198" s="257"/>
      <c r="CB198" s="221">
        <v>6.3252314814814817E-2</v>
      </c>
      <c r="CC198" s="222">
        <v>134.36000000000001</v>
      </c>
      <c r="CD198" s="221">
        <v>6.3252314814814817E-2</v>
      </c>
      <c r="CE198" s="222">
        <v>134.36000000000001</v>
      </c>
    </row>
    <row r="199" spans="2:83">
      <c r="B199" s="2">
        <v>223</v>
      </c>
      <c r="C199" s="2">
        <v>193</v>
      </c>
      <c r="D199" s="80" t="s">
        <v>1853</v>
      </c>
      <c r="E199" s="80" t="s">
        <v>1582</v>
      </c>
      <c r="F199" s="90" t="s">
        <v>1854</v>
      </c>
      <c r="G199" s="84">
        <v>1977</v>
      </c>
      <c r="H199" s="49" t="s">
        <v>31</v>
      </c>
      <c r="I199" s="2" t="str">
        <f t="shared" si="20"/>
        <v>M</v>
      </c>
      <c r="J199" s="105">
        <f t="shared" si="21"/>
        <v>277.91000000000003</v>
      </c>
      <c r="K199" s="249">
        <f t="shared" si="22"/>
        <v>281.66999999999996</v>
      </c>
      <c r="L199" s="51">
        <f t="shared" si="23"/>
        <v>2</v>
      </c>
      <c r="M199" s="52" t="str">
        <f t="shared" si="24"/>
        <v>nie</v>
      </c>
      <c r="N199" s="106">
        <f>IF($M199="ano",LARGE((Q199,U199,Y199,AC199,AG199,AK199,AO199,AS199,AW199,BA199,BE199,BI199,BM199,BQ199,BU199,BY199,CC199),1)+LARGE((Q199,U199,Y199,AC199,AG199,AK199,AO199,AS199,AW199,BA199,BE199,BI199,BM199,BQ199,BU199,BY199,CC199),2)+LARGE((Q199,U199,Y199,AC199,AG199,AK199,AO199,AS199,AW199,BA199,BE199,BI199,BM199,BQ199,BU199,BY199,CC199),3)+LARGE((Q199,U199,Y199,AC199,AG199,AK199,AO199,AS199,AW199,BA199,BE199,BI199,BM199,BQ199,BU199,BY199,CC199),4)+LARGE((Q199,U199,Y199,AC199,AG199,AK199,AO199,AS199,AW199,BA199,BE199,BI199,BM199,BQ199,BU199,BY199,CC199),5),J199)</f>
        <v>277.91000000000003</v>
      </c>
      <c r="O199" s="250">
        <f>IF($M199="ano",LARGE((S199,W199,AA199,AE199,AI199,AM199,AQ199,AU199,AY199,BC199,BG199,BK199,BO199,BS199,BW199,CA199,CE199),1)+LARGE((S199,W199,AA199,AE199,AI199,AM199,AQ199,AU199,AY199,BC199,BG199,BK199,BO199,BS199,BW199,CA199,CE199),2)+LARGE((S199,W199,AA199,AE199,AI199,AM199,AQ199,AU199,AY199,BC199,BG199,BK199,BO199,BS199,BW199,CA199,CE199),3)+LARGE((S199,W199,AA199,AE199,AI199,AM199,AQ199,AU199,AY199,BC199,BG199,BK199,BO199,BS199,BW199,CA199,CE199),4)+LARGE((S199,W199,AA199,AE199,AI199,AM199,AQ199,AU199,AY199,BC199,BG199,BK199,BO199,BS199,BW199,CA199,CE199),5),K199)</f>
        <v>281.66999999999996</v>
      </c>
      <c r="P199" s="191"/>
      <c r="Q199" s="192"/>
      <c r="R199" s="192"/>
      <c r="S199" s="193"/>
      <c r="T199" s="194">
        <v>9.4282407407407412E-2</v>
      </c>
      <c r="U199" s="256">
        <v>165.71</v>
      </c>
      <c r="V199" s="194">
        <v>9.3028451388888891E-2</v>
      </c>
      <c r="W199" s="256">
        <v>167.95</v>
      </c>
      <c r="X199" s="197"/>
      <c r="Y199" s="198" t="s">
        <v>247</v>
      </c>
      <c r="Z199" s="198"/>
      <c r="AA199" s="199" t="s">
        <v>247</v>
      </c>
      <c r="AB199" s="200"/>
      <c r="AC199" s="201"/>
      <c r="AD199" s="201"/>
      <c r="AE199" s="202"/>
      <c r="AF199" s="203"/>
      <c r="AG199" s="204" t="s">
        <v>247</v>
      </c>
      <c r="AH199" s="204"/>
      <c r="AI199" s="205"/>
      <c r="AJ199" s="200"/>
      <c r="AK199" s="201" t="s">
        <v>247</v>
      </c>
      <c r="AL199" s="201"/>
      <c r="AM199" s="202"/>
      <c r="AN199" s="206"/>
      <c r="AO199" s="207" t="s">
        <v>247</v>
      </c>
      <c r="AP199" s="207"/>
      <c r="AQ199" s="208"/>
      <c r="AU199" s="202"/>
      <c r="AW199" s="231"/>
      <c r="AX199" s="231"/>
      <c r="AY199" s="253"/>
      <c r="BA199" s="207"/>
      <c r="BB199" s="207"/>
      <c r="BC199" s="208"/>
      <c r="BD199" s="210"/>
      <c r="BE199" s="211"/>
      <c r="BF199" s="211"/>
      <c r="BG199" s="212"/>
      <c r="BH199" s="213"/>
      <c r="BI199" s="214"/>
      <c r="BJ199" s="214"/>
      <c r="BK199" s="215"/>
      <c r="BL199" s="112"/>
      <c r="BM199" s="233"/>
      <c r="BN199" s="233"/>
      <c r="BO199" s="255"/>
      <c r="BP199" s="216"/>
      <c r="BQ199" s="216"/>
      <c r="BR199" s="216"/>
      <c r="BS199" s="217"/>
      <c r="BT199" s="218"/>
      <c r="BU199" s="259"/>
      <c r="BV199" s="259"/>
      <c r="BW199" s="260"/>
      <c r="BY199" s="257"/>
      <c r="BZ199" s="257"/>
      <c r="CA199" s="257"/>
      <c r="CB199" s="221">
        <v>6.8530092592592587E-2</v>
      </c>
      <c r="CC199" s="222">
        <v>112.2</v>
      </c>
      <c r="CD199" s="221">
        <v>6.7618642361111106E-2</v>
      </c>
      <c r="CE199" s="222">
        <v>113.72</v>
      </c>
    </row>
    <row r="200" spans="2:83" ht="15" customHeight="1">
      <c r="B200" s="2">
        <v>224</v>
      </c>
      <c r="C200" s="2">
        <v>194</v>
      </c>
      <c r="D200" s="47" t="s">
        <v>2035</v>
      </c>
      <c r="E200" s="47" t="s">
        <v>1505</v>
      </c>
      <c r="F200" s="89" t="s">
        <v>2036</v>
      </c>
      <c r="G200" s="48">
        <v>1981</v>
      </c>
      <c r="H200" s="49" t="s">
        <v>31</v>
      </c>
      <c r="I200" s="2" t="str">
        <f t="shared" si="20"/>
        <v>M</v>
      </c>
      <c r="J200" s="105">
        <f t="shared" si="21"/>
        <v>281.40999999999997</v>
      </c>
      <c r="K200" s="249">
        <f t="shared" si="22"/>
        <v>281.56</v>
      </c>
      <c r="L200" s="51">
        <f t="shared" si="23"/>
        <v>2</v>
      </c>
      <c r="M200" s="52" t="str">
        <f t="shared" si="24"/>
        <v>nie</v>
      </c>
      <c r="N200" s="106">
        <f>IF($M200="ano",LARGE((Q200,U200,Y200,AC200,AG200,AK200,AO200,AS200,AW200,BA200,BE200,BI200,BM200,BQ200,BU200,BY200,CC200),1)+LARGE((Q200,U200,Y200,AC200,AG200,AK200,AO200,AS200,AW200,BA200,BE200,BI200,BM200,BQ200,BU200,BY200,CC200),2)+LARGE((Q200,U200,Y200,AC200,AG200,AK200,AO200,AS200,AW200,BA200,BE200,BI200,BM200,BQ200,BU200,BY200,CC200),3)+LARGE((Q200,U200,Y200,AC200,AG200,AK200,AO200,AS200,AW200,BA200,BE200,BI200,BM200,BQ200,BU200,BY200,CC200),4)+LARGE((Q200,U200,Y200,AC200,AG200,AK200,AO200,AS200,AW200,BA200,BE200,BI200,BM200,BQ200,BU200,BY200,CC200),5),J200)</f>
        <v>281.40999999999997</v>
      </c>
      <c r="O200" s="250">
        <f>IF($M200="ano",LARGE((S200,W200,AA200,AE200,AI200,AM200,AQ200,AU200,AY200,BC200,BG200,BK200,BO200,BS200,BW200,CA200,CE200),1)+LARGE((S200,W200,AA200,AE200,AI200,AM200,AQ200,AU200,AY200,BC200,BG200,BK200,BO200,BS200,BW200,CA200,CE200),2)+LARGE((S200,W200,AA200,AE200,AI200,AM200,AQ200,AU200,AY200,BC200,BG200,BK200,BO200,BS200,BW200,CA200,CE200),3)+LARGE((S200,W200,AA200,AE200,AI200,AM200,AQ200,AU200,AY200,BC200,BG200,BK200,BO200,BS200,BW200,CA200,CE200),4)+LARGE((S200,W200,AA200,AE200,AI200,AM200,AQ200,AU200,AY200,BC200,BG200,BK200,BO200,BS200,BW200,CA200,CE200),5),K200)</f>
        <v>281.56</v>
      </c>
      <c r="P200" s="191"/>
      <c r="Q200" s="192"/>
      <c r="R200" s="192"/>
      <c r="S200" s="193"/>
      <c r="T200" s="194">
        <v>0.10563657407407408</v>
      </c>
      <c r="U200" s="256">
        <v>132.68</v>
      </c>
      <c r="V200" s="194">
        <v>0.10558375578703705</v>
      </c>
      <c r="W200" s="256">
        <v>132.75</v>
      </c>
      <c r="X200" s="197"/>
      <c r="Y200" s="198" t="s">
        <v>247</v>
      </c>
      <c r="Z200" s="198"/>
      <c r="AA200" s="199" t="s">
        <v>247</v>
      </c>
      <c r="AB200" s="200">
        <v>6.0810185185185182E-2</v>
      </c>
      <c r="AC200" s="252">
        <v>148.72999999999999</v>
      </c>
      <c r="AD200" s="200">
        <v>6.0779780092592592E-2</v>
      </c>
      <c r="AE200" s="252">
        <v>148.81</v>
      </c>
      <c r="AF200" s="203"/>
      <c r="AG200" s="204" t="s">
        <v>247</v>
      </c>
      <c r="AH200" s="204"/>
      <c r="AI200" s="205"/>
      <c r="AJ200" s="200"/>
      <c r="AK200" s="201" t="s">
        <v>247</v>
      </c>
      <c r="AL200" s="201"/>
      <c r="AM200" s="202"/>
      <c r="AN200" s="206"/>
      <c r="AO200" s="207" t="s">
        <v>247</v>
      </c>
      <c r="AP200" s="207"/>
      <c r="AQ200" s="208"/>
      <c r="AU200" s="202"/>
      <c r="AW200" s="231"/>
      <c r="AX200" s="231"/>
      <c r="AY200" s="253"/>
      <c r="BA200" s="207"/>
      <c r="BB200" s="207"/>
      <c r="BC200" s="208"/>
      <c r="BD200" s="210"/>
      <c r="BE200" s="211"/>
      <c r="BF200" s="211"/>
      <c r="BG200" s="212"/>
      <c r="BH200" s="213"/>
      <c r="BI200" s="214"/>
      <c r="BJ200" s="214"/>
      <c r="BK200" s="215"/>
      <c r="BL200" s="112"/>
      <c r="BM200" s="233"/>
      <c r="BN200" s="233"/>
      <c r="BO200" s="255"/>
      <c r="BP200" s="216"/>
      <c r="BQ200" s="216"/>
      <c r="BR200" s="216"/>
      <c r="BS200" s="217"/>
      <c r="BT200" s="218"/>
      <c r="BU200" s="259"/>
      <c r="BV200" s="259"/>
      <c r="BW200" s="260"/>
      <c r="BY200" s="257"/>
      <c r="BZ200" s="257"/>
      <c r="CA200" s="257"/>
      <c r="CB200" s="221"/>
      <c r="CC200" s="222"/>
      <c r="CD200" s="222"/>
      <c r="CE200" s="222"/>
    </row>
    <row r="201" spans="2:83" ht="15" customHeight="1">
      <c r="B201" s="2">
        <v>225</v>
      </c>
      <c r="C201" s="2">
        <v>195</v>
      </c>
      <c r="D201" s="49" t="s">
        <v>868</v>
      </c>
      <c r="E201" s="49" t="s">
        <v>1632</v>
      </c>
      <c r="F201" s="93" t="s">
        <v>869</v>
      </c>
      <c r="G201" s="85">
        <v>1972</v>
      </c>
      <c r="H201" s="49" t="s">
        <v>31</v>
      </c>
      <c r="I201" s="49" t="s">
        <v>32</v>
      </c>
      <c r="J201" s="105">
        <f t="shared" si="21"/>
        <v>267.15999999999997</v>
      </c>
      <c r="K201" s="249">
        <f t="shared" si="22"/>
        <v>280.88</v>
      </c>
      <c r="L201" s="51">
        <f t="shared" si="23"/>
        <v>2</v>
      </c>
      <c r="M201" s="52" t="str">
        <f t="shared" si="24"/>
        <v>nie</v>
      </c>
      <c r="N201" s="106">
        <f>IF($M201="ano",LARGE((Q201,U201,Y201,AC201,AG201,AK201,AO201,AS201,AW201,BA201,BE201,BI201,BM201,BQ201,BU201,BY201,CC201),1)+LARGE((Q201,U201,Y201,AC201,AG201,AK201,AO201,AS201,AW201,BA201,BE201,BI201,BM201,BQ201,BU201,BY201,CC201),2)+LARGE((Q201,U201,Y201,AC201,AG201,AK201,AO201,AS201,AW201,BA201,BE201,BI201,BM201,BQ201,BU201,BY201,CC201),3)+LARGE((Q201,U201,Y201,AC201,AG201,AK201,AO201,AS201,AW201,BA201,BE201,BI201,BM201,BQ201,BU201,BY201,CC201),4)+LARGE((Q201,U201,Y201,AC201,AG201,AK201,AO201,AS201,AW201,BA201,BE201,BI201,BM201,BQ201,BU201,BY201,CC201),5),J201)</f>
        <v>267.15999999999997</v>
      </c>
      <c r="O201" s="250">
        <f>IF($M201="ano",LARGE((S201,W201,AA201,AE201,AI201,AM201,AQ201,AU201,AY201,BC201,BG201,BK201,BO201,BS201,BW201,CA201,CE201),1)+LARGE((S201,W201,AA201,AE201,AI201,AM201,AQ201,AU201,AY201,BC201,BG201,BK201,BO201,BS201,BW201,CA201,CE201),2)+LARGE((S201,W201,AA201,AE201,AI201,AM201,AQ201,AU201,AY201,BC201,BG201,BK201,BO201,BS201,BW201,CA201,CE201),3)+LARGE((S201,W201,AA201,AE201,AI201,AM201,AQ201,AU201,AY201,BC201,BG201,BK201,BO201,BS201,BW201,CA201,CE201),4)+LARGE((S201,W201,AA201,AE201,AI201,AM201,AQ201,AU201,AY201,BC201,BG201,BK201,BO201,BS201,BW201,CA201,CE201),5),K201)</f>
        <v>280.88</v>
      </c>
      <c r="Y201" s="59" t="s">
        <v>247</v>
      </c>
      <c r="AA201" s="59" t="s">
        <v>247</v>
      </c>
      <c r="AJ201" s="200"/>
      <c r="AK201" s="201"/>
      <c r="AL201" s="201"/>
      <c r="AM201" s="201"/>
      <c r="BD201" s="210">
        <v>6.2175925925925926E-2</v>
      </c>
      <c r="BE201" s="258">
        <v>146.06</v>
      </c>
      <c r="BF201" s="210">
        <v>5.9141740740740745E-2</v>
      </c>
      <c r="BG201" s="258">
        <v>153.56</v>
      </c>
      <c r="BH201" s="213"/>
      <c r="BI201" s="214"/>
      <c r="BJ201" s="214"/>
      <c r="BK201" s="215"/>
      <c r="BL201" s="112"/>
      <c r="BM201" s="233"/>
      <c r="BN201" s="233"/>
      <c r="BO201" s="255"/>
      <c r="BT201" s="218"/>
      <c r="BU201" s="259"/>
      <c r="BV201" s="259"/>
      <c r="BW201" s="260"/>
      <c r="BY201" s="257"/>
      <c r="BZ201" s="257"/>
      <c r="CA201" s="257"/>
      <c r="CB201" s="221">
        <v>6.6412037037037033E-2</v>
      </c>
      <c r="CC201" s="222">
        <v>121.1</v>
      </c>
      <c r="CD201" s="221">
        <v>6.3171129629629633E-2</v>
      </c>
      <c r="CE201" s="222">
        <v>127.32000000000001</v>
      </c>
    </row>
    <row r="202" spans="2:83" ht="15" customHeight="1">
      <c r="B202" s="2">
        <v>226</v>
      </c>
      <c r="C202" s="2">
        <v>196</v>
      </c>
      <c r="D202" s="47" t="s">
        <v>2124</v>
      </c>
      <c r="E202" s="47" t="s">
        <v>1490</v>
      </c>
      <c r="F202" s="89" t="s">
        <v>2125</v>
      </c>
      <c r="G202" s="48">
        <v>1984</v>
      </c>
      <c r="H202" s="49" t="s">
        <v>31</v>
      </c>
      <c r="I202" s="2" t="str">
        <f>IF(G202&lt;=1953,"M60",IF(G202&lt;=1963,"M50",IF(G202&lt;=1973,"M40","M")))</f>
        <v>M</v>
      </c>
      <c r="J202" s="105">
        <f t="shared" si="21"/>
        <v>279.15999999999997</v>
      </c>
      <c r="K202" s="249">
        <f t="shared" si="22"/>
        <v>279.15999999999997</v>
      </c>
      <c r="L202" s="51">
        <f t="shared" si="23"/>
        <v>2</v>
      </c>
      <c r="M202" s="52" t="str">
        <f t="shared" si="24"/>
        <v>nie</v>
      </c>
      <c r="N202" s="106">
        <f>IF($M202="ano",LARGE((Q202,U202,Y202,AC202,AG202,AK202,AO202,AS202,AW202,BA202,BE202,BI202,BM202,BQ202,BU202,BY202,CC202),1)+LARGE((Q202,U202,Y202,AC202,AG202,AK202,AO202,AS202,AW202,BA202,BE202,BI202,BM202,BQ202,BU202,BY202,CC202),2)+LARGE((Q202,U202,Y202,AC202,AG202,AK202,AO202,AS202,AW202,BA202,BE202,BI202,BM202,BQ202,BU202,BY202,CC202),3)+LARGE((Q202,U202,Y202,AC202,AG202,AK202,AO202,AS202,AW202,BA202,BE202,BI202,BM202,BQ202,BU202,BY202,CC202),4)+LARGE((Q202,U202,Y202,AC202,AG202,AK202,AO202,AS202,AW202,BA202,BE202,BI202,BM202,BQ202,BU202,BY202,CC202),5),J202)</f>
        <v>279.15999999999997</v>
      </c>
      <c r="O202" s="250">
        <f>IF($M202="ano",LARGE((S202,W202,AA202,AE202,AI202,AM202,AQ202,AU202,AY202,BC202,BG202,BK202,BO202,BS202,BW202,CA202,CE202),1)+LARGE((S202,W202,AA202,AE202,AI202,AM202,AQ202,AU202,AY202,BC202,BG202,BK202,BO202,BS202,BW202,CA202,CE202),2)+LARGE((S202,W202,AA202,AE202,AI202,AM202,AQ202,AU202,AY202,BC202,BG202,BK202,BO202,BS202,BW202,CA202,CE202),3)+LARGE((S202,W202,AA202,AE202,AI202,AM202,AQ202,AU202,AY202,BC202,BG202,BK202,BO202,BS202,BW202,CA202,CE202),4)+LARGE((S202,W202,AA202,AE202,AI202,AM202,AQ202,AU202,AY202,BC202,BG202,BK202,BO202,BS202,BW202,CA202,CE202),5),K202)</f>
        <v>279.15999999999997</v>
      </c>
      <c r="P202" s="191"/>
      <c r="Q202" s="192"/>
      <c r="R202" s="192"/>
      <c r="S202" s="193"/>
      <c r="T202" s="194">
        <v>0.11109953703703705</v>
      </c>
      <c r="U202" s="256">
        <v>116.78</v>
      </c>
      <c r="V202" s="194">
        <v>0.11109953703703705</v>
      </c>
      <c r="W202" s="256">
        <v>116.78</v>
      </c>
      <c r="X202" s="197"/>
      <c r="Y202" s="198" t="s">
        <v>247</v>
      </c>
      <c r="Z202" s="198"/>
      <c r="AA202" s="199" t="s">
        <v>247</v>
      </c>
      <c r="AB202" s="200"/>
      <c r="AC202" s="201"/>
      <c r="AD202" s="201"/>
      <c r="AE202" s="202"/>
      <c r="AF202" s="203"/>
      <c r="AG202" s="204" t="s">
        <v>247</v>
      </c>
      <c r="AH202" s="204"/>
      <c r="AI202" s="205"/>
      <c r="AJ202" s="200"/>
      <c r="AK202" s="201" t="s">
        <v>247</v>
      </c>
      <c r="AL202" s="201"/>
      <c r="AM202" s="202"/>
      <c r="AN202" s="206"/>
      <c r="AO202" s="207" t="s">
        <v>247</v>
      </c>
      <c r="AP202" s="207"/>
      <c r="AQ202" s="208"/>
      <c r="AU202" s="202"/>
      <c r="AW202" s="231"/>
      <c r="AX202" s="231"/>
      <c r="AY202" s="253"/>
      <c r="BA202" s="207"/>
      <c r="BB202" s="207"/>
      <c r="BC202" s="208"/>
      <c r="BD202" s="210"/>
      <c r="BE202" s="211"/>
      <c r="BF202" s="211"/>
      <c r="BG202" s="212"/>
      <c r="BH202" s="213">
        <v>7.1064814814814817E-2</v>
      </c>
      <c r="BI202" s="254">
        <v>162.38</v>
      </c>
      <c r="BJ202" s="213">
        <v>7.1064814814814817E-2</v>
      </c>
      <c r="BK202" s="254">
        <v>162.38</v>
      </c>
      <c r="BL202" s="112"/>
      <c r="BM202" s="233"/>
      <c r="BN202" s="233"/>
      <c r="BO202" s="255"/>
      <c r="BP202" s="216"/>
      <c r="BQ202" s="216"/>
      <c r="BR202" s="216"/>
      <c r="BS202" s="217"/>
      <c r="BT202" s="218"/>
      <c r="BU202" s="259"/>
      <c r="BV202" s="259"/>
      <c r="BW202" s="260"/>
      <c r="BY202" s="257"/>
      <c r="BZ202" s="257"/>
      <c r="CA202" s="257"/>
      <c r="CB202" s="221"/>
      <c r="CC202" s="222"/>
      <c r="CD202" s="222"/>
      <c r="CE202" s="222"/>
    </row>
    <row r="203" spans="2:83" ht="15" customHeight="1">
      <c r="B203" s="2">
        <v>227</v>
      </c>
      <c r="C203" s="2">
        <v>197</v>
      </c>
      <c r="D203" s="47" t="s">
        <v>1577</v>
      </c>
      <c r="E203" s="47" t="s">
        <v>1505</v>
      </c>
      <c r="F203" s="89"/>
      <c r="G203" s="48">
        <v>1975</v>
      </c>
      <c r="H203" s="49" t="s">
        <v>31</v>
      </c>
      <c r="I203" s="2" t="str">
        <f>IF(G203&lt;=1953,"M60",IF(G203&lt;=1963,"M50",IF(G203&lt;=1973,"M40","M")))</f>
        <v>M</v>
      </c>
      <c r="J203" s="105">
        <f t="shared" si="21"/>
        <v>271.15999999999997</v>
      </c>
      <c r="K203" s="249">
        <f t="shared" si="22"/>
        <v>278.47000000000003</v>
      </c>
      <c r="L203" s="51">
        <f t="shared" si="23"/>
        <v>2</v>
      </c>
      <c r="M203" s="52" t="str">
        <f t="shared" si="24"/>
        <v>nie</v>
      </c>
      <c r="N203" s="106">
        <f>IF($M203="ano",LARGE((Q203,U203,Y203,AC203,AG203,AK203,AO203,AS203,AW203,BA203,BE203,BI203,BM203,BQ203,BU203,BY203,CC203),1)+LARGE((Q203,U203,Y203,AC203,AG203,AK203,AO203,AS203,AW203,BA203,BE203,BI203,BM203,BQ203,BU203,BY203,CC203),2)+LARGE((Q203,U203,Y203,AC203,AG203,AK203,AO203,AS203,AW203,BA203,BE203,BI203,BM203,BQ203,BU203,BY203,CC203),3)+LARGE((Q203,U203,Y203,AC203,AG203,AK203,AO203,AS203,AW203,BA203,BE203,BI203,BM203,BQ203,BU203,BY203,CC203),4)+LARGE((Q203,U203,Y203,AC203,AG203,AK203,AO203,AS203,AW203,BA203,BE203,BI203,BM203,BQ203,BU203,BY203,CC203),5),J203)</f>
        <v>271.15999999999997</v>
      </c>
      <c r="O203" s="250">
        <f>IF($M203="ano",LARGE((S203,W203,AA203,AE203,AI203,AM203,AQ203,AU203,AY203,BC203,BG203,BK203,BO203,BS203,BW203,CA203,CE203),1)+LARGE((S203,W203,AA203,AE203,AI203,AM203,AQ203,AU203,AY203,BC203,BG203,BK203,BO203,BS203,BW203,CA203,CE203),2)+LARGE((S203,W203,AA203,AE203,AI203,AM203,AQ203,AU203,AY203,BC203,BG203,BK203,BO203,BS203,BW203,CA203,CE203),3)+LARGE((S203,W203,AA203,AE203,AI203,AM203,AQ203,AU203,AY203,BC203,BG203,BK203,BO203,BS203,BW203,CA203,CE203),4)+LARGE((S203,W203,AA203,AE203,AI203,AM203,AQ203,AU203,AY203,BC203,BG203,BK203,BO203,BS203,BW203,CA203,CE203),5),K203)</f>
        <v>278.47000000000003</v>
      </c>
      <c r="P203" s="191"/>
      <c r="Q203" s="192"/>
      <c r="R203" s="192"/>
      <c r="S203" s="193"/>
      <c r="T203" s="194"/>
      <c r="U203" s="195"/>
      <c r="V203" s="195"/>
      <c r="W203" s="196"/>
      <c r="X203" s="197">
        <v>6.3356481481481486E-2</v>
      </c>
      <c r="Y203" s="261">
        <v>155.19</v>
      </c>
      <c r="Z203" s="197">
        <v>6.1696541666666674E-2</v>
      </c>
      <c r="AA203" s="261">
        <v>159.37</v>
      </c>
      <c r="AB203" s="200">
        <v>6.8738425925925925E-2</v>
      </c>
      <c r="AC203" s="252">
        <v>115.97</v>
      </c>
      <c r="AD203" s="200">
        <v>6.6937479166666661E-2</v>
      </c>
      <c r="AE203" s="252">
        <v>119.10000000000001</v>
      </c>
      <c r="AF203" s="203"/>
      <c r="AG203" s="204" t="s">
        <v>247</v>
      </c>
      <c r="AH203" s="204"/>
      <c r="AI203" s="205"/>
      <c r="AJ203" s="200"/>
      <c r="AK203" s="201" t="s">
        <v>247</v>
      </c>
      <c r="AL203" s="201"/>
      <c r="AM203" s="202"/>
      <c r="AN203" s="206"/>
      <c r="AO203" s="207" t="s">
        <v>247</v>
      </c>
      <c r="AP203" s="207"/>
      <c r="AQ203" s="208"/>
      <c r="AU203" s="202"/>
      <c r="AW203" s="231"/>
      <c r="AX203" s="231"/>
      <c r="AY203" s="253"/>
      <c r="BA203" s="207"/>
      <c r="BB203" s="207"/>
      <c r="BC203" s="208"/>
      <c r="BD203" s="210"/>
      <c r="BE203" s="211"/>
      <c r="BF203" s="211"/>
      <c r="BG203" s="212"/>
      <c r="BH203" s="213"/>
      <c r="BI203" s="214"/>
      <c r="BJ203" s="214"/>
      <c r="BK203" s="215"/>
      <c r="BL203" s="112"/>
      <c r="BM203" s="233"/>
      <c r="BN203" s="233"/>
      <c r="BO203" s="255"/>
      <c r="BP203" s="216"/>
      <c r="BQ203" s="216"/>
      <c r="BR203" s="216"/>
      <c r="BS203" s="217"/>
      <c r="BT203" s="218"/>
      <c r="BU203" s="259"/>
      <c r="BV203" s="259"/>
      <c r="BW203" s="260"/>
      <c r="BY203" s="257"/>
      <c r="BZ203" s="257"/>
      <c r="CA203" s="257"/>
      <c r="CB203" s="221"/>
      <c r="CC203" s="222"/>
      <c r="CD203" s="222"/>
      <c r="CE203" s="222"/>
    </row>
    <row r="204" spans="2:83" ht="15" customHeight="1">
      <c r="B204" s="2">
        <v>229</v>
      </c>
      <c r="C204" s="2">
        <v>198</v>
      </c>
      <c r="D204" s="49" t="s">
        <v>205</v>
      </c>
      <c r="E204" s="49" t="s">
        <v>2348</v>
      </c>
      <c r="F204" s="93" t="s">
        <v>206</v>
      </c>
      <c r="G204" s="85">
        <v>1972</v>
      </c>
      <c r="H204" s="49" t="s">
        <v>31</v>
      </c>
      <c r="I204" s="2" t="str">
        <f>IF(G204&lt;=1953,"M60",IF(G204&lt;=1963,"M50",IF(G204&lt;=1973,"M40","M")))</f>
        <v>M40</v>
      </c>
      <c r="J204" s="105">
        <f t="shared" si="21"/>
        <v>264.55</v>
      </c>
      <c r="K204" s="249">
        <f t="shared" si="22"/>
        <v>278.13</v>
      </c>
      <c r="L204" s="51">
        <f t="shared" si="23"/>
        <v>2</v>
      </c>
      <c r="M204" s="52" t="str">
        <f t="shared" si="24"/>
        <v>nie</v>
      </c>
      <c r="N204" s="106">
        <f>IF($M204="ano",LARGE((Q204,U204,Y204,AC204,AG204,AK204,AO204,AS204,AW204,BA204,BE204,BI204,BM204,BQ204,BU204,BY204,CC204),1)+LARGE((Q204,U204,Y204,AC204,AG204,AK204,AO204,AS204,AW204,BA204,BE204,BI204,BM204,BQ204,BU204,BY204,CC204),2)+LARGE((Q204,U204,Y204,AC204,AG204,AK204,AO204,AS204,AW204,BA204,BE204,BI204,BM204,BQ204,BU204,BY204,CC204),3)+LARGE((Q204,U204,Y204,AC204,AG204,AK204,AO204,AS204,AW204,BA204,BE204,BI204,BM204,BQ204,BU204,BY204,CC204),4)+LARGE((Q204,U204,Y204,AC204,AG204,AK204,AO204,AS204,AW204,BA204,BE204,BI204,BM204,BQ204,BU204,BY204,CC204),5),J204)</f>
        <v>264.55</v>
      </c>
      <c r="O204" s="250">
        <f>IF($M204="ano",LARGE((S204,W204,AA204,AE204,AI204,AM204,AQ204,AU204,AY204,BC204,BG204,BK204,BO204,BS204,BW204,CA204,CE204),1)+LARGE((S204,W204,AA204,AE204,AI204,AM204,AQ204,AU204,AY204,BC204,BG204,BK204,BO204,BS204,BW204,CA204,CE204),2)+LARGE((S204,W204,AA204,AE204,AI204,AM204,AQ204,AU204,AY204,BC204,BG204,BK204,BO204,BS204,BW204,CA204,CE204),3)+LARGE((S204,W204,AA204,AE204,AI204,AM204,AQ204,AU204,AY204,BC204,BG204,BK204,BO204,BS204,BW204,CA204,CE204),4)+LARGE((S204,W204,AA204,AE204,AI204,AM204,AQ204,AU204,AY204,BC204,BG204,BK204,BO204,BS204,BW204,CA204,CE204),5),K204)</f>
        <v>278.13</v>
      </c>
      <c r="S204" s="193"/>
      <c r="W204" s="196"/>
      <c r="Y204" s="59" t="s">
        <v>247</v>
      </c>
      <c r="AA204" s="199" t="s">
        <v>247</v>
      </c>
      <c r="AB204" s="200"/>
      <c r="AC204" s="201"/>
      <c r="AD204" s="201"/>
      <c r="AE204" s="202"/>
      <c r="AG204" s="61" t="s">
        <v>247</v>
      </c>
      <c r="AI204" s="205"/>
      <c r="AJ204" s="200">
        <v>5.8298611111111114E-2</v>
      </c>
      <c r="AK204" s="252">
        <v>140.78</v>
      </c>
      <c r="AL204" s="200">
        <v>5.5453638888888893E-2</v>
      </c>
      <c r="AM204" s="252">
        <v>148.01</v>
      </c>
      <c r="AN204" s="206"/>
      <c r="AO204" s="207" t="s">
        <v>247</v>
      </c>
      <c r="AP204" s="207"/>
      <c r="AQ204" s="208"/>
      <c r="AU204" s="202"/>
      <c r="AW204" s="231"/>
      <c r="AX204" s="231"/>
      <c r="AY204" s="253"/>
      <c r="BA204" s="207"/>
      <c r="BB204" s="207"/>
      <c r="BC204" s="208"/>
      <c r="BD204" s="210"/>
      <c r="BE204" s="211"/>
      <c r="BF204" s="211"/>
      <c r="BG204" s="212"/>
      <c r="BH204" s="213"/>
      <c r="BI204" s="214"/>
      <c r="BJ204" s="214"/>
      <c r="BK204" s="215"/>
      <c r="BL204" s="112"/>
      <c r="BM204" s="233"/>
      <c r="BN204" s="233"/>
      <c r="BO204" s="255"/>
      <c r="BS204" s="217"/>
      <c r="BT204" s="218"/>
      <c r="BU204" s="259"/>
      <c r="BV204" s="259"/>
      <c r="BW204" s="260"/>
      <c r="BY204" s="257"/>
      <c r="BZ204" s="257"/>
      <c r="CA204" s="257"/>
      <c r="CB204" s="221">
        <v>6.5775462962962966E-2</v>
      </c>
      <c r="CC204" s="222">
        <v>123.77</v>
      </c>
      <c r="CD204" s="221">
        <v>6.2565620370370376E-2</v>
      </c>
      <c r="CE204" s="222">
        <v>130.12</v>
      </c>
    </row>
    <row r="205" spans="2:83" ht="15" customHeight="1">
      <c r="B205" s="2">
        <v>231</v>
      </c>
      <c r="C205" s="2">
        <v>199</v>
      </c>
      <c r="D205" s="80" t="s">
        <v>1972</v>
      </c>
      <c r="E205" s="80" t="s">
        <v>1505</v>
      </c>
      <c r="F205" s="90" t="s">
        <v>1528</v>
      </c>
      <c r="G205" s="84">
        <v>1983</v>
      </c>
      <c r="H205" s="49" t="s">
        <v>31</v>
      </c>
      <c r="I205" s="2" t="str">
        <f>IF(G205&lt;=1953,"M60",IF(G205&lt;=1963,"M50",IF(G205&lt;=1973,"M40","M")))</f>
        <v>M</v>
      </c>
      <c r="J205" s="105">
        <f t="shared" si="21"/>
        <v>277.67</v>
      </c>
      <c r="K205" s="249">
        <f t="shared" si="22"/>
        <v>277.67</v>
      </c>
      <c r="L205" s="51">
        <f t="shared" si="23"/>
        <v>2</v>
      </c>
      <c r="M205" s="52" t="str">
        <f t="shared" si="24"/>
        <v>nie</v>
      </c>
      <c r="N205" s="106">
        <f>IF($M205="ano",LARGE((Q205,U205,Y205,AC205,AG205,AK205,AO205,AS205,AW205,BA205,BE205,BI205,BM205,BQ205,BU205,BY205,CC205),1)+LARGE((Q205,U205,Y205,AC205,AG205,AK205,AO205,AS205,AW205,BA205,BE205,BI205,BM205,BQ205,BU205,BY205,CC205),2)+LARGE((Q205,U205,Y205,AC205,AG205,AK205,AO205,AS205,AW205,BA205,BE205,BI205,BM205,BQ205,BU205,BY205,CC205),3)+LARGE((Q205,U205,Y205,AC205,AG205,AK205,AO205,AS205,AW205,BA205,BE205,BI205,BM205,BQ205,BU205,BY205,CC205),4)+LARGE((Q205,U205,Y205,AC205,AG205,AK205,AO205,AS205,AW205,BA205,BE205,BI205,BM205,BQ205,BU205,BY205,CC205),5),J205)</f>
        <v>277.67</v>
      </c>
      <c r="O205" s="250">
        <f>IF($M205="ano",LARGE((S205,W205,AA205,AE205,AI205,AM205,AQ205,AU205,AY205,BC205,BG205,BK205,BO205,BS205,BW205,CA205,CE205),1)+LARGE((S205,W205,AA205,AE205,AI205,AM205,AQ205,AU205,AY205,BC205,BG205,BK205,BO205,BS205,BW205,CA205,CE205),2)+LARGE((S205,W205,AA205,AE205,AI205,AM205,AQ205,AU205,AY205,BC205,BG205,BK205,BO205,BS205,BW205,CA205,CE205),3)+LARGE((S205,W205,AA205,AE205,AI205,AM205,AQ205,AU205,AY205,BC205,BG205,BK205,BO205,BS205,BW205,CA205,CE205),4)+LARGE((S205,W205,AA205,AE205,AI205,AM205,AQ205,AU205,AY205,BC205,BG205,BK205,BO205,BS205,BW205,CA205,CE205),5),K205)</f>
        <v>277.67</v>
      </c>
      <c r="P205" s="191"/>
      <c r="Q205" s="192"/>
      <c r="R205" s="192"/>
      <c r="S205" s="193"/>
      <c r="T205" s="194">
        <v>0.10189814814814814</v>
      </c>
      <c r="U205" s="256">
        <v>143.55000000000001</v>
      </c>
      <c r="V205" s="194">
        <v>0.10189814814814814</v>
      </c>
      <c r="W205" s="256">
        <v>143.55000000000001</v>
      </c>
      <c r="X205" s="197"/>
      <c r="Y205" s="198" t="s">
        <v>247</v>
      </c>
      <c r="Z205" s="198"/>
      <c r="AA205" s="199" t="s">
        <v>247</v>
      </c>
      <c r="AB205" s="200"/>
      <c r="AC205" s="201"/>
      <c r="AD205" s="201"/>
      <c r="AE205" s="202"/>
      <c r="AF205" s="203"/>
      <c r="AG205" s="204" t="s">
        <v>247</v>
      </c>
      <c r="AH205" s="204"/>
      <c r="AI205" s="205"/>
      <c r="AJ205" s="200"/>
      <c r="AK205" s="201" t="s">
        <v>247</v>
      </c>
      <c r="AL205" s="201"/>
      <c r="AM205" s="202"/>
      <c r="AN205" s="206"/>
      <c r="AO205" s="207" t="s">
        <v>247</v>
      </c>
      <c r="AP205" s="207"/>
      <c r="AQ205" s="208"/>
      <c r="AU205" s="202"/>
      <c r="AW205" s="231"/>
      <c r="AX205" s="231"/>
      <c r="AY205" s="253"/>
      <c r="BA205" s="207"/>
      <c r="BB205" s="207"/>
      <c r="BC205" s="208"/>
      <c r="BD205" s="210"/>
      <c r="BE205" s="211"/>
      <c r="BF205" s="211"/>
      <c r="BG205" s="212"/>
      <c r="BH205" s="213"/>
      <c r="BI205" s="214"/>
      <c r="BJ205" s="214"/>
      <c r="BK205" s="215"/>
      <c r="BL205" s="112"/>
      <c r="BM205" s="233"/>
      <c r="BN205" s="233"/>
      <c r="BO205" s="255"/>
      <c r="BP205" s="216"/>
      <c r="BQ205" s="216"/>
      <c r="BR205" s="216"/>
      <c r="BS205" s="217"/>
      <c r="BT205" s="218"/>
      <c r="BU205" s="259"/>
      <c r="BV205" s="259"/>
      <c r="BW205" s="260"/>
      <c r="BY205" s="257"/>
      <c r="BZ205" s="257"/>
      <c r="CA205" s="257"/>
      <c r="CB205" s="221">
        <v>6.3310185185185192E-2</v>
      </c>
      <c r="CC205" s="222">
        <v>134.12</v>
      </c>
      <c r="CD205" s="221">
        <v>6.3310185185185192E-2</v>
      </c>
      <c r="CE205" s="222">
        <v>134.12</v>
      </c>
    </row>
    <row r="206" spans="2:83" ht="15" customHeight="1">
      <c r="B206" s="2">
        <v>232</v>
      </c>
      <c r="C206" s="2">
        <v>200</v>
      </c>
      <c r="D206" s="49" t="s">
        <v>931</v>
      </c>
      <c r="E206" s="49" t="s">
        <v>2260</v>
      </c>
      <c r="F206" s="93" t="s">
        <v>1519</v>
      </c>
      <c r="G206" s="85">
        <v>1976</v>
      </c>
      <c r="H206" s="49" t="s">
        <v>31</v>
      </c>
      <c r="I206" s="49" t="s">
        <v>31</v>
      </c>
      <c r="J206" s="105">
        <f t="shared" si="21"/>
        <v>271.02999999999997</v>
      </c>
      <c r="K206" s="249">
        <f t="shared" si="22"/>
        <v>276.35000000000002</v>
      </c>
      <c r="L206" s="51">
        <f t="shared" si="23"/>
        <v>2</v>
      </c>
      <c r="M206" s="52" t="str">
        <f t="shared" si="24"/>
        <v>nie</v>
      </c>
      <c r="N206" s="106">
        <f>IF($M206="ano",LARGE((Q206,U206,Y206,AC206,AG206,AK206,AO206,AS206,AW206,BA206,BE206,BI206,BM206,BQ206,BU206,BY206,CC206),1)+LARGE((Q206,U206,Y206,AC206,AG206,AK206,AO206,AS206,AW206,BA206,BE206,BI206,BM206,BQ206,BU206,BY206,CC206),2)+LARGE((Q206,U206,Y206,AC206,AG206,AK206,AO206,AS206,AW206,BA206,BE206,BI206,BM206,BQ206,BU206,BY206,CC206),3)+LARGE((Q206,U206,Y206,AC206,AG206,AK206,AO206,AS206,AW206,BA206,BE206,BI206,BM206,BQ206,BU206,BY206,CC206),4)+LARGE((Q206,U206,Y206,AC206,AG206,AK206,AO206,AS206,AW206,BA206,BE206,BI206,BM206,BQ206,BU206,BY206,CC206),5),J206)</f>
        <v>271.02999999999997</v>
      </c>
      <c r="O206" s="250">
        <f>IF($M206="ano",LARGE((S206,W206,AA206,AE206,AI206,AM206,AQ206,AU206,AY206,BC206,BG206,BK206,BO206,BS206,BW206,CA206,CE206),1)+LARGE((S206,W206,AA206,AE206,AI206,AM206,AQ206,AU206,AY206,BC206,BG206,BK206,BO206,BS206,BW206,CA206,CE206),2)+LARGE((S206,W206,AA206,AE206,AI206,AM206,AQ206,AU206,AY206,BC206,BG206,BK206,BO206,BS206,BW206,CA206,CE206),3)+LARGE((S206,W206,AA206,AE206,AI206,AM206,AQ206,AU206,AY206,BC206,BG206,BK206,BO206,BS206,BW206,CA206,CE206),4)+LARGE((S206,W206,AA206,AE206,AI206,AM206,AQ206,AU206,AY206,BC206,BG206,BK206,BO206,BS206,BW206,CA206,CE206),5),K206)</f>
        <v>276.35000000000002</v>
      </c>
      <c r="Y206" s="59" t="s">
        <v>247</v>
      </c>
      <c r="AA206" s="59" t="s">
        <v>247</v>
      </c>
      <c r="AJ206" s="200"/>
      <c r="AK206" s="201"/>
      <c r="AL206" s="201"/>
      <c r="AM206" s="201"/>
      <c r="BD206" s="210">
        <v>6.3414351851851847E-2</v>
      </c>
      <c r="BE206" s="258">
        <v>141.01</v>
      </c>
      <c r="BF206" s="210">
        <v>6.2196796296296292E-2</v>
      </c>
      <c r="BG206" s="258">
        <v>143.78</v>
      </c>
      <c r="BH206" s="213"/>
      <c r="BI206" s="214"/>
      <c r="BJ206" s="214"/>
      <c r="BK206" s="215"/>
      <c r="BL206" s="112"/>
      <c r="BM206" s="233"/>
      <c r="BN206" s="233"/>
      <c r="BO206" s="255"/>
      <c r="BT206" s="218">
        <v>6.0578703703703704E-2</v>
      </c>
      <c r="BU206" s="256">
        <v>130.02000000000001</v>
      </c>
      <c r="BV206" s="218">
        <v>5.9415592592592596E-2</v>
      </c>
      <c r="BW206" s="262">
        <v>132.57</v>
      </c>
      <c r="BX206" s="219">
        <v>6.1979166666666669E-2</v>
      </c>
      <c r="BY206" s="257"/>
      <c r="BZ206" s="219">
        <v>6.0789166666666672E-2</v>
      </c>
      <c r="CA206" s="257"/>
      <c r="CB206" s="221"/>
      <c r="CC206" s="222"/>
      <c r="CD206" s="222"/>
      <c r="CE206" s="222"/>
    </row>
    <row r="207" spans="2:83" ht="15" customHeight="1">
      <c r="B207" s="2">
        <v>233</v>
      </c>
      <c r="C207" s="2">
        <v>201</v>
      </c>
      <c r="D207" s="47" t="s">
        <v>2532</v>
      </c>
      <c r="E207" s="47" t="s">
        <v>2531</v>
      </c>
      <c r="F207" s="89" t="s">
        <v>2533</v>
      </c>
      <c r="G207" s="48">
        <v>1976</v>
      </c>
      <c r="H207" s="49" t="s">
        <v>31</v>
      </c>
      <c r="I207" s="2" t="str">
        <f t="shared" ref="I207:I215" si="25">IF(G207&lt;=1953,"M60",IF(G207&lt;=1963,"M50",IF(G207&lt;=1973,"M40","M")))</f>
        <v>M</v>
      </c>
      <c r="J207" s="105">
        <f t="shared" si="21"/>
        <v>270.72000000000003</v>
      </c>
      <c r="K207" s="249">
        <f t="shared" si="22"/>
        <v>276.02999999999997</v>
      </c>
      <c r="L207" s="51">
        <f t="shared" si="23"/>
        <v>2</v>
      </c>
      <c r="M207" s="52" t="str">
        <f t="shared" si="24"/>
        <v>nie</v>
      </c>
      <c r="N207" s="106">
        <f>IF($M207="ano",LARGE((Q207,U207,Y207,AC207,AG207,AK207,AO207,AS207,AW207,BA207,BE207,BI207,BM207,BQ207,BU207,BY207,CC207),1)+LARGE((Q207,U207,Y207,AC207,AG207,AK207,AO207,AS207,AW207,BA207,BE207,BI207,BM207,BQ207,BU207,BY207,CC207),2)+LARGE((Q207,U207,Y207,AC207,AG207,AK207,AO207,AS207,AW207,BA207,BE207,BI207,BM207,BQ207,BU207,BY207,CC207),3)+LARGE((Q207,U207,Y207,AC207,AG207,AK207,AO207,AS207,AW207,BA207,BE207,BI207,BM207,BQ207,BU207,BY207,CC207),4)+LARGE((Q207,U207,Y207,AC207,AG207,AK207,AO207,AS207,AW207,BA207,BE207,BI207,BM207,BQ207,BU207,BY207,CC207),5),J207)</f>
        <v>270.72000000000003</v>
      </c>
      <c r="O207" s="250">
        <f>IF($M207="ano",LARGE((S207,W207,AA207,AE207,AI207,AM207,AQ207,AU207,AY207,BC207,BG207,BK207,BO207,BS207,BW207,CA207,CE207),1)+LARGE((S207,W207,AA207,AE207,AI207,AM207,AQ207,AU207,AY207,BC207,BG207,BK207,BO207,BS207,BW207,CA207,CE207),2)+LARGE((S207,W207,AA207,AE207,AI207,AM207,AQ207,AU207,AY207,BC207,BG207,BK207,BO207,BS207,BW207,CA207,CE207),3)+LARGE((S207,W207,AA207,AE207,AI207,AM207,AQ207,AU207,AY207,BC207,BG207,BK207,BO207,BS207,BW207,CA207,CE207),4)+LARGE((S207,W207,AA207,AE207,AI207,AM207,AQ207,AU207,AY207,BC207,BG207,BK207,BO207,BS207,BW207,CA207,CE207),5),K207)</f>
        <v>276.02999999999997</v>
      </c>
      <c r="P207" s="191">
        <v>0.24643518518518517</v>
      </c>
      <c r="Q207" s="192">
        <v>138.02000000000001</v>
      </c>
      <c r="R207" s="191">
        <v>0.24170362962962963</v>
      </c>
      <c r="S207" s="192">
        <v>140.72999999999999</v>
      </c>
      <c r="T207" s="194"/>
      <c r="U207" s="195"/>
      <c r="V207" s="195"/>
      <c r="W207" s="196"/>
      <c r="X207" s="197"/>
      <c r="Y207" s="198" t="s">
        <v>247</v>
      </c>
      <c r="Z207" s="198"/>
      <c r="AA207" s="199" t="s">
        <v>247</v>
      </c>
      <c r="AB207" s="200"/>
      <c r="AC207" s="201"/>
      <c r="AD207" s="201"/>
      <c r="AE207" s="202"/>
      <c r="AF207" s="203"/>
      <c r="AG207" s="204" t="s">
        <v>247</v>
      </c>
      <c r="AH207" s="204"/>
      <c r="AI207" s="205"/>
      <c r="AJ207" s="200"/>
      <c r="AK207" s="201" t="s">
        <v>247</v>
      </c>
      <c r="AL207" s="201"/>
      <c r="AM207" s="202"/>
      <c r="AN207" s="206"/>
      <c r="AO207" s="207" t="s">
        <v>247</v>
      </c>
      <c r="AP207" s="207"/>
      <c r="AQ207" s="208"/>
      <c r="AU207" s="202"/>
      <c r="AW207" s="231"/>
      <c r="AX207" s="231"/>
      <c r="AY207" s="253"/>
      <c r="BA207" s="207"/>
      <c r="BB207" s="207"/>
      <c r="BC207" s="208"/>
      <c r="BD207" s="210"/>
      <c r="BE207" s="211"/>
      <c r="BF207" s="211"/>
      <c r="BG207" s="212"/>
      <c r="BH207" s="213"/>
      <c r="BI207" s="214"/>
      <c r="BJ207" s="214"/>
      <c r="BK207" s="215"/>
      <c r="BL207" s="112"/>
      <c r="BM207" s="233"/>
      <c r="BN207" s="233"/>
      <c r="BO207" s="255"/>
      <c r="BP207" s="216"/>
      <c r="BQ207" s="216"/>
      <c r="BR207" s="216"/>
      <c r="BS207" s="217"/>
      <c r="BT207" s="218">
        <v>5.9976851851851851E-2</v>
      </c>
      <c r="BU207" s="256">
        <v>132.69999999999999</v>
      </c>
      <c r="BV207" s="218">
        <v>5.8825296296296292E-2</v>
      </c>
      <c r="BW207" s="262">
        <v>135.29999999999998</v>
      </c>
      <c r="BY207" s="257"/>
      <c r="BZ207" s="257"/>
      <c r="CA207" s="257"/>
      <c r="CB207" s="221"/>
      <c r="CC207" s="222"/>
      <c r="CD207" s="222"/>
      <c r="CE207" s="222"/>
    </row>
    <row r="208" spans="2:83" ht="15" customHeight="1">
      <c r="B208" s="2">
        <v>234</v>
      </c>
      <c r="C208" s="2">
        <v>202</v>
      </c>
      <c r="D208" s="47" t="s">
        <v>1965</v>
      </c>
      <c r="E208" s="47" t="s">
        <v>1582</v>
      </c>
      <c r="F208" s="89" t="s">
        <v>1553</v>
      </c>
      <c r="G208" s="48">
        <v>1981</v>
      </c>
      <c r="H208" s="49" t="s">
        <v>31</v>
      </c>
      <c r="I208" s="2" t="str">
        <f t="shared" si="25"/>
        <v>M</v>
      </c>
      <c r="J208" s="105">
        <f t="shared" si="21"/>
        <v>275.61</v>
      </c>
      <c r="K208" s="249">
        <f t="shared" si="22"/>
        <v>275.76</v>
      </c>
      <c r="L208" s="51">
        <f t="shared" si="23"/>
        <v>2</v>
      </c>
      <c r="M208" s="52" t="str">
        <f t="shared" si="24"/>
        <v>nie</v>
      </c>
      <c r="N208" s="106">
        <f>IF($M208="ano",LARGE((Q208,U208,Y208,AC208,AG208,AK208,AO208,AS208,AW208,BA208,BE208,BI208,BM208,BQ208,BU208,BY208,CC208),1)+LARGE((Q208,U208,Y208,AC208,AG208,AK208,AO208,AS208,AW208,BA208,BE208,BI208,BM208,BQ208,BU208,BY208,CC208),2)+LARGE((Q208,U208,Y208,AC208,AG208,AK208,AO208,AS208,AW208,BA208,BE208,BI208,BM208,BQ208,BU208,BY208,CC208),3)+LARGE((Q208,U208,Y208,AC208,AG208,AK208,AO208,AS208,AW208,BA208,BE208,BI208,BM208,BQ208,BU208,BY208,CC208),4)+LARGE((Q208,U208,Y208,AC208,AG208,AK208,AO208,AS208,AW208,BA208,BE208,BI208,BM208,BQ208,BU208,BY208,CC208),5),J208)</f>
        <v>275.61</v>
      </c>
      <c r="O208" s="250">
        <f>IF($M208="ano",LARGE((S208,W208,AA208,AE208,AI208,AM208,AQ208,AU208,AY208,BC208,BG208,BK208,BO208,BS208,BW208,CA208,CE208),1)+LARGE((S208,W208,AA208,AE208,AI208,AM208,AQ208,AU208,AY208,BC208,BG208,BK208,BO208,BS208,BW208,CA208,CE208),2)+LARGE((S208,W208,AA208,AE208,AI208,AM208,AQ208,AU208,AY208,BC208,BG208,BK208,BO208,BS208,BW208,CA208,CE208),3)+LARGE((S208,W208,AA208,AE208,AI208,AM208,AQ208,AU208,AY208,BC208,BG208,BK208,BO208,BS208,BW208,CA208,CE208),4)+LARGE((S208,W208,AA208,AE208,AI208,AM208,AQ208,AU208,AY208,BC208,BG208,BK208,BO208,BS208,BW208,CA208,CE208),5),K208)</f>
        <v>275.76</v>
      </c>
      <c r="P208" s="191"/>
      <c r="Q208" s="192"/>
      <c r="R208" s="192"/>
      <c r="S208" s="193"/>
      <c r="T208" s="194">
        <v>0.10141203703703704</v>
      </c>
      <c r="U208" s="256">
        <v>144.97</v>
      </c>
      <c r="V208" s="194">
        <v>0.10136133101851852</v>
      </c>
      <c r="W208" s="256">
        <v>145.04999999999998</v>
      </c>
      <c r="X208" s="197"/>
      <c r="Y208" s="198" t="s">
        <v>247</v>
      </c>
      <c r="Z208" s="198"/>
      <c r="AA208" s="199" t="s">
        <v>247</v>
      </c>
      <c r="AB208" s="200"/>
      <c r="AC208" s="201"/>
      <c r="AD208" s="201"/>
      <c r="AE208" s="202"/>
      <c r="AF208" s="203"/>
      <c r="AG208" s="204" t="s">
        <v>247</v>
      </c>
      <c r="AH208" s="204"/>
      <c r="AI208" s="205"/>
      <c r="AJ208" s="200"/>
      <c r="AK208" s="201" t="s">
        <v>247</v>
      </c>
      <c r="AL208" s="201"/>
      <c r="AM208" s="202"/>
      <c r="AN208" s="206"/>
      <c r="AO208" s="207" t="s">
        <v>247</v>
      </c>
      <c r="AP208" s="207"/>
      <c r="AQ208" s="208"/>
      <c r="AU208" s="202"/>
      <c r="AW208" s="231"/>
      <c r="AX208" s="231"/>
      <c r="AY208" s="253"/>
      <c r="BA208" s="207"/>
      <c r="BB208" s="207"/>
      <c r="BC208" s="208"/>
      <c r="BD208" s="210"/>
      <c r="BE208" s="211"/>
      <c r="BF208" s="211"/>
      <c r="BG208" s="212"/>
      <c r="BH208" s="213"/>
      <c r="BI208" s="214"/>
      <c r="BJ208" s="214"/>
      <c r="BK208" s="215"/>
      <c r="BL208" s="112"/>
      <c r="BM208" s="233"/>
      <c r="BN208" s="233"/>
      <c r="BO208" s="255"/>
      <c r="BP208" s="216"/>
      <c r="BQ208" s="216"/>
      <c r="BR208" s="216"/>
      <c r="BS208" s="217"/>
      <c r="BT208" s="218">
        <v>6.0439814814814814E-2</v>
      </c>
      <c r="BU208" s="256">
        <v>130.63999999999999</v>
      </c>
      <c r="BV208" s="218">
        <v>6.040959490740741E-2</v>
      </c>
      <c r="BW208" s="262">
        <v>130.70999999999998</v>
      </c>
      <c r="BY208" s="257"/>
      <c r="BZ208" s="257"/>
      <c r="CA208" s="257"/>
      <c r="CB208" s="221"/>
      <c r="CC208" s="222"/>
      <c r="CD208" s="222"/>
      <c r="CE208" s="222"/>
    </row>
    <row r="209" spans="2:83" ht="15" customHeight="1">
      <c r="B209" s="2">
        <v>236</v>
      </c>
      <c r="C209" s="2">
        <v>203</v>
      </c>
      <c r="D209" s="49" t="s">
        <v>2136</v>
      </c>
      <c r="E209" s="49" t="s">
        <v>1726</v>
      </c>
      <c r="F209" s="93" t="s">
        <v>2137</v>
      </c>
      <c r="G209" s="85">
        <v>1966</v>
      </c>
      <c r="H209" s="49" t="s">
        <v>31</v>
      </c>
      <c r="I209" s="2" t="str">
        <f t="shared" si="25"/>
        <v>M40</v>
      </c>
      <c r="J209" s="105">
        <f t="shared" si="21"/>
        <v>248.98000000000002</v>
      </c>
      <c r="K209" s="249">
        <f t="shared" si="22"/>
        <v>274.76</v>
      </c>
      <c r="L209" s="51">
        <f t="shared" si="23"/>
        <v>2</v>
      </c>
      <c r="M209" s="52" t="str">
        <f t="shared" si="24"/>
        <v>nie</v>
      </c>
      <c r="N209" s="106">
        <f>IF($M209="ano",LARGE((Q209,U209,Y209,AC209,AG209,AK209,AO209,AS209,AW209,BA209,BE209,BI209,BM209,BQ209,BU209,BY209,CC209),1)+LARGE((Q209,U209,Y209,AC209,AG209,AK209,AO209,AS209,AW209,BA209,BE209,BI209,BM209,BQ209,BU209,BY209,CC209),2)+LARGE((Q209,U209,Y209,AC209,AG209,AK209,AO209,AS209,AW209,BA209,BE209,BI209,BM209,BQ209,BU209,BY209,CC209),3)+LARGE((Q209,U209,Y209,AC209,AG209,AK209,AO209,AS209,AW209,BA209,BE209,BI209,BM209,BQ209,BU209,BY209,CC209),4)+LARGE((Q209,U209,Y209,AC209,AG209,AK209,AO209,AS209,AW209,BA209,BE209,BI209,BM209,BQ209,BU209,BY209,CC209),5),J209)</f>
        <v>248.98000000000002</v>
      </c>
      <c r="O209" s="250">
        <f>IF($M209="ano",LARGE((S209,W209,AA209,AE209,AI209,AM209,AQ209,AU209,AY209,BC209,BG209,BK209,BO209,BS209,BW209,CA209,CE209),1)+LARGE((S209,W209,AA209,AE209,AI209,AM209,AQ209,AU209,AY209,BC209,BG209,BK209,BO209,BS209,BW209,CA209,CE209),2)+LARGE((S209,W209,AA209,AE209,AI209,AM209,AQ209,AU209,AY209,BC209,BG209,BK209,BO209,BS209,BW209,CA209,CE209),3)+LARGE((S209,W209,AA209,AE209,AI209,AM209,AQ209,AU209,AY209,BC209,BG209,BK209,BO209,BS209,BW209,CA209,CE209),4)+LARGE((S209,W209,AA209,AE209,AI209,AM209,AQ209,AU209,AY209,BC209,BG209,BK209,BO209,BS209,BW209,CA209,CE209),5),K209)</f>
        <v>274.76</v>
      </c>
      <c r="S209" s="193"/>
      <c r="T209" s="194">
        <v>0.11196759259259259</v>
      </c>
      <c r="U209" s="256">
        <v>114.26</v>
      </c>
      <c r="V209" s="194">
        <v>0.10146503240740741</v>
      </c>
      <c r="W209" s="256">
        <v>126.09</v>
      </c>
      <c r="Y209" s="59" t="s">
        <v>247</v>
      </c>
      <c r="AA209" s="199" t="s">
        <v>247</v>
      </c>
      <c r="AB209" s="200">
        <v>6.4201388888888891E-2</v>
      </c>
      <c r="AC209" s="252">
        <v>134.72</v>
      </c>
      <c r="AD209" s="200">
        <v>5.817929861111111E-2</v>
      </c>
      <c r="AE209" s="252">
        <v>148.66999999999999</v>
      </c>
      <c r="AG209" s="61" t="s">
        <v>247</v>
      </c>
      <c r="AI209" s="205"/>
      <c r="AJ209" s="200"/>
      <c r="AK209" s="201" t="s">
        <v>247</v>
      </c>
      <c r="AL209" s="201"/>
      <c r="AM209" s="202"/>
      <c r="AN209" s="206"/>
      <c r="AO209" s="207" t="s">
        <v>247</v>
      </c>
      <c r="AP209" s="207"/>
      <c r="AQ209" s="208"/>
      <c r="AU209" s="202"/>
      <c r="AW209" s="231"/>
      <c r="AX209" s="231"/>
      <c r="AY209" s="253"/>
      <c r="BA209" s="207"/>
      <c r="BB209" s="207"/>
      <c r="BC209" s="208"/>
      <c r="BD209" s="210"/>
      <c r="BE209" s="211"/>
      <c r="BF209" s="211"/>
      <c r="BG209" s="212"/>
      <c r="BH209" s="213"/>
      <c r="BI209" s="214"/>
      <c r="BJ209" s="214"/>
      <c r="BK209" s="215"/>
      <c r="BL209" s="112"/>
      <c r="BM209" s="233"/>
      <c r="BN209" s="233"/>
      <c r="BO209" s="255"/>
      <c r="BS209" s="217"/>
      <c r="BT209" s="218"/>
      <c r="BU209" s="259"/>
      <c r="BV209" s="259"/>
      <c r="BW209" s="260"/>
      <c r="BY209" s="257"/>
      <c r="BZ209" s="257"/>
      <c r="CA209" s="257"/>
      <c r="CB209" s="221"/>
      <c r="CC209" s="222"/>
      <c r="CD209" s="222"/>
      <c r="CE209" s="222"/>
    </row>
    <row r="210" spans="2:83" ht="15" customHeight="1">
      <c r="B210" s="2">
        <v>237</v>
      </c>
      <c r="C210" s="2">
        <v>204</v>
      </c>
      <c r="D210" s="47" t="s">
        <v>2552</v>
      </c>
      <c r="E210" s="47" t="s">
        <v>1582</v>
      </c>
      <c r="F210" s="89" t="s">
        <v>2553</v>
      </c>
      <c r="G210" s="48">
        <v>1983</v>
      </c>
      <c r="H210" s="49" t="s">
        <v>31</v>
      </c>
      <c r="I210" s="2" t="str">
        <f t="shared" si="25"/>
        <v>M</v>
      </c>
      <c r="J210" s="105">
        <f t="shared" si="21"/>
        <v>274.69</v>
      </c>
      <c r="K210" s="249">
        <f t="shared" si="22"/>
        <v>274.69</v>
      </c>
      <c r="L210" s="51">
        <f t="shared" si="23"/>
        <v>2</v>
      </c>
      <c r="M210" s="52" t="str">
        <f t="shared" si="24"/>
        <v>nie</v>
      </c>
      <c r="N210" s="106">
        <f>IF($M210="ano",LARGE((Q210,U210,Y210,AC210,AG210,AK210,AO210,AS210,AW210,BA210,BE210,BI210,BM210,BQ210,BU210,BY210,CC210),1)+LARGE((Q210,U210,Y210,AC210,AG210,AK210,AO210,AS210,AW210,BA210,BE210,BI210,BM210,BQ210,BU210,BY210,CC210),2)+LARGE((Q210,U210,Y210,AC210,AG210,AK210,AO210,AS210,AW210,BA210,BE210,BI210,BM210,BQ210,BU210,BY210,CC210),3)+LARGE((Q210,U210,Y210,AC210,AG210,AK210,AO210,AS210,AW210,BA210,BE210,BI210,BM210,BQ210,BU210,BY210,CC210),4)+LARGE((Q210,U210,Y210,AC210,AG210,AK210,AO210,AS210,AW210,BA210,BE210,BI210,BM210,BQ210,BU210,BY210,CC210),5),J210)</f>
        <v>274.69</v>
      </c>
      <c r="O210" s="250">
        <f>IF($M210="ano",LARGE((S210,W210,AA210,AE210,AI210,AM210,AQ210,AU210,AY210,BC210,BG210,BK210,BO210,BS210,BW210,CA210,CE210),1)+LARGE((S210,W210,AA210,AE210,AI210,AM210,AQ210,AU210,AY210,BC210,BG210,BK210,BO210,BS210,BW210,CA210,CE210),2)+LARGE((S210,W210,AA210,AE210,AI210,AM210,AQ210,AU210,AY210,BC210,BG210,BK210,BO210,BS210,BW210,CA210,CE210),3)+LARGE((S210,W210,AA210,AE210,AI210,AM210,AQ210,AU210,AY210,BC210,BG210,BK210,BO210,BS210,BW210,CA210,CE210),4)+LARGE((S210,W210,AA210,AE210,AI210,AM210,AQ210,AU210,AY210,BC210,BG210,BK210,BO210,BS210,BW210,CA210,CE210),5),K210)</f>
        <v>274.69</v>
      </c>
      <c r="P210" s="191">
        <v>0.25229166666666664</v>
      </c>
      <c r="Q210" s="192">
        <v>130.85</v>
      </c>
      <c r="R210" s="191">
        <v>0.25229166666666664</v>
      </c>
      <c r="S210" s="192">
        <v>130.85</v>
      </c>
      <c r="T210" s="194"/>
      <c r="U210" s="195"/>
      <c r="V210" s="195"/>
      <c r="W210" s="196"/>
      <c r="X210" s="197"/>
      <c r="Y210" s="198" t="s">
        <v>247</v>
      </c>
      <c r="Z210" s="198"/>
      <c r="AA210" s="199" t="s">
        <v>247</v>
      </c>
      <c r="AB210" s="200"/>
      <c r="AC210" s="201"/>
      <c r="AD210" s="201"/>
      <c r="AE210" s="202"/>
      <c r="AF210" s="203"/>
      <c r="AG210" s="204" t="s">
        <v>247</v>
      </c>
      <c r="AH210" s="204"/>
      <c r="AI210" s="205"/>
      <c r="AJ210" s="200"/>
      <c r="AK210" s="201" t="s">
        <v>247</v>
      </c>
      <c r="AL210" s="201"/>
      <c r="AM210" s="202"/>
      <c r="AN210" s="206"/>
      <c r="AO210" s="207" t="s">
        <v>247</v>
      </c>
      <c r="AP210" s="207"/>
      <c r="AQ210" s="208"/>
      <c r="AU210" s="202"/>
      <c r="AW210" s="231"/>
      <c r="AX210" s="231"/>
      <c r="AY210" s="253"/>
      <c r="BA210" s="207"/>
      <c r="BB210" s="207"/>
      <c r="BC210" s="208"/>
      <c r="BD210" s="210"/>
      <c r="BE210" s="211"/>
      <c r="BF210" s="211"/>
      <c r="BG210" s="212"/>
      <c r="BH210" s="213"/>
      <c r="BI210" s="214"/>
      <c r="BJ210" s="214"/>
      <c r="BK210" s="215"/>
      <c r="BL210" s="112"/>
      <c r="BM210" s="233"/>
      <c r="BN210" s="233"/>
      <c r="BO210" s="255"/>
      <c r="BP210" s="216"/>
      <c r="BQ210" s="216"/>
      <c r="BR210" s="216"/>
      <c r="BS210" s="217"/>
      <c r="BT210" s="218">
        <v>5.7476851851851848E-2</v>
      </c>
      <c r="BU210" s="256">
        <v>143.84</v>
      </c>
      <c r="BV210" s="218">
        <v>5.7476851851851848E-2</v>
      </c>
      <c r="BW210" s="262">
        <v>143.84</v>
      </c>
      <c r="BY210" s="257"/>
      <c r="BZ210" s="257"/>
      <c r="CA210" s="257"/>
      <c r="CB210" s="221"/>
      <c r="CC210" s="222"/>
      <c r="CD210" s="222"/>
      <c r="CE210" s="222"/>
    </row>
    <row r="211" spans="2:83" ht="15" customHeight="1">
      <c r="B211" s="2">
        <v>238</v>
      </c>
      <c r="C211" s="2">
        <v>205</v>
      </c>
      <c r="D211" s="49" t="s">
        <v>2405</v>
      </c>
      <c r="E211" s="49" t="s">
        <v>1520</v>
      </c>
      <c r="F211" s="93" t="s">
        <v>1542</v>
      </c>
      <c r="G211" s="85">
        <v>1976</v>
      </c>
      <c r="H211" s="49" t="s">
        <v>31</v>
      </c>
      <c r="I211" s="2" t="str">
        <f t="shared" si="25"/>
        <v>M</v>
      </c>
      <c r="J211" s="105">
        <f t="shared" si="21"/>
        <v>269.27999999999997</v>
      </c>
      <c r="K211" s="249">
        <f t="shared" si="22"/>
        <v>274.58000000000004</v>
      </c>
      <c r="L211" s="51">
        <f t="shared" si="23"/>
        <v>6</v>
      </c>
      <c r="M211" s="52" t="str">
        <f t="shared" si="24"/>
        <v>ano</v>
      </c>
      <c r="N211" s="106">
        <f>IF($M211="ano",LARGE((Q211,U211,Y211,AC211,AG211,AK211,AO211,AS211,AW211,BA211,BE211,BI211,BM211,BQ211,BU211,BY211,CC211),1)+LARGE((Q211,U211,Y211,AC211,AG211,AK211,AO211,AS211,AW211,BA211,BE211,BI211,BM211,BQ211,BU211,BY211,CC211),2)+LARGE((Q211,U211,Y211,AC211,AG211,AK211,AO211,AS211,AW211,BA211,BE211,BI211,BM211,BQ211,BU211,BY211,CC211),3)+LARGE((Q211,U211,Y211,AC211,AG211,AK211,AO211,AS211,AW211,BA211,BE211,BI211,BM211,BQ211,BU211,BY211,CC211),4)+LARGE((Q211,U211,Y211,AC211,AG211,AK211,AO211,AS211,AW211,BA211,BE211,BI211,BM211,BQ211,BU211,BY211,CC211),5),J211)</f>
        <v>268.28000000000003</v>
      </c>
      <c r="O211" s="250">
        <f>IF($M211="ano",LARGE((S211,W211,AA211,AE211,AI211,AM211,AQ211,AU211,AY211,BC211,BG211,BK211,BO211,BS211,BW211,CA211,CE211),1)+LARGE((S211,W211,AA211,AE211,AI211,AM211,AQ211,AU211,AY211,BC211,BG211,BK211,BO211,BS211,BW211,CA211,CE211),2)+LARGE((S211,W211,AA211,AE211,AI211,AM211,AQ211,AU211,AY211,BC211,BG211,BK211,BO211,BS211,BW211,CA211,CE211),3)+LARGE((S211,W211,AA211,AE211,AI211,AM211,AQ211,AU211,AY211,BC211,BG211,BK211,BO211,BS211,BW211,CA211,CE211),4)+LARGE((S211,W211,AA211,AE211,AI211,AM211,AQ211,AU211,AY211,BC211,BG211,BK211,BO211,BS211,BW211,CA211,CE211),5),K211)</f>
        <v>273.56</v>
      </c>
      <c r="S211" s="193"/>
      <c r="T211" s="194">
        <v>0.14623842592592592</v>
      </c>
      <c r="U211" s="256">
        <v>14.56</v>
      </c>
      <c r="V211" s="194">
        <v>0.14343064814814815</v>
      </c>
      <c r="W211" s="256">
        <v>14.85</v>
      </c>
      <c r="Y211" s="59" t="s">
        <v>247</v>
      </c>
      <c r="AA211" s="199" t="s">
        <v>247</v>
      </c>
      <c r="AB211" s="200">
        <v>8.5243055555555558E-2</v>
      </c>
      <c r="AC211" s="252">
        <v>47.78</v>
      </c>
      <c r="AD211" s="200">
        <v>8.3606388888888897E-2</v>
      </c>
      <c r="AE211" s="252">
        <v>48.72</v>
      </c>
      <c r="AG211" s="61" t="s">
        <v>247</v>
      </c>
      <c r="AI211" s="205"/>
      <c r="AJ211" s="200">
        <v>6.9039351851851852E-2</v>
      </c>
      <c r="AK211" s="252">
        <v>93.03</v>
      </c>
      <c r="AL211" s="200">
        <v>6.77137962962963E-2</v>
      </c>
      <c r="AM211" s="252">
        <v>94.86</v>
      </c>
      <c r="AN211" s="206"/>
      <c r="AO211" s="207" t="s">
        <v>247</v>
      </c>
      <c r="AP211" s="207"/>
      <c r="AQ211" s="208"/>
      <c r="AU211" s="202"/>
      <c r="AW211" s="231"/>
      <c r="AX211" s="231"/>
      <c r="AY211" s="253"/>
      <c r="BA211" s="207"/>
      <c r="BB211" s="207"/>
      <c r="BC211" s="208"/>
      <c r="BD211" s="210">
        <v>0.10197916666666666</v>
      </c>
      <c r="BE211" s="258">
        <v>1</v>
      </c>
      <c r="BF211" s="210">
        <v>0.10002116666666666</v>
      </c>
      <c r="BG211" s="258">
        <v>1.02</v>
      </c>
      <c r="BH211" s="213"/>
      <c r="BI211" s="214"/>
      <c r="BJ211" s="214"/>
      <c r="BK211" s="215"/>
      <c r="BL211" s="112"/>
      <c r="BM211" s="233"/>
      <c r="BN211" s="233"/>
      <c r="BO211" s="255"/>
      <c r="BS211" s="217"/>
      <c r="BT211" s="218">
        <v>7.4618055555555562E-2</v>
      </c>
      <c r="BU211" s="256">
        <v>67.45</v>
      </c>
      <c r="BV211" s="218">
        <v>7.3185388888888897E-2</v>
      </c>
      <c r="BW211" s="262">
        <v>68.78</v>
      </c>
      <c r="BX211" s="219">
        <v>8.0810185185185179E-2</v>
      </c>
      <c r="BY211" s="257"/>
      <c r="BZ211" s="219">
        <v>7.9258629629629623E-2</v>
      </c>
      <c r="CA211" s="257"/>
      <c r="CB211" s="221">
        <v>8.44212962962963E-2</v>
      </c>
      <c r="CC211" s="222">
        <v>45.46</v>
      </c>
      <c r="CD211" s="221">
        <v>8.2800407407407406E-2</v>
      </c>
      <c r="CE211" s="222">
        <v>46.35</v>
      </c>
    </row>
    <row r="212" spans="2:83" ht="15" customHeight="1">
      <c r="B212" s="2">
        <v>240</v>
      </c>
      <c r="C212" s="2">
        <v>206</v>
      </c>
      <c r="D212" s="47" t="s">
        <v>2127</v>
      </c>
      <c r="E212" s="47" t="s">
        <v>1523</v>
      </c>
      <c r="F212" s="89" t="s">
        <v>2128</v>
      </c>
      <c r="G212" s="48">
        <v>1978</v>
      </c>
      <c r="H212" s="49" t="s">
        <v>31</v>
      </c>
      <c r="I212" s="2" t="str">
        <f t="shared" si="25"/>
        <v>M</v>
      </c>
      <c r="J212" s="105">
        <f t="shared" si="21"/>
        <v>268.49</v>
      </c>
      <c r="K212" s="249">
        <f t="shared" si="22"/>
        <v>270.8</v>
      </c>
      <c r="L212" s="51">
        <f t="shared" si="23"/>
        <v>2</v>
      </c>
      <c r="M212" s="52" t="str">
        <f t="shared" si="24"/>
        <v>nie</v>
      </c>
      <c r="N212" s="106">
        <f>IF($M212="ano",LARGE((Q212,U212,Y212,AC212,AG212,AK212,AO212,AS212,AW212,BA212,BE212,BI212,BM212,BQ212,BU212,BY212,CC212),1)+LARGE((Q212,U212,Y212,AC212,AG212,AK212,AO212,AS212,AW212,BA212,BE212,BI212,BM212,BQ212,BU212,BY212,CC212),2)+LARGE((Q212,U212,Y212,AC212,AG212,AK212,AO212,AS212,AW212,BA212,BE212,BI212,BM212,BQ212,BU212,BY212,CC212),3)+LARGE((Q212,U212,Y212,AC212,AG212,AK212,AO212,AS212,AW212,BA212,BE212,BI212,BM212,BQ212,BU212,BY212,CC212),4)+LARGE((Q212,U212,Y212,AC212,AG212,AK212,AO212,AS212,AW212,BA212,BE212,BI212,BM212,BQ212,BU212,BY212,CC212),5),J212)</f>
        <v>268.49</v>
      </c>
      <c r="O212" s="250">
        <f>IF($M212="ano",LARGE((S212,W212,AA212,AE212,AI212,AM212,AQ212,AU212,AY212,BC212,BG212,BK212,BO212,BS212,BW212,CA212,CE212),1)+LARGE((S212,W212,AA212,AE212,AI212,AM212,AQ212,AU212,AY212,BC212,BG212,BK212,BO212,BS212,BW212,CA212,CE212),2)+LARGE((S212,W212,AA212,AE212,AI212,AM212,AQ212,AU212,AY212,BC212,BG212,BK212,BO212,BS212,BW212,CA212,CE212),3)+LARGE((S212,W212,AA212,AE212,AI212,AM212,AQ212,AU212,AY212,BC212,BG212,BK212,BO212,BS212,BW212,CA212,CE212),4)+LARGE((S212,W212,AA212,AE212,AI212,AM212,AQ212,AU212,AY212,BC212,BG212,BK212,BO212,BS212,BW212,CA212,CE212),5),K212)</f>
        <v>270.8</v>
      </c>
      <c r="P212" s="191"/>
      <c r="Q212" s="192"/>
      <c r="R212" s="192"/>
      <c r="S212" s="193"/>
      <c r="T212" s="194">
        <v>0.11119212962962964</v>
      </c>
      <c r="U212" s="256">
        <v>116.52</v>
      </c>
      <c r="V212" s="194">
        <v>0.11024699652777779</v>
      </c>
      <c r="W212" s="256">
        <v>117.52000000000001</v>
      </c>
      <c r="X212" s="197"/>
      <c r="Y212" s="198" t="s">
        <v>247</v>
      </c>
      <c r="Z212" s="198"/>
      <c r="AA212" s="199" t="s">
        <v>247</v>
      </c>
      <c r="AB212" s="200"/>
      <c r="AC212" s="201"/>
      <c r="AD212" s="201"/>
      <c r="AE212" s="202"/>
      <c r="AF212" s="203"/>
      <c r="AG212" s="204" t="s">
        <v>247</v>
      </c>
      <c r="AH212" s="204"/>
      <c r="AI212" s="205"/>
      <c r="AJ212" s="200"/>
      <c r="AK212" s="201" t="s">
        <v>247</v>
      </c>
      <c r="AL212" s="201"/>
      <c r="AM212" s="202"/>
      <c r="AN212" s="206"/>
      <c r="AO212" s="207" t="s">
        <v>247</v>
      </c>
      <c r="AP212" s="207"/>
      <c r="AQ212" s="208"/>
      <c r="AU212" s="202"/>
      <c r="AW212" s="231"/>
      <c r="AX212" s="231"/>
      <c r="AY212" s="253"/>
      <c r="BA212" s="207"/>
      <c r="BB212" s="207"/>
      <c r="BC212" s="208"/>
      <c r="BD212" s="210">
        <v>6.0729166666666667E-2</v>
      </c>
      <c r="BE212" s="258">
        <v>151.97</v>
      </c>
      <c r="BF212" s="210">
        <v>6.0212968750000005E-2</v>
      </c>
      <c r="BG212" s="258">
        <v>153.28</v>
      </c>
      <c r="BH212" s="213"/>
      <c r="BI212" s="214"/>
      <c r="BJ212" s="214"/>
      <c r="BK212" s="215"/>
      <c r="BL212" s="112"/>
      <c r="BM212" s="233"/>
      <c r="BN212" s="233"/>
      <c r="BO212" s="255"/>
      <c r="BP212" s="216"/>
      <c r="BQ212" s="216"/>
      <c r="BR212" s="216"/>
      <c r="BS212" s="217"/>
      <c r="BT212" s="218"/>
      <c r="BU212" s="259"/>
      <c r="BV212" s="259"/>
      <c r="BW212" s="260"/>
      <c r="BY212" s="257"/>
      <c r="BZ212" s="257"/>
      <c r="CA212" s="257"/>
      <c r="CB212" s="221"/>
      <c r="CC212" s="222"/>
      <c r="CD212" s="222"/>
      <c r="CE212" s="222"/>
    </row>
    <row r="213" spans="2:83" ht="15" customHeight="1">
      <c r="B213" s="2">
        <v>241</v>
      </c>
      <c r="C213" s="2">
        <v>207</v>
      </c>
      <c r="D213" s="49" t="s">
        <v>216</v>
      </c>
      <c r="E213" s="49" t="s">
        <v>1534</v>
      </c>
      <c r="F213" s="93" t="s">
        <v>1777</v>
      </c>
      <c r="G213" s="85">
        <v>1973</v>
      </c>
      <c r="H213" s="49" t="s">
        <v>31</v>
      </c>
      <c r="I213" s="2" t="str">
        <f t="shared" si="25"/>
        <v>M40</v>
      </c>
      <c r="J213" s="105">
        <f t="shared" si="21"/>
        <v>259.02999999999997</v>
      </c>
      <c r="K213" s="249">
        <f t="shared" si="22"/>
        <v>270.16999999999996</v>
      </c>
      <c r="L213" s="51">
        <f t="shared" si="23"/>
        <v>2</v>
      </c>
      <c r="M213" s="52" t="str">
        <f t="shared" si="24"/>
        <v>nie</v>
      </c>
      <c r="N213" s="106">
        <f>IF($M213="ano",LARGE((Q213,U213,Y213,AC213,AG213,AK213,AO213,AS213,AW213,BA213,BE213,BI213,BM213,BQ213,BU213,BY213,CC213),1)+LARGE((Q213,U213,Y213,AC213,AG213,AK213,AO213,AS213,AW213,BA213,BE213,BI213,BM213,BQ213,BU213,BY213,CC213),2)+LARGE((Q213,U213,Y213,AC213,AG213,AK213,AO213,AS213,AW213,BA213,BE213,BI213,BM213,BQ213,BU213,BY213,CC213),3)+LARGE((Q213,U213,Y213,AC213,AG213,AK213,AO213,AS213,AW213,BA213,BE213,BI213,BM213,BQ213,BU213,BY213,CC213),4)+LARGE((Q213,U213,Y213,AC213,AG213,AK213,AO213,AS213,AW213,BA213,BE213,BI213,BM213,BQ213,BU213,BY213,CC213),5),J213)</f>
        <v>259.02999999999997</v>
      </c>
      <c r="O213" s="250">
        <f>IF($M213="ano",LARGE((S213,W213,AA213,AE213,AI213,AM213,AQ213,AU213,AY213,BC213,BG213,BK213,BO213,BS213,BW213,CA213,CE213),1)+LARGE((S213,W213,AA213,AE213,AI213,AM213,AQ213,AU213,AY213,BC213,BG213,BK213,BO213,BS213,BW213,CA213,CE213),2)+LARGE((S213,W213,AA213,AE213,AI213,AM213,AQ213,AU213,AY213,BC213,BG213,BK213,BO213,BS213,BW213,CA213,CE213),3)+LARGE((S213,W213,AA213,AE213,AI213,AM213,AQ213,AU213,AY213,BC213,BG213,BK213,BO213,BS213,BW213,CA213,CE213),4)+LARGE((S213,W213,AA213,AE213,AI213,AM213,AQ213,AU213,AY213,BC213,BG213,BK213,BO213,BS213,BW213,CA213,CE213),5),K213)</f>
        <v>270.16999999999996</v>
      </c>
      <c r="S213" s="193"/>
      <c r="W213" s="196"/>
      <c r="Y213" s="59" t="s">
        <v>247</v>
      </c>
      <c r="AA213" s="199" t="s">
        <v>247</v>
      </c>
      <c r="AE213" s="202"/>
      <c r="AG213" s="61" t="s">
        <v>247</v>
      </c>
      <c r="AI213" s="205"/>
      <c r="AJ213" s="200">
        <v>6.1898148148148147E-2</v>
      </c>
      <c r="AK213" s="252">
        <v>124.78</v>
      </c>
      <c r="AL213" s="200">
        <v>5.9347944444444439E-2</v>
      </c>
      <c r="AM213" s="252">
        <v>130.14999999999998</v>
      </c>
      <c r="AN213" s="206"/>
      <c r="AO213" s="207" t="s">
        <v>247</v>
      </c>
      <c r="AP213" s="207"/>
      <c r="AQ213" s="208"/>
      <c r="AU213" s="202"/>
      <c r="AW213" s="231"/>
      <c r="AX213" s="231"/>
      <c r="AY213" s="253"/>
      <c r="BA213" s="207"/>
      <c r="BB213" s="207"/>
      <c r="BC213" s="208"/>
      <c r="BD213" s="210"/>
      <c r="BE213" s="211"/>
      <c r="BF213" s="211"/>
      <c r="BG213" s="212"/>
      <c r="BH213" s="213"/>
      <c r="BI213" s="214"/>
      <c r="BJ213" s="214"/>
      <c r="BK213" s="215"/>
      <c r="BL213" s="112"/>
      <c r="BM213" s="233"/>
      <c r="BN213" s="233"/>
      <c r="BO213" s="255"/>
      <c r="BS213" s="217"/>
      <c r="BT213" s="218">
        <v>5.962962962962963E-2</v>
      </c>
      <c r="BU213" s="256">
        <v>134.25</v>
      </c>
      <c r="BV213" s="218">
        <v>5.7172888888888891E-2</v>
      </c>
      <c r="BW213" s="262">
        <v>140.01999999999998</v>
      </c>
      <c r="BY213" s="257"/>
      <c r="BZ213" s="257"/>
      <c r="CA213" s="257"/>
      <c r="CB213" s="221"/>
      <c r="CC213" s="222"/>
      <c r="CD213" s="222"/>
      <c r="CE213" s="222"/>
    </row>
    <row r="214" spans="2:83" ht="15" customHeight="1">
      <c r="B214" s="2">
        <v>242</v>
      </c>
      <c r="C214" s="2">
        <v>208</v>
      </c>
      <c r="D214" s="49" t="s">
        <v>175</v>
      </c>
      <c r="E214" s="49" t="s">
        <v>1484</v>
      </c>
      <c r="F214" s="93" t="s">
        <v>176</v>
      </c>
      <c r="G214" s="85">
        <v>1980</v>
      </c>
      <c r="H214" s="49" t="s">
        <v>31</v>
      </c>
      <c r="I214" s="2" t="str">
        <f t="shared" si="25"/>
        <v>M</v>
      </c>
      <c r="J214" s="105">
        <f t="shared" si="21"/>
        <v>267.69</v>
      </c>
      <c r="K214" s="249">
        <f t="shared" si="22"/>
        <v>268.23</v>
      </c>
      <c r="L214" s="51">
        <f t="shared" si="23"/>
        <v>3</v>
      </c>
      <c r="M214" s="52" t="str">
        <f t="shared" si="24"/>
        <v>nie</v>
      </c>
      <c r="N214" s="106">
        <f>IF($M214="ano",LARGE((Q214,U214,Y214,AC214,AG214,AK214,AO214,AS214,AW214,BA214,BE214,BI214,BM214,BQ214,BU214,BY214,CC214),1)+LARGE((Q214,U214,Y214,AC214,AG214,AK214,AO214,AS214,AW214,BA214,BE214,BI214,BM214,BQ214,BU214,BY214,CC214),2)+LARGE((Q214,U214,Y214,AC214,AG214,AK214,AO214,AS214,AW214,BA214,BE214,BI214,BM214,BQ214,BU214,BY214,CC214),3)+LARGE((Q214,U214,Y214,AC214,AG214,AK214,AO214,AS214,AW214,BA214,BE214,BI214,BM214,BQ214,BU214,BY214,CC214),4)+LARGE((Q214,U214,Y214,AC214,AG214,AK214,AO214,AS214,AW214,BA214,BE214,BI214,BM214,BQ214,BU214,BY214,CC214),5),J214)</f>
        <v>267.69</v>
      </c>
      <c r="O214" s="250">
        <f>IF($M214="ano",LARGE((S214,W214,AA214,AE214,AI214,AM214,AQ214,AU214,AY214,BC214,BG214,BK214,BO214,BS214,BW214,CA214,CE214),1)+LARGE((S214,W214,AA214,AE214,AI214,AM214,AQ214,AU214,AY214,BC214,BG214,BK214,BO214,BS214,BW214,CA214,CE214),2)+LARGE((S214,W214,AA214,AE214,AI214,AM214,AQ214,AU214,AY214,BC214,BG214,BK214,BO214,BS214,BW214,CA214,CE214),3)+LARGE((S214,W214,AA214,AE214,AI214,AM214,AQ214,AU214,AY214,BC214,BG214,BK214,BO214,BS214,BW214,CA214,CE214),4)+LARGE((S214,W214,AA214,AE214,AI214,AM214,AQ214,AU214,AY214,BC214,BG214,BK214,BO214,BS214,BW214,CA214,CE214),5),K214)</f>
        <v>268.23</v>
      </c>
      <c r="S214" s="193"/>
      <c r="W214" s="196"/>
      <c r="Y214" s="59" t="s">
        <v>247</v>
      </c>
      <c r="AA214" s="199" t="s">
        <v>247</v>
      </c>
      <c r="AB214" s="200">
        <v>7.7650462962962963E-2</v>
      </c>
      <c r="AC214" s="252">
        <v>79.150000000000006</v>
      </c>
      <c r="AD214" s="200">
        <v>7.7495162037037033E-2</v>
      </c>
      <c r="AE214" s="252">
        <v>79.31</v>
      </c>
      <c r="AG214" s="61" t="s">
        <v>247</v>
      </c>
      <c r="AI214" s="205"/>
      <c r="AJ214" s="200">
        <v>6.8784722222222219E-2</v>
      </c>
      <c r="AK214" s="252">
        <v>94.16</v>
      </c>
      <c r="AL214" s="200">
        <v>6.8647152777777776E-2</v>
      </c>
      <c r="AM214" s="252">
        <v>94.350000000000009</v>
      </c>
      <c r="AN214" s="206">
        <v>3.9004629629629632E-2</v>
      </c>
      <c r="AO214" s="251">
        <v>94.38</v>
      </c>
      <c r="AP214" s="206">
        <v>3.8926620370370375E-2</v>
      </c>
      <c r="AQ214" s="251">
        <v>94.570000000000007</v>
      </c>
      <c r="AU214" s="202"/>
      <c r="AW214" s="231"/>
      <c r="AX214" s="231"/>
      <c r="AY214" s="253"/>
      <c r="BA214" s="207"/>
      <c r="BB214" s="207"/>
      <c r="BC214" s="208"/>
      <c r="BD214" s="210"/>
      <c r="BE214" s="211"/>
      <c r="BF214" s="211"/>
      <c r="BG214" s="212"/>
      <c r="BH214" s="213"/>
      <c r="BI214" s="214"/>
      <c r="BJ214" s="214"/>
      <c r="BK214" s="215"/>
      <c r="BL214" s="112"/>
      <c r="BM214" s="233"/>
      <c r="BN214" s="233"/>
      <c r="BO214" s="255"/>
      <c r="BS214" s="217"/>
      <c r="BT214" s="218"/>
      <c r="BU214" s="259"/>
      <c r="BV214" s="259"/>
      <c r="BW214" s="260"/>
      <c r="BY214" s="257"/>
      <c r="BZ214" s="257"/>
      <c r="CA214" s="257"/>
      <c r="CB214" s="221"/>
      <c r="CC214" s="222"/>
      <c r="CD214" s="222"/>
      <c r="CE214" s="222"/>
    </row>
    <row r="215" spans="2:83" ht="15" customHeight="1">
      <c r="B215" s="2">
        <v>243</v>
      </c>
      <c r="C215" s="2">
        <v>209</v>
      </c>
      <c r="D215" s="80" t="s">
        <v>1586</v>
      </c>
      <c r="E215" s="80" t="s">
        <v>1585</v>
      </c>
      <c r="F215" s="90" t="s">
        <v>1584</v>
      </c>
      <c r="G215" s="84">
        <v>1982</v>
      </c>
      <c r="H215" s="49" t="s">
        <v>31</v>
      </c>
      <c r="I215" s="2" t="str">
        <f t="shared" si="25"/>
        <v>M</v>
      </c>
      <c r="J215" s="105">
        <f t="shared" si="21"/>
        <v>267.27999999999997</v>
      </c>
      <c r="K215" s="249">
        <f t="shared" si="22"/>
        <v>267.27999999999997</v>
      </c>
      <c r="L215" s="51">
        <f t="shared" si="23"/>
        <v>2</v>
      </c>
      <c r="M215" s="52" t="str">
        <f t="shared" si="24"/>
        <v>nie</v>
      </c>
      <c r="N215" s="106">
        <f>IF($M215="ano",LARGE((Q215,U215,Y215,AC215,AG215,AK215,AO215,AS215,AW215,BA215,BE215,BI215,BM215,BQ215,BU215,BY215,CC215),1)+LARGE((Q215,U215,Y215,AC215,AG215,AK215,AO215,AS215,AW215,BA215,BE215,BI215,BM215,BQ215,BU215,BY215,CC215),2)+LARGE((Q215,U215,Y215,AC215,AG215,AK215,AO215,AS215,AW215,BA215,BE215,BI215,BM215,BQ215,BU215,BY215,CC215),3)+LARGE((Q215,U215,Y215,AC215,AG215,AK215,AO215,AS215,AW215,BA215,BE215,BI215,BM215,BQ215,BU215,BY215,CC215),4)+LARGE((Q215,U215,Y215,AC215,AG215,AK215,AO215,AS215,AW215,BA215,BE215,BI215,BM215,BQ215,BU215,BY215,CC215),5),J215)</f>
        <v>267.27999999999997</v>
      </c>
      <c r="O215" s="250">
        <f>IF($M215="ano",LARGE((S215,W215,AA215,AE215,AI215,AM215,AQ215,AU215,AY215,BC215,BG215,BK215,BO215,BS215,BW215,CA215,CE215),1)+LARGE((S215,W215,AA215,AE215,AI215,AM215,AQ215,AU215,AY215,BC215,BG215,BK215,BO215,BS215,BW215,CA215,CE215),2)+LARGE((S215,W215,AA215,AE215,AI215,AM215,AQ215,AU215,AY215,BC215,BG215,BK215,BO215,BS215,BW215,CA215,CE215),3)+LARGE((S215,W215,AA215,AE215,AI215,AM215,AQ215,AU215,AY215,BC215,BG215,BK215,BO215,BS215,BW215,CA215,CE215),4)+LARGE((S215,W215,AA215,AE215,AI215,AM215,AQ215,AU215,AY215,BC215,BG215,BK215,BO215,BS215,BW215,CA215,CE215),5),K215)</f>
        <v>267.27999999999997</v>
      </c>
      <c r="P215" s="191"/>
      <c r="Q215" s="192"/>
      <c r="R215" s="192"/>
      <c r="S215" s="193"/>
      <c r="T215" s="194"/>
      <c r="U215" s="195"/>
      <c r="V215" s="195"/>
      <c r="W215" s="196"/>
      <c r="X215" s="197">
        <v>6.3576388888888891E-2</v>
      </c>
      <c r="Y215" s="261">
        <v>154.19999999999999</v>
      </c>
      <c r="Z215" s="197">
        <v>6.3576388888888891E-2</v>
      </c>
      <c r="AA215" s="261">
        <v>154.19999999999999</v>
      </c>
      <c r="AB215" s="200"/>
      <c r="AC215" s="201"/>
      <c r="AD215" s="201"/>
      <c r="AE215" s="202"/>
      <c r="AF215" s="203"/>
      <c r="AG215" s="204" t="s">
        <v>247</v>
      </c>
      <c r="AH215" s="204"/>
      <c r="AI215" s="205"/>
      <c r="AJ215" s="200"/>
      <c r="AK215" s="201" t="s">
        <v>247</v>
      </c>
      <c r="AL215" s="201"/>
      <c r="AM215" s="202"/>
      <c r="AN215" s="206"/>
      <c r="AO215" s="207" t="s">
        <v>247</v>
      </c>
      <c r="AP215" s="207"/>
      <c r="AQ215" s="208"/>
      <c r="AU215" s="202"/>
      <c r="AW215" s="231"/>
      <c r="AX215" s="231"/>
      <c r="AY215" s="253"/>
      <c r="BA215" s="207"/>
      <c r="BB215" s="207"/>
      <c r="BC215" s="208"/>
      <c r="BD215" s="210"/>
      <c r="BE215" s="211"/>
      <c r="BF215" s="211"/>
      <c r="BG215" s="212"/>
      <c r="BH215" s="213"/>
      <c r="BI215" s="214"/>
      <c r="BJ215" s="214"/>
      <c r="BK215" s="215"/>
      <c r="BL215" s="112"/>
      <c r="BM215" s="233"/>
      <c r="BN215" s="233"/>
      <c r="BO215" s="255"/>
      <c r="BP215" s="216"/>
      <c r="BQ215" s="216"/>
      <c r="BR215" s="216"/>
      <c r="BS215" s="217"/>
      <c r="BT215" s="218"/>
      <c r="BU215" s="259"/>
      <c r="BV215" s="259"/>
      <c r="BW215" s="260"/>
      <c r="BY215" s="257"/>
      <c r="BZ215" s="257"/>
      <c r="CA215" s="257"/>
      <c r="CB215" s="221">
        <v>6.8321759259259263E-2</v>
      </c>
      <c r="CC215" s="222">
        <v>113.08</v>
      </c>
      <c r="CD215" s="221">
        <v>6.8321759259259263E-2</v>
      </c>
      <c r="CE215" s="222">
        <v>113.08</v>
      </c>
    </row>
    <row r="216" spans="2:83" ht="15" customHeight="1">
      <c r="B216" s="2">
        <v>244</v>
      </c>
      <c r="C216" s="2">
        <v>210</v>
      </c>
      <c r="D216" s="49" t="s">
        <v>474</v>
      </c>
      <c r="E216" s="49" t="s">
        <v>2345</v>
      </c>
      <c r="F216" s="93" t="s">
        <v>711</v>
      </c>
      <c r="G216" s="85">
        <v>1971</v>
      </c>
      <c r="H216" s="49" t="s">
        <v>31</v>
      </c>
      <c r="I216" s="49" t="s">
        <v>32</v>
      </c>
      <c r="J216" s="105">
        <f t="shared" si="21"/>
        <v>246.04000000000002</v>
      </c>
      <c r="K216" s="249">
        <f t="shared" si="22"/>
        <v>260.72000000000003</v>
      </c>
      <c r="L216" s="51">
        <f t="shared" si="23"/>
        <v>2</v>
      </c>
      <c r="M216" s="52" t="str">
        <f t="shared" si="24"/>
        <v>nie</v>
      </c>
      <c r="N216" s="106">
        <f>IF($M216="ano",LARGE((Q216,U216,Y216,AC216,AG216,AK216,AO216,AS216,AW216,BA216,BE216,BI216,BM216,BQ216,BU216,BY216,CC216),1)+LARGE((Q216,U216,Y216,AC216,AG216,AK216,AO216,AS216,AW216,BA216,BE216,BI216,BM216,BQ216,BU216,BY216,CC216),2)+LARGE((Q216,U216,Y216,AC216,AG216,AK216,AO216,AS216,AW216,BA216,BE216,BI216,BM216,BQ216,BU216,BY216,CC216),3)+LARGE((Q216,U216,Y216,AC216,AG216,AK216,AO216,AS216,AW216,BA216,BE216,BI216,BM216,BQ216,BU216,BY216,CC216),4)+LARGE((Q216,U216,Y216,AC216,AG216,AK216,AO216,AS216,AW216,BA216,BE216,BI216,BM216,BQ216,BU216,BY216,CC216),5),J216)</f>
        <v>246.04000000000002</v>
      </c>
      <c r="O216" s="250">
        <f>IF($M216="ano",LARGE((S216,W216,AA216,AE216,AI216,AM216,AQ216,AU216,AY216,BC216,BG216,BK216,BO216,BS216,BW216,CA216,CE216),1)+LARGE((S216,W216,AA216,AE216,AI216,AM216,AQ216,AU216,AY216,BC216,BG216,BK216,BO216,BS216,BW216,CA216,CE216),2)+LARGE((S216,W216,AA216,AE216,AI216,AM216,AQ216,AU216,AY216,BC216,BG216,BK216,BO216,BS216,BW216,CA216,CE216),3)+LARGE((S216,W216,AA216,AE216,AI216,AM216,AQ216,AU216,AY216,BC216,BG216,BK216,BO216,BS216,BW216,CA216,CE216),4)+LARGE((S216,W216,AA216,AE216,AI216,AM216,AQ216,AU216,AY216,BC216,BG216,BK216,BO216,BS216,BW216,CA216,CE216),5),K216)</f>
        <v>260.72000000000003</v>
      </c>
      <c r="Y216" s="59" t="s">
        <v>247</v>
      </c>
      <c r="AA216" s="59" t="s">
        <v>247</v>
      </c>
      <c r="AJ216" s="200"/>
      <c r="AK216" s="201"/>
      <c r="AL216" s="201"/>
      <c r="AM216" s="201"/>
      <c r="AR216" s="134">
        <v>4.4965277777777778E-2</v>
      </c>
      <c r="AS216" s="127">
        <v>136.61000000000001</v>
      </c>
      <c r="AT216" s="134">
        <v>4.2433732638888888E-2</v>
      </c>
      <c r="AU216" s="252">
        <v>144.76</v>
      </c>
      <c r="AW216" s="231"/>
      <c r="AX216" s="231"/>
      <c r="AY216" s="253"/>
      <c r="BA216" s="207"/>
      <c r="BB216" s="207"/>
      <c r="BC216" s="208"/>
      <c r="BD216" s="210"/>
      <c r="BE216" s="211"/>
      <c r="BF216" s="211"/>
      <c r="BG216" s="212"/>
      <c r="BH216" s="213"/>
      <c r="BI216" s="214"/>
      <c r="BJ216" s="214"/>
      <c r="BK216" s="215"/>
      <c r="BL216" s="112"/>
      <c r="BM216" s="233"/>
      <c r="BN216" s="233"/>
      <c r="BO216" s="255"/>
      <c r="BT216" s="218"/>
      <c r="BU216" s="259"/>
      <c r="BV216" s="259"/>
      <c r="BW216" s="260"/>
      <c r="BX216" s="219">
        <v>6.8761574074074072E-2</v>
      </c>
      <c r="BY216" s="257"/>
      <c r="BZ216" s="219">
        <v>6.4890297453703699E-2</v>
      </c>
      <c r="CA216" s="257"/>
      <c r="CB216" s="221">
        <v>6.9189814814814815E-2</v>
      </c>
      <c r="CC216" s="222">
        <v>109.43</v>
      </c>
      <c r="CD216" s="221">
        <v>6.5294428240740734E-2</v>
      </c>
      <c r="CE216" s="222">
        <v>115.96000000000001</v>
      </c>
    </row>
    <row r="217" spans="2:83" ht="15" customHeight="1">
      <c r="B217" s="2">
        <v>245</v>
      </c>
      <c r="C217" s="2">
        <v>211</v>
      </c>
      <c r="D217" s="49" t="s">
        <v>879</v>
      </c>
      <c r="E217" s="49" t="s">
        <v>1557</v>
      </c>
      <c r="F217" s="93" t="s">
        <v>1542</v>
      </c>
      <c r="G217" s="85">
        <v>1979</v>
      </c>
      <c r="H217" s="49" t="s">
        <v>31</v>
      </c>
      <c r="I217" s="49" t="s">
        <v>31</v>
      </c>
      <c r="J217" s="105">
        <f t="shared" si="21"/>
        <v>257.78999999999996</v>
      </c>
      <c r="K217" s="249">
        <f t="shared" si="22"/>
        <v>259.02</v>
      </c>
      <c r="L217" s="51">
        <f t="shared" si="23"/>
        <v>2</v>
      </c>
      <c r="M217" s="52" t="str">
        <f t="shared" si="24"/>
        <v>nie</v>
      </c>
      <c r="N217" s="106">
        <f>IF($M217="ano",LARGE((Q217,U217,Y217,AC217,AG217,AK217,AO217,AS217,AW217,BA217,BE217,BI217,BM217,BQ217,BU217,BY217,CC217),1)+LARGE((Q217,U217,Y217,AC217,AG217,AK217,AO217,AS217,AW217,BA217,BE217,BI217,BM217,BQ217,BU217,BY217,CC217),2)+LARGE((Q217,U217,Y217,AC217,AG217,AK217,AO217,AS217,AW217,BA217,BE217,BI217,BM217,BQ217,BU217,BY217,CC217),3)+LARGE((Q217,U217,Y217,AC217,AG217,AK217,AO217,AS217,AW217,BA217,BE217,BI217,BM217,BQ217,BU217,BY217,CC217),4)+LARGE((Q217,U217,Y217,AC217,AG217,AK217,AO217,AS217,AW217,BA217,BE217,BI217,BM217,BQ217,BU217,BY217,CC217),5),J217)</f>
        <v>257.78999999999996</v>
      </c>
      <c r="O217" s="250">
        <f>IF($M217="ano",LARGE((S217,W217,AA217,AE217,AI217,AM217,AQ217,AU217,AY217,BC217,BG217,BK217,BO217,BS217,BW217,CA217,CE217),1)+LARGE((S217,W217,AA217,AE217,AI217,AM217,AQ217,AU217,AY217,BC217,BG217,BK217,BO217,BS217,BW217,CA217,CE217),2)+LARGE((S217,W217,AA217,AE217,AI217,AM217,AQ217,AU217,AY217,BC217,BG217,BK217,BO217,BS217,BW217,CA217,CE217),3)+LARGE((S217,W217,AA217,AE217,AI217,AM217,AQ217,AU217,AY217,BC217,BG217,BK217,BO217,BS217,BW217,CA217,CE217),4)+LARGE((S217,W217,AA217,AE217,AI217,AM217,AQ217,AU217,AY217,BC217,BG217,BK217,BO217,BS217,BW217,CA217,CE217),5),K217)</f>
        <v>259.02</v>
      </c>
      <c r="Y217" s="59" t="s">
        <v>247</v>
      </c>
      <c r="AA217" s="59" t="s">
        <v>247</v>
      </c>
      <c r="AJ217" s="200"/>
      <c r="AK217" s="201"/>
      <c r="AL217" s="201"/>
      <c r="AM217" s="201"/>
      <c r="BD217" s="210">
        <v>6.5266203703703701E-2</v>
      </c>
      <c r="BE217" s="258">
        <v>133.44</v>
      </c>
      <c r="BF217" s="210">
        <v>6.4959452546296287E-2</v>
      </c>
      <c r="BG217" s="258">
        <v>134.07999999999998</v>
      </c>
      <c r="BH217" s="213"/>
      <c r="BI217" s="214"/>
      <c r="BJ217" s="214"/>
      <c r="BK217" s="215"/>
      <c r="BL217" s="112"/>
      <c r="BM217" s="233"/>
      <c r="BN217" s="233"/>
      <c r="BO217" s="255"/>
      <c r="BT217" s="218">
        <v>6.1851851851851852E-2</v>
      </c>
      <c r="BU217" s="256">
        <v>124.35</v>
      </c>
      <c r="BV217" s="218">
        <v>6.156114814814815E-2</v>
      </c>
      <c r="BW217" s="262">
        <v>124.94000000000001</v>
      </c>
      <c r="BY217" s="257"/>
      <c r="BZ217" s="257"/>
      <c r="CA217" s="257"/>
      <c r="CB217" s="221"/>
      <c r="CC217" s="222"/>
      <c r="CD217" s="222"/>
      <c r="CE217" s="222"/>
    </row>
    <row r="218" spans="2:83" ht="15" customHeight="1">
      <c r="B218" s="2">
        <v>246</v>
      </c>
      <c r="C218" s="2">
        <v>212</v>
      </c>
      <c r="D218" s="47" t="s">
        <v>1973</v>
      </c>
      <c r="E218" s="47" t="s">
        <v>1582</v>
      </c>
      <c r="F218" s="89" t="s">
        <v>1974</v>
      </c>
      <c r="G218" s="48">
        <v>1980</v>
      </c>
      <c r="H218" s="49" t="s">
        <v>31</v>
      </c>
      <c r="I218" s="2" t="str">
        <f t="shared" ref="I218:I229" si="26">IF(G218&lt;=1953,"M60",IF(G218&lt;=1963,"M50",IF(G218&lt;=1973,"M40","M")))</f>
        <v>M</v>
      </c>
      <c r="J218" s="105">
        <f t="shared" si="21"/>
        <v>256.54999999999995</v>
      </c>
      <c r="K218" s="249">
        <f t="shared" si="22"/>
        <v>257.07</v>
      </c>
      <c r="L218" s="51">
        <f t="shared" si="23"/>
        <v>2</v>
      </c>
      <c r="M218" s="52" t="str">
        <f t="shared" si="24"/>
        <v>nie</v>
      </c>
      <c r="N218" s="106">
        <f>IF($M218="ano",LARGE((Q218,U218,Y218,AC218,AG218,AK218,AO218,AS218,AW218,BA218,BE218,BI218,BM218,BQ218,BU218,BY218,CC218),1)+LARGE((Q218,U218,Y218,AC218,AG218,AK218,AO218,AS218,AW218,BA218,BE218,BI218,BM218,BQ218,BU218,BY218,CC218),2)+LARGE((Q218,U218,Y218,AC218,AG218,AK218,AO218,AS218,AW218,BA218,BE218,BI218,BM218,BQ218,BU218,BY218,CC218),3)+LARGE((Q218,U218,Y218,AC218,AG218,AK218,AO218,AS218,AW218,BA218,BE218,BI218,BM218,BQ218,BU218,BY218,CC218),4)+LARGE((Q218,U218,Y218,AC218,AG218,AK218,AO218,AS218,AW218,BA218,BE218,BI218,BM218,BQ218,BU218,BY218,CC218),5),J218)</f>
        <v>256.54999999999995</v>
      </c>
      <c r="O218" s="250">
        <f>IF($M218="ano",LARGE((S218,W218,AA218,AE218,AI218,AM218,AQ218,AU218,AY218,BC218,BG218,BK218,BO218,BS218,BW218,CA218,CE218),1)+LARGE((S218,W218,AA218,AE218,AI218,AM218,AQ218,AU218,AY218,BC218,BG218,BK218,BO218,BS218,BW218,CA218,CE218),2)+LARGE((S218,W218,AA218,AE218,AI218,AM218,AQ218,AU218,AY218,BC218,BG218,BK218,BO218,BS218,BW218,CA218,CE218),3)+LARGE((S218,W218,AA218,AE218,AI218,AM218,AQ218,AU218,AY218,BC218,BG218,BK218,BO218,BS218,BW218,CA218,CE218),4)+LARGE((S218,W218,AA218,AE218,AI218,AM218,AQ218,AU218,AY218,BC218,BG218,BK218,BO218,BS218,BW218,CA218,CE218),5),K218)</f>
        <v>257.07</v>
      </c>
      <c r="P218" s="191"/>
      <c r="Q218" s="192"/>
      <c r="R218" s="192"/>
      <c r="S218" s="193"/>
      <c r="T218" s="194">
        <v>0.10195601851851853</v>
      </c>
      <c r="U218" s="256">
        <v>143.38999999999999</v>
      </c>
      <c r="V218" s="194">
        <v>0.10175210648148149</v>
      </c>
      <c r="W218" s="256">
        <v>143.67999999999998</v>
      </c>
      <c r="X218" s="197"/>
      <c r="Y218" s="198" t="s">
        <v>247</v>
      </c>
      <c r="Z218" s="198"/>
      <c r="AA218" s="199" t="s">
        <v>247</v>
      </c>
      <c r="AB218" s="200"/>
      <c r="AC218" s="201"/>
      <c r="AD218" s="201"/>
      <c r="AE218" s="202"/>
      <c r="AF218" s="203"/>
      <c r="AG218" s="204" t="s">
        <v>247</v>
      </c>
      <c r="AH218" s="204"/>
      <c r="AI218" s="205"/>
      <c r="AJ218" s="200"/>
      <c r="AK218" s="201" t="s">
        <v>247</v>
      </c>
      <c r="AL218" s="201"/>
      <c r="AM218" s="202"/>
      <c r="AN218" s="206"/>
      <c r="AO218" s="207" t="s">
        <v>247</v>
      </c>
      <c r="AP218" s="207"/>
      <c r="AQ218" s="208"/>
      <c r="AU218" s="202"/>
      <c r="AW218" s="231"/>
      <c r="AX218" s="231"/>
      <c r="AY218" s="253"/>
      <c r="BA218" s="207"/>
      <c r="BB218" s="207"/>
      <c r="BC218" s="208"/>
      <c r="BD218" s="210"/>
      <c r="BE218" s="211"/>
      <c r="BF218" s="211"/>
      <c r="BG218" s="212"/>
      <c r="BH218" s="213">
        <v>8.5787037037037037E-2</v>
      </c>
      <c r="BI218" s="254">
        <v>113.16</v>
      </c>
      <c r="BJ218" s="213">
        <v>8.5615462962962963E-2</v>
      </c>
      <c r="BK218" s="254">
        <v>113.39</v>
      </c>
      <c r="BL218" s="112"/>
      <c r="BM218" s="233"/>
      <c r="BN218" s="233"/>
      <c r="BO218" s="255"/>
      <c r="BP218" s="216"/>
      <c r="BQ218" s="216"/>
      <c r="BR218" s="216"/>
      <c r="BS218" s="217"/>
      <c r="BT218" s="218"/>
      <c r="BU218" s="259"/>
      <c r="BV218" s="259"/>
      <c r="BW218" s="260"/>
      <c r="BY218" s="257"/>
      <c r="BZ218" s="257"/>
      <c r="CA218" s="257"/>
      <c r="CB218" s="221"/>
      <c r="CC218" s="222"/>
      <c r="CD218" s="222"/>
      <c r="CE218" s="222"/>
    </row>
    <row r="219" spans="2:83" ht="15" customHeight="1">
      <c r="B219" s="2">
        <v>247</v>
      </c>
      <c r="C219" s="2">
        <v>213</v>
      </c>
      <c r="D219" s="47" t="s">
        <v>1606</v>
      </c>
      <c r="E219" s="47" t="s">
        <v>1567</v>
      </c>
      <c r="F219" s="89" t="s">
        <v>1542</v>
      </c>
      <c r="G219" s="48">
        <v>1983</v>
      </c>
      <c r="H219" s="49" t="s">
        <v>31</v>
      </c>
      <c r="I219" s="2" t="str">
        <f t="shared" si="26"/>
        <v>M</v>
      </c>
      <c r="J219" s="105">
        <f t="shared" si="21"/>
        <v>256.56</v>
      </c>
      <c r="K219" s="249">
        <f t="shared" si="22"/>
        <v>256.56</v>
      </c>
      <c r="L219" s="51">
        <f t="shared" si="23"/>
        <v>2</v>
      </c>
      <c r="M219" s="52" t="str">
        <f t="shared" si="24"/>
        <v>nie</v>
      </c>
      <c r="N219" s="106">
        <f>IF($M219="ano",LARGE((Q219,U219,Y219,AC219,AG219,AK219,AO219,AS219,AW219,BA219,BE219,BI219,BM219,BQ219,BU219,BY219,CC219),1)+LARGE((Q219,U219,Y219,AC219,AG219,AK219,AO219,AS219,AW219,BA219,BE219,BI219,BM219,BQ219,BU219,BY219,CC219),2)+LARGE((Q219,U219,Y219,AC219,AG219,AK219,AO219,AS219,AW219,BA219,BE219,BI219,BM219,BQ219,BU219,BY219,CC219),3)+LARGE((Q219,U219,Y219,AC219,AG219,AK219,AO219,AS219,AW219,BA219,BE219,BI219,BM219,BQ219,BU219,BY219,CC219),4)+LARGE((Q219,U219,Y219,AC219,AG219,AK219,AO219,AS219,AW219,BA219,BE219,BI219,BM219,BQ219,BU219,BY219,CC219),5),J219)</f>
        <v>256.56</v>
      </c>
      <c r="O219" s="250">
        <f>IF($M219="ano",LARGE((S219,W219,AA219,AE219,AI219,AM219,AQ219,AU219,AY219,BC219,BG219,BK219,BO219,BS219,BW219,CA219,CE219),1)+LARGE((S219,W219,AA219,AE219,AI219,AM219,AQ219,AU219,AY219,BC219,BG219,BK219,BO219,BS219,BW219,CA219,CE219),2)+LARGE((S219,W219,AA219,AE219,AI219,AM219,AQ219,AU219,AY219,BC219,BG219,BK219,BO219,BS219,BW219,CA219,CE219),3)+LARGE((S219,W219,AA219,AE219,AI219,AM219,AQ219,AU219,AY219,BC219,BG219,BK219,BO219,BS219,BW219,CA219,CE219),4)+LARGE((S219,W219,AA219,AE219,AI219,AM219,AQ219,AU219,AY219,BC219,BG219,BK219,BO219,BS219,BW219,CA219,CE219),5),K219)</f>
        <v>256.56</v>
      </c>
      <c r="P219" s="191"/>
      <c r="Q219" s="192"/>
      <c r="R219" s="192"/>
      <c r="S219" s="193"/>
      <c r="T219" s="194"/>
      <c r="U219" s="195"/>
      <c r="V219" s="195"/>
      <c r="W219" s="196"/>
      <c r="X219" s="197">
        <v>6.6423611111111114E-2</v>
      </c>
      <c r="Y219" s="261">
        <v>141.4</v>
      </c>
      <c r="Z219" s="197">
        <v>6.6423611111111114E-2</v>
      </c>
      <c r="AA219" s="261">
        <v>141.4</v>
      </c>
      <c r="AB219" s="200"/>
      <c r="AC219" s="201"/>
      <c r="AD219" s="201"/>
      <c r="AE219" s="202"/>
      <c r="AF219" s="203"/>
      <c r="AG219" s="204" t="s">
        <v>247</v>
      </c>
      <c r="AH219" s="204"/>
      <c r="AI219" s="205"/>
      <c r="AJ219" s="200">
        <v>6.4062500000000008E-2</v>
      </c>
      <c r="AK219" s="252">
        <v>115.16</v>
      </c>
      <c r="AL219" s="200">
        <v>6.4062500000000008E-2</v>
      </c>
      <c r="AM219" s="252">
        <v>115.16</v>
      </c>
      <c r="AN219" s="206"/>
      <c r="AO219" s="207" t="s">
        <v>247</v>
      </c>
      <c r="AP219" s="207"/>
      <c r="AQ219" s="208"/>
      <c r="AU219" s="202"/>
      <c r="AW219" s="231"/>
      <c r="AX219" s="231"/>
      <c r="AY219" s="253"/>
      <c r="BA219" s="207"/>
      <c r="BB219" s="207"/>
      <c r="BC219" s="208"/>
      <c r="BD219" s="210"/>
      <c r="BE219" s="211"/>
      <c r="BF219" s="211"/>
      <c r="BG219" s="212"/>
      <c r="BH219" s="213"/>
      <c r="BI219" s="214"/>
      <c r="BJ219" s="214"/>
      <c r="BK219" s="215"/>
      <c r="BL219" s="112"/>
      <c r="BM219" s="233"/>
      <c r="BN219" s="233"/>
      <c r="BO219" s="255"/>
      <c r="BP219" s="216"/>
      <c r="BQ219" s="216"/>
      <c r="BR219" s="216"/>
      <c r="BS219" s="217"/>
      <c r="BT219" s="218"/>
      <c r="BU219" s="259"/>
      <c r="BV219" s="259"/>
      <c r="BW219" s="260"/>
      <c r="BY219" s="257"/>
      <c r="BZ219" s="257"/>
      <c r="CA219" s="257"/>
      <c r="CB219" s="221"/>
      <c r="CC219" s="222"/>
      <c r="CD219" s="222"/>
      <c r="CE219" s="222"/>
    </row>
    <row r="220" spans="2:83" ht="15" customHeight="1">
      <c r="B220" s="2">
        <v>248</v>
      </c>
      <c r="C220" s="2">
        <v>214</v>
      </c>
      <c r="D220" s="47" t="s">
        <v>875</v>
      </c>
      <c r="E220" s="47" t="s">
        <v>1610</v>
      </c>
      <c r="F220" s="89"/>
      <c r="G220" s="48">
        <v>1976</v>
      </c>
      <c r="H220" s="49" t="s">
        <v>31</v>
      </c>
      <c r="I220" s="2" t="str">
        <f t="shared" si="26"/>
        <v>M</v>
      </c>
      <c r="J220" s="105">
        <f t="shared" si="21"/>
        <v>250.06</v>
      </c>
      <c r="K220" s="249">
        <f t="shared" si="22"/>
        <v>254.95999999999998</v>
      </c>
      <c r="L220" s="51">
        <f t="shared" si="23"/>
        <v>2</v>
      </c>
      <c r="M220" s="52" t="str">
        <f t="shared" si="24"/>
        <v>nie</v>
      </c>
      <c r="N220" s="106">
        <f>IF($M220="ano",LARGE((Q220,U220,Y220,AC220,AG220,AK220,AO220,AS220,AW220,BA220,BE220,BI220,BM220,BQ220,BU220,BY220,CC220),1)+LARGE((Q220,U220,Y220,AC220,AG220,AK220,AO220,AS220,AW220,BA220,BE220,BI220,BM220,BQ220,BU220,BY220,CC220),2)+LARGE((Q220,U220,Y220,AC220,AG220,AK220,AO220,AS220,AW220,BA220,BE220,BI220,BM220,BQ220,BU220,BY220,CC220),3)+LARGE((Q220,U220,Y220,AC220,AG220,AK220,AO220,AS220,AW220,BA220,BE220,BI220,BM220,BQ220,BU220,BY220,CC220),4)+LARGE((Q220,U220,Y220,AC220,AG220,AK220,AO220,AS220,AW220,BA220,BE220,BI220,BM220,BQ220,BU220,BY220,CC220),5),J220)</f>
        <v>250.06</v>
      </c>
      <c r="O220" s="250">
        <f>IF($M220="ano",LARGE((S220,W220,AA220,AE220,AI220,AM220,AQ220,AU220,AY220,BC220,BG220,BK220,BO220,BS220,BW220,CA220,CE220),1)+LARGE((S220,W220,AA220,AE220,AI220,AM220,AQ220,AU220,AY220,BC220,BG220,BK220,BO220,BS220,BW220,CA220,CE220),2)+LARGE((S220,W220,AA220,AE220,AI220,AM220,AQ220,AU220,AY220,BC220,BG220,BK220,BO220,BS220,BW220,CA220,CE220),3)+LARGE((S220,W220,AA220,AE220,AI220,AM220,AQ220,AU220,AY220,BC220,BG220,BK220,BO220,BS220,BW220,CA220,CE220),4)+LARGE((S220,W220,AA220,AE220,AI220,AM220,AQ220,AU220,AY220,BC220,BG220,BK220,BO220,BS220,BW220,CA220,CE220),5),K220)</f>
        <v>254.95999999999998</v>
      </c>
      <c r="P220" s="191"/>
      <c r="Q220" s="192"/>
      <c r="R220" s="192"/>
      <c r="S220" s="193"/>
      <c r="T220" s="194">
        <v>0.11228009259259258</v>
      </c>
      <c r="U220" s="256">
        <v>113.35</v>
      </c>
      <c r="V220" s="194">
        <v>0.11012431481481481</v>
      </c>
      <c r="W220" s="256">
        <v>115.57000000000001</v>
      </c>
      <c r="X220" s="197"/>
      <c r="Y220" s="198" t="s">
        <v>247</v>
      </c>
      <c r="Z220" s="198"/>
      <c r="AA220" s="199" t="s">
        <v>247</v>
      </c>
      <c r="AB220" s="200"/>
      <c r="AC220" s="201"/>
      <c r="AD220" s="201"/>
      <c r="AE220" s="202"/>
      <c r="AF220" s="203"/>
      <c r="AG220" s="204" t="s">
        <v>247</v>
      </c>
      <c r="AH220" s="204"/>
      <c r="AI220" s="205"/>
      <c r="AJ220" s="200"/>
      <c r="AK220" s="201" t="s">
        <v>247</v>
      </c>
      <c r="AL220" s="201"/>
      <c r="AM220" s="202"/>
      <c r="AN220" s="206"/>
      <c r="AO220" s="207" t="s">
        <v>247</v>
      </c>
      <c r="AP220" s="207"/>
      <c r="AQ220" s="208"/>
      <c r="AU220" s="202"/>
      <c r="AW220" s="231"/>
      <c r="AX220" s="231"/>
      <c r="AY220" s="253"/>
      <c r="BA220" s="207"/>
      <c r="BB220" s="207"/>
      <c r="BC220" s="208"/>
      <c r="BD220" s="210">
        <v>6.446759259259259E-2</v>
      </c>
      <c r="BE220" s="258">
        <v>136.71</v>
      </c>
      <c r="BF220" s="210">
        <v>6.3229814814814808E-2</v>
      </c>
      <c r="BG220" s="258">
        <v>139.38999999999999</v>
      </c>
      <c r="BH220" s="213"/>
      <c r="BI220" s="214"/>
      <c r="BJ220" s="214"/>
      <c r="BK220" s="215"/>
      <c r="BL220" s="112"/>
      <c r="BM220" s="233"/>
      <c r="BN220" s="233"/>
      <c r="BO220" s="255"/>
      <c r="BP220" s="216"/>
      <c r="BQ220" s="216"/>
      <c r="BR220" s="216"/>
      <c r="BS220" s="217"/>
      <c r="BT220" s="218"/>
      <c r="BU220" s="259"/>
      <c r="BV220" s="259"/>
      <c r="BW220" s="260"/>
      <c r="BY220" s="257"/>
      <c r="BZ220" s="257"/>
      <c r="CA220" s="257"/>
      <c r="CB220" s="221"/>
      <c r="CC220" s="222"/>
      <c r="CD220" s="222"/>
      <c r="CE220" s="222"/>
    </row>
    <row r="221" spans="2:83" ht="15" customHeight="1">
      <c r="B221" s="2">
        <v>249</v>
      </c>
      <c r="C221" s="2">
        <v>215</v>
      </c>
      <c r="D221" s="49" t="s">
        <v>1851</v>
      </c>
      <c r="E221" s="49" t="s">
        <v>1564</v>
      </c>
      <c r="F221" s="93" t="s">
        <v>2044</v>
      </c>
      <c r="G221" s="85">
        <v>1963</v>
      </c>
      <c r="H221" s="49" t="s">
        <v>31</v>
      </c>
      <c r="I221" s="2" t="str">
        <f t="shared" si="26"/>
        <v>M50</v>
      </c>
      <c r="J221" s="105">
        <f t="shared" si="21"/>
        <v>224.97</v>
      </c>
      <c r="K221" s="249">
        <f t="shared" si="22"/>
        <v>254.62</v>
      </c>
      <c r="L221" s="51">
        <f t="shared" si="23"/>
        <v>3</v>
      </c>
      <c r="M221" s="52" t="str">
        <f t="shared" si="24"/>
        <v>nie</v>
      </c>
      <c r="N221" s="106">
        <f>IF($M221="ano",LARGE((Q221,U221,Y221,AC221,AG221,AK221,AO221,AS221,AW221,BA221,BE221,BI221,BM221,BQ221,BU221,BY221,CC221),1)+LARGE((Q221,U221,Y221,AC221,AG221,AK221,AO221,AS221,AW221,BA221,BE221,BI221,BM221,BQ221,BU221,BY221,CC221),2)+LARGE((Q221,U221,Y221,AC221,AG221,AK221,AO221,AS221,AW221,BA221,BE221,BI221,BM221,BQ221,BU221,BY221,CC221),3)+LARGE((Q221,U221,Y221,AC221,AG221,AK221,AO221,AS221,AW221,BA221,BE221,BI221,BM221,BQ221,BU221,BY221,CC221),4)+LARGE((Q221,U221,Y221,AC221,AG221,AK221,AO221,AS221,AW221,BA221,BE221,BI221,BM221,BQ221,BU221,BY221,CC221),5),J221)</f>
        <v>224.97</v>
      </c>
      <c r="O221" s="250">
        <f>IF($M221="ano",LARGE((S221,W221,AA221,AE221,AI221,AM221,AQ221,AU221,AY221,BC221,BG221,BK221,BO221,BS221,BW221,CA221,CE221),1)+LARGE((S221,W221,AA221,AE221,AI221,AM221,AQ221,AU221,AY221,BC221,BG221,BK221,BO221,BS221,BW221,CA221,CE221),2)+LARGE((S221,W221,AA221,AE221,AI221,AM221,AQ221,AU221,AY221,BC221,BG221,BK221,BO221,BS221,BW221,CA221,CE221),3)+LARGE((S221,W221,AA221,AE221,AI221,AM221,AQ221,AU221,AY221,BC221,BG221,BK221,BO221,BS221,BW221,CA221,CE221),4)+LARGE((S221,W221,AA221,AE221,AI221,AM221,AQ221,AU221,AY221,BC221,BG221,BK221,BO221,BS221,BW221,CA221,CE221),5),K221)</f>
        <v>254.62</v>
      </c>
      <c r="P221" s="191"/>
      <c r="Q221" s="192"/>
      <c r="R221" s="192"/>
      <c r="S221" s="193"/>
      <c r="T221" s="194">
        <v>0.12866898148148148</v>
      </c>
      <c r="U221" s="256">
        <v>65.67</v>
      </c>
      <c r="V221" s="194">
        <v>0.11369191203703705</v>
      </c>
      <c r="W221" s="256">
        <v>74.33</v>
      </c>
      <c r="X221" s="197"/>
      <c r="Y221" s="198" t="s">
        <v>247</v>
      </c>
      <c r="Z221" s="198"/>
      <c r="AA221" s="199" t="s">
        <v>247</v>
      </c>
      <c r="AB221" s="200">
        <v>7.5937500000000005E-2</v>
      </c>
      <c r="AC221" s="252">
        <v>86.23</v>
      </c>
      <c r="AD221" s="200">
        <v>6.7098375000000002E-2</v>
      </c>
      <c r="AE221" s="252">
        <v>97.59</v>
      </c>
      <c r="AF221" s="203"/>
      <c r="AG221" s="204" t="s">
        <v>247</v>
      </c>
      <c r="AH221" s="204"/>
      <c r="AI221" s="205"/>
      <c r="AJ221" s="200"/>
      <c r="AK221" s="201" t="s">
        <v>247</v>
      </c>
      <c r="AL221" s="201"/>
      <c r="AM221" s="202"/>
      <c r="AN221" s="206">
        <v>4.1724537037037039E-2</v>
      </c>
      <c r="AO221" s="251">
        <v>73.069999999999993</v>
      </c>
      <c r="AP221" s="206">
        <v>3.6867800925925932E-2</v>
      </c>
      <c r="AQ221" s="251">
        <v>82.7</v>
      </c>
      <c r="AU221" s="202"/>
      <c r="AW221" s="231"/>
      <c r="AX221" s="231"/>
      <c r="AY221" s="253"/>
      <c r="BA221" s="207"/>
      <c r="BB221" s="207"/>
      <c r="BC221" s="208"/>
      <c r="BD221" s="210"/>
      <c r="BE221" s="211"/>
      <c r="BF221" s="211"/>
      <c r="BG221" s="212"/>
      <c r="BH221" s="213"/>
      <c r="BI221" s="214"/>
      <c r="BJ221" s="214"/>
      <c r="BK221" s="215"/>
      <c r="BL221" s="112"/>
      <c r="BM221" s="233"/>
      <c r="BN221" s="233"/>
      <c r="BO221" s="255"/>
      <c r="BP221" s="216"/>
      <c r="BQ221" s="216"/>
      <c r="BR221" s="216"/>
      <c r="BS221" s="217"/>
      <c r="BT221" s="218"/>
      <c r="BU221" s="259"/>
      <c r="BV221" s="259"/>
      <c r="BW221" s="260"/>
      <c r="BY221" s="257"/>
      <c r="BZ221" s="257"/>
      <c r="CA221" s="257"/>
      <c r="CB221" s="221"/>
      <c r="CC221" s="222"/>
      <c r="CD221" s="222"/>
      <c r="CE221" s="222"/>
    </row>
    <row r="222" spans="2:83" ht="15" customHeight="1">
      <c r="B222" s="2">
        <v>250</v>
      </c>
      <c r="C222" s="2">
        <v>216</v>
      </c>
      <c r="D222" s="49" t="s">
        <v>94</v>
      </c>
      <c r="E222" s="49" t="s">
        <v>67</v>
      </c>
      <c r="F222" s="93" t="s">
        <v>163</v>
      </c>
      <c r="G222" s="85">
        <v>1978</v>
      </c>
      <c r="H222" s="49" t="s">
        <v>31</v>
      </c>
      <c r="I222" s="2" t="str">
        <f t="shared" si="26"/>
        <v>M</v>
      </c>
      <c r="J222" s="105">
        <f t="shared" si="21"/>
        <v>252.42</v>
      </c>
      <c r="K222" s="249">
        <f t="shared" si="22"/>
        <v>254.6</v>
      </c>
      <c r="L222" s="51">
        <f t="shared" si="23"/>
        <v>2</v>
      </c>
      <c r="M222" s="52" t="str">
        <f t="shared" si="24"/>
        <v>nie</v>
      </c>
      <c r="N222" s="106">
        <f>IF($M222="ano",LARGE((Q222,U222,Y222,AC222,AG222,AK222,AO222,AS222,AW222,BA222,BE222,BI222,BM222,BQ222,BU222,BY222,CC222),1)+LARGE((Q222,U222,Y222,AC222,AG222,AK222,AO222,AS222,AW222,BA222,BE222,BI222,BM222,BQ222,BU222,BY222,CC222),2)+LARGE((Q222,U222,Y222,AC222,AG222,AK222,AO222,AS222,AW222,BA222,BE222,BI222,BM222,BQ222,BU222,BY222,CC222),3)+LARGE((Q222,U222,Y222,AC222,AG222,AK222,AO222,AS222,AW222,BA222,BE222,BI222,BM222,BQ222,BU222,BY222,CC222),4)+LARGE((Q222,U222,Y222,AC222,AG222,AK222,AO222,AS222,AW222,BA222,BE222,BI222,BM222,BQ222,BU222,BY222,CC222),5),J222)</f>
        <v>252.42</v>
      </c>
      <c r="O222" s="250">
        <f>IF($M222="ano",LARGE((S222,W222,AA222,AE222,AI222,AM222,AQ222,AU222,AY222,BC222,BG222,BK222,BO222,BS222,BW222,CA222,CE222),1)+LARGE((S222,W222,AA222,AE222,AI222,AM222,AQ222,AU222,AY222,BC222,BG222,BK222,BO222,BS222,BW222,CA222,CE222),2)+LARGE((S222,W222,AA222,AE222,AI222,AM222,AQ222,AU222,AY222,BC222,BG222,BK222,BO222,BS222,BW222,CA222,CE222),3)+LARGE((S222,W222,AA222,AE222,AI222,AM222,AQ222,AU222,AY222,BC222,BG222,BK222,BO222,BS222,BW222,CA222,CE222),4)+LARGE((S222,W222,AA222,AE222,AI222,AM222,AQ222,AU222,AY222,BC222,BG222,BK222,BO222,BS222,BW222,CA222,CE222),5),K222)</f>
        <v>254.6</v>
      </c>
      <c r="S222" s="193"/>
      <c r="W222" s="196"/>
      <c r="Y222" s="59" t="s">
        <v>247</v>
      </c>
      <c r="AA222" s="199" t="s">
        <v>247</v>
      </c>
      <c r="AB222" s="200">
        <v>6.7407407407407416E-2</v>
      </c>
      <c r="AC222" s="252">
        <v>121.47</v>
      </c>
      <c r="AD222" s="200">
        <v>6.683444444444446E-2</v>
      </c>
      <c r="AE222" s="252">
        <v>122.52000000000001</v>
      </c>
      <c r="AG222" s="61" t="s">
        <v>247</v>
      </c>
      <c r="AI222" s="205"/>
      <c r="AJ222" s="200">
        <v>6.0509259259259263E-2</v>
      </c>
      <c r="AK222" s="252">
        <v>130.94999999999999</v>
      </c>
      <c r="AL222" s="200">
        <v>5.9994930555555562E-2</v>
      </c>
      <c r="AM222" s="252">
        <v>132.07999999999998</v>
      </c>
      <c r="AN222" s="206"/>
      <c r="AO222" s="207" t="s">
        <v>247</v>
      </c>
      <c r="AP222" s="207"/>
      <c r="AQ222" s="208"/>
      <c r="AU222" s="202"/>
      <c r="AW222" s="231"/>
      <c r="AX222" s="231"/>
      <c r="AY222" s="253"/>
      <c r="BA222" s="207"/>
      <c r="BB222" s="207"/>
      <c r="BC222" s="208"/>
      <c r="BD222" s="210"/>
      <c r="BE222" s="211"/>
      <c r="BF222" s="211"/>
      <c r="BG222" s="212"/>
      <c r="BH222" s="213"/>
      <c r="BI222" s="214"/>
      <c r="BJ222" s="214"/>
      <c r="BK222" s="215"/>
      <c r="BL222" s="112"/>
      <c r="BM222" s="233"/>
      <c r="BN222" s="233"/>
      <c r="BO222" s="255"/>
      <c r="BS222" s="217"/>
      <c r="BT222" s="218"/>
      <c r="BU222" s="259"/>
      <c r="BV222" s="259"/>
      <c r="BW222" s="260"/>
      <c r="BY222" s="257"/>
      <c r="BZ222" s="257"/>
      <c r="CA222" s="257"/>
      <c r="CB222" s="221"/>
      <c r="CC222" s="222"/>
      <c r="CD222" s="222"/>
      <c r="CE222" s="222"/>
    </row>
    <row r="223" spans="2:83" ht="15" customHeight="1">
      <c r="B223" s="2">
        <v>251</v>
      </c>
      <c r="C223" s="2">
        <v>217</v>
      </c>
      <c r="D223" s="47" t="s">
        <v>2071</v>
      </c>
      <c r="E223" s="47" t="s">
        <v>2070</v>
      </c>
      <c r="F223" s="89" t="s">
        <v>2072</v>
      </c>
      <c r="G223" s="48">
        <v>1973</v>
      </c>
      <c r="H223" s="49" t="s">
        <v>31</v>
      </c>
      <c r="I223" s="2" t="str">
        <f t="shared" si="26"/>
        <v>M40</v>
      </c>
      <c r="J223" s="105">
        <f t="shared" si="21"/>
        <v>243.51999999999998</v>
      </c>
      <c r="K223" s="249">
        <f t="shared" si="22"/>
        <v>253.99</v>
      </c>
      <c r="L223" s="51">
        <f t="shared" si="23"/>
        <v>2</v>
      </c>
      <c r="M223" s="52" t="str">
        <f t="shared" si="24"/>
        <v>nie</v>
      </c>
      <c r="N223" s="106">
        <f>IF($M223="ano",LARGE((Q223,U223,Y223,AC223,AG223,AK223,AO223,AS223,AW223,BA223,BE223,BI223,BM223,BQ223,BU223,BY223,CC223),1)+LARGE((Q223,U223,Y223,AC223,AG223,AK223,AO223,AS223,AW223,BA223,BE223,BI223,BM223,BQ223,BU223,BY223,CC223),2)+LARGE((Q223,U223,Y223,AC223,AG223,AK223,AO223,AS223,AW223,BA223,BE223,BI223,BM223,BQ223,BU223,BY223,CC223),3)+LARGE((Q223,U223,Y223,AC223,AG223,AK223,AO223,AS223,AW223,BA223,BE223,BI223,BM223,BQ223,BU223,BY223,CC223),4)+LARGE((Q223,U223,Y223,AC223,AG223,AK223,AO223,AS223,AW223,BA223,BE223,BI223,BM223,BQ223,BU223,BY223,CC223),5),J223)</f>
        <v>243.51999999999998</v>
      </c>
      <c r="O223" s="250">
        <f>IF($M223="ano",LARGE((S223,W223,AA223,AE223,AI223,AM223,AQ223,AU223,AY223,BC223,BG223,BK223,BO223,BS223,BW223,CA223,CE223),1)+LARGE((S223,W223,AA223,AE223,AI223,AM223,AQ223,AU223,AY223,BC223,BG223,BK223,BO223,BS223,BW223,CA223,CE223),2)+LARGE((S223,W223,AA223,AE223,AI223,AM223,AQ223,AU223,AY223,BC223,BG223,BK223,BO223,BS223,BW223,CA223,CE223),3)+LARGE((S223,W223,AA223,AE223,AI223,AM223,AQ223,AU223,AY223,BC223,BG223,BK223,BO223,BS223,BW223,CA223,CE223),4)+LARGE((S223,W223,AA223,AE223,AI223,AM223,AQ223,AU223,AY223,BC223,BG223,BK223,BO223,BS223,BW223,CA223,CE223),5),K223)</f>
        <v>253.99</v>
      </c>
      <c r="P223" s="191"/>
      <c r="Q223" s="192"/>
      <c r="R223" s="192"/>
      <c r="S223" s="193"/>
      <c r="T223" s="194">
        <v>0.10680555555555556</v>
      </c>
      <c r="U223" s="256">
        <v>129.28</v>
      </c>
      <c r="V223" s="194">
        <v>0.10240516666666667</v>
      </c>
      <c r="W223" s="256">
        <v>134.84</v>
      </c>
      <c r="X223" s="197"/>
      <c r="Y223" s="198" t="s">
        <v>247</v>
      </c>
      <c r="Z223" s="198"/>
      <c r="AA223" s="199" t="s">
        <v>247</v>
      </c>
      <c r="AB223" s="200"/>
      <c r="AC223" s="201"/>
      <c r="AD223" s="201"/>
      <c r="AE223" s="202"/>
      <c r="AF223" s="203"/>
      <c r="AG223" s="204" t="s">
        <v>247</v>
      </c>
      <c r="AH223" s="204"/>
      <c r="AI223" s="205"/>
      <c r="AJ223" s="200"/>
      <c r="AK223" s="201" t="s">
        <v>247</v>
      </c>
      <c r="AL223" s="201"/>
      <c r="AM223" s="202"/>
      <c r="AN223" s="206"/>
      <c r="AO223" s="207" t="s">
        <v>247</v>
      </c>
      <c r="AP223" s="207"/>
      <c r="AQ223" s="208"/>
      <c r="AU223" s="202"/>
      <c r="AW223" s="231"/>
      <c r="AX223" s="231"/>
      <c r="AY223" s="253"/>
      <c r="BA223" s="207"/>
      <c r="BB223" s="207"/>
      <c r="BC223" s="208"/>
      <c r="BD223" s="210"/>
      <c r="BE223" s="211"/>
      <c r="BF223" s="211"/>
      <c r="BG223" s="212"/>
      <c r="BH223" s="213"/>
      <c r="BI223" s="214"/>
      <c r="BJ223" s="214"/>
      <c r="BK223" s="215"/>
      <c r="BL223" s="112"/>
      <c r="BM223" s="233"/>
      <c r="BN223" s="233"/>
      <c r="BO223" s="255"/>
      <c r="BP223" s="216"/>
      <c r="BQ223" s="216"/>
      <c r="BR223" s="216"/>
      <c r="BS223" s="217"/>
      <c r="BT223" s="218"/>
      <c r="BU223" s="259"/>
      <c r="BV223" s="259"/>
      <c r="BW223" s="260"/>
      <c r="BY223" s="257"/>
      <c r="BZ223" s="257"/>
      <c r="CA223" s="257"/>
      <c r="CB223" s="221">
        <v>6.8043981481481483E-2</v>
      </c>
      <c r="CC223" s="222">
        <v>114.24</v>
      </c>
      <c r="CD223" s="221">
        <v>6.5240569444444452E-2</v>
      </c>
      <c r="CE223" s="222">
        <v>119.15</v>
      </c>
    </row>
    <row r="224" spans="2:83" ht="15" customHeight="1">
      <c r="B224" s="2">
        <v>253</v>
      </c>
      <c r="C224" s="2">
        <v>218</v>
      </c>
      <c r="D224" s="47" t="s">
        <v>1722</v>
      </c>
      <c r="E224" s="47" t="s">
        <v>1721</v>
      </c>
      <c r="F224" s="89" t="s">
        <v>1542</v>
      </c>
      <c r="G224" s="48">
        <v>1981</v>
      </c>
      <c r="H224" s="49" t="s">
        <v>31</v>
      </c>
      <c r="I224" s="2" t="str">
        <f t="shared" si="26"/>
        <v>M</v>
      </c>
      <c r="J224" s="105">
        <f t="shared" si="21"/>
        <v>252.14</v>
      </c>
      <c r="K224" s="249">
        <f t="shared" si="22"/>
        <v>252.26999999999998</v>
      </c>
      <c r="L224" s="51">
        <f t="shared" si="23"/>
        <v>2</v>
      </c>
      <c r="M224" s="52" t="str">
        <f t="shared" si="24"/>
        <v>nie</v>
      </c>
      <c r="N224" s="106">
        <f>IF($M224="ano",LARGE((Q224,U224,Y224,AC224,AG224,AK224,AO224,AS224,AW224,BA224,BE224,BI224,BM224,BQ224,BU224,BY224,CC224),1)+LARGE((Q224,U224,Y224,AC224,AG224,AK224,AO224,AS224,AW224,BA224,BE224,BI224,BM224,BQ224,BU224,BY224,CC224),2)+LARGE((Q224,U224,Y224,AC224,AG224,AK224,AO224,AS224,AW224,BA224,BE224,BI224,BM224,BQ224,BU224,BY224,CC224),3)+LARGE((Q224,U224,Y224,AC224,AG224,AK224,AO224,AS224,AW224,BA224,BE224,BI224,BM224,BQ224,BU224,BY224,CC224),4)+LARGE((Q224,U224,Y224,AC224,AG224,AK224,AO224,AS224,AW224,BA224,BE224,BI224,BM224,BQ224,BU224,BY224,CC224),5),J224)</f>
        <v>252.14</v>
      </c>
      <c r="O224" s="250">
        <f>IF($M224="ano",LARGE((S224,W224,AA224,AE224,AI224,AM224,AQ224,AU224,AY224,BC224,BG224,BK224,BO224,BS224,BW224,CA224,CE224),1)+LARGE((S224,W224,AA224,AE224,AI224,AM224,AQ224,AU224,AY224,BC224,BG224,BK224,BO224,BS224,BW224,CA224,CE224),2)+LARGE((S224,W224,AA224,AE224,AI224,AM224,AQ224,AU224,AY224,BC224,BG224,BK224,BO224,BS224,BW224,CA224,CE224),3)+LARGE((S224,W224,AA224,AE224,AI224,AM224,AQ224,AU224,AY224,BC224,BG224,BK224,BO224,BS224,BW224,CA224,CE224),4)+LARGE((S224,W224,AA224,AE224,AI224,AM224,AQ224,AU224,AY224,BC224,BG224,BK224,BO224,BS224,BW224,CA224,CE224),5),K224)</f>
        <v>252.26999999999998</v>
      </c>
      <c r="P224" s="191"/>
      <c r="Q224" s="192"/>
      <c r="R224" s="192"/>
      <c r="S224" s="193"/>
      <c r="T224" s="194"/>
      <c r="U224" s="195"/>
      <c r="V224" s="195"/>
      <c r="W224" s="196"/>
      <c r="X224" s="197">
        <v>7.7013888888888882E-2</v>
      </c>
      <c r="Y224" s="261">
        <v>93.79</v>
      </c>
      <c r="Z224" s="197">
        <v>7.6975381944444435E-2</v>
      </c>
      <c r="AA224" s="261">
        <v>93.84</v>
      </c>
      <c r="AB224" s="200"/>
      <c r="AC224" s="201"/>
      <c r="AD224" s="201"/>
      <c r="AE224" s="202"/>
      <c r="AF224" s="203"/>
      <c r="AG224" s="204" t="s">
        <v>247</v>
      </c>
      <c r="AH224" s="204"/>
      <c r="AI224" s="205"/>
      <c r="AJ224" s="200"/>
      <c r="AK224" s="201" t="s">
        <v>247</v>
      </c>
      <c r="AL224" s="201"/>
      <c r="AM224" s="202"/>
      <c r="AN224" s="206"/>
      <c r="AO224" s="207" t="s">
        <v>247</v>
      </c>
      <c r="AP224" s="207"/>
      <c r="AQ224" s="208"/>
      <c r="AU224" s="202"/>
      <c r="AW224" s="231"/>
      <c r="AX224" s="231"/>
      <c r="AY224" s="253"/>
      <c r="BA224" s="207"/>
      <c r="BB224" s="207"/>
      <c r="BC224" s="208"/>
      <c r="BD224" s="210">
        <v>5.9166666666666659E-2</v>
      </c>
      <c r="BE224" s="258">
        <v>158.35</v>
      </c>
      <c r="BF224" s="210">
        <v>5.9137083333333326E-2</v>
      </c>
      <c r="BG224" s="258">
        <v>158.42999999999998</v>
      </c>
      <c r="BH224" s="213"/>
      <c r="BI224" s="214"/>
      <c r="BJ224" s="214"/>
      <c r="BK224" s="215"/>
      <c r="BL224" s="112"/>
      <c r="BM224" s="233"/>
      <c r="BN224" s="233"/>
      <c r="BO224" s="255"/>
      <c r="BP224" s="216"/>
      <c r="BQ224" s="216"/>
      <c r="BR224" s="216"/>
      <c r="BS224" s="217"/>
      <c r="BT224" s="218"/>
      <c r="BU224" s="259"/>
      <c r="BV224" s="259"/>
      <c r="BW224" s="260"/>
      <c r="BY224" s="257"/>
      <c r="BZ224" s="257"/>
      <c r="CA224" s="257"/>
      <c r="CB224" s="221"/>
      <c r="CC224" s="222"/>
      <c r="CD224" s="222"/>
      <c r="CE224" s="222"/>
    </row>
    <row r="225" spans="2:83" ht="15" customHeight="1">
      <c r="B225" s="2">
        <v>254</v>
      </c>
      <c r="C225" s="2">
        <v>219</v>
      </c>
      <c r="D225" s="47" t="s">
        <v>2440</v>
      </c>
      <c r="E225" s="47" t="s">
        <v>1526</v>
      </c>
      <c r="F225" s="89" t="s">
        <v>2441</v>
      </c>
      <c r="G225" s="48">
        <v>1961</v>
      </c>
      <c r="H225" s="49" t="s">
        <v>31</v>
      </c>
      <c r="I225" s="2" t="str">
        <f t="shared" si="26"/>
        <v>M50</v>
      </c>
      <c r="J225" s="105">
        <f t="shared" si="21"/>
        <v>218.65</v>
      </c>
      <c r="K225" s="249">
        <f t="shared" si="22"/>
        <v>251.73</v>
      </c>
      <c r="L225" s="51">
        <f t="shared" si="23"/>
        <v>1</v>
      </c>
      <c r="M225" s="52" t="str">
        <f t="shared" si="24"/>
        <v>nie</v>
      </c>
      <c r="N225" s="106">
        <f>IF($M225="ano",LARGE((Q225,U225,Y225,AC225,AG225,AK225,AO225,AS225,AW225,BA225,BE225,BI225,BM225,BQ225,BU225,BY225,CC225),1)+LARGE((Q225,U225,Y225,AC225,AG225,AK225,AO225,AS225,AW225,BA225,BE225,BI225,BM225,BQ225,BU225,BY225,CC225),2)+LARGE((Q225,U225,Y225,AC225,AG225,AK225,AO225,AS225,AW225,BA225,BE225,BI225,BM225,BQ225,BU225,BY225,CC225),3)+LARGE((Q225,U225,Y225,AC225,AG225,AK225,AO225,AS225,AW225,BA225,BE225,BI225,BM225,BQ225,BU225,BY225,CC225),4)+LARGE((Q225,U225,Y225,AC225,AG225,AK225,AO225,AS225,AW225,BA225,BE225,BI225,BM225,BQ225,BU225,BY225,CC225),5),J225)</f>
        <v>218.65</v>
      </c>
      <c r="O225" s="250">
        <f>IF($M225="ano",LARGE((S225,W225,AA225,AE225,AI225,AM225,AQ225,AU225,AY225,BC225,BG225,BK225,BO225,BS225,BW225,CA225,CE225),1)+LARGE((S225,W225,AA225,AE225,AI225,AM225,AQ225,AU225,AY225,BC225,BG225,BK225,BO225,BS225,BW225,CA225,CE225),2)+LARGE((S225,W225,AA225,AE225,AI225,AM225,AQ225,AU225,AY225,BC225,BG225,BK225,BO225,BS225,BW225,CA225,CE225),3)+LARGE((S225,W225,AA225,AE225,AI225,AM225,AQ225,AU225,AY225,BC225,BG225,BK225,BO225,BS225,BW225,CA225,CE225),4)+LARGE((S225,W225,AA225,AE225,AI225,AM225,AQ225,AU225,AY225,BC225,BG225,BK225,BO225,BS225,BW225,CA225,CE225),5),K225)</f>
        <v>251.73</v>
      </c>
      <c r="P225" s="191">
        <v>0.18063657407407407</v>
      </c>
      <c r="Q225" s="192">
        <v>218.65</v>
      </c>
      <c r="R225" s="191">
        <v>0.15690092824074076</v>
      </c>
      <c r="S225" s="192">
        <v>251.73</v>
      </c>
      <c r="T225" s="194"/>
      <c r="U225" s="195"/>
      <c r="V225" s="195"/>
      <c r="W225" s="196"/>
      <c r="X225" s="197"/>
      <c r="Y225" s="198" t="s">
        <v>247</v>
      </c>
      <c r="Z225" s="198"/>
      <c r="AA225" s="199" t="s">
        <v>247</v>
      </c>
      <c r="AB225" s="200"/>
      <c r="AC225" s="201"/>
      <c r="AD225" s="201"/>
      <c r="AE225" s="202"/>
      <c r="AF225" s="203"/>
      <c r="AG225" s="204" t="s">
        <v>247</v>
      </c>
      <c r="AH225" s="204"/>
      <c r="AI225" s="205"/>
      <c r="AJ225" s="200"/>
      <c r="AK225" s="201" t="s">
        <v>247</v>
      </c>
      <c r="AL225" s="201"/>
      <c r="AM225" s="202"/>
      <c r="AN225" s="206"/>
      <c r="AO225" s="207" t="s">
        <v>247</v>
      </c>
      <c r="AP225" s="207"/>
      <c r="AQ225" s="208"/>
      <c r="AU225" s="202"/>
      <c r="AW225" s="231"/>
      <c r="AX225" s="231"/>
      <c r="AY225" s="253"/>
      <c r="BA225" s="207"/>
      <c r="BB225" s="207"/>
      <c r="BC225" s="208"/>
      <c r="BD225" s="210"/>
      <c r="BE225" s="211"/>
      <c r="BF225" s="211"/>
      <c r="BG225" s="212"/>
      <c r="BH225" s="213"/>
      <c r="BI225" s="214"/>
      <c r="BJ225" s="214"/>
      <c r="BK225" s="215"/>
      <c r="BL225" s="112"/>
      <c r="BM225" s="233"/>
      <c r="BN225" s="233"/>
      <c r="BO225" s="255"/>
      <c r="BP225" s="225"/>
      <c r="BQ225" s="216"/>
      <c r="BR225" s="216"/>
      <c r="BS225" s="217"/>
      <c r="BT225" s="218"/>
      <c r="BU225" s="259"/>
      <c r="BV225" s="259"/>
      <c r="BW225" s="260"/>
      <c r="BY225" s="257"/>
      <c r="BZ225" s="257"/>
      <c r="CA225" s="257"/>
      <c r="CB225" s="221"/>
      <c r="CC225" s="222"/>
      <c r="CD225" s="222"/>
      <c r="CE225" s="222"/>
    </row>
    <row r="226" spans="2:83" ht="15" customHeight="1">
      <c r="B226" s="2">
        <v>255</v>
      </c>
      <c r="C226" s="2">
        <v>220</v>
      </c>
      <c r="D226" s="47" t="s">
        <v>2197</v>
      </c>
      <c r="E226" s="47" t="s">
        <v>2196</v>
      </c>
      <c r="F226" s="89" t="s">
        <v>2198</v>
      </c>
      <c r="G226" s="48">
        <v>1966</v>
      </c>
      <c r="H226" s="49" t="s">
        <v>31</v>
      </c>
      <c r="I226" s="2" t="str">
        <f t="shared" si="26"/>
        <v>M40</v>
      </c>
      <c r="J226" s="105">
        <f t="shared" si="21"/>
        <v>226.95</v>
      </c>
      <c r="K226" s="249">
        <f t="shared" si="22"/>
        <v>250.45</v>
      </c>
      <c r="L226" s="51">
        <f t="shared" si="23"/>
        <v>2</v>
      </c>
      <c r="M226" s="52" t="str">
        <f t="shared" si="24"/>
        <v>nie</v>
      </c>
      <c r="N226" s="106">
        <f>IF($M226="ano",LARGE((Q226,U226,Y226,AC226,AG226,AK226,AO226,AS226,AW226,BA226,BE226,BI226,BM226,BQ226,BU226,BY226,CC226),1)+LARGE((Q226,U226,Y226,AC226,AG226,AK226,AO226,AS226,AW226,BA226,BE226,BI226,BM226,BQ226,BU226,BY226,CC226),2)+LARGE((Q226,U226,Y226,AC226,AG226,AK226,AO226,AS226,AW226,BA226,BE226,BI226,BM226,BQ226,BU226,BY226,CC226),3)+LARGE((Q226,U226,Y226,AC226,AG226,AK226,AO226,AS226,AW226,BA226,BE226,BI226,BM226,BQ226,BU226,BY226,CC226),4)+LARGE((Q226,U226,Y226,AC226,AG226,AK226,AO226,AS226,AW226,BA226,BE226,BI226,BM226,BQ226,BU226,BY226,CC226),5),J226)</f>
        <v>226.95</v>
      </c>
      <c r="O226" s="250">
        <f>IF($M226="ano",LARGE((S226,W226,AA226,AE226,AI226,AM226,AQ226,AU226,AY226,BC226,BG226,BK226,BO226,BS226,BW226,CA226,CE226),1)+LARGE((S226,W226,AA226,AE226,AI226,AM226,AQ226,AU226,AY226,BC226,BG226,BK226,BO226,BS226,BW226,CA226,CE226),2)+LARGE((S226,W226,AA226,AE226,AI226,AM226,AQ226,AU226,AY226,BC226,BG226,BK226,BO226,BS226,BW226,CA226,CE226),3)+LARGE((S226,W226,AA226,AE226,AI226,AM226,AQ226,AU226,AY226,BC226,BG226,BK226,BO226,BS226,BW226,CA226,CE226),4)+LARGE((S226,W226,AA226,AE226,AI226,AM226,AQ226,AU226,AY226,BC226,BG226,BK226,BO226,BS226,BW226,CA226,CE226),5),K226)</f>
        <v>250.45</v>
      </c>
      <c r="P226" s="191"/>
      <c r="Q226" s="192"/>
      <c r="R226" s="192"/>
      <c r="S226" s="193"/>
      <c r="T226" s="194">
        <v>0.11541666666666667</v>
      </c>
      <c r="U226" s="256">
        <v>104.23</v>
      </c>
      <c r="V226" s="194">
        <v>0.10459058333333333</v>
      </c>
      <c r="W226" s="256">
        <v>115.02000000000001</v>
      </c>
      <c r="X226" s="197"/>
      <c r="Y226" s="198" t="s">
        <v>247</v>
      </c>
      <c r="Z226" s="198"/>
      <c r="AA226" s="199" t="s">
        <v>247</v>
      </c>
      <c r="AB226" s="200">
        <v>6.7106481481481475E-2</v>
      </c>
      <c r="AC226" s="252">
        <v>122.72</v>
      </c>
      <c r="AD226" s="200">
        <v>6.0811893518518512E-2</v>
      </c>
      <c r="AE226" s="252">
        <v>135.42999999999998</v>
      </c>
      <c r="AF226" s="203"/>
      <c r="AG226" s="204" t="s">
        <v>247</v>
      </c>
      <c r="AH226" s="204"/>
      <c r="AI226" s="205"/>
      <c r="AJ226" s="200"/>
      <c r="AK226" s="201" t="s">
        <v>247</v>
      </c>
      <c r="AL226" s="201"/>
      <c r="AM226" s="202"/>
      <c r="AN226" s="206"/>
      <c r="AO226" s="207" t="s">
        <v>247</v>
      </c>
      <c r="AP226" s="207"/>
      <c r="AQ226" s="208"/>
      <c r="AU226" s="202"/>
      <c r="AW226" s="231"/>
      <c r="AX226" s="231"/>
      <c r="AY226" s="253"/>
      <c r="BA226" s="207"/>
      <c r="BB226" s="207"/>
      <c r="BC226" s="208"/>
      <c r="BD226" s="210"/>
      <c r="BE226" s="211"/>
      <c r="BF226" s="211"/>
      <c r="BG226" s="212"/>
      <c r="BH226" s="213"/>
      <c r="BI226" s="214"/>
      <c r="BJ226" s="214"/>
      <c r="BK226" s="215"/>
      <c r="BL226" s="112"/>
      <c r="BM226" s="233"/>
      <c r="BN226" s="233"/>
      <c r="BO226" s="255"/>
      <c r="BP226" s="225"/>
      <c r="BQ226" s="216"/>
      <c r="BR226" s="216"/>
      <c r="BS226" s="217"/>
      <c r="BT226" s="218"/>
      <c r="BU226" s="259"/>
      <c r="BV226" s="259"/>
      <c r="BW226" s="260"/>
      <c r="BY226" s="257"/>
      <c r="BZ226" s="257"/>
      <c r="CA226" s="257"/>
      <c r="CB226" s="221"/>
      <c r="CC226" s="222"/>
      <c r="CD226" s="222"/>
      <c r="CE226" s="222"/>
    </row>
    <row r="227" spans="2:83" ht="15" customHeight="1">
      <c r="B227" s="2">
        <v>257</v>
      </c>
      <c r="C227" s="2">
        <v>221</v>
      </c>
      <c r="D227" s="47" t="s">
        <v>2095</v>
      </c>
      <c r="E227" s="47" t="s">
        <v>1582</v>
      </c>
      <c r="F227" s="89" t="s">
        <v>2096</v>
      </c>
      <c r="G227" s="48">
        <v>1987</v>
      </c>
      <c r="H227" s="49" t="s">
        <v>31</v>
      </c>
      <c r="I227" s="2" t="str">
        <f t="shared" si="26"/>
        <v>M</v>
      </c>
      <c r="J227" s="105">
        <f t="shared" si="21"/>
        <v>249.25</v>
      </c>
      <c r="K227" s="249">
        <f t="shared" si="22"/>
        <v>249.25</v>
      </c>
      <c r="L227" s="51">
        <f t="shared" si="23"/>
        <v>2</v>
      </c>
      <c r="M227" s="52" t="str">
        <f t="shared" si="24"/>
        <v>nie</v>
      </c>
      <c r="N227" s="106">
        <f>IF($M227="ano",LARGE((Q227,U227,Y227,AC227,AG227,AK227,AO227,AS227,AW227,BA227,BE227,BI227,BM227,BQ227,BU227,BY227,CC227),1)+LARGE((Q227,U227,Y227,AC227,AG227,AK227,AO227,AS227,AW227,BA227,BE227,BI227,BM227,BQ227,BU227,BY227,CC227),2)+LARGE((Q227,U227,Y227,AC227,AG227,AK227,AO227,AS227,AW227,BA227,BE227,BI227,BM227,BQ227,BU227,BY227,CC227),3)+LARGE((Q227,U227,Y227,AC227,AG227,AK227,AO227,AS227,AW227,BA227,BE227,BI227,BM227,BQ227,BU227,BY227,CC227),4)+LARGE((Q227,U227,Y227,AC227,AG227,AK227,AO227,AS227,AW227,BA227,BE227,BI227,BM227,BQ227,BU227,BY227,CC227),5),J227)</f>
        <v>249.25</v>
      </c>
      <c r="O227" s="250">
        <f>IF($M227="ano",LARGE((S227,W227,AA227,AE227,AI227,AM227,AQ227,AU227,AY227,BC227,BG227,BK227,BO227,BS227,BW227,CA227,CE227),1)+LARGE((S227,W227,AA227,AE227,AI227,AM227,AQ227,AU227,AY227,BC227,BG227,BK227,BO227,BS227,BW227,CA227,CE227),2)+LARGE((S227,W227,AA227,AE227,AI227,AM227,AQ227,AU227,AY227,BC227,BG227,BK227,BO227,BS227,BW227,CA227,CE227),3)+LARGE((S227,W227,AA227,AE227,AI227,AM227,AQ227,AU227,AY227,BC227,BG227,BK227,BO227,BS227,BW227,CA227,CE227),4)+LARGE((S227,W227,AA227,AE227,AI227,AM227,AQ227,AU227,AY227,BC227,BG227,BK227,BO227,BS227,BW227,CA227,CE227),5),K227)</f>
        <v>249.25</v>
      </c>
      <c r="P227" s="191"/>
      <c r="Q227" s="192"/>
      <c r="R227" s="192"/>
      <c r="S227" s="193"/>
      <c r="T227" s="194">
        <v>0.10981481481481481</v>
      </c>
      <c r="U227" s="256">
        <v>120.52</v>
      </c>
      <c r="V227" s="194">
        <v>0.10981481481481481</v>
      </c>
      <c r="W227" s="256">
        <v>120.52</v>
      </c>
      <c r="X227" s="197"/>
      <c r="Y227" s="198" t="s">
        <v>247</v>
      </c>
      <c r="Z227" s="198"/>
      <c r="AA227" s="199" t="s">
        <v>247</v>
      </c>
      <c r="AB227" s="200"/>
      <c r="AC227" s="201"/>
      <c r="AD227" s="201"/>
      <c r="AE227" s="202"/>
      <c r="AF227" s="203">
        <v>0.19444444444444445</v>
      </c>
      <c r="AG227" s="204">
        <v>128.72999999999999</v>
      </c>
      <c r="AH227" s="203">
        <v>0.19444444444444445</v>
      </c>
      <c r="AI227" s="204">
        <v>128.72999999999999</v>
      </c>
      <c r="AJ227" s="200"/>
      <c r="AK227" s="201" t="s">
        <v>247</v>
      </c>
      <c r="AL227" s="201"/>
      <c r="AM227" s="202"/>
      <c r="AN227" s="206"/>
      <c r="AO227" s="207" t="s">
        <v>247</v>
      </c>
      <c r="AP227" s="207"/>
      <c r="AQ227" s="208"/>
      <c r="AU227" s="202"/>
      <c r="AW227" s="231"/>
      <c r="AX227" s="231"/>
      <c r="AY227" s="253"/>
      <c r="BA227" s="207"/>
      <c r="BB227" s="207"/>
      <c r="BC227" s="208"/>
      <c r="BD227" s="210"/>
      <c r="BE227" s="211"/>
      <c r="BF227" s="211"/>
      <c r="BG227" s="212"/>
      <c r="BH227" s="213"/>
      <c r="BI227" s="214"/>
      <c r="BJ227" s="214"/>
      <c r="BK227" s="215"/>
      <c r="BL227" s="112"/>
      <c r="BM227" s="233"/>
      <c r="BN227" s="233"/>
      <c r="BO227" s="255"/>
      <c r="BP227" s="216"/>
      <c r="BQ227" s="216"/>
      <c r="BR227" s="216"/>
      <c r="BS227" s="217"/>
      <c r="BT227" s="218"/>
      <c r="BU227" s="259"/>
      <c r="BV227" s="259"/>
      <c r="BW227" s="260"/>
      <c r="BY227" s="257"/>
      <c r="BZ227" s="257"/>
      <c r="CA227" s="257"/>
      <c r="CB227" s="221"/>
      <c r="CC227" s="222"/>
      <c r="CD227" s="222"/>
      <c r="CE227" s="222"/>
    </row>
    <row r="228" spans="2:83" ht="15" customHeight="1">
      <c r="B228" s="2">
        <v>258</v>
      </c>
      <c r="C228" s="2">
        <v>222</v>
      </c>
      <c r="D228" s="47" t="s">
        <v>1733</v>
      </c>
      <c r="E228" s="47" t="s">
        <v>1732</v>
      </c>
      <c r="F228" s="89" t="s">
        <v>1734</v>
      </c>
      <c r="G228" s="48">
        <v>1978</v>
      </c>
      <c r="H228" s="49" t="s">
        <v>31</v>
      </c>
      <c r="I228" s="2" t="str">
        <f t="shared" si="26"/>
        <v>M</v>
      </c>
      <c r="J228" s="105">
        <f t="shared" si="21"/>
        <v>246.42000000000002</v>
      </c>
      <c r="K228" s="249">
        <f t="shared" si="22"/>
        <v>248.54000000000002</v>
      </c>
      <c r="L228" s="51">
        <f t="shared" si="23"/>
        <v>3</v>
      </c>
      <c r="M228" s="52" t="str">
        <f t="shared" si="24"/>
        <v>nie</v>
      </c>
      <c r="N228" s="106">
        <f>IF($M228="ano",LARGE((Q228,U228,Y228,AC228,AG228,AK228,AO228,AS228,AW228,BA228,BE228,BI228,BM228,BQ228,BU228,BY228,CC228),1)+LARGE((Q228,U228,Y228,AC228,AG228,AK228,AO228,AS228,AW228,BA228,BE228,BI228,BM228,BQ228,BU228,BY228,CC228),2)+LARGE((Q228,U228,Y228,AC228,AG228,AK228,AO228,AS228,AW228,BA228,BE228,BI228,BM228,BQ228,BU228,BY228,CC228),3)+LARGE((Q228,U228,Y228,AC228,AG228,AK228,AO228,AS228,AW228,BA228,BE228,BI228,BM228,BQ228,BU228,BY228,CC228),4)+LARGE((Q228,U228,Y228,AC228,AG228,AK228,AO228,AS228,AW228,BA228,BE228,BI228,BM228,BQ228,BU228,BY228,CC228),5),J228)</f>
        <v>246.42000000000002</v>
      </c>
      <c r="O228" s="250">
        <f>IF($M228="ano",LARGE((S228,W228,AA228,AE228,AI228,AM228,AQ228,AU228,AY228,BC228,BG228,BK228,BO228,BS228,BW228,CA228,CE228),1)+LARGE((S228,W228,AA228,AE228,AI228,AM228,AQ228,AU228,AY228,BC228,BG228,BK228,BO228,BS228,BW228,CA228,CE228),2)+LARGE((S228,W228,AA228,AE228,AI228,AM228,AQ228,AU228,AY228,BC228,BG228,BK228,BO228,BS228,BW228,CA228,CE228),3)+LARGE((S228,W228,AA228,AE228,AI228,AM228,AQ228,AU228,AY228,BC228,BG228,BK228,BO228,BS228,BW228,CA228,CE228),4)+LARGE((S228,W228,AA228,AE228,AI228,AM228,AQ228,AU228,AY228,BC228,BG228,BK228,BO228,BS228,BW228,CA228,CE228),5),K228)</f>
        <v>248.54000000000002</v>
      </c>
      <c r="P228" s="191"/>
      <c r="Q228" s="192"/>
      <c r="R228" s="192"/>
      <c r="S228" s="193"/>
      <c r="T228" s="194"/>
      <c r="U228" s="195"/>
      <c r="V228" s="195"/>
      <c r="W228" s="196"/>
      <c r="X228" s="197">
        <v>7.7743055555555551E-2</v>
      </c>
      <c r="Y228" s="261">
        <v>90.51</v>
      </c>
      <c r="Z228" s="197">
        <v>7.7082239583333337E-2</v>
      </c>
      <c r="AA228" s="261">
        <v>91.29</v>
      </c>
      <c r="AB228" s="200">
        <v>7.7638888888888882E-2</v>
      </c>
      <c r="AC228" s="252">
        <v>79.2</v>
      </c>
      <c r="AD228" s="200">
        <v>7.6978958333333333E-2</v>
      </c>
      <c r="AE228" s="252">
        <v>79.88000000000001</v>
      </c>
      <c r="AF228" s="203"/>
      <c r="AG228" s="204" t="s">
        <v>247</v>
      </c>
      <c r="AH228" s="204"/>
      <c r="AI228" s="205"/>
      <c r="AJ228" s="200">
        <v>7.2708333333333333E-2</v>
      </c>
      <c r="AK228" s="252">
        <v>76.709999999999994</v>
      </c>
      <c r="AL228" s="200">
        <v>7.2090312500000003E-2</v>
      </c>
      <c r="AM228" s="252">
        <v>77.37</v>
      </c>
      <c r="AN228" s="206"/>
      <c r="AO228" s="207" t="s">
        <v>247</v>
      </c>
      <c r="AP228" s="207"/>
      <c r="AQ228" s="208"/>
      <c r="AU228" s="202"/>
      <c r="AW228" s="231"/>
      <c r="AX228" s="231"/>
      <c r="AY228" s="253"/>
      <c r="BA228" s="207"/>
      <c r="BB228" s="207"/>
      <c r="BC228" s="208"/>
      <c r="BD228" s="210"/>
      <c r="BE228" s="211"/>
      <c r="BF228" s="211"/>
      <c r="BG228" s="212"/>
      <c r="BH228" s="213"/>
      <c r="BI228" s="214"/>
      <c r="BJ228" s="214"/>
      <c r="BK228" s="215"/>
      <c r="BL228" s="112"/>
      <c r="BM228" s="233"/>
      <c r="BN228" s="233"/>
      <c r="BO228" s="255"/>
      <c r="BP228" s="216"/>
      <c r="BQ228" s="216"/>
      <c r="BR228" s="216"/>
      <c r="BS228" s="217"/>
      <c r="BT228" s="218"/>
      <c r="BU228" s="259"/>
      <c r="BV228" s="259"/>
      <c r="BW228" s="260"/>
      <c r="BY228" s="257"/>
      <c r="BZ228" s="257"/>
      <c r="CA228" s="257"/>
      <c r="CB228" s="221"/>
      <c r="CC228" s="222"/>
      <c r="CD228" s="222"/>
      <c r="CE228" s="222"/>
    </row>
    <row r="229" spans="2:83" ht="15" customHeight="1">
      <c r="B229" s="2">
        <v>259</v>
      </c>
      <c r="C229" s="2">
        <v>223</v>
      </c>
      <c r="D229" s="49" t="s">
        <v>1894</v>
      </c>
      <c r="E229" s="49" t="s">
        <v>1713</v>
      </c>
      <c r="G229" s="85">
        <v>1965</v>
      </c>
      <c r="H229" s="49" t="s">
        <v>31</v>
      </c>
      <c r="I229" s="2" t="str">
        <f t="shared" si="26"/>
        <v>M40</v>
      </c>
      <c r="J229" s="105">
        <f t="shared" si="21"/>
        <v>222.21</v>
      </c>
      <c r="K229" s="249">
        <f t="shared" si="22"/>
        <v>247.26</v>
      </c>
      <c r="L229" s="51">
        <f t="shared" si="23"/>
        <v>2</v>
      </c>
      <c r="M229" s="52" t="str">
        <f t="shared" si="24"/>
        <v>nie</v>
      </c>
      <c r="N229" s="106">
        <f>IF($M229="ano",LARGE((Q229,U229,Y229,AC229,AG229,AK229,AO229,AS229,AW229,BA229,BE229,BI229,BM229,BQ229,BU229,BY229,CC229),1)+LARGE((Q229,U229,Y229,AC229,AG229,AK229,AO229,AS229,AW229,BA229,BE229,BI229,BM229,BQ229,BU229,BY229,CC229),2)+LARGE((Q229,U229,Y229,AC229,AG229,AK229,AO229,AS229,AW229,BA229,BE229,BI229,BM229,BQ229,BU229,BY229,CC229),3)+LARGE((Q229,U229,Y229,AC229,AG229,AK229,AO229,AS229,AW229,BA229,BE229,BI229,BM229,BQ229,BU229,BY229,CC229),4)+LARGE((Q229,U229,Y229,AC229,AG229,AK229,AO229,AS229,AW229,BA229,BE229,BI229,BM229,BQ229,BU229,BY229,CC229),5),J229)</f>
        <v>222.21</v>
      </c>
      <c r="O229" s="250">
        <f>IF($M229="ano",LARGE((S229,W229,AA229,AE229,AI229,AM229,AQ229,AU229,AY229,BC229,BG229,BK229,BO229,BS229,BW229,CA229,CE229),1)+LARGE((S229,W229,AA229,AE229,AI229,AM229,AQ229,AU229,AY229,BC229,BG229,BK229,BO229,BS229,BW229,CA229,CE229),2)+LARGE((S229,W229,AA229,AE229,AI229,AM229,AQ229,AU229,AY229,BC229,BG229,BK229,BO229,BS229,BW229,CA229,CE229),3)+LARGE((S229,W229,AA229,AE229,AI229,AM229,AQ229,AU229,AY229,BC229,BG229,BK229,BO229,BS229,BW229,CA229,CE229),4)+LARGE((S229,W229,AA229,AE229,AI229,AM229,AQ229,AU229,AY229,BC229,BG229,BK229,BO229,BS229,BW229,CA229,CE229),5),K229)</f>
        <v>247.26</v>
      </c>
      <c r="P229" s="191"/>
      <c r="Q229" s="192"/>
      <c r="R229" s="192"/>
      <c r="S229" s="193"/>
      <c r="T229" s="194">
        <v>0.11569444444444445</v>
      </c>
      <c r="U229" s="256">
        <v>103.42</v>
      </c>
      <c r="V229" s="194">
        <v>0.10397459722222223</v>
      </c>
      <c r="W229" s="256">
        <v>115.08</v>
      </c>
      <c r="X229" s="197"/>
      <c r="Y229" s="198" t="s">
        <v>247</v>
      </c>
      <c r="Z229" s="198"/>
      <c r="AA229" s="199" t="s">
        <v>247</v>
      </c>
      <c r="AB229" s="200"/>
      <c r="AC229" s="201"/>
      <c r="AD229" s="201"/>
      <c r="AE229" s="202"/>
      <c r="AF229" s="203"/>
      <c r="AG229" s="204" t="s">
        <v>247</v>
      </c>
      <c r="AH229" s="204"/>
      <c r="AI229" s="205"/>
      <c r="AJ229" s="200"/>
      <c r="AK229" s="201" t="s">
        <v>247</v>
      </c>
      <c r="AL229" s="201"/>
      <c r="AM229" s="202"/>
      <c r="AN229" s="206"/>
      <c r="AO229" s="207" t="s">
        <v>247</v>
      </c>
      <c r="AP229" s="207"/>
      <c r="AQ229" s="208"/>
      <c r="AU229" s="202"/>
      <c r="AW229" s="231"/>
      <c r="AX229" s="231"/>
      <c r="AY229" s="253"/>
      <c r="BA229" s="207"/>
      <c r="BB229" s="207"/>
      <c r="BC229" s="208"/>
      <c r="BD229" s="210">
        <v>6.8854166666666661E-2</v>
      </c>
      <c r="BE229" s="258">
        <v>118.79</v>
      </c>
      <c r="BF229" s="210">
        <v>6.1879239583333329E-2</v>
      </c>
      <c r="BG229" s="258">
        <v>132.17999999999998</v>
      </c>
      <c r="BH229" s="213"/>
      <c r="BI229" s="214"/>
      <c r="BJ229" s="214"/>
      <c r="BK229" s="215"/>
      <c r="BL229" s="112"/>
      <c r="BM229" s="233"/>
      <c r="BN229" s="233"/>
      <c r="BO229" s="255"/>
      <c r="BP229" s="216"/>
      <c r="BQ229" s="216"/>
      <c r="BR229" s="216"/>
      <c r="BS229" s="217"/>
      <c r="BT229" s="218"/>
      <c r="BU229" s="259"/>
      <c r="BV229" s="259"/>
      <c r="BW229" s="260"/>
      <c r="BY229" s="257"/>
      <c r="BZ229" s="257"/>
      <c r="CA229" s="257"/>
      <c r="CB229" s="221"/>
      <c r="CC229" s="222"/>
      <c r="CD229" s="222"/>
      <c r="CE229" s="222"/>
    </row>
    <row r="230" spans="2:83" ht="15" customHeight="1">
      <c r="B230" s="2">
        <v>260</v>
      </c>
      <c r="C230" s="2">
        <v>224</v>
      </c>
      <c r="D230" s="49" t="s">
        <v>484</v>
      </c>
      <c r="E230" s="49" t="s">
        <v>1877</v>
      </c>
      <c r="F230" s="93" t="s">
        <v>300</v>
      </c>
      <c r="G230" s="85" t="s">
        <v>278</v>
      </c>
      <c r="H230" s="49" t="s">
        <v>31</v>
      </c>
      <c r="I230" s="49" t="s">
        <v>31</v>
      </c>
      <c r="J230" s="105">
        <f t="shared" si="21"/>
        <v>239.19</v>
      </c>
      <c r="K230" s="249">
        <f t="shared" si="22"/>
        <v>245.64000000000001</v>
      </c>
      <c r="L230" s="51">
        <f t="shared" si="23"/>
        <v>2</v>
      </c>
      <c r="M230" s="52" t="str">
        <f t="shared" si="24"/>
        <v>nie</v>
      </c>
      <c r="N230" s="106">
        <f>IF($M230="ano",LARGE((Q230,U230,Y230,AC230,AG230,AK230,AO230,AS230,AW230,BA230,BE230,BI230,BM230,BQ230,BU230,BY230,CC230),1)+LARGE((Q230,U230,Y230,AC230,AG230,AK230,AO230,AS230,AW230,BA230,BE230,BI230,BM230,BQ230,BU230,BY230,CC230),2)+LARGE((Q230,U230,Y230,AC230,AG230,AK230,AO230,AS230,AW230,BA230,BE230,BI230,BM230,BQ230,BU230,BY230,CC230),3)+LARGE((Q230,U230,Y230,AC230,AG230,AK230,AO230,AS230,AW230,BA230,BE230,BI230,BM230,BQ230,BU230,BY230,CC230),4)+LARGE((Q230,U230,Y230,AC230,AG230,AK230,AO230,AS230,AW230,BA230,BE230,BI230,BM230,BQ230,BU230,BY230,CC230),5),J230)</f>
        <v>239.19</v>
      </c>
      <c r="O230" s="250">
        <f>IF($M230="ano",LARGE((S230,W230,AA230,AE230,AI230,AM230,AQ230,AU230,AY230,BC230,BG230,BK230,BO230,BS230,BW230,CA230,CE230),1)+LARGE((S230,W230,AA230,AE230,AI230,AM230,AQ230,AU230,AY230,BC230,BG230,BK230,BO230,BS230,BW230,CA230,CE230),2)+LARGE((S230,W230,AA230,AE230,AI230,AM230,AQ230,AU230,AY230,BC230,BG230,BK230,BO230,BS230,BW230,CA230,CE230),3)+LARGE((S230,W230,AA230,AE230,AI230,AM230,AQ230,AU230,AY230,BC230,BG230,BK230,BO230,BS230,BW230,CA230,CE230),4)+LARGE((S230,W230,AA230,AE230,AI230,AM230,AQ230,AU230,AY230,BC230,BG230,BK230,BO230,BS230,BW230,CA230,CE230),5),K230)</f>
        <v>245.64000000000001</v>
      </c>
      <c r="S230" s="193"/>
      <c r="W230" s="196"/>
      <c r="Y230" s="59" t="s">
        <v>247</v>
      </c>
      <c r="AA230" s="199" t="s">
        <v>247</v>
      </c>
      <c r="AE230" s="202"/>
      <c r="AI230" s="205"/>
      <c r="AJ230" s="200"/>
      <c r="AK230" s="201" t="s">
        <v>247</v>
      </c>
      <c r="AL230" s="201"/>
      <c r="AM230" s="202"/>
      <c r="AN230" s="206">
        <v>3.5902777777777777E-2</v>
      </c>
      <c r="AO230" s="251">
        <v>118.68</v>
      </c>
      <c r="AP230" s="206">
        <v>3.4962124999999997E-2</v>
      </c>
      <c r="AQ230" s="251">
        <v>121.88000000000001</v>
      </c>
      <c r="AU230" s="202"/>
      <c r="AW230" s="231"/>
      <c r="AX230" s="231"/>
      <c r="AY230" s="253"/>
      <c r="BA230" s="207"/>
      <c r="BB230" s="207"/>
      <c r="BC230" s="208"/>
      <c r="BD230" s="210"/>
      <c r="BE230" s="211"/>
      <c r="BF230" s="211"/>
      <c r="BG230" s="212"/>
      <c r="BH230" s="213"/>
      <c r="BI230" s="214"/>
      <c r="BJ230" s="214"/>
      <c r="BK230" s="215"/>
      <c r="BL230" s="112"/>
      <c r="BM230" s="233"/>
      <c r="BN230" s="233"/>
      <c r="BO230" s="255"/>
      <c r="BS230" s="217"/>
      <c r="BT230" s="218"/>
      <c r="BU230" s="259"/>
      <c r="BV230" s="259"/>
      <c r="BW230" s="260"/>
      <c r="BY230" s="257"/>
      <c r="BZ230" s="257"/>
      <c r="CA230" s="257"/>
      <c r="CB230" s="221">
        <v>6.655092592592593E-2</v>
      </c>
      <c r="CC230" s="222">
        <v>120.51</v>
      </c>
      <c r="CD230" s="221">
        <v>6.4807291666666669E-2</v>
      </c>
      <c r="CE230" s="222">
        <v>123.76</v>
      </c>
    </row>
    <row r="231" spans="2:83" ht="15" customHeight="1">
      <c r="B231" s="2">
        <v>262</v>
      </c>
      <c r="C231" s="2">
        <v>225</v>
      </c>
      <c r="D231" s="47" t="s">
        <v>2087</v>
      </c>
      <c r="E231" s="47" t="s">
        <v>1855</v>
      </c>
      <c r="F231" s="89" t="s">
        <v>1542</v>
      </c>
      <c r="G231" s="48">
        <v>1983</v>
      </c>
      <c r="H231" s="49" t="s">
        <v>31</v>
      </c>
      <c r="I231" s="2" t="str">
        <f t="shared" ref="I231:I240" si="27">IF(G231&lt;=1953,"M60",IF(G231&lt;=1963,"M50",IF(G231&lt;=1973,"M40","M")))</f>
        <v>M</v>
      </c>
      <c r="J231" s="105">
        <f t="shared" si="21"/>
        <v>245</v>
      </c>
      <c r="K231" s="249">
        <f t="shared" si="22"/>
        <v>245</v>
      </c>
      <c r="L231" s="51">
        <f t="shared" si="23"/>
        <v>2</v>
      </c>
      <c r="M231" s="52" t="str">
        <f t="shared" si="24"/>
        <v>nie</v>
      </c>
      <c r="N231" s="106">
        <f>IF($M231="ano",LARGE((Q231,U231,Y231,AC231,AG231,AK231,AO231,AS231,AW231,BA231,BE231,BI231,BM231,BQ231,BU231,BY231,CC231),1)+LARGE((Q231,U231,Y231,AC231,AG231,AK231,AO231,AS231,AW231,BA231,BE231,BI231,BM231,BQ231,BU231,BY231,CC231),2)+LARGE((Q231,U231,Y231,AC231,AG231,AK231,AO231,AS231,AW231,BA231,BE231,BI231,BM231,BQ231,BU231,BY231,CC231),3)+LARGE((Q231,U231,Y231,AC231,AG231,AK231,AO231,AS231,AW231,BA231,BE231,BI231,BM231,BQ231,BU231,BY231,CC231),4)+LARGE((Q231,U231,Y231,AC231,AG231,AK231,AO231,AS231,AW231,BA231,BE231,BI231,BM231,BQ231,BU231,BY231,CC231),5),J231)</f>
        <v>245</v>
      </c>
      <c r="O231" s="250">
        <f>IF($M231="ano",LARGE((S231,W231,AA231,AE231,AI231,AM231,AQ231,AU231,AY231,BC231,BG231,BK231,BO231,BS231,BW231,CA231,CE231),1)+LARGE((S231,W231,AA231,AE231,AI231,AM231,AQ231,AU231,AY231,BC231,BG231,BK231,BO231,BS231,BW231,CA231,CE231),2)+LARGE((S231,W231,AA231,AE231,AI231,AM231,AQ231,AU231,AY231,BC231,BG231,BK231,BO231,BS231,BW231,CA231,CE231),3)+LARGE((S231,W231,AA231,AE231,AI231,AM231,AQ231,AU231,AY231,BC231,BG231,BK231,BO231,BS231,BW231,CA231,CE231),4)+LARGE((S231,W231,AA231,AE231,AI231,AM231,AQ231,AU231,AY231,BC231,BG231,BK231,BO231,BS231,BW231,CA231,CE231),5),K231)</f>
        <v>245</v>
      </c>
      <c r="P231" s="191"/>
      <c r="Q231" s="192"/>
      <c r="R231" s="192"/>
      <c r="S231" s="193"/>
      <c r="T231" s="194">
        <v>0.10836805555555555</v>
      </c>
      <c r="U231" s="256">
        <v>124.73</v>
      </c>
      <c r="V231" s="194">
        <v>0.10836805555555555</v>
      </c>
      <c r="W231" s="256">
        <v>124.73</v>
      </c>
      <c r="X231" s="197"/>
      <c r="Y231" s="198" t="s">
        <v>247</v>
      </c>
      <c r="Z231" s="198"/>
      <c r="AA231" s="199" t="s">
        <v>247</v>
      </c>
      <c r="AB231" s="200"/>
      <c r="AC231" s="201"/>
      <c r="AD231" s="201"/>
      <c r="AE231" s="202"/>
      <c r="AF231" s="203"/>
      <c r="AG231" s="204" t="s">
        <v>247</v>
      </c>
      <c r="AH231" s="204"/>
      <c r="AI231" s="205"/>
      <c r="AJ231" s="200"/>
      <c r="AK231" s="201" t="s">
        <v>247</v>
      </c>
      <c r="AL231" s="201"/>
      <c r="AM231" s="202"/>
      <c r="AN231" s="206"/>
      <c r="AO231" s="207" t="s">
        <v>247</v>
      </c>
      <c r="AP231" s="207"/>
      <c r="AQ231" s="208"/>
      <c r="AU231" s="202"/>
      <c r="AW231" s="231"/>
      <c r="AX231" s="231"/>
      <c r="AY231" s="253"/>
      <c r="BA231" s="207"/>
      <c r="BB231" s="207"/>
      <c r="BC231" s="208"/>
      <c r="BD231" s="210"/>
      <c r="BE231" s="211"/>
      <c r="BF231" s="211"/>
      <c r="BG231" s="212"/>
      <c r="BH231" s="213"/>
      <c r="BI231" s="214"/>
      <c r="BJ231" s="214"/>
      <c r="BK231" s="215"/>
      <c r="BL231" s="112"/>
      <c r="BM231" s="233"/>
      <c r="BN231" s="233"/>
      <c r="BO231" s="255"/>
      <c r="BP231" s="216"/>
      <c r="BQ231" s="216"/>
      <c r="BR231" s="216"/>
      <c r="BS231" s="217"/>
      <c r="BT231" s="218"/>
      <c r="BU231" s="259"/>
      <c r="BV231" s="259"/>
      <c r="BW231" s="260"/>
      <c r="BY231" s="257"/>
      <c r="BZ231" s="257"/>
      <c r="CA231" s="257"/>
      <c r="CB231" s="221">
        <v>6.6608796296296291E-2</v>
      </c>
      <c r="CC231" s="222">
        <v>120.27</v>
      </c>
      <c r="CD231" s="221">
        <v>6.6608796296296291E-2</v>
      </c>
      <c r="CE231" s="222">
        <v>120.27</v>
      </c>
    </row>
    <row r="232" spans="2:83" ht="15" customHeight="1">
      <c r="B232" s="2">
        <v>263</v>
      </c>
      <c r="C232" s="2">
        <v>226</v>
      </c>
      <c r="D232" s="47" t="s">
        <v>1685</v>
      </c>
      <c r="E232" s="47" t="s">
        <v>1635</v>
      </c>
      <c r="F232" s="89" t="s">
        <v>1686</v>
      </c>
      <c r="G232" s="48">
        <v>1969</v>
      </c>
      <c r="H232" s="49" t="s">
        <v>31</v>
      </c>
      <c r="I232" s="2" t="str">
        <f t="shared" si="27"/>
        <v>M40</v>
      </c>
      <c r="J232" s="105">
        <f t="shared" si="21"/>
        <v>227.36</v>
      </c>
      <c r="K232" s="249">
        <f t="shared" si="22"/>
        <v>244.82</v>
      </c>
      <c r="L232" s="51">
        <f t="shared" si="23"/>
        <v>1</v>
      </c>
      <c r="M232" s="52" t="str">
        <f t="shared" si="24"/>
        <v>nie</v>
      </c>
      <c r="N232" s="106">
        <f>IF($M232="ano",LARGE((Q232,U232,Y232,AC232,AG232,AK232,AO232,AS232,AW232,BA232,BE232,BI232,BM232,BQ232,BU232,BY232,CC232),1)+LARGE((Q232,U232,Y232,AC232,AG232,AK232,AO232,AS232,AW232,BA232,BE232,BI232,BM232,BQ232,BU232,BY232,CC232),2)+LARGE((Q232,U232,Y232,AC232,AG232,AK232,AO232,AS232,AW232,BA232,BE232,BI232,BM232,BQ232,BU232,BY232,CC232),3)+LARGE((Q232,U232,Y232,AC232,AG232,AK232,AO232,AS232,AW232,BA232,BE232,BI232,BM232,BQ232,BU232,BY232,CC232),4)+LARGE((Q232,U232,Y232,AC232,AG232,AK232,AO232,AS232,AW232,BA232,BE232,BI232,BM232,BQ232,BU232,BY232,CC232),5),J232)</f>
        <v>227.36</v>
      </c>
      <c r="O232" s="250">
        <f>IF($M232="ano",LARGE((S232,W232,AA232,AE232,AI232,AM232,AQ232,AU232,AY232,BC232,BG232,BK232,BO232,BS232,BW232,CA232,CE232),1)+LARGE((S232,W232,AA232,AE232,AI232,AM232,AQ232,AU232,AY232,BC232,BG232,BK232,BO232,BS232,BW232,CA232,CE232),2)+LARGE((S232,W232,AA232,AE232,AI232,AM232,AQ232,AU232,AY232,BC232,BG232,BK232,BO232,BS232,BW232,CA232,CE232),3)+LARGE((S232,W232,AA232,AE232,AI232,AM232,AQ232,AU232,AY232,BC232,BG232,BK232,BO232,BS232,BW232,CA232,CE232),4)+LARGE((S232,W232,AA232,AE232,AI232,AM232,AQ232,AU232,AY232,BC232,BG232,BK232,BO232,BS232,BW232,CA232,CE232),5),K232)</f>
        <v>244.82</v>
      </c>
      <c r="P232" s="191"/>
      <c r="Q232" s="192"/>
      <c r="R232" s="192"/>
      <c r="S232" s="193"/>
      <c r="T232" s="194">
        <v>7.3090277777777782E-2</v>
      </c>
      <c r="U232" s="256">
        <v>227.36</v>
      </c>
      <c r="V232" s="194">
        <v>6.7878940972222218E-2</v>
      </c>
      <c r="W232" s="256">
        <v>244.82</v>
      </c>
      <c r="X232" s="197"/>
      <c r="Y232" s="198" t="s">
        <v>247</v>
      </c>
      <c r="Z232" s="198"/>
      <c r="AA232" s="199" t="s">
        <v>247</v>
      </c>
      <c r="AB232" s="200"/>
      <c r="AC232" s="201"/>
      <c r="AD232" s="201"/>
      <c r="AE232" s="202"/>
      <c r="AF232" s="203"/>
      <c r="AG232" s="204" t="s">
        <v>247</v>
      </c>
      <c r="AH232" s="204"/>
      <c r="AI232" s="205"/>
      <c r="AJ232" s="200"/>
      <c r="AK232" s="201" t="s">
        <v>247</v>
      </c>
      <c r="AL232" s="201"/>
      <c r="AM232" s="202"/>
      <c r="AN232" s="206"/>
      <c r="AO232" s="207" t="s">
        <v>247</v>
      </c>
      <c r="AP232" s="207"/>
      <c r="AQ232" s="208"/>
      <c r="AU232" s="202"/>
      <c r="AW232" s="231"/>
      <c r="AX232" s="231"/>
      <c r="AY232" s="253"/>
      <c r="BA232" s="207"/>
      <c r="BB232" s="207"/>
      <c r="BC232" s="208"/>
      <c r="BD232" s="210"/>
      <c r="BE232" s="211"/>
      <c r="BF232" s="211"/>
      <c r="BG232" s="212"/>
      <c r="BH232" s="213"/>
      <c r="BI232" s="214"/>
      <c r="BJ232" s="214"/>
      <c r="BK232" s="215"/>
      <c r="BL232" s="112"/>
      <c r="BM232" s="233"/>
      <c r="BN232" s="233"/>
      <c r="BO232" s="255"/>
      <c r="BP232" s="216"/>
      <c r="BQ232" s="216"/>
      <c r="BR232" s="216"/>
      <c r="BS232" s="217"/>
      <c r="BT232" s="218"/>
      <c r="BU232" s="259"/>
      <c r="BV232" s="259"/>
      <c r="BW232" s="260"/>
      <c r="BY232" s="257"/>
      <c r="BZ232" s="257"/>
      <c r="CA232" s="257"/>
      <c r="CB232" s="221"/>
      <c r="CC232" s="222"/>
      <c r="CD232" s="222"/>
      <c r="CE232" s="222"/>
    </row>
    <row r="233" spans="2:83" ht="15" customHeight="1">
      <c r="B233" s="2">
        <v>264</v>
      </c>
      <c r="C233" s="2">
        <v>227</v>
      </c>
      <c r="D233" s="47" t="s">
        <v>2118</v>
      </c>
      <c r="E233" s="47" t="s">
        <v>1523</v>
      </c>
      <c r="F233" s="89" t="s">
        <v>2119</v>
      </c>
      <c r="G233" s="48">
        <v>1987</v>
      </c>
      <c r="H233" s="49" t="s">
        <v>31</v>
      </c>
      <c r="I233" s="2" t="str">
        <f t="shared" si="27"/>
        <v>M</v>
      </c>
      <c r="J233" s="105">
        <f t="shared" si="21"/>
        <v>243.95</v>
      </c>
      <c r="K233" s="249">
        <f t="shared" si="22"/>
        <v>243.95</v>
      </c>
      <c r="L233" s="51">
        <f t="shared" si="23"/>
        <v>2</v>
      </c>
      <c r="M233" s="52" t="str">
        <f t="shared" si="24"/>
        <v>nie</v>
      </c>
      <c r="N233" s="106">
        <f>IF($M233="ano",LARGE((Q233,U233,Y233,AC233,AG233,AK233,AO233,AS233,AW233,BA233,BE233,BI233,BM233,BQ233,BU233,BY233,CC233),1)+LARGE((Q233,U233,Y233,AC233,AG233,AK233,AO233,AS233,AW233,BA233,BE233,BI233,BM233,BQ233,BU233,BY233,CC233),2)+LARGE((Q233,U233,Y233,AC233,AG233,AK233,AO233,AS233,AW233,BA233,BE233,BI233,BM233,BQ233,BU233,BY233,CC233),3)+LARGE((Q233,U233,Y233,AC233,AG233,AK233,AO233,AS233,AW233,BA233,BE233,BI233,BM233,BQ233,BU233,BY233,CC233),4)+LARGE((Q233,U233,Y233,AC233,AG233,AK233,AO233,AS233,AW233,BA233,BE233,BI233,BM233,BQ233,BU233,BY233,CC233),5),J233)</f>
        <v>243.95</v>
      </c>
      <c r="O233" s="250">
        <f>IF($M233="ano",LARGE((S233,W233,AA233,AE233,AI233,AM233,AQ233,AU233,AY233,BC233,BG233,BK233,BO233,BS233,BW233,CA233,CE233),1)+LARGE((S233,W233,AA233,AE233,AI233,AM233,AQ233,AU233,AY233,BC233,BG233,BK233,BO233,BS233,BW233,CA233,CE233),2)+LARGE((S233,W233,AA233,AE233,AI233,AM233,AQ233,AU233,AY233,BC233,BG233,BK233,BO233,BS233,BW233,CA233,CE233),3)+LARGE((S233,W233,AA233,AE233,AI233,AM233,AQ233,AU233,AY233,BC233,BG233,BK233,BO233,BS233,BW233,CA233,CE233),4)+LARGE((S233,W233,AA233,AE233,AI233,AM233,AQ233,AU233,AY233,BC233,BG233,BK233,BO233,BS233,BW233,CA233,CE233),5),K233)</f>
        <v>243.95</v>
      </c>
      <c r="P233" s="191"/>
      <c r="Q233" s="192"/>
      <c r="R233" s="192"/>
      <c r="S233" s="193"/>
      <c r="T233" s="194">
        <v>0.11094907407407407</v>
      </c>
      <c r="U233" s="256">
        <v>117.22</v>
      </c>
      <c r="V233" s="194">
        <v>0.11094907407407407</v>
      </c>
      <c r="W233" s="256">
        <v>117.22</v>
      </c>
      <c r="X233" s="197"/>
      <c r="Y233" s="198" t="s">
        <v>247</v>
      </c>
      <c r="Z233" s="198"/>
      <c r="AA233" s="199" t="s">
        <v>247</v>
      </c>
      <c r="AB233" s="200"/>
      <c r="AC233" s="201"/>
      <c r="AD233" s="201"/>
      <c r="AE233" s="202"/>
      <c r="AF233" s="203"/>
      <c r="AG233" s="204" t="s">
        <v>247</v>
      </c>
      <c r="AH233" s="204"/>
      <c r="AI233" s="205"/>
      <c r="AJ233" s="200">
        <v>6.1458333333333337E-2</v>
      </c>
      <c r="AK233" s="252">
        <v>126.73</v>
      </c>
      <c r="AL233" s="200">
        <v>6.1458333333333337E-2</v>
      </c>
      <c r="AM233" s="252">
        <v>126.73</v>
      </c>
      <c r="AN233" s="206"/>
      <c r="AO233" s="207" t="s">
        <v>247</v>
      </c>
      <c r="AP233" s="207"/>
      <c r="AQ233" s="208"/>
      <c r="AU233" s="202"/>
      <c r="AW233" s="231"/>
      <c r="AX233" s="231"/>
      <c r="AY233" s="253"/>
      <c r="BA233" s="207"/>
      <c r="BB233" s="207"/>
      <c r="BC233" s="208"/>
      <c r="BD233" s="210"/>
      <c r="BE233" s="211"/>
      <c r="BF233" s="211"/>
      <c r="BG233" s="212"/>
      <c r="BH233" s="213"/>
      <c r="BI233" s="214"/>
      <c r="BJ233" s="214"/>
      <c r="BK233" s="215"/>
      <c r="BL233" s="112"/>
      <c r="BM233" s="233"/>
      <c r="BN233" s="233"/>
      <c r="BO233" s="255"/>
      <c r="BP233" s="216"/>
      <c r="BQ233" s="216"/>
      <c r="BR233" s="216"/>
      <c r="BS233" s="217"/>
      <c r="BT233" s="218"/>
      <c r="BU233" s="259"/>
      <c r="BV233" s="259"/>
      <c r="BW233" s="260"/>
      <c r="BY233" s="257"/>
      <c r="BZ233" s="257"/>
      <c r="CA233" s="257"/>
      <c r="CB233" s="221"/>
      <c r="CC233" s="222"/>
      <c r="CD233" s="222"/>
      <c r="CE233" s="222"/>
    </row>
    <row r="234" spans="2:83" ht="15" customHeight="1">
      <c r="B234" s="2">
        <v>265</v>
      </c>
      <c r="C234" s="2">
        <v>228</v>
      </c>
      <c r="D234" s="47" t="s">
        <v>2173</v>
      </c>
      <c r="E234" s="47" t="s">
        <v>2172</v>
      </c>
      <c r="F234" s="89" t="s">
        <v>2174</v>
      </c>
      <c r="G234" s="48">
        <v>1980</v>
      </c>
      <c r="H234" s="49" t="s">
        <v>31</v>
      </c>
      <c r="I234" s="2" t="str">
        <f t="shared" si="27"/>
        <v>M</v>
      </c>
      <c r="J234" s="105">
        <f t="shared" si="21"/>
        <v>243.14999999999998</v>
      </c>
      <c r="K234" s="249">
        <f t="shared" si="22"/>
        <v>243.65</v>
      </c>
      <c r="L234" s="51">
        <f t="shared" si="23"/>
        <v>2</v>
      </c>
      <c r="M234" s="52" t="str">
        <f t="shared" si="24"/>
        <v>nie</v>
      </c>
      <c r="N234" s="106">
        <f>IF($M234="ano",LARGE((Q234,U234,Y234,AC234,AG234,AK234,AO234,AS234,AW234,BA234,BE234,BI234,BM234,BQ234,BU234,BY234,CC234),1)+LARGE((Q234,U234,Y234,AC234,AG234,AK234,AO234,AS234,AW234,BA234,BE234,BI234,BM234,BQ234,BU234,BY234,CC234),2)+LARGE((Q234,U234,Y234,AC234,AG234,AK234,AO234,AS234,AW234,BA234,BE234,BI234,BM234,BQ234,BU234,BY234,CC234),3)+LARGE((Q234,U234,Y234,AC234,AG234,AK234,AO234,AS234,AW234,BA234,BE234,BI234,BM234,BQ234,BU234,BY234,CC234),4)+LARGE((Q234,U234,Y234,AC234,AG234,AK234,AO234,AS234,AW234,BA234,BE234,BI234,BM234,BQ234,BU234,BY234,CC234),5),J234)</f>
        <v>243.14999999999998</v>
      </c>
      <c r="O234" s="250">
        <f>IF($M234="ano",LARGE((S234,W234,AA234,AE234,AI234,AM234,AQ234,AU234,AY234,BC234,BG234,BK234,BO234,BS234,BW234,CA234,CE234),1)+LARGE((S234,W234,AA234,AE234,AI234,AM234,AQ234,AU234,AY234,BC234,BG234,BK234,BO234,BS234,BW234,CA234,CE234),2)+LARGE((S234,W234,AA234,AE234,AI234,AM234,AQ234,AU234,AY234,BC234,BG234,BK234,BO234,BS234,BW234,CA234,CE234),3)+LARGE((S234,W234,AA234,AE234,AI234,AM234,AQ234,AU234,AY234,BC234,BG234,BK234,BO234,BS234,BW234,CA234,CE234),4)+LARGE((S234,W234,AA234,AE234,AI234,AM234,AQ234,AU234,AY234,BC234,BG234,BK234,BO234,BS234,BW234,CA234,CE234),5),K234)</f>
        <v>243.65</v>
      </c>
      <c r="P234" s="191"/>
      <c r="Q234" s="192"/>
      <c r="R234" s="192"/>
      <c r="S234" s="193"/>
      <c r="T234" s="194">
        <v>0.11341435185185185</v>
      </c>
      <c r="U234" s="256">
        <v>110.05</v>
      </c>
      <c r="V234" s="194">
        <v>0.11318752314814814</v>
      </c>
      <c r="W234" s="256">
        <v>110.28</v>
      </c>
      <c r="X234" s="197"/>
      <c r="Y234" s="198" t="s">
        <v>247</v>
      </c>
      <c r="Z234" s="198"/>
      <c r="AA234" s="199" t="s">
        <v>247</v>
      </c>
      <c r="AB234" s="200"/>
      <c r="AC234" s="201"/>
      <c r="AD234" s="201"/>
      <c r="AE234" s="202"/>
      <c r="AF234" s="203"/>
      <c r="AG234" s="204" t="s">
        <v>247</v>
      </c>
      <c r="AH234" s="204"/>
      <c r="AI234" s="205"/>
      <c r="AJ234" s="200"/>
      <c r="AK234" s="201" t="s">
        <v>247</v>
      </c>
      <c r="AL234" s="201"/>
      <c r="AM234" s="202"/>
      <c r="AN234" s="206">
        <v>3.4062500000000002E-2</v>
      </c>
      <c r="AO234" s="251">
        <v>133.1</v>
      </c>
      <c r="AP234" s="206">
        <v>3.3994375E-2</v>
      </c>
      <c r="AQ234" s="251">
        <v>133.37</v>
      </c>
      <c r="AU234" s="202"/>
      <c r="AW234" s="231"/>
      <c r="AX234" s="231"/>
      <c r="AY234" s="253"/>
      <c r="BA234" s="207"/>
      <c r="BB234" s="207"/>
      <c r="BC234" s="208"/>
      <c r="BD234" s="210"/>
      <c r="BE234" s="211"/>
      <c r="BF234" s="211"/>
      <c r="BG234" s="212"/>
      <c r="BH234" s="213"/>
      <c r="BI234" s="214"/>
      <c r="BJ234" s="214"/>
      <c r="BK234" s="215"/>
      <c r="BL234" s="112"/>
      <c r="BM234" s="233"/>
      <c r="BN234" s="233"/>
      <c r="BO234" s="255"/>
      <c r="BP234" s="216"/>
      <c r="BQ234" s="216"/>
      <c r="BR234" s="216"/>
      <c r="BS234" s="217"/>
      <c r="BT234" s="218"/>
      <c r="BU234" s="259"/>
      <c r="BV234" s="259"/>
      <c r="BW234" s="260"/>
      <c r="BY234" s="257"/>
      <c r="BZ234" s="257"/>
      <c r="CA234" s="257"/>
      <c r="CB234" s="221"/>
      <c r="CC234" s="222"/>
      <c r="CD234" s="222"/>
      <c r="CE234" s="222"/>
    </row>
    <row r="235" spans="2:83" ht="15" customHeight="1">
      <c r="B235" s="2">
        <v>266</v>
      </c>
      <c r="C235" s="2">
        <v>229</v>
      </c>
      <c r="D235" s="49" t="s">
        <v>101</v>
      </c>
      <c r="E235" s="49" t="s">
        <v>1514</v>
      </c>
      <c r="F235" s="93" t="s">
        <v>1542</v>
      </c>
      <c r="G235" s="85">
        <v>1957</v>
      </c>
      <c r="H235" s="49" t="s">
        <v>31</v>
      </c>
      <c r="I235" s="2" t="str">
        <f t="shared" si="27"/>
        <v>M50</v>
      </c>
      <c r="J235" s="105">
        <f t="shared" si="21"/>
        <v>203.86</v>
      </c>
      <c r="K235" s="249">
        <f t="shared" si="22"/>
        <v>243.11</v>
      </c>
      <c r="L235" s="51">
        <f t="shared" si="23"/>
        <v>2</v>
      </c>
      <c r="M235" s="52" t="str">
        <f t="shared" si="24"/>
        <v>nie</v>
      </c>
      <c r="N235" s="106">
        <f>IF($M235="ano",LARGE((Q235,U235,Y235,AC235,AG235,AK235,AO235,AS235,AW235,BA235,BE235,BI235,BM235,BQ235,BU235,BY235,CC235),1)+LARGE((Q235,U235,Y235,AC235,AG235,AK235,AO235,AS235,AW235,BA235,BE235,BI235,BM235,BQ235,BU235,BY235,CC235),2)+LARGE((Q235,U235,Y235,AC235,AG235,AK235,AO235,AS235,AW235,BA235,BE235,BI235,BM235,BQ235,BU235,BY235,CC235),3)+LARGE((Q235,U235,Y235,AC235,AG235,AK235,AO235,AS235,AW235,BA235,BE235,BI235,BM235,BQ235,BU235,BY235,CC235),4)+LARGE((Q235,U235,Y235,AC235,AG235,AK235,AO235,AS235,AW235,BA235,BE235,BI235,BM235,BQ235,BU235,BY235,CC235),5),J235)</f>
        <v>203.86</v>
      </c>
      <c r="O235" s="250">
        <f>IF($M235="ano",LARGE((S235,W235,AA235,AE235,AI235,AM235,AQ235,AU235,AY235,BC235,BG235,BK235,BO235,BS235,BW235,CA235,CE235),1)+LARGE((S235,W235,AA235,AE235,AI235,AM235,AQ235,AU235,AY235,BC235,BG235,BK235,BO235,BS235,BW235,CA235,CE235),2)+LARGE((S235,W235,AA235,AE235,AI235,AM235,AQ235,AU235,AY235,BC235,BG235,BK235,BO235,BS235,BW235,CA235,CE235),3)+LARGE((S235,W235,AA235,AE235,AI235,AM235,AQ235,AU235,AY235,BC235,BG235,BK235,BO235,BS235,BW235,CA235,CE235),4)+LARGE((S235,W235,AA235,AE235,AI235,AM235,AQ235,AU235,AY235,BC235,BG235,BK235,BO235,BS235,BW235,CA235,CE235),5),K235)</f>
        <v>243.11</v>
      </c>
      <c r="S235" s="193"/>
      <c r="W235" s="196"/>
      <c r="Y235" s="59" t="s">
        <v>247</v>
      </c>
      <c r="AA235" s="199" t="s">
        <v>247</v>
      </c>
      <c r="AB235" s="200">
        <v>7.1388888888888891E-2</v>
      </c>
      <c r="AC235" s="252">
        <v>105.02</v>
      </c>
      <c r="AD235" s="200">
        <v>5.9866722222222224E-2</v>
      </c>
      <c r="AE235" s="252">
        <v>125.24000000000001</v>
      </c>
      <c r="AG235" s="61" t="s">
        <v>247</v>
      </c>
      <c r="AI235" s="205"/>
      <c r="AJ235" s="200"/>
      <c r="AK235" s="201" t="s">
        <v>247</v>
      </c>
      <c r="AL235" s="201"/>
      <c r="AM235" s="202"/>
      <c r="AN235" s="206"/>
      <c r="AO235" s="207" t="s">
        <v>247</v>
      </c>
      <c r="AP235" s="207"/>
      <c r="AQ235" s="208"/>
      <c r="AU235" s="202"/>
      <c r="AW235" s="231"/>
      <c r="AX235" s="231"/>
      <c r="AY235" s="253"/>
      <c r="BA235" s="207"/>
      <c r="BB235" s="207"/>
      <c r="BC235" s="208"/>
      <c r="BD235" s="210">
        <v>7.3738425925925916E-2</v>
      </c>
      <c r="BE235" s="258">
        <v>98.84</v>
      </c>
      <c r="BF235" s="210">
        <v>6.1837043981481474E-2</v>
      </c>
      <c r="BG235" s="258">
        <v>117.87</v>
      </c>
      <c r="BH235" s="213"/>
      <c r="BI235" s="214"/>
      <c r="BJ235" s="214"/>
      <c r="BK235" s="215"/>
      <c r="BL235" s="112"/>
      <c r="BM235" s="233"/>
      <c r="BN235" s="233"/>
      <c r="BO235" s="255"/>
      <c r="BS235" s="217"/>
      <c r="BT235" s="218"/>
      <c r="BU235" s="259"/>
      <c r="BV235" s="259"/>
      <c r="BW235" s="260"/>
      <c r="BY235" s="257"/>
      <c r="BZ235" s="257"/>
      <c r="CA235" s="257"/>
      <c r="CB235" s="221"/>
      <c r="CC235" s="222"/>
      <c r="CD235" s="222"/>
      <c r="CE235" s="222"/>
    </row>
    <row r="236" spans="2:83" ht="15" customHeight="1">
      <c r="B236" s="2">
        <v>267</v>
      </c>
      <c r="C236" s="2">
        <v>230</v>
      </c>
      <c r="D236" s="47" t="s">
        <v>2154</v>
      </c>
      <c r="E236" s="47" t="s">
        <v>2153</v>
      </c>
      <c r="F236" s="89" t="s">
        <v>2155</v>
      </c>
      <c r="G236" s="48">
        <v>1971</v>
      </c>
      <c r="H236" s="49" t="s">
        <v>31</v>
      </c>
      <c r="I236" s="2" t="str">
        <f t="shared" si="27"/>
        <v>M40</v>
      </c>
      <c r="J236" s="105">
        <f t="shared" si="21"/>
        <v>229.14</v>
      </c>
      <c r="K236" s="249">
        <f t="shared" si="22"/>
        <v>242.82</v>
      </c>
      <c r="L236" s="51">
        <f t="shared" si="23"/>
        <v>2</v>
      </c>
      <c r="M236" s="52" t="str">
        <f t="shared" si="24"/>
        <v>nie</v>
      </c>
      <c r="N236" s="106">
        <f>IF($M236="ano",LARGE((Q236,U236,Y236,AC236,AG236,AK236,AO236,AS236,AW236,BA236,BE236,BI236,BM236,BQ236,BU236,BY236,CC236),1)+LARGE((Q236,U236,Y236,AC236,AG236,AK236,AO236,AS236,AW236,BA236,BE236,BI236,BM236,BQ236,BU236,BY236,CC236),2)+LARGE((Q236,U236,Y236,AC236,AG236,AK236,AO236,AS236,AW236,BA236,BE236,BI236,BM236,BQ236,BU236,BY236,CC236),3)+LARGE((Q236,U236,Y236,AC236,AG236,AK236,AO236,AS236,AW236,BA236,BE236,BI236,BM236,BQ236,BU236,BY236,CC236),4)+LARGE((Q236,U236,Y236,AC236,AG236,AK236,AO236,AS236,AW236,BA236,BE236,BI236,BM236,BQ236,BU236,BY236,CC236),5),J236)</f>
        <v>229.14</v>
      </c>
      <c r="O236" s="250">
        <f>IF($M236="ano",LARGE((S236,W236,AA236,AE236,AI236,AM236,AQ236,AU236,AY236,BC236,BG236,BK236,BO236,BS236,BW236,CA236,CE236),1)+LARGE((S236,W236,AA236,AE236,AI236,AM236,AQ236,AU236,AY236,BC236,BG236,BK236,BO236,BS236,BW236,CA236,CE236),2)+LARGE((S236,W236,AA236,AE236,AI236,AM236,AQ236,AU236,AY236,BC236,BG236,BK236,BO236,BS236,BW236,CA236,CE236),3)+LARGE((S236,W236,AA236,AE236,AI236,AM236,AQ236,AU236,AY236,BC236,BG236,BK236,BO236,BS236,BW236,CA236,CE236),4)+LARGE((S236,W236,AA236,AE236,AI236,AM236,AQ236,AU236,AY236,BC236,BG236,BK236,BO236,BS236,BW236,CA236,CE236),5),K236)</f>
        <v>242.82</v>
      </c>
      <c r="P236" s="191"/>
      <c r="Q236" s="192"/>
      <c r="R236" s="192"/>
      <c r="S236" s="193"/>
      <c r="T236" s="194">
        <v>0.11265046296296295</v>
      </c>
      <c r="U236" s="256">
        <v>112.27</v>
      </c>
      <c r="V236" s="194">
        <v>0.10630824189814814</v>
      </c>
      <c r="W236" s="256">
        <v>118.97</v>
      </c>
      <c r="X236" s="197"/>
      <c r="Y236" s="198" t="s">
        <v>247</v>
      </c>
      <c r="Z236" s="198"/>
      <c r="AA236" s="199" t="s">
        <v>247</v>
      </c>
      <c r="AB236" s="200"/>
      <c r="AC236" s="201"/>
      <c r="AD236" s="201"/>
      <c r="AE236" s="202"/>
      <c r="AF236" s="203"/>
      <c r="AG236" s="204" t="s">
        <v>247</v>
      </c>
      <c r="AH236" s="204"/>
      <c r="AI236" s="205"/>
      <c r="AJ236" s="200"/>
      <c r="AK236" s="201" t="s">
        <v>247</v>
      </c>
      <c r="AL236" s="201"/>
      <c r="AM236" s="202"/>
      <c r="AN236" s="206"/>
      <c r="AO236" s="207" t="s">
        <v>247</v>
      </c>
      <c r="AP236" s="207"/>
      <c r="AQ236" s="208"/>
      <c r="AU236" s="202"/>
      <c r="AW236" s="231"/>
      <c r="AX236" s="231"/>
      <c r="AY236" s="253"/>
      <c r="BA236" s="207"/>
      <c r="BB236" s="207"/>
      <c r="BC236" s="208"/>
      <c r="BD236" s="210"/>
      <c r="BE236" s="211"/>
      <c r="BF236" s="211"/>
      <c r="BG236" s="212"/>
      <c r="BH236" s="213"/>
      <c r="BI236" s="214"/>
      <c r="BJ236" s="214"/>
      <c r="BK236" s="215"/>
      <c r="BL236" s="112"/>
      <c r="BM236" s="233"/>
      <c r="BN236" s="233"/>
      <c r="BO236" s="255"/>
      <c r="BP236" s="216"/>
      <c r="BQ236" s="216"/>
      <c r="BR236" s="216"/>
      <c r="BS236" s="217"/>
      <c r="BT236" s="218"/>
      <c r="BU236" s="259"/>
      <c r="BV236" s="259"/>
      <c r="BW236" s="260"/>
      <c r="BY236" s="257"/>
      <c r="BZ236" s="257"/>
      <c r="CA236" s="257"/>
      <c r="CB236" s="221">
        <v>6.7418981481481483E-2</v>
      </c>
      <c r="CC236" s="222">
        <v>116.87</v>
      </c>
      <c r="CD236" s="221">
        <v>6.3623292824074071E-2</v>
      </c>
      <c r="CE236" s="222">
        <v>123.85000000000001</v>
      </c>
    </row>
    <row r="237" spans="2:83" ht="15" customHeight="1">
      <c r="B237" s="2">
        <v>268</v>
      </c>
      <c r="C237" s="2">
        <v>231</v>
      </c>
      <c r="D237" s="47" t="s">
        <v>1646</v>
      </c>
      <c r="E237" s="47" t="s">
        <v>1484</v>
      </c>
      <c r="F237" s="89" t="s">
        <v>1647</v>
      </c>
      <c r="G237" s="48">
        <v>1982</v>
      </c>
      <c r="H237" s="49" t="s">
        <v>31</v>
      </c>
      <c r="I237" s="2" t="str">
        <f t="shared" si="27"/>
        <v>M</v>
      </c>
      <c r="J237" s="105">
        <f t="shared" si="21"/>
        <v>241.26</v>
      </c>
      <c r="K237" s="249">
        <f t="shared" si="22"/>
        <v>241.26</v>
      </c>
      <c r="L237" s="51">
        <f t="shared" si="23"/>
        <v>2</v>
      </c>
      <c r="M237" s="52" t="str">
        <f t="shared" si="24"/>
        <v>nie</v>
      </c>
      <c r="N237" s="106">
        <f>IF($M237="ano",LARGE((Q237,U237,Y237,AC237,AG237,AK237,AO237,AS237,AW237,BA237,BE237,BI237,BM237,BQ237,BU237,BY237,CC237),1)+LARGE((Q237,U237,Y237,AC237,AG237,AK237,AO237,AS237,AW237,BA237,BE237,BI237,BM237,BQ237,BU237,BY237,CC237),2)+LARGE((Q237,U237,Y237,AC237,AG237,AK237,AO237,AS237,AW237,BA237,BE237,BI237,BM237,BQ237,BU237,BY237,CC237),3)+LARGE((Q237,U237,Y237,AC237,AG237,AK237,AO237,AS237,AW237,BA237,BE237,BI237,BM237,BQ237,BU237,BY237,CC237),4)+LARGE((Q237,U237,Y237,AC237,AG237,AK237,AO237,AS237,AW237,BA237,BE237,BI237,BM237,BQ237,BU237,BY237,CC237),5),J237)</f>
        <v>241.26</v>
      </c>
      <c r="O237" s="250">
        <f>IF($M237="ano",LARGE((S237,W237,AA237,AE237,AI237,AM237,AQ237,AU237,AY237,BC237,BG237,BK237,BO237,BS237,BW237,CA237,CE237),1)+LARGE((S237,W237,AA237,AE237,AI237,AM237,AQ237,AU237,AY237,BC237,BG237,BK237,BO237,BS237,BW237,CA237,CE237),2)+LARGE((S237,W237,AA237,AE237,AI237,AM237,AQ237,AU237,AY237,BC237,BG237,BK237,BO237,BS237,BW237,CA237,CE237),3)+LARGE((S237,W237,AA237,AE237,AI237,AM237,AQ237,AU237,AY237,BC237,BG237,BK237,BO237,BS237,BW237,CA237,CE237),4)+LARGE((S237,W237,AA237,AE237,AI237,AM237,AQ237,AU237,AY237,BC237,BG237,BK237,BO237,BS237,BW237,CA237,CE237),5),K237)</f>
        <v>241.26</v>
      </c>
      <c r="P237" s="191"/>
      <c r="Q237" s="192"/>
      <c r="R237" s="192"/>
      <c r="S237" s="193"/>
      <c r="T237" s="194"/>
      <c r="U237" s="195"/>
      <c r="V237" s="195"/>
      <c r="W237" s="196"/>
      <c r="X237" s="197">
        <v>6.986111111111111E-2</v>
      </c>
      <c r="Y237" s="261">
        <v>125.95</v>
      </c>
      <c r="Z237" s="197">
        <v>6.986111111111111E-2</v>
      </c>
      <c r="AA237" s="261">
        <v>125.95</v>
      </c>
      <c r="AB237" s="200"/>
      <c r="AC237" s="201"/>
      <c r="AD237" s="201"/>
      <c r="AE237" s="202"/>
      <c r="AF237" s="203"/>
      <c r="AG237" s="204" t="s">
        <v>247</v>
      </c>
      <c r="AH237" s="204"/>
      <c r="AI237" s="205"/>
      <c r="AJ237" s="200"/>
      <c r="AK237" s="201" t="s">
        <v>247</v>
      </c>
      <c r="AL237" s="201"/>
      <c r="AM237" s="202"/>
      <c r="AN237" s="206"/>
      <c r="AO237" s="207" t="s">
        <v>247</v>
      </c>
      <c r="AP237" s="207"/>
      <c r="AQ237" s="208"/>
      <c r="AU237" s="202"/>
      <c r="AW237" s="231"/>
      <c r="AX237" s="231"/>
      <c r="AY237" s="253"/>
      <c r="BA237" s="207"/>
      <c r="BB237" s="207"/>
      <c r="BC237" s="208"/>
      <c r="BD237" s="210"/>
      <c r="BE237" s="211"/>
      <c r="BF237" s="211"/>
      <c r="BG237" s="212"/>
      <c r="BH237" s="213"/>
      <c r="BI237" s="214"/>
      <c r="BJ237" s="214"/>
      <c r="BK237" s="215"/>
      <c r="BL237" s="112"/>
      <c r="BM237" s="233"/>
      <c r="BN237" s="233"/>
      <c r="BO237" s="255"/>
      <c r="BP237" s="216"/>
      <c r="BQ237" s="216"/>
      <c r="BR237" s="216"/>
      <c r="BS237" s="217"/>
      <c r="BT237" s="218"/>
      <c r="BU237" s="259"/>
      <c r="BV237" s="259"/>
      <c r="BW237" s="260"/>
      <c r="BY237" s="257"/>
      <c r="BZ237" s="257"/>
      <c r="CA237" s="257"/>
      <c r="CB237" s="221">
        <v>6.7789351851851851E-2</v>
      </c>
      <c r="CC237" s="222">
        <v>115.31</v>
      </c>
      <c r="CD237" s="221">
        <v>6.7789351851851851E-2</v>
      </c>
      <c r="CE237" s="222">
        <v>115.31</v>
      </c>
    </row>
    <row r="238" spans="2:83" ht="15" customHeight="1">
      <c r="B238" s="2">
        <v>269</v>
      </c>
      <c r="C238" s="2">
        <v>232</v>
      </c>
      <c r="D238" s="49" t="s">
        <v>2251</v>
      </c>
      <c r="E238" s="49" t="s">
        <v>1543</v>
      </c>
      <c r="F238" s="93" t="s">
        <v>1542</v>
      </c>
      <c r="G238" s="85">
        <v>1967</v>
      </c>
      <c r="H238" s="49" t="s">
        <v>31</v>
      </c>
      <c r="I238" s="2" t="str">
        <f t="shared" si="27"/>
        <v>M40</v>
      </c>
      <c r="J238" s="105">
        <f t="shared" si="21"/>
        <v>220.39</v>
      </c>
      <c r="K238" s="249">
        <f t="shared" si="22"/>
        <v>241.20999999999998</v>
      </c>
      <c r="L238" s="51">
        <f t="shared" si="23"/>
        <v>2</v>
      </c>
      <c r="M238" s="52" t="str">
        <f t="shared" si="24"/>
        <v>nie</v>
      </c>
      <c r="N238" s="106">
        <f>IF($M238="ano",LARGE((Q238,U238,Y238,AC238,AG238,AK238,AO238,AS238,AW238,BA238,BE238,BI238,BM238,BQ238,BU238,BY238,CC238),1)+LARGE((Q238,U238,Y238,AC238,AG238,AK238,AO238,AS238,AW238,BA238,BE238,BI238,BM238,BQ238,BU238,BY238,CC238),2)+LARGE((Q238,U238,Y238,AC238,AG238,AK238,AO238,AS238,AW238,BA238,BE238,BI238,BM238,BQ238,BU238,BY238,CC238),3)+LARGE((Q238,U238,Y238,AC238,AG238,AK238,AO238,AS238,AW238,BA238,BE238,BI238,BM238,BQ238,BU238,BY238,CC238),4)+LARGE((Q238,U238,Y238,AC238,AG238,AK238,AO238,AS238,AW238,BA238,BE238,BI238,BM238,BQ238,BU238,BY238,CC238),5),J238)</f>
        <v>220.39</v>
      </c>
      <c r="O238" s="250">
        <f>IF($M238="ano",LARGE((S238,W238,AA238,AE238,AI238,AM238,AQ238,AU238,AY238,BC238,BG238,BK238,BO238,BS238,BW238,CA238,CE238),1)+LARGE((S238,W238,AA238,AE238,AI238,AM238,AQ238,AU238,AY238,BC238,BG238,BK238,BO238,BS238,BW238,CA238,CE238),2)+LARGE((S238,W238,AA238,AE238,AI238,AM238,AQ238,AU238,AY238,BC238,BG238,BK238,BO238,BS238,BW238,CA238,CE238),3)+LARGE((S238,W238,AA238,AE238,AI238,AM238,AQ238,AU238,AY238,BC238,BG238,BK238,BO238,BS238,BW238,CA238,CE238),4)+LARGE((S238,W238,AA238,AE238,AI238,AM238,AQ238,AU238,AY238,BC238,BG238,BK238,BO238,BS238,BW238,CA238,CE238),5),K238)</f>
        <v>241.20999999999998</v>
      </c>
      <c r="P238" s="191"/>
      <c r="Q238" s="192"/>
      <c r="R238" s="192"/>
      <c r="S238" s="193"/>
      <c r="T238" s="194">
        <v>0.11890046296296297</v>
      </c>
      <c r="U238" s="256">
        <v>94.09</v>
      </c>
      <c r="V238" s="194">
        <v>0.10863935300925927</v>
      </c>
      <c r="W238" s="256">
        <v>102.98</v>
      </c>
      <c r="X238" s="197"/>
      <c r="Y238" s="198" t="s">
        <v>247</v>
      </c>
      <c r="Z238" s="198"/>
      <c r="AA238" s="199" t="s">
        <v>247</v>
      </c>
      <c r="AB238" s="200"/>
      <c r="AC238" s="201"/>
      <c r="AD238" s="201"/>
      <c r="AE238" s="202"/>
      <c r="AF238" s="203"/>
      <c r="AG238" s="204" t="s">
        <v>247</v>
      </c>
      <c r="AH238" s="204"/>
      <c r="AI238" s="205"/>
      <c r="AJ238" s="200"/>
      <c r="AK238" s="201" t="s">
        <v>247</v>
      </c>
      <c r="AL238" s="201"/>
      <c r="AM238" s="202"/>
      <c r="AN238" s="206">
        <v>3.4930555555555555E-2</v>
      </c>
      <c r="AO238" s="251">
        <v>126.3</v>
      </c>
      <c r="AP238" s="206">
        <v>3.1916048611111109E-2</v>
      </c>
      <c r="AQ238" s="251">
        <v>138.22999999999999</v>
      </c>
      <c r="AU238" s="202"/>
      <c r="AW238" s="231"/>
      <c r="AX238" s="231"/>
      <c r="AY238" s="253"/>
      <c r="BA238" s="207"/>
      <c r="BB238" s="207"/>
      <c r="BC238" s="208"/>
      <c r="BD238" s="210"/>
      <c r="BE238" s="211"/>
      <c r="BF238" s="211"/>
      <c r="BG238" s="212"/>
      <c r="BH238" s="213"/>
      <c r="BI238" s="214"/>
      <c r="BJ238" s="214"/>
      <c r="BK238" s="215"/>
      <c r="BL238" s="112"/>
      <c r="BM238" s="233"/>
      <c r="BN238" s="233"/>
      <c r="BO238" s="255"/>
      <c r="BP238" s="216"/>
      <c r="BQ238" s="216"/>
      <c r="BR238" s="216"/>
      <c r="BS238" s="217"/>
      <c r="BT238" s="218"/>
      <c r="BU238" s="259"/>
      <c r="BV238" s="259"/>
      <c r="BW238" s="260"/>
      <c r="BY238" s="257"/>
      <c r="BZ238" s="257"/>
      <c r="CA238" s="257"/>
      <c r="CB238" s="221"/>
      <c r="CC238" s="222"/>
      <c r="CD238" s="222"/>
      <c r="CE238" s="222"/>
    </row>
    <row r="239" spans="2:83" ht="15" customHeight="1">
      <c r="B239" s="2">
        <v>270</v>
      </c>
      <c r="C239" s="2">
        <v>233</v>
      </c>
      <c r="D239" s="47" t="s">
        <v>19</v>
      </c>
      <c r="E239" s="47" t="s">
        <v>18</v>
      </c>
      <c r="F239" s="89" t="s">
        <v>1542</v>
      </c>
      <c r="G239" s="48">
        <v>1971</v>
      </c>
      <c r="H239" s="49" t="s">
        <v>31</v>
      </c>
      <c r="I239" s="2" t="str">
        <f t="shared" si="27"/>
        <v>M40</v>
      </c>
      <c r="J239" s="105">
        <f t="shared" si="21"/>
        <v>227.49</v>
      </c>
      <c r="K239" s="249">
        <f t="shared" si="22"/>
        <v>241.07</v>
      </c>
      <c r="L239" s="51">
        <f t="shared" si="23"/>
        <v>2</v>
      </c>
      <c r="M239" s="52" t="str">
        <f t="shared" si="24"/>
        <v>nie</v>
      </c>
      <c r="N239" s="106">
        <f>IF($M239="ano",LARGE((Q239,U239,Y239,AC239,AG239,AK239,AO239,AS239,AW239,BA239,BE239,BI239,BM239,BQ239,BU239,BY239,CC239),1)+LARGE((Q239,U239,Y239,AC239,AG239,AK239,AO239,AS239,AW239,BA239,BE239,BI239,BM239,BQ239,BU239,BY239,CC239),2)+LARGE((Q239,U239,Y239,AC239,AG239,AK239,AO239,AS239,AW239,BA239,BE239,BI239,BM239,BQ239,BU239,BY239,CC239),3)+LARGE((Q239,U239,Y239,AC239,AG239,AK239,AO239,AS239,AW239,BA239,BE239,BI239,BM239,BQ239,BU239,BY239,CC239),4)+LARGE((Q239,U239,Y239,AC239,AG239,AK239,AO239,AS239,AW239,BA239,BE239,BI239,BM239,BQ239,BU239,BY239,CC239),5),J239)</f>
        <v>227.49</v>
      </c>
      <c r="O239" s="250">
        <f>IF($M239="ano",LARGE((S239,W239,AA239,AE239,AI239,AM239,AQ239,AU239,AY239,BC239,BG239,BK239,BO239,BS239,BW239,CA239,CE239),1)+LARGE((S239,W239,AA239,AE239,AI239,AM239,AQ239,AU239,AY239,BC239,BG239,BK239,BO239,BS239,BW239,CA239,CE239),2)+LARGE((S239,W239,AA239,AE239,AI239,AM239,AQ239,AU239,AY239,BC239,BG239,BK239,BO239,BS239,BW239,CA239,CE239),3)+LARGE((S239,W239,AA239,AE239,AI239,AM239,AQ239,AU239,AY239,BC239,BG239,BK239,BO239,BS239,BW239,CA239,CE239),4)+LARGE((S239,W239,AA239,AE239,AI239,AM239,AQ239,AU239,AY239,BC239,BG239,BK239,BO239,BS239,BW239,CA239,CE239),5),K239)</f>
        <v>241.07</v>
      </c>
      <c r="P239" s="191">
        <v>0.29520833333333335</v>
      </c>
      <c r="Q239" s="192">
        <v>78.260000000000005</v>
      </c>
      <c r="R239" s="191">
        <v>0.27858810416666668</v>
      </c>
      <c r="S239" s="192">
        <v>82.93</v>
      </c>
      <c r="T239" s="194"/>
      <c r="U239" s="195"/>
      <c r="V239" s="195"/>
      <c r="W239" s="196"/>
      <c r="X239" s="197"/>
      <c r="Y239" s="198" t="s">
        <v>247</v>
      </c>
      <c r="Z239" s="198"/>
      <c r="AA239" s="199" t="s">
        <v>247</v>
      </c>
      <c r="AB239" s="200"/>
      <c r="AC239" s="201"/>
      <c r="AD239" s="201"/>
      <c r="AE239" s="202"/>
      <c r="AF239" s="203"/>
      <c r="AG239" s="204" t="s">
        <v>247</v>
      </c>
      <c r="AH239" s="204"/>
      <c r="AI239" s="205"/>
      <c r="AJ239" s="200"/>
      <c r="AK239" s="201" t="s">
        <v>247</v>
      </c>
      <c r="AL239" s="201"/>
      <c r="AM239" s="202"/>
      <c r="AN239" s="206"/>
      <c r="AO239" s="207" t="s">
        <v>247</v>
      </c>
      <c r="AP239" s="207"/>
      <c r="AQ239" s="208"/>
      <c r="AU239" s="202"/>
      <c r="AW239" s="231"/>
      <c r="AX239" s="231"/>
      <c r="AY239" s="253"/>
      <c r="BA239" s="207"/>
      <c r="BB239" s="207"/>
      <c r="BC239" s="208"/>
      <c r="BD239" s="210">
        <v>6.1400462962962962E-2</v>
      </c>
      <c r="BE239" s="258">
        <v>149.22999999999999</v>
      </c>
      <c r="BF239" s="210">
        <v>5.7943616898148149E-2</v>
      </c>
      <c r="BG239" s="258">
        <v>158.13999999999999</v>
      </c>
      <c r="BH239" s="213"/>
      <c r="BI239" s="214"/>
      <c r="BJ239" s="214"/>
      <c r="BK239" s="215"/>
      <c r="BL239" s="112"/>
      <c r="BM239" s="233"/>
      <c r="BN239" s="233"/>
      <c r="BO239" s="255"/>
      <c r="BP239" s="216"/>
      <c r="BQ239" s="216"/>
      <c r="BR239" s="216"/>
      <c r="BS239" s="217"/>
      <c r="BT239" s="218"/>
      <c r="BU239" s="259"/>
      <c r="BV239" s="259"/>
      <c r="BW239" s="260"/>
      <c r="BY239" s="257"/>
      <c r="BZ239" s="257"/>
      <c r="CA239" s="257"/>
      <c r="CB239" s="221"/>
      <c r="CC239" s="222"/>
      <c r="CD239" s="222"/>
      <c r="CE239" s="222"/>
    </row>
    <row r="240" spans="2:83" ht="15" customHeight="1">
      <c r="B240" s="2">
        <v>271</v>
      </c>
      <c r="C240" s="2">
        <v>234</v>
      </c>
      <c r="D240" s="49" t="s">
        <v>1670</v>
      </c>
      <c r="E240" s="49" t="s">
        <v>1534</v>
      </c>
      <c r="F240" s="93" t="s">
        <v>1671</v>
      </c>
      <c r="G240" s="85">
        <v>1985</v>
      </c>
      <c r="H240" s="49" t="s">
        <v>31</v>
      </c>
      <c r="I240" s="2" t="str">
        <f t="shared" si="27"/>
        <v>M</v>
      </c>
      <c r="J240" s="105">
        <f t="shared" si="21"/>
        <v>239.18</v>
      </c>
      <c r="K240" s="249">
        <f t="shared" si="22"/>
        <v>239.18</v>
      </c>
      <c r="L240" s="51">
        <f t="shared" si="23"/>
        <v>2</v>
      </c>
      <c r="M240" s="52" t="str">
        <f t="shared" si="24"/>
        <v>nie</v>
      </c>
      <c r="N240" s="106">
        <f>IF($M240="ano",LARGE((Q240,U240,Y240,AC240,AG240,AK240,AO240,AS240,AW240,BA240,BE240,BI240,BM240,BQ240,BU240,BY240,CC240),1)+LARGE((Q240,U240,Y240,AC240,AG240,AK240,AO240,AS240,AW240,BA240,BE240,BI240,BM240,BQ240,BU240,BY240,CC240),2)+LARGE((Q240,U240,Y240,AC240,AG240,AK240,AO240,AS240,AW240,BA240,BE240,BI240,BM240,BQ240,BU240,BY240,CC240),3)+LARGE((Q240,U240,Y240,AC240,AG240,AK240,AO240,AS240,AW240,BA240,BE240,BI240,BM240,BQ240,BU240,BY240,CC240),4)+LARGE((Q240,U240,Y240,AC240,AG240,AK240,AO240,AS240,AW240,BA240,BE240,BI240,BM240,BQ240,BU240,BY240,CC240),5),J240)</f>
        <v>239.18</v>
      </c>
      <c r="O240" s="250">
        <f>IF($M240="ano",LARGE((S240,W240,AA240,AE240,AI240,AM240,AQ240,AU240,AY240,BC240,BG240,BK240,BO240,BS240,BW240,CA240,CE240),1)+LARGE((S240,W240,AA240,AE240,AI240,AM240,AQ240,AU240,AY240,BC240,BG240,BK240,BO240,BS240,BW240,CA240,CE240),2)+LARGE((S240,W240,AA240,AE240,AI240,AM240,AQ240,AU240,AY240,BC240,BG240,BK240,BO240,BS240,BW240,CA240,CE240),3)+LARGE((S240,W240,AA240,AE240,AI240,AM240,AQ240,AU240,AY240,BC240,BG240,BK240,BO240,BS240,BW240,CA240,CE240),4)+LARGE((S240,W240,AA240,AE240,AI240,AM240,AQ240,AU240,AY240,BC240,BG240,BK240,BO240,BS240,BW240,CA240,CE240),5),K240)</f>
        <v>239.18</v>
      </c>
      <c r="P240" s="191"/>
      <c r="Q240" s="192"/>
      <c r="R240" s="192"/>
      <c r="S240" s="193"/>
      <c r="T240" s="194"/>
      <c r="U240" s="195"/>
      <c r="V240" s="195"/>
      <c r="W240" s="196"/>
      <c r="X240" s="197">
        <v>7.1979166666666664E-2</v>
      </c>
      <c r="Y240" s="261">
        <v>116.43</v>
      </c>
      <c r="Z240" s="197">
        <v>7.1979166666666664E-2</v>
      </c>
      <c r="AA240" s="261">
        <v>116.43</v>
      </c>
      <c r="AB240" s="200"/>
      <c r="AC240" s="201"/>
      <c r="AD240" s="201"/>
      <c r="AE240" s="202"/>
      <c r="AF240" s="203"/>
      <c r="AG240" s="204" t="s">
        <v>247</v>
      </c>
      <c r="AH240" s="204"/>
      <c r="AI240" s="205"/>
      <c r="AJ240" s="200"/>
      <c r="AK240" s="201" t="s">
        <v>247</v>
      </c>
      <c r="AL240" s="201"/>
      <c r="AM240" s="202"/>
      <c r="AN240" s="206"/>
      <c r="AO240" s="207" t="s">
        <v>247</v>
      </c>
      <c r="AP240" s="207"/>
      <c r="AQ240" s="208"/>
      <c r="AU240" s="202"/>
      <c r="AW240" s="231"/>
      <c r="AX240" s="231"/>
      <c r="AY240" s="253"/>
      <c r="BA240" s="207"/>
      <c r="BB240" s="207"/>
      <c r="BC240" s="208"/>
      <c r="BD240" s="210"/>
      <c r="BE240" s="211"/>
      <c r="BF240" s="211"/>
      <c r="BG240" s="212"/>
      <c r="BH240" s="213"/>
      <c r="BI240" s="214"/>
      <c r="BJ240" s="214"/>
      <c r="BK240" s="215"/>
      <c r="BL240" s="112"/>
      <c r="BM240" s="233"/>
      <c r="BN240" s="233"/>
      <c r="BO240" s="255"/>
      <c r="BP240" s="216"/>
      <c r="BQ240" s="216"/>
      <c r="BR240" s="216"/>
      <c r="BS240" s="217"/>
      <c r="BT240" s="218">
        <v>6.2210648148148147E-2</v>
      </c>
      <c r="BU240" s="256">
        <v>122.75</v>
      </c>
      <c r="BV240" s="218">
        <v>6.2210648148148147E-2</v>
      </c>
      <c r="BW240" s="262">
        <v>122.75</v>
      </c>
      <c r="BY240" s="257"/>
      <c r="BZ240" s="257"/>
      <c r="CA240" s="257"/>
      <c r="CB240" s="221"/>
      <c r="CC240" s="222"/>
      <c r="CD240" s="222"/>
      <c r="CE240" s="222"/>
    </row>
    <row r="241" spans="2:83" ht="15" customHeight="1">
      <c r="B241" s="2">
        <v>272</v>
      </c>
      <c r="C241" s="2">
        <v>235</v>
      </c>
      <c r="D241" s="49" t="s">
        <v>1099</v>
      </c>
      <c r="E241" s="49" t="s">
        <v>1564</v>
      </c>
      <c r="F241" s="93" t="s">
        <v>992</v>
      </c>
      <c r="G241" s="85">
        <v>1956</v>
      </c>
      <c r="H241" s="49" t="s">
        <v>31</v>
      </c>
      <c r="I241" s="49" t="s">
        <v>33</v>
      </c>
      <c r="J241" s="105">
        <f t="shared" si="21"/>
        <v>197.73</v>
      </c>
      <c r="K241" s="249">
        <f t="shared" si="22"/>
        <v>237.92</v>
      </c>
      <c r="L241" s="51">
        <f t="shared" si="23"/>
        <v>1</v>
      </c>
      <c r="M241" s="52" t="str">
        <f t="shared" si="24"/>
        <v>nie</v>
      </c>
      <c r="N241" s="106">
        <f>IF($M241="ano",LARGE((Q241,U241,Y241,AC241,AG241,AK241,AO241,AS241,AW241,BA241,BE241,BI241,BM241,BQ241,BU241,BY241,CC241),1)+LARGE((Q241,U241,Y241,AC241,AG241,AK241,AO241,AS241,AW241,BA241,BE241,BI241,BM241,BQ241,BU241,BY241,CC241),2)+LARGE((Q241,U241,Y241,AC241,AG241,AK241,AO241,AS241,AW241,BA241,BE241,BI241,BM241,BQ241,BU241,BY241,CC241),3)+LARGE((Q241,U241,Y241,AC241,AG241,AK241,AO241,AS241,AW241,BA241,BE241,BI241,BM241,BQ241,BU241,BY241,CC241),4)+LARGE((Q241,U241,Y241,AC241,AG241,AK241,AO241,AS241,AW241,BA241,BE241,BI241,BM241,BQ241,BU241,BY241,CC241),5),J241)</f>
        <v>197.73</v>
      </c>
      <c r="O241" s="250">
        <f>IF($M241="ano",LARGE((S241,W241,AA241,AE241,AI241,AM241,AQ241,AU241,AY241,BC241,BG241,BK241,BO241,BS241,BW241,CA241,CE241),1)+LARGE((S241,W241,AA241,AE241,AI241,AM241,AQ241,AU241,AY241,BC241,BG241,BK241,BO241,BS241,BW241,CA241,CE241),2)+LARGE((S241,W241,AA241,AE241,AI241,AM241,AQ241,AU241,AY241,BC241,BG241,BK241,BO241,BS241,BW241,CA241,CE241),3)+LARGE((S241,W241,AA241,AE241,AI241,AM241,AQ241,AU241,AY241,BC241,BG241,BK241,BO241,BS241,BW241,CA241,CE241),4)+LARGE((S241,W241,AA241,AE241,AI241,AM241,AQ241,AU241,AY241,BC241,BG241,BK241,BO241,BS241,BW241,CA241,CE241),5),K241)</f>
        <v>237.92</v>
      </c>
      <c r="AJ241" s="200"/>
      <c r="AK241" s="201"/>
      <c r="AL241" s="201"/>
      <c r="AM241" s="201"/>
      <c r="BH241" s="213"/>
      <c r="BI241" s="214"/>
      <c r="BJ241" s="214"/>
      <c r="BK241" s="215"/>
      <c r="BL241" s="112">
        <v>5.2916666666666667E-2</v>
      </c>
      <c r="BM241" s="233">
        <v>197.73</v>
      </c>
      <c r="BN241" s="112">
        <v>4.3979041666666663E-2</v>
      </c>
      <c r="BO241" s="233">
        <v>237.92</v>
      </c>
      <c r="BT241" s="218"/>
      <c r="BU241" s="259"/>
      <c r="BV241" s="259"/>
      <c r="BW241" s="260"/>
      <c r="BY241" s="257"/>
      <c r="BZ241" s="257"/>
      <c r="CA241" s="257"/>
      <c r="CB241" s="221"/>
      <c r="CC241" s="222"/>
      <c r="CD241" s="222"/>
      <c r="CE241" s="222"/>
    </row>
    <row r="242" spans="2:83" ht="15" customHeight="1">
      <c r="B242" s="2">
        <v>273</v>
      </c>
      <c r="C242" s="2">
        <v>236</v>
      </c>
      <c r="D242" s="47" t="s">
        <v>2356</v>
      </c>
      <c r="E242" s="47" t="s">
        <v>1855</v>
      </c>
      <c r="F242" s="89" t="s">
        <v>1542</v>
      </c>
      <c r="G242" s="48">
        <v>1957</v>
      </c>
      <c r="H242" s="49" t="s">
        <v>31</v>
      </c>
      <c r="I242" s="2" t="str">
        <f t="shared" ref="I242:I247" si="28">IF(G242&lt;=1953,"M60",IF(G242&lt;=1963,"M50",IF(G242&lt;=1973,"M40","M")))</f>
        <v>M50</v>
      </c>
      <c r="J242" s="105">
        <f t="shared" si="21"/>
        <v>199.29</v>
      </c>
      <c r="K242" s="249">
        <f t="shared" si="22"/>
        <v>237.66000000000003</v>
      </c>
      <c r="L242" s="51">
        <f t="shared" si="23"/>
        <v>3</v>
      </c>
      <c r="M242" s="52" t="str">
        <f t="shared" si="24"/>
        <v>nie</v>
      </c>
      <c r="N242" s="106">
        <f>IF($M242="ano",LARGE((Q242,U242,Y242,AC242,AG242,AK242,AO242,AS242,AW242,BA242,BE242,BI242,BM242,BQ242,BU242,BY242,CC242),1)+LARGE((Q242,U242,Y242,AC242,AG242,AK242,AO242,AS242,AW242,BA242,BE242,BI242,BM242,BQ242,BU242,BY242,CC242),2)+LARGE((Q242,U242,Y242,AC242,AG242,AK242,AO242,AS242,AW242,BA242,BE242,BI242,BM242,BQ242,BU242,BY242,CC242),3)+LARGE((Q242,U242,Y242,AC242,AG242,AK242,AO242,AS242,AW242,BA242,BE242,BI242,BM242,BQ242,BU242,BY242,CC242),4)+LARGE((Q242,U242,Y242,AC242,AG242,AK242,AO242,AS242,AW242,BA242,BE242,BI242,BM242,BQ242,BU242,BY242,CC242),5),J242)</f>
        <v>199.29</v>
      </c>
      <c r="O242" s="250">
        <f>IF($M242="ano",LARGE((S242,W242,AA242,AE242,AI242,AM242,AQ242,AU242,AY242,BC242,BG242,BK242,BO242,BS242,BW242,CA242,CE242),1)+LARGE((S242,W242,AA242,AE242,AI242,AM242,AQ242,AU242,AY242,BC242,BG242,BK242,BO242,BS242,BW242,CA242,CE242),2)+LARGE((S242,W242,AA242,AE242,AI242,AM242,AQ242,AU242,AY242,BC242,BG242,BK242,BO242,BS242,BW242,CA242,CE242),3)+LARGE((S242,W242,AA242,AE242,AI242,AM242,AQ242,AU242,AY242,BC242,BG242,BK242,BO242,BS242,BW242,CA242,CE242),4)+LARGE((S242,W242,AA242,AE242,AI242,AM242,AQ242,AU242,AY242,BC242,BG242,BK242,BO242,BS242,BW242,CA242,CE242),5),K242)</f>
        <v>237.66000000000003</v>
      </c>
      <c r="P242" s="191"/>
      <c r="Q242" s="192"/>
      <c r="R242" s="192"/>
      <c r="S242" s="193"/>
      <c r="T242" s="194">
        <v>0.13090277777777778</v>
      </c>
      <c r="U242" s="256">
        <v>59.17</v>
      </c>
      <c r="V242" s="194">
        <v>0.10977506944444446</v>
      </c>
      <c r="W242" s="256">
        <v>70.56</v>
      </c>
      <c r="X242" s="197"/>
      <c r="Y242" s="198" t="s">
        <v>247</v>
      </c>
      <c r="Z242" s="198"/>
      <c r="AA242" s="199" t="s">
        <v>247</v>
      </c>
      <c r="AB242" s="200"/>
      <c r="AC242" s="201"/>
      <c r="AD242" s="201"/>
      <c r="AE242" s="202"/>
      <c r="AF242" s="203"/>
      <c r="AG242" s="204" t="s">
        <v>247</v>
      </c>
      <c r="AH242" s="204"/>
      <c r="AI242" s="205"/>
      <c r="AJ242" s="200"/>
      <c r="AK242" s="201" t="s">
        <v>247</v>
      </c>
      <c r="AL242" s="201"/>
      <c r="AM242" s="202"/>
      <c r="AN242" s="206"/>
      <c r="AO242" s="207" t="s">
        <v>247</v>
      </c>
      <c r="AP242" s="207"/>
      <c r="AQ242" s="208"/>
      <c r="AU242" s="202"/>
      <c r="AW242" s="231"/>
      <c r="AX242" s="231"/>
      <c r="AY242" s="253"/>
      <c r="BA242" s="207"/>
      <c r="BB242" s="207"/>
      <c r="BC242" s="208"/>
      <c r="BD242" s="210"/>
      <c r="BE242" s="211"/>
      <c r="BF242" s="211"/>
      <c r="BG242" s="212"/>
      <c r="BH242" s="213"/>
      <c r="BI242" s="214"/>
      <c r="BJ242" s="214"/>
      <c r="BK242" s="215"/>
      <c r="BL242" s="112"/>
      <c r="BM242" s="233"/>
      <c r="BN242" s="233"/>
      <c r="BO242" s="255"/>
      <c r="BP242" s="216"/>
      <c r="BQ242" s="216"/>
      <c r="BR242" s="216"/>
      <c r="BS242" s="217"/>
      <c r="BT242" s="218">
        <v>7.3564814814814819E-2</v>
      </c>
      <c r="BU242" s="256">
        <v>72.150000000000006</v>
      </c>
      <c r="BV242" s="218">
        <v>6.1691453703703707E-2</v>
      </c>
      <c r="BW242" s="262">
        <v>86.04</v>
      </c>
      <c r="BY242" s="257"/>
      <c r="BZ242" s="257"/>
      <c r="CA242" s="257"/>
      <c r="CB242" s="221">
        <v>7.9062499999999994E-2</v>
      </c>
      <c r="CC242" s="222">
        <v>67.97</v>
      </c>
      <c r="CD242" s="221">
        <v>6.6301812500000001E-2</v>
      </c>
      <c r="CE242" s="222">
        <v>81.06</v>
      </c>
    </row>
    <row r="243" spans="2:83" ht="15" customHeight="1">
      <c r="B243" s="2">
        <v>275</v>
      </c>
      <c r="C243" s="2">
        <v>237</v>
      </c>
      <c r="D243" s="83" t="s">
        <v>2145</v>
      </c>
      <c r="E243" s="83" t="s">
        <v>1567</v>
      </c>
      <c r="F243" s="91" t="s">
        <v>2054</v>
      </c>
      <c r="G243" s="83">
        <v>1984</v>
      </c>
      <c r="H243" s="49" t="s">
        <v>31</v>
      </c>
      <c r="I243" s="2" t="str">
        <f t="shared" si="28"/>
        <v>M</v>
      </c>
      <c r="J243" s="105">
        <f t="shared" si="21"/>
        <v>234.04</v>
      </c>
      <c r="K243" s="249">
        <f t="shared" si="22"/>
        <v>234.04</v>
      </c>
      <c r="L243" s="51">
        <f t="shared" si="23"/>
        <v>2</v>
      </c>
      <c r="M243" s="52" t="str">
        <f t="shared" si="24"/>
        <v>nie</v>
      </c>
      <c r="N243" s="106">
        <f>IF($M243="ano",LARGE((Q243,U243,Y243,AC243,AG243,AK243,AO243,AS243,AW243,BA243,BE243,BI243,BM243,BQ243,BU243,BY243,CC243),1)+LARGE((Q243,U243,Y243,AC243,AG243,AK243,AO243,AS243,AW243,BA243,BE243,BI243,BM243,BQ243,BU243,BY243,CC243),2)+LARGE((Q243,U243,Y243,AC243,AG243,AK243,AO243,AS243,AW243,BA243,BE243,BI243,BM243,BQ243,BU243,BY243,CC243),3)+LARGE((Q243,U243,Y243,AC243,AG243,AK243,AO243,AS243,AW243,BA243,BE243,BI243,BM243,BQ243,BU243,BY243,CC243),4)+LARGE((Q243,U243,Y243,AC243,AG243,AK243,AO243,AS243,AW243,BA243,BE243,BI243,BM243,BQ243,BU243,BY243,CC243),5),J243)</f>
        <v>234.04</v>
      </c>
      <c r="O243" s="250">
        <f>IF($M243="ano",LARGE((S243,W243,AA243,AE243,AI243,AM243,AQ243,AU243,AY243,BC243,BG243,BK243,BO243,BS243,BW243,CA243,CE243),1)+LARGE((S243,W243,AA243,AE243,AI243,AM243,AQ243,AU243,AY243,BC243,BG243,BK243,BO243,BS243,BW243,CA243,CE243),2)+LARGE((S243,W243,AA243,AE243,AI243,AM243,AQ243,AU243,AY243,BC243,BG243,BK243,BO243,BS243,BW243,CA243,CE243),3)+LARGE((S243,W243,AA243,AE243,AI243,AM243,AQ243,AU243,AY243,BC243,BG243,BK243,BO243,BS243,BW243,CA243,CE243),4)+LARGE((S243,W243,AA243,AE243,AI243,AM243,AQ243,AU243,AY243,BC243,BG243,BK243,BO243,BS243,BW243,CA243,CE243),5),K243)</f>
        <v>234.04</v>
      </c>
      <c r="P243" s="191"/>
      <c r="Q243" s="192"/>
      <c r="R243" s="192"/>
      <c r="S243" s="193"/>
      <c r="T243" s="194">
        <v>0.11221064814814814</v>
      </c>
      <c r="U243" s="256">
        <v>113.55</v>
      </c>
      <c r="V243" s="194">
        <v>0.11221064814814814</v>
      </c>
      <c r="W243" s="256">
        <v>113.55</v>
      </c>
      <c r="X243" s="197"/>
      <c r="Y243" s="198" t="s">
        <v>247</v>
      </c>
      <c r="Z243" s="198"/>
      <c r="AA243" s="199" t="s">
        <v>247</v>
      </c>
      <c r="AB243" s="200"/>
      <c r="AC243" s="201"/>
      <c r="AD243" s="201"/>
      <c r="AE243" s="202"/>
      <c r="AF243" s="203"/>
      <c r="AG243" s="204" t="s">
        <v>247</v>
      </c>
      <c r="AH243" s="204"/>
      <c r="AI243" s="205"/>
      <c r="AJ243" s="200"/>
      <c r="AK243" s="201" t="s">
        <v>247</v>
      </c>
      <c r="AL243" s="201"/>
      <c r="AM243" s="202"/>
      <c r="AN243" s="206"/>
      <c r="AO243" s="207" t="s">
        <v>247</v>
      </c>
      <c r="AP243" s="207"/>
      <c r="AQ243" s="208"/>
      <c r="AU243" s="202"/>
      <c r="AW243" s="231"/>
      <c r="AX243" s="231"/>
      <c r="AY243" s="253"/>
      <c r="BA243" s="207"/>
      <c r="BB243" s="207"/>
      <c r="BC243" s="208"/>
      <c r="BD243" s="210">
        <v>6.8437499999999998E-2</v>
      </c>
      <c r="BE243" s="258">
        <v>120.49</v>
      </c>
      <c r="BF243" s="210">
        <v>6.8437499999999998E-2</v>
      </c>
      <c r="BG243" s="258">
        <v>120.49</v>
      </c>
      <c r="BH243" s="213"/>
      <c r="BI243" s="214"/>
      <c r="BJ243" s="214"/>
      <c r="BK243" s="215"/>
      <c r="BL243" s="112"/>
      <c r="BM243" s="233"/>
      <c r="BN243" s="233"/>
      <c r="BO243" s="255"/>
      <c r="BP243" s="216"/>
      <c r="BQ243" s="216"/>
      <c r="BR243" s="216"/>
      <c r="BS243" s="217"/>
      <c r="BT243" s="218"/>
      <c r="BU243" s="259"/>
      <c r="BV243" s="259"/>
      <c r="BW243" s="260"/>
      <c r="BY243" s="257"/>
      <c r="BZ243" s="257"/>
      <c r="CA243" s="257"/>
      <c r="CB243" s="221"/>
      <c r="CC243" s="222"/>
      <c r="CD243" s="222"/>
      <c r="CE243" s="222"/>
    </row>
    <row r="244" spans="2:83" ht="15" customHeight="1">
      <c r="B244" s="2">
        <v>277</v>
      </c>
      <c r="C244" s="2">
        <v>238</v>
      </c>
      <c r="D244" s="49" t="s">
        <v>2272</v>
      </c>
      <c r="E244" s="49" t="s">
        <v>1526</v>
      </c>
      <c r="F244" s="93" t="s">
        <v>1995</v>
      </c>
      <c r="G244" s="85">
        <v>1960</v>
      </c>
      <c r="H244" s="49" t="s">
        <v>31</v>
      </c>
      <c r="I244" s="2" t="str">
        <f t="shared" si="28"/>
        <v>M50</v>
      </c>
      <c r="J244" s="105">
        <f t="shared" si="21"/>
        <v>201.29000000000002</v>
      </c>
      <c r="K244" s="249">
        <f t="shared" si="22"/>
        <v>233.77</v>
      </c>
      <c r="L244" s="51">
        <f t="shared" si="23"/>
        <v>2</v>
      </c>
      <c r="M244" s="52" t="str">
        <f t="shared" si="24"/>
        <v>nie</v>
      </c>
      <c r="N244" s="106">
        <f>IF($M244="ano",LARGE((Q244,U244,Y244,AC244,AG244,AK244,AO244,AS244,AW244,BA244,BE244,BI244,BM244,BQ244,BU244,BY244,CC244),1)+LARGE((Q244,U244,Y244,AC244,AG244,AK244,AO244,AS244,AW244,BA244,BE244,BI244,BM244,BQ244,BU244,BY244,CC244),2)+LARGE((Q244,U244,Y244,AC244,AG244,AK244,AO244,AS244,AW244,BA244,BE244,BI244,BM244,BQ244,BU244,BY244,CC244),3)+LARGE((Q244,U244,Y244,AC244,AG244,AK244,AO244,AS244,AW244,BA244,BE244,BI244,BM244,BQ244,BU244,BY244,CC244),4)+LARGE((Q244,U244,Y244,AC244,AG244,AK244,AO244,AS244,AW244,BA244,BE244,BI244,BM244,BQ244,BU244,BY244,CC244),5),J244)</f>
        <v>201.29000000000002</v>
      </c>
      <c r="O244" s="250">
        <f>IF($M244="ano",LARGE((S244,W244,AA244,AE244,AI244,AM244,AQ244,AU244,AY244,BC244,BG244,BK244,BO244,BS244,BW244,CA244,CE244),1)+LARGE((S244,W244,AA244,AE244,AI244,AM244,AQ244,AU244,AY244,BC244,BG244,BK244,BO244,BS244,BW244,CA244,CE244),2)+LARGE((S244,W244,AA244,AE244,AI244,AM244,AQ244,AU244,AY244,BC244,BG244,BK244,BO244,BS244,BW244,CA244,CE244),3)+LARGE((S244,W244,AA244,AE244,AI244,AM244,AQ244,AU244,AY244,BC244,BG244,BK244,BO244,BS244,BW244,CA244,CE244),4)+LARGE((S244,W244,AA244,AE244,AI244,AM244,AQ244,AU244,AY244,BC244,BG244,BK244,BO244,BS244,BW244,CA244,CE244),5),K244)</f>
        <v>233.77</v>
      </c>
      <c r="P244" s="191"/>
      <c r="Q244" s="192"/>
      <c r="R244" s="192"/>
      <c r="S244" s="193"/>
      <c r="T244" s="194">
        <v>0.12037037037037036</v>
      </c>
      <c r="U244" s="256">
        <v>89.81</v>
      </c>
      <c r="V244" s="194">
        <v>0.10365092592592592</v>
      </c>
      <c r="W244" s="256">
        <v>104.30000000000001</v>
      </c>
      <c r="X244" s="197"/>
      <c r="Y244" s="198" t="s">
        <v>247</v>
      </c>
      <c r="Z244" s="198"/>
      <c r="AA244" s="199" t="s">
        <v>247</v>
      </c>
      <c r="AB244" s="200">
        <v>6.9826388888888882E-2</v>
      </c>
      <c r="AC244" s="252">
        <v>111.48</v>
      </c>
      <c r="AD244" s="200">
        <v>6.0127503472222212E-2</v>
      </c>
      <c r="AE244" s="252">
        <v>129.47</v>
      </c>
      <c r="AF244" s="203"/>
      <c r="AG244" s="204" t="s">
        <v>247</v>
      </c>
      <c r="AH244" s="204"/>
      <c r="AI244" s="205"/>
      <c r="AJ244" s="200"/>
      <c r="AK244" s="201" t="s">
        <v>247</v>
      </c>
      <c r="AL244" s="201"/>
      <c r="AM244" s="202"/>
      <c r="AN244" s="206"/>
      <c r="AO244" s="207" t="s">
        <v>247</v>
      </c>
      <c r="AP244" s="207"/>
      <c r="AQ244" s="208"/>
      <c r="AU244" s="202"/>
      <c r="AW244" s="231"/>
      <c r="AX244" s="231"/>
      <c r="AY244" s="253"/>
      <c r="BA244" s="207"/>
      <c r="BB244" s="207"/>
      <c r="BC244" s="208"/>
      <c r="BD244" s="210"/>
      <c r="BE244" s="211"/>
      <c r="BF244" s="211"/>
      <c r="BG244" s="212"/>
      <c r="BH244" s="213"/>
      <c r="BI244" s="214"/>
      <c r="BJ244" s="214"/>
      <c r="BK244" s="215"/>
      <c r="BL244" s="112"/>
      <c r="BM244" s="233"/>
      <c r="BN244" s="233"/>
      <c r="BO244" s="255"/>
      <c r="BP244" s="216"/>
      <c r="BQ244" s="216"/>
      <c r="BR244" s="216"/>
      <c r="BS244" s="217"/>
      <c r="BT244" s="218"/>
      <c r="BU244" s="259"/>
      <c r="BV244" s="259"/>
      <c r="BW244" s="260"/>
      <c r="BY244" s="257"/>
      <c r="BZ244" s="257"/>
      <c r="CA244" s="257"/>
      <c r="CB244" s="221"/>
      <c r="CC244" s="222"/>
      <c r="CD244" s="222"/>
      <c r="CE244" s="222"/>
    </row>
    <row r="245" spans="2:83" ht="15" customHeight="1">
      <c r="B245" s="2">
        <v>278</v>
      </c>
      <c r="C245" s="2">
        <v>239</v>
      </c>
      <c r="D245" s="47" t="s">
        <v>2543</v>
      </c>
      <c r="E245" s="47" t="s">
        <v>1490</v>
      </c>
      <c r="F245" s="89" t="s">
        <v>1542</v>
      </c>
      <c r="G245" s="48">
        <v>1984</v>
      </c>
      <c r="H245" s="49" t="s">
        <v>31</v>
      </c>
      <c r="I245" s="2" t="str">
        <f t="shared" si="28"/>
        <v>M</v>
      </c>
      <c r="J245" s="105">
        <f t="shared" si="21"/>
        <v>231.10000000000002</v>
      </c>
      <c r="K245" s="249">
        <f t="shared" si="22"/>
        <v>231.10000000000002</v>
      </c>
      <c r="L245" s="51">
        <f t="shared" si="23"/>
        <v>2</v>
      </c>
      <c r="M245" s="52" t="str">
        <f t="shared" si="24"/>
        <v>nie</v>
      </c>
      <c r="N245" s="106">
        <f>IF($M245="ano",LARGE((Q245,U245,Y245,AC245,AG245,AK245,AO245,AS245,AW245,BA245,BE245,BI245,BM245,BQ245,BU245,BY245,CC245),1)+LARGE((Q245,U245,Y245,AC245,AG245,AK245,AO245,AS245,AW245,BA245,BE245,BI245,BM245,BQ245,BU245,BY245,CC245),2)+LARGE((Q245,U245,Y245,AC245,AG245,AK245,AO245,AS245,AW245,BA245,BE245,BI245,BM245,BQ245,BU245,BY245,CC245),3)+LARGE((Q245,U245,Y245,AC245,AG245,AK245,AO245,AS245,AW245,BA245,BE245,BI245,BM245,BQ245,BU245,BY245,CC245),4)+LARGE((Q245,U245,Y245,AC245,AG245,AK245,AO245,AS245,AW245,BA245,BE245,BI245,BM245,BQ245,BU245,BY245,CC245),5),J245)</f>
        <v>231.10000000000002</v>
      </c>
      <c r="O245" s="250">
        <f>IF($M245="ano",LARGE((S245,W245,AA245,AE245,AI245,AM245,AQ245,AU245,AY245,BC245,BG245,BK245,BO245,BS245,BW245,CA245,CE245),1)+LARGE((S245,W245,AA245,AE245,AI245,AM245,AQ245,AU245,AY245,BC245,BG245,BK245,BO245,BS245,BW245,CA245,CE245),2)+LARGE((S245,W245,AA245,AE245,AI245,AM245,AQ245,AU245,AY245,BC245,BG245,BK245,BO245,BS245,BW245,CA245,CE245),3)+LARGE((S245,W245,AA245,AE245,AI245,AM245,AQ245,AU245,AY245,BC245,BG245,BK245,BO245,BS245,BW245,CA245,CE245),4)+LARGE((S245,W245,AA245,AE245,AI245,AM245,AQ245,AU245,AY245,BC245,BG245,BK245,BO245,BS245,BW245,CA245,CE245),5),K245)</f>
        <v>231.10000000000002</v>
      </c>
      <c r="P245" s="191">
        <v>0.25869212962962962</v>
      </c>
      <c r="Q245" s="192">
        <v>123.01</v>
      </c>
      <c r="R245" s="191">
        <v>0.25869212962962962</v>
      </c>
      <c r="S245" s="192">
        <v>123.01</v>
      </c>
      <c r="T245" s="194"/>
      <c r="U245" s="195"/>
      <c r="V245" s="195"/>
      <c r="W245" s="196"/>
      <c r="X245" s="197"/>
      <c r="Y245" s="198" t="s">
        <v>247</v>
      </c>
      <c r="Z245" s="198"/>
      <c r="AA245" s="199" t="s">
        <v>247</v>
      </c>
      <c r="AB245" s="200"/>
      <c r="AC245" s="201"/>
      <c r="AD245" s="201"/>
      <c r="AE245" s="202"/>
      <c r="AF245" s="203">
        <v>0.20923611111111109</v>
      </c>
      <c r="AG245" s="204">
        <v>108.09</v>
      </c>
      <c r="AH245" s="203">
        <v>0.20923611111111109</v>
      </c>
      <c r="AI245" s="204">
        <v>108.09</v>
      </c>
      <c r="AJ245" s="200"/>
      <c r="AK245" s="201" t="s">
        <v>247</v>
      </c>
      <c r="AL245" s="201"/>
      <c r="AM245" s="202"/>
      <c r="AN245" s="206"/>
      <c r="AO245" s="207" t="s">
        <v>247</v>
      </c>
      <c r="AP245" s="207"/>
      <c r="AQ245" s="208"/>
      <c r="AU245" s="202"/>
      <c r="AW245" s="231"/>
      <c r="AX245" s="231"/>
      <c r="AY245" s="253"/>
      <c r="BA245" s="207"/>
      <c r="BB245" s="207"/>
      <c r="BC245" s="208"/>
      <c r="BD245" s="210"/>
      <c r="BE245" s="211"/>
      <c r="BF245" s="211"/>
      <c r="BG245" s="212"/>
      <c r="BH245" s="213"/>
      <c r="BI245" s="214"/>
      <c r="BJ245" s="214"/>
      <c r="BK245" s="215"/>
      <c r="BL245" s="112"/>
      <c r="BM245" s="233"/>
      <c r="BN245" s="233"/>
      <c r="BO245" s="255"/>
      <c r="BP245" s="216"/>
      <c r="BQ245" s="216"/>
      <c r="BR245" s="216"/>
      <c r="BS245" s="217"/>
      <c r="BT245" s="218"/>
      <c r="BU245" s="259"/>
      <c r="BV245" s="259"/>
      <c r="BW245" s="260"/>
      <c r="BY245" s="257"/>
      <c r="BZ245" s="257"/>
      <c r="CA245" s="257"/>
      <c r="CB245" s="221"/>
      <c r="CC245" s="222"/>
      <c r="CD245" s="222"/>
      <c r="CE245" s="222"/>
    </row>
    <row r="246" spans="2:83" ht="15" customHeight="1">
      <c r="B246" s="2">
        <v>279</v>
      </c>
      <c r="C246" s="2">
        <v>240</v>
      </c>
      <c r="D246" s="47" t="s">
        <v>1929</v>
      </c>
      <c r="E246" s="47" t="s">
        <v>1928</v>
      </c>
      <c r="F246" s="89" t="s">
        <v>1653</v>
      </c>
      <c r="G246" s="48">
        <v>1986</v>
      </c>
      <c r="H246" s="49" t="s">
        <v>31</v>
      </c>
      <c r="I246" s="2" t="str">
        <f t="shared" si="28"/>
        <v>M</v>
      </c>
      <c r="J246" s="105">
        <f t="shared" si="21"/>
        <v>230.20999999999998</v>
      </c>
      <c r="K246" s="249">
        <f t="shared" si="22"/>
        <v>230.20999999999998</v>
      </c>
      <c r="L246" s="51">
        <f t="shared" si="23"/>
        <v>2</v>
      </c>
      <c r="M246" s="52" t="str">
        <f t="shared" si="24"/>
        <v>nie</v>
      </c>
      <c r="N246" s="106">
        <f>IF($M246="ano",LARGE((Q246,U246,Y246,AC246,AG246,AK246,AO246,AS246,AW246,BA246,BE246,BI246,BM246,BQ246,BU246,BY246,CC246),1)+LARGE((Q246,U246,Y246,AC246,AG246,AK246,AO246,AS246,AW246,BA246,BE246,BI246,BM246,BQ246,BU246,BY246,CC246),2)+LARGE((Q246,U246,Y246,AC246,AG246,AK246,AO246,AS246,AW246,BA246,BE246,BI246,BM246,BQ246,BU246,BY246,CC246),3)+LARGE((Q246,U246,Y246,AC246,AG246,AK246,AO246,AS246,AW246,BA246,BE246,BI246,BM246,BQ246,BU246,BY246,CC246),4)+LARGE((Q246,U246,Y246,AC246,AG246,AK246,AO246,AS246,AW246,BA246,BE246,BI246,BM246,BQ246,BU246,BY246,CC246),5),J246)</f>
        <v>230.20999999999998</v>
      </c>
      <c r="O246" s="250">
        <f>IF($M246="ano",LARGE((S246,W246,AA246,AE246,AI246,AM246,AQ246,AU246,AY246,BC246,BG246,BK246,BO246,BS246,BW246,CA246,CE246),1)+LARGE((S246,W246,AA246,AE246,AI246,AM246,AQ246,AU246,AY246,BC246,BG246,BK246,BO246,BS246,BW246,CA246,CE246),2)+LARGE((S246,W246,AA246,AE246,AI246,AM246,AQ246,AU246,AY246,BC246,BG246,BK246,BO246,BS246,BW246,CA246,CE246),3)+LARGE((S246,W246,AA246,AE246,AI246,AM246,AQ246,AU246,AY246,BC246,BG246,BK246,BO246,BS246,BW246,CA246,CE246),4)+LARGE((S246,W246,AA246,AE246,AI246,AM246,AQ246,AU246,AY246,BC246,BG246,BK246,BO246,BS246,BW246,CA246,CE246),5),K246)</f>
        <v>230.20999999999998</v>
      </c>
      <c r="P246" s="191"/>
      <c r="Q246" s="192"/>
      <c r="R246" s="192"/>
      <c r="S246" s="193"/>
      <c r="T246" s="194">
        <v>9.9247685185185189E-2</v>
      </c>
      <c r="U246" s="256">
        <v>151.26</v>
      </c>
      <c r="V246" s="194">
        <v>9.9247685185185189E-2</v>
      </c>
      <c r="W246" s="256">
        <v>151.26</v>
      </c>
      <c r="X246" s="197"/>
      <c r="Y246" s="198" t="s">
        <v>247</v>
      </c>
      <c r="Z246" s="198"/>
      <c r="AA246" s="199" t="s">
        <v>247</v>
      </c>
      <c r="AB246" s="200"/>
      <c r="AC246" s="201"/>
      <c r="AD246" s="201"/>
      <c r="AE246" s="202"/>
      <c r="AF246" s="203"/>
      <c r="AG246" s="204" t="s">
        <v>247</v>
      </c>
      <c r="AH246" s="204"/>
      <c r="AI246" s="205"/>
      <c r="AJ246" s="200"/>
      <c r="AK246" s="201" t="s">
        <v>247</v>
      </c>
      <c r="AL246" s="201"/>
      <c r="AM246" s="202"/>
      <c r="AN246" s="206"/>
      <c r="AO246" s="207" t="s">
        <v>247</v>
      </c>
      <c r="AP246" s="207"/>
      <c r="AQ246" s="208"/>
      <c r="AU246" s="202"/>
      <c r="AV246" s="78">
        <v>9.9733796296296306E-2</v>
      </c>
      <c r="AW246" s="263">
        <v>78.95</v>
      </c>
      <c r="AX246" s="78">
        <v>9.9733796296296306E-2</v>
      </c>
      <c r="AY246" s="263">
        <v>78.95</v>
      </c>
      <c r="BA246" s="207"/>
      <c r="BB246" s="207"/>
      <c r="BC246" s="208"/>
      <c r="BD246" s="210"/>
      <c r="BE246" s="211"/>
      <c r="BF246" s="211"/>
      <c r="BG246" s="212"/>
      <c r="BH246" s="213"/>
      <c r="BI246" s="214"/>
      <c r="BJ246" s="214"/>
      <c r="BK246" s="215"/>
      <c r="BL246" s="112"/>
      <c r="BM246" s="233"/>
      <c r="BN246" s="233"/>
      <c r="BO246" s="255"/>
      <c r="BP246" s="216"/>
      <c r="BQ246" s="216"/>
      <c r="BR246" s="216"/>
      <c r="BS246" s="217"/>
      <c r="BT246" s="218"/>
      <c r="BU246" s="259"/>
      <c r="BV246" s="259"/>
      <c r="BW246" s="260"/>
      <c r="BY246" s="257"/>
      <c r="BZ246" s="257"/>
      <c r="CA246" s="257"/>
      <c r="CB246" s="221"/>
      <c r="CC246" s="222"/>
      <c r="CD246" s="222"/>
      <c r="CE246" s="222"/>
    </row>
    <row r="247" spans="2:83" ht="15" customHeight="1">
      <c r="B247" s="2">
        <v>280</v>
      </c>
      <c r="C247" s="2">
        <v>241</v>
      </c>
      <c r="D247" s="49" t="s">
        <v>2286</v>
      </c>
      <c r="E247" s="49" t="s">
        <v>2193</v>
      </c>
      <c r="F247" s="93" t="s">
        <v>2287</v>
      </c>
      <c r="G247" s="85">
        <v>1978</v>
      </c>
      <c r="H247" s="49" t="s">
        <v>31</v>
      </c>
      <c r="I247" s="2" t="str">
        <f t="shared" si="28"/>
        <v>M</v>
      </c>
      <c r="J247" s="105">
        <f t="shared" si="21"/>
        <v>226.76</v>
      </c>
      <c r="K247" s="249">
        <f t="shared" si="22"/>
        <v>228.72</v>
      </c>
      <c r="L247" s="51">
        <f t="shared" si="23"/>
        <v>2</v>
      </c>
      <c r="M247" s="52" t="str">
        <f t="shared" si="24"/>
        <v>nie</v>
      </c>
      <c r="N247" s="106">
        <f>IF($M247="ano",LARGE((Q247,U247,Y247,AC247,AG247,AK247,AO247,AS247,AW247,BA247,BE247,BI247,BM247,BQ247,BU247,BY247,CC247),1)+LARGE((Q247,U247,Y247,AC247,AG247,AK247,AO247,AS247,AW247,BA247,BE247,BI247,BM247,BQ247,BU247,BY247,CC247),2)+LARGE((Q247,U247,Y247,AC247,AG247,AK247,AO247,AS247,AW247,BA247,BE247,BI247,BM247,BQ247,BU247,BY247,CC247),3)+LARGE((Q247,U247,Y247,AC247,AG247,AK247,AO247,AS247,AW247,BA247,BE247,BI247,BM247,BQ247,BU247,BY247,CC247),4)+LARGE((Q247,U247,Y247,AC247,AG247,AK247,AO247,AS247,AW247,BA247,BE247,BI247,BM247,BQ247,BU247,BY247,CC247),5),J247)</f>
        <v>226.76</v>
      </c>
      <c r="O247" s="250">
        <f>IF($M247="ano",LARGE((S247,W247,AA247,AE247,AI247,AM247,AQ247,AU247,AY247,BC247,BG247,BK247,BO247,BS247,BW247,CA247,CE247),1)+LARGE((S247,W247,AA247,AE247,AI247,AM247,AQ247,AU247,AY247,BC247,BG247,BK247,BO247,BS247,BW247,CA247,CE247),2)+LARGE((S247,W247,AA247,AE247,AI247,AM247,AQ247,AU247,AY247,BC247,BG247,BK247,BO247,BS247,BW247,CA247,CE247),3)+LARGE((S247,W247,AA247,AE247,AI247,AM247,AQ247,AU247,AY247,BC247,BG247,BK247,BO247,BS247,BW247,CA247,CE247),4)+LARGE((S247,W247,AA247,AE247,AI247,AM247,AQ247,AU247,AY247,BC247,BG247,BK247,BO247,BS247,BW247,CA247,CE247),5),K247)</f>
        <v>228.72</v>
      </c>
      <c r="P247" s="191"/>
      <c r="Q247" s="192"/>
      <c r="R247" s="192"/>
      <c r="S247" s="193"/>
      <c r="T247" s="194">
        <v>0.12226851851851851</v>
      </c>
      <c r="U247" s="256">
        <v>84.29</v>
      </c>
      <c r="V247" s="194">
        <v>0.12122923611111111</v>
      </c>
      <c r="W247" s="256">
        <v>85.02000000000001</v>
      </c>
      <c r="X247" s="197"/>
      <c r="Y247" s="198" t="s">
        <v>247</v>
      </c>
      <c r="Z247" s="198"/>
      <c r="AA247" s="199" t="s">
        <v>247</v>
      </c>
      <c r="AB247" s="200">
        <v>6.232638888888889E-2</v>
      </c>
      <c r="AC247" s="252">
        <v>142.47</v>
      </c>
      <c r="AD247" s="200">
        <v>6.179661458333334E-2</v>
      </c>
      <c r="AE247" s="252">
        <v>143.69999999999999</v>
      </c>
      <c r="AF247" s="203"/>
      <c r="AG247" s="204" t="s">
        <v>247</v>
      </c>
      <c r="AH247" s="204"/>
      <c r="AI247" s="205"/>
      <c r="AJ247" s="200"/>
      <c r="AK247" s="201" t="s">
        <v>247</v>
      </c>
      <c r="AL247" s="201"/>
      <c r="AM247" s="202"/>
      <c r="AN247" s="206"/>
      <c r="AO247" s="207" t="s">
        <v>247</v>
      </c>
      <c r="AP247" s="207"/>
      <c r="AQ247" s="208"/>
      <c r="AU247" s="202"/>
      <c r="AW247" s="231"/>
      <c r="AX247" s="231"/>
      <c r="AY247" s="253"/>
      <c r="BA247" s="207"/>
      <c r="BB247" s="207"/>
      <c r="BC247" s="208"/>
      <c r="BD247" s="210"/>
      <c r="BE247" s="211"/>
      <c r="BF247" s="211"/>
      <c r="BG247" s="212"/>
      <c r="BH247" s="213"/>
      <c r="BI247" s="214"/>
      <c r="BJ247" s="214"/>
      <c r="BK247" s="215"/>
      <c r="BL247" s="112"/>
      <c r="BM247" s="233"/>
      <c r="BN247" s="233"/>
      <c r="BO247" s="255"/>
      <c r="BP247" s="225"/>
      <c r="BQ247" s="216"/>
      <c r="BR247" s="216"/>
      <c r="BS247" s="217"/>
      <c r="BT247" s="218"/>
      <c r="BU247" s="259"/>
      <c r="BV247" s="259"/>
      <c r="BW247" s="260"/>
      <c r="BY247" s="257"/>
      <c r="BZ247" s="257"/>
      <c r="CA247" s="257"/>
      <c r="CB247" s="221"/>
      <c r="CC247" s="222"/>
      <c r="CD247" s="222"/>
      <c r="CE247" s="222"/>
    </row>
    <row r="248" spans="2:83" ht="15" customHeight="1">
      <c r="B248" s="2">
        <v>281</v>
      </c>
      <c r="C248" s="2">
        <v>242</v>
      </c>
      <c r="D248" s="49" t="s">
        <v>1081</v>
      </c>
      <c r="E248" s="49" t="s">
        <v>2260</v>
      </c>
      <c r="F248" s="93" t="s">
        <v>950</v>
      </c>
      <c r="G248" s="85">
        <v>1958</v>
      </c>
      <c r="H248" s="49" t="s">
        <v>31</v>
      </c>
      <c r="I248" s="49" t="s">
        <v>33</v>
      </c>
      <c r="J248" s="105">
        <f t="shared" si="21"/>
        <v>193.35</v>
      </c>
      <c r="K248" s="249">
        <f t="shared" si="22"/>
        <v>228.51999999999998</v>
      </c>
      <c r="L248" s="51">
        <f t="shared" si="23"/>
        <v>1</v>
      </c>
      <c r="M248" s="52" t="str">
        <f t="shared" si="24"/>
        <v>nie</v>
      </c>
      <c r="N248" s="106">
        <f>IF($M248="ano",LARGE((Q248,U248,Y248,AC248,AG248,AK248,AO248,AS248,AW248,BA248,BE248,BI248,BM248,BQ248,BU248,BY248,CC248),1)+LARGE((Q248,U248,Y248,AC248,AG248,AK248,AO248,AS248,AW248,BA248,BE248,BI248,BM248,BQ248,BU248,BY248,CC248),2)+LARGE((Q248,U248,Y248,AC248,AG248,AK248,AO248,AS248,AW248,BA248,BE248,BI248,BM248,BQ248,BU248,BY248,CC248),3)+LARGE((Q248,U248,Y248,AC248,AG248,AK248,AO248,AS248,AW248,BA248,BE248,BI248,BM248,BQ248,BU248,BY248,CC248),4)+LARGE((Q248,U248,Y248,AC248,AG248,AK248,AO248,AS248,AW248,BA248,BE248,BI248,BM248,BQ248,BU248,BY248,CC248),5),J248)</f>
        <v>193.35</v>
      </c>
      <c r="O248" s="250">
        <f>IF($M248="ano",LARGE((S248,W248,AA248,AE248,AI248,AM248,AQ248,AU248,AY248,BC248,BG248,BK248,BO248,BS248,BW248,CA248,CE248),1)+LARGE((S248,W248,AA248,AE248,AI248,AM248,AQ248,AU248,AY248,BC248,BG248,BK248,BO248,BS248,BW248,CA248,CE248),2)+LARGE((S248,W248,AA248,AE248,AI248,AM248,AQ248,AU248,AY248,BC248,BG248,BK248,BO248,BS248,BW248,CA248,CE248),3)+LARGE((S248,W248,AA248,AE248,AI248,AM248,AQ248,AU248,AY248,BC248,BG248,BK248,BO248,BS248,BW248,CA248,CE248),4)+LARGE((S248,W248,AA248,AE248,AI248,AM248,AQ248,AU248,AY248,BC248,BG248,BK248,BO248,BS248,BW248,CA248,CE248),5),K248)</f>
        <v>228.51999999999998</v>
      </c>
      <c r="AJ248" s="200"/>
      <c r="AK248" s="201"/>
      <c r="AL248" s="201"/>
      <c r="AM248" s="201"/>
      <c r="BH248" s="213"/>
      <c r="BI248" s="214"/>
      <c r="BJ248" s="214"/>
      <c r="BK248" s="215"/>
      <c r="BL248" s="112">
        <v>5.4062500000000006E-2</v>
      </c>
      <c r="BM248" s="233">
        <v>193.35</v>
      </c>
      <c r="BN248" s="112">
        <v>4.5742281250000003E-2</v>
      </c>
      <c r="BO248" s="233">
        <v>228.51999999999998</v>
      </c>
      <c r="BT248" s="218"/>
      <c r="BU248" s="259"/>
      <c r="BV248" s="259"/>
      <c r="BW248" s="260"/>
      <c r="BY248" s="257"/>
      <c r="BZ248" s="257"/>
      <c r="CA248" s="257"/>
      <c r="CB248" s="221"/>
      <c r="CC248" s="222"/>
      <c r="CD248" s="222"/>
      <c r="CE248" s="222"/>
    </row>
    <row r="249" spans="2:83" ht="15" customHeight="1">
      <c r="B249" s="2">
        <v>282</v>
      </c>
      <c r="C249" s="2">
        <v>243</v>
      </c>
      <c r="D249" s="49" t="s">
        <v>221</v>
      </c>
      <c r="E249" s="49" t="s">
        <v>1948</v>
      </c>
      <c r="F249" s="93" t="s">
        <v>824</v>
      </c>
      <c r="G249" s="85">
        <v>1989</v>
      </c>
      <c r="H249" s="49" t="s">
        <v>31</v>
      </c>
      <c r="I249" s="49" t="s">
        <v>31</v>
      </c>
      <c r="J249" s="105">
        <f t="shared" si="21"/>
        <v>228.15999999999997</v>
      </c>
      <c r="K249" s="249">
        <f t="shared" si="22"/>
        <v>228.15999999999997</v>
      </c>
      <c r="L249" s="51">
        <f t="shared" si="23"/>
        <v>2</v>
      </c>
      <c r="M249" s="52" t="str">
        <f t="shared" si="24"/>
        <v>nie</v>
      </c>
      <c r="N249" s="106">
        <f>IF($M249="ano",LARGE((Q249,U249,Y249,AC249,AG249,AK249,AO249,AS249,AW249,BA249,BE249,BI249,BM249,BQ249,BU249,BY249,CC249),1)+LARGE((Q249,U249,Y249,AC249,AG249,AK249,AO249,AS249,AW249,BA249,BE249,BI249,BM249,BQ249,BU249,BY249,CC249),2)+LARGE((Q249,U249,Y249,AC249,AG249,AK249,AO249,AS249,AW249,BA249,BE249,BI249,BM249,BQ249,BU249,BY249,CC249),3)+LARGE((Q249,U249,Y249,AC249,AG249,AK249,AO249,AS249,AW249,BA249,BE249,BI249,BM249,BQ249,BU249,BY249,CC249),4)+LARGE((Q249,U249,Y249,AC249,AG249,AK249,AO249,AS249,AW249,BA249,BE249,BI249,BM249,BQ249,BU249,BY249,CC249),5),J249)</f>
        <v>228.15999999999997</v>
      </c>
      <c r="O249" s="250">
        <f>IF($M249="ano",LARGE((S249,W249,AA249,AE249,AI249,AM249,AQ249,AU249,AY249,BC249,BG249,BK249,BO249,BS249,BW249,CA249,CE249),1)+LARGE((S249,W249,AA249,AE249,AI249,AM249,AQ249,AU249,AY249,BC249,BG249,BK249,BO249,BS249,BW249,CA249,CE249),2)+LARGE((S249,W249,AA249,AE249,AI249,AM249,AQ249,AU249,AY249,BC249,BG249,BK249,BO249,BS249,BW249,CA249,CE249),3)+LARGE((S249,W249,AA249,AE249,AI249,AM249,AQ249,AU249,AY249,BC249,BG249,BK249,BO249,BS249,BW249,CA249,CE249),4)+LARGE((S249,W249,AA249,AE249,AI249,AM249,AQ249,AU249,AY249,BC249,BG249,BK249,BO249,BS249,BW249,CA249,CE249),5),K249)</f>
        <v>228.15999999999997</v>
      </c>
      <c r="Y249" s="59" t="s">
        <v>247</v>
      </c>
      <c r="AA249" s="59" t="s">
        <v>247</v>
      </c>
      <c r="AJ249" s="200"/>
      <c r="AK249" s="201"/>
      <c r="AL249" s="201"/>
      <c r="AM249" s="201"/>
      <c r="AV249" s="78">
        <v>8.2812499999999997E-2</v>
      </c>
      <c r="AW249" s="263">
        <v>133.41999999999999</v>
      </c>
      <c r="AX249" s="78">
        <v>8.2812499999999997E-2</v>
      </c>
      <c r="AY249" s="263">
        <v>133.41999999999999</v>
      </c>
      <c r="BA249" s="207"/>
      <c r="BB249" s="207"/>
      <c r="BC249" s="208"/>
      <c r="BD249" s="210"/>
      <c r="BE249" s="211"/>
      <c r="BF249" s="211"/>
      <c r="BG249" s="212"/>
      <c r="BH249" s="213">
        <v>9.1296296296296306E-2</v>
      </c>
      <c r="BI249" s="254">
        <v>94.74</v>
      </c>
      <c r="BJ249" s="213">
        <v>9.1296296296296306E-2</v>
      </c>
      <c r="BK249" s="254">
        <v>94.74</v>
      </c>
      <c r="BL249" s="112"/>
      <c r="BM249" s="233"/>
      <c r="BN249" s="233"/>
      <c r="BO249" s="255"/>
      <c r="BT249" s="218"/>
      <c r="BU249" s="259"/>
      <c r="BV249" s="259"/>
      <c r="BW249" s="260"/>
      <c r="BY249" s="257"/>
      <c r="BZ249" s="257"/>
      <c r="CA249" s="257"/>
      <c r="CB249" s="221"/>
      <c r="CC249" s="222"/>
      <c r="CD249" s="222"/>
      <c r="CE249" s="222"/>
    </row>
    <row r="250" spans="2:83" ht="15" customHeight="1">
      <c r="B250" s="2">
        <v>283</v>
      </c>
      <c r="C250" s="2">
        <v>244</v>
      </c>
      <c r="D250" s="49" t="s">
        <v>1485</v>
      </c>
      <c r="E250" s="49" t="s">
        <v>1484</v>
      </c>
      <c r="F250" s="93" t="s">
        <v>1486</v>
      </c>
      <c r="G250" s="85">
        <v>1971</v>
      </c>
      <c r="H250" s="49" t="s">
        <v>31</v>
      </c>
      <c r="I250" s="2" t="str">
        <f>IF(G250&lt;=1953,"M60",IF(G250&lt;=1963,"M50",IF(G250&lt;=1973,"M40","M")))</f>
        <v>M40</v>
      </c>
      <c r="J250" s="105">
        <f t="shared" si="21"/>
        <v>214.92</v>
      </c>
      <c r="K250" s="249">
        <f t="shared" si="22"/>
        <v>227.75</v>
      </c>
      <c r="L250" s="51">
        <f t="shared" si="23"/>
        <v>1</v>
      </c>
      <c r="M250" s="52" t="str">
        <f t="shared" si="24"/>
        <v>nie</v>
      </c>
      <c r="N250" s="106">
        <f>IF($M250="ano",LARGE((Q250,U250,Y250,AC250,AG250,AK250,AO250,AS250,AW250,BA250,BE250,BI250,BM250,BQ250,BU250,BY250,CC250),1)+LARGE((Q250,U250,Y250,AC250,AG250,AK250,AO250,AS250,AW250,BA250,BE250,BI250,BM250,BQ250,BU250,BY250,CC250),2)+LARGE((Q250,U250,Y250,AC250,AG250,AK250,AO250,AS250,AW250,BA250,BE250,BI250,BM250,BQ250,BU250,BY250,CC250),3)+LARGE((Q250,U250,Y250,AC250,AG250,AK250,AO250,AS250,AW250,BA250,BE250,BI250,BM250,BQ250,BU250,BY250,CC250),4)+LARGE((Q250,U250,Y250,AC250,AG250,AK250,AO250,AS250,AW250,BA250,BE250,BI250,BM250,BQ250,BU250,BY250,CC250),5),J250)</f>
        <v>214.92</v>
      </c>
      <c r="O250" s="250">
        <f>IF($M250="ano",LARGE((S250,W250,AA250,AE250,AI250,AM250,AQ250,AU250,AY250,BC250,BG250,BK250,BO250,BS250,BW250,CA250,CE250),1)+LARGE((S250,W250,AA250,AE250,AI250,AM250,AQ250,AU250,AY250,BC250,BG250,BK250,BO250,BS250,BW250,CA250,CE250),2)+LARGE((S250,W250,AA250,AE250,AI250,AM250,AQ250,AU250,AY250,BC250,BG250,BK250,BO250,BS250,BW250,CA250,CE250),3)+LARGE((S250,W250,AA250,AE250,AI250,AM250,AQ250,AU250,AY250,BC250,BG250,BK250,BO250,BS250,BW250,CA250,CE250),4)+LARGE((S250,W250,AA250,AE250,AI250,AM250,AQ250,AU250,AY250,BC250,BG250,BK250,BO250,BS250,BW250,CA250,CE250),5),K250)</f>
        <v>227.75</v>
      </c>
      <c r="P250" s="191"/>
      <c r="Q250" s="192"/>
      <c r="R250" s="192"/>
      <c r="S250" s="193"/>
      <c r="T250" s="194"/>
      <c r="U250" s="195"/>
      <c r="V250" s="195"/>
      <c r="W250" s="196"/>
      <c r="X250" s="197">
        <v>5.0069444444444444E-2</v>
      </c>
      <c r="Y250" s="261">
        <v>214.92</v>
      </c>
      <c r="Z250" s="197">
        <v>4.7250534722222223E-2</v>
      </c>
      <c r="AA250" s="261">
        <v>227.75</v>
      </c>
      <c r="AB250" s="200"/>
      <c r="AC250" s="201"/>
      <c r="AD250" s="201"/>
      <c r="AE250" s="202"/>
      <c r="AF250" s="203"/>
      <c r="AG250" s="204" t="s">
        <v>247</v>
      </c>
      <c r="AH250" s="204"/>
      <c r="AI250" s="205"/>
      <c r="AJ250" s="200"/>
      <c r="AK250" s="201" t="s">
        <v>247</v>
      </c>
      <c r="AL250" s="201"/>
      <c r="AM250" s="202"/>
      <c r="AN250" s="206"/>
      <c r="AO250" s="207" t="s">
        <v>247</v>
      </c>
      <c r="AP250" s="207"/>
      <c r="AQ250" s="208"/>
      <c r="AU250" s="202"/>
      <c r="AW250" s="231"/>
      <c r="AX250" s="231"/>
      <c r="AY250" s="253"/>
      <c r="BA250" s="207"/>
      <c r="BB250" s="207"/>
      <c r="BC250" s="208"/>
      <c r="BD250" s="210"/>
      <c r="BE250" s="211"/>
      <c r="BF250" s="211"/>
      <c r="BG250" s="212"/>
      <c r="BH250" s="213"/>
      <c r="BI250" s="214"/>
      <c r="BJ250" s="214"/>
      <c r="BK250" s="215"/>
      <c r="BL250" s="112"/>
      <c r="BM250" s="233"/>
      <c r="BN250" s="233"/>
      <c r="BO250" s="255"/>
      <c r="BP250" s="216"/>
      <c r="BQ250" s="216"/>
      <c r="BR250" s="216"/>
      <c r="BS250" s="217"/>
      <c r="BT250" s="218"/>
      <c r="BU250" s="259"/>
      <c r="BV250" s="259"/>
      <c r="BW250" s="260"/>
      <c r="BY250" s="257"/>
      <c r="BZ250" s="257"/>
      <c r="CA250" s="257"/>
      <c r="CB250" s="221"/>
      <c r="CC250" s="222"/>
      <c r="CD250" s="222"/>
      <c r="CE250" s="222"/>
    </row>
    <row r="251" spans="2:83" ht="15" customHeight="1">
      <c r="B251" s="2">
        <v>284</v>
      </c>
      <c r="C251" s="2">
        <v>245</v>
      </c>
      <c r="D251" s="49" t="s">
        <v>1042</v>
      </c>
      <c r="E251" s="49" t="s">
        <v>1543</v>
      </c>
      <c r="F251" s="93" t="s">
        <v>933</v>
      </c>
      <c r="G251" s="85">
        <v>1970</v>
      </c>
      <c r="H251" s="49" t="s">
        <v>31</v>
      </c>
      <c r="I251" s="49" t="s">
        <v>32</v>
      </c>
      <c r="J251" s="105">
        <f t="shared" si="21"/>
        <v>212.77</v>
      </c>
      <c r="K251" s="249">
        <f t="shared" si="22"/>
        <v>227.26999999999998</v>
      </c>
      <c r="L251" s="51">
        <f t="shared" si="23"/>
        <v>1</v>
      </c>
      <c r="M251" s="52" t="str">
        <f t="shared" si="24"/>
        <v>nie</v>
      </c>
      <c r="N251" s="106">
        <f>IF($M251="ano",LARGE((Q251,U251,Y251,AC251,AG251,AK251,AO251,AS251,AW251,BA251,BE251,BI251,BM251,BQ251,BU251,BY251,CC251),1)+LARGE((Q251,U251,Y251,AC251,AG251,AK251,AO251,AS251,AW251,BA251,BE251,BI251,BM251,BQ251,BU251,BY251,CC251),2)+LARGE((Q251,U251,Y251,AC251,AG251,AK251,AO251,AS251,AW251,BA251,BE251,BI251,BM251,BQ251,BU251,BY251,CC251),3)+LARGE((Q251,U251,Y251,AC251,AG251,AK251,AO251,AS251,AW251,BA251,BE251,BI251,BM251,BQ251,BU251,BY251,CC251),4)+LARGE((Q251,U251,Y251,AC251,AG251,AK251,AO251,AS251,AW251,BA251,BE251,BI251,BM251,BQ251,BU251,BY251,CC251),5),J251)</f>
        <v>212.77</v>
      </c>
      <c r="O251" s="250">
        <f>IF($M251="ano",LARGE((S251,W251,AA251,AE251,AI251,AM251,AQ251,AU251,AY251,BC251,BG251,BK251,BO251,BS251,BW251,CA251,CE251),1)+LARGE((S251,W251,AA251,AE251,AI251,AM251,AQ251,AU251,AY251,BC251,BG251,BK251,BO251,BS251,BW251,CA251,CE251),2)+LARGE((S251,W251,AA251,AE251,AI251,AM251,AQ251,AU251,AY251,BC251,BG251,BK251,BO251,BS251,BW251,CA251,CE251),3)+LARGE((S251,W251,AA251,AE251,AI251,AM251,AQ251,AU251,AY251,BC251,BG251,BK251,BO251,BS251,BW251,CA251,CE251),4)+LARGE((S251,W251,AA251,AE251,AI251,AM251,AQ251,AU251,AY251,BC251,BG251,BK251,BO251,BS251,BW251,CA251,CE251),5),K251)</f>
        <v>227.26999999999998</v>
      </c>
      <c r="AJ251" s="200"/>
      <c r="AK251" s="201"/>
      <c r="AL251" s="201"/>
      <c r="AM251" s="201"/>
      <c r="BH251" s="213">
        <v>5.5995370370370369E-2</v>
      </c>
      <c r="BI251" s="254">
        <v>212.77</v>
      </c>
      <c r="BJ251" s="213">
        <v>5.2422865740740739E-2</v>
      </c>
      <c r="BK251" s="254">
        <v>227.26999999999998</v>
      </c>
      <c r="BL251" s="112"/>
      <c r="BM251" s="233"/>
      <c r="BN251" s="233"/>
      <c r="BO251" s="255"/>
      <c r="BT251" s="218"/>
      <c r="BU251" s="259"/>
      <c r="BV251" s="259"/>
      <c r="BW251" s="260"/>
      <c r="BY251" s="257"/>
      <c r="BZ251" s="257"/>
      <c r="CA251" s="257"/>
      <c r="CB251" s="221"/>
      <c r="CC251" s="222"/>
      <c r="CD251" s="222"/>
      <c r="CE251" s="222"/>
    </row>
    <row r="252" spans="2:83" ht="15" customHeight="1">
      <c r="B252" s="2">
        <v>285</v>
      </c>
      <c r="C252" s="2">
        <v>246</v>
      </c>
      <c r="D252" s="47" t="s">
        <v>904</v>
      </c>
      <c r="E252" s="47" t="s">
        <v>1505</v>
      </c>
      <c r="F252" s="89" t="s">
        <v>2027</v>
      </c>
      <c r="G252" s="48">
        <v>1966</v>
      </c>
      <c r="H252" s="49" t="s">
        <v>31</v>
      </c>
      <c r="I252" s="2" t="str">
        <f>IF(G252&lt;=1953,"M60",IF(G252&lt;=1963,"M50",IF(G252&lt;=1973,"M40","M")))</f>
        <v>M40</v>
      </c>
      <c r="J252" s="105">
        <f t="shared" si="21"/>
        <v>205.31</v>
      </c>
      <c r="K252" s="249">
        <f t="shared" si="22"/>
        <v>226.57</v>
      </c>
      <c r="L252" s="51">
        <f t="shared" si="23"/>
        <v>2</v>
      </c>
      <c r="M252" s="52" t="str">
        <f t="shared" si="24"/>
        <v>nie</v>
      </c>
      <c r="N252" s="106">
        <f>IF($M252="ano",LARGE((Q252,U252,Y252,AC252,AG252,AK252,AO252,AS252,AW252,BA252,BE252,BI252,BM252,BQ252,BU252,BY252,CC252),1)+LARGE((Q252,U252,Y252,AC252,AG252,AK252,AO252,AS252,AW252,BA252,BE252,BI252,BM252,BQ252,BU252,BY252,CC252),2)+LARGE((Q252,U252,Y252,AC252,AG252,AK252,AO252,AS252,AW252,BA252,BE252,BI252,BM252,BQ252,BU252,BY252,CC252),3)+LARGE((Q252,U252,Y252,AC252,AG252,AK252,AO252,AS252,AW252,BA252,BE252,BI252,BM252,BQ252,BU252,BY252,CC252),4)+LARGE((Q252,U252,Y252,AC252,AG252,AK252,AO252,AS252,AW252,BA252,BE252,BI252,BM252,BQ252,BU252,BY252,CC252),5),J252)</f>
        <v>205.31</v>
      </c>
      <c r="O252" s="250">
        <f>IF($M252="ano",LARGE((S252,W252,AA252,AE252,AI252,AM252,AQ252,AU252,AY252,BC252,BG252,BK252,BO252,BS252,BW252,CA252,CE252),1)+LARGE((S252,W252,AA252,AE252,AI252,AM252,AQ252,AU252,AY252,BC252,BG252,BK252,BO252,BS252,BW252,CA252,CE252),2)+LARGE((S252,W252,AA252,AE252,AI252,AM252,AQ252,AU252,AY252,BC252,BG252,BK252,BO252,BS252,BW252,CA252,CE252),3)+LARGE((S252,W252,AA252,AE252,AI252,AM252,AQ252,AU252,AY252,BC252,BG252,BK252,BO252,BS252,BW252,CA252,CE252),4)+LARGE((S252,W252,AA252,AE252,AI252,AM252,AQ252,AU252,AY252,BC252,BG252,BK252,BO252,BS252,BW252,CA252,CE252),5),K252)</f>
        <v>226.57</v>
      </c>
      <c r="P252" s="191"/>
      <c r="Q252" s="192"/>
      <c r="R252" s="192"/>
      <c r="S252" s="193"/>
      <c r="T252" s="194">
        <v>0.11258101851851852</v>
      </c>
      <c r="U252" s="256">
        <v>112.47</v>
      </c>
      <c r="V252" s="194">
        <v>0.10202091898148148</v>
      </c>
      <c r="W252" s="256">
        <v>124.12</v>
      </c>
      <c r="X252" s="197"/>
      <c r="Y252" s="198" t="s">
        <v>247</v>
      </c>
      <c r="Z252" s="198"/>
      <c r="AA252" s="199" t="s">
        <v>247</v>
      </c>
      <c r="AB252" s="200"/>
      <c r="AC252" s="201"/>
      <c r="AD252" s="201"/>
      <c r="AE252" s="202"/>
      <c r="AF252" s="203"/>
      <c r="AG252" s="204" t="s">
        <v>247</v>
      </c>
      <c r="AH252" s="204"/>
      <c r="AI252" s="205"/>
      <c r="AJ252" s="200"/>
      <c r="AK252" s="201" t="s">
        <v>247</v>
      </c>
      <c r="AL252" s="201"/>
      <c r="AM252" s="202"/>
      <c r="AN252" s="206"/>
      <c r="AO252" s="207" t="s">
        <v>247</v>
      </c>
      <c r="AP252" s="207"/>
      <c r="AQ252" s="208"/>
      <c r="AU252" s="202"/>
      <c r="AW252" s="231"/>
      <c r="AX252" s="231"/>
      <c r="AY252" s="253"/>
      <c r="BA252" s="207"/>
      <c r="BB252" s="207"/>
      <c r="BC252" s="208"/>
      <c r="BD252" s="210">
        <v>7.5208333333333321E-2</v>
      </c>
      <c r="BE252" s="258">
        <v>92.84</v>
      </c>
      <c r="BF252" s="210">
        <v>6.8153791666666658E-2</v>
      </c>
      <c r="BG252" s="258">
        <v>102.45</v>
      </c>
      <c r="BH252" s="213"/>
      <c r="BI252" s="214"/>
      <c r="BJ252" s="214"/>
      <c r="BK252" s="215"/>
      <c r="BL252" s="112"/>
      <c r="BM252" s="233"/>
      <c r="BN252" s="233"/>
      <c r="BO252" s="255"/>
      <c r="BP252" s="216"/>
      <c r="BQ252" s="216"/>
      <c r="BR252" s="216"/>
      <c r="BS252" s="217"/>
      <c r="BT252" s="218"/>
      <c r="BU252" s="259"/>
      <c r="BV252" s="259"/>
      <c r="BW252" s="260"/>
      <c r="BX252" s="219">
        <v>6.1412037037037036E-2</v>
      </c>
      <c r="BY252" s="257"/>
      <c r="BZ252" s="219">
        <v>5.5651587962962962E-2</v>
      </c>
      <c r="CA252" s="257"/>
      <c r="CB252" s="221"/>
      <c r="CC252" s="222"/>
      <c r="CD252" s="222"/>
      <c r="CE252" s="222"/>
    </row>
    <row r="253" spans="2:83" ht="15" customHeight="1">
      <c r="B253" s="2">
        <v>286</v>
      </c>
      <c r="C253" s="2">
        <v>247</v>
      </c>
      <c r="D253" s="49" t="s">
        <v>1652</v>
      </c>
      <c r="E253" s="49" t="s">
        <v>1505</v>
      </c>
      <c r="F253" s="93" t="s">
        <v>1653</v>
      </c>
      <c r="G253" s="85">
        <v>1984</v>
      </c>
      <c r="H253" s="49" t="s">
        <v>31</v>
      </c>
      <c r="I253" s="2" t="str">
        <f>IF(G253&lt;=1953,"M60",IF(G253&lt;=1963,"M50",IF(G253&lt;=1973,"M40","M")))</f>
        <v>M</v>
      </c>
      <c r="J253" s="105">
        <f t="shared" si="21"/>
        <v>226.34</v>
      </c>
      <c r="K253" s="249">
        <f t="shared" si="22"/>
        <v>226.34</v>
      </c>
      <c r="L253" s="51">
        <f t="shared" si="23"/>
        <v>2</v>
      </c>
      <c r="M253" s="52" t="str">
        <f t="shared" si="24"/>
        <v>nie</v>
      </c>
      <c r="N253" s="106">
        <f>IF($M253="ano",LARGE((Q253,U253,Y253,AC253,AG253,AK253,AO253,AS253,AW253,BA253,BE253,BI253,BM253,BQ253,BU253,BY253,CC253),1)+LARGE((Q253,U253,Y253,AC253,AG253,AK253,AO253,AS253,AW253,BA253,BE253,BI253,BM253,BQ253,BU253,BY253,CC253),2)+LARGE((Q253,U253,Y253,AC253,AG253,AK253,AO253,AS253,AW253,BA253,BE253,BI253,BM253,BQ253,BU253,BY253,CC253),3)+LARGE((Q253,U253,Y253,AC253,AG253,AK253,AO253,AS253,AW253,BA253,BE253,BI253,BM253,BQ253,BU253,BY253,CC253),4)+LARGE((Q253,U253,Y253,AC253,AG253,AK253,AO253,AS253,AW253,BA253,BE253,BI253,BM253,BQ253,BU253,BY253,CC253),5),J253)</f>
        <v>226.34</v>
      </c>
      <c r="O253" s="250">
        <f>IF($M253="ano",LARGE((S253,W253,AA253,AE253,AI253,AM253,AQ253,AU253,AY253,BC253,BG253,BK253,BO253,BS253,BW253,CA253,CE253),1)+LARGE((S253,W253,AA253,AE253,AI253,AM253,AQ253,AU253,AY253,BC253,BG253,BK253,BO253,BS253,BW253,CA253,CE253),2)+LARGE((S253,W253,AA253,AE253,AI253,AM253,AQ253,AU253,AY253,BC253,BG253,BK253,BO253,BS253,BW253,CA253,CE253),3)+LARGE((S253,W253,AA253,AE253,AI253,AM253,AQ253,AU253,AY253,BC253,BG253,BK253,BO253,BS253,BW253,CA253,CE253),4)+LARGE((S253,W253,AA253,AE253,AI253,AM253,AQ253,AU253,AY253,BC253,BG253,BK253,BO253,BS253,BW253,CA253,CE253),5),K253)</f>
        <v>226.34</v>
      </c>
      <c r="P253" s="191"/>
      <c r="Q253" s="192"/>
      <c r="R253" s="192"/>
      <c r="S253" s="193"/>
      <c r="T253" s="194"/>
      <c r="U253" s="195"/>
      <c r="V253" s="195"/>
      <c r="W253" s="196"/>
      <c r="X253" s="197">
        <v>7.0428240740740736E-2</v>
      </c>
      <c r="Y253" s="261">
        <v>123.4</v>
      </c>
      <c r="Z253" s="197">
        <v>7.0428240740740736E-2</v>
      </c>
      <c r="AA253" s="261">
        <v>123.4</v>
      </c>
      <c r="AB253" s="200"/>
      <c r="AC253" s="201"/>
      <c r="AD253" s="201"/>
      <c r="AE253" s="202"/>
      <c r="AF253" s="203"/>
      <c r="AG253" s="204" t="s">
        <v>247</v>
      </c>
      <c r="AH253" s="204"/>
      <c r="AI253" s="205"/>
      <c r="AJ253" s="200"/>
      <c r="AK253" s="201" t="s">
        <v>247</v>
      </c>
      <c r="AL253" s="201"/>
      <c r="AM253" s="202"/>
      <c r="AN253" s="206"/>
      <c r="AO253" s="207" t="s">
        <v>247</v>
      </c>
      <c r="AP253" s="207"/>
      <c r="AQ253" s="208"/>
      <c r="AU253" s="202"/>
      <c r="AV253" s="78">
        <v>9.228009259259258E-2</v>
      </c>
      <c r="AW253" s="263">
        <v>102.94</v>
      </c>
      <c r="AX253" s="78">
        <v>9.228009259259258E-2</v>
      </c>
      <c r="AY253" s="263">
        <v>102.94</v>
      </c>
      <c r="BA253" s="207"/>
      <c r="BB253" s="207"/>
      <c r="BC253" s="208"/>
      <c r="BD253" s="210"/>
      <c r="BE253" s="211"/>
      <c r="BF253" s="211"/>
      <c r="BG253" s="212"/>
      <c r="BH253" s="213"/>
      <c r="BI253" s="214"/>
      <c r="BJ253" s="214"/>
      <c r="BK253" s="215"/>
      <c r="BL253" s="112"/>
      <c r="BM253" s="233"/>
      <c r="BN253" s="233"/>
      <c r="BO253" s="255"/>
      <c r="BP253" s="216"/>
      <c r="BQ253" s="216"/>
      <c r="BR253" s="216"/>
      <c r="BS253" s="217"/>
      <c r="BT253" s="218"/>
      <c r="BU253" s="259"/>
      <c r="BV253" s="259"/>
      <c r="BW253" s="260"/>
      <c r="BY253" s="257"/>
      <c r="BZ253" s="257"/>
      <c r="CA253" s="257"/>
      <c r="CB253" s="221"/>
      <c r="CC253" s="222"/>
      <c r="CD253" s="222"/>
      <c r="CE253" s="222"/>
    </row>
    <row r="254" spans="2:83" ht="15" customHeight="1">
      <c r="B254" s="2">
        <v>287</v>
      </c>
      <c r="C254" s="2">
        <v>248</v>
      </c>
      <c r="D254" s="49" t="s">
        <v>217</v>
      </c>
      <c r="E254" s="49" t="s">
        <v>1505</v>
      </c>
      <c r="F254" s="93" t="s">
        <v>1542</v>
      </c>
      <c r="G254" s="85">
        <v>1968</v>
      </c>
      <c r="H254" s="49" t="s">
        <v>31</v>
      </c>
      <c r="I254" s="2" t="str">
        <f>IF(G254&lt;=1953,"M60",IF(G254&lt;=1963,"M50",IF(G254&lt;=1973,"M40","M")))</f>
        <v>M40</v>
      </c>
      <c r="J254" s="105">
        <f t="shared" si="21"/>
        <v>207.49</v>
      </c>
      <c r="K254" s="249">
        <f t="shared" si="22"/>
        <v>225.25</v>
      </c>
      <c r="L254" s="51">
        <f t="shared" si="23"/>
        <v>2</v>
      </c>
      <c r="M254" s="52" t="str">
        <f t="shared" si="24"/>
        <v>nie</v>
      </c>
      <c r="N254" s="106">
        <f>IF($M254="ano",LARGE((Q254,U254,Y254,AC254,AG254,AK254,AO254,AS254,AW254,BA254,BE254,BI254,BM254,BQ254,BU254,BY254,CC254),1)+LARGE((Q254,U254,Y254,AC254,AG254,AK254,AO254,AS254,AW254,BA254,BE254,BI254,BM254,BQ254,BU254,BY254,CC254),2)+LARGE((Q254,U254,Y254,AC254,AG254,AK254,AO254,AS254,AW254,BA254,BE254,BI254,BM254,BQ254,BU254,BY254,CC254),3)+LARGE((Q254,U254,Y254,AC254,AG254,AK254,AO254,AS254,AW254,BA254,BE254,BI254,BM254,BQ254,BU254,BY254,CC254),4)+LARGE((Q254,U254,Y254,AC254,AG254,AK254,AO254,AS254,AW254,BA254,BE254,BI254,BM254,BQ254,BU254,BY254,CC254),5),J254)</f>
        <v>207.49</v>
      </c>
      <c r="O254" s="250">
        <f>IF($M254="ano",LARGE((S254,W254,AA254,AE254,AI254,AM254,AQ254,AU254,AY254,BC254,BG254,BK254,BO254,BS254,BW254,CA254,CE254),1)+LARGE((S254,W254,AA254,AE254,AI254,AM254,AQ254,AU254,AY254,BC254,BG254,BK254,BO254,BS254,BW254,CA254,CE254),2)+LARGE((S254,W254,AA254,AE254,AI254,AM254,AQ254,AU254,AY254,BC254,BG254,BK254,BO254,BS254,BW254,CA254,CE254),3)+LARGE((S254,W254,AA254,AE254,AI254,AM254,AQ254,AU254,AY254,BC254,BG254,BK254,BO254,BS254,BW254,CA254,CE254),4)+LARGE((S254,W254,AA254,AE254,AI254,AM254,AQ254,AU254,AY254,BC254,BG254,BK254,BO254,BS254,BW254,CA254,CE254),5),K254)</f>
        <v>225.25</v>
      </c>
      <c r="S254" s="193"/>
      <c r="W254" s="196"/>
      <c r="Y254" s="59" t="s">
        <v>247</v>
      </c>
      <c r="AA254" s="199" t="s">
        <v>247</v>
      </c>
      <c r="AB254" s="200"/>
      <c r="AC254" s="201"/>
      <c r="AD254" s="201"/>
      <c r="AE254" s="202"/>
      <c r="AG254" s="61" t="s">
        <v>247</v>
      </c>
      <c r="AI254" s="205"/>
      <c r="AJ254" s="200">
        <v>6.5682870370370364E-2</v>
      </c>
      <c r="AK254" s="252">
        <v>107.95</v>
      </c>
      <c r="AL254" s="200">
        <v>6.0507060185185181E-2</v>
      </c>
      <c r="AM254" s="252">
        <v>117.19000000000001</v>
      </c>
      <c r="AN254" s="206"/>
      <c r="AO254" s="207" t="s">
        <v>247</v>
      </c>
      <c r="AP254" s="207"/>
      <c r="AQ254" s="208"/>
      <c r="AU254" s="202"/>
      <c r="AW254" s="231"/>
      <c r="AX254" s="231"/>
      <c r="AY254" s="253"/>
      <c r="BA254" s="207"/>
      <c r="BB254" s="207"/>
      <c r="BC254" s="208"/>
      <c r="BD254" s="210"/>
      <c r="BE254" s="211"/>
      <c r="BF254" s="211"/>
      <c r="BG254" s="212"/>
      <c r="BH254" s="213"/>
      <c r="BI254" s="214"/>
      <c r="BJ254" s="214"/>
      <c r="BK254" s="215"/>
      <c r="BL254" s="112"/>
      <c r="BM254" s="233"/>
      <c r="BN254" s="233"/>
      <c r="BO254" s="255"/>
      <c r="BS254" s="217"/>
      <c r="BT254" s="218">
        <v>6.7418981481481483E-2</v>
      </c>
      <c r="BU254" s="256">
        <v>99.54</v>
      </c>
      <c r="BV254" s="218">
        <v>6.2106365740740743E-2</v>
      </c>
      <c r="BW254" s="262">
        <v>108.06</v>
      </c>
      <c r="BY254" s="257"/>
      <c r="BZ254" s="257"/>
      <c r="CA254" s="257"/>
      <c r="CB254" s="221"/>
      <c r="CC254" s="222"/>
      <c r="CD254" s="222"/>
      <c r="CE254" s="222"/>
    </row>
    <row r="255" spans="2:83" ht="15" customHeight="1">
      <c r="B255" s="2">
        <v>288</v>
      </c>
      <c r="C255" s="2">
        <v>249</v>
      </c>
      <c r="D255" s="49" t="s">
        <v>898</v>
      </c>
      <c r="E255" s="49" t="s">
        <v>1490</v>
      </c>
      <c r="F255" s="93" t="s">
        <v>247</v>
      </c>
      <c r="G255" s="85">
        <v>1982</v>
      </c>
      <c r="H255" s="49" t="s">
        <v>31</v>
      </c>
      <c r="I255" s="49" t="s">
        <v>31</v>
      </c>
      <c r="J255" s="105">
        <f t="shared" si="21"/>
        <v>225.19</v>
      </c>
      <c r="K255" s="249">
        <f t="shared" si="22"/>
        <v>225.19</v>
      </c>
      <c r="L255" s="51">
        <f t="shared" si="23"/>
        <v>2</v>
      </c>
      <c r="M255" s="52" t="str">
        <f t="shared" si="24"/>
        <v>nie</v>
      </c>
      <c r="N255" s="106">
        <f>IF($M255="ano",LARGE((Q255,U255,Y255,AC255,AG255,AK255,AO255,AS255,AW255,BA255,BE255,BI255,BM255,BQ255,BU255,BY255,CC255),1)+LARGE((Q255,U255,Y255,AC255,AG255,AK255,AO255,AS255,AW255,BA255,BE255,BI255,BM255,BQ255,BU255,BY255,CC255),2)+LARGE((Q255,U255,Y255,AC255,AG255,AK255,AO255,AS255,AW255,BA255,BE255,BI255,BM255,BQ255,BU255,BY255,CC255),3)+LARGE((Q255,U255,Y255,AC255,AG255,AK255,AO255,AS255,AW255,BA255,BE255,BI255,BM255,BQ255,BU255,BY255,CC255),4)+LARGE((Q255,U255,Y255,AC255,AG255,AK255,AO255,AS255,AW255,BA255,BE255,BI255,BM255,BQ255,BU255,BY255,CC255),5),J255)</f>
        <v>225.19</v>
      </c>
      <c r="O255" s="250">
        <f>IF($M255="ano",LARGE((S255,W255,AA255,AE255,AI255,AM255,AQ255,AU255,AY255,BC255,BG255,BK255,BO255,BS255,BW255,CA255,CE255),1)+LARGE((S255,W255,AA255,AE255,AI255,AM255,AQ255,AU255,AY255,BC255,BG255,BK255,BO255,BS255,BW255,CA255,CE255),2)+LARGE((S255,W255,AA255,AE255,AI255,AM255,AQ255,AU255,AY255,BC255,BG255,BK255,BO255,BS255,BW255,CA255,CE255),3)+LARGE((S255,W255,AA255,AE255,AI255,AM255,AQ255,AU255,AY255,BC255,BG255,BK255,BO255,BS255,BW255,CA255,CE255),4)+LARGE((S255,W255,AA255,AE255,AI255,AM255,AQ255,AU255,AY255,BC255,BG255,BK255,BO255,BS255,BW255,CA255,CE255),5),K255)</f>
        <v>225.19</v>
      </c>
      <c r="Y255" s="59" t="s">
        <v>247</v>
      </c>
      <c r="AA255" s="59" t="s">
        <v>247</v>
      </c>
      <c r="AJ255" s="200"/>
      <c r="AK255" s="201"/>
      <c r="AL255" s="201"/>
      <c r="AM255" s="201"/>
      <c r="BD255" s="210">
        <v>7.1909722222222222E-2</v>
      </c>
      <c r="BE255" s="258">
        <v>106.31</v>
      </c>
      <c r="BF255" s="210">
        <v>7.1909722222222222E-2</v>
      </c>
      <c r="BG255" s="258">
        <v>106.31</v>
      </c>
      <c r="BH255" s="213"/>
      <c r="BI255" s="214"/>
      <c r="BJ255" s="214"/>
      <c r="BK255" s="215"/>
      <c r="BL255" s="112"/>
      <c r="BM255" s="233"/>
      <c r="BN255" s="233"/>
      <c r="BO255" s="255"/>
      <c r="BT255" s="218">
        <v>6.3078703703703706E-2</v>
      </c>
      <c r="BU255" s="256">
        <v>118.88</v>
      </c>
      <c r="BV255" s="218">
        <v>6.3078703703703706E-2</v>
      </c>
      <c r="BW255" s="262">
        <v>118.88</v>
      </c>
      <c r="BY255" s="257"/>
      <c r="BZ255" s="257"/>
      <c r="CA255" s="257"/>
      <c r="CB255" s="221"/>
      <c r="CC255" s="222"/>
      <c r="CD255" s="222"/>
      <c r="CE255" s="222"/>
    </row>
    <row r="256" spans="2:83" ht="15" customHeight="1">
      <c r="B256" s="2">
        <v>289</v>
      </c>
      <c r="C256" s="2">
        <v>250</v>
      </c>
      <c r="D256" s="47" t="s">
        <v>2156</v>
      </c>
      <c r="E256" s="47" t="s">
        <v>1520</v>
      </c>
      <c r="F256" s="89" t="s">
        <v>2157</v>
      </c>
      <c r="G256" s="48">
        <v>1980</v>
      </c>
      <c r="H256" s="49" t="s">
        <v>31</v>
      </c>
      <c r="I256" s="2" t="str">
        <f>IF(G256&lt;=1953,"M60",IF(G256&lt;=1963,"M50",IF(G256&lt;=1973,"M40","M")))</f>
        <v>M</v>
      </c>
      <c r="J256" s="105">
        <f t="shared" si="21"/>
        <v>224.34</v>
      </c>
      <c r="K256" s="249">
        <f t="shared" si="22"/>
        <v>224.8</v>
      </c>
      <c r="L256" s="51">
        <f t="shared" si="23"/>
        <v>2</v>
      </c>
      <c r="M256" s="52" t="str">
        <f t="shared" si="24"/>
        <v>nie</v>
      </c>
      <c r="N256" s="106">
        <f>IF($M256="ano",LARGE((Q256,U256,Y256,AC256,AG256,AK256,AO256,AS256,AW256,BA256,BE256,BI256,BM256,BQ256,BU256,BY256,CC256),1)+LARGE((Q256,U256,Y256,AC256,AG256,AK256,AO256,AS256,AW256,BA256,BE256,BI256,BM256,BQ256,BU256,BY256,CC256),2)+LARGE((Q256,U256,Y256,AC256,AG256,AK256,AO256,AS256,AW256,BA256,BE256,BI256,BM256,BQ256,BU256,BY256,CC256),3)+LARGE((Q256,U256,Y256,AC256,AG256,AK256,AO256,AS256,AW256,BA256,BE256,BI256,BM256,BQ256,BU256,BY256,CC256),4)+LARGE((Q256,U256,Y256,AC256,AG256,AK256,AO256,AS256,AW256,BA256,BE256,BI256,BM256,BQ256,BU256,BY256,CC256),5),J256)</f>
        <v>224.34</v>
      </c>
      <c r="O256" s="250">
        <f>IF($M256="ano",LARGE((S256,W256,AA256,AE256,AI256,AM256,AQ256,AU256,AY256,BC256,BG256,BK256,BO256,BS256,BW256,CA256,CE256),1)+LARGE((S256,W256,AA256,AE256,AI256,AM256,AQ256,AU256,AY256,BC256,BG256,BK256,BO256,BS256,BW256,CA256,CE256),2)+LARGE((S256,W256,AA256,AE256,AI256,AM256,AQ256,AU256,AY256,BC256,BG256,BK256,BO256,BS256,BW256,CA256,CE256),3)+LARGE((S256,W256,AA256,AE256,AI256,AM256,AQ256,AU256,AY256,BC256,BG256,BK256,BO256,BS256,BW256,CA256,CE256),4)+LARGE((S256,W256,AA256,AE256,AI256,AM256,AQ256,AU256,AY256,BC256,BG256,BK256,BO256,BS256,BW256,CA256,CE256),5),K256)</f>
        <v>224.8</v>
      </c>
      <c r="P256" s="191"/>
      <c r="Q256" s="192"/>
      <c r="R256" s="192"/>
      <c r="S256" s="193"/>
      <c r="T256" s="194">
        <v>0.1128125</v>
      </c>
      <c r="U256" s="256">
        <v>111.8</v>
      </c>
      <c r="V256" s="194">
        <v>0.11258687499999999</v>
      </c>
      <c r="W256" s="256">
        <v>112.03</v>
      </c>
      <c r="X256" s="197"/>
      <c r="Y256" s="198" t="s">
        <v>247</v>
      </c>
      <c r="Z256" s="198"/>
      <c r="AA256" s="199" t="s">
        <v>247</v>
      </c>
      <c r="AB256" s="200"/>
      <c r="AC256" s="201"/>
      <c r="AD256" s="201"/>
      <c r="AE256" s="202"/>
      <c r="AF256" s="203"/>
      <c r="AG256" s="204" t="s">
        <v>247</v>
      </c>
      <c r="AH256" s="204"/>
      <c r="AI256" s="205"/>
      <c r="AJ256" s="200"/>
      <c r="AK256" s="201" t="s">
        <v>247</v>
      </c>
      <c r="AL256" s="201"/>
      <c r="AM256" s="202"/>
      <c r="AN256" s="206"/>
      <c r="AO256" s="207" t="s">
        <v>247</v>
      </c>
      <c r="AP256" s="207"/>
      <c r="AQ256" s="208"/>
      <c r="AU256" s="202"/>
      <c r="AW256" s="231"/>
      <c r="AX256" s="231"/>
      <c r="AY256" s="253"/>
      <c r="BA256" s="207"/>
      <c r="BB256" s="207"/>
      <c r="BC256" s="208"/>
      <c r="BD256" s="210"/>
      <c r="BE256" s="211"/>
      <c r="BF256" s="211"/>
      <c r="BG256" s="212"/>
      <c r="BH256" s="213"/>
      <c r="BI256" s="214"/>
      <c r="BJ256" s="214"/>
      <c r="BK256" s="215"/>
      <c r="BL256" s="112"/>
      <c r="BM256" s="233"/>
      <c r="BN256" s="233"/>
      <c r="BO256" s="255"/>
      <c r="BP256" s="216"/>
      <c r="BQ256" s="216"/>
      <c r="BR256" s="216"/>
      <c r="BS256" s="217"/>
      <c r="BT256" s="218"/>
      <c r="BU256" s="259"/>
      <c r="BV256" s="259"/>
      <c r="BW256" s="260"/>
      <c r="BY256" s="257"/>
      <c r="BZ256" s="257"/>
      <c r="CA256" s="257"/>
      <c r="CB256" s="221">
        <v>6.8449074074074079E-2</v>
      </c>
      <c r="CC256" s="222">
        <v>112.54</v>
      </c>
      <c r="CD256" s="221">
        <v>6.8312175925925936E-2</v>
      </c>
      <c r="CE256" s="222">
        <v>112.77000000000001</v>
      </c>
    </row>
    <row r="257" spans="2:83" ht="15" customHeight="1">
      <c r="B257" s="2">
        <v>290</v>
      </c>
      <c r="C257" s="2">
        <v>251</v>
      </c>
      <c r="D257" s="47" t="s">
        <v>2255</v>
      </c>
      <c r="E257" s="47" t="s">
        <v>1559</v>
      </c>
      <c r="F257" s="89" t="s">
        <v>2213</v>
      </c>
      <c r="G257" s="48">
        <v>1970</v>
      </c>
      <c r="H257" s="49" t="s">
        <v>31</v>
      </c>
      <c r="I257" s="2" t="str">
        <f>IF(G257&lt;=1953,"M60",IF(G257&lt;=1963,"M50",IF(G257&lt;=1973,"M40","M")))</f>
        <v>M40</v>
      </c>
      <c r="J257" s="105">
        <f t="shared" si="21"/>
        <v>210.41000000000003</v>
      </c>
      <c r="K257" s="249">
        <f t="shared" si="22"/>
        <v>224.76</v>
      </c>
      <c r="L257" s="51">
        <f t="shared" si="23"/>
        <v>2</v>
      </c>
      <c r="M257" s="52" t="str">
        <f t="shared" si="24"/>
        <v>nie</v>
      </c>
      <c r="N257" s="106">
        <f>IF($M257="ano",LARGE((Q257,U257,Y257,AC257,AG257,AK257,AO257,AS257,AW257,BA257,BE257,BI257,BM257,BQ257,BU257,BY257,CC257),1)+LARGE((Q257,U257,Y257,AC257,AG257,AK257,AO257,AS257,AW257,BA257,BE257,BI257,BM257,BQ257,BU257,BY257,CC257),2)+LARGE((Q257,U257,Y257,AC257,AG257,AK257,AO257,AS257,AW257,BA257,BE257,BI257,BM257,BQ257,BU257,BY257,CC257),3)+LARGE((Q257,U257,Y257,AC257,AG257,AK257,AO257,AS257,AW257,BA257,BE257,BI257,BM257,BQ257,BU257,BY257,CC257),4)+LARGE((Q257,U257,Y257,AC257,AG257,AK257,AO257,AS257,AW257,BA257,BE257,BI257,BM257,BQ257,BU257,BY257,CC257),5),J257)</f>
        <v>210.41000000000003</v>
      </c>
      <c r="O257" s="250">
        <f>IF($M257="ano",LARGE((S257,W257,AA257,AE257,AI257,AM257,AQ257,AU257,AY257,BC257,BG257,BK257,BO257,BS257,BW257,CA257,CE257),1)+LARGE((S257,W257,AA257,AE257,AI257,AM257,AQ257,AU257,AY257,BC257,BG257,BK257,BO257,BS257,BW257,CA257,CE257),2)+LARGE((S257,W257,AA257,AE257,AI257,AM257,AQ257,AU257,AY257,BC257,BG257,BK257,BO257,BS257,BW257,CA257,CE257),3)+LARGE((S257,W257,AA257,AE257,AI257,AM257,AQ257,AU257,AY257,BC257,BG257,BK257,BO257,BS257,BW257,CA257,CE257),4)+LARGE((S257,W257,AA257,AE257,AI257,AM257,AQ257,AU257,AY257,BC257,BG257,BK257,BO257,BS257,BW257,CA257,CE257),5),K257)</f>
        <v>224.76</v>
      </c>
      <c r="P257" s="191"/>
      <c r="Q257" s="192"/>
      <c r="R257" s="192"/>
      <c r="S257" s="193"/>
      <c r="T257" s="194">
        <v>0.11922453703703705</v>
      </c>
      <c r="U257" s="256">
        <v>93.15</v>
      </c>
      <c r="V257" s="194">
        <v>0.11161801157407408</v>
      </c>
      <c r="W257" s="256">
        <v>99.5</v>
      </c>
      <c r="X257" s="197"/>
      <c r="Y257" s="198" t="s">
        <v>247</v>
      </c>
      <c r="Z257" s="198"/>
      <c r="AA257" s="199" t="s">
        <v>247</v>
      </c>
      <c r="AB257" s="200">
        <v>6.8425925925925932E-2</v>
      </c>
      <c r="AC257" s="252">
        <v>117.26</v>
      </c>
      <c r="AD257" s="200">
        <v>6.4060351851851854E-2</v>
      </c>
      <c r="AE257" s="252">
        <v>125.26</v>
      </c>
      <c r="AF257" s="203"/>
      <c r="AG257" s="204" t="s">
        <v>247</v>
      </c>
      <c r="AH257" s="204"/>
      <c r="AI257" s="205"/>
      <c r="AJ257" s="200"/>
      <c r="AK257" s="201" t="s">
        <v>247</v>
      </c>
      <c r="AL257" s="201"/>
      <c r="AM257" s="202"/>
      <c r="AN257" s="206"/>
      <c r="AO257" s="207" t="s">
        <v>247</v>
      </c>
      <c r="AP257" s="207"/>
      <c r="AQ257" s="208"/>
      <c r="AU257" s="202"/>
      <c r="AW257" s="231"/>
      <c r="AX257" s="231"/>
      <c r="AY257" s="253"/>
      <c r="BA257" s="207"/>
      <c r="BB257" s="207"/>
      <c r="BC257" s="208"/>
      <c r="BD257" s="210"/>
      <c r="BE257" s="211"/>
      <c r="BF257" s="211"/>
      <c r="BG257" s="212"/>
      <c r="BH257" s="213"/>
      <c r="BI257" s="214"/>
      <c r="BJ257" s="214"/>
      <c r="BK257" s="215"/>
      <c r="BL257" s="112"/>
      <c r="BM257" s="233"/>
      <c r="BN257" s="233"/>
      <c r="BO257" s="255"/>
      <c r="BP257" s="225"/>
      <c r="BQ257" s="216"/>
      <c r="BR257" s="216"/>
      <c r="BS257" s="217"/>
      <c r="BT257" s="218"/>
      <c r="BU257" s="259"/>
      <c r="BV257" s="259"/>
      <c r="BW257" s="260"/>
      <c r="BY257" s="257"/>
      <c r="BZ257" s="257"/>
      <c r="CA257" s="257"/>
      <c r="CB257" s="221"/>
      <c r="CC257" s="222"/>
      <c r="CD257" s="222"/>
      <c r="CE257" s="222"/>
    </row>
    <row r="258" spans="2:83" ht="15" customHeight="1">
      <c r="B258" s="2">
        <v>291</v>
      </c>
      <c r="C258" s="2">
        <v>252</v>
      </c>
      <c r="D258" s="49" t="s">
        <v>519</v>
      </c>
      <c r="E258" s="49" t="s">
        <v>1534</v>
      </c>
      <c r="F258" s="93" t="s">
        <v>382</v>
      </c>
      <c r="G258" s="85" t="s">
        <v>283</v>
      </c>
      <c r="H258" s="49" t="s">
        <v>31</v>
      </c>
      <c r="I258" s="49" t="s">
        <v>31</v>
      </c>
      <c r="J258" s="105">
        <f t="shared" si="21"/>
        <v>222.37</v>
      </c>
      <c r="K258" s="249">
        <f t="shared" si="22"/>
        <v>222.82</v>
      </c>
      <c r="L258" s="51">
        <f t="shared" si="23"/>
        <v>2</v>
      </c>
      <c r="M258" s="52" t="str">
        <f t="shared" si="24"/>
        <v>nie</v>
      </c>
      <c r="N258" s="106">
        <f>IF($M258="ano",LARGE((Q258,U258,Y258,AC258,AG258,AK258,AO258,AS258,AW258,BA258,BE258,BI258,BM258,BQ258,BU258,BY258,CC258),1)+LARGE((Q258,U258,Y258,AC258,AG258,AK258,AO258,AS258,AW258,BA258,BE258,BI258,BM258,BQ258,BU258,BY258,CC258),2)+LARGE((Q258,U258,Y258,AC258,AG258,AK258,AO258,AS258,AW258,BA258,BE258,BI258,BM258,BQ258,BU258,BY258,CC258),3)+LARGE((Q258,U258,Y258,AC258,AG258,AK258,AO258,AS258,AW258,BA258,BE258,BI258,BM258,BQ258,BU258,BY258,CC258),4)+LARGE((Q258,U258,Y258,AC258,AG258,AK258,AO258,AS258,AW258,BA258,BE258,BI258,BM258,BQ258,BU258,BY258,CC258),5),J258)</f>
        <v>222.37</v>
      </c>
      <c r="O258" s="250">
        <f>IF($M258="ano",LARGE((S258,W258,AA258,AE258,AI258,AM258,AQ258,AU258,AY258,BC258,BG258,BK258,BO258,BS258,BW258,CA258,CE258),1)+LARGE((S258,W258,AA258,AE258,AI258,AM258,AQ258,AU258,AY258,BC258,BG258,BK258,BO258,BS258,BW258,CA258,CE258),2)+LARGE((S258,W258,AA258,AE258,AI258,AM258,AQ258,AU258,AY258,BC258,BG258,BK258,BO258,BS258,BW258,CA258,CE258),3)+LARGE((S258,W258,AA258,AE258,AI258,AM258,AQ258,AU258,AY258,BC258,BG258,BK258,BO258,BS258,BW258,CA258,CE258),4)+LARGE((S258,W258,AA258,AE258,AI258,AM258,AQ258,AU258,AY258,BC258,BG258,BK258,BO258,BS258,BW258,CA258,CE258),5),K258)</f>
        <v>222.82</v>
      </c>
      <c r="S258" s="193"/>
      <c r="W258" s="196"/>
      <c r="Y258" s="59" t="s">
        <v>247</v>
      </c>
      <c r="AA258" s="199" t="s">
        <v>247</v>
      </c>
      <c r="AE258" s="202"/>
      <c r="AI258" s="205"/>
      <c r="AJ258" s="200"/>
      <c r="AK258" s="201" t="s">
        <v>247</v>
      </c>
      <c r="AL258" s="201"/>
      <c r="AM258" s="202"/>
      <c r="AN258" s="206">
        <v>3.7094907407407403E-2</v>
      </c>
      <c r="AO258" s="251">
        <v>109.34</v>
      </c>
      <c r="AP258" s="206">
        <v>3.7020717592592588E-2</v>
      </c>
      <c r="AQ258" s="251">
        <v>109.56</v>
      </c>
      <c r="AU258" s="202"/>
      <c r="AW258" s="231"/>
      <c r="AX258" s="231"/>
      <c r="AY258" s="253"/>
      <c r="BA258" s="207"/>
      <c r="BB258" s="207"/>
      <c r="BC258" s="208"/>
      <c r="BD258" s="210"/>
      <c r="BE258" s="211"/>
      <c r="BF258" s="211"/>
      <c r="BG258" s="212"/>
      <c r="BH258" s="213"/>
      <c r="BI258" s="214"/>
      <c r="BJ258" s="214"/>
      <c r="BK258" s="215"/>
      <c r="BL258" s="112"/>
      <c r="BM258" s="233"/>
      <c r="BN258" s="233"/>
      <c r="BO258" s="255"/>
      <c r="BS258" s="217"/>
      <c r="BT258" s="218"/>
      <c r="BU258" s="259"/>
      <c r="BV258" s="259"/>
      <c r="BW258" s="260"/>
      <c r="BY258" s="257"/>
      <c r="BZ258" s="257"/>
      <c r="CA258" s="257"/>
      <c r="CB258" s="221">
        <v>6.8333333333333329E-2</v>
      </c>
      <c r="CC258" s="222">
        <v>113.03</v>
      </c>
      <c r="CD258" s="221">
        <v>6.8196666666666669E-2</v>
      </c>
      <c r="CE258" s="222">
        <v>113.26</v>
      </c>
    </row>
    <row r="259" spans="2:83" ht="15" customHeight="1">
      <c r="B259" s="2">
        <v>292</v>
      </c>
      <c r="C259" s="2">
        <v>253</v>
      </c>
      <c r="D259" s="47" t="s">
        <v>1706</v>
      </c>
      <c r="E259" s="47" t="s">
        <v>1502</v>
      </c>
      <c r="F259" s="89" t="s">
        <v>1553</v>
      </c>
      <c r="G259" s="48">
        <v>1978</v>
      </c>
      <c r="H259" s="49" t="s">
        <v>31</v>
      </c>
      <c r="I259" s="2" t="str">
        <f>IF(G259&lt;=1953,"M60",IF(G259&lt;=1963,"M50",IF(G259&lt;=1973,"M40","M")))</f>
        <v>M</v>
      </c>
      <c r="J259" s="105">
        <f t="shared" si="21"/>
        <v>220.22</v>
      </c>
      <c r="K259" s="249">
        <f t="shared" si="22"/>
        <v>222.10999999999999</v>
      </c>
      <c r="L259" s="51">
        <f t="shared" si="23"/>
        <v>1</v>
      </c>
      <c r="M259" s="52" t="str">
        <f t="shared" si="24"/>
        <v>nie</v>
      </c>
      <c r="N259" s="106">
        <f>IF($M259="ano",LARGE((Q259,U259,Y259,AC259,AG259,AK259,AO259,AS259,AW259,BA259,BE259,BI259,BM259,BQ259,BU259,BY259,CC259),1)+LARGE((Q259,U259,Y259,AC259,AG259,AK259,AO259,AS259,AW259,BA259,BE259,BI259,BM259,BQ259,BU259,BY259,CC259),2)+LARGE((Q259,U259,Y259,AC259,AG259,AK259,AO259,AS259,AW259,BA259,BE259,BI259,BM259,BQ259,BU259,BY259,CC259),3)+LARGE((Q259,U259,Y259,AC259,AG259,AK259,AO259,AS259,AW259,BA259,BE259,BI259,BM259,BQ259,BU259,BY259,CC259),4)+LARGE((Q259,U259,Y259,AC259,AG259,AK259,AO259,AS259,AW259,BA259,BE259,BI259,BM259,BQ259,BU259,BY259,CC259),5),J259)</f>
        <v>220.22</v>
      </c>
      <c r="O259" s="250">
        <f>IF($M259="ano",LARGE((S259,W259,AA259,AE259,AI259,AM259,AQ259,AU259,AY259,BC259,BG259,BK259,BO259,BS259,BW259,CA259,CE259),1)+LARGE((S259,W259,AA259,AE259,AI259,AM259,AQ259,AU259,AY259,BC259,BG259,BK259,BO259,BS259,BW259,CA259,CE259),2)+LARGE((S259,W259,AA259,AE259,AI259,AM259,AQ259,AU259,AY259,BC259,BG259,BK259,BO259,BS259,BW259,CA259,CE259),3)+LARGE((S259,W259,AA259,AE259,AI259,AM259,AQ259,AU259,AY259,BC259,BG259,BK259,BO259,BS259,BW259,CA259,CE259),4)+LARGE((S259,W259,AA259,AE259,AI259,AM259,AQ259,AU259,AY259,BC259,BG259,BK259,BO259,BS259,BW259,CA259,CE259),5),K259)</f>
        <v>222.10999999999999</v>
      </c>
      <c r="P259" s="191"/>
      <c r="Q259" s="192"/>
      <c r="R259" s="192"/>
      <c r="S259" s="193"/>
      <c r="T259" s="194">
        <v>7.554398148148149E-2</v>
      </c>
      <c r="U259" s="256">
        <v>220.22</v>
      </c>
      <c r="V259" s="194">
        <v>7.4901857638888902E-2</v>
      </c>
      <c r="W259" s="256">
        <v>222.10999999999999</v>
      </c>
      <c r="X259" s="197"/>
      <c r="Y259" s="198" t="s">
        <v>247</v>
      </c>
      <c r="Z259" s="198"/>
      <c r="AA259" s="199" t="s">
        <v>247</v>
      </c>
      <c r="AB259" s="200"/>
      <c r="AC259" s="201"/>
      <c r="AD259" s="201"/>
      <c r="AE259" s="202"/>
      <c r="AF259" s="203"/>
      <c r="AG259" s="204" t="s">
        <v>247</v>
      </c>
      <c r="AH259" s="204"/>
      <c r="AI259" s="205"/>
      <c r="AJ259" s="200"/>
      <c r="AK259" s="201" t="s">
        <v>247</v>
      </c>
      <c r="AL259" s="201"/>
      <c r="AM259" s="202"/>
      <c r="AN259" s="206"/>
      <c r="AO259" s="207" t="s">
        <v>247</v>
      </c>
      <c r="AP259" s="207"/>
      <c r="AQ259" s="208"/>
      <c r="AU259" s="202"/>
      <c r="AW259" s="231"/>
      <c r="AX259" s="231"/>
      <c r="AY259" s="253"/>
      <c r="BA259" s="207"/>
      <c r="BB259" s="207"/>
      <c r="BC259" s="208"/>
      <c r="BD259" s="210"/>
      <c r="BE259" s="211"/>
      <c r="BF259" s="211"/>
      <c r="BG259" s="212"/>
      <c r="BH259" s="213"/>
      <c r="BI259" s="214"/>
      <c r="BJ259" s="214"/>
      <c r="BK259" s="215"/>
      <c r="BL259" s="112"/>
      <c r="BM259" s="233"/>
      <c r="BN259" s="233"/>
      <c r="BO259" s="255"/>
      <c r="BP259" s="216"/>
      <c r="BQ259" s="216"/>
      <c r="BR259" s="216"/>
      <c r="BS259" s="217"/>
      <c r="BT259" s="218"/>
      <c r="BU259" s="259"/>
      <c r="BV259" s="259"/>
      <c r="BW259" s="260"/>
      <c r="BY259" s="257"/>
      <c r="BZ259" s="257"/>
      <c r="CA259" s="257"/>
      <c r="CB259" s="221"/>
      <c r="CC259" s="222"/>
      <c r="CD259" s="222"/>
      <c r="CE259" s="222"/>
    </row>
    <row r="260" spans="2:83" ht="15" customHeight="1">
      <c r="B260" s="2">
        <v>293</v>
      </c>
      <c r="C260" s="2">
        <v>254</v>
      </c>
      <c r="D260" s="47" t="s">
        <v>2466</v>
      </c>
      <c r="E260" s="47" t="s">
        <v>1597</v>
      </c>
      <c r="F260" s="89" t="s">
        <v>2467</v>
      </c>
      <c r="G260" s="48">
        <v>1965</v>
      </c>
      <c r="H260" s="49" t="s">
        <v>31</v>
      </c>
      <c r="I260" s="2" t="str">
        <f>IF(G260&lt;=1953,"M60",IF(G260&lt;=1963,"M50",IF(G260&lt;=1973,"M40","M")))</f>
        <v>M40</v>
      </c>
      <c r="J260" s="105">
        <f t="shared" si="21"/>
        <v>199.58</v>
      </c>
      <c r="K260" s="249">
        <f t="shared" si="22"/>
        <v>222.07999999999998</v>
      </c>
      <c r="L260" s="51">
        <f t="shared" si="23"/>
        <v>1</v>
      </c>
      <c r="M260" s="52" t="str">
        <f t="shared" si="24"/>
        <v>nie</v>
      </c>
      <c r="N260" s="106">
        <f>IF($M260="ano",LARGE((Q260,U260,Y260,AC260,AG260,AK260,AO260,AS260,AW260,BA260,BE260,BI260,BM260,BQ260,BU260,BY260,CC260),1)+LARGE((Q260,U260,Y260,AC260,AG260,AK260,AO260,AS260,AW260,BA260,BE260,BI260,BM260,BQ260,BU260,BY260,CC260),2)+LARGE((Q260,U260,Y260,AC260,AG260,AK260,AO260,AS260,AW260,BA260,BE260,BI260,BM260,BQ260,BU260,BY260,CC260),3)+LARGE((Q260,U260,Y260,AC260,AG260,AK260,AO260,AS260,AW260,BA260,BE260,BI260,BM260,BQ260,BU260,BY260,CC260),4)+LARGE((Q260,U260,Y260,AC260,AG260,AK260,AO260,AS260,AW260,BA260,BE260,BI260,BM260,BQ260,BU260,BY260,CC260),5),J260)</f>
        <v>199.58</v>
      </c>
      <c r="O260" s="250">
        <f>IF($M260="ano",LARGE((S260,W260,AA260,AE260,AI260,AM260,AQ260,AU260,AY260,BC260,BG260,BK260,BO260,BS260,BW260,CA260,CE260),1)+LARGE((S260,W260,AA260,AE260,AI260,AM260,AQ260,AU260,AY260,BC260,BG260,BK260,BO260,BS260,BW260,CA260,CE260),2)+LARGE((S260,W260,AA260,AE260,AI260,AM260,AQ260,AU260,AY260,BC260,BG260,BK260,BO260,BS260,BW260,CA260,CE260),3)+LARGE((S260,W260,AA260,AE260,AI260,AM260,AQ260,AU260,AY260,BC260,BG260,BK260,BO260,BS260,BW260,CA260,CE260),4)+LARGE((S260,W260,AA260,AE260,AI260,AM260,AQ260,AU260,AY260,BC260,BG260,BK260,BO260,BS260,BW260,CA260,CE260),5),K260)</f>
        <v>222.07999999999998</v>
      </c>
      <c r="P260" s="191">
        <v>0.19620370370370369</v>
      </c>
      <c r="Q260" s="192">
        <v>199.58</v>
      </c>
      <c r="R260" s="191">
        <v>0.17632826851851852</v>
      </c>
      <c r="S260" s="192">
        <v>222.07999999999998</v>
      </c>
      <c r="T260" s="194"/>
      <c r="U260" s="195"/>
      <c r="V260" s="195"/>
      <c r="W260" s="196"/>
      <c r="X260" s="197"/>
      <c r="Y260" s="198" t="s">
        <v>247</v>
      </c>
      <c r="Z260" s="198"/>
      <c r="AA260" s="199" t="s">
        <v>247</v>
      </c>
      <c r="AB260" s="200"/>
      <c r="AC260" s="201"/>
      <c r="AD260" s="201"/>
      <c r="AE260" s="202"/>
      <c r="AF260" s="203"/>
      <c r="AG260" s="204" t="s">
        <v>247</v>
      </c>
      <c r="AH260" s="204"/>
      <c r="AI260" s="205"/>
      <c r="AJ260" s="200"/>
      <c r="AK260" s="201" t="s">
        <v>247</v>
      </c>
      <c r="AL260" s="201"/>
      <c r="AM260" s="202"/>
      <c r="AN260" s="206"/>
      <c r="AO260" s="207" t="s">
        <v>247</v>
      </c>
      <c r="AP260" s="207"/>
      <c r="AQ260" s="208"/>
      <c r="AU260" s="202"/>
      <c r="AW260" s="231"/>
      <c r="AX260" s="231"/>
      <c r="AY260" s="253"/>
      <c r="BA260" s="207"/>
      <c r="BB260" s="207"/>
      <c r="BC260" s="208"/>
      <c r="BD260" s="210"/>
      <c r="BE260" s="211"/>
      <c r="BF260" s="211"/>
      <c r="BG260" s="212"/>
      <c r="BH260" s="213"/>
      <c r="BI260" s="214"/>
      <c r="BJ260" s="214"/>
      <c r="BK260" s="215"/>
      <c r="BL260" s="112"/>
      <c r="BM260" s="233"/>
      <c r="BN260" s="233"/>
      <c r="BO260" s="255"/>
      <c r="BP260" s="216"/>
      <c r="BQ260" s="216"/>
      <c r="BR260" s="216"/>
      <c r="BS260" s="217"/>
      <c r="BT260" s="218"/>
      <c r="BU260" s="259"/>
      <c r="BV260" s="259"/>
      <c r="BW260" s="260"/>
      <c r="BY260" s="257"/>
      <c r="BZ260" s="257"/>
      <c r="CA260" s="257"/>
      <c r="CB260" s="221"/>
      <c r="CC260" s="222"/>
      <c r="CD260" s="222"/>
      <c r="CE260" s="222"/>
    </row>
    <row r="261" spans="2:83" ht="15" customHeight="1">
      <c r="B261" s="2">
        <v>295</v>
      </c>
      <c r="C261" s="2">
        <v>255</v>
      </c>
      <c r="D261" s="49" t="s">
        <v>583</v>
      </c>
      <c r="E261" s="49" t="s">
        <v>1604</v>
      </c>
      <c r="F261" s="93" t="s">
        <v>248</v>
      </c>
      <c r="G261" s="85" t="s">
        <v>249</v>
      </c>
      <c r="H261" s="49" t="s">
        <v>31</v>
      </c>
      <c r="I261" s="49" t="s">
        <v>32</v>
      </c>
      <c r="J261" s="105">
        <f t="shared" si="21"/>
        <v>205.74</v>
      </c>
      <c r="K261" s="249">
        <f t="shared" si="22"/>
        <v>219.76999999999998</v>
      </c>
      <c r="L261" s="51">
        <f t="shared" si="23"/>
        <v>1</v>
      </c>
      <c r="M261" s="52" t="str">
        <f t="shared" si="24"/>
        <v>nie</v>
      </c>
      <c r="N261" s="106">
        <f>IF($M261="ano",LARGE((Q261,U261,Y261,AC261,AG261,AK261,AO261,AS261,AW261,BA261,BE261,BI261,BM261,BQ261,BU261,BY261,CC261),1)+LARGE((Q261,U261,Y261,AC261,AG261,AK261,AO261,AS261,AW261,BA261,BE261,BI261,BM261,BQ261,BU261,BY261,CC261),2)+LARGE((Q261,U261,Y261,AC261,AG261,AK261,AO261,AS261,AW261,BA261,BE261,BI261,BM261,BQ261,BU261,BY261,CC261),3)+LARGE((Q261,U261,Y261,AC261,AG261,AK261,AO261,AS261,AW261,BA261,BE261,BI261,BM261,BQ261,BU261,BY261,CC261),4)+LARGE((Q261,U261,Y261,AC261,AG261,AK261,AO261,AS261,AW261,BA261,BE261,BI261,BM261,BQ261,BU261,BY261,CC261),5),J261)</f>
        <v>205.74</v>
      </c>
      <c r="O261" s="250">
        <f>IF($M261="ano",LARGE((S261,W261,AA261,AE261,AI261,AM261,AQ261,AU261,AY261,BC261,BG261,BK261,BO261,BS261,BW261,CA261,CE261),1)+LARGE((S261,W261,AA261,AE261,AI261,AM261,AQ261,AU261,AY261,BC261,BG261,BK261,BO261,BS261,BW261,CA261,CE261),2)+LARGE((S261,W261,AA261,AE261,AI261,AM261,AQ261,AU261,AY261,BC261,BG261,BK261,BO261,BS261,BW261,CA261,CE261),3)+LARGE((S261,W261,AA261,AE261,AI261,AM261,AQ261,AU261,AY261,BC261,BG261,BK261,BO261,BS261,BW261,CA261,CE261),4)+LARGE((S261,W261,AA261,AE261,AI261,AM261,AQ261,AU261,AY261,BC261,BG261,BK261,BO261,BS261,BW261,CA261,CE261),5),K261)</f>
        <v>219.76999999999998</v>
      </c>
      <c r="S261" s="193"/>
      <c r="W261" s="196"/>
      <c r="Y261" s="59" t="s">
        <v>247</v>
      </c>
      <c r="AA261" s="199" t="s">
        <v>247</v>
      </c>
      <c r="AE261" s="202"/>
      <c r="AG261" s="61" t="s">
        <v>247</v>
      </c>
      <c r="AI261" s="205"/>
      <c r="AJ261" s="200"/>
      <c r="AK261" s="201" t="s">
        <v>247</v>
      </c>
      <c r="AL261" s="201"/>
      <c r="AM261" s="202"/>
      <c r="AN261" s="206">
        <v>2.479166666666667E-2</v>
      </c>
      <c r="AO261" s="251">
        <v>205.74</v>
      </c>
      <c r="AP261" s="206">
        <v>2.3209958333333336E-2</v>
      </c>
      <c r="AQ261" s="251">
        <v>219.76999999999998</v>
      </c>
      <c r="AU261" s="202"/>
      <c r="AW261" s="231"/>
      <c r="AX261" s="231"/>
      <c r="AY261" s="253"/>
      <c r="BA261" s="207"/>
      <c r="BB261" s="207"/>
      <c r="BC261" s="208"/>
      <c r="BD261" s="210"/>
      <c r="BE261" s="211"/>
      <c r="BF261" s="211"/>
      <c r="BG261" s="212"/>
      <c r="BH261" s="213"/>
      <c r="BI261" s="214"/>
      <c r="BJ261" s="214"/>
      <c r="BK261" s="215"/>
      <c r="BL261" s="112"/>
      <c r="BM261" s="233"/>
      <c r="BN261" s="233"/>
      <c r="BO261" s="255"/>
      <c r="BS261" s="217"/>
      <c r="BT261" s="218"/>
      <c r="BU261" s="259"/>
      <c r="BV261" s="259"/>
      <c r="BW261" s="260"/>
      <c r="BY261" s="257"/>
      <c r="BZ261" s="257"/>
      <c r="CA261" s="257"/>
      <c r="CB261" s="221"/>
      <c r="CC261" s="222"/>
      <c r="CD261" s="222"/>
      <c r="CE261" s="222"/>
    </row>
    <row r="262" spans="2:83" ht="15" customHeight="1">
      <c r="B262" s="2">
        <v>296</v>
      </c>
      <c r="C262" s="2">
        <v>256</v>
      </c>
      <c r="D262" s="49" t="s">
        <v>2271</v>
      </c>
      <c r="E262" s="49" t="s">
        <v>1587</v>
      </c>
      <c r="G262" s="85">
        <v>1970</v>
      </c>
      <c r="H262" s="49" t="s">
        <v>31</v>
      </c>
      <c r="I262" s="2" t="str">
        <f>IF(G262&lt;=1953,"M60",IF(G262&lt;=1963,"M50",IF(G262&lt;=1973,"M40","M")))</f>
        <v>M40</v>
      </c>
      <c r="J262" s="105">
        <f t="shared" ref="J262:J325" si="29">SUMIF($P$5:$CF$5,"Body",P262:CF262)</f>
        <v>205.19</v>
      </c>
      <c r="K262" s="249">
        <f t="shared" ref="K262:K325" si="30">SUMIF($P$5:$CF$5,"Body koef-vek",P262:CF262)</f>
        <v>219.18</v>
      </c>
      <c r="L262" s="51">
        <f t="shared" ref="L262:L325" si="31">COUNT(Q262,U262,Y262,AC262,AG262,AK262,AO262,AS262,AW262,BA262,BE262,BI262,BM262,BQ262,BU262,BY262,CC262)</f>
        <v>2</v>
      </c>
      <c r="M262" s="52" t="str">
        <f t="shared" ref="M262:M325" si="32">IF(L262&lt;=5,"nie","ano")</f>
        <v>nie</v>
      </c>
      <c r="N262" s="106">
        <f>IF($M262="ano",LARGE((Q262,U262,Y262,AC262,AG262,AK262,AO262,AS262,AW262,BA262,BE262,BI262,BM262,BQ262,BU262,BY262,CC262),1)+LARGE((Q262,U262,Y262,AC262,AG262,AK262,AO262,AS262,AW262,BA262,BE262,BI262,BM262,BQ262,BU262,BY262,CC262),2)+LARGE((Q262,U262,Y262,AC262,AG262,AK262,AO262,AS262,AW262,BA262,BE262,BI262,BM262,BQ262,BU262,BY262,CC262),3)+LARGE((Q262,U262,Y262,AC262,AG262,AK262,AO262,AS262,AW262,BA262,BE262,BI262,BM262,BQ262,BU262,BY262,CC262),4)+LARGE((Q262,U262,Y262,AC262,AG262,AK262,AO262,AS262,AW262,BA262,BE262,BI262,BM262,BQ262,BU262,BY262,CC262),5),J262)</f>
        <v>205.19</v>
      </c>
      <c r="O262" s="250">
        <f>IF($M262="ano",LARGE((S262,W262,AA262,AE262,AI262,AM262,AQ262,AU262,AY262,BC262,BG262,BK262,BO262,BS262,BW262,CA262,CE262),1)+LARGE((S262,W262,AA262,AE262,AI262,AM262,AQ262,AU262,AY262,BC262,BG262,BK262,BO262,BS262,BW262,CA262,CE262),2)+LARGE((S262,W262,AA262,AE262,AI262,AM262,AQ262,AU262,AY262,BC262,BG262,BK262,BO262,BS262,BW262,CA262,CE262),3)+LARGE((S262,W262,AA262,AE262,AI262,AM262,AQ262,AU262,AY262,BC262,BG262,BK262,BO262,BS262,BW262,CA262,CE262),4)+LARGE((S262,W262,AA262,AE262,AI262,AM262,AQ262,AU262,AY262,BC262,BG262,BK262,BO262,BS262,BW262,CA262,CE262),5),K262)</f>
        <v>219.18</v>
      </c>
      <c r="P262" s="191"/>
      <c r="Q262" s="192"/>
      <c r="R262" s="192"/>
      <c r="S262" s="193"/>
      <c r="T262" s="194">
        <v>0.12032407407407408</v>
      </c>
      <c r="U262" s="256">
        <v>89.95</v>
      </c>
      <c r="V262" s="194">
        <v>0.11264739814814816</v>
      </c>
      <c r="W262" s="256">
        <v>96.08</v>
      </c>
      <c r="X262" s="197"/>
      <c r="Y262" s="198" t="s">
        <v>247</v>
      </c>
      <c r="Z262" s="198"/>
      <c r="AA262" s="199" t="s">
        <v>247</v>
      </c>
      <c r="AB262" s="200"/>
      <c r="AC262" s="201"/>
      <c r="AD262" s="201"/>
      <c r="AE262" s="202"/>
      <c r="AF262" s="203"/>
      <c r="AG262" s="204" t="s">
        <v>247</v>
      </c>
      <c r="AH262" s="204"/>
      <c r="AI262" s="205"/>
      <c r="AJ262" s="200"/>
      <c r="AK262" s="201" t="s">
        <v>247</v>
      </c>
      <c r="AL262" s="201"/>
      <c r="AM262" s="202"/>
      <c r="AN262" s="206"/>
      <c r="AO262" s="207" t="s">
        <v>247</v>
      </c>
      <c r="AP262" s="207"/>
      <c r="AQ262" s="208"/>
      <c r="AU262" s="202"/>
      <c r="AW262" s="231"/>
      <c r="AX262" s="231"/>
      <c r="AY262" s="253"/>
      <c r="BA262" s="207"/>
      <c r="BB262" s="207"/>
      <c r="BC262" s="208"/>
      <c r="BD262" s="210">
        <v>6.9722222222222213E-2</v>
      </c>
      <c r="BE262" s="258">
        <v>115.24</v>
      </c>
      <c r="BF262" s="210">
        <v>6.527394444444444E-2</v>
      </c>
      <c r="BG262" s="258">
        <v>123.10000000000001</v>
      </c>
      <c r="BH262" s="213"/>
      <c r="BI262" s="214"/>
      <c r="BJ262" s="214"/>
      <c r="BK262" s="215"/>
      <c r="BL262" s="112"/>
      <c r="BM262" s="233"/>
      <c r="BN262" s="233"/>
      <c r="BO262" s="255"/>
      <c r="BP262" s="216"/>
      <c r="BQ262" s="216"/>
      <c r="BR262" s="216"/>
      <c r="BS262" s="217"/>
      <c r="BT262" s="218"/>
      <c r="BU262" s="259"/>
      <c r="BV262" s="259"/>
      <c r="BW262" s="260"/>
      <c r="BY262" s="257"/>
      <c r="BZ262" s="257"/>
      <c r="CA262" s="257"/>
      <c r="CB262" s="221"/>
      <c r="CC262" s="222"/>
      <c r="CD262" s="222"/>
      <c r="CE262" s="222"/>
    </row>
    <row r="263" spans="2:83" ht="15" customHeight="1">
      <c r="B263" s="2">
        <v>298</v>
      </c>
      <c r="C263" s="2">
        <v>257</v>
      </c>
      <c r="D263" s="47" t="s">
        <v>2479</v>
      </c>
      <c r="E263" s="47" t="s">
        <v>2478</v>
      </c>
      <c r="F263" s="89" t="s">
        <v>1487</v>
      </c>
      <c r="G263" s="48">
        <v>1961</v>
      </c>
      <c r="H263" s="49" t="s">
        <v>31</v>
      </c>
      <c r="I263" s="2" t="str">
        <f>IF(G263&lt;=1953,"M60",IF(G263&lt;=1963,"M50",IF(G263&lt;=1973,"M40","M")))</f>
        <v>M50</v>
      </c>
      <c r="J263" s="105">
        <f t="shared" si="29"/>
        <v>189.38</v>
      </c>
      <c r="K263" s="249">
        <f t="shared" si="30"/>
        <v>218.03</v>
      </c>
      <c r="L263" s="51">
        <f t="shared" si="31"/>
        <v>1</v>
      </c>
      <c r="M263" s="52" t="str">
        <f t="shared" si="32"/>
        <v>nie</v>
      </c>
      <c r="N263" s="106">
        <f>IF($M263="ano",LARGE((Q263,U263,Y263,AC263,AG263,AK263,AO263,AS263,AW263,BA263,BE263,BI263,BM263,BQ263,BU263,BY263,CC263),1)+LARGE((Q263,U263,Y263,AC263,AG263,AK263,AO263,AS263,AW263,BA263,BE263,BI263,BM263,BQ263,BU263,BY263,CC263),2)+LARGE((Q263,U263,Y263,AC263,AG263,AK263,AO263,AS263,AW263,BA263,BE263,BI263,BM263,BQ263,BU263,BY263,CC263),3)+LARGE((Q263,U263,Y263,AC263,AG263,AK263,AO263,AS263,AW263,BA263,BE263,BI263,BM263,BQ263,BU263,BY263,CC263),4)+LARGE((Q263,U263,Y263,AC263,AG263,AK263,AO263,AS263,AW263,BA263,BE263,BI263,BM263,BQ263,BU263,BY263,CC263),5),J263)</f>
        <v>189.38</v>
      </c>
      <c r="O263" s="250">
        <f>IF($M263="ano",LARGE((S263,W263,AA263,AE263,AI263,AM263,AQ263,AU263,AY263,BC263,BG263,BK263,BO263,BS263,BW263,CA263,CE263),1)+LARGE((S263,W263,AA263,AE263,AI263,AM263,AQ263,AU263,AY263,BC263,BG263,BK263,BO263,BS263,BW263,CA263,CE263),2)+LARGE((S263,W263,AA263,AE263,AI263,AM263,AQ263,AU263,AY263,BC263,BG263,BK263,BO263,BS263,BW263,CA263,CE263),3)+LARGE((S263,W263,AA263,AE263,AI263,AM263,AQ263,AU263,AY263,BC263,BG263,BK263,BO263,BS263,BW263,CA263,CE263),4)+LARGE((S263,W263,AA263,AE263,AI263,AM263,AQ263,AU263,AY263,BC263,BG263,BK263,BO263,BS263,BW263,CA263,CE263),5),K263)</f>
        <v>218.03</v>
      </c>
      <c r="P263" s="191">
        <v>0.20452546296296295</v>
      </c>
      <c r="Q263" s="192">
        <v>189.38</v>
      </c>
      <c r="R263" s="191">
        <v>0.17765081712962963</v>
      </c>
      <c r="S263" s="192">
        <v>218.03</v>
      </c>
      <c r="T263" s="194"/>
      <c r="U263" s="195"/>
      <c r="V263" s="195"/>
      <c r="W263" s="196"/>
      <c r="X263" s="197"/>
      <c r="Y263" s="198" t="s">
        <v>247</v>
      </c>
      <c r="Z263" s="198"/>
      <c r="AA263" s="199" t="s">
        <v>247</v>
      </c>
      <c r="AB263" s="200"/>
      <c r="AC263" s="201"/>
      <c r="AD263" s="201"/>
      <c r="AE263" s="202"/>
      <c r="AF263" s="203"/>
      <c r="AG263" s="204" t="s">
        <v>247</v>
      </c>
      <c r="AH263" s="204"/>
      <c r="AI263" s="205"/>
      <c r="AJ263" s="200"/>
      <c r="AK263" s="201" t="s">
        <v>247</v>
      </c>
      <c r="AL263" s="201"/>
      <c r="AM263" s="202"/>
      <c r="AN263" s="206"/>
      <c r="AO263" s="207" t="s">
        <v>247</v>
      </c>
      <c r="AP263" s="207"/>
      <c r="AQ263" s="208"/>
      <c r="AU263" s="202"/>
      <c r="AW263" s="231"/>
      <c r="AX263" s="231"/>
      <c r="AY263" s="253"/>
      <c r="BA263" s="207"/>
      <c r="BB263" s="207"/>
      <c r="BC263" s="208"/>
      <c r="BD263" s="210"/>
      <c r="BE263" s="211"/>
      <c r="BF263" s="211"/>
      <c r="BG263" s="212"/>
      <c r="BH263" s="213"/>
      <c r="BI263" s="214"/>
      <c r="BJ263" s="214"/>
      <c r="BK263" s="215"/>
      <c r="BL263" s="112"/>
      <c r="BM263" s="233"/>
      <c r="BN263" s="233"/>
      <c r="BO263" s="255"/>
      <c r="BP263" s="216"/>
      <c r="BQ263" s="216"/>
      <c r="BR263" s="216"/>
      <c r="BS263" s="217"/>
      <c r="BT263" s="218"/>
      <c r="BU263" s="259"/>
      <c r="BV263" s="259"/>
      <c r="BW263" s="260"/>
      <c r="BY263" s="257"/>
      <c r="BZ263" s="257"/>
      <c r="CA263" s="257"/>
      <c r="CB263" s="221"/>
      <c r="CC263" s="222"/>
      <c r="CD263" s="222"/>
      <c r="CE263" s="222"/>
    </row>
    <row r="264" spans="2:83" ht="15" customHeight="1">
      <c r="B264" s="2">
        <v>299</v>
      </c>
      <c r="C264" s="2">
        <v>258</v>
      </c>
      <c r="D264" s="49" t="s">
        <v>1110</v>
      </c>
      <c r="E264" s="49" t="s">
        <v>1795</v>
      </c>
      <c r="F264" s="93" t="s">
        <v>1111</v>
      </c>
      <c r="G264" s="85">
        <v>1960</v>
      </c>
      <c r="H264" s="49" t="s">
        <v>31</v>
      </c>
      <c r="I264" s="49" t="s">
        <v>33</v>
      </c>
      <c r="J264" s="105">
        <f t="shared" si="29"/>
        <v>187.43</v>
      </c>
      <c r="K264" s="249">
        <f t="shared" si="30"/>
        <v>217.67</v>
      </c>
      <c r="L264" s="51">
        <f t="shared" si="31"/>
        <v>1</v>
      </c>
      <c r="M264" s="52" t="str">
        <f t="shared" si="32"/>
        <v>nie</v>
      </c>
      <c r="N264" s="106">
        <f>IF($M264="ano",LARGE((Q264,U264,Y264,AC264,AG264,AK264,AO264,AS264,AW264,BA264,BE264,BI264,BM264,BQ264,BU264,BY264,CC264),1)+LARGE((Q264,U264,Y264,AC264,AG264,AK264,AO264,AS264,AW264,BA264,BE264,BI264,BM264,BQ264,BU264,BY264,CC264),2)+LARGE((Q264,U264,Y264,AC264,AG264,AK264,AO264,AS264,AW264,BA264,BE264,BI264,BM264,BQ264,BU264,BY264,CC264),3)+LARGE((Q264,U264,Y264,AC264,AG264,AK264,AO264,AS264,AW264,BA264,BE264,BI264,BM264,BQ264,BU264,BY264,CC264),4)+LARGE((Q264,U264,Y264,AC264,AG264,AK264,AO264,AS264,AW264,BA264,BE264,BI264,BM264,BQ264,BU264,BY264,CC264),5),J264)</f>
        <v>187.43</v>
      </c>
      <c r="O264" s="250">
        <f>IF($M264="ano",LARGE((S264,W264,AA264,AE264,AI264,AM264,AQ264,AU264,AY264,BC264,BG264,BK264,BO264,BS264,BW264,CA264,CE264),1)+LARGE((S264,W264,AA264,AE264,AI264,AM264,AQ264,AU264,AY264,BC264,BG264,BK264,BO264,BS264,BW264,CA264,CE264),2)+LARGE((S264,W264,AA264,AE264,AI264,AM264,AQ264,AU264,AY264,BC264,BG264,BK264,BO264,BS264,BW264,CA264,CE264),3)+LARGE((S264,W264,AA264,AE264,AI264,AM264,AQ264,AU264,AY264,BC264,BG264,BK264,BO264,BS264,BW264,CA264,CE264),4)+LARGE((S264,W264,AA264,AE264,AI264,AM264,AQ264,AU264,AY264,BC264,BG264,BK264,BO264,BS264,BW264,CA264,CE264),5),K264)</f>
        <v>217.67</v>
      </c>
      <c r="AJ264" s="200"/>
      <c r="AK264" s="201"/>
      <c r="AL264" s="201"/>
      <c r="AM264" s="201"/>
      <c r="BT264" s="218">
        <v>4.7696759259259258E-2</v>
      </c>
      <c r="BU264" s="256">
        <v>187.43</v>
      </c>
      <c r="BV264" s="218">
        <v>4.1071679398148146E-2</v>
      </c>
      <c r="BW264" s="262">
        <v>217.67</v>
      </c>
      <c r="BY264" s="257"/>
      <c r="BZ264" s="257"/>
      <c r="CA264" s="257"/>
      <c r="CB264" s="221"/>
      <c r="CC264" s="222"/>
      <c r="CD264" s="222"/>
      <c r="CE264" s="222"/>
    </row>
    <row r="265" spans="2:83" ht="15" customHeight="1">
      <c r="B265" s="2">
        <v>300</v>
      </c>
      <c r="C265" s="2">
        <v>259</v>
      </c>
      <c r="D265" s="49" t="s">
        <v>1483</v>
      </c>
      <c r="E265" s="49" t="s">
        <v>1482</v>
      </c>
      <c r="G265" s="85">
        <v>1986</v>
      </c>
      <c r="H265" s="49" t="s">
        <v>31</v>
      </c>
      <c r="I265" s="2" t="str">
        <f>IF(G265&lt;=1953,"M60",IF(G265&lt;=1963,"M50",IF(G265&lt;=1973,"M40","M")))</f>
        <v>M</v>
      </c>
      <c r="J265" s="105">
        <f t="shared" si="29"/>
        <v>217.36</v>
      </c>
      <c r="K265" s="249">
        <f t="shared" si="30"/>
        <v>217.36</v>
      </c>
      <c r="L265" s="51">
        <f t="shared" si="31"/>
        <v>1</v>
      </c>
      <c r="M265" s="52" t="str">
        <f t="shared" si="32"/>
        <v>nie</v>
      </c>
      <c r="N265" s="106">
        <f>IF($M265="ano",LARGE((Q265,U265,Y265,AC265,AG265,AK265,AO265,AS265,AW265,BA265,BE265,BI265,BM265,BQ265,BU265,BY265,CC265),1)+LARGE((Q265,U265,Y265,AC265,AG265,AK265,AO265,AS265,AW265,BA265,BE265,BI265,BM265,BQ265,BU265,BY265,CC265),2)+LARGE((Q265,U265,Y265,AC265,AG265,AK265,AO265,AS265,AW265,BA265,BE265,BI265,BM265,BQ265,BU265,BY265,CC265),3)+LARGE((Q265,U265,Y265,AC265,AG265,AK265,AO265,AS265,AW265,BA265,BE265,BI265,BM265,BQ265,BU265,BY265,CC265),4)+LARGE((Q265,U265,Y265,AC265,AG265,AK265,AO265,AS265,AW265,BA265,BE265,BI265,BM265,BQ265,BU265,BY265,CC265),5),J265)</f>
        <v>217.36</v>
      </c>
      <c r="O265" s="250">
        <f>IF($M265="ano",LARGE((S265,W265,AA265,AE265,AI265,AM265,AQ265,AU265,AY265,BC265,BG265,BK265,BO265,BS265,BW265,CA265,CE265),1)+LARGE((S265,W265,AA265,AE265,AI265,AM265,AQ265,AU265,AY265,BC265,BG265,BK265,BO265,BS265,BW265,CA265,CE265),2)+LARGE((S265,W265,AA265,AE265,AI265,AM265,AQ265,AU265,AY265,BC265,BG265,BK265,BO265,BS265,BW265,CA265,CE265),3)+LARGE((S265,W265,AA265,AE265,AI265,AM265,AQ265,AU265,AY265,BC265,BG265,BK265,BO265,BS265,BW265,CA265,CE265),4)+LARGE((S265,W265,AA265,AE265,AI265,AM265,AQ265,AU265,AY265,BC265,BG265,BK265,BO265,BS265,BW265,CA265,CE265),5),K265)</f>
        <v>217.36</v>
      </c>
      <c r="P265" s="191"/>
      <c r="Q265" s="192"/>
      <c r="R265" s="192"/>
      <c r="S265" s="193"/>
      <c r="T265" s="194"/>
      <c r="U265" s="195"/>
      <c r="V265" s="195"/>
      <c r="W265" s="196"/>
      <c r="X265" s="197">
        <v>4.9525462962962959E-2</v>
      </c>
      <c r="Y265" s="261">
        <v>217.36</v>
      </c>
      <c r="Z265" s="197">
        <v>4.9525462962962959E-2</v>
      </c>
      <c r="AA265" s="261">
        <v>217.36</v>
      </c>
      <c r="AB265" s="200"/>
      <c r="AC265" s="201"/>
      <c r="AD265" s="201"/>
      <c r="AE265" s="202"/>
      <c r="AF265" s="203"/>
      <c r="AG265" s="204" t="s">
        <v>247</v>
      </c>
      <c r="AH265" s="204"/>
      <c r="AI265" s="205"/>
      <c r="AJ265" s="200"/>
      <c r="AK265" s="201" t="s">
        <v>247</v>
      </c>
      <c r="AL265" s="201"/>
      <c r="AM265" s="202"/>
      <c r="AN265" s="206"/>
      <c r="AO265" s="207" t="s">
        <v>247</v>
      </c>
      <c r="AP265" s="207"/>
      <c r="AQ265" s="208"/>
      <c r="AU265" s="202"/>
      <c r="AW265" s="231"/>
      <c r="AX265" s="231"/>
      <c r="AY265" s="253"/>
      <c r="BA265" s="207"/>
      <c r="BB265" s="207"/>
      <c r="BC265" s="208"/>
      <c r="BD265" s="210"/>
      <c r="BE265" s="211"/>
      <c r="BF265" s="211"/>
      <c r="BG265" s="212"/>
      <c r="BH265" s="213"/>
      <c r="BI265" s="214"/>
      <c r="BJ265" s="214"/>
      <c r="BK265" s="215"/>
      <c r="BL265" s="112"/>
      <c r="BM265" s="233"/>
      <c r="BN265" s="233"/>
      <c r="BO265" s="255"/>
      <c r="BP265" s="216"/>
      <c r="BQ265" s="216"/>
      <c r="BR265" s="216"/>
      <c r="BS265" s="217"/>
      <c r="BT265" s="218"/>
      <c r="BU265" s="259"/>
      <c r="BV265" s="259"/>
      <c r="BW265" s="260"/>
      <c r="BY265" s="257"/>
      <c r="BZ265" s="257"/>
      <c r="CA265" s="257"/>
      <c r="CB265" s="221"/>
      <c r="CC265" s="222"/>
      <c r="CD265" s="222"/>
      <c r="CE265" s="222"/>
    </row>
    <row r="266" spans="2:83" ht="15" customHeight="1">
      <c r="B266" s="2">
        <v>301</v>
      </c>
      <c r="C266" s="2">
        <v>260</v>
      </c>
      <c r="D266" s="49" t="s">
        <v>29</v>
      </c>
      <c r="E266" s="49" t="s">
        <v>1526</v>
      </c>
      <c r="F266" s="93" t="s">
        <v>993</v>
      </c>
      <c r="G266" s="85">
        <v>1961</v>
      </c>
      <c r="H266" s="49" t="s">
        <v>31</v>
      </c>
      <c r="I266" s="49" t="s">
        <v>33</v>
      </c>
      <c r="J266" s="105">
        <f t="shared" si="29"/>
        <v>188.17</v>
      </c>
      <c r="K266" s="249">
        <f t="shared" si="30"/>
        <v>216.64</v>
      </c>
      <c r="L266" s="51">
        <f t="shared" si="31"/>
        <v>1</v>
      </c>
      <c r="M266" s="52" t="str">
        <f t="shared" si="32"/>
        <v>nie</v>
      </c>
      <c r="N266" s="106">
        <f>IF($M266="ano",LARGE((Q266,U266,Y266,AC266,AG266,AK266,AO266,AS266,AW266,BA266,BE266,BI266,BM266,BQ266,BU266,BY266,CC266),1)+LARGE((Q266,U266,Y266,AC266,AG266,AK266,AO266,AS266,AW266,BA266,BE266,BI266,BM266,BQ266,BU266,BY266,CC266),2)+LARGE((Q266,U266,Y266,AC266,AG266,AK266,AO266,AS266,AW266,BA266,BE266,BI266,BM266,BQ266,BU266,BY266,CC266),3)+LARGE((Q266,U266,Y266,AC266,AG266,AK266,AO266,AS266,AW266,BA266,BE266,BI266,BM266,BQ266,BU266,BY266,CC266),4)+LARGE((Q266,U266,Y266,AC266,AG266,AK266,AO266,AS266,AW266,BA266,BE266,BI266,BM266,BQ266,BU266,BY266,CC266),5),J266)</f>
        <v>188.17</v>
      </c>
      <c r="O266" s="250">
        <f>IF($M266="ano",LARGE((S266,W266,AA266,AE266,AI266,AM266,AQ266,AU266,AY266,BC266,BG266,BK266,BO266,BS266,BW266,CA266,CE266),1)+LARGE((S266,W266,AA266,AE266,AI266,AM266,AQ266,AU266,AY266,BC266,BG266,BK266,BO266,BS266,BW266,CA266,CE266),2)+LARGE((S266,W266,AA266,AE266,AI266,AM266,AQ266,AU266,AY266,BC266,BG266,BK266,BO266,BS266,BW266,CA266,CE266),3)+LARGE((S266,W266,AA266,AE266,AI266,AM266,AQ266,AU266,AY266,BC266,BG266,BK266,BO266,BS266,BW266,CA266,CE266),4)+LARGE((S266,W266,AA266,AE266,AI266,AM266,AQ266,AU266,AY266,BC266,BG266,BK266,BO266,BS266,BW266,CA266,CE266),5),K266)</f>
        <v>216.64</v>
      </c>
      <c r="AJ266" s="200"/>
      <c r="AK266" s="201"/>
      <c r="AL266" s="201"/>
      <c r="AM266" s="201"/>
      <c r="BH266" s="213"/>
      <c r="BI266" s="214"/>
      <c r="BJ266" s="214"/>
      <c r="BK266" s="215"/>
      <c r="BL266" s="112">
        <v>5.541666666666667E-2</v>
      </c>
      <c r="BM266" s="233">
        <v>188.17</v>
      </c>
      <c r="BN266" s="112">
        <v>4.8134916666666673E-2</v>
      </c>
      <c r="BO266" s="233">
        <v>216.64</v>
      </c>
      <c r="BT266" s="218"/>
      <c r="BU266" s="259"/>
      <c r="BV266" s="259"/>
      <c r="BW266" s="260"/>
      <c r="BY266" s="257"/>
      <c r="BZ266" s="257"/>
      <c r="CA266" s="257"/>
      <c r="CB266" s="221"/>
      <c r="CC266" s="222"/>
      <c r="CD266" s="222"/>
      <c r="CE266" s="222"/>
    </row>
    <row r="267" spans="2:83" ht="15" customHeight="1">
      <c r="B267" s="2">
        <v>302</v>
      </c>
      <c r="C267" s="2">
        <v>261</v>
      </c>
      <c r="D267" s="47" t="s">
        <v>2276</v>
      </c>
      <c r="E267" s="47" t="s">
        <v>1674</v>
      </c>
      <c r="F267" s="89"/>
      <c r="G267" s="48">
        <v>1975</v>
      </c>
      <c r="H267" s="49" t="s">
        <v>31</v>
      </c>
      <c r="I267" s="2" t="str">
        <f>IF(G267&lt;=1953,"M60",IF(G267&lt;=1963,"M50",IF(G267&lt;=1973,"M40","M")))</f>
        <v>M</v>
      </c>
      <c r="J267" s="105">
        <f t="shared" si="29"/>
        <v>209.79000000000002</v>
      </c>
      <c r="K267" s="249">
        <f t="shared" si="30"/>
        <v>215.44</v>
      </c>
      <c r="L267" s="51">
        <f t="shared" si="31"/>
        <v>2</v>
      </c>
      <c r="M267" s="52" t="str">
        <f t="shared" si="32"/>
        <v>nie</v>
      </c>
      <c r="N267" s="106">
        <f>IF($M267="ano",LARGE((Q267,U267,Y267,AC267,AG267,AK267,AO267,AS267,AW267,BA267,BE267,BI267,BM267,BQ267,BU267,BY267,CC267),1)+LARGE((Q267,U267,Y267,AC267,AG267,AK267,AO267,AS267,AW267,BA267,BE267,BI267,BM267,BQ267,BU267,BY267,CC267),2)+LARGE((Q267,U267,Y267,AC267,AG267,AK267,AO267,AS267,AW267,BA267,BE267,BI267,BM267,BQ267,BU267,BY267,CC267),3)+LARGE((Q267,U267,Y267,AC267,AG267,AK267,AO267,AS267,AW267,BA267,BE267,BI267,BM267,BQ267,BU267,BY267,CC267),4)+LARGE((Q267,U267,Y267,AC267,AG267,AK267,AO267,AS267,AW267,BA267,BE267,BI267,BM267,BQ267,BU267,BY267,CC267),5),J267)</f>
        <v>209.79000000000002</v>
      </c>
      <c r="O267" s="250">
        <f>IF($M267="ano",LARGE((S267,W267,AA267,AE267,AI267,AM267,AQ267,AU267,AY267,BC267,BG267,BK267,BO267,BS267,BW267,CA267,CE267),1)+LARGE((S267,W267,AA267,AE267,AI267,AM267,AQ267,AU267,AY267,BC267,BG267,BK267,BO267,BS267,BW267,CA267,CE267),2)+LARGE((S267,W267,AA267,AE267,AI267,AM267,AQ267,AU267,AY267,BC267,BG267,BK267,BO267,BS267,BW267,CA267,CE267),3)+LARGE((S267,W267,AA267,AE267,AI267,AM267,AQ267,AU267,AY267,BC267,BG267,BK267,BO267,BS267,BW267,CA267,CE267),4)+LARGE((S267,W267,AA267,AE267,AI267,AM267,AQ267,AU267,AY267,BC267,BG267,BK267,BO267,BS267,BW267,CA267,CE267),5),K267)</f>
        <v>215.44</v>
      </c>
      <c r="P267" s="191"/>
      <c r="Q267" s="192"/>
      <c r="R267" s="192"/>
      <c r="S267" s="193"/>
      <c r="T267" s="194">
        <v>0.12061342592592593</v>
      </c>
      <c r="U267" s="256">
        <v>89.11</v>
      </c>
      <c r="V267" s="194">
        <v>0.11745335416666668</v>
      </c>
      <c r="W267" s="256">
        <v>91.51</v>
      </c>
      <c r="X267" s="197"/>
      <c r="Y267" s="198" t="s">
        <v>247</v>
      </c>
      <c r="Z267" s="198"/>
      <c r="AA267" s="199" t="s">
        <v>247</v>
      </c>
      <c r="AB267" s="200"/>
      <c r="AC267" s="201"/>
      <c r="AD267" s="201"/>
      <c r="AE267" s="202"/>
      <c r="AF267" s="203"/>
      <c r="AG267" s="204" t="s">
        <v>247</v>
      </c>
      <c r="AH267" s="204"/>
      <c r="AI267" s="205"/>
      <c r="AJ267" s="200"/>
      <c r="AK267" s="201" t="s">
        <v>247</v>
      </c>
      <c r="AL267" s="201"/>
      <c r="AM267" s="202"/>
      <c r="AN267" s="206">
        <v>3.5648148148148151E-2</v>
      </c>
      <c r="AO267" s="251">
        <v>120.68</v>
      </c>
      <c r="AP267" s="206">
        <v>3.4714166666666671E-2</v>
      </c>
      <c r="AQ267" s="251">
        <v>123.93</v>
      </c>
      <c r="AU267" s="202"/>
      <c r="AW267" s="231"/>
      <c r="AX267" s="231"/>
      <c r="AY267" s="253"/>
      <c r="BA267" s="207"/>
      <c r="BB267" s="207"/>
      <c r="BC267" s="208"/>
      <c r="BD267" s="210"/>
      <c r="BE267" s="211"/>
      <c r="BF267" s="211"/>
      <c r="BG267" s="212"/>
      <c r="BH267" s="213"/>
      <c r="BI267" s="214"/>
      <c r="BJ267" s="214"/>
      <c r="BK267" s="215"/>
      <c r="BL267" s="112"/>
      <c r="BM267" s="233"/>
      <c r="BN267" s="233"/>
      <c r="BO267" s="255"/>
      <c r="BP267" s="216"/>
      <c r="BQ267" s="216"/>
      <c r="BR267" s="216"/>
      <c r="BS267" s="217"/>
      <c r="BT267" s="218"/>
      <c r="BU267" s="259"/>
      <c r="BV267" s="259"/>
      <c r="BW267" s="260"/>
      <c r="BY267" s="257"/>
      <c r="BZ267" s="257"/>
      <c r="CA267" s="257"/>
      <c r="CB267" s="221"/>
      <c r="CC267" s="222"/>
      <c r="CD267" s="222"/>
      <c r="CE267" s="222"/>
    </row>
    <row r="268" spans="2:83" ht="15" customHeight="1">
      <c r="B268" s="2">
        <v>303</v>
      </c>
      <c r="C268" s="2">
        <v>262</v>
      </c>
      <c r="D268" s="47" t="s">
        <v>2115</v>
      </c>
      <c r="E268" s="47" t="s">
        <v>2114</v>
      </c>
      <c r="F268" s="89"/>
      <c r="G268" s="48">
        <v>1959</v>
      </c>
      <c r="H268" s="49" t="s">
        <v>31</v>
      </c>
      <c r="I268" s="2" t="str">
        <f>IF(G268&lt;=1953,"M60",IF(G268&lt;=1963,"M50",IF(G268&lt;=1973,"M40","M")))</f>
        <v>M50</v>
      </c>
      <c r="J268" s="105">
        <f t="shared" si="29"/>
        <v>182.88</v>
      </c>
      <c r="K268" s="249">
        <f t="shared" si="30"/>
        <v>214.26</v>
      </c>
      <c r="L268" s="51">
        <f t="shared" si="31"/>
        <v>2</v>
      </c>
      <c r="M268" s="52" t="str">
        <f t="shared" si="32"/>
        <v>nie</v>
      </c>
      <c r="N268" s="106">
        <f>IF($M268="ano",LARGE((Q268,U268,Y268,AC268,AG268,AK268,AO268,AS268,AW268,BA268,BE268,BI268,BM268,BQ268,BU268,BY268,CC268),1)+LARGE((Q268,U268,Y268,AC268,AG268,AK268,AO268,AS268,AW268,BA268,BE268,BI268,BM268,BQ268,BU268,BY268,CC268),2)+LARGE((Q268,U268,Y268,AC268,AG268,AK268,AO268,AS268,AW268,BA268,BE268,BI268,BM268,BQ268,BU268,BY268,CC268),3)+LARGE((Q268,U268,Y268,AC268,AG268,AK268,AO268,AS268,AW268,BA268,BE268,BI268,BM268,BQ268,BU268,BY268,CC268),4)+LARGE((Q268,U268,Y268,AC268,AG268,AK268,AO268,AS268,AW268,BA268,BE268,BI268,BM268,BQ268,BU268,BY268,CC268),5),J268)</f>
        <v>182.88</v>
      </c>
      <c r="O268" s="250">
        <f>IF($M268="ano",LARGE((S268,W268,AA268,AE268,AI268,AM268,AQ268,AU268,AY268,BC268,BG268,BK268,BO268,BS268,BW268,CA268,CE268),1)+LARGE((S268,W268,AA268,AE268,AI268,AM268,AQ268,AU268,AY268,BC268,BG268,BK268,BO268,BS268,BW268,CA268,CE268),2)+LARGE((S268,W268,AA268,AE268,AI268,AM268,AQ268,AU268,AY268,BC268,BG268,BK268,BO268,BS268,BW268,CA268,CE268),3)+LARGE((S268,W268,AA268,AE268,AI268,AM268,AQ268,AU268,AY268,BC268,BG268,BK268,BO268,BS268,BW268,CA268,CE268),4)+LARGE((S268,W268,AA268,AE268,AI268,AM268,AQ268,AU268,AY268,BC268,BG268,BK268,BO268,BS268,BW268,CA268,CE268),5),K268)</f>
        <v>214.26</v>
      </c>
      <c r="P268" s="191"/>
      <c r="Q268" s="192"/>
      <c r="R268" s="192"/>
      <c r="S268" s="193"/>
      <c r="T268" s="194">
        <v>0.1107523148148148</v>
      </c>
      <c r="U268" s="256">
        <v>117.8</v>
      </c>
      <c r="V268" s="194">
        <v>9.4538175925925921E-2</v>
      </c>
      <c r="W268" s="256">
        <v>138.01</v>
      </c>
      <c r="X268" s="197"/>
      <c r="Y268" s="198" t="s">
        <v>247</v>
      </c>
      <c r="Z268" s="198"/>
      <c r="AA268" s="199" t="s">
        <v>247</v>
      </c>
      <c r="AB268" s="200"/>
      <c r="AC268" s="201"/>
      <c r="AD268" s="201"/>
      <c r="AE268" s="202"/>
      <c r="AF268" s="203"/>
      <c r="AG268" s="204" t="s">
        <v>247</v>
      </c>
      <c r="AH268" s="204"/>
      <c r="AI268" s="205"/>
      <c r="AJ268" s="200"/>
      <c r="AK268" s="201" t="s">
        <v>247</v>
      </c>
      <c r="AL268" s="201"/>
      <c r="AM268" s="202"/>
      <c r="AN268" s="206"/>
      <c r="AO268" s="207" t="s">
        <v>247</v>
      </c>
      <c r="AP268" s="207"/>
      <c r="AQ268" s="208"/>
      <c r="AU268" s="202"/>
      <c r="AW268" s="231"/>
      <c r="AX268" s="231"/>
      <c r="AY268" s="253"/>
      <c r="BA268" s="207"/>
      <c r="BB268" s="207"/>
      <c r="BC268" s="208"/>
      <c r="BD268" s="210"/>
      <c r="BE268" s="211"/>
      <c r="BF268" s="211"/>
      <c r="BG268" s="212"/>
      <c r="BH268" s="213"/>
      <c r="BI268" s="214"/>
      <c r="BJ268" s="214"/>
      <c r="BK268" s="215"/>
      <c r="BL268" s="112"/>
      <c r="BM268" s="233"/>
      <c r="BN268" s="233"/>
      <c r="BO268" s="255"/>
      <c r="BP268" s="216"/>
      <c r="BQ268" s="216"/>
      <c r="BR268" s="216"/>
      <c r="BS268" s="217"/>
      <c r="BT268" s="218">
        <v>7.5150462962962961E-2</v>
      </c>
      <c r="BU268" s="256">
        <v>65.08</v>
      </c>
      <c r="BV268" s="218">
        <v>6.414843518518519E-2</v>
      </c>
      <c r="BW268" s="262">
        <v>76.25</v>
      </c>
      <c r="BY268" s="257"/>
      <c r="BZ268" s="257"/>
      <c r="CA268" s="257"/>
      <c r="CB268" s="221"/>
      <c r="CC268" s="222"/>
      <c r="CD268" s="222"/>
      <c r="CE268" s="222"/>
    </row>
    <row r="269" spans="2:83" ht="15" customHeight="1">
      <c r="B269" s="2">
        <v>304</v>
      </c>
      <c r="C269" s="2">
        <v>263</v>
      </c>
      <c r="D269" s="47" t="s">
        <v>1705</v>
      </c>
      <c r="E269" s="47" t="s">
        <v>1632</v>
      </c>
      <c r="F269" s="89" t="s">
        <v>1542</v>
      </c>
      <c r="G269" s="48">
        <v>1968</v>
      </c>
      <c r="H269" s="49" t="s">
        <v>31</v>
      </c>
      <c r="I269" s="2" t="str">
        <f>IF(G269&lt;=1953,"M60",IF(G269&lt;=1963,"M50",IF(G269&lt;=1973,"M40","M")))</f>
        <v>M40</v>
      </c>
      <c r="J269" s="105">
        <f t="shared" si="29"/>
        <v>196.75</v>
      </c>
      <c r="K269" s="249">
        <f t="shared" si="30"/>
        <v>213.59</v>
      </c>
      <c r="L269" s="51">
        <f t="shared" si="31"/>
        <v>2</v>
      </c>
      <c r="M269" s="52" t="str">
        <f t="shared" si="32"/>
        <v>nie</v>
      </c>
      <c r="N269" s="106">
        <f>IF($M269="ano",LARGE((Q269,U269,Y269,AC269,AG269,AK269,AO269,AS269,AW269,BA269,BE269,BI269,BM269,BQ269,BU269,BY269,CC269),1)+LARGE((Q269,U269,Y269,AC269,AG269,AK269,AO269,AS269,AW269,BA269,BE269,BI269,BM269,BQ269,BU269,BY269,CC269),2)+LARGE((Q269,U269,Y269,AC269,AG269,AK269,AO269,AS269,AW269,BA269,BE269,BI269,BM269,BQ269,BU269,BY269,CC269),3)+LARGE((Q269,U269,Y269,AC269,AG269,AK269,AO269,AS269,AW269,BA269,BE269,BI269,BM269,BQ269,BU269,BY269,CC269),4)+LARGE((Q269,U269,Y269,AC269,AG269,AK269,AO269,AS269,AW269,BA269,BE269,BI269,BM269,BQ269,BU269,BY269,CC269),5),J269)</f>
        <v>196.75</v>
      </c>
      <c r="O269" s="250">
        <f>IF($M269="ano",LARGE((S269,W269,AA269,AE269,AI269,AM269,AQ269,AU269,AY269,BC269,BG269,BK269,BO269,BS269,BW269,CA269,CE269),1)+LARGE((S269,W269,AA269,AE269,AI269,AM269,AQ269,AU269,AY269,BC269,BG269,BK269,BO269,BS269,BW269,CA269,CE269),2)+LARGE((S269,W269,AA269,AE269,AI269,AM269,AQ269,AU269,AY269,BC269,BG269,BK269,BO269,BS269,BW269,CA269,CE269),3)+LARGE((S269,W269,AA269,AE269,AI269,AM269,AQ269,AU269,AY269,BC269,BG269,BK269,BO269,BS269,BW269,CA269,CE269),4)+LARGE((S269,W269,AA269,AE269,AI269,AM269,AQ269,AU269,AY269,BC269,BG269,BK269,BO269,BS269,BW269,CA269,CE269),5),K269)</f>
        <v>213.59</v>
      </c>
      <c r="P269" s="191"/>
      <c r="Q269" s="192"/>
      <c r="R269" s="192"/>
      <c r="S269" s="193"/>
      <c r="T269" s="194"/>
      <c r="U269" s="195"/>
      <c r="V269" s="195"/>
      <c r="W269" s="196"/>
      <c r="X269" s="197">
        <v>7.5057870370370372E-2</v>
      </c>
      <c r="Y269" s="261">
        <v>102.59</v>
      </c>
      <c r="Z269" s="197">
        <v>6.9143310185185186E-2</v>
      </c>
      <c r="AA269" s="261">
        <v>111.37</v>
      </c>
      <c r="AB269" s="200"/>
      <c r="AC269" s="201"/>
      <c r="AD269" s="201"/>
      <c r="AE269" s="202"/>
      <c r="AF269" s="203"/>
      <c r="AG269" s="204" t="s">
        <v>247</v>
      </c>
      <c r="AH269" s="204"/>
      <c r="AI269" s="205"/>
      <c r="AJ269" s="200"/>
      <c r="AK269" s="201" t="s">
        <v>247</v>
      </c>
      <c r="AL269" s="201"/>
      <c r="AM269" s="202"/>
      <c r="AN269" s="206"/>
      <c r="AO269" s="207" t="s">
        <v>247</v>
      </c>
      <c r="AP269" s="207"/>
      <c r="AQ269" s="208"/>
      <c r="AU269" s="202"/>
      <c r="AW269" s="231"/>
      <c r="AX269" s="231"/>
      <c r="AY269" s="253"/>
      <c r="BA269" s="207"/>
      <c r="BB269" s="207"/>
      <c r="BC269" s="208"/>
      <c r="BD269" s="210">
        <v>7.4884259259259248E-2</v>
      </c>
      <c r="BE269" s="258">
        <v>94.16</v>
      </c>
      <c r="BF269" s="210">
        <v>6.8983379629629624E-2</v>
      </c>
      <c r="BG269" s="258">
        <v>102.22</v>
      </c>
      <c r="BH269" s="213"/>
      <c r="BI269" s="214"/>
      <c r="BJ269" s="214"/>
      <c r="BK269" s="215"/>
      <c r="BL269" s="112"/>
      <c r="BM269" s="233"/>
      <c r="BN269" s="233"/>
      <c r="BO269" s="255"/>
      <c r="BP269" s="216"/>
      <c r="BQ269" s="216"/>
      <c r="BR269" s="216"/>
      <c r="BS269" s="217"/>
      <c r="BT269" s="218"/>
      <c r="BU269" s="259"/>
      <c r="BV269" s="259"/>
      <c r="BW269" s="260"/>
      <c r="BY269" s="257"/>
      <c r="BZ269" s="257"/>
      <c r="CA269" s="257"/>
      <c r="CB269" s="221"/>
      <c r="CC269" s="222"/>
      <c r="CD269" s="222"/>
      <c r="CE269" s="222"/>
    </row>
    <row r="270" spans="2:83" ht="15" customHeight="1">
      <c r="B270" s="2">
        <v>305</v>
      </c>
      <c r="C270" s="2">
        <v>264</v>
      </c>
      <c r="D270" s="80" t="s">
        <v>30</v>
      </c>
      <c r="E270" s="80" t="s">
        <v>1488</v>
      </c>
      <c r="F270" s="90" t="s">
        <v>1489</v>
      </c>
      <c r="G270" s="84">
        <v>1984</v>
      </c>
      <c r="H270" s="49" t="s">
        <v>31</v>
      </c>
      <c r="I270" s="2" t="str">
        <f>IF(G270&lt;=1953,"M60",IF(G270&lt;=1963,"M50",IF(G270&lt;=1973,"M40","M")))</f>
        <v>M</v>
      </c>
      <c r="J270" s="105">
        <f t="shared" si="29"/>
        <v>212.68</v>
      </c>
      <c r="K270" s="249">
        <f t="shared" si="30"/>
        <v>212.68</v>
      </c>
      <c r="L270" s="51">
        <f t="shared" si="31"/>
        <v>1</v>
      </c>
      <c r="M270" s="52" t="str">
        <f t="shared" si="32"/>
        <v>nie</v>
      </c>
      <c r="N270" s="106">
        <f>IF($M270="ano",LARGE((Q270,U270,Y270,AC270,AG270,AK270,AO270,AS270,AW270,BA270,BE270,BI270,BM270,BQ270,BU270,BY270,CC270),1)+LARGE((Q270,U270,Y270,AC270,AG270,AK270,AO270,AS270,AW270,BA270,BE270,BI270,BM270,BQ270,BU270,BY270,CC270),2)+LARGE((Q270,U270,Y270,AC270,AG270,AK270,AO270,AS270,AW270,BA270,BE270,BI270,BM270,BQ270,BU270,BY270,CC270),3)+LARGE((Q270,U270,Y270,AC270,AG270,AK270,AO270,AS270,AW270,BA270,BE270,BI270,BM270,BQ270,BU270,BY270,CC270),4)+LARGE((Q270,U270,Y270,AC270,AG270,AK270,AO270,AS270,AW270,BA270,BE270,BI270,BM270,BQ270,BU270,BY270,CC270),5),J270)</f>
        <v>212.68</v>
      </c>
      <c r="O270" s="250">
        <f>IF($M270="ano",LARGE((S270,W270,AA270,AE270,AI270,AM270,AQ270,AU270,AY270,BC270,BG270,BK270,BO270,BS270,BW270,CA270,CE270),1)+LARGE((S270,W270,AA270,AE270,AI270,AM270,AQ270,AU270,AY270,BC270,BG270,BK270,BO270,BS270,BW270,CA270,CE270),2)+LARGE((S270,W270,AA270,AE270,AI270,AM270,AQ270,AU270,AY270,BC270,BG270,BK270,BO270,BS270,BW270,CA270,CE270),3)+LARGE((S270,W270,AA270,AE270,AI270,AM270,AQ270,AU270,AY270,BC270,BG270,BK270,BO270,BS270,BW270,CA270,CE270),4)+LARGE((S270,W270,AA270,AE270,AI270,AM270,AQ270,AU270,AY270,BC270,BG270,BK270,BO270,BS270,BW270,CA270,CE270),5),K270)</f>
        <v>212.68</v>
      </c>
      <c r="P270" s="191"/>
      <c r="Q270" s="192"/>
      <c r="R270" s="192"/>
      <c r="S270" s="193"/>
      <c r="T270" s="194"/>
      <c r="U270" s="195"/>
      <c r="V270" s="195"/>
      <c r="W270" s="196"/>
      <c r="X270" s="197">
        <v>5.0567129629629635E-2</v>
      </c>
      <c r="Y270" s="261">
        <v>212.68</v>
      </c>
      <c r="Z270" s="197">
        <v>5.0567129629629635E-2</v>
      </c>
      <c r="AA270" s="261">
        <v>212.68</v>
      </c>
      <c r="AB270" s="200"/>
      <c r="AC270" s="201"/>
      <c r="AD270" s="201"/>
      <c r="AE270" s="202"/>
      <c r="AF270" s="203"/>
      <c r="AG270" s="204" t="s">
        <v>247</v>
      </c>
      <c r="AH270" s="204"/>
      <c r="AI270" s="205"/>
      <c r="AJ270" s="200"/>
      <c r="AK270" s="201" t="s">
        <v>247</v>
      </c>
      <c r="AL270" s="201"/>
      <c r="AM270" s="202"/>
      <c r="AN270" s="206"/>
      <c r="AO270" s="207" t="s">
        <v>247</v>
      </c>
      <c r="AP270" s="207"/>
      <c r="AQ270" s="208"/>
      <c r="AU270" s="202"/>
      <c r="AW270" s="231"/>
      <c r="AX270" s="231"/>
      <c r="AY270" s="253"/>
      <c r="BA270" s="207"/>
      <c r="BB270" s="207"/>
      <c r="BC270" s="208"/>
      <c r="BD270" s="210"/>
      <c r="BE270" s="211"/>
      <c r="BF270" s="211"/>
      <c r="BG270" s="212"/>
      <c r="BH270" s="213"/>
      <c r="BI270" s="214"/>
      <c r="BJ270" s="214"/>
      <c r="BK270" s="215"/>
      <c r="BL270" s="112"/>
      <c r="BM270" s="233"/>
      <c r="BN270" s="233"/>
      <c r="BO270" s="255"/>
      <c r="BP270" s="216"/>
      <c r="BQ270" s="216"/>
      <c r="BR270" s="216"/>
      <c r="BS270" s="217"/>
      <c r="BT270" s="218"/>
      <c r="BU270" s="259"/>
      <c r="BV270" s="259"/>
      <c r="BW270" s="260"/>
      <c r="BY270" s="257"/>
      <c r="BZ270" s="257"/>
      <c r="CA270" s="257"/>
      <c r="CB270" s="221"/>
      <c r="CC270" s="222"/>
      <c r="CD270" s="222"/>
      <c r="CE270" s="222"/>
    </row>
    <row r="271" spans="2:83" ht="15" customHeight="1">
      <c r="B271" s="2">
        <v>306</v>
      </c>
      <c r="C271" s="2">
        <v>265</v>
      </c>
      <c r="D271" s="49" t="s">
        <v>1856</v>
      </c>
      <c r="E271" s="49" t="s">
        <v>1479</v>
      </c>
      <c r="F271" s="93" t="s">
        <v>434</v>
      </c>
      <c r="G271" s="85" t="s">
        <v>295</v>
      </c>
      <c r="H271" s="49" t="s">
        <v>31</v>
      </c>
      <c r="I271" s="49" t="s">
        <v>31</v>
      </c>
      <c r="J271" s="105">
        <f t="shared" si="29"/>
        <v>210.5</v>
      </c>
      <c r="K271" s="249">
        <f t="shared" si="30"/>
        <v>211.5</v>
      </c>
      <c r="L271" s="51">
        <f t="shared" si="31"/>
        <v>3</v>
      </c>
      <c r="M271" s="52" t="str">
        <f t="shared" si="32"/>
        <v>nie</v>
      </c>
      <c r="N271" s="106">
        <f>IF($M271="ano",LARGE((Q271,U271,Y271,AC271,AG271,AK271,AO271,AS271,AW271,BA271,BE271,BI271,BM271,BQ271,BU271,BY271,CC271),1)+LARGE((Q271,U271,Y271,AC271,AG271,AK271,AO271,AS271,AW271,BA271,BE271,BI271,BM271,BQ271,BU271,BY271,CC271),2)+LARGE((Q271,U271,Y271,AC271,AG271,AK271,AO271,AS271,AW271,BA271,BE271,BI271,BM271,BQ271,BU271,BY271,CC271),3)+LARGE((Q271,U271,Y271,AC271,AG271,AK271,AO271,AS271,AW271,BA271,BE271,BI271,BM271,BQ271,BU271,BY271,CC271),4)+LARGE((Q271,U271,Y271,AC271,AG271,AK271,AO271,AS271,AW271,BA271,BE271,BI271,BM271,BQ271,BU271,BY271,CC271),5),J271)</f>
        <v>210.5</v>
      </c>
      <c r="O271" s="250">
        <f>IF($M271="ano",LARGE((S271,W271,AA271,AE271,AI271,AM271,AQ271,AU271,AY271,BC271,BG271,BK271,BO271,BS271,BW271,CA271,CE271),1)+LARGE((S271,W271,AA271,AE271,AI271,AM271,AQ271,AU271,AY271,BC271,BG271,BK271,BO271,BS271,BW271,CA271,CE271),2)+LARGE((S271,W271,AA271,AE271,AI271,AM271,AQ271,AU271,AY271,BC271,BG271,BK271,BO271,BS271,BW271,CA271,CE271),3)+LARGE((S271,W271,AA271,AE271,AI271,AM271,AQ271,AU271,AY271,BC271,BG271,BK271,BO271,BS271,BW271,CA271,CE271),4)+LARGE((S271,W271,AA271,AE271,AI271,AM271,AQ271,AU271,AY271,BC271,BG271,BK271,BO271,BS271,BW271,CA271,CE271),5),K271)</f>
        <v>211.5</v>
      </c>
      <c r="S271" s="193"/>
      <c r="W271" s="196"/>
      <c r="Y271" s="59" t="s">
        <v>247</v>
      </c>
      <c r="AA271" s="199" t="s">
        <v>247</v>
      </c>
      <c r="AE271" s="202"/>
      <c r="AI271" s="205"/>
      <c r="AJ271" s="200"/>
      <c r="AK271" s="201"/>
      <c r="AL271" s="201"/>
      <c r="AM271" s="202"/>
      <c r="AN271" s="206">
        <v>4.4293981481481483E-2</v>
      </c>
      <c r="AO271" s="251">
        <v>52.93</v>
      </c>
      <c r="AP271" s="206">
        <v>4.4085799768518522E-2</v>
      </c>
      <c r="AQ271" s="251">
        <v>53.18</v>
      </c>
      <c r="AR271" s="134">
        <v>4.9560185185185186E-2</v>
      </c>
      <c r="AS271" s="127">
        <v>109.69</v>
      </c>
      <c r="AT271" s="134">
        <v>4.9327252314814815E-2</v>
      </c>
      <c r="AU271" s="252">
        <v>110.21000000000001</v>
      </c>
      <c r="AW271" s="231"/>
      <c r="AX271" s="231"/>
      <c r="AY271" s="253"/>
      <c r="BA271" s="207"/>
      <c r="BB271" s="207"/>
      <c r="BC271" s="208"/>
      <c r="BD271" s="210">
        <v>8.6215277777777766E-2</v>
      </c>
      <c r="BE271" s="258">
        <v>47.88</v>
      </c>
      <c r="BF271" s="210">
        <v>8.581006597222221E-2</v>
      </c>
      <c r="BG271" s="258">
        <v>48.11</v>
      </c>
      <c r="BH271" s="213"/>
      <c r="BI271" s="214"/>
      <c r="BJ271" s="214"/>
      <c r="BK271" s="215"/>
      <c r="BL271" s="112"/>
      <c r="BM271" s="233"/>
      <c r="BN271" s="233"/>
      <c r="BO271" s="255"/>
      <c r="BS271" s="217"/>
      <c r="BT271" s="218"/>
      <c r="BU271" s="259"/>
      <c r="BV271" s="259"/>
      <c r="BW271" s="260"/>
      <c r="BY271" s="257"/>
      <c r="BZ271" s="257"/>
      <c r="CA271" s="257"/>
      <c r="CB271" s="221"/>
      <c r="CC271" s="222"/>
      <c r="CD271" s="222"/>
      <c r="CE271" s="222"/>
    </row>
    <row r="272" spans="2:83" ht="15" customHeight="1">
      <c r="B272" s="2">
        <v>307</v>
      </c>
      <c r="C272" s="2">
        <v>266</v>
      </c>
      <c r="D272" s="49" t="s">
        <v>550</v>
      </c>
      <c r="E272" s="49" t="s">
        <v>551</v>
      </c>
      <c r="F272" s="93" t="s">
        <v>259</v>
      </c>
      <c r="G272" s="85" t="s">
        <v>260</v>
      </c>
      <c r="H272" s="49" t="s">
        <v>31</v>
      </c>
      <c r="I272" s="49" t="s">
        <v>32</v>
      </c>
      <c r="J272" s="105">
        <f t="shared" si="29"/>
        <v>189.69</v>
      </c>
      <c r="K272" s="249">
        <f t="shared" si="30"/>
        <v>211.07999999999998</v>
      </c>
      <c r="L272" s="51">
        <f t="shared" si="31"/>
        <v>1</v>
      </c>
      <c r="M272" s="52" t="str">
        <f t="shared" si="32"/>
        <v>nie</v>
      </c>
      <c r="N272" s="106">
        <f>IF($M272="ano",LARGE((Q272,U272,Y272,AC272,AG272,AK272,AO272,AS272,AW272,BA272,BE272,BI272,BM272,BQ272,BU272,BY272,CC272),1)+LARGE((Q272,U272,Y272,AC272,AG272,AK272,AO272,AS272,AW272,BA272,BE272,BI272,BM272,BQ272,BU272,BY272,CC272),2)+LARGE((Q272,U272,Y272,AC272,AG272,AK272,AO272,AS272,AW272,BA272,BE272,BI272,BM272,BQ272,BU272,BY272,CC272),3)+LARGE((Q272,U272,Y272,AC272,AG272,AK272,AO272,AS272,AW272,BA272,BE272,BI272,BM272,BQ272,BU272,BY272,CC272),4)+LARGE((Q272,U272,Y272,AC272,AG272,AK272,AO272,AS272,AW272,BA272,BE272,BI272,BM272,BQ272,BU272,BY272,CC272),5),J272)</f>
        <v>189.69</v>
      </c>
      <c r="O272" s="250">
        <f>IF($M272="ano",LARGE((S272,W272,AA272,AE272,AI272,AM272,AQ272,AU272,AY272,BC272,BG272,BK272,BO272,BS272,BW272,CA272,CE272),1)+LARGE((S272,W272,AA272,AE272,AI272,AM272,AQ272,AU272,AY272,BC272,BG272,BK272,BO272,BS272,BW272,CA272,CE272),2)+LARGE((S272,W272,AA272,AE272,AI272,AM272,AQ272,AU272,AY272,BC272,BG272,BK272,BO272,BS272,BW272,CA272,CE272),3)+LARGE((S272,W272,AA272,AE272,AI272,AM272,AQ272,AU272,AY272,BC272,BG272,BK272,BO272,BS272,BW272,CA272,CE272),4)+LARGE((S272,W272,AA272,AE272,AI272,AM272,AQ272,AU272,AY272,BC272,BG272,BK272,BO272,BS272,BW272,CA272,CE272),5),K272)</f>
        <v>211.07999999999998</v>
      </c>
      <c r="S272" s="193"/>
      <c r="W272" s="196"/>
      <c r="Y272" s="59" t="s">
        <v>247</v>
      </c>
      <c r="AA272" s="199" t="s">
        <v>247</v>
      </c>
      <c r="AE272" s="202"/>
      <c r="AG272" s="61" t="s">
        <v>247</v>
      </c>
      <c r="AI272" s="205"/>
      <c r="AJ272" s="200"/>
      <c r="AK272" s="201" t="s">
        <v>247</v>
      </c>
      <c r="AL272" s="201"/>
      <c r="AM272" s="202"/>
      <c r="AN272" s="206">
        <v>2.6840277777777779E-2</v>
      </c>
      <c r="AO272" s="251">
        <v>189.69</v>
      </c>
      <c r="AP272" s="206">
        <v>2.4121357638888893E-2</v>
      </c>
      <c r="AQ272" s="251">
        <v>211.07999999999998</v>
      </c>
      <c r="AU272" s="202"/>
      <c r="AW272" s="231"/>
      <c r="AX272" s="231"/>
      <c r="AY272" s="253"/>
      <c r="BA272" s="207"/>
      <c r="BB272" s="207"/>
      <c r="BC272" s="208"/>
      <c r="BD272" s="210"/>
      <c r="BE272" s="211"/>
      <c r="BF272" s="211"/>
      <c r="BG272" s="212"/>
      <c r="BH272" s="213"/>
      <c r="BI272" s="214"/>
      <c r="BJ272" s="214"/>
      <c r="BK272" s="215"/>
      <c r="BL272" s="112"/>
      <c r="BM272" s="233"/>
      <c r="BN272" s="233"/>
      <c r="BO272" s="255"/>
      <c r="BS272" s="217"/>
      <c r="BT272" s="218"/>
      <c r="BU272" s="259"/>
      <c r="BV272" s="259"/>
      <c r="BW272" s="260"/>
      <c r="BY272" s="257"/>
      <c r="BZ272" s="257"/>
      <c r="CA272" s="257"/>
      <c r="CB272" s="221"/>
      <c r="CC272" s="222"/>
      <c r="CD272" s="222"/>
      <c r="CE272" s="222"/>
    </row>
    <row r="273" spans="2:83" ht="15" customHeight="1">
      <c r="B273" s="2">
        <v>308</v>
      </c>
      <c r="C273" s="2">
        <v>267</v>
      </c>
      <c r="D273" s="47" t="s">
        <v>1498</v>
      </c>
      <c r="E273" s="47" t="s">
        <v>1497</v>
      </c>
      <c r="F273" s="89" t="s">
        <v>1499</v>
      </c>
      <c r="G273" s="48">
        <v>1994</v>
      </c>
      <c r="H273" s="49" t="s">
        <v>31</v>
      </c>
      <c r="I273" s="2" t="str">
        <f>IF(G273&lt;=1953,"M60",IF(G273&lt;=1963,"M50",IF(G273&lt;=1973,"M40","M")))</f>
        <v>M</v>
      </c>
      <c r="J273" s="105">
        <f t="shared" si="29"/>
        <v>206.23</v>
      </c>
      <c r="K273" s="249">
        <f t="shared" si="30"/>
        <v>210.95999999999998</v>
      </c>
      <c r="L273" s="51">
        <f t="shared" si="31"/>
        <v>1</v>
      </c>
      <c r="M273" s="52" t="str">
        <f t="shared" si="32"/>
        <v>nie</v>
      </c>
      <c r="N273" s="106">
        <f>IF($M273="ano",LARGE((Q273,U273,Y273,AC273,AG273,AK273,AO273,AS273,AW273,BA273,BE273,BI273,BM273,BQ273,BU273,BY273,CC273),1)+LARGE((Q273,U273,Y273,AC273,AG273,AK273,AO273,AS273,AW273,BA273,BE273,BI273,BM273,BQ273,BU273,BY273,CC273),2)+LARGE((Q273,U273,Y273,AC273,AG273,AK273,AO273,AS273,AW273,BA273,BE273,BI273,BM273,BQ273,BU273,BY273,CC273),3)+LARGE((Q273,U273,Y273,AC273,AG273,AK273,AO273,AS273,AW273,BA273,BE273,BI273,BM273,BQ273,BU273,BY273,CC273),4)+LARGE((Q273,U273,Y273,AC273,AG273,AK273,AO273,AS273,AW273,BA273,BE273,BI273,BM273,BQ273,BU273,BY273,CC273),5),J273)</f>
        <v>206.23</v>
      </c>
      <c r="O273" s="250">
        <f>IF($M273="ano",LARGE((S273,W273,AA273,AE273,AI273,AM273,AQ273,AU273,AY273,BC273,BG273,BK273,BO273,BS273,BW273,CA273,CE273),1)+LARGE((S273,W273,AA273,AE273,AI273,AM273,AQ273,AU273,AY273,BC273,BG273,BK273,BO273,BS273,BW273,CA273,CE273),2)+LARGE((S273,W273,AA273,AE273,AI273,AM273,AQ273,AU273,AY273,BC273,BG273,BK273,BO273,BS273,BW273,CA273,CE273),3)+LARGE((S273,W273,AA273,AE273,AI273,AM273,AQ273,AU273,AY273,BC273,BG273,BK273,BO273,BS273,BW273,CA273,CE273),4)+LARGE((S273,W273,AA273,AE273,AI273,AM273,AQ273,AU273,AY273,BC273,BG273,BK273,BO273,BS273,BW273,CA273,CE273),5),K273)</f>
        <v>210.95999999999998</v>
      </c>
      <c r="P273" s="191"/>
      <c r="Q273" s="192"/>
      <c r="R273" s="192"/>
      <c r="S273" s="193"/>
      <c r="T273" s="194"/>
      <c r="U273" s="195"/>
      <c r="V273" s="195"/>
      <c r="W273" s="196"/>
      <c r="X273" s="197">
        <v>5.2002314814814814E-2</v>
      </c>
      <c r="Y273" s="261">
        <v>206.23</v>
      </c>
      <c r="Z273" s="197">
        <v>5.0837462962962966E-2</v>
      </c>
      <c r="AA273" s="261">
        <v>210.95999999999998</v>
      </c>
      <c r="AB273" s="200"/>
      <c r="AC273" s="201"/>
      <c r="AD273" s="201"/>
      <c r="AE273" s="202"/>
      <c r="AF273" s="203"/>
      <c r="AG273" s="204" t="s">
        <v>247</v>
      </c>
      <c r="AH273" s="204"/>
      <c r="AI273" s="205"/>
      <c r="AJ273" s="200"/>
      <c r="AK273" s="201" t="s">
        <v>247</v>
      </c>
      <c r="AL273" s="201"/>
      <c r="AM273" s="202"/>
      <c r="AN273" s="206"/>
      <c r="AO273" s="207" t="s">
        <v>247</v>
      </c>
      <c r="AP273" s="207"/>
      <c r="AQ273" s="208"/>
      <c r="AU273" s="202"/>
      <c r="AW273" s="231"/>
      <c r="AX273" s="231"/>
      <c r="AY273" s="253"/>
      <c r="BA273" s="207"/>
      <c r="BB273" s="207"/>
      <c r="BC273" s="208"/>
      <c r="BD273" s="210"/>
      <c r="BE273" s="211"/>
      <c r="BF273" s="211"/>
      <c r="BG273" s="212"/>
      <c r="BH273" s="213"/>
      <c r="BI273" s="214"/>
      <c r="BJ273" s="214"/>
      <c r="BK273" s="215"/>
      <c r="BL273" s="112"/>
      <c r="BM273" s="233"/>
      <c r="BN273" s="233"/>
      <c r="BO273" s="255"/>
      <c r="BP273" s="216"/>
      <c r="BQ273" s="216"/>
      <c r="BR273" s="216"/>
      <c r="BS273" s="217"/>
      <c r="BT273" s="218"/>
      <c r="BU273" s="259"/>
      <c r="BV273" s="259"/>
      <c r="BW273" s="260"/>
      <c r="BY273" s="257"/>
      <c r="BZ273" s="257"/>
      <c r="CA273" s="257"/>
      <c r="CB273" s="221"/>
      <c r="CC273" s="222"/>
      <c r="CD273" s="222"/>
      <c r="CE273" s="222"/>
    </row>
    <row r="274" spans="2:83" ht="15" customHeight="1">
      <c r="B274" s="2">
        <v>309</v>
      </c>
      <c r="C274" s="2">
        <v>268</v>
      </c>
      <c r="D274" s="49" t="s">
        <v>1045</v>
      </c>
      <c r="E274" s="49" t="s">
        <v>1674</v>
      </c>
      <c r="F274" s="93" t="s">
        <v>941</v>
      </c>
      <c r="G274" s="85">
        <v>1947</v>
      </c>
      <c r="H274" s="49" t="s">
        <v>31</v>
      </c>
      <c r="I274" s="49" t="s">
        <v>37</v>
      </c>
      <c r="J274" s="105">
        <f t="shared" si="29"/>
        <v>160.96</v>
      </c>
      <c r="K274" s="249">
        <f t="shared" si="30"/>
        <v>210.85</v>
      </c>
      <c r="L274" s="51">
        <f t="shared" si="31"/>
        <v>1</v>
      </c>
      <c r="M274" s="52" t="str">
        <f t="shared" si="32"/>
        <v>nie</v>
      </c>
      <c r="N274" s="106">
        <f>IF($M274="ano",LARGE((Q274,U274,Y274,AC274,AG274,AK274,AO274,AS274,AW274,BA274,BE274,BI274,BM274,BQ274,BU274,BY274,CC274),1)+LARGE((Q274,U274,Y274,AC274,AG274,AK274,AO274,AS274,AW274,BA274,BE274,BI274,BM274,BQ274,BU274,BY274,CC274),2)+LARGE((Q274,U274,Y274,AC274,AG274,AK274,AO274,AS274,AW274,BA274,BE274,BI274,BM274,BQ274,BU274,BY274,CC274),3)+LARGE((Q274,U274,Y274,AC274,AG274,AK274,AO274,AS274,AW274,BA274,BE274,BI274,BM274,BQ274,BU274,BY274,CC274),4)+LARGE((Q274,U274,Y274,AC274,AG274,AK274,AO274,AS274,AW274,BA274,BE274,BI274,BM274,BQ274,BU274,BY274,CC274),5),J274)</f>
        <v>160.96</v>
      </c>
      <c r="O274" s="250">
        <f>IF($M274="ano",LARGE((S274,W274,AA274,AE274,AI274,AM274,AQ274,AU274,AY274,BC274,BG274,BK274,BO274,BS274,BW274,CA274,CE274),1)+LARGE((S274,W274,AA274,AE274,AI274,AM274,AQ274,AU274,AY274,BC274,BG274,BK274,BO274,BS274,BW274,CA274,CE274),2)+LARGE((S274,W274,AA274,AE274,AI274,AM274,AQ274,AU274,AY274,BC274,BG274,BK274,BO274,BS274,BW274,CA274,CE274),3)+LARGE((S274,W274,AA274,AE274,AI274,AM274,AQ274,AU274,AY274,BC274,BG274,BK274,BO274,BS274,BW274,CA274,CE274),4)+LARGE((S274,W274,AA274,AE274,AI274,AM274,AQ274,AU274,AY274,BC274,BG274,BK274,BO274,BS274,BW274,CA274,CE274),5),K274)</f>
        <v>210.85</v>
      </c>
      <c r="AJ274" s="200"/>
      <c r="AK274" s="201"/>
      <c r="AL274" s="201"/>
      <c r="AM274" s="201"/>
      <c r="BH274" s="213"/>
      <c r="BI274" s="214"/>
      <c r="BJ274" s="214"/>
      <c r="BK274" s="215"/>
      <c r="BL274" s="112">
        <v>6.2534722222222228E-2</v>
      </c>
      <c r="BM274" s="233">
        <v>160.96</v>
      </c>
      <c r="BN274" s="112">
        <v>4.7739006944444447E-2</v>
      </c>
      <c r="BO274" s="233">
        <v>210.85</v>
      </c>
      <c r="BT274" s="218"/>
      <c r="BU274" s="259"/>
      <c r="BV274" s="259"/>
      <c r="BW274" s="260"/>
      <c r="BY274" s="257"/>
      <c r="BZ274" s="257"/>
      <c r="CA274" s="257"/>
      <c r="CB274" s="221"/>
      <c r="CC274" s="222"/>
      <c r="CD274" s="222"/>
      <c r="CE274" s="222"/>
    </row>
    <row r="275" spans="2:83" ht="15" customHeight="1">
      <c r="B275" s="2">
        <v>310</v>
      </c>
      <c r="C275" s="2">
        <v>269</v>
      </c>
      <c r="D275" s="49" t="s">
        <v>617</v>
      </c>
      <c r="E275" s="49" t="s">
        <v>1604</v>
      </c>
      <c r="F275" s="93" t="s">
        <v>253</v>
      </c>
      <c r="G275" s="85" t="s">
        <v>254</v>
      </c>
      <c r="H275" s="49" t="s">
        <v>31</v>
      </c>
      <c r="I275" s="49" t="s">
        <v>32</v>
      </c>
      <c r="J275" s="105">
        <f t="shared" si="29"/>
        <v>192.59</v>
      </c>
      <c r="K275" s="249">
        <f t="shared" si="30"/>
        <v>210.79</v>
      </c>
      <c r="L275" s="51">
        <f t="shared" si="31"/>
        <v>1</v>
      </c>
      <c r="M275" s="52" t="str">
        <f t="shared" si="32"/>
        <v>nie</v>
      </c>
      <c r="N275" s="106">
        <f>IF($M275="ano",LARGE((Q275,U275,Y275,AC275,AG275,AK275,AO275,AS275,AW275,BA275,BE275,BI275,BM275,BQ275,BU275,BY275,CC275),1)+LARGE((Q275,U275,Y275,AC275,AG275,AK275,AO275,AS275,AW275,BA275,BE275,BI275,BM275,BQ275,BU275,BY275,CC275),2)+LARGE((Q275,U275,Y275,AC275,AG275,AK275,AO275,AS275,AW275,BA275,BE275,BI275,BM275,BQ275,BU275,BY275,CC275),3)+LARGE((Q275,U275,Y275,AC275,AG275,AK275,AO275,AS275,AW275,BA275,BE275,BI275,BM275,BQ275,BU275,BY275,CC275),4)+LARGE((Q275,U275,Y275,AC275,AG275,AK275,AO275,AS275,AW275,BA275,BE275,BI275,BM275,BQ275,BU275,BY275,CC275),5),J275)</f>
        <v>192.59</v>
      </c>
      <c r="O275" s="250">
        <f>IF($M275="ano",LARGE((S275,W275,AA275,AE275,AI275,AM275,AQ275,AU275,AY275,BC275,BG275,BK275,BO275,BS275,BW275,CA275,CE275),1)+LARGE((S275,W275,AA275,AE275,AI275,AM275,AQ275,AU275,AY275,BC275,BG275,BK275,BO275,BS275,BW275,CA275,CE275),2)+LARGE((S275,W275,AA275,AE275,AI275,AM275,AQ275,AU275,AY275,BC275,BG275,BK275,BO275,BS275,BW275,CA275,CE275),3)+LARGE((S275,W275,AA275,AE275,AI275,AM275,AQ275,AU275,AY275,BC275,BG275,BK275,BO275,BS275,BW275,CA275,CE275),4)+LARGE((S275,W275,AA275,AE275,AI275,AM275,AQ275,AU275,AY275,BC275,BG275,BK275,BO275,BS275,BW275,CA275,CE275),5),K275)</f>
        <v>210.79</v>
      </c>
      <c r="S275" s="193"/>
      <c r="W275" s="196"/>
      <c r="Y275" s="59" t="s">
        <v>247</v>
      </c>
      <c r="AA275" s="199" t="s">
        <v>247</v>
      </c>
      <c r="AE275" s="202"/>
      <c r="AG275" s="61" t="s">
        <v>247</v>
      </c>
      <c r="AI275" s="205"/>
      <c r="AJ275" s="200"/>
      <c r="AK275" s="201" t="s">
        <v>247</v>
      </c>
      <c r="AL275" s="201"/>
      <c r="AM275" s="202"/>
      <c r="AN275" s="206">
        <v>2.6469907407407411E-2</v>
      </c>
      <c r="AO275" s="251">
        <v>192.59</v>
      </c>
      <c r="AP275" s="206">
        <v>2.4185554398148151E-2</v>
      </c>
      <c r="AQ275" s="251">
        <v>210.79</v>
      </c>
      <c r="AU275" s="202"/>
      <c r="AW275" s="231"/>
      <c r="AX275" s="231"/>
      <c r="AY275" s="253"/>
      <c r="BA275" s="207"/>
      <c r="BB275" s="207"/>
      <c r="BC275" s="208"/>
      <c r="BD275" s="210"/>
      <c r="BE275" s="211"/>
      <c r="BF275" s="211"/>
      <c r="BG275" s="212"/>
      <c r="BH275" s="213"/>
      <c r="BI275" s="214"/>
      <c r="BJ275" s="214"/>
      <c r="BK275" s="215"/>
      <c r="BL275" s="112"/>
      <c r="BM275" s="233"/>
      <c r="BN275" s="233"/>
      <c r="BO275" s="255"/>
      <c r="BS275" s="217"/>
      <c r="BT275" s="218"/>
      <c r="BU275" s="259"/>
      <c r="BV275" s="259"/>
      <c r="BW275" s="260"/>
      <c r="BY275" s="257"/>
      <c r="BZ275" s="257"/>
      <c r="CA275" s="257"/>
      <c r="CB275" s="221"/>
      <c r="CC275" s="222"/>
      <c r="CD275" s="222"/>
      <c r="CE275" s="222"/>
    </row>
    <row r="276" spans="2:83" ht="15" customHeight="1">
      <c r="B276" s="2">
        <v>311</v>
      </c>
      <c r="C276" s="2">
        <v>270</v>
      </c>
      <c r="D276" s="47" t="s">
        <v>1782</v>
      </c>
      <c r="E276" s="47" t="s">
        <v>1781</v>
      </c>
      <c r="F276" s="89" t="s">
        <v>1783</v>
      </c>
      <c r="G276" s="48">
        <v>1970</v>
      </c>
      <c r="H276" s="49" t="s">
        <v>31</v>
      </c>
      <c r="I276" s="2" t="str">
        <f>IF(G276&lt;=1953,"M60",IF(G276&lt;=1963,"M50",IF(G276&lt;=1973,"M40","M")))</f>
        <v>M40</v>
      </c>
      <c r="J276" s="105">
        <f t="shared" si="29"/>
        <v>197.13</v>
      </c>
      <c r="K276" s="249">
        <f t="shared" si="30"/>
        <v>210.57</v>
      </c>
      <c r="L276" s="51">
        <f t="shared" si="31"/>
        <v>1</v>
      </c>
      <c r="M276" s="52" t="str">
        <f t="shared" si="32"/>
        <v>nie</v>
      </c>
      <c r="N276" s="106">
        <f>IF($M276="ano",LARGE((Q276,U276,Y276,AC276,AG276,AK276,AO276,AS276,AW276,BA276,BE276,BI276,BM276,BQ276,BU276,BY276,CC276),1)+LARGE((Q276,U276,Y276,AC276,AG276,AK276,AO276,AS276,AW276,BA276,BE276,BI276,BM276,BQ276,BU276,BY276,CC276),2)+LARGE((Q276,U276,Y276,AC276,AG276,AK276,AO276,AS276,AW276,BA276,BE276,BI276,BM276,BQ276,BU276,BY276,CC276),3)+LARGE((Q276,U276,Y276,AC276,AG276,AK276,AO276,AS276,AW276,BA276,BE276,BI276,BM276,BQ276,BU276,BY276,CC276),4)+LARGE((Q276,U276,Y276,AC276,AG276,AK276,AO276,AS276,AW276,BA276,BE276,BI276,BM276,BQ276,BU276,BY276,CC276),5),J276)</f>
        <v>197.13</v>
      </c>
      <c r="O276" s="250">
        <f>IF($M276="ano",LARGE((S276,W276,AA276,AE276,AI276,AM276,AQ276,AU276,AY276,BC276,BG276,BK276,BO276,BS276,BW276,CA276,CE276),1)+LARGE((S276,W276,AA276,AE276,AI276,AM276,AQ276,AU276,AY276,BC276,BG276,BK276,BO276,BS276,BW276,CA276,CE276),2)+LARGE((S276,W276,AA276,AE276,AI276,AM276,AQ276,AU276,AY276,BC276,BG276,BK276,BO276,BS276,BW276,CA276,CE276),3)+LARGE((S276,W276,AA276,AE276,AI276,AM276,AQ276,AU276,AY276,BC276,BG276,BK276,BO276,BS276,BW276,CA276,CE276),4)+LARGE((S276,W276,AA276,AE276,AI276,AM276,AQ276,AU276,AY276,BC276,BG276,BK276,BO276,BS276,BW276,CA276,CE276),5),K276)</f>
        <v>210.57</v>
      </c>
      <c r="P276" s="191"/>
      <c r="Q276" s="192"/>
      <c r="R276" s="192"/>
      <c r="S276" s="193"/>
      <c r="T276" s="194">
        <v>8.3483796296296306E-2</v>
      </c>
      <c r="U276" s="256">
        <v>197.13</v>
      </c>
      <c r="V276" s="194">
        <v>7.8157530092592603E-2</v>
      </c>
      <c r="W276" s="256">
        <v>210.57</v>
      </c>
      <c r="X276" s="197"/>
      <c r="Y276" s="198" t="s">
        <v>247</v>
      </c>
      <c r="Z276" s="198"/>
      <c r="AA276" s="199" t="s">
        <v>247</v>
      </c>
      <c r="AB276" s="200"/>
      <c r="AC276" s="201"/>
      <c r="AD276" s="201"/>
      <c r="AE276" s="202"/>
      <c r="AF276" s="203"/>
      <c r="AG276" s="204" t="s">
        <v>247</v>
      </c>
      <c r="AH276" s="204"/>
      <c r="AI276" s="205"/>
      <c r="AJ276" s="200"/>
      <c r="AK276" s="201" t="s">
        <v>247</v>
      </c>
      <c r="AL276" s="201"/>
      <c r="AM276" s="202"/>
      <c r="AN276" s="206"/>
      <c r="AO276" s="207" t="s">
        <v>247</v>
      </c>
      <c r="AP276" s="207"/>
      <c r="AQ276" s="208"/>
      <c r="AU276" s="202"/>
      <c r="AW276" s="231"/>
      <c r="AX276" s="231"/>
      <c r="AY276" s="253"/>
      <c r="BA276" s="207"/>
      <c r="BB276" s="207"/>
      <c r="BC276" s="208"/>
      <c r="BD276" s="210"/>
      <c r="BE276" s="211"/>
      <c r="BF276" s="211"/>
      <c r="BG276" s="212"/>
      <c r="BH276" s="213"/>
      <c r="BI276" s="214"/>
      <c r="BJ276" s="214"/>
      <c r="BK276" s="215"/>
      <c r="BL276" s="112"/>
      <c r="BM276" s="233"/>
      <c r="BN276" s="233"/>
      <c r="BO276" s="255"/>
      <c r="BP276" s="216"/>
      <c r="BQ276" s="216"/>
      <c r="BR276" s="216"/>
      <c r="BS276" s="217"/>
      <c r="BT276" s="218"/>
      <c r="BU276" s="259"/>
      <c r="BV276" s="259"/>
      <c r="BW276" s="260"/>
      <c r="BY276" s="257"/>
      <c r="BZ276" s="257"/>
      <c r="CA276" s="257"/>
      <c r="CB276" s="221"/>
      <c r="CC276" s="222"/>
      <c r="CD276" s="222"/>
      <c r="CE276" s="222"/>
    </row>
    <row r="277" spans="2:83" ht="15" customHeight="1">
      <c r="B277" s="2">
        <v>312</v>
      </c>
      <c r="C277" s="2">
        <v>271</v>
      </c>
      <c r="D277" s="47" t="s">
        <v>1698</v>
      </c>
      <c r="E277" s="47" t="s">
        <v>1534</v>
      </c>
      <c r="F277" s="89" t="s">
        <v>1542</v>
      </c>
      <c r="G277" s="48">
        <v>1990</v>
      </c>
      <c r="H277" s="49" t="s">
        <v>31</v>
      </c>
      <c r="I277" s="2" t="str">
        <f>IF(G277&lt;=1953,"M60",IF(G277&lt;=1963,"M50",IF(G277&lt;=1973,"M40","M")))</f>
        <v>M</v>
      </c>
      <c r="J277" s="105">
        <f t="shared" si="29"/>
        <v>210.12</v>
      </c>
      <c r="K277" s="249">
        <f t="shared" si="30"/>
        <v>210.12</v>
      </c>
      <c r="L277" s="51">
        <f t="shared" si="31"/>
        <v>2</v>
      </c>
      <c r="M277" s="52" t="str">
        <f t="shared" si="32"/>
        <v>nie</v>
      </c>
      <c r="N277" s="106">
        <f>IF($M277="ano",LARGE((Q277,U277,Y277,AC277,AG277,AK277,AO277,AS277,AW277,BA277,BE277,BI277,BM277,BQ277,BU277,BY277,CC277),1)+LARGE((Q277,U277,Y277,AC277,AG277,AK277,AO277,AS277,AW277,BA277,BE277,BI277,BM277,BQ277,BU277,BY277,CC277),2)+LARGE((Q277,U277,Y277,AC277,AG277,AK277,AO277,AS277,AW277,BA277,BE277,BI277,BM277,BQ277,BU277,BY277,CC277),3)+LARGE((Q277,U277,Y277,AC277,AG277,AK277,AO277,AS277,AW277,BA277,BE277,BI277,BM277,BQ277,BU277,BY277,CC277),4)+LARGE((Q277,U277,Y277,AC277,AG277,AK277,AO277,AS277,AW277,BA277,BE277,BI277,BM277,BQ277,BU277,BY277,CC277),5),J277)</f>
        <v>210.12</v>
      </c>
      <c r="O277" s="250">
        <f>IF($M277="ano",LARGE((S277,W277,AA277,AE277,AI277,AM277,AQ277,AU277,AY277,BC277,BG277,BK277,BO277,BS277,BW277,CA277,CE277),1)+LARGE((S277,W277,AA277,AE277,AI277,AM277,AQ277,AU277,AY277,BC277,BG277,BK277,BO277,BS277,BW277,CA277,CE277),2)+LARGE((S277,W277,AA277,AE277,AI277,AM277,AQ277,AU277,AY277,BC277,BG277,BK277,BO277,BS277,BW277,CA277,CE277),3)+LARGE((S277,W277,AA277,AE277,AI277,AM277,AQ277,AU277,AY277,BC277,BG277,BK277,BO277,BS277,BW277,CA277,CE277),4)+LARGE((S277,W277,AA277,AE277,AI277,AM277,AQ277,AU277,AY277,BC277,BG277,BK277,BO277,BS277,BW277,CA277,CE277),5),K277)</f>
        <v>210.12</v>
      </c>
      <c r="P277" s="191"/>
      <c r="Q277" s="192"/>
      <c r="R277" s="192"/>
      <c r="S277" s="193"/>
      <c r="T277" s="194"/>
      <c r="U277" s="195"/>
      <c r="V277" s="195"/>
      <c r="W277" s="196"/>
      <c r="X277" s="197">
        <v>7.4189814814814806E-2</v>
      </c>
      <c r="Y277" s="261">
        <v>106.49</v>
      </c>
      <c r="Z277" s="197">
        <v>7.4189814814814806E-2</v>
      </c>
      <c r="AA277" s="261">
        <v>106.49</v>
      </c>
      <c r="AB277" s="200"/>
      <c r="AC277" s="201"/>
      <c r="AD277" s="201"/>
      <c r="AE277" s="202"/>
      <c r="AF277" s="203"/>
      <c r="AG277" s="204" t="s">
        <v>247</v>
      </c>
      <c r="AH277" s="204"/>
      <c r="AI277" s="205"/>
      <c r="AJ277" s="200">
        <v>6.6655092592592599E-2</v>
      </c>
      <c r="AK277" s="252">
        <v>103.63</v>
      </c>
      <c r="AL277" s="200">
        <v>6.6655092592592599E-2</v>
      </c>
      <c r="AM277" s="252">
        <v>103.63</v>
      </c>
      <c r="AN277" s="206"/>
      <c r="AO277" s="207" t="s">
        <v>247</v>
      </c>
      <c r="AP277" s="207"/>
      <c r="AQ277" s="208"/>
      <c r="AU277" s="202"/>
      <c r="AW277" s="231"/>
      <c r="AX277" s="231"/>
      <c r="AY277" s="253"/>
      <c r="BA277" s="207"/>
      <c r="BB277" s="207"/>
      <c r="BC277" s="208"/>
      <c r="BD277" s="210"/>
      <c r="BE277" s="211"/>
      <c r="BF277" s="211"/>
      <c r="BG277" s="212"/>
      <c r="BH277" s="213"/>
      <c r="BI277" s="214"/>
      <c r="BJ277" s="214"/>
      <c r="BK277" s="215"/>
      <c r="BL277" s="112"/>
      <c r="BM277" s="233"/>
      <c r="BN277" s="233"/>
      <c r="BO277" s="255"/>
      <c r="BP277" s="216"/>
      <c r="BQ277" s="216"/>
      <c r="BR277" s="216"/>
      <c r="BS277" s="217"/>
      <c r="BT277" s="218"/>
      <c r="BU277" s="259"/>
      <c r="BV277" s="259"/>
      <c r="BW277" s="260"/>
      <c r="BY277" s="257"/>
      <c r="BZ277" s="257"/>
      <c r="CA277" s="257"/>
      <c r="CB277" s="221"/>
      <c r="CC277" s="222"/>
      <c r="CD277" s="222"/>
      <c r="CE277" s="222"/>
    </row>
    <row r="278" spans="2:83" ht="15" customHeight="1">
      <c r="B278" s="2">
        <v>313</v>
      </c>
      <c r="C278" s="2">
        <v>272</v>
      </c>
      <c r="D278" s="47" t="s">
        <v>701</v>
      </c>
      <c r="E278" s="47" t="s">
        <v>1490</v>
      </c>
      <c r="F278" s="89" t="s">
        <v>1491</v>
      </c>
      <c r="G278" s="48">
        <v>1987</v>
      </c>
      <c r="H278" s="49" t="s">
        <v>31</v>
      </c>
      <c r="I278" s="2" t="str">
        <f>IF(G278&lt;=1953,"M60",IF(G278&lt;=1963,"M50",IF(G278&lt;=1973,"M40","M")))</f>
        <v>M</v>
      </c>
      <c r="J278" s="105">
        <f t="shared" si="29"/>
        <v>210.08</v>
      </c>
      <c r="K278" s="249">
        <f t="shared" si="30"/>
        <v>210.08</v>
      </c>
      <c r="L278" s="51">
        <f t="shared" si="31"/>
        <v>1</v>
      </c>
      <c r="M278" s="52" t="str">
        <f t="shared" si="32"/>
        <v>nie</v>
      </c>
      <c r="N278" s="106">
        <f>IF($M278="ano",LARGE((Q278,U278,Y278,AC278,AG278,AK278,AO278,AS278,AW278,BA278,BE278,BI278,BM278,BQ278,BU278,BY278,CC278),1)+LARGE((Q278,U278,Y278,AC278,AG278,AK278,AO278,AS278,AW278,BA278,BE278,BI278,BM278,BQ278,BU278,BY278,CC278),2)+LARGE((Q278,U278,Y278,AC278,AG278,AK278,AO278,AS278,AW278,BA278,BE278,BI278,BM278,BQ278,BU278,BY278,CC278),3)+LARGE((Q278,U278,Y278,AC278,AG278,AK278,AO278,AS278,AW278,BA278,BE278,BI278,BM278,BQ278,BU278,BY278,CC278),4)+LARGE((Q278,U278,Y278,AC278,AG278,AK278,AO278,AS278,AW278,BA278,BE278,BI278,BM278,BQ278,BU278,BY278,CC278),5),J278)</f>
        <v>210.08</v>
      </c>
      <c r="O278" s="250">
        <f>IF($M278="ano",LARGE((S278,W278,AA278,AE278,AI278,AM278,AQ278,AU278,AY278,BC278,BG278,BK278,BO278,BS278,BW278,CA278,CE278),1)+LARGE((S278,W278,AA278,AE278,AI278,AM278,AQ278,AU278,AY278,BC278,BG278,BK278,BO278,BS278,BW278,CA278,CE278),2)+LARGE((S278,W278,AA278,AE278,AI278,AM278,AQ278,AU278,AY278,BC278,BG278,BK278,BO278,BS278,BW278,CA278,CE278),3)+LARGE((S278,W278,AA278,AE278,AI278,AM278,AQ278,AU278,AY278,BC278,BG278,BK278,BO278,BS278,BW278,CA278,CE278),4)+LARGE((S278,W278,AA278,AE278,AI278,AM278,AQ278,AU278,AY278,BC278,BG278,BK278,BO278,BS278,BW278,CA278,CE278),5),K278)</f>
        <v>210.08</v>
      </c>
      <c r="P278" s="191"/>
      <c r="Q278" s="192"/>
      <c r="R278" s="192"/>
      <c r="S278" s="193"/>
      <c r="T278" s="194"/>
      <c r="U278" s="195"/>
      <c r="V278" s="195"/>
      <c r="W278" s="196"/>
      <c r="X278" s="197">
        <v>5.1145833333333335E-2</v>
      </c>
      <c r="Y278" s="261">
        <v>210.08</v>
      </c>
      <c r="Z278" s="197">
        <v>5.1145833333333335E-2</v>
      </c>
      <c r="AA278" s="261">
        <v>210.08</v>
      </c>
      <c r="AB278" s="200"/>
      <c r="AC278" s="201"/>
      <c r="AD278" s="201"/>
      <c r="AE278" s="202"/>
      <c r="AF278" s="203"/>
      <c r="AG278" s="204" t="s">
        <v>247</v>
      </c>
      <c r="AH278" s="204"/>
      <c r="AI278" s="205"/>
      <c r="AJ278" s="200"/>
      <c r="AK278" s="201" t="s">
        <v>247</v>
      </c>
      <c r="AL278" s="201"/>
      <c r="AM278" s="202"/>
      <c r="AN278" s="206"/>
      <c r="AO278" s="207" t="s">
        <v>247</v>
      </c>
      <c r="AP278" s="207"/>
      <c r="AQ278" s="208"/>
      <c r="AU278" s="202"/>
      <c r="AW278" s="231"/>
      <c r="AX278" s="231"/>
      <c r="AY278" s="253"/>
      <c r="BA278" s="207"/>
      <c r="BB278" s="207"/>
      <c r="BC278" s="208"/>
      <c r="BD278" s="210"/>
      <c r="BE278" s="211"/>
      <c r="BF278" s="211"/>
      <c r="BG278" s="212"/>
      <c r="BH278" s="213"/>
      <c r="BI278" s="214"/>
      <c r="BJ278" s="214"/>
      <c r="BK278" s="215"/>
      <c r="BL278" s="112"/>
      <c r="BM278" s="233"/>
      <c r="BN278" s="233"/>
      <c r="BO278" s="255"/>
      <c r="BP278" s="216"/>
      <c r="BQ278" s="216"/>
      <c r="BR278" s="216"/>
      <c r="BS278" s="217"/>
      <c r="BT278" s="218"/>
      <c r="BU278" s="259"/>
      <c r="BV278" s="259"/>
      <c r="BW278" s="260"/>
      <c r="BY278" s="257"/>
      <c r="BZ278" s="257"/>
      <c r="CA278" s="257"/>
      <c r="CB278" s="221"/>
      <c r="CC278" s="222"/>
      <c r="CD278" s="222"/>
      <c r="CE278" s="222"/>
    </row>
    <row r="279" spans="2:83" ht="15" customHeight="1">
      <c r="B279" s="2">
        <v>314</v>
      </c>
      <c r="C279" s="2">
        <v>273</v>
      </c>
      <c r="D279" s="47" t="s">
        <v>1780</v>
      </c>
      <c r="E279" s="47" t="s">
        <v>1492</v>
      </c>
      <c r="F279" s="89" t="s">
        <v>1491</v>
      </c>
      <c r="G279" s="48">
        <v>1971</v>
      </c>
      <c r="H279" s="49" t="s">
        <v>31</v>
      </c>
      <c r="I279" s="2" t="str">
        <f>IF(G279&lt;=1953,"M60",IF(G279&lt;=1963,"M50",IF(G279&lt;=1973,"M40","M")))</f>
        <v>M40</v>
      </c>
      <c r="J279" s="105">
        <f t="shared" si="29"/>
        <v>197.9</v>
      </c>
      <c r="K279" s="249">
        <f t="shared" si="30"/>
        <v>209.70999999999998</v>
      </c>
      <c r="L279" s="51">
        <f t="shared" si="31"/>
        <v>1</v>
      </c>
      <c r="M279" s="52" t="str">
        <f t="shared" si="32"/>
        <v>nie</v>
      </c>
      <c r="N279" s="106">
        <f>IF($M279="ano",LARGE((Q279,U279,Y279,AC279,AG279,AK279,AO279,AS279,AW279,BA279,BE279,BI279,BM279,BQ279,BU279,BY279,CC279),1)+LARGE((Q279,U279,Y279,AC279,AG279,AK279,AO279,AS279,AW279,BA279,BE279,BI279,BM279,BQ279,BU279,BY279,CC279),2)+LARGE((Q279,U279,Y279,AC279,AG279,AK279,AO279,AS279,AW279,BA279,BE279,BI279,BM279,BQ279,BU279,BY279,CC279),3)+LARGE((Q279,U279,Y279,AC279,AG279,AK279,AO279,AS279,AW279,BA279,BE279,BI279,BM279,BQ279,BU279,BY279,CC279),4)+LARGE((Q279,U279,Y279,AC279,AG279,AK279,AO279,AS279,AW279,BA279,BE279,BI279,BM279,BQ279,BU279,BY279,CC279),5),J279)</f>
        <v>197.9</v>
      </c>
      <c r="O279" s="250">
        <f>IF($M279="ano",LARGE((S279,W279,AA279,AE279,AI279,AM279,AQ279,AU279,AY279,BC279,BG279,BK279,BO279,BS279,BW279,CA279,CE279),1)+LARGE((S279,W279,AA279,AE279,AI279,AM279,AQ279,AU279,AY279,BC279,BG279,BK279,BO279,BS279,BW279,CA279,CE279),2)+LARGE((S279,W279,AA279,AE279,AI279,AM279,AQ279,AU279,AY279,BC279,BG279,BK279,BO279,BS279,BW279,CA279,CE279),3)+LARGE((S279,W279,AA279,AE279,AI279,AM279,AQ279,AU279,AY279,BC279,BG279,BK279,BO279,BS279,BW279,CA279,CE279),4)+LARGE((S279,W279,AA279,AE279,AI279,AM279,AQ279,AU279,AY279,BC279,BG279,BK279,BO279,BS279,BW279,CA279,CE279),5),K279)</f>
        <v>209.70999999999998</v>
      </c>
      <c r="P279" s="191"/>
      <c r="Q279" s="192"/>
      <c r="R279" s="192"/>
      <c r="S279" s="193"/>
      <c r="T279" s="194">
        <v>8.3217592592592593E-2</v>
      </c>
      <c r="U279" s="256">
        <v>197.9</v>
      </c>
      <c r="V279" s="194">
        <v>7.8532442129629634E-2</v>
      </c>
      <c r="W279" s="256">
        <v>209.70999999999998</v>
      </c>
      <c r="X279" s="197"/>
      <c r="Y279" s="198" t="s">
        <v>247</v>
      </c>
      <c r="Z279" s="198"/>
      <c r="AA279" s="199" t="s">
        <v>247</v>
      </c>
      <c r="AB279" s="200"/>
      <c r="AC279" s="201"/>
      <c r="AD279" s="201"/>
      <c r="AE279" s="202"/>
      <c r="AF279" s="203"/>
      <c r="AG279" s="204" t="s">
        <v>247</v>
      </c>
      <c r="AH279" s="204"/>
      <c r="AI279" s="205"/>
      <c r="AJ279" s="200"/>
      <c r="AK279" s="201" t="s">
        <v>247</v>
      </c>
      <c r="AL279" s="201"/>
      <c r="AM279" s="202"/>
      <c r="AN279" s="206"/>
      <c r="AO279" s="207" t="s">
        <v>247</v>
      </c>
      <c r="AP279" s="207"/>
      <c r="AQ279" s="208"/>
      <c r="AU279" s="202"/>
      <c r="AW279" s="231"/>
      <c r="AX279" s="231"/>
      <c r="AY279" s="253"/>
      <c r="BA279" s="207"/>
      <c r="BB279" s="207"/>
      <c r="BC279" s="208"/>
      <c r="BD279" s="210"/>
      <c r="BE279" s="211"/>
      <c r="BF279" s="211"/>
      <c r="BG279" s="212"/>
      <c r="BH279" s="213"/>
      <c r="BI279" s="214"/>
      <c r="BJ279" s="214"/>
      <c r="BK279" s="215"/>
      <c r="BL279" s="112"/>
      <c r="BM279" s="233"/>
      <c r="BN279" s="233"/>
      <c r="BO279" s="255"/>
      <c r="BP279" s="216"/>
      <c r="BQ279" s="216"/>
      <c r="BR279" s="216"/>
      <c r="BS279" s="217"/>
      <c r="BT279" s="218"/>
      <c r="BU279" s="259"/>
      <c r="BV279" s="259"/>
      <c r="BW279" s="260"/>
      <c r="BY279" s="257"/>
      <c r="BZ279" s="257"/>
      <c r="CA279" s="257"/>
      <c r="CB279" s="221"/>
      <c r="CC279" s="222"/>
      <c r="CD279" s="222"/>
      <c r="CE279" s="222"/>
    </row>
    <row r="280" spans="2:83" ht="15" customHeight="1">
      <c r="B280" s="2">
        <v>315</v>
      </c>
      <c r="C280" s="2">
        <v>274</v>
      </c>
      <c r="D280" s="49" t="s">
        <v>608</v>
      </c>
      <c r="E280" s="49" t="s">
        <v>1902</v>
      </c>
      <c r="F280" s="89" t="s">
        <v>2216</v>
      </c>
      <c r="G280" s="85" t="s">
        <v>264</v>
      </c>
      <c r="H280" s="49" t="s">
        <v>31</v>
      </c>
      <c r="I280" s="49" t="s">
        <v>31</v>
      </c>
      <c r="J280" s="105">
        <f t="shared" si="29"/>
        <v>209.45</v>
      </c>
      <c r="K280" s="249">
        <f t="shared" si="30"/>
        <v>209.45</v>
      </c>
      <c r="L280" s="51">
        <f t="shared" si="31"/>
        <v>2</v>
      </c>
      <c r="M280" s="52" t="str">
        <f t="shared" si="32"/>
        <v>nie</v>
      </c>
      <c r="N280" s="106">
        <f>IF($M280="ano",LARGE((Q280,U280,Y280,AC280,AG280,AK280,AO280,AS280,AW280,BA280,BE280,BI280,BM280,BQ280,BU280,BY280,CC280),1)+LARGE((Q280,U280,Y280,AC280,AG280,AK280,AO280,AS280,AW280,BA280,BE280,BI280,BM280,BQ280,BU280,BY280,CC280),2)+LARGE((Q280,U280,Y280,AC280,AG280,AK280,AO280,AS280,AW280,BA280,BE280,BI280,BM280,BQ280,BU280,BY280,CC280),3)+LARGE((Q280,U280,Y280,AC280,AG280,AK280,AO280,AS280,AW280,BA280,BE280,BI280,BM280,BQ280,BU280,BY280,CC280),4)+LARGE((Q280,U280,Y280,AC280,AG280,AK280,AO280,AS280,AW280,BA280,BE280,BI280,BM280,BQ280,BU280,BY280,CC280),5),J280)</f>
        <v>209.45</v>
      </c>
      <c r="O280" s="250">
        <f>IF($M280="ano",LARGE((S280,W280,AA280,AE280,AI280,AM280,AQ280,AU280,AY280,BC280,BG280,BK280,BO280,BS280,BW280,CA280,CE280),1)+LARGE((S280,W280,AA280,AE280,AI280,AM280,AQ280,AU280,AY280,BC280,BG280,BK280,BO280,BS280,BW280,CA280,CE280),2)+LARGE((S280,W280,AA280,AE280,AI280,AM280,AQ280,AU280,AY280,BC280,BG280,BK280,BO280,BS280,BW280,CA280,CE280),3)+LARGE((S280,W280,AA280,AE280,AI280,AM280,AQ280,AU280,AY280,BC280,BG280,BK280,BO280,BS280,BW280,CA280,CE280),4)+LARGE((S280,W280,AA280,AE280,AI280,AM280,AQ280,AU280,AY280,BC280,BG280,BK280,BO280,BS280,BW280,CA280,CE280),5),K280)</f>
        <v>209.45</v>
      </c>
      <c r="S280" s="193"/>
      <c r="T280" s="194">
        <v>0.11667824074074074</v>
      </c>
      <c r="U280" s="256">
        <v>100.56</v>
      </c>
      <c r="V280" s="194">
        <v>0.11667824074074074</v>
      </c>
      <c r="W280" s="256">
        <v>100.56</v>
      </c>
      <c r="Y280" s="59" t="s">
        <v>247</v>
      </c>
      <c r="AA280" s="199" t="s">
        <v>247</v>
      </c>
      <c r="AE280" s="202"/>
      <c r="AG280" s="61" t="s">
        <v>247</v>
      </c>
      <c r="AI280" s="205"/>
      <c r="AJ280" s="200"/>
      <c r="AK280" s="201" t="s">
        <v>247</v>
      </c>
      <c r="AL280" s="201"/>
      <c r="AM280" s="202"/>
      <c r="AN280" s="206">
        <v>3.7152777777777778E-2</v>
      </c>
      <c r="AO280" s="251">
        <v>108.89</v>
      </c>
      <c r="AP280" s="206">
        <v>3.7152777777777778E-2</v>
      </c>
      <c r="AQ280" s="251">
        <v>108.89</v>
      </c>
      <c r="AU280" s="202"/>
      <c r="AW280" s="231"/>
      <c r="AX280" s="231"/>
      <c r="AY280" s="253"/>
      <c r="BA280" s="207"/>
      <c r="BB280" s="207"/>
      <c r="BC280" s="208"/>
      <c r="BD280" s="210"/>
      <c r="BE280" s="211"/>
      <c r="BF280" s="211"/>
      <c r="BG280" s="212"/>
      <c r="BH280" s="213"/>
      <c r="BI280" s="214"/>
      <c r="BJ280" s="214"/>
      <c r="BK280" s="215"/>
      <c r="BL280" s="112"/>
      <c r="BM280" s="233"/>
      <c r="BN280" s="233"/>
      <c r="BO280" s="255"/>
      <c r="BS280" s="217"/>
      <c r="BT280" s="218"/>
      <c r="BU280" s="259"/>
      <c r="BV280" s="259"/>
      <c r="BW280" s="260"/>
      <c r="BY280" s="257"/>
      <c r="BZ280" s="257"/>
      <c r="CA280" s="257"/>
      <c r="CB280" s="221"/>
      <c r="CC280" s="222"/>
      <c r="CD280" s="222"/>
      <c r="CE280" s="222"/>
    </row>
    <row r="281" spans="2:83" ht="15" customHeight="1">
      <c r="B281" s="2">
        <v>316</v>
      </c>
      <c r="C281" s="2">
        <v>275</v>
      </c>
      <c r="D281" s="49" t="s">
        <v>467</v>
      </c>
      <c r="E281" s="49" t="s">
        <v>468</v>
      </c>
      <c r="F281" s="93" t="s">
        <v>315</v>
      </c>
      <c r="G281" s="85" t="s">
        <v>316</v>
      </c>
      <c r="H281" s="49" t="s">
        <v>31</v>
      </c>
      <c r="I281" s="49" t="s">
        <v>37</v>
      </c>
      <c r="J281" s="105">
        <f t="shared" si="29"/>
        <v>151.87</v>
      </c>
      <c r="K281" s="249">
        <f t="shared" si="30"/>
        <v>209.42</v>
      </c>
      <c r="L281" s="51">
        <f t="shared" si="31"/>
        <v>1</v>
      </c>
      <c r="M281" s="52" t="str">
        <f t="shared" si="32"/>
        <v>nie</v>
      </c>
      <c r="N281" s="106">
        <f>IF($M281="ano",LARGE((Q281,U281,Y281,AC281,AG281,AK281,AO281,AS281,AW281,BA281,BE281,BI281,BM281,BQ281,BU281,BY281,CC281),1)+LARGE((Q281,U281,Y281,AC281,AG281,AK281,AO281,AS281,AW281,BA281,BE281,BI281,BM281,BQ281,BU281,BY281,CC281),2)+LARGE((Q281,U281,Y281,AC281,AG281,AK281,AO281,AS281,AW281,BA281,BE281,BI281,BM281,BQ281,BU281,BY281,CC281),3)+LARGE((Q281,U281,Y281,AC281,AG281,AK281,AO281,AS281,AW281,BA281,BE281,BI281,BM281,BQ281,BU281,BY281,CC281),4)+LARGE((Q281,U281,Y281,AC281,AG281,AK281,AO281,AS281,AW281,BA281,BE281,BI281,BM281,BQ281,BU281,BY281,CC281),5),J281)</f>
        <v>151.87</v>
      </c>
      <c r="O281" s="250">
        <f>IF($M281="ano",LARGE((S281,W281,AA281,AE281,AI281,AM281,AQ281,AU281,AY281,BC281,BG281,BK281,BO281,BS281,BW281,CA281,CE281),1)+LARGE((S281,W281,AA281,AE281,AI281,AM281,AQ281,AU281,AY281,BC281,BG281,BK281,BO281,BS281,BW281,CA281,CE281),2)+LARGE((S281,W281,AA281,AE281,AI281,AM281,AQ281,AU281,AY281,BC281,BG281,BK281,BO281,BS281,BW281,CA281,CE281),3)+LARGE((S281,W281,AA281,AE281,AI281,AM281,AQ281,AU281,AY281,BC281,BG281,BK281,BO281,BS281,BW281,CA281,CE281),4)+LARGE((S281,W281,AA281,AE281,AI281,AM281,AQ281,AU281,AY281,BC281,BG281,BK281,BO281,BS281,BW281,CA281,CE281),5),K281)</f>
        <v>209.42</v>
      </c>
      <c r="S281" s="193"/>
      <c r="W281" s="196"/>
      <c r="Y281" s="59" t="s">
        <v>247</v>
      </c>
      <c r="AA281" s="199" t="s">
        <v>247</v>
      </c>
      <c r="AE281" s="202"/>
      <c r="AG281" s="61" t="s">
        <v>247</v>
      </c>
      <c r="AI281" s="205"/>
      <c r="AJ281" s="200"/>
      <c r="AK281" s="201" t="s">
        <v>247</v>
      </c>
      <c r="AL281" s="201"/>
      <c r="AM281" s="202"/>
      <c r="AN281" s="206">
        <v>3.1666666666666669E-2</v>
      </c>
      <c r="AO281" s="251">
        <v>151.87</v>
      </c>
      <c r="AP281" s="206">
        <v>2.2964666666666668E-2</v>
      </c>
      <c r="AQ281" s="251">
        <v>209.42</v>
      </c>
      <c r="AU281" s="202"/>
      <c r="AW281" s="231"/>
      <c r="AX281" s="231"/>
      <c r="AY281" s="253"/>
      <c r="BA281" s="207"/>
      <c r="BB281" s="207"/>
      <c r="BC281" s="208"/>
      <c r="BD281" s="210"/>
      <c r="BE281" s="211"/>
      <c r="BF281" s="211"/>
      <c r="BG281" s="212"/>
      <c r="BH281" s="213"/>
      <c r="BI281" s="214"/>
      <c r="BJ281" s="214"/>
      <c r="BK281" s="215"/>
      <c r="BL281" s="112"/>
      <c r="BM281" s="233"/>
      <c r="BN281" s="233"/>
      <c r="BO281" s="255"/>
      <c r="BS281" s="217"/>
      <c r="BT281" s="218"/>
      <c r="BU281" s="259"/>
      <c r="BV281" s="259"/>
      <c r="BW281" s="260"/>
      <c r="BY281" s="257"/>
      <c r="BZ281" s="257"/>
      <c r="CA281" s="257"/>
      <c r="CB281" s="221"/>
      <c r="CC281" s="222"/>
      <c r="CD281" s="222"/>
      <c r="CE281" s="222"/>
    </row>
    <row r="282" spans="2:83" ht="15" customHeight="1">
      <c r="B282" s="2">
        <v>317</v>
      </c>
      <c r="C282" s="2">
        <v>276</v>
      </c>
      <c r="D282" s="49" t="s">
        <v>592</v>
      </c>
      <c r="E282" s="49" t="s">
        <v>1604</v>
      </c>
      <c r="F282" s="93" t="s">
        <v>265</v>
      </c>
      <c r="G282" s="85" t="s">
        <v>260</v>
      </c>
      <c r="H282" s="49" t="s">
        <v>31</v>
      </c>
      <c r="I282" s="49" t="s">
        <v>32</v>
      </c>
      <c r="J282" s="105">
        <f t="shared" si="29"/>
        <v>187.88</v>
      </c>
      <c r="K282" s="249">
        <f t="shared" si="30"/>
        <v>209.06</v>
      </c>
      <c r="L282" s="51">
        <f t="shared" si="31"/>
        <v>1</v>
      </c>
      <c r="M282" s="52" t="str">
        <f t="shared" si="32"/>
        <v>nie</v>
      </c>
      <c r="N282" s="106">
        <f>IF($M282="ano",LARGE((Q282,U282,Y282,AC282,AG282,AK282,AO282,AS282,AW282,BA282,BE282,BI282,BM282,BQ282,BU282,BY282,CC282),1)+LARGE((Q282,U282,Y282,AC282,AG282,AK282,AO282,AS282,AW282,BA282,BE282,BI282,BM282,BQ282,BU282,BY282,CC282),2)+LARGE((Q282,U282,Y282,AC282,AG282,AK282,AO282,AS282,AW282,BA282,BE282,BI282,BM282,BQ282,BU282,BY282,CC282),3)+LARGE((Q282,U282,Y282,AC282,AG282,AK282,AO282,AS282,AW282,BA282,BE282,BI282,BM282,BQ282,BU282,BY282,CC282),4)+LARGE((Q282,U282,Y282,AC282,AG282,AK282,AO282,AS282,AW282,BA282,BE282,BI282,BM282,BQ282,BU282,BY282,CC282),5),J282)</f>
        <v>187.88</v>
      </c>
      <c r="O282" s="250">
        <f>IF($M282="ano",LARGE((S282,W282,AA282,AE282,AI282,AM282,AQ282,AU282,AY282,BC282,BG282,BK282,BO282,BS282,BW282,CA282,CE282),1)+LARGE((S282,W282,AA282,AE282,AI282,AM282,AQ282,AU282,AY282,BC282,BG282,BK282,BO282,BS282,BW282,CA282,CE282),2)+LARGE((S282,W282,AA282,AE282,AI282,AM282,AQ282,AU282,AY282,BC282,BG282,BK282,BO282,BS282,BW282,CA282,CE282),3)+LARGE((S282,W282,AA282,AE282,AI282,AM282,AQ282,AU282,AY282,BC282,BG282,BK282,BO282,BS282,BW282,CA282,CE282),4)+LARGE((S282,W282,AA282,AE282,AI282,AM282,AQ282,AU282,AY282,BC282,BG282,BK282,BO282,BS282,BW282,CA282,CE282),5),K282)</f>
        <v>209.06</v>
      </c>
      <c r="S282" s="193"/>
      <c r="W282" s="196"/>
      <c r="Y282" s="59" t="s">
        <v>247</v>
      </c>
      <c r="AA282" s="199" t="s">
        <v>247</v>
      </c>
      <c r="AE282" s="202"/>
      <c r="AG282" s="61" t="s">
        <v>247</v>
      </c>
      <c r="AI282" s="205"/>
      <c r="AJ282" s="200"/>
      <c r="AK282" s="201" t="s">
        <v>247</v>
      </c>
      <c r="AL282" s="201"/>
      <c r="AM282" s="202"/>
      <c r="AN282" s="206">
        <v>2.7071759259259257E-2</v>
      </c>
      <c r="AO282" s="251">
        <v>187.88</v>
      </c>
      <c r="AP282" s="206">
        <v>2.4329390046296296E-2</v>
      </c>
      <c r="AQ282" s="251">
        <v>209.06</v>
      </c>
      <c r="AU282" s="202"/>
      <c r="AW282" s="231"/>
      <c r="AX282" s="231"/>
      <c r="AY282" s="253"/>
      <c r="BA282" s="207"/>
      <c r="BB282" s="207"/>
      <c r="BC282" s="208"/>
      <c r="BD282" s="210"/>
      <c r="BE282" s="211"/>
      <c r="BF282" s="211"/>
      <c r="BG282" s="212"/>
      <c r="BH282" s="213"/>
      <c r="BI282" s="214"/>
      <c r="BJ282" s="214"/>
      <c r="BK282" s="215"/>
      <c r="BL282" s="112"/>
      <c r="BM282" s="233"/>
      <c r="BN282" s="233"/>
      <c r="BO282" s="255"/>
      <c r="BS282" s="217"/>
      <c r="BT282" s="218"/>
      <c r="BU282" s="259"/>
      <c r="BV282" s="259"/>
      <c r="BW282" s="260"/>
      <c r="BY282" s="257"/>
      <c r="BZ282" s="257"/>
      <c r="CA282" s="257"/>
      <c r="CB282" s="221"/>
      <c r="CC282" s="222"/>
      <c r="CD282" s="222"/>
      <c r="CE282" s="222"/>
    </row>
    <row r="283" spans="2:83" ht="15" customHeight="1">
      <c r="B283" s="2">
        <v>318</v>
      </c>
      <c r="C283" s="2">
        <v>277</v>
      </c>
      <c r="D283" s="47" t="s">
        <v>2261</v>
      </c>
      <c r="E283" s="47" t="s">
        <v>2260</v>
      </c>
      <c r="F283" s="89" t="s">
        <v>2262</v>
      </c>
      <c r="G283" s="48">
        <v>1983</v>
      </c>
      <c r="H283" s="49" t="s">
        <v>31</v>
      </c>
      <c r="I283" s="2" t="str">
        <f>IF(G283&lt;=1953,"M60",IF(G283&lt;=1963,"M50",IF(G283&lt;=1973,"M40","M")))</f>
        <v>M</v>
      </c>
      <c r="J283" s="105">
        <f t="shared" si="29"/>
        <v>208.82999999999998</v>
      </c>
      <c r="K283" s="249">
        <f t="shared" si="30"/>
        <v>208.82999999999998</v>
      </c>
      <c r="L283" s="51">
        <f t="shared" si="31"/>
        <v>2</v>
      </c>
      <c r="M283" s="52" t="str">
        <f t="shared" si="32"/>
        <v>nie</v>
      </c>
      <c r="N283" s="106">
        <f>IF($M283="ano",LARGE((Q283,U283,Y283,AC283,AG283,AK283,AO283,AS283,AW283,BA283,BE283,BI283,BM283,BQ283,BU283,BY283,CC283),1)+LARGE((Q283,U283,Y283,AC283,AG283,AK283,AO283,AS283,AW283,BA283,BE283,BI283,BM283,BQ283,BU283,BY283,CC283),2)+LARGE((Q283,U283,Y283,AC283,AG283,AK283,AO283,AS283,AW283,BA283,BE283,BI283,BM283,BQ283,BU283,BY283,CC283),3)+LARGE((Q283,U283,Y283,AC283,AG283,AK283,AO283,AS283,AW283,BA283,BE283,BI283,BM283,BQ283,BU283,BY283,CC283),4)+LARGE((Q283,U283,Y283,AC283,AG283,AK283,AO283,AS283,AW283,BA283,BE283,BI283,BM283,BQ283,BU283,BY283,CC283),5),J283)</f>
        <v>208.82999999999998</v>
      </c>
      <c r="O283" s="250">
        <f>IF($M283="ano",LARGE((S283,W283,AA283,AE283,AI283,AM283,AQ283,AU283,AY283,BC283,BG283,BK283,BO283,BS283,BW283,CA283,CE283),1)+LARGE((S283,W283,AA283,AE283,AI283,AM283,AQ283,AU283,AY283,BC283,BG283,BK283,BO283,BS283,BW283,CA283,CE283),2)+LARGE((S283,W283,AA283,AE283,AI283,AM283,AQ283,AU283,AY283,BC283,BG283,BK283,BO283,BS283,BW283,CA283,CE283),3)+LARGE((S283,W283,AA283,AE283,AI283,AM283,AQ283,AU283,AY283,BC283,BG283,BK283,BO283,BS283,BW283,CA283,CE283),4)+LARGE((S283,W283,AA283,AE283,AI283,AM283,AQ283,AU283,AY283,BC283,BG283,BK283,BO283,BS283,BW283,CA283,CE283),5),K283)</f>
        <v>208.82999999999998</v>
      </c>
      <c r="P283" s="191"/>
      <c r="Q283" s="192"/>
      <c r="R283" s="192"/>
      <c r="S283" s="193"/>
      <c r="T283" s="194">
        <v>0.11980324074074074</v>
      </c>
      <c r="U283" s="256">
        <v>91.46</v>
      </c>
      <c r="V283" s="194">
        <v>0.11980324074074074</v>
      </c>
      <c r="W283" s="256">
        <v>91.46</v>
      </c>
      <c r="X283" s="197"/>
      <c r="Y283" s="198" t="s">
        <v>247</v>
      </c>
      <c r="Z283" s="198"/>
      <c r="AA283" s="199" t="s">
        <v>247</v>
      </c>
      <c r="AB283" s="200"/>
      <c r="AC283" s="201"/>
      <c r="AD283" s="201"/>
      <c r="AE283" s="202"/>
      <c r="AF283" s="203"/>
      <c r="AG283" s="204"/>
      <c r="AH283" s="204"/>
      <c r="AI283" s="205"/>
      <c r="AJ283" s="200"/>
      <c r="AK283" s="201" t="s">
        <v>247</v>
      </c>
      <c r="AL283" s="201"/>
      <c r="AM283" s="202"/>
      <c r="AN283" s="206"/>
      <c r="AO283" s="207" t="s">
        <v>247</v>
      </c>
      <c r="AP283" s="207"/>
      <c r="AQ283" s="208"/>
      <c r="AU283" s="202"/>
      <c r="AW283" s="231"/>
      <c r="AX283" s="231"/>
      <c r="AY283" s="253"/>
      <c r="BA283" s="207"/>
      <c r="BB283" s="207"/>
      <c r="BC283" s="208"/>
      <c r="BD283" s="210">
        <v>6.9201388888888882E-2</v>
      </c>
      <c r="BE283" s="258">
        <v>117.37</v>
      </c>
      <c r="BF283" s="210">
        <v>6.9201388888888882E-2</v>
      </c>
      <c r="BG283" s="258">
        <v>117.37</v>
      </c>
      <c r="BH283" s="213"/>
      <c r="BI283" s="214"/>
      <c r="BJ283" s="214"/>
      <c r="BK283" s="215"/>
      <c r="BL283" s="112"/>
      <c r="BM283" s="233"/>
      <c r="BN283" s="233"/>
      <c r="BO283" s="255"/>
      <c r="BP283" s="216"/>
      <c r="BQ283" s="216"/>
      <c r="BR283" s="216"/>
      <c r="BS283" s="217"/>
      <c r="BT283" s="218"/>
      <c r="BU283" s="259"/>
      <c r="BV283" s="259"/>
      <c r="BW283" s="260"/>
      <c r="BY283" s="257"/>
      <c r="BZ283" s="257"/>
      <c r="CA283" s="257"/>
      <c r="CB283" s="221"/>
      <c r="CC283" s="222"/>
      <c r="CD283" s="222"/>
      <c r="CE283" s="222"/>
    </row>
    <row r="284" spans="2:83" ht="15" customHeight="1">
      <c r="B284" s="2">
        <v>319</v>
      </c>
      <c r="C284" s="2">
        <v>278</v>
      </c>
      <c r="D284" s="47" t="s">
        <v>2456</v>
      </c>
      <c r="E284" s="47" t="s">
        <v>1484</v>
      </c>
      <c r="F284" s="89" t="s">
        <v>2457</v>
      </c>
      <c r="G284" s="48">
        <v>1975</v>
      </c>
      <c r="H284" s="49" t="s">
        <v>31</v>
      </c>
      <c r="I284" s="2" t="str">
        <f>IF(G284&lt;=1953,"M60",IF(G284&lt;=1963,"M50",IF(G284&lt;=1973,"M40","M")))</f>
        <v>M</v>
      </c>
      <c r="J284" s="105">
        <f t="shared" si="29"/>
        <v>203.18</v>
      </c>
      <c r="K284" s="249">
        <f t="shared" si="30"/>
        <v>208.64999999999998</v>
      </c>
      <c r="L284" s="51">
        <f t="shared" si="31"/>
        <v>1</v>
      </c>
      <c r="M284" s="52" t="str">
        <f t="shared" si="32"/>
        <v>nie</v>
      </c>
      <c r="N284" s="106">
        <f>IF($M284="ano",LARGE((Q284,U284,Y284,AC284,AG284,AK284,AO284,AS284,AW284,BA284,BE284,BI284,BM284,BQ284,BU284,BY284,CC284),1)+LARGE((Q284,U284,Y284,AC284,AG284,AK284,AO284,AS284,AW284,BA284,BE284,BI284,BM284,BQ284,BU284,BY284,CC284),2)+LARGE((Q284,U284,Y284,AC284,AG284,AK284,AO284,AS284,AW284,BA284,BE284,BI284,BM284,BQ284,BU284,BY284,CC284),3)+LARGE((Q284,U284,Y284,AC284,AG284,AK284,AO284,AS284,AW284,BA284,BE284,BI284,BM284,BQ284,BU284,BY284,CC284),4)+LARGE((Q284,U284,Y284,AC284,AG284,AK284,AO284,AS284,AW284,BA284,BE284,BI284,BM284,BQ284,BU284,BY284,CC284),5),J284)</f>
        <v>203.18</v>
      </c>
      <c r="O284" s="250">
        <f>IF($M284="ano",LARGE((S284,W284,AA284,AE284,AI284,AM284,AQ284,AU284,AY284,BC284,BG284,BK284,BO284,BS284,BW284,CA284,CE284),1)+LARGE((S284,W284,AA284,AE284,AI284,AM284,AQ284,AU284,AY284,BC284,BG284,BK284,BO284,BS284,BW284,CA284,CE284),2)+LARGE((S284,W284,AA284,AE284,AI284,AM284,AQ284,AU284,AY284,BC284,BG284,BK284,BO284,BS284,BW284,CA284,CE284),3)+LARGE((S284,W284,AA284,AE284,AI284,AM284,AQ284,AU284,AY284,BC284,BG284,BK284,BO284,BS284,BW284,CA284,CE284),4)+LARGE((S284,W284,AA284,AE284,AI284,AM284,AQ284,AU284,AY284,BC284,BG284,BK284,BO284,BS284,BW284,CA284,CE284),5),K284)</f>
        <v>208.64999999999998</v>
      </c>
      <c r="P284" s="191">
        <v>0.1932638888888889</v>
      </c>
      <c r="Q284" s="192">
        <v>203.18</v>
      </c>
      <c r="R284" s="191">
        <v>0.188200375</v>
      </c>
      <c r="S284" s="192">
        <v>208.64999999999998</v>
      </c>
      <c r="T284" s="194"/>
      <c r="U284" s="195"/>
      <c r="V284" s="195"/>
      <c r="W284" s="196"/>
      <c r="X284" s="197"/>
      <c r="Y284" s="198" t="s">
        <v>247</v>
      </c>
      <c r="Z284" s="198"/>
      <c r="AA284" s="199" t="s">
        <v>247</v>
      </c>
      <c r="AB284" s="200"/>
      <c r="AC284" s="201"/>
      <c r="AD284" s="201"/>
      <c r="AE284" s="202"/>
      <c r="AF284" s="203"/>
      <c r="AG284" s="204" t="s">
        <v>247</v>
      </c>
      <c r="AH284" s="204"/>
      <c r="AI284" s="205"/>
      <c r="AJ284" s="200"/>
      <c r="AK284" s="201" t="s">
        <v>247</v>
      </c>
      <c r="AL284" s="201"/>
      <c r="AM284" s="202"/>
      <c r="AN284" s="206"/>
      <c r="AO284" s="207" t="s">
        <v>247</v>
      </c>
      <c r="AP284" s="207"/>
      <c r="AQ284" s="208"/>
      <c r="AU284" s="202"/>
      <c r="AW284" s="231"/>
      <c r="AX284" s="231"/>
      <c r="AY284" s="253"/>
      <c r="BA284" s="207"/>
      <c r="BB284" s="207"/>
      <c r="BC284" s="208"/>
      <c r="BD284" s="210"/>
      <c r="BE284" s="211"/>
      <c r="BF284" s="211"/>
      <c r="BG284" s="212"/>
      <c r="BH284" s="213"/>
      <c r="BI284" s="214"/>
      <c r="BJ284" s="214"/>
      <c r="BK284" s="215"/>
      <c r="BL284" s="112"/>
      <c r="BM284" s="233"/>
      <c r="BN284" s="233"/>
      <c r="BO284" s="255"/>
      <c r="BP284" s="216"/>
      <c r="BQ284" s="216"/>
      <c r="BR284" s="216"/>
      <c r="BS284" s="217"/>
      <c r="BT284" s="218"/>
      <c r="BU284" s="259"/>
      <c r="BV284" s="259"/>
      <c r="BW284" s="260"/>
      <c r="BY284" s="257"/>
      <c r="BZ284" s="257"/>
      <c r="CA284" s="257"/>
      <c r="CB284" s="221"/>
      <c r="CC284" s="222"/>
      <c r="CD284" s="222"/>
      <c r="CE284" s="222"/>
    </row>
    <row r="285" spans="2:83" ht="15" customHeight="1">
      <c r="B285" s="2">
        <v>320</v>
      </c>
      <c r="C285" s="2">
        <v>279</v>
      </c>
      <c r="D285" s="49" t="s">
        <v>724</v>
      </c>
      <c r="E285" s="49" t="s">
        <v>1492</v>
      </c>
      <c r="F285" s="93" t="s">
        <v>44</v>
      </c>
      <c r="G285" s="85">
        <v>1957</v>
      </c>
      <c r="H285" s="49" t="s">
        <v>31</v>
      </c>
      <c r="I285" s="49" t="s">
        <v>33</v>
      </c>
      <c r="J285" s="105">
        <f t="shared" si="29"/>
        <v>174.31</v>
      </c>
      <c r="K285" s="249">
        <f t="shared" si="30"/>
        <v>207.85999999999999</v>
      </c>
      <c r="L285" s="51">
        <f t="shared" si="31"/>
        <v>1</v>
      </c>
      <c r="M285" s="52" t="str">
        <f t="shared" si="32"/>
        <v>nie</v>
      </c>
      <c r="N285" s="106">
        <f>IF($M285="ano",LARGE((Q285,U285,Y285,AC285,AG285,AK285,AO285,AS285,AW285,BA285,BE285,BI285,BM285,BQ285,BU285,BY285,CC285),1)+LARGE((Q285,U285,Y285,AC285,AG285,AK285,AO285,AS285,AW285,BA285,BE285,BI285,BM285,BQ285,BU285,BY285,CC285),2)+LARGE((Q285,U285,Y285,AC285,AG285,AK285,AO285,AS285,AW285,BA285,BE285,BI285,BM285,BQ285,BU285,BY285,CC285),3)+LARGE((Q285,U285,Y285,AC285,AG285,AK285,AO285,AS285,AW285,BA285,BE285,BI285,BM285,BQ285,BU285,BY285,CC285),4)+LARGE((Q285,U285,Y285,AC285,AG285,AK285,AO285,AS285,AW285,BA285,BE285,BI285,BM285,BQ285,BU285,BY285,CC285),5),J285)</f>
        <v>174.31</v>
      </c>
      <c r="O285" s="250">
        <f>IF($M285="ano",LARGE((S285,W285,AA285,AE285,AI285,AM285,AQ285,AU285,AY285,BC285,BG285,BK285,BO285,BS285,BW285,CA285,CE285),1)+LARGE((S285,W285,AA285,AE285,AI285,AM285,AQ285,AU285,AY285,BC285,BG285,BK285,BO285,BS285,BW285,CA285,CE285),2)+LARGE((S285,W285,AA285,AE285,AI285,AM285,AQ285,AU285,AY285,BC285,BG285,BK285,BO285,BS285,BW285,CA285,CE285),3)+LARGE((S285,W285,AA285,AE285,AI285,AM285,AQ285,AU285,AY285,BC285,BG285,BK285,BO285,BS285,BW285,CA285,CE285),4)+LARGE((S285,W285,AA285,AE285,AI285,AM285,AQ285,AU285,AY285,BC285,BG285,BK285,BO285,BS285,BW285,CA285,CE285),5),K285)</f>
        <v>207.85999999999999</v>
      </c>
      <c r="Y285" s="59" t="s">
        <v>247</v>
      </c>
      <c r="AA285" s="59" t="s">
        <v>247</v>
      </c>
      <c r="AJ285" s="200"/>
      <c r="AK285" s="201"/>
      <c r="AL285" s="201"/>
      <c r="AM285" s="201"/>
      <c r="AR285" s="134">
        <v>3.8530092592592595E-2</v>
      </c>
      <c r="AS285" s="127">
        <v>174.31</v>
      </c>
      <c r="AT285" s="134">
        <v>3.231133564814815E-2</v>
      </c>
      <c r="AU285" s="252">
        <v>207.85999999999999</v>
      </c>
      <c r="AW285" s="231"/>
      <c r="AX285" s="231"/>
      <c r="AY285" s="253"/>
      <c r="BA285" s="207"/>
      <c r="BB285" s="207"/>
      <c r="BC285" s="208"/>
      <c r="BD285" s="210"/>
      <c r="BE285" s="211"/>
      <c r="BF285" s="211"/>
      <c r="BG285" s="212"/>
      <c r="BH285" s="213"/>
      <c r="BI285" s="214"/>
      <c r="BJ285" s="214"/>
      <c r="BK285" s="215"/>
      <c r="BL285" s="112"/>
      <c r="BM285" s="233"/>
      <c r="BN285" s="233"/>
      <c r="BO285" s="255"/>
      <c r="BT285" s="218"/>
      <c r="BU285" s="259"/>
      <c r="BV285" s="259"/>
      <c r="BW285" s="260"/>
      <c r="BY285" s="257"/>
      <c r="BZ285" s="257"/>
      <c r="CA285" s="257"/>
      <c r="CB285" s="221"/>
      <c r="CC285" s="222"/>
      <c r="CD285" s="222"/>
      <c r="CE285" s="222"/>
    </row>
    <row r="286" spans="2:83" ht="15" customHeight="1">
      <c r="B286" s="2">
        <v>321</v>
      </c>
      <c r="C286" s="2">
        <v>280</v>
      </c>
      <c r="D286" s="49" t="s">
        <v>764</v>
      </c>
      <c r="E286" s="49" t="s">
        <v>755</v>
      </c>
      <c r="F286" s="93" t="s">
        <v>765</v>
      </c>
      <c r="G286" s="85">
        <v>1973</v>
      </c>
      <c r="H286" s="49" t="s">
        <v>31</v>
      </c>
      <c r="I286" s="49" t="s">
        <v>32</v>
      </c>
      <c r="J286" s="105">
        <f t="shared" si="29"/>
        <v>198.55</v>
      </c>
      <c r="K286" s="249">
        <f t="shared" si="30"/>
        <v>207.09</v>
      </c>
      <c r="L286" s="51">
        <f t="shared" si="31"/>
        <v>1</v>
      </c>
      <c r="M286" s="52" t="str">
        <f t="shared" si="32"/>
        <v>nie</v>
      </c>
      <c r="N286" s="106">
        <f>IF($M286="ano",LARGE((Q286,U286,Y286,AC286,AG286,AK286,AO286,AS286,AW286,BA286,BE286,BI286,BM286,BQ286,BU286,BY286,CC286),1)+LARGE((Q286,U286,Y286,AC286,AG286,AK286,AO286,AS286,AW286,BA286,BE286,BI286,BM286,BQ286,BU286,BY286,CC286),2)+LARGE((Q286,U286,Y286,AC286,AG286,AK286,AO286,AS286,AW286,BA286,BE286,BI286,BM286,BQ286,BU286,BY286,CC286),3)+LARGE((Q286,U286,Y286,AC286,AG286,AK286,AO286,AS286,AW286,BA286,BE286,BI286,BM286,BQ286,BU286,BY286,CC286),4)+LARGE((Q286,U286,Y286,AC286,AG286,AK286,AO286,AS286,AW286,BA286,BE286,BI286,BM286,BQ286,BU286,BY286,CC286),5),J286)</f>
        <v>198.55</v>
      </c>
      <c r="O286" s="250">
        <f>IF($M286="ano",LARGE((S286,W286,AA286,AE286,AI286,AM286,AQ286,AU286,AY286,BC286,BG286,BK286,BO286,BS286,BW286,CA286,CE286),1)+LARGE((S286,W286,AA286,AE286,AI286,AM286,AQ286,AU286,AY286,BC286,BG286,BK286,BO286,BS286,BW286,CA286,CE286),2)+LARGE((S286,W286,AA286,AE286,AI286,AM286,AQ286,AU286,AY286,BC286,BG286,BK286,BO286,BS286,BW286,CA286,CE286),3)+LARGE((S286,W286,AA286,AE286,AI286,AM286,AQ286,AU286,AY286,BC286,BG286,BK286,BO286,BS286,BW286,CA286,CE286),4)+LARGE((S286,W286,AA286,AE286,AI286,AM286,AQ286,AU286,AY286,BC286,BG286,BK286,BO286,BS286,BW286,CA286,CE286),5),K286)</f>
        <v>207.09</v>
      </c>
      <c r="Y286" s="59" t="s">
        <v>247</v>
      </c>
      <c r="AA286" s="59" t="s">
        <v>247</v>
      </c>
      <c r="AJ286" s="200"/>
      <c r="AK286" s="201"/>
      <c r="AL286" s="201"/>
      <c r="AM286" s="201"/>
      <c r="AV286" s="78">
        <v>6.2581018518518508E-2</v>
      </c>
      <c r="AW286" s="263">
        <v>198.55</v>
      </c>
      <c r="AX286" s="78">
        <v>6.0002680555555542E-2</v>
      </c>
      <c r="AY286" s="263">
        <v>207.09</v>
      </c>
      <c r="BA286" s="207"/>
      <c r="BB286" s="207"/>
      <c r="BC286" s="208"/>
      <c r="BD286" s="210"/>
      <c r="BE286" s="211"/>
      <c r="BF286" s="211"/>
      <c r="BG286" s="212"/>
      <c r="BH286" s="213"/>
      <c r="BI286" s="214"/>
      <c r="BJ286" s="214"/>
      <c r="BK286" s="215"/>
      <c r="BL286" s="112"/>
      <c r="BM286" s="233"/>
      <c r="BN286" s="233"/>
      <c r="BO286" s="255"/>
      <c r="BT286" s="218"/>
      <c r="BU286" s="259"/>
      <c r="BV286" s="259"/>
      <c r="BW286" s="260"/>
      <c r="BY286" s="257"/>
      <c r="BZ286" s="257"/>
      <c r="CA286" s="257"/>
      <c r="CB286" s="221"/>
      <c r="CC286" s="222"/>
      <c r="CD286" s="222"/>
      <c r="CE286" s="222"/>
    </row>
    <row r="287" spans="2:83" ht="15" customHeight="1">
      <c r="B287" s="2">
        <v>322</v>
      </c>
      <c r="C287" s="2">
        <v>281</v>
      </c>
      <c r="D287" s="49" t="s">
        <v>767</v>
      </c>
      <c r="E287" s="49" t="s">
        <v>1559</v>
      </c>
      <c r="F287" s="93" t="s">
        <v>768</v>
      </c>
      <c r="G287" s="85">
        <v>1963</v>
      </c>
      <c r="H287" s="49" t="s">
        <v>31</v>
      </c>
      <c r="I287" s="49" t="s">
        <v>33</v>
      </c>
      <c r="J287" s="105">
        <f t="shared" si="29"/>
        <v>182.6</v>
      </c>
      <c r="K287" s="249">
        <f t="shared" si="30"/>
        <v>206.66</v>
      </c>
      <c r="L287" s="51">
        <f t="shared" si="31"/>
        <v>1</v>
      </c>
      <c r="M287" s="52" t="str">
        <f t="shared" si="32"/>
        <v>nie</v>
      </c>
      <c r="N287" s="106">
        <f>IF($M287="ano",LARGE((Q287,U287,Y287,AC287,AG287,AK287,AO287,AS287,AW287,BA287,BE287,BI287,BM287,BQ287,BU287,BY287,CC287),1)+LARGE((Q287,U287,Y287,AC287,AG287,AK287,AO287,AS287,AW287,BA287,BE287,BI287,BM287,BQ287,BU287,BY287,CC287),2)+LARGE((Q287,U287,Y287,AC287,AG287,AK287,AO287,AS287,AW287,BA287,BE287,BI287,BM287,BQ287,BU287,BY287,CC287),3)+LARGE((Q287,U287,Y287,AC287,AG287,AK287,AO287,AS287,AW287,BA287,BE287,BI287,BM287,BQ287,BU287,BY287,CC287),4)+LARGE((Q287,U287,Y287,AC287,AG287,AK287,AO287,AS287,AW287,BA287,BE287,BI287,BM287,BQ287,BU287,BY287,CC287),5),J287)</f>
        <v>182.6</v>
      </c>
      <c r="O287" s="250">
        <f>IF($M287="ano",LARGE((S287,W287,AA287,AE287,AI287,AM287,AQ287,AU287,AY287,BC287,BG287,BK287,BO287,BS287,BW287,CA287,CE287),1)+LARGE((S287,W287,AA287,AE287,AI287,AM287,AQ287,AU287,AY287,BC287,BG287,BK287,BO287,BS287,BW287,CA287,CE287),2)+LARGE((S287,W287,AA287,AE287,AI287,AM287,AQ287,AU287,AY287,BC287,BG287,BK287,BO287,BS287,BW287,CA287,CE287),3)+LARGE((S287,W287,AA287,AE287,AI287,AM287,AQ287,AU287,AY287,BC287,BG287,BK287,BO287,BS287,BW287,CA287,CE287),4)+LARGE((S287,W287,AA287,AE287,AI287,AM287,AQ287,AU287,AY287,BC287,BG287,BK287,BO287,BS287,BW287,CA287,CE287),5),K287)</f>
        <v>206.66</v>
      </c>
      <c r="Y287" s="59" t="s">
        <v>247</v>
      </c>
      <c r="AA287" s="59" t="s">
        <v>247</v>
      </c>
      <c r="AJ287" s="200"/>
      <c r="AK287" s="201"/>
      <c r="AL287" s="201"/>
      <c r="AM287" s="201"/>
      <c r="AV287" s="78">
        <v>6.7534722222222218E-2</v>
      </c>
      <c r="AW287" s="263">
        <v>182.6</v>
      </c>
      <c r="AX287" s="78">
        <v>5.9673680555555553E-2</v>
      </c>
      <c r="AY287" s="263">
        <v>206.66</v>
      </c>
      <c r="BA287" s="207"/>
      <c r="BB287" s="207"/>
      <c r="BC287" s="208"/>
      <c r="BD287" s="210"/>
      <c r="BE287" s="211"/>
      <c r="BF287" s="211"/>
      <c r="BG287" s="212"/>
      <c r="BH287" s="213"/>
      <c r="BI287" s="214"/>
      <c r="BJ287" s="214"/>
      <c r="BK287" s="215"/>
      <c r="BL287" s="112"/>
      <c r="BM287" s="233"/>
      <c r="BN287" s="233"/>
      <c r="BO287" s="255"/>
      <c r="BT287" s="218"/>
      <c r="BU287" s="259"/>
      <c r="BV287" s="259"/>
      <c r="BW287" s="260"/>
      <c r="BY287" s="257"/>
      <c r="BZ287" s="257"/>
      <c r="CA287" s="257"/>
      <c r="CB287" s="221"/>
      <c r="CC287" s="222"/>
      <c r="CD287" s="222"/>
      <c r="CE287" s="222"/>
    </row>
    <row r="288" spans="2:83" ht="15" customHeight="1">
      <c r="B288" s="2">
        <v>323</v>
      </c>
      <c r="C288" s="2">
        <v>282</v>
      </c>
      <c r="D288" s="49" t="s">
        <v>825</v>
      </c>
      <c r="E288" s="49" t="s">
        <v>1543</v>
      </c>
      <c r="F288" s="93" t="s">
        <v>826</v>
      </c>
      <c r="G288" s="85">
        <v>1960</v>
      </c>
      <c r="H288" s="49" t="s">
        <v>31</v>
      </c>
      <c r="I288" s="49" t="s">
        <v>33</v>
      </c>
      <c r="J288" s="105">
        <f t="shared" si="29"/>
        <v>177.65</v>
      </c>
      <c r="K288" s="249">
        <f t="shared" si="30"/>
        <v>206.31</v>
      </c>
      <c r="L288" s="51">
        <f t="shared" si="31"/>
        <v>1</v>
      </c>
      <c r="M288" s="52" t="str">
        <f t="shared" si="32"/>
        <v>nie</v>
      </c>
      <c r="N288" s="106">
        <f>IF($M288="ano",LARGE((Q288,U288,Y288,AC288,AG288,AK288,AO288,AS288,AW288,BA288,BE288,BI288,BM288,BQ288,BU288,BY288,CC288),1)+LARGE((Q288,U288,Y288,AC288,AG288,AK288,AO288,AS288,AW288,BA288,BE288,BI288,BM288,BQ288,BU288,BY288,CC288),2)+LARGE((Q288,U288,Y288,AC288,AG288,AK288,AO288,AS288,AW288,BA288,BE288,BI288,BM288,BQ288,BU288,BY288,CC288),3)+LARGE((Q288,U288,Y288,AC288,AG288,AK288,AO288,AS288,AW288,BA288,BE288,BI288,BM288,BQ288,BU288,BY288,CC288),4)+LARGE((Q288,U288,Y288,AC288,AG288,AK288,AO288,AS288,AW288,BA288,BE288,BI288,BM288,BQ288,BU288,BY288,CC288),5),J288)</f>
        <v>177.65</v>
      </c>
      <c r="O288" s="250">
        <f>IF($M288="ano",LARGE((S288,W288,AA288,AE288,AI288,AM288,AQ288,AU288,AY288,BC288,BG288,BK288,BO288,BS288,BW288,CA288,CE288),1)+LARGE((S288,W288,AA288,AE288,AI288,AM288,AQ288,AU288,AY288,BC288,BG288,BK288,BO288,BS288,BW288,CA288,CE288),2)+LARGE((S288,W288,AA288,AE288,AI288,AM288,AQ288,AU288,AY288,BC288,BG288,BK288,BO288,BS288,BW288,CA288,CE288),3)+LARGE((S288,W288,AA288,AE288,AI288,AM288,AQ288,AU288,AY288,BC288,BG288,BK288,BO288,BS288,BW288,CA288,CE288),4)+LARGE((S288,W288,AA288,AE288,AI288,AM288,AQ288,AU288,AY288,BC288,BG288,BK288,BO288,BS288,BW288,CA288,CE288),5),K288)</f>
        <v>206.31</v>
      </c>
      <c r="Y288" s="59" t="s">
        <v>247</v>
      </c>
      <c r="AA288" s="59" t="s">
        <v>247</v>
      </c>
      <c r="AJ288" s="200"/>
      <c r="AK288" s="201"/>
      <c r="AL288" s="201"/>
      <c r="AM288" s="201"/>
      <c r="AV288" s="78">
        <v>6.9074074074074079E-2</v>
      </c>
      <c r="AW288" s="263">
        <v>177.65</v>
      </c>
      <c r="AX288" s="78">
        <v>5.9479685185185191E-2</v>
      </c>
      <c r="AY288" s="263">
        <v>206.31</v>
      </c>
      <c r="BA288" s="207"/>
      <c r="BB288" s="207"/>
      <c r="BC288" s="208"/>
      <c r="BD288" s="210"/>
      <c r="BE288" s="211"/>
      <c r="BF288" s="211"/>
      <c r="BG288" s="212"/>
      <c r="BH288" s="213"/>
      <c r="BI288" s="214"/>
      <c r="BJ288" s="214"/>
      <c r="BK288" s="215"/>
      <c r="BL288" s="112"/>
      <c r="BM288" s="233"/>
      <c r="BN288" s="233"/>
      <c r="BO288" s="255"/>
      <c r="BT288" s="218"/>
      <c r="BU288" s="259"/>
      <c r="BV288" s="259"/>
      <c r="BW288" s="260"/>
      <c r="BY288" s="257"/>
      <c r="BZ288" s="257"/>
      <c r="CA288" s="257"/>
      <c r="CB288" s="221"/>
      <c r="CC288" s="222"/>
      <c r="CD288" s="222"/>
      <c r="CE288" s="222"/>
    </row>
    <row r="289" spans="2:83" ht="15" customHeight="1">
      <c r="B289" s="2">
        <v>324</v>
      </c>
      <c r="C289" s="2">
        <v>283</v>
      </c>
      <c r="D289" s="47" t="s">
        <v>1512</v>
      </c>
      <c r="E289" s="47" t="s">
        <v>1511</v>
      </c>
      <c r="F289" s="89" t="s">
        <v>1513</v>
      </c>
      <c r="G289" s="48">
        <v>1971</v>
      </c>
      <c r="H289" s="49" t="s">
        <v>31</v>
      </c>
      <c r="I289" s="2" t="str">
        <f>IF(G289&lt;=1953,"M60",IF(G289&lt;=1963,"M50",IF(G289&lt;=1973,"M40","M")))</f>
        <v>M40</v>
      </c>
      <c r="J289" s="105">
        <f t="shared" si="29"/>
        <v>194.47</v>
      </c>
      <c r="K289" s="249">
        <f t="shared" si="30"/>
        <v>206.07999999999998</v>
      </c>
      <c r="L289" s="51">
        <f t="shared" si="31"/>
        <v>1</v>
      </c>
      <c r="M289" s="52" t="str">
        <f t="shared" si="32"/>
        <v>nie</v>
      </c>
      <c r="N289" s="106">
        <f>IF($M289="ano",LARGE((Q289,U289,Y289,AC289,AG289,AK289,AO289,AS289,AW289,BA289,BE289,BI289,BM289,BQ289,BU289,BY289,CC289),1)+LARGE((Q289,U289,Y289,AC289,AG289,AK289,AO289,AS289,AW289,BA289,BE289,BI289,BM289,BQ289,BU289,BY289,CC289),2)+LARGE((Q289,U289,Y289,AC289,AG289,AK289,AO289,AS289,AW289,BA289,BE289,BI289,BM289,BQ289,BU289,BY289,CC289),3)+LARGE((Q289,U289,Y289,AC289,AG289,AK289,AO289,AS289,AW289,BA289,BE289,BI289,BM289,BQ289,BU289,BY289,CC289),4)+LARGE((Q289,U289,Y289,AC289,AG289,AK289,AO289,AS289,AW289,BA289,BE289,BI289,BM289,BQ289,BU289,BY289,CC289),5),J289)</f>
        <v>194.47</v>
      </c>
      <c r="O289" s="250">
        <f>IF($M289="ano",LARGE((S289,W289,AA289,AE289,AI289,AM289,AQ289,AU289,AY289,BC289,BG289,BK289,BO289,BS289,BW289,CA289,CE289),1)+LARGE((S289,W289,AA289,AE289,AI289,AM289,AQ289,AU289,AY289,BC289,BG289,BK289,BO289,BS289,BW289,CA289,CE289),2)+LARGE((S289,W289,AA289,AE289,AI289,AM289,AQ289,AU289,AY289,BC289,BG289,BK289,BO289,BS289,BW289,CA289,CE289),3)+LARGE((S289,W289,AA289,AE289,AI289,AM289,AQ289,AU289,AY289,BC289,BG289,BK289,BO289,BS289,BW289,CA289,CE289),4)+LARGE((S289,W289,AA289,AE289,AI289,AM289,AQ289,AU289,AY289,BC289,BG289,BK289,BO289,BS289,BW289,CA289,CE289),5),K289)</f>
        <v>206.07999999999998</v>
      </c>
      <c r="P289" s="191"/>
      <c r="Q289" s="192"/>
      <c r="R289" s="192"/>
      <c r="S289" s="193"/>
      <c r="T289" s="194"/>
      <c r="U289" s="195"/>
      <c r="V289" s="195"/>
      <c r="W289" s="196"/>
      <c r="X289" s="197">
        <v>5.4618055555555552E-2</v>
      </c>
      <c r="Y289" s="261">
        <v>194.47</v>
      </c>
      <c r="Z289" s="197">
        <v>5.1543059027777775E-2</v>
      </c>
      <c r="AA289" s="261">
        <v>206.07999999999998</v>
      </c>
      <c r="AB289" s="200"/>
      <c r="AC289" s="201"/>
      <c r="AD289" s="201"/>
      <c r="AE289" s="202"/>
      <c r="AF289" s="203"/>
      <c r="AG289" s="204" t="s">
        <v>247</v>
      </c>
      <c r="AH289" s="204"/>
      <c r="AI289" s="205"/>
      <c r="AJ289" s="200"/>
      <c r="AK289" s="201" t="s">
        <v>247</v>
      </c>
      <c r="AL289" s="201"/>
      <c r="AM289" s="202"/>
      <c r="AN289" s="206"/>
      <c r="AO289" s="207" t="s">
        <v>247</v>
      </c>
      <c r="AP289" s="207"/>
      <c r="AQ289" s="208"/>
      <c r="AU289" s="202"/>
      <c r="AW289" s="231"/>
      <c r="AX289" s="231"/>
      <c r="AY289" s="253"/>
      <c r="BA289" s="207"/>
      <c r="BB289" s="207"/>
      <c r="BC289" s="208"/>
      <c r="BD289" s="210"/>
      <c r="BE289" s="211"/>
      <c r="BF289" s="211"/>
      <c r="BG289" s="212"/>
      <c r="BH289" s="213"/>
      <c r="BI289" s="214"/>
      <c r="BJ289" s="214"/>
      <c r="BK289" s="215"/>
      <c r="BL289" s="112"/>
      <c r="BM289" s="233"/>
      <c r="BN289" s="233"/>
      <c r="BO289" s="255"/>
      <c r="BP289" s="216"/>
      <c r="BQ289" s="216"/>
      <c r="BR289" s="216"/>
      <c r="BS289" s="217"/>
      <c r="BT289" s="218"/>
      <c r="BU289" s="259"/>
      <c r="BV289" s="259"/>
      <c r="BW289" s="260"/>
      <c r="BY289" s="257"/>
      <c r="BZ289" s="257"/>
      <c r="CA289" s="257"/>
      <c r="CB289" s="221"/>
      <c r="CC289" s="222"/>
      <c r="CD289" s="222"/>
      <c r="CE289" s="222"/>
    </row>
    <row r="290" spans="2:83" ht="15" customHeight="1">
      <c r="B290" s="2">
        <v>325</v>
      </c>
      <c r="C290" s="2">
        <v>284</v>
      </c>
      <c r="D290" s="47" t="s">
        <v>2462</v>
      </c>
      <c r="E290" s="47" t="s">
        <v>1735</v>
      </c>
      <c r="F290" s="89" t="s">
        <v>2463</v>
      </c>
      <c r="G290" s="48">
        <v>1976</v>
      </c>
      <c r="H290" s="49" t="s">
        <v>31</v>
      </c>
      <c r="I290" s="2" t="str">
        <f>IF(G290&lt;=1953,"M60",IF(G290&lt;=1963,"M50",IF(G290&lt;=1973,"M40","M")))</f>
        <v>M</v>
      </c>
      <c r="J290" s="105">
        <f t="shared" si="29"/>
        <v>201.22</v>
      </c>
      <c r="K290" s="249">
        <f t="shared" si="30"/>
        <v>205.16</v>
      </c>
      <c r="L290" s="51">
        <f t="shared" si="31"/>
        <v>1</v>
      </c>
      <c r="M290" s="52" t="str">
        <f t="shared" si="32"/>
        <v>nie</v>
      </c>
      <c r="N290" s="106">
        <f>IF($M290="ano",LARGE((Q290,U290,Y290,AC290,AG290,AK290,AO290,AS290,AW290,BA290,BE290,BI290,BM290,BQ290,BU290,BY290,CC290),1)+LARGE((Q290,U290,Y290,AC290,AG290,AK290,AO290,AS290,AW290,BA290,BE290,BI290,BM290,BQ290,BU290,BY290,CC290),2)+LARGE((Q290,U290,Y290,AC290,AG290,AK290,AO290,AS290,AW290,BA290,BE290,BI290,BM290,BQ290,BU290,BY290,CC290),3)+LARGE((Q290,U290,Y290,AC290,AG290,AK290,AO290,AS290,AW290,BA290,BE290,BI290,BM290,BQ290,BU290,BY290,CC290),4)+LARGE((Q290,U290,Y290,AC290,AG290,AK290,AO290,AS290,AW290,BA290,BE290,BI290,BM290,BQ290,BU290,BY290,CC290),5),J290)</f>
        <v>201.22</v>
      </c>
      <c r="O290" s="250">
        <f>IF($M290="ano",LARGE((S290,W290,AA290,AE290,AI290,AM290,AQ290,AU290,AY290,BC290,BG290,BK290,BO290,BS290,BW290,CA290,CE290),1)+LARGE((S290,W290,AA290,AE290,AI290,AM290,AQ290,AU290,AY290,BC290,BG290,BK290,BO290,BS290,BW290,CA290,CE290),2)+LARGE((S290,W290,AA290,AE290,AI290,AM290,AQ290,AU290,AY290,BC290,BG290,BK290,BO290,BS290,BW290,CA290,CE290),3)+LARGE((S290,W290,AA290,AE290,AI290,AM290,AQ290,AU290,AY290,BC290,BG290,BK290,BO290,BS290,BW290,CA290,CE290),4)+LARGE((S290,W290,AA290,AE290,AI290,AM290,AQ290,AU290,AY290,BC290,BG290,BK290,BO290,BS290,BW290,CA290,CE290),5),K290)</f>
        <v>205.16</v>
      </c>
      <c r="P290" s="191">
        <v>0.19486111111111112</v>
      </c>
      <c r="Q290" s="192">
        <v>201.22</v>
      </c>
      <c r="R290" s="191">
        <v>0.19111977777777781</v>
      </c>
      <c r="S290" s="192">
        <v>205.16</v>
      </c>
      <c r="T290" s="194"/>
      <c r="U290" s="195"/>
      <c r="V290" s="195"/>
      <c r="W290" s="196"/>
      <c r="X290" s="197"/>
      <c r="Y290" s="198" t="s">
        <v>247</v>
      </c>
      <c r="Z290" s="198"/>
      <c r="AA290" s="199" t="s">
        <v>247</v>
      </c>
      <c r="AB290" s="200"/>
      <c r="AC290" s="201"/>
      <c r="AD290" s="201"/>
      <c r="AE290" s="202"/>
      <c r="AF290" s="203"/>
      <c r="AG290" s="204" t="s">
        <v>247</v>
      </c>
      <c r="AH290" s="204"/>
      <c r="AI290" s="205"/>
      <c r="AJ290" s="200"/>
      <c r="AK290" s="201" t="s">
        <v>247</v>
      </c>
      <c r="AL290" s="201"/>
      <c r="AM290" s="202"/>
      <c r="AN290" s="206"/>
      <c r="AO290" s="207" t="s">
        <v>247</v>
      </c>
      <c r="AP290" s="207"/>
      <c r="AQ290" s="208"/>
      <c r="AU290" s="202"/>
      <c r="AW290" s="231"/>
      <c r="AX290" s="231"/>
      <c r="AY290" s="253"/>
      <c r="BA290" s="207"/>
      <c r="BB290" s="207"/>
      <c r="BC290" s="208"/>
      <c r="BD290" s="210"/>
      <c r="BE290" s="211"/>
      <c r="BF290" s="211"/>
      <c r="BG290" s="212"/>
      <c r="BH290" s="213"/>
      <c r="BI290" s="214"/>
      <c r="BJ290" s="214"/>
      <c r="BK290" s="215"/>
      <c r="BL290" s="112"/>
      <c r="BM290" s="233"/>
      <c r="BN290" s="233"/>
      <c r="BO290" s="255"/>
      <c r="BP290" s="216"/>
      <c r="BQ290" s="216"/>
      <c r="BR290" s="216"/>
      <c r="BS290" s="217"/>
      <c r="BT290" s="218"/>
      <c r="BU290" s="259"/>
      <c r="BV290" s="259"/>
      <c r="BW290" s="260"/>
      <c r="BY290" s="257"/>
      <c r="BZ290" s="257"/>
      <c r="CA290" s="257"/>
      <c r="CB290" s="221"/>
      <c r="CC290" s="222"/>
      <c r="CD290" s="222"/>
      <c r="CE290" s="222"/>
    </row>
    <row r="291" spans="2:83" ht="15" customHeight="1">
      <c r="B291" s="2">
        <v>326</v>
      </c>
      <c r="C291" s="2">
        <v>285</v>
      </c>
      <c r="D291" s="49" t="s">
        <v>773</v>
      </c>
      <c r="E291" s="49" t="s">
        <v>2545</v>
      </c>
      <c r="F291" s="93" t="s">
        <v>774</v>
      </c>
      <c r="G291" s="85">
        <v>1991</v>
      </c>
      <c r="H291" s="49" t="s">
        <v>31</v>
      </c>
      <c r="I291" s="49" t="s">
        <v>31</v>
      </c>
      <c r="J291" s="105">
        <f t="shared" si="29"/>
        <v>204.96</v>
      </c>
      <c r="K291" s="249">
        <f t="shared" si="30"/>
        <v>205.07</v>
      </c>
      <c r="L291" s="51">
        <f t="shared" si="31"/>
        <v>1</v>
      </c>
      <c r="M291" s="52" t="str">
        <f t="shared" si="32"/>
        <v>nie</v>
      </c>
      <c r="N291" s="106">
        <f>IF($M291="ano",LARGE((Q291,U291,Y291,AC291,AG291,AK291,AO291,AS291,AW291,BA291,BE291,BI291,BM291,BQ291,BU291,BY291,CC291),1)+LARGE((Q291,U291,Y291,AC291,AG291,AK291,AO291,AS291,AW291,BA291,BE291,BI291,BM291,BQ291,BU291,BY291,CC291),2)+LARGE((Q291,U291,Y291,AC291,AG291,AK291,AO291,AS291,AW291,BA291,BE291,BI291,BM291,BQ291,BU291,BY291,CC291),3)+LARGE((Q291,U291,Y291,AC291,AG291,AK291,AO291,AS291,AW291,BA291,BE291,BI291,BM291,BQ291,BU291,BY291,CC291),4)+LARGE((Q291,U291,Y291,AC291,AG291,AK291,AO291,AS291,AW291,BA291,BE291,BI291,BM291,BQ291,BU291,BY291,CC291),5),J291)</f>
        <v>204.96</v>
      </c>
      <c r="O291" s="250">
        <f>IF($M291="ano",LARGE((S291,W291,AA291,AE291,AI291,AM291,AQ291,AU291,AY291,BC291,BG291,BK291,BO291,BS291,BW291,CA291,CE291),1)+LARGE((S291,W291,AA291,AE291,AI291,AM291,AQ291,AU291,AY291,BC291,BG291,BK291,BO291,BS291,BW291,CA291,CE291),2)+LARGE((S291,W291,AA291,AE291,AI291,AM291,AQ291,AU291,AY291,BC291,BG291,BK291,BO291,BS291,BW291,CA291,CE291),3)+LARGE((S291,W291,AA291,AE291,AI291,AM291,AQ291,AU291,AY291,BC291,BG291,BK291,BO291,BS291,BW291,CA291,CE291),4)+LARGE((S291,W291,AA291,AE291,AI291,AM291,AQ291,AU291,AY291,BC291,BG291,BK291,BO291,BS291,BW291,CA291,CE291),5),K291)</f>
        <v>205.07</v>
      </c>
      <c r="Y291" s="59" t="s">
        <v>247</v>
      </c>
      <c r="AA291" s="59" t="s">
        <v>247</v>
      </c>
      <c r="AJ291" s="200"/>
      <c r="AK291" s="201"/>
      <c r="AL291" s="201"/>
      <c r="AM291" s="201"/>
      <c r="AV291" s="78">
        <v>6.0590277777777778E-2</v>
      </c>
      <c r="AW291" s="263">
        <v>204.96</v>
      </c>
      <c r="AX291" s="78">
        <v>6.0559982638888891E-2</v>
      </c>
      <c r="AY291" s="263">
        <v>205.07</v>
      </c>
      <c r="BA291" s="207"/>
      <c r="BB291" s="207"/>
      <c r="BC291" s="208"/>
      <c r="BD291" s="210"/>
      <c r="BE291" s="211"/>
      <c r="BF291" s="211"/>
      <c r="BG291" s="212"/>
      <c r="BH291" s="213"/>
      <c r="BI291" s="214"/>
      <c r="BJ291" s="214"/>
      <c r="BK291" s="215"/>
      <c r="BL291" s="112"/>
      <c r="BM291" s="233"/>
      <c r="BN291" s="233"/>
      <c r="BO291" s="255"/>
      <c r="BT291" s="218"/>
      <c r="BU291" s="259"/>
      <c r="BV291" s="259"/>
      <c r="BW291" s="260"/>
      <c r="BY291" s="257"/>
      <c r="BZ291" s="257"/>
      <c r="CA291" s="257"/>
      <c r="CB291" s="221"/>
      <c r="CC291" s="222"/>
      <c r="CD291" s="222"/>
      <c r="CE291" s="222"/>
    </row>
    <row r="292" spans="2:83" ht="15" customHeight="1">
      <c r="B292" s="2">
        <v>327</v>
      </c>
      <c r="C292" s="2">
        <v>286</v>
      </c>
      <c r="D292" s="49" t="s">
        <v>506</v>
      </c>
      <c r="E292" s="49" t="s">
        <v>1505</v>
      </c>
      <c r="F292" s="93" t="s">
        <v>292</v>
      </c>
      <c r="G292" s="85" t="s">
        <v>293</v>
      </c>
      <c r="H292" s="49" t="s">
        <v>31</v>
      </c>
      <c r="I292" s="49" t="s">
        <v>37</v>
      </c>
      <c r="J292" s="105">
        <f t="shared" si="29"/>
        <v>159.49</v>
      </c>
      <c r="K292" s="249">
        <f t="shared" si="30"/>
        <v>204.87</v>
      </c>
      <c r="L292" s="51">
        <f t="shared" si="31"/>
        <v>1</v>
      </c>
      <c r="M292" s="52" t="str">
        <f t="shared" si="32"/>
        <v>nie</v>
      </c>
      <c r="N292" s="106">
        <f>IF($M292="ano",LARGE((Q292,U292,Y292,AC292,AG292,AK292,AO292,AS292,AW292,BA292,BE292,BI292,BM292,BQ292,BU292,BY292,CC292),1)+LARGE((Q292,U292,Y292,AC292,AG292,AK292,AO292,AS292,AW292,BA292,BE292,BI292,BM292,BQ292,BU292,BY292,CC292),2)+LARGE((Q292,U292,Y292,AC292,AG292,AK292,AO292,AS292,AW292,BA292,BE292,BI292,BM292,BQ292,BU292,BY292,CC292),3)+LARGE((Q292,U292,Y292,AC292,AG292,AK292,AO292,AS292,AW292,BA292,BE292,BI292,BM292,BQ292,BU292,BY292,CC292),4)+LARGE((Q292,U292,Y292,AC292,AG292,AK292,AO292,AS292,AW292,BA292,BE292,BI292,BM292,BQ292,BU292,BY292,CC292),5),J292)</f>
        <v>159.49</v>
      </c>
      <c r="O292" s="250">
        <f>IF($M292="ano",LARGE((S292,W292,AA292,AE292,AI292,AM292,AQ292,AU292,AY292,BC292,BG292,BK292,BO292,BS292,BW292,CA292,CE292),1)+LARGE((S292,W292,AA292,AE292,AI292,AM292,AQ292,AU292,AY292,BC292,BG292,BK292,BO292,BS292,BW292,CA292,CE292),2)+LARGE((S292,W292,AA292,AE292,AI292,AM292,AQ292,AU292,AY292,BC292,BG292,BK292,BO292,BS292,BW292,CA292,CE292),3)+LARGE((S292,W292,AA292,AE292,AI292,AM292,AQ292,AU292,AY292,BC292,BG292,BK292,BO292,BS292,BW292,CA292,CE292),4)+LARGE((S292,W292,AA292,AE292,AI292,AM292,AQ292,AU292,AY292,BC292,BG292,BK292,BO292,BS292,BW292,CA292,CE292),5),K292)</f>
        <v>204.87</v>
      </c>
      <c r="S292" s="193"/>
      <c r="W292" s="196"/>
      <c r="Y292" s="59" t="s">
        <v>247</v>
      </c>
      <c r="AA292" s="199" t="s">
        <v>247</v>
      </c>
      <c r="AE292" s="202"/>
      <c r="AG292" s="61" t="s">
        <v>247</v>
      </c>
      <c r="AI292" s="205"/>
      <c r="AJ292" s="200"/>
      <c r="AK292" s="201" t="s">
        <v>247</v>
      </c>
      <c r="AL292" s="201"/>
      <c r="AM292" s="202"/>
      <c r="AN292" s="206">
        <v>3.0694444444444444E-2</v>
      </c>
      <c r="AO292" s="251">
        <v>159.49</v>
      </c>
      <c r="AP292" s="206">
        <v>2.3895625E-2</v>
      </c>
      <c r="AQ292" s="251">
        <v>204.87</v>
      </c>
      <c r="AU292" s="202"/>
      <c r="AW292" s="231"/>
      <c r="AX292" s="231"/>
      <c r="AY292" s="253"/>
      <c r="BA292" s="207"/>
      <c r="BB292" s="207"/>
      <c r="BC292" s="208"/>
      <c r="BD292" s="210"/>
      <c r="BE292" s="211"/>
      <c r="BF292" s="211"/>
      <c r="BG292" s="212"/>
      <c r="BH292" s="213"/>
      <c r="BI292" s="214"/>
      <c r="BJ292" s="214"/>
      <c r="BK292" s="215"/>
      <c r="BL292" s="112"/>
      <c r="BM292" s="233"/>
      <c r="BN292" s="233"/>
      <c r="BO292" s="255"/>
      <c r="BS292" s="217"/>
      <c r="BT292" s="218"/>
      <c r="BU292" s="259"/>
      <c r="BV292" s="259"/>
      <c r="BW292" s="260"/>
      <c r="BY292" s="257"/>
      <c r="BZ292" s="257"/>
      <c r="CA292" s="257"/>
      <c r="CB292" s="221"/>
      <c r="CC292" s="222"/>
      <c r="CD292" s="222"/>
      <c r="CE292" s="222"/>
    </row>
    <row r="293" spans="2:83" ht="15" customHeight="1">
      <c r="B293" s="2">
        <v>328</v>
      </c>
      <c r="C293" s="2">
        <v>287</v>
      </c>
      <c r="D293" s="49" t="s">
        <v>1091</v>
      </c>
      <c r="E293" s="49" t="s">
        <v>1872</v>
      </c>
      <c r="F293" s="93" t="s">
        <v>1001</v>
      </c>
      <c r="G293" s="85">
        <v>1960</v>
      </c>
      <c r="H293" s="49" t="s">
        <v>31</v>
      </c>
      <c r="I293" s="49" t="s">
        <v>33</v>
      </c>
      <c r="J293" s="105">
        <f t="shared" si="29"/>
        <v>176.14</v>
      </c>
      <c r="K293" s="249">
        <f t="shared" si="30"/>
        <v>204.56</v>
      </c>
      <c r="L293" s="51">
        <f t="shared" si="31"/>
        <v>1</v>
      </c>
      <c r="M293" s="52" t="str">
        <f t="shared" si="32"/>
        <v>nie</v>
      </c>
      <c r="N293" s="106">
        <f>IF($M293="ano",LARGE((Q293,U293,Y293,AC293,AG293,AK293,AO293,AS293,AW293,BA293,BE293,BI293,BM293,BQ293,BU293,BY293,CC293),1)+LARGE((Q293,U293,Y293,AC293,AG293,AK293,AO293,AS293,AW293,BA293,BE293,BI293,BM293,BQ293,BU293,BY293,CC293),2)+LARGE((Q293,U293,Y293,AC293,AG293,AK293,AO293,AS293,AW293,BA293,BE293,BI293,BM293,BQ293,BU293,BY293,CC293),3)+LARGE((Q293,U293,Y293,AC293,AG293,AK293,AO293,AS293,AW293,BA293,BE293,BI293,BM293,BQ293,BU293,BY293,CC293),4)+LARGE((Q293,U293,Y293,AC293,AG293,AK293,AO293,AS293,AW293,BA293,BE293,BI293,BM293,BQ293,BU293,BY293,CC293),5),J293)</f>
        <v>176.14</v>
      </c>
      <c r="O293" s="250">
        <f>IF($M293="ano",LARGE((S293,W293,AA293,AE293,AI293,AM293,AQ293,AU293,AY293,BC293,BG293,BK293,BO293,BS293,BW293,CA293,CE293),1)+LARGE((S293,W293,AA293,AE293,AI293,AM293,AQ293,AU293,AY293,BC293,BG293,BK293,BO293,BS293,BW293,CA293,CE293),2)+LARGE((S293,W293,AA293,AE293,AI293,AM293,AQ293,AU293,AY293,BC293,BG293,BK293,BO293,BS293,BW293,CA293,CE293),3)+LARGE((S293,W293,AA293,AE293,AI293,AM293,AQ293,AU293,AY293,BC293,BG293,BK293,BO293,BS293,BW293,CA293,CE293),4)+LARGE((S293,W293,AA293,AE293,AI293,AM293,AQ293,AU293,AY293,BC293,BG293,BK293,BO293,BS293,BW293,CA293,CE293),5),K293)</f>
        <v>204.56</v>
      </c>
      <c r="AJ293" s="200"/>
      <c r="AK293" s="201"/>
      <c r="AL293" s="201"/>
      <c r="AM293" s="201"/>
      <c r="BH293" s="213"/>
      <c r="BI293" s="214"/>
      <c r="BJ293" s="214"/>
      <c r="BK293" s="215"/>
      <c r="BL293" s="112">
        <v>5.8564814814814813E-2</v>
      </c>
      <c r="BM293" s="233">
        <v>176.14</v>
      </c>
      <c r="BN293" s="112">
        <v>5.0430162037037034E-2</v>
      </c>
      <c r="BO293" s="233">
        <v>204.56</v>
      </c>
      <c r="BT293" s="218"/>
      <c r="BU293" s="259"/>
      <c r="BV293" s="259"/>
      <c r="BW293" s="260"/>
      <c r="BY293" s="257"/>
      <c r="BZ293" s="257"/>
      <c r="CA293" s="257"/>
      <c r="CB293" s="221"/>
      <c r="CC293" s="222"/>
      <c r="CD293" s="222"/>
      <c r="CE293" s="222"/>
    </row>
    <row r="294" spans="2:83" ht="15" customHeight="1">
      <c r="B294" s="2">
        <v>329</v>
      </c>
      <c r="C294" s="2">
        <v>288</v>
      </c>
      <c r="D294" s="47" t="s">
        <v>1856</v>
      </c>
      <c r="E294" s="47" t="s">
        <v>1855</v>
      </c>
      <c r="F294" s="90" t="s">
        <v>1857</v>
      </c>
      <c r="G294" s="81">
        <v>1953</v>
      </c>
      <c r="H294" s="49" t="s">
        <v>31</v>
      </c>
      <c r="I294" s="2" t="str">
        <f>IF(G294&lt;=1953,"M60",IF(G294&lt;=1963,"M50",IF(G294&lt;=1973,"M40","M")))</f>
        <v>M60</v>
      </c>
      <c r="J294" s="105">
        <f t="shared" si="29"/>
        <v>165.27</v>
      </c>
      <c r="K294" s="249">
        <f t="shared" si="30"/>
        <v>204.42</v>
      </c>
      <c r="L294" s="51">
        <f t="shared" si="31"/>
        <v>1</v>
      </c>
      <c r="M294" s="52" t="str">
        <f t="shared" si="32"/>
        <v>nie</v>
      </c>
      <c r="N294" s="106">
        <f>IF($M294="ano",LARGE((Q294,U294,Y294,AC294,AG294,AK294,AO294,AS294,AW294,BA294,BE294,BI294,BM294,BQ294,BU294,BY294,CC294),1)+LARGE((Q294,U294,Y294,AC294,AG294,AK294,AO294,AS294,AW294,BA294,BE294,BI294,BM294,BQ294,BU294,BY294,CC294),2)+LARGE((Q294,U294,Y294,AC294,AG294,AK294,AO294,AS294,AW294,BA294,BE294,BI294,BM294,BQ294,BU294,BY294,CC294),3)+LARGE((Q294,U294,Y294,AC294,AG294,AK294,AO294,AS294,AW294,BA294,BE294,BI294,BM294,BQ294,BU294,BY294,CC294),4)+LARGE((Q294,U294,Y294,AC294,AG294,AK294,AO294,AS294,AW294,BA294,BE294,BI294,BM294,BQ294,BU294,BY294,CC294),5),J294)</f>
        <v>165.27</v>
      </c>
      <c r="O294" s="250">
        <f>IF($M294="ano",LARGE((S294,W294,AA294,AE294,AI294,AM294,AQ294,AU294,AY294,BC294,BG294,BK294,BO294,BS294,BW294,CA294,CE294),1)+LARGE((S294,W294,AA294,AE294,AI294,AM294,AQ294,AU294,AY294,BC294,BG294,BK294,BO294,BS294,BW294,CA294,CE294),2)+LARGE((S294,W294,AA294,AE294,AI294,AM294,AQ294,AU294,AY294,BC294,BG294,BK294,BO294,BS294,BW294,CA294,CE294),3)+LARGE((S294,W294,AA294,AE294,AI294,AM294,AQ294,AU294,AY294,BC294,BG294,BK294,BO294,BS294,BW294,CA294,CE294),4)+LARGE((S294,W294,AA294,AE294,AI294,AM294,AQ294,AU294,AY294,BC294,BG294,BK294,BO294,BS294,BW294,CA294,CE294),5),K294)</f>
        <v>204.42</v>
      </c>
      <c r="P294" s="191"/>
      <c r="Q294" s="192"/>
      <c r="R294" s="192"/>
      <c r="S294" s="193"/>
      <c r="T294" s="194">
        <v>9.4432870370370361E-2</v>
      </c>
      <c r="U294" s="256">
        <v>165.27</v>
      </c>
      <c r="V294" s="194">
        <v>7.6348975694444432E-2</v>
      </c>
      <c r="W294" s="256">
        <v>204.42</v>
      </c>
      <c r="X294" s="197"/>
      <c r="Y294" s="198" t="s">
        <v>247</v>
      </c>
      <c r="Z294" s="198"/>
      <c r="AA294" s="199" t="s">
        <v>247</v>
      </c>
      <c r="AB294" s="200"/>
      <c r="AC294" s="201"/>
      <c r="AD294" s="201"/>
      <c r="AE294" s="202"/>
      <c r="AF294" s="203"/>
      <c r="AG294" s="204" t="s">
        <v>247</v>
      </c>
      <c r="AH294" s="204"/>
      <c r="AI294" s="205"/>
      <c r="AJ294" s="200"/>
      <c r="AK294" s="201" t="s">
        <v>247</v>
      </c>
      <c r="AL294" s="201"/>
      <c r="AM294" s="202"/>
      <c r="AN294" s="206"/>
      <c r="AO294" s="207" t="s">
        <v>247</v>
      </c>
      <c r="AP294" s="207"/>
      <c r="AQ294" s="208"/>
      <c r="AU294" s="202"/>
      <c r="AW294" s="231"/>
      <c r="AX294" s="231"/>
      <c r="AY294" s="253"/>
      <c r="BA294" s="207"/>
      <c r="BB294" s="207"/>
      <c r="BC294" s="208"/>
      <c r="BD294" s="210"/>
      <c r="BE294" s="211"/>
      <c r="BF294" s="211"/>
      <c r="BG294" s="212"/>
      <c r="BH294" s="213"/>
      <c r="BI294" s="214"/>
      <c r="BJ294" s="214"/>
      <c r="BK294" s="215"/>
      <c r="BL294" s="112"/>
      <c r="BM294" s="233"/>
      <c r="BN294" s="233"/>
      <c r="BO294" s="255"/>
      <c r="BP294" s="216"/>
      <c r="BQ294" s="216"/>
      <c r="BR294" s="216"/>
      <c r="BS294" s="217"/>
      <c r="BT294" s="218"/>
      <c r="BU294" s="259"/>
      <c r="BV294" s="259"/>
      <c r="BW294" s="260"/>
      <c r="BY294" s="257"/>
      <c r="BZ294" s="257"/>
      <c r="CA294" s="257"/>
      <c r="CB294" s="221"/>
      <c r="CC294" s="222"/>
      <c r="CD294" s="222"/>
      <c r="CE294" s="222"/>
    </row>
    <row r="295" spans="2:83" ht="15" customHeight="1">
      <c r="B295" s="2">
        <v>330</v>
      </c>
      <c r="C295" s="2">
        <v>289</v>
      </c>
      <c r="D295" s="49" t="s">
        <v>789</v>
      </c>
      <c r="E295" s="49" t="s">
        <v>1604</v>
      </c>
      <c r="F295" s="93" t="s">
        <v>790</v>
      </c>
      <c r="G295" s="85">
        <v>1965</v>
      </c>
      <c r="H295" s="49" t="s">
        <v>31</v>
      </c>
      <c r="I295" s="49" t="s">
        <v>32</v>
      </c>
      <c r="J295" s="105">
        <f t="shared" si="29"/>
        <v>183.57</v>
      </c>
      <c r="K295" s="249">
        <f t="shared" si="30"/>
        <v>204.26999999999998</v>
      </c>
      <c r="L295" s="51">
        <f t="shared" si="31"/>
        <v>1</v>
      </c>
      <c r="M295" s="52" t="str">
        <f t="shared" si="32"/>
        <v>nie</v>
      </c>
      <c r="N295" s="106">
        <f>IF($M295="ano",LARGE((Q295,U295,Y295,AC295,AG295,AK295,AO295,AS295,AW295,BA295,BE295,BI295,BM295,BQ295,BU295,BY295,CC295),1)+LARGE((Q295,U295,Y295,AC295,AG295,AK295,AO295,AS295,AW295,BA295,BE295,BI295,BM295,BQ295,BU295,BY295,CC295),2)+LARGE((Q295,U295,Y295,AC295,AG295,AK295,AO295,AS295,AW295,BA295,BE295,BI295,BM295,BQ295,BU295,BY295,CC295),3)+LARGE((Q295,U295,Y295,AC295,AG295,AK295,AO295,AS295,AW295,BA295,BE295,BI295,BM295,BQ295,BU295,BY295,CC295),4)+LARGE((Q295,U295,Y295,AC295,AG295,AK295,AO295,AS295,AW295,BA295,BE295,BI295,BM295,BQ295,BU295,BY295,CC295),5),J295)</f>
        <v>183.57</v>
      </c>
      <c r="O295" s="250">
        <f>IF($M295="ano",LARGE((S295,W295,AA295,AE295,AI295,AM295,AQ295,AU295,AY295,BC295,BG295,BK295,BO295,BS295,BW295,CA295,CE295),1)+LARGE((S295,W295,AA295,AE295,AI295,AM295,AQ295,AU295,AY295,BC295,BG295,BK295,BO295,BS295,BW295,CA295,CE295),2)+LARGE((S295,W295,AA295,AE295,AI295,AM295,AQ295,AU295,AY295,BC295,BG295,BK295,BO295,BS295,BW295,CA295,CE295),3)+LARGE((S295,W295,AA295,AE295,AI295,AM295,AQ295,AU295,AY295,BC295,BG295,BK295,BO295,BS295,BW295,CA295,CE295),4)+LARGE((S295,W295,AA295,AE295,AI295,AM295,AQ295,AU295,AY295,BC295,BG295,BK295,BO295,BS295,BW295,CA295,CE295),5),K295)</f>
        <v>204.26999999999998</v>
      </c>
      <c r="Y295" s="59" t="s">
        <v>247</v>
      </c>
      <c r="AA295" s="59" t="s">
        <v>247</v>
      </c>
      <c r="AJ295" s="200"/>
      <c r="AK295" s="201"/>
      <c r="AL295" s="201"/>
      <c r="AM295" s="201"/>
      <c r="AV295" s="78">
        <v>6.7233796296296292E-2</v>
      </c>
      <c r="AW295" s="263">
        <v>183.57</v>
      </c>
      <c r="AX295" s="78">
        <v>6.0423012731481478E-2</v>
      </c>
      <c r="AY295" s="263">
        <v>204.26999999999998</v>
      </c>
      <c r="BA295" s="207"/>
      <c r="BB295" s="207"/>
      <c r="BC295" s="208"/>
      <c r="BD295" s="210"/>
      <c r="BE295" s="211"/>
      <c r="BF295" s="211"/>
      <c r="BG295" s="212"/>
      <c r="BH295" s="213"/>
      <c r="BI295" s="214"/>
      <c r="BJ295" s="214"/>
      <c r="BK295" s="215"/>
      <c r="BL295" s="112"/>
      <c r="BM295" s="233"/>
      <c r="BN295" s="233"/>
      <c r="BO295" s="255"/>
      <c r="BT295" s="218"/>
      <c r="BU295" s="259"/>
      <c r="BV295" s="259"/>
      <c r="BW295" s="260"/>
      <c r="BY295" s="257"/>
      <c r="BZ295" s="257"/>
      <c r="CA295" s="257"/>
      <c r="CB295" s="221"/>
      <c r="CC295" s="222"/>
      <c r="CD295" s="222"/>
      <c r="CE295" s="222"/>
    </row>
    <row r="296" spans="2:83" ht="15" customHeight="1">
      <c r="B296" s="2">
        <v>332</v>
      </c>
      <c r="C296" s="2">
        <v>290</v>
      </c>
      <c r="D296" s="47" t="s">
        <v>2095</v>
      </c>
      <c r="E296" s="47" t="s">
        <v>1855</v>
      </c>
      <c r="F296" s="89" t="s">
        <v>2494</v>
      </c>
      <c r="G296" s="48">
        <v>1963</v>
      </c>
      <c r="H296" s="49" t="s">
        <v>31</v>
      </c>
      <c r="I296" s="2" t="str">
        <f>IF(G296&lt;=1953,"M60",IF(G296&lt;=1963,"M50",IF(G296&lt;=1973,"M40","M")))</f>
        <v>M50</v>
      </c>
      <c r="J296" s="105">
        <f t="shared" si="29"/>
        <v>180.37</v>
      </c>
      <c r="K296" s="249">
        <f t="shared" si="30"/>
        <v>204.14</v>
      </c>
      <c r="L296" s="51">
        <f t="shared" si="31"/>
        <v>1</v>
      </c>
      <c r="M296" s="52" t="str">
        <f t="shared" si="32"/>
        <v>nie</v>
      </c>
      <c r="N296" s="106">
        <f>IF($M296="ano",LARGE((Q296,U296,Y296,AC296,AG296,AK296,AO296,AS296,AW296,BA296,BE296,BI296,BM296,BQ296,BU296,BY296,CC296),1)+LARGE((Q296,U296,Y296,AC296,AG296,AK296,AO296,AS296,AW296,BA296,BE296,BI296,BM296,BQ296,BU296,BY296,CC296),2)+LARGE((Q296,U296,Y296,AC296,AG296,AK296,AO296,AS296,AW296,BA296,BE296,BI296,BM296,BQ296,BU296,BY296,CC296),3)+LARGE((Q296,U296,Y296,AC296,AG296,AK296,AO296,AS296,AW296,BA296,BE296,BI296,BM296,BQ296,BU296,BY296,CC296),4)+LARGE((Q296,U296,Y296,AC296,AG296,AK296,AO296,AS296,AW296,BA296,BE296,BI296,BM296,BQ296,BU296,BY296,CC296),5),J296)</f>
        <v>180.37</v>
      </c>
      <c r="O296" s="250">
        <f>IF($M296="ano",LARGE((S296,W296,AA296,AE296,AI296,AM296,AQ296,AU296,AY296,BC296,BG296,BK296,BO296,BS296,BW296,CA296,CE296),1)+LARGE((S296,W296,AA296,AE296,AI296,AM296,AQ296,AU296,AY296,BC296,BG296,BK296,BO296,BS296,BW296,CA296,CE296),2)+LARGE((S296,W296,AA296,AE296,AI296,AM296,AQ296,AU296,AY296,BC296,BG296,BK296,BO296,BS296,BW296,CA296,CE296),3)+LARGE((S296,W296,AA296,AE296,AI296,AM296,AQ296,AU296,AY296,BC296,BG296,BK296,BO296,BS296,BW296,CA296,CE296),4)+LARGE((S296,W296,AA296,AE296,AI296,AM296,AQ296,AU296,AY296,BC296,BG296,BK296,BO296,BS296,BW296,CA296,CE296),5),K296)</f>
        <v>204.14</v>
      </c>
      <c r="P296" s="191">
        <v>0.21187500000000001</v>
      </c>
      <c r="Q296" s="192">
        <v>180.37</v>
      </c>
      <c r="R296" s="191">
        <v>0.18721275000000001</v>
      </c>
      <c r="S296" s="192">
        <v>204.14</v>
      </c>
      <c r="T296" s="194"/>
      <c r="U296" s="195"/>
      <c r="V296" s="195"/>
      <c r="W296" s="196"/>
      <c r="X296" s="197"/>
      <c r="Y296" s="198" t="s">
        <v>247</v>
      </c>
      <c r="Z296" s="198"/>
      <c r="AA296" s="199" t="s">
        <v>247</v>
      </c>
      <c r="AB296" s="200"/>
      <c r="AC296" s="201"/>
      <c r="AD296" s="201"/>
      <c r="AE296" s="202"/>
      <c r="AF296" s="203"/>
      <c r="AG296" s="204" t="s">
        <v>247</v>
      </c>
      <c r="AH296" s="204"/>
      <c r="AI296" s="205"/>
      <c r="AJ296" s="200"/>
      <c r="AK296" s="201" t="s">
        <v>247</v>
      </c>
      <c r="AL296" s="201"/>
      <c r="AM296" s="202"/>
      <c r="AN296" s="206"/>
      <c r="AO296" s="207" t="s">
        <v>247</v>
      </c>
      <c r="AP296" s="207"/>
      <c r="AQ296" s="208"/>
      <c r="AU296" s="202"/>
      <c r="AW296" s="231"/>
      <c r="AX296" s="231"/>
      <c r="AY296" s="253"/>
      <c r="BA296" s="207"/>
      <c r="BB296" s="207"/>
      <c r="BC296" s="208"/>
      <c r="BD296" s="210"/>
      <c r="BE296" s="211"/>
      <c r="BF296" s="211"/>
      <c r="BG296" s="212"/>
      <c r="BH296" s="213"/>
      <c r="BI296" s="214"/>
      <c r="BJ296" s="214"/>
      <c r="BK296" s="215"/>
      <c r="BL296" s="112"/>
      <c r="BM296" s="233"/>
      <c r="BN296" s="233"/>
      <c r="BO296" s="255"/>
      <c r="BP296" s="216"/>
      <c r="BQ296" s="216"/>
      <c r="BR296" s="216"/>
      <c r="BS296" s="217"/>
      <c r="BT296" s="218"/>
      <c r="BU296" s="259"/>
      <c r="BV296" s="259"/>
      <c r="BW296" s="260"/>
      <c r="BY296" s="257"/>
      <c r="BZ296" s="257"/>
      <c r="CA296" s="257"/>
      <c r="CB296" s="221"/>
      <c r="CC296" s="222"/>
      <c r="CD296" s="222"/>
      <c r="CE296" s="222"/>
    </row>
    <row r="297" spans="2:83" ht="15" customHeight="1">
      <c r="B297" s="2">
        <v>333</v>
      </c>
      <c r="C297" s="2">
        <v>291</v>
      </c>
      <c r="D297" s="49" t="s">
        <v>615</v>
      </c>
      <c r="E297" s="49" t="s">
        <v>1564</v>
      </c>
      <c r="F297" s="93" t="s">
        <v>280</v>
      </c>
      <c r="G297" s="85" t="s">
        <v>281</v>
      </c>
      <c r="H297" s="49" t="s">
        <v>31</v>
      </c>
      <c r="I297" s="49" t="s">
        <v>33</v>
      </c>
      <c r="J297" s="105">
        <f t="shared" si="29"/>
        <v>170.47</v>
      </c>
      <c r="K297" s="249">
        <f t="shared" si="30"/>
        <v>203.28</v>
      </c>
      <c r="L297" s="51">
        <f t="shared" si="31"/>
        <v>1</v>
      </c>
      <c r="M297" s="52" t="str">
        <f t="shared" si="32"/>
        <v>nie</v>
      </c>
      <c r="N297" s="106">
        <f>IF($M297="ano",LARGE((Q297,U297,Y297,AC297,AG297,AK297,AO297,AS297,AW297,BA297,BE297,BI297,BM297,BQ297,BU297,BY297,CC297),1)+LARGE((Q297,U297,Y297,AC297,AG297,AK297,AO297,AS297,AW297,BA297,BE297,BI297,BM297,BQ297,BU297,BY297,CC297),2)+LARGE((Q297,U297,Y297,AC297,AG297,AK297,AO297,AS297,AW297,BA297,BE297,BI297,BM297,BQ297,BU297,BY297,CC297),3)+LARGE((Q297,U297,Y297,AC297,AG297,AK297,AO297,AS297,AW297,BA297,BE297,BI297,BM297,BQ297,BU297,BY297,CC297),4)+LARGE((Q297,U297,Y297,AC297,AG297,AK297,AO297,AS297,AW297,BA297,BE297,BI297,BM297,BQ297,BU297,BY297,CC297),5),J297)</f>
        <v>170.47</v>
      </c>
      <c r="O297" s="250">
        <f>IF($M297="ano",LARGE((S297,W297,AA297,AE297,AI297,AM297,AQ297,AU297,AY297,BC297,BG297,BK297,BO297,BS297,BW297,CA297,CE297),1)+LARGE((S297,W297,AA297,AE297,AI297,AM297,AQ297,AU297,AY297,BC297,BG297,BK297,BO297,BS297,BW297,CA297,CE297),2)+LARGE((S297,W297,AA297,AE297,AI297,AM297,AQ297,AU297,AY297,BC297,BG297,BK297,BO297,BS297,BW297,CA297,CE297),3)+LARGE((S297,W297,AA297,AE297,AI297,AM297,AQ297,AU297,AY297,BC297,BG297,BK297,BO297,BS297,BW297,CA297,CE297),4)+LARGE((S297,W297,AA297,AE297,AI297,AM297,AQ297,AU297,AY297,BC297,BG297,BK297,BO297,BS297,BW297,CA297,CE297),5),K297)</f>
        <v>203.28</v>
      </c>
      <c r="S297" s="193"/>
      <c r="W297" s="196"/>
      <c r="Y297" s="59" t="s">
        <v>247</v>
      </c>
      <c r="AA297" s="199" t="s">
        <v>247</v>
      </c>
      <c r="AE297" s="202"/>
      <c r="AG297" s="61" t="s">
        <v>247</v>
      </c>
      <c r="AI297" s="205"/>
      <c r="AJ297" s="200"/>
      <c r="AK297" s="201" t="s">
        <v>247</v>
      </c>
      <c r="AL297" s="201"/>
      <c r="AM297" s="202"/>
      <c r="AN297" s="206">
        <v>2.929398148148148E-2</v>
      </c>
      <c r="AO297" s="251">
        <v>170.47</v>
      </c>
      <c r="AP297" s="206">
        <v>2.4565932870370368E-2</v>
      </c>
      <c r="AQ297" s="251">
        <v>203.28</v>
      </c>
      <c r="AU297" s="202"/>
      <c r="AW297" s="231"/>
      <c r="AX297" s="231"/>
      <c r="AY297" s="253"/>
      <c r="BA297" s="207"/>
      <c r="BB297" s="207"/>
      <c r="BC297" s="208"/>
      <c r="BD297" s="210"/>
      <c r="BE297" s="211"/>
      <c r="BF297" s="211"/>
      <c r="BG297" s="212"/>
      <c r="BH297" s="213"/>
      <c r="BI297" s="214"/>
      <c r="BJ297" s="214"/>
      <c r="BK297" s="215"/>
      <c r="BL297" s="112"/>
      <c r="BM297" s="233"/>
      <c r="BN297" s="233"/>
      <c r="BO297" s="255"/>
      <c r="BS297" s="217"/>
      <c r="BT297" s="218"/>
      <c r="BU297" s="259"/>
      <c r="BV297" s="259"/>
      <c r="BW297" s="260"/>
      <c r="BY297" s="257"/>
      <c r="BZ297" s="257"/>
      <c r="CA297" s="257"/>
      <c r="CB297" s="221"/>
      <c r="CC297" s="222"/>
      <c r="CD297" s="222"/>
      <c r="CE297" s="222"/>
    </row>
    <row r="298" spans="2:83" ht="15" customHeight="1">
      <c r="B298" s="2">
        <v>334</v>
      </c>
      <c r="C298" s="2">
        <v>292</v>
      </c>
      <c r="D298" s="47" t="s">
        <v>2483</v>
      </c>
      <c r="E298" s="47" t="s">
        <v>2482</v>
      </c>
      <c r="F298" s="89" t="s">
        <v>2067</v>
      </c>
      <c r="G298" s="48">
        <v>1967</v>
      </c>
      <c r="H298" s="49" t="s">
        <v>31</v>
      </c>
      <c r="I298" s="2" t="str">
        <f>IF(G298&lt;=1953,"M60",IF(G298&lt;=1963,"M50",IF(G298&lt;=1973,"M40","M")))</f>
        <v>M40</v>
      </c>
      <c r="J298" s="105">
        <f t="shared" si="29"/>
        <v>185.25</v>
      </c>
      <c r="K298" s="249">
        <f t="shared" si="30"/>
        <v>202.75</v>
      </c>
      <c r="L298" s="51">
        <f t="shared" si="31"/>
        <v>1</v>
      </c>
      <c r="M298" s="52" t="str">
        <f t="shared" si="32"/>
        <v>nie</v>
      </c>
      <c r="N298" s="106">
        <f>IF($M298="ano",LARGE((Q298,U298,Y298,AC298,AG298,AK298,AO298,AS298,AW298,BA298,BE298,BI298,BM298,BQ298,BU298,BY298,CC298),1)+LARGE((Q298,U298,Y298,AC298,AG298,AK298,AO298,AS298,AW298,BA298,BE298,BI298,BM298,BQ298,BU298,BY298,CC298),2)+LARGE((Q298,U298,Y298,AC298,AG298,AK298,AO298,AS298,AW298,BA298,BE298,BI298,BM298,BQ298,BU298,BY298,CC298),3)+LARGE((Q298,U298,Y298,AC298,AG298,AK298,AO298,AS298,AW298,BA298,BE298,BI298,BM298,BQ298,BU298,BY298,CC298),4)+LARGE((Q298,U298,Y298,AC298,AG298,AK298,AO298,AS298,AW298,BA298,BE298,BI298,BM298,BQ298,BU298,BY298,CC298),5),J298)</f>
        <v>185.25</v>
      </c>
      <c r="O298" s="250">
        <f>IF($M298="ano",LARGE((S298,W298,AA298,AE298,AI298,AM298,AQ298,AU298,AY298,BC298,BG298,BK298,BO298,BS298,BW298,CA298,CE298),1)+LARGE((S298,W298,AA298,AE298,AI298,AM298,AQ298,AU298,AY298,BC298,BG298,BK298,BO298,BS298,BW298,CA298,CE298),2)+LARGE((S298,W298,AA298,AE298,AI298,AM298,AQ298,AU298,AY298,BC298,BG298,BK298,BO298,BS298,BW298,CA298,CE298),3)+LARGE((S298,W298,AA298,AE298,AI298,AM298,AQ298,AU298,AY298,BC298,BG298,BK298,BO298,BS298,BW298,CA298,CE298),4)+LARGE((S298,W298,AA298,AE298,AI298,AM298,AQ298,AU298,AY298,BC298,BG298,BK298,BO298,BS298,BW298,CA298,CE298),5),K298)</f>
        <v>202.75</v>
      </c>
      <c r="P298" s="191">
        <v>0.20789351851851853</v>
      </c>
      <c r="Q298" s="192">
        <v>185.25</v>
      </c>
      <c r="R298" s="191">
        <v>0.18995230787037037</v>
      </c>
      <c r="S298" s="192">
        <v>202.75</v>
      </c>
      <c r="T298" s="194"/>
      <c r="U298" s="195"/>
      <c r="V298" s="195"/>
      <c r="W298" s="196"/>
      <c r="X298" s="197"/>
      <c r="Y298" s="198" t="s">
        <v>247</v>
      </c>
      <c r="Z298" s="198"/>
      <c r="AA298" s="199" t="s">
        <v>247</v>
      </c>
      <c r="AB298" s="200"/>
      <c r="AC298" s="201"/>
      <c r="AD298" s="201"/>
      <c r="AE298" s="202"/>
      <c r="AF298" s="203"/>
      <c r="AG298" s="204" t="s">
        <v>247</v>
      </c>
      <c r="AH298" s="204"/>
      <c r="AI298" s="205"/>
      <c r="AJ298" s="200"/>
      <c r="AK298" s="201" t="s">
        <v>247</v>
      </c>
      <c r="AL298" s="201"/>
      <c r="AM298" s="202"/>
      <c r="AN298" s="206"/>
      <c r="AO298" s="207" t="s">
        <v>247</v>
      </c>
      <c r="AP298" s="207"/>
      <c r="AQ298" s="208"/>
      <c r="AU298" s="202"/>
      <c r="AW298" s="231"/>
      <c r="AX298" s="231"/>
      <c r="AY298" s="253"/>
      <c r="BA298" s="207"/>
      <c r="BB298" s="207"/>
      <c r="BC298" s="208"/>
      <c r="BD298" s="210"/>
      <c r="BE298" s="211"/>
      <c r="BF298" s="211"/>
      <c r="BG298" s="212"/>
      <c r="BH298" s="213"/>
      <c r="BI298" s="214"/>
      <c r="BJ298" s="214"/>
      <c r="BK298" s="215"/>
      <c r="BL298" s="112"/>
      <c r="BM298" s="233"/>
      <c r="BN298" s="233"/>
      <c r="BO298" s="255"/>
      <c r="BP298" s="216"/>
      <c r="BQ298" s="216"/>
      <c r="BR298" s="216"/>
      <c r="BS298" s="217"/>
      <c r="BT298" s="218"/>
      <c r="BU298" s="259"/>
      <c r="BV298" s="259"/>
      <c r="BW298" s="260"/>
      <c r="BY298" s="257"/>
      <c r="BZ298" s="257"/>
      <c r="CA298" s="257"/>
      <c r="CB298" s="221"/>
      <c r="CC298" s="222"/>
      <c r="CD298" s="222"/>
      <c r="CE298" s="222"/>
    </row>
    <row r="299" spans="2:83" ht="15" customHeight="1">
      <c r="B299" s="2">
        <v>336</v>
      </c>
      <c r="C299" s="2">
        <v>293</v>
      </c>
      <c r="D299" s="49" t="s">
        <v>484</v>
      </c>
      <c r="E299" s="49" t="s">
        <v>1752</v>
      </c>
      <c r="F299" s="93" t="s">
        <v>1317</v>
      </c>
      <c r="G299" s="85">
        <v>1980</v>
      </c>
      <c r="H299" s="49" t="s">
        <v>31</v>
      </c>
      <c r="I299" s="49" t="s">
        <v>31</v>
      </c>
      <c r="J299" s="105">
        <f t="shared" si="29"/>
        <v>200.76</v>
      </c>
      <c r="K299" s="249">
        <f t="shared" si="30"/>
        <v>201.17</v>
      </c>
      <c r="L299" s="51">
        <f t="shared" si="31"/>
        <v>1</v>
      </c>
      <c r="M299" s="52" t="str">
        <f t="shared" si="32"/>
        <v>nie</v>
      </c>
      <c r="N299" s="106">
        <f>IF($M299="ano",LARGE((Q299,U299,Y299,AC299,AG299,AK299,AO299,AS299,AW299,BA299,BE299,BI299,BM299,BQ299,BU299,BY299,CC299),1)+LARGE((Q299,U299,Y299,AC299,AG299,AK299,AO299,AS299,AW299,BA299,BE299,BI299,BM299,BQ299,BU299,BY299,CC299),2)+LARGE((Q299,U299,Y299,AC299,AG299,AK299,AO299,AS299,AW299,BA299,BE299,BI299,BM299,BQ299,BU299,BY299,CC299),3)+LARGE((Q299,U299,Y299,AC299,AG299,AK299,AO299,AS299,AW299,BA299,BE299,BI299,BM299,BQ299,BU299,BY299,CC299),4)+LARGE((Q299,U299,Y299,AC299,AG299,AK299,AO299,AS299,AW299,BA299,BE299,BI299,BM299,BQ299,BU299,BY299,CC299),5),J299)</f>
        <v>200.76</v>
      </c>
      <c r="O299" s="250">
        <f>IF($M299="ano",LARGE((S299,W299,AA299,AE299,AI299,AM299,AQ299,AU299,AY299,BC299,BG299,BK299,BO299,BS299,BW299,CA299,CE299),1)+LARGE((S299,W299,AA299,AE299,AI299,AM299,AQ299,AU299,AY299,BC299,BG299,BK299,BO299,BS299,BW299,CA299,CE299),2)+LARGE((S299,W299,AA299,AE299,AI299,AM299,AQ299,AU299,AY299,BC299,BG299,BK299,BO299,BS299,BW299,CA299,CE299),3)+LARGE((S299,W299,AA299,AE299,AI299,AM299,AQ299,AU299,AY299,BC299,BG299,BK299,BO299,BS299,BW299,CA299,CE299),4)+LARGE((S299,W299,AA299,AE299,AI299,AM299,AQ299,AU299,AY299,BC299,BG299,BK299,BO299,BS299,BW299,CA299,CE299),5),K299)</f>
        <v>201.17</v>
      </c>
      <c r="AJ299" s="200"/>
      <c r="AK299" s="201"/>
      <c r="AL299" s="201"/>
      <c r="AM299" s="201"/>
      <c r="BY299" s="264"/>
      <c r="BZ299" s="264"/>
      <c r="CA299" s="257"/>
      <c r="CB299" s="221">
        <v>4.7442129629629633E-2</v>
      </c>
      <c r="CC299" s="222">
        <v>200.76</v>
      </c>
      <c r="CD299" s="221">
        <v>4.7347245370370376E-2</v>
      </c>
      <c r="CE299" s="222">
        <v>201.17</v>
      </c>
    </row>
    <row r="300" spans="2:83" ht="15" customHeight="1">
      <c r="B300" s="2">
        <v>337</v>
      </c>
      <c r="C300" s="2">
        <v>294</v>
      </c>
      <c r="D300" s="49" t="s">
        <v>788</v>
      </c>
      <c r="E300" s="49" t="s">
        <v>1699</v>
      </c>
      <c r="F300" s="93" t="s">
        <v>1002</v>
      </c>
      <c r="G300" s="85">
        <v>1958</v>
      </c>
      <c r="H300" s="49" t="s">
        <v>31</v>
      </c>
      <c r="I300" s="49" t="s">
        <v>33</v>
      </c>
      <c r="J300" s="105">
        <f t="shared" si="29"/>
        <v>170.08</v>
      </c>
      <c r="K300" s="249">
        <f t="shared" si="30"/>
        <v>201.01999999999998</v>
      </c>
      <c r="L300" s="51">
        <f t="shared" si="31"/>
        <v>1</v>
      </c>
      <c r="M300" s="52" t="str">
        <f t="shared" si="32"/>
        <v>nie</v>
      </c>
      <c r="N300" s="106">
        <f>IF($M300="ano",LARGE((Q300,U300,Y300,AC300,AG300,AK300,AO300,AS300,AW300,BA300,BE300,BI300,BM300,BQ300,BU300,BY300,CC300),1)+LARGE((Q300,U300,Y300,AC300,AG300,AK300,AO300,AS300,AW300,BA300,BE300,BI300,BM300,BQ300,BU300,BY300,CC300),2)+LARGE((Q300,U300,Y300,AC300,AG300,AK300,AO300,AS300,AW300,BA300,BE300,BI300,BM300,BQ300,BU300,BY300,CC300),3)+LARGE((Q300,U300,Y300,AC300,AG300,AK300,AO300,AS300,AW300,BA300,BE300,BI300,BM300,BQ300,BU300,BY300,CC300),4)+LARGE((Q300,U300,Y300,AC300,AG300,AK300,AO300,AS300,AW300,BA300,BE300,BI300,BM300,BQ300,BU300,BY300,CC300),5),J300)</f>
        <v>170.08</v>
      </c>
      <c r="O300" s="250">
        <f>IF($M300="ano",LARGE((S300,W300,AA300,AE300,AI300,AM300,AQ300,AU300,AY300,BC300,BG300,BK300,BO300,BS300,BW300,CA300,CE300),1)+LARGE((S300,W300,AA300,AE300,AI300,AM300,AQ300,AU300,AY300,BC300,BG300,BK300,BO300,BS300,BW300,CA300,CE300),2)+LARGE((S300,W300,AA300,AE300,AI300,AM300,AQ300,AU300,AY300,BC300,BG300,BK300,BO300,BS300,BW300,CA300,CE300),3)+LARGE((S300,W300,AA300,AE300,AI300,AM300,AQ300,AU300,AY300,BC300,BG300,BK300,BO300,BS300,BW300,CA300,CE300),4)+LARGE((S300,W300,AA300,AE300,AI300,AM300,AQ300,AU300,AY300,BC300,BG300,BK300,BO300,BS300,BW300,CA300,CE300),5),K300)</f>
        <v>201.01999999999998</v>
      </c>
      <c r="AJ300" s="200"/>
      <c r="AK300" s="201"/>
      <c r="AL300" s="201"/>
      <c r="AM300" s="201"/>
      <c r="BH300" s="213"/>
      <c r="BI300" s="214"/>
      <c r="BJ300" s="214"/>
      <c r="BK300" s="215"/>
      <c r="BL300" s="112">
        <v>6.0150462962962968E-2</v>
      </c>
      <c r="BM300" s="233">
        <v>170.08</v>
      </c>
      <c r="BN300" s="112">
        <v>5.0893306712962966E-2</v>
      </c>
      <c r="BO300" s="233">
        <v>201.01999999999998</v>
      </c>
      <c r="BT300" s="218"/>
      <c r="BU300" s="259"/>
      <c r="BV300" s="259"/>
      <c r="BW300" s="260"/>
      <c r="BY300" s="257"/>
      <c r="BZ300" s="257"/>
      <c r="CA300" s="257"/>
      <c r="CB300" s="221"/>
      <c r="CC300" s="222"/>
      <c r="CD300" s="222"/>
      <c r="CE300" s="222"/>
    </row>
    <row r="301" spans="2:83" ht="15" customHeight="1">
      <c r="B301" s="2">
        <v>338</v>
      </c>
      <c r="C301" s="2">
        <v>295</v>
      </c>
      <c r="D301" s="47" t="s">
        <v>1503</v>
      </c>
      <c r="E301" s="47" t="s">
        <v>1502</v>
      </c>
      <c r="F301" s="89" t="s">
        <v>1504</v>
      </c>
      <c r="G301" s="48">
        <v>1984</v>
      </c>
      <c r="H301" s="49" t="s">
        <v>31</v>
      </c>
      <c r="I301" s="2" t="str">
        <f>IF(G301&lt;=1953,"M60",IF(G301&lt;=1963,"M50",IF(G301&lt;=1973,"M40","M")))</f>
        <v>M</v>
      </c>
      <c r="J301" s="105">
        <f t="shared" si="29"/>
        <v>200.77</v>
      </c>
      <c r="K301" s="249">
        <f t="shared" si="30"/>
        <v>200.77</v>
      </c>
      <c r="L301" s="51">
        <f t="shared" si="31"/>
        <v>1</v>
      </c>
      <c r="M301" s="52" t="str">
        <f t="shared" si="32"/>
        <v>nie</v>
      </c>
      <c r="N301" s="106">
        <f>IF($M301="ano",LARGE((Q301,U301,Y301,AC301,AG301,AK301,AO301,AS301,AW301,BA301,BE301,BI301,BM301,BQ301,BU301,BY301,CC301),1)+LARGE((Q301,U301,Y301,AC301,AG301,AK301,AO301,AS301,AW301,BA301,BE301,BI301,BM301,BQ301,BU301,BY301,CC301),2)+LARGE((Q301,U301,Y301,AC301,AG301,AK301,AO301,AS301,AW301,BA301,BE301,BI301,BM301,BQ301,BU301,BY301,CC301),3)+LARGE((Q301,U301,Y301,AC301,AG301,AK301,AO301,AS301,AW301,BA301,BE301,BI301,BM301,BQ301,BU301,BY301,CC301),4)+LARGE((Q301,U301,Y301,AC301,AG301,AK301,AO301,AS301,AW301,BA301,BE301,BI301,BM301,BQ301,BU301,BY301,CC301),5),J301)</f>
        <v>200.77</v>
      </c>
      <c r="O301" s="250">
        <f>IF($M301="ano",LARGE((S301,W301,AA301,AE301,AI301,AM301,AQ301,AU301,AY301,BC301,BG301,BK301,BO301,BS301,BW301,CA301,CE301),1)+LARGE((S301,W301,AA301,AE301,AI301,AM301,AQ301,AU301,AY301,BC301,BG301,BK301,BO301,BS301,BW301,CA301,CE301),2)+LARGE((S301,W301,AA301,AE301,AI301,AM301,AQ301,AU301,AY301,BC301,BG301,BK301,BO301,BS301,BW301,CA301,CE301),3)+LARGE((S301,W301,AA301,AE301,AI301,AM301,AQ301,AU301,AY301,BC301,BG301,BK301,BO301,BS301,BW301,CA301,CE301),4)+LARGE((S301,W301,AA301,AE301,AI301,AM301,AQ301,AU301,AY301,BC301,BG301,BK301,BO301,BS301,BW301,CA301,CE301),5),K301)</f>
        <v>200.77</v>
      </c>
      <c r="P301" s="191"/>
      <c r="Q301" s="192"/>
      <c r="R301" s="192"/>
      <c r="S301" s="193"/>
      <c r="T301" s="194"/>
      <c r="U301" s="195"/>
      <c r="V301" s="195"/>
      <c r="W301" s="196"/>
      <c r="X301" s="197">
        <v>5.3217592592592594E-2</v>
      </c>
      <c r="Y301" s="261">
        <v>200.77</v>
      </c>
      <c r="Z301" s="197">
        <v>5.3217592592592594E-2</v>
      </c>
      <c r="AA301" s="261">
        <v>200.77</v>
      </c>
      <c r="AB301" s="200"/>
      <c r="AC301" s="201"/>
      <c r="AD301" s="201"/>
      <c r="AE301" s="202"/>
      <c r="AF301" s="203"/>
      <c r="AG301" s="204" t="s">
        <v>247</v>
      </c>
      <c r="AH301" s="204"/>
      <c r="AI301" s="205"/>
      <c r="AJ301" s="200"/>
      <c r="AK301" s="201" t="s">
        <v>247</v>
      </c>
      <c r="AL301" s="201"/>
      <c r="AM301" s="202"/>
      <c r="AN301" s="206"/>
      <c r="AO301" s="207" t="s">
        <v>247</v>
      </c>
      <c r="AP301" s="207"/>
      <c r="AQ301" s="208"/>
      <c r="AU301" s="202"/>
      <c r="AW301" s="231"/>
      <c r="AX301" s="231"/>
      <c r="AY301" s="253"/>
      <c r="BA301" s="207"/>
      <c r="BB301" s="207"/>
      <c r="BC301" s="208"/>
      <c r="BD301" s="210"/>
      <c r="BE301" s="211"/>
      <c r="BF301" s="211"/>
      <c r="BG301" s="212"/>
      <c r="BH301" s="213"/>
      <c r="BI301" s="214"/>
      <c r="BJ301" s="214"/>
      <c r="BK301" s="215"/>
      <c r="BL301" s="112"/>
      <c r="BM301" s="233"/>
      <c r="BN301" s="233"/>
      <c r="BO301" s="255"/>
      <c r="BP301" s="216"/>
      <c r="BQ301" s="216"/>
      <c r="BR301" s="216"/>
      <c r="BS301" s="217"/>
      <c r="BT301" s="218"/>
      <c r="BU301" s="259"/>
      <c r="BV301" s="259"/>
      <c r="BW301" s="260"/>
      <c r="BY301" s="257"/>
      <c r="BZ301" s="257"/>
      <c r="CA301" s="257"/>
      <c r="CB301" s="221"/>
      <c r="CC301" s="222"/>
      <c r="CD301" s="222"/>
      <c r="CE301" s="222"/>
    </row>
    <row r="302" spans="2:83" ht="15" customHeight="1">
      <c r="B302" s="2">
        <v>339</v>
      </c>
      <c r="C302" s="2">
        <v>296</v>
      </c>
      <c r="D302" s="47" t="s">
        <v>2415</v>
      </c>
      <c r="E302" s="47" t="s">
        <v>1642</v>
      </c>
      <c r="F302" s="89" t="s">
        <v>2416</v>
      </c>
      <c r="G302" s="48">
        <v>1976</v>
      </c>
      <c r="H302" s="49" t="s">
        <v>31</v>
      </c>
      <c r="I302" s="2" t="str">
        <f>IF(G302&lt;=1953,"M60",IF(G302&lt;=1963,"M50",IF(G302&lt;=1973,"M40","M")))</f>
        <v>M</v>
      </c>
      <c r="J302" s="105">
        <f t="shared" si="29"/>
        <v>196.58</v>
      </c>
      <c r="K302" s="249">
        <f t="shared" si="30"/>
        <v>200.45</v>
      </c>
      <c r="L302" s="51">
        <f t="shared" si="31"/>
        <v>4</v>
      </c>
      <c r="M302" s="52" t="str">
        <f t="shared" si="32"/>
        <v>nie</v>
      </c>
      <c r="N302" s="106">
        <f>IF($M302="ano",LARGE((Q302,U302,Y302,AC302,AG302,AK302,AO302,AS302,AW302,BA302,BE302,BI302,BM302,BQ302,BU302,BY302,CC302),1)+LARGE((Q302,U302,Y302,AC302,AG302,AK302,AO302,AS302,AW302,BA302,BE302,BI302,BM302,BQ302,BU302,BY302,CC302),2)+LARGE((Q302,U302,Y302,AC302,AG302,AK302,AO302,AS302,AW302,BA302,BE302,BI302,BM302,BQ302,BU302,BY302,CC302),3)+LARGE((Q302,U302,Y302,AC302,AG302,AK302,AO302,AS302,AW302,BA302,BE302,BI302,BM302,BQ302,BU302,BY302,CC302),4)+LARGE((Q302,U302,Y302,AC302,AG302,AK302,AO302,AS302,AW302,BA302,BE302,BI302,BM302,BQ302,BU302,BY302,CC302),5),J302)</f>
        <v>196.58</v>
      </c>
      <c r="O302" s="250">
        <f>IF($M302="ano",LARGE((S302,W302,AA302,AE302,AI302,AM302,AQ302,AU302,AY302,BC302,BG302,BK302,BO302,BS302,BW302,CA302,CE302),1)+LARGE((S302,W302,AA302,AE302,AI302,AM302,AQ302,AU302,AY302,BC302,BG302,BK302,BO302,BS302,BW302,CA302,CE302),2)+LARGE((S302,W302,AA302,AE302,AI302,AM302,AQ302,AU302,AY302,BC302,BG302,BK302,BO302,BS302,BW302,CA302,CE302),3)+LARGE((S302,W302,AA302,AE302,AI302,AM302,AQ302,AU302,AY302,BC302,BG302,BK302,BO302,BS302,BW302,CA302,CE302),4)+LARGE((S302,W302,AA302,AE302,AI302,AM302,AQ302,AU302,AY302,BC302,BG302,BK302,BO302,BS302,BW302,CA302,CE302),5),K302)</f>
        <v>200.45</v>
      </c>
      <c r="P302" s="191"/>
      <c r="Q302" s="192"/>
      <c r="R302" s="192"/>
      <c r="S302" s="193"/>
      <c r="T302" s="194">
        <v>0.15303240740740739</v>
      </c>
      <c r="U302" s="256">
        <v>1</v>
      </c>
      <c r="V302" s="194">
        <v>0.15009418518518516</v>
      </c>
      <c r="W302" s="256">
        <v>1.02</v>
      </c>
      <c r="X302" s="197"/>
      <c r="Y302" s="198" t="s">
        <v>247</v>
      </c>
      <c r="Z302" s="198"/>
      <c r="AA302" s="199" t="s">
        <v>247</v>
      </c>
      <c r="AB302" s="200"/>
      <c r="AC302" s="201"/>
      <c r="AD302" s="201"/>
      <c r="AE302" s="202"/>
      <c r="AF302" s="203"/>
      <c r="AG302" s="204" t="s">
        <v>247</v>
      </c>
      <c r="AH302" s="204"/>
      <c r="AI302" s="205"/>
      <c r="AJ302" s="200">
        <v>7.4907407407407409E-2</v>
      </c>
      <c r="AK302" s="252">
        <v>66.94</v>
      </c>
      <c r="AL302" s="200">
        <v>7.3469185185185193E-2</v>
      </c>
      <c r="AM302" s="252">
        <v>68.260000000000005</v>
      </c>
      <c r="AN302" s="206">
        <v>4.2141203703703702E-2</v>
      </c>
      <c r="AO302" s="251">
        <v>69.8</v>
      </c>
      <c r="AP302" s="206">
        <v>4.1332092592592594E-2</v>
      </c>
      <c r="AQ302" s="251">
        <v>71.17</v>
      </c>
      <c r="AU302" s="202"/>
      <c r="AW302" s="231"/>
      <c r="AX302" s="231"/>
      <c r="AY302" s="253"/>
      <c r="BA302" s="207"/>
      <c r="BB302" s="207"/>
      <c r="BC302" s="208"/>
      <c r="BD302" s="210"/>
      <c r="BE302" s="211"/>
      <c r="BF302" s="211"/>
      <c r="BG302" s="212"/>
      <c r="BH302" s="213"/>
      <c r="BI302" s="214"/>
      <c r="BJ302" s="214"/>
      <c r="BK302" s="215"/>
      <c r="BL302" s="112"/>
      <c r="BM302" s="233"/>
      <c r="BN302" s="233"/>
      <c r="BO302" s="255"/>
      <c r="BP302" s="216"/>
      <c r="BQ302" s="216"/>
      <c r="BR302" s="216"/>
      <c r="BS302" s="217"/>
      <c r="BT302" s="218">
        <v>7.6550925925925925E-2</v>
      </c>
      <c r="BU302" s="256">
        <v>58.84</v>
      </c>
      <c r="BV302" s="218">
        <v>7.5081148148148147E-2</v>
      </c>
      <c r="BW302" s="262">
        <v>60</v>
      </c>
      <c r="BY302" s="257"/>
      <c r="BZ302" s="257"/>
      <c r="CA302" s="257"/>
      <c r="CB302" s="221"/>
      <c r="CC302" s="222"/>
      <c r="CD302" s="222"/>
      <c r="CE302" s="222"/>
    </row>
    <row r="303" spans="2:83" ht="15" customHeight="1">
      <c r="B303" s="2">
        <v>340</v>
      </c>
      <c r="C303" s="2">
        <v>297</v>
      </c>
      <c r="D303" s="49" t="s">
        <v>684</v>
      </c>
      <c r="E303" s="49" t="s">
        <v>1597</v>
      </c>
      <c r="F303" s="93" t="s">
        <v>296</v>
      </c>
      <c r="G303" s="85" t="s">
        <v>297</v>
      </c>
      <c r="H303" s="49" t="s">
        <v>31</v>
      </c>
      <c r="I303" s="49" t="s">
        <v>37</v>
      </c>
      <c r="J303" s="105">
        <f t="shared" si="29"/>
        <v>157.22</v>
      </c>
      <c r="K303" s="249">
        <f t="shared" si="30"/>
        <v>200.03</v>
      </c>
      <c r="L303" s="51">
        <f t="shared" si="31"/>
        <v>1</v>
      </c>
      <c r="M303" s="52" t="str">
        <f t="shared" si="32"/>
        <v>nie</v>
      </c>
      <c r="N303" s="106">
        <f>IF($M303="ano",LARGE((Q303,U303,Y303,AC303,AG303,AK303,AO303,AS303,AW303,BA303,BE303,BI303,BM303,BQ303,BU303,BY303,CC303),1)+LARGE((Q303,U303,Y303,AC303,AG303,AK303,AO303,AS303,AW303,BA303,BE303,BI303,BM303,BQ303,BU303,BY303,CC303),2)+LARGE((Q303,U303,Y303,AC303,AG303,AK303,AO303,AS303,AW303,BA303,BE303,BI303,BM303,BQ303,BU303,BY303,CC303),3)+LARGE((Q303,U303,Y303,AC303,AG303,AK303,AO303,AS303,AW303,BA303,BE303,BI303,BM303,BQ303,BU303,BY303,CC303),4)+LARGE((Q303,U303,Y303,AC303,AG303,AK303,AO303,AS303,AW303,BA303,BE303,BI303,BM303,BQ303,BU303,BY303,CC303),5),J303)</f>
        <v>157.22</v>
      </c>
      <c r="O303" s="250">
        <f>IF($M303="ano",LARGE((S303,W303,AA303,AE303,AI303,AM303,AQ303,AU303,AY303,BC303,BG303,BK303,BO303,BS303,BW303,CA303,CE303),1)+LARGE((S303,W303,AA303,AE303,AI303,AM303,AQ303,AU303,AY303,BC303,BG303,BK303,BO303,BS303,BW303,CA303,CE303),2)+LARGE((S303,W303,AA303,AE303,AI303,AM303,AQ303,AU303,AY303,BC303,BG303,BK303,BO303,BS303,BW303,CA303,CE303),3)+LARGE((S303,W303,AA303,AE303,AI303,AM303,AQ303,AU303,AY303,BC303,BG303,BK303,BO303,BS303,BW303,CA303,CE303),4)+LARGE((S303,W303,AA303,AE303,AI303,AM303,AQ303,AU303,AY303,BC303,BG303,BK303,BO303,BS303,BW303,CA303,CE303),5),K303)</f>
        <v>200.03</v>
      </c>
      <c r="S303" s="193"/>
      <c r="W303" s="196"/>
      <c r="Y303" s="59" t="s">
        <v>247</v>
      </c>
      <c r="AA303" s="199" t="s">
        <v>247</v>
      </c>
      <c r="AE303" s="202"/>
      <c r="AG303" s="61" t="s">
        <v>247</v>
      </c>
      <c r="AI303" s="205"/>
      <c r="AJ303" s="200"/>
      <c r="AK303" s="201" t="s">
        <v>247</v>
      </c>
      <c r="AL303" s="201"/>
      <c r="AM303" s="202"/>
      <c r="AN303" s="206">
        <v>3.0983796296296297E-2</v>
      </c>
      <c r="AO303" s="251">
        <v>157.22</v>
      </c>
      <c r="AP303" s="206">
        <v>2.435326388888889E-2</v>
      </c>
      <c r="AQ303" s="251">
        <v>200.03</v>
      </c>
      <c r="AU303" s="202"/>
      <c r="AW303" s="231"/>
      <c r="AX303" s="231"/>
      <c r="AY303" s="253"/>
      <c r="BA303" s="207"/>
      <c r="BB303" s="207"/>
      <c r="BC303" s="208"/>
      <c r="BD303" s="210"/>
      <c r="BE303" s="211"/>
      <c r="BF303" s="211"/>
      <c r="BG303" s="212"/>
      <c r="BH303" s="213"/>
      <c r="BI303" s="214"/>
      <c r="BJ303" s="214"/>
      <c r="BK303" s="215"/>
      <c r="BL303" s="112"/>
      <c r="BM303" s="233"/>
      <c r="BN303" s="233"/>
      <c r="BO303" s="255"/>
      <c r="BS303" s="217"/>
      <c r="BT303" s="218"/>
      <c r="BU303" s="259"/>
      <c r="BV303" s="259"/>
      <c r="BW303" s="260"/>
      <c r="BY303" s="257"/>
      <c r="BZ303" s="257"/>
      <c r="CA303" s="257"/>
      <c r="CB303" s="221"/>
      <c r="CC303" s="222"/>
      <c r="CD303" s="222"/>
      <c r="CE303" s="222"/>
    </row>
    <row r="304" spans="2:83" ht="15" customHeight="1">
      <c r="B304" s="2">
        <v>341</v>
      </c>
      <c r="C304" s="2">
        <v>298</v>
      </c>
      <c r="D304" s="49" t="s">
        <v>1067</v>
      </c>
      <c r="E304" s="49" t="s">
        <v>1007</v>
      </c>
      <c r="F304" s="93" t="s">
        <v>934</v>
      </c>
      <c r="G304" s="85">
        <v>1976</v>
      </c>
      <c r="H304" s="49" t="s">
        <v>31</v>
      </c>
      <c r="I304" s="49" t="s">
        <v>31</v>
      </c>
      <c r="J304" s="105">
        <f t="shared" si="29"/>
        <v>195.7</v>
      </c>
      <c r="K304" s="249">
        <f t="shared" si="30"/>
        <v>199.54</v>
      </c>
      <c r="L304" s="51">
        <f t="shared" si="31"/>
        <v>1</v>
      </c>
      <c r="M304" s="52" t="str">
        <f t="shared" si="32"/>
        <v>nie</v>
      </c>
      <c r="N304" s="106">
        <f>IF($M304="ano",LARGE((Q304,U304,Y304,AC304,AG304,AK304,AO304,AS304,AW304,BA304,BE304,BI304,BM304,BQ304,BU304,BY304,CC304),1)+LARGE((Q304,U304,Y304,AC304,AG304,AK304,AO304,AS304,AW304,BA304,BE304,BI304,BM304,BQ304,BU304,BY304,CC304),2)+LARGE((Q304,U304,Y304,AC304,AG304,AK304,AO304,AS304,AW304,BA304,BE304,BI304,BM304,BQ304,BU304,BY304,CC304),3)+LARGE((Q304,U304,Y304,AC304,AG304,AK304,AO304,AS304,AW304,BA304,BE304,BI304,BM304,BQ304,BU304,BY304,CC304),4)+LARGE((Q304,U304,Y304,AC304,AG304,AK304,AO304,AS304,AW304,BA304,BE304,BI304,BM304,BQ304,BU304,BY304,CC304),5),J304)</f>
        <v>195.7</v>
      </c>
      <c r="O304" s="250">
        <f>IF($M304="ano",LARGE((S304,W304,AA304,AE304,AI304,AM304,AQ304,AU304,AY304,BC304,BG304,BK304,BO304,BS304,BW304,CA304,CE304),1)+LARGE((S304,W304,AA304,AE304,AI304,AM304,AQ304,AU304,AY304,BC304,BG304,BK304,BO304,BS304,BW304,CA304,CE304),2)+LARGE((S304,W304,AA304,AE304,AI304,AM304,AQ304,AU304,AY304,BC304,BG304,BK304,BO304,BS304,BW304,CA304,CE304),3)+LARGE((S304,W304,AA304,AE304,AI304,AM304,AQ304,AU304,AY304,BC304,BG304,BK304,BO304,BS304,BW304,CA304,CE304),4)+LARGE((S304,W304,AA304,AE304,AI304,AM304,AQ304,AU304,AY304,BC304,BG304,BK304,BO304,BS304,BW304,CA304,CE304),5),K304)</f>
        <v>199.54</v>
      </c>
      <c r="AJ304" s="200"/>
      <c r="AK304" s="201"/>
      <c r="AL304" s="201"/>
      <c r="AM304" s="201"/>
      <c r="BH304" s="213">
        <v>6.1099537037037042E-2</v>
      </c>
      <c r="BI304" s="254">
        <v>195.7</v>
      </c>
      <c r="BJ304" s="213">
        <v>5.9926425925925932E-2</v>
      </c>
      <c r="BK304" s="254">
        <v>199.54</v>
      </c>
      <c r="BL304" s="112"/>
      <c r="BM304" s="233"/>
      <c r="BN304" s="233"/>
      <c r="BO304" s="255"/>
      <c r="BT304" s="218"/>
      <c r="BU304" s="259"/>
      <c r="BV304" s="259"/>
      <c r="BW304" s="260"/>
      <c r="BY304" s="257"/>
      <c r="BZ304" s="257"/>
      <c r="CA304" s="257"/>
      <c r="CB304" s="221"/>
      <c r="CC304" s="222"/>
      <c r="CD304" s="222"/>
      <c r="CE304" s="222"/>
    </row>
    <row r="305" spans="2:83" ht="15" customHeight="1">
      <c r="B305" s="2">
        <v>343</v>
      </c>
      <c r="C305" s="2">
        <v>299</v>
      </c>
      <c r="D305" s="49" t="s">
        <v>1318</v>
      </c>
      <c r="E305" s="49" t="s">
        <v>1511</v>
      </c>
      <c r="F305" s="93" t="s">
        <v>1542</v>
      </c>
      <c r="G305" s="85">
        <v>1983</v>
      </c>
      <c r="H305" s="49" t="s">
        <v>31</v>
      </c>
      <c r="I305" s="49" t="s">
        <v>31</v>
      </c>
      <c r="J305" s="105">
        <f t="shared" si="29"/>
        <v>198.91</v>
      </c>
      <c r="K305" s="249">
        <f t="shared" si="30"/>
        <v>198.91</v>
      </c>
      <c r="L305" s="51">
        <f t="shared" si="31"/>
        <v>1</v>
      </c>
      <c r="M305" s="52" t="str">
        <f t="shared" si="32"/>
        <v>nie</v>
      </c>
      <c r="N305" s="106">
        <f>IF($M305="ano",LARGE((Q305,U305,Y305,AC305,AG305,AK305,AO305,AS305,AW305,BA305,BE305,BI305,BM305,BQ305,BU305,BY305,CC305),1)+LARGE((Q305,U305,Y305,AC305,AG305,AK305,AO305,AS305,AW305,BA305,BE305,BI305,BM305,BQ305,BU305,BY305,CC305),2)+LARGE((Q305,U305,Y305,AC305,AG305,AK305,AO305,AS305,AW305,BA305,BE305,BI305,BM305,BQ305,BU305,BY305,CC305),3)+LARGE((Q305,U305,Y305,AC305,AG305,AK305,AO305,AS305,AW305,BA305,BE305,BI305,BM305,BQ305,BU305,BY305,CC305),4)+LARGE((Q305,U305,Y305,AC305,AG305,AK305,AO305,AS305,AW305,BA305,BE305,BI305,BM305,BQ305,BU305,BY305,CC305),5),J305)</f>
        <v>198.91</v>
      </c>
      <c r="O305" s="250">
        <f>IF($M305="ano",LARGE((S305,W305,AA305,AE305,AI305,AM305,AQ305,AU305,AY305,BC305,BG305,BK305,BO305,BS305,BW305,CA305,CE305),1)+LARGE((S305,W305,AA305,AE305,AI305,AM305,AQ305,AU305,AY305,BC305,BG305,BK305,BO305,BS305,BW305,CA305,CE305),2)+LARGE((S305,W305,AA305,AE305,AI305,AM305,AQ305,AU305,AY305,BC305,BG305,BK305,BO305,BS305,BW305,CA305,CE305),3)+LARGE((S305,W305,AA305,AE305,AI305,AM305,AQ305,AU305,AY305,BC305,BG305,BK305,BO305,BS305,BW305,CA305,CE305),4)+LARGE((S305,W305,AA305,AE305,AI305,AM305,AQ305,AU305,AY305,BC305,BG305,BK305,BO305,BS305,BW305,CA305,CE305),5),K305)</f>
        <v>198.91</v>
      </c>
      <c r="AJ305" s="200"/>
      <c r="AK305" s="201"/>
      <c r="AL305" s="201"/>
      <c r="AM305" s="201"/>
      <c r="BY305" s="264"/>
      <c r="BZ305" s="264"/>
      <c r="CA305" s="257"/>
      <c r="CB305" s="221">
        <v>4.7881944444444442E-2</v>
      </c>
      <c r="CC305" s="222">
        <v>198.91</v>
      </c>
      <c r="CD305" s="221">
        <v>4.7881944444444442E-2</v>
      </c>
      <c r="CE305" s="222">
        <v>198.91</v>
      </c>
    </row>
    <row r="306" spans="2:83" ht="15" customHeight="1">
      <c r="B306" s="2">
        <v>344</v>
      </c>
      <c r="C306" s="2">
        <v>300</v>
      </c>
      <c r="D306" s="49" t="s">
        <v>616</v>
      </c>
      <c r="E306" s="49" t="s">
        <v>1587</v>
      </c>
      <c r="F306" s="93" t="s">
        <v>273</v>
      </c>
      <c r="G306" s="85" t="s">
        <v>254</v>
      </c>
      <c r="H306" s="49" t="s">
        <v>31</v>
      </c>
      <c r="I306" s="49" t="s">
        <v>32</v>
      </c>
      <c r="J306" s="105">
        <f t="shared" si="29"/>
        <v>181.17</v>
      </c>
      <c r="K306" s="249">
        <f t="shared" si="30"/>
        <v>198.29</v>
      </c>
      <c r="L306" s="51">
        <f t="shared" si="31"/>
        <v>1</v>
      </c>
      <c r="M306" s="52" t="str">
        <f t="shared" si="32"/>
        <v>nie</v>
      </c>
      <c r="N306" s="106">
        <f>IF($M306="ano",LARGE((Q306,U306,Y306,AC306,AG306,AK306,AO306,AS306,AW306,BA306,BE306,BI306,BM306,BQ306,BU306,BY306,CC306),1)+LARGE((Q306,U306,Y306,AC306,AG306,AK306,AO306,AS306,AW306,BA306,BE306,BI306,BM306,BQ306,BU306,BY306,CC306),2)+LARGE((Q306,U306,Y306,AC306,AG306,AK306,AO306,AS306,AW306,BA306,BE306,BI306,BM306,BQ306,BU306,BY306,CC306),3)+LARGE((Q306,U306,Y306,AC306,AG306,AK306,AO306,AS306,AW306,BA306,BE306,BI306,BM306,BQ306,BU306,BY306,CC306),4)+LARGE((Q306,U306,Y306,AC306,AG306,AK306,AO306,AS306,AW306,BA306,BE306,BI306,BM306,BQ306,BU306,BY306,CC306),5),J306)</f>
        <v>181.17</v>
      </c>
      <c r="O306" s="250">
        <f>IF($M306="ano",LARGE((S306,W306,AA306,AE306,AI306,AM306,AQ306,AU306,AY306,BC306,BG306,BK306,BO306,BS306,BW306,CA306,CE306),1)+LARGE((S306,W306,AA306,AE306,AI306,AM306,AQ306,AU306,AY306,BC306,BG306,BK306,BO306,BS306,BW306,CA306,CE306),2)+LARGE((S306,W306,AA306,AE306,AI306,AM306,AQ306,AU306,AY306,BC306,BG306,BK306,BO306,BS306,BW306,CA306,CE306),3)+LARGE((S306,W306,AA306,AE306,AI306,AM306,AQ306,AU306,AY306,BC306,BG306,BK306,BO306,BS306,BW306,CA306,CE306),4)+LARGE((S306,W306,AA306,AE306,AI306,AM306,AQ306,AU306,AY306,BC306,BG306,BK306,BO306,BS306,BW306,CA306,CE306),5),K306)</f>
        <v>198.29</v>
      </c>
      <c r="S306" s="193"/>
      <c r="W306" s="196"/>
      <c r="Y306" s="59" t="s">
        <v>247</v>
      </c>
      <c r="AA306" s="199" t="s">
        <v>247</v>
      </c>
      <c r="AE306" s="202"/>
      <c r="AG306" s="61" t="s">
        <v>247</v>
      </c>
      <c r="AI306" s="205"/>
      <c r="AJ306" s="200"/>
      <c r="AK306" s="201" t="s">
        <v>247</v>
      </c>
      <c r="AL306" s="201"/>
      <c r="AM306" s="202"/>
      <c r="AN306" s="206">
        <v>2.7928240740740743E-2</v>
      </c>
      <c r="AO306" s="251">
        <v>181.17</v>
      </c>
      <c r="AP306" s="206">
        <v>2.5518033564814815E-2</v>
      </c>
      <c r="AQ306" s="251">
        <v>198.29</v>
      </c>
      <c r="AU306" s="202"/>
      <c r="AW306" s="231"/>
      <c r="AX306" s="231"/>
      <c r="AY306" s="253"/>
      <c r="BA306" s="207"/>
      <c r="BB306" s="207"/>
      <c r="BC306" s="208"/>
      <c r="BD306" s="210"/>
      <c r="BE306" s="211"/>
      <c r="BF306" s="211"/>
      <c r="BG306" s="212"/>
      <c r="BH306" s="213"/>
      <c r="BI306" s="214"/>
      <c r="BJ306" s="214"/>
      <c r="BK306" s="215"/>
      <c r="BL306" s="112"/>
      <c r="BM306" s="233"/>
      <c r="BN306" s="233"/>
      <c r="BO306" s="255"/>
      <c r="BS306" s="217"/>
      <c r="BT306" s="218"/>
      <c r="BU306" s="259"/>
      <c r="BV306" s="259"/>
      <c r="BW306" s="260"/>
      <c r="BY306" s="257"/>
      <c r="BZ306" s="257"/>
      <c r="CA306" s="257"/>
      <c r="CB306" s="221"/>
      <c r="CC306" s="222"/>
      <c r="CD306" s="222"/>
      <c r="CE306" s="222"/>
    </row>
    <row r="307" spans="2:83" ht="15" customHeight="1">
      <c r="B307" s="2">
        <v>345</v>
      </c>
      <c r="C307" s="2">
        <v>301</v>
      </c>
      <c r="D307" s="47" t="s">
        <v>2468</v>
      </c>
      <c r="E307" s="47" t="s">
        <v>2048</v>
      </c>
      <c r="F307" s="89"/>
      <c r="G307" s="48">
        <v>1987</v>
      </c>
      <c r="H307" s="49" t="s">
        <v>31</v>
      </c>
      <c r="I307" s="2" t="str">
        <f>IF(G307&lt;=1953,"M60",IF(G307&lt;=1963,"M50",IF(G307&lt;=1973,"M40","M")))</f>
        <v>M</v>
      </c>
      <c r="J307" s="105">
        <f t="shared" si="29"/>
        <v>198.06</v>
      </c>
      <c r="K307" s="249">
        <f t="shared" si="30"/>
        <v>198.06</v>
      </c>
      <c r="L307" s="51">
        <f t="shared" si="31"/>
        <v>1</v>
      </c>
      <c r="M307" s="52" t="str">
        <f t="shared" si="32"/>
        <v>nie</v>
      </c>
      <c r="N307" s="106">
        <f>IF($M307="ano",LARGE((Q307,U307,Y307,AC307,AG307,AK307,AO307,AS307,AW307,BA307,BE307,BI307,BM307,BQ307,BU307,BY307,CC307),1)+LARGE((Q307,U307,Y307,AC307,AG307,AK307,AO307,AS307,AW307,BA307,BE307,BI307,BM307,BQ307,BU307,BY307,CC307),2)+LARGE((Q307,U307,Y307,AC307,AG307,AK307,AO307,AS307,AW307,BA307,BE307,BI307,BM307,BQ307,BU307,BY307,CC307),3)+LARGE((Q307,U307,Y307,AC307,AG307,AK307,AO307,AS307,AW307,BA307,BE307,BI307,BM307,BQ307,BU307,BY307,CC307),4)+LARGE((Q307,U307,Y307,AC307,AG307,AK307,AO307,AS307,AW307,BA307,BE307,BI307,BM307,BQ307,BU307,BY307,CC307),5),J307)</f>
        <v>198.06</v>
      </c>
      <c r="O307" s="250">
        <f>IF($M307="ano",LARGE((S307,W307,AA307,AE307,AI307,AM307,AQ307,AU307,AY307,BC307,BG307,BK307,BO307,BS307,BW307,CA307,CE307),1)+LARGE((S307,W307,AA307,AE307,AI307,AM307,AQ307,AU307,AY307,BC307,BG307,BK307,BO307,BS307,BW307,CA307,CE307),2)+LARGE((S307,W307,AA307,AE307,AI307,AM307,AQ307,AU307,AY307,BC307,BG307,BK307,BO307,BS307,BW307,CA307,CE307),3)+LARGE((S307,W307,AA307,AE307,AI307,AM307,AQ307,AU307,AY307,BC307,BG307,BK307,BO307,BS307,BW307,CA307,CE307),4)+LARGE((S307,W307,AA307,AE307,AI307,AM307,AQ307,AU307,AY307,BC307,BG307,BK307,BO307,BS307,BW307,CA307,CE307),5),K307)</f>
        <v>198.06</v>
      </c>
      <c r="P307" s="191">
        <v>0.19744212962962962</v>
      </c>
      <c r="Q307" s="192">
        <v>198.06</v>
      </c>
      <c r="R307" s="191">
        <v>0.19744212962962962</v>
      </c>
      <c r="S307" s="192">
        <v>198.06</v>
      </c>
      <c r="T307" s="194"/>
      <c r="U307" s="195"/>
      <c r="V307" s="195"/>
      <c r="W307" s="196"/>
      <c r="X307" s="197"/>
      <c r="Y307" s="198" t="s">
        <v>247</v>
      </c>
      <c r="Z307" s="198"/>
      <c r="AA307" s="199" t="s">
        <v>247</v>
      </c>
      <c r="AB307" s="200"/>
      <c r="AC307" s="201"/>
      <c r="AD307" s="201"/>
      <c r="AE307" s="202"/>
      <c r="AF307" s="203"/>
      <c r="AG307" s="204" t="s">
        <v>247</v>
      </c>
      <c r="AH307" s="204"/>
      <c r="AI307" s="205"/>
      <c r="AJ307" s="200"/>
      <c r="AK307" s="201" t="s">
        <v>247</v>
      </c>
      <c r="AL307" s="201"/>
      <c r="AM307" s="202"/>
      <c r="AN307" s="206"/>
      <c r="AO307" s="207" t="s">
        <v>247</v>
      </c>
      <c r="AP307" s="207"/>
      <c r="AQ307" s="208"/>
      <c r="AU307" s="202"/>
      <c r="AW307" s="231"/>
      <c r="AX307" s="231"/>
      <c r="AY307" s="253"/>
      <c r="BA307" s="207"/>
      <c r="BB307" s="207"/>
      <c r="BC307" s="208"/>
      <c r="BD307" s="210"/>
      <c r="BE307" s="211"/>
      <c r="BF307" s="211"/>
      <c r="BG307" s="212"/>
      <c r="BH307" s="213"/>
      <c r="BI307" s="214"/>
      <c r="BJ307" s="214"/>
      <c r="BK307" s="215"/>
      <c r="BL307" s="112"/>
      <c r="BM307" s="233"/>
      <c r="BN307" s="233"/>
      <c r="BO307" s="255"/>
      <c r="BP307" s="216"/>
      <c r="BQ307" s="216"/>
      <c r="BR307" s="216"/>
      <c r="BS307" s="217"/>
      <c r="BT307" s="218"/>
      <c r="BU307" s="259"/>
      <c r="BV307" s="259"/>
      <c r="BW307" s="260"/>
      <c r="BY307" s="257"/>
      <c r="BZ307" s="257"/>
      <c r="CA307" s="257"/>
      <c r="CB307" s="221"/>
      <c r="CC307" s="222"/>
      <c r="CD307" s="222"/>
      <c r="CE307" s="222"/>
    </row>
    <row r="308" spans="2:83" ht="15" customHeight="1">
      <c r="B308" s="2">
        <v>346</v>
      </c>
      <c r="C308" s="2">
        <v>302</v>
      </c>
      <c r="D308" s="49" t="s">
        <v>561</v>
      </c>
      <c r="E308" s="49" t="s">
        <v>562</v>
      </c>
      <c r="F308" s="93" t="s">
        <v>250</v>
      </c>
      <c r="G308" s="85" t="s">
        <v>251</v>
      </c>
      <c r="H308" s="49" t="s">
        <v>31</v>
      </c>
      <c r="I308" s="49" t="s">
        <v>31</v>
      </c>
      <c r="J308" s="105">
        <f t="shared" si="29"/>
        <v>197.85</v>
      </c>
      <c r="K308" s="249">
        <f t="shared" si="30"/>
        <v>197.85</v>
      </c>
      <c r="L308" s="51">
        <f t="shared" si="31"/>
        <v>1</v>
      </c>
      <c r="M308" s="52" t="str">
        <f t="shared" si="32"/>
        <v>nie</v>
      </c>
      <c r="N308" s="106">
        <f>IF($M308="ano",LARGE((Q308,U308,Y308,AC308,AG308,AK308,AO308,AS308,AW308,BA308,BE308,BI308,BM308,BQ308,BU308,BY308,CC308),1)+LARGE((Q308,U308,Y308,AC308,AG308,AK308,AO308,AS308,AW308,BA308,BE308,BI308,BM308,BQ308,BU308,BY308,CC308),2)+LARGE((Q308,U308,Y308,AC308,AG308,AK308,AO308,AS308,AW308,BA308,BE308,BI308,BM308,BQ308,BU308,BY308,CC308),3)+LARGE((Q308,U308,Y308,AC308,AG308,AK308,AO308,AS308,AW308,BA308,BE308,BI308,BM308,BQ308,BU308,BY308,CC308),4)+LARGE((Q308,U308,Y308,AC308,AG308,AK308,AO308,AS308,AW308,BA308,BE308,BI308,BM308,BQ308,BU308,BY308,CC308),5),J308)</f>
        <v>197.85</v>
      </c>
      <c r="O308" s="250">
        <f>IF($M308="ano",LARGE((S308,W308,AA308,AE308,AI308,AM308,AQ308,AU308,AY308,BC308,BG308,BK308,BO308,BS308,BW308,CA308,CE308),1)+LARGE((S308,W308,AA308,AE308,AI308,AM308,AQ308,AU308,AY308,BC308,BG308,BK308,BO308,BS308,BW308,CA308,CE308),2)+LARGE((S308,W308,AA308,AE308,AI308,AM308,AQ308,AU308,AY308,BC308,BG308,BK308,BO308,BS308,BW308,CA308,CE308),3)+LARGE((S308,W308,AA308,AE308,AI308,AM308,AQ308,AU308,AY308,BC308,BG308,BK308,BO308,BS308,BW308,CA308,CE308),4)+LARGE((S308,W308,AA308,AE308,AI308,AM308,AQ308,AU308,AY308,BC308,BG308,BK308,BO308,BS308,BW308,CA308,CE308),5),K308)</f>
        <v>197.85</v>
      </c>
      <c r="S308" s="193"/>
      <c r="W308" s="196"/>
      <c r="Y308" s="59" t="s">
        <v>247</v>
      </c>
      <c r="AA308" s="199" t="s">
        <v>247</v>
      </c>
      <c r="AE308" s="202"/>
      <c r="AG308" s="61" t="s">
        <v>247</v>
      </c>
      <c r="AI308" s="205"/>
      <c r="AJ308" s="200"/>
      <c r="AK308" s="201" t="s">
        <v>247</v>
      </c>
      <c r="AL308" s="201"/>
      <c r="AM308" s="202"/>
      <c r="AN308" s="206">
        <v>2.5798611111111109E-2</v>
      </c>
      <c r="AO308" s="251">
        <v>197.85</v>
      </c>
      <c r="AP308" s="206">
        <v>2.5798611111111109E-2</v>
      </c>
      <c r="AQ308" s="251">
        <v>197.85</v>
      </c>
      <c r="AU308" s="202"/>
      <c r="AW308" s="231"/>
      <c r="AX308" s="231"/>
      <c r="AY308" s="253"/>
      <c r="BA308" s="207"/>
      <c r="BB308" s="207"/>
      <c r="BC308" s="208"/>
      <c r="BD308" s="210"/>
      <c r="BE308" s="211"/>
      <c r="BF308" s="211"/>
      <c r="BG308" s="212"/>
      <c r="BH308" s="213"/>
      <c r="BI308" s="214"/>
      <c r="BJ308" s="214"/>
      <c r="BK308" s="215"/>
      <c r="BL308" s="112"/>
      <c r="BM308" s="233"/>
      <c r="BN308" s="233"/>
      <c r="BO308" s="255"/>
      <c r="BS308" s="217"/>
      <c r="BT308" s="218"/>
      <c r="BU308" s="259"/>
      <c r="BV308" s="259"/>
      <c r="BW308" s="260"/>
      <c r="BY308" s="257"/>
      <c r="BZ308" s="257"/>
      <c r="CA308" s="257"/>
      <c r="CB308" s="221"/>
      <c r="CC308" s="222"/>
      <c r="CD308" s="222"/>
      <c r="CE308" s="222"/>
    </row>
    <row r="309" spans="2:83" ht="15" customHeight="1">
      <c r="B309" s="2">
        <v>347</v>
      </c>
      <c r="C309" s="2">
        <v>303</v>
      </c>
      <c r="D309" s="49" t="s">
        <v>827</v>
      </c>
      <c r="E309" s="49" t="s">
        <v>1635</v>
      </c>
      <c r="F309" s="93" t="s">
        <v>774</v>
      </c>
      <c r="G309" s="85">
        <v>1997</v>
      </c>
      <c r="H309" s="49" t="s">
        <v>31</v>
      </c>
      <c r="I309" s="49" t="s">
        <v>35</v>
      </c>
      <c r="J309" s="105">
        <f t="shared" si="29"/>
        <v>185.43</v>
      </c>
      <c r="K309" s="249">
        <f t="shared" si="30"/>
        <v>197.67</v>
      </c>
      <c r="L309" s="51">
        <f t="shared" si="31"/>
        <v>1</v>
      </c>
      <c r="M309" s="52" t="str">
        <f t="shared" si="32"/>
        <v>nie</v>
      </c>
      <c r="N309" s="106">
        <f>IF($M309="ano",LARGE((Q309,U309,Y309,AC309,AG309,AK309,AO309,AS309,AW309,BA309,BE309,BI309,BM309,BQ309,BU309,BY309,CC309),1)+LARGE((Q309,U309,Y309,AC309,AG309,AK309,AO309,AS309,AW309,BA309,BE309,BI309,BM309,BQ309,BU309,BY309,CC309),2)+LARGE((Q309,U309,Y309,AC309,AG309,AK309,AO309,AS309,AW309,BA309,BE309,BI309,BM309,BQ309,BU309,BY309,CC309),3)+LARGE((Q309,U309,Y309,AC309,AG309,AK309,AO309,AS309,AW309,BA309,BE309,BI309,BM309,BQ309,BU309,BY309,CC309),4)+LARGE((Q309,U309,Y309,AC309,AG309,AK309,AO309,AS309,AW309,BA309,BE309,BI309,BM309,BQ309,BU309,BY309,CC309),5),J309)</f>
        <v>185.43</v>
      </c>
      <c r="O309" s="250">
        <f>IF($M309="ano",LARGE((S309,W309,AA309,AE309,AI309,AM309,AQ309,AU309,AY309,BC309,BG309,BK309,BO309,BS309,BW309,CA309,CE309),1)+LARGE((S309,W309,AA309,AE309,AI309,AM309,AQ309,AU309,AY309,BC309,BG309,BK309,BO309,BS309,BW309,CA309,CE309),2)+LARGE((S309,W309,AA309,AE309,AI309,AM309,AQ309,AU309,AY309,BC309,BG309,BK309,BO309,BS309,BW309,CA309,CE309),3)+LARGE((S309,W309,AA309,AE309,AI309,AM309,AQ309,AU309,AY309,BC309,BG309,BK309,BO309,BS309,BW309,CA309,CE309),4)+LARGE((S309,W309,AA309,AE309,AI309,AM309,AQ309,AU309,AY309,BC309,BG309,BK309,BO309,BS309,BW309,CA309,CE309),5),K309)</f>
        <v>197.67</v>
      </c>
      <c r="Y309" s="59" t="s">
        <v>247</v>
      </c>
      <c r="AA309" s="59" t="s">
        <v>247</v>
      </c>
      <c r="AJ309" s="200"/>
      <c r="AK309" s="201"/>
      <c r="AL309" s="201"/>
      <c r="AM309" s="201"/>
      <c r="AV309" s="78">
        <v>6.6655092592592599E-2</v>
      </c>
      <c r="AW309" s="263">
        <v>185.43</v>
      </c>
      <c r="AX309" s="78">
        <v>6.2529142361111123E-2</v>
      </c>
      <c r="AY309" s="263">
        <v>197.67</v>
      </c>
      <c r="BA309" s="207"/>
      <c r="BB309" s="207"/>
      <c r="BC309" s="208"/>
      <c r="BD309" s="210"/>
      <c r="BE309" s="211"/>
      <c r="BF309" s="211"/>
      <c r="BG309" s="212"/>
      <c r="BH309" s="213"/>
      <c r="BI309" s="214"/>
      <c r="BJ309" s="214"/>
      <c r="BK309" s="215"/>
      <c r="BL309" s="112"/>
      <c r="BM309" s="233"/>
      <c r="BN309" s="233"/>
      <c r="BO309" s="255"/>
      <c r="BT309" s="218"/>
      <c r="BU309" s="259"/>
      <c r="BV309" s="259"/>
      <c r="BW309" s="260"/>
      <c r="BY309" s="257"/>
      <c r="BZ309" s="257"/>
      <c r="CA309" s="257"/>
      <c r="CB309" s="221"/>
      <c r="CC309" s="222"/>
      <c r="CD309" s="222"/>
      <c r="CE309" s="222"/>
    </row>
    <row r="310" spans="2:83" ht="15" customHeight="1">
      <c r="B310" s="2">
        <v>348</v>
      </c>
      <c r="C310" s="2">
        <v>304</v>
      </c>
      <c r="D310" s="49" t="s">
        <v>2376</v>
      </c>
      <c r="E310" s="49" t="s">
        <v>1597</v>
      </c>
      <c r="G310" s="85">
        <v>1986</v>
      </c>
      <c r="H310" s="49" t="s">
        <v>31</v>
      </c>
      <c r="I310" s="2" t="str">
        <f>IF(G310&lt;=1953,"M60",IF(G310&lt;=1963,"M50",IF(G310&lt;=1973,"M40","M")))</f>
        <v>M</v>
      </c>
      <c r="J310" s="105">
        <f t="shared" si="29"/>
        <v>196.96000000000004</v>
      </c>
      <c r="K310" s="249">
        <f t="shared" si="30"/>
        <v>196.96000000000004</v>
      </c>
      <c r="L310" s="51">
        <f t="shared" si="31"/>
        <v>3</v>
      </c>
      <c r="M310" s="52" t="str">
        <f t="shared" si="32"/>
        <v>nie</v>
      </c>
      <c r="N310" s="106">
        <f>IF($M310="ano",LARGE((Q310,U310,Y310,AC310,AG310,AK310,AO310,AS310,AW310,BA310,BE310,BI310,BM310,BQ310,BU310,BY310,CC310),1)+LARGE((Q310,U310,Y310,AC310,AG310,AK310,AO310,AS310,AW310,BA310,BE310,BI310,BM310,BQ310,BU310,BY310,CC310),2)+LARGE((Q310,U310,Y310,AC310,AG310,AK310,AO310,AS310,AW310,BA310,BE310,BI310,BM310,BQ310,BU310,BY310,CC310),3)+LARGE((Q310,U310,Y310,AC310,AG310,AK310,AO310,AS310,AW310,BA310,BE310,BI310,BM310,BQ310,BU310,BY310,CC310),4)+LARGE((Q310,U310,Y310,AC310,AG310,AK310,AO310,AS310,AW310,BA310,BE310,BI310,BM310,BQ310,BU310,BY310,CC310),5),J310)</f>
        <v>196.96000000000004</v>
      </c>
      <c r="O310" s="250">
        <f>IF($M310="ano",LARGE((S310,W310,AA310,AE310,AI310,AM310,AQ310,AU310,AY310,BC310,BG310,BK310,BO310,BS310,BW310,CA310,CE310),1)+LARGE((S310,W310,AA310,AE310,AI310,AM310,AQ310,AU310,AY310,BC310,BG310,BK310,BO310,BS310,BW310,CA310,CE310),2)+LARGE((S310,W310,AA310,AE310,AI310,AM310,AQ310,AU310,AY310,BC310,BG310,BK310,BO310,BS310,BW310,CA310,CE310),3)+LARGE((S310,W310,AA310,AE310,AI310,AM310,AQ310,AU310,AY310,BC310,BG310,BK310,BO310,BS310,BW310,CA310,CE310),4)+LARGE((S310,W310,AA310,AE310,AI310,AM310,AQ310,AU310,AY310,BC310,BG310,BK310,BO310,BS310,BW310,CA310,CE310),5),K310)</f>
        <v>196.96000000000004</v>
      </c>
      <c r="P310" s="191"/>
      <c r="Q310" s="192"/>
      <c r="R310" s="192"/>
      <c r="S310" s="193"/>
      <c r="T310" s="194">
        <v>0.13472222222222222</v>
      </c>
      <c r="U310" s="256">
        <v>48.06</v>
      </c>
      <c r="V310" s="194">
        <v>0.13472222222222222</v>
      </c>
      <c r="W310" s="256">
        <v>48.06</v>
      </c>
      <c r="X310" s="197"/>
      <c r="Y310" s="198" t="s">
        <v>247</v>
      </c>
      <c r="Z310" s="198"/>
      <c r="AA310" s="199" t="s">
        <v>247</v>
      </c>
      <c r="AB310" s="200"/>
      <c r="AC310" s="201"/>
      <c r="AD310" s="201"/>
      <c r="AE310" s="202"/>
      <c r="AF310" s="203"/>
      <c r="AG310" s="204" t="s">
        <v>247</v>
      </c>
      <c r="AH310" s="204"/>
      <c r="AI310" s="205"/>
      <c r="AJ310" s="200"/>
      <c r="AK310" s="201" t="s">
        <v>247</v>
      </c>
      <c r="AL310" s="201"/>
      <c r="AM310" s="202"/>
      <c r="AN310" s="206">
        <v>4.0196759259259258E-2</v>
      </c>
      <c r="AO310" s="251">
        <v>85.04</v>
      </c>
      <c r="AP310" s="206">
        <v>4.0196759259259258E-2</v>
      </c>
      <c r="AQ310" s="251">
        <v>85.04</v>
      </c>
      <c r="AR310" s="134">
        <v>5.7384259259259253E-2</v>
      </c>
      <c r="AS310" s="127">
        <v>63.86</v>
      </c>
      <c r="AT310" s="134">
        <v>5.7384259259259253E-2</v>
      </c>
      <c r="AU310" s="252">
        <v>63.86</v>
      </c>
      <c r="AW310" s="231"/>
      <c r="AX310" s="231"/>
      <c r="AY310" s="253"/>
      <c r="BA310" s="207"/>
      <c r="BB310" s="207"/>
      <c r="BC310" s="208"/>
      <c r="BD310" s="210"/>
      <c r="BE310" s="211"/>
      <c r="BF310" s="211"/>
      <c r="BG310" s="212"/>
      <c r="BH310" s="213"/>
      <c r="BI310" s="214"/>
      <c r="BJ310" s="214"/>
      <c r="BK310" s="215"/>
      <c r="BL310" s="112"/>
      <c r="BM310" s="233"/>
      <c r="BN310" s="233"/>
      <c r="BO310" s="255"/>
      <c r="BP310" s="216"/>
      <c r="BQ310" s="216"/>
      <c r="BR310" s="216"/>
      <c r="BS310" s="217"/>
      <c r="BT310" s="218"/>
      <c r="BU310" s="259"/>
      <c r="BV310" s="259"/>
      <c r="BW310" s="260"/>
      <c r="BY310" s="257"/>
      <c r="BZ310" s="257"/>
      <c r="CA310" s="257"/>
      <c r="CB310" s="221"/>
      <c r="CC310" s="222"/>
      <c r="CD310" s="222"/>
      <c r="CE310" s="222"/>
    </row>
    <row r="311" spans="2:83" ht="15" customHeight="1">
      <c r="B311" s="2">
        <v>349</v>
      </c>
      <c r="C311" s="2">
        <v>305</v>
      </c>
      <c r="D311" s="49" t="s">
        <v>621</v>
      </c>
      <c r="E311" s="49" t="s">
        <v>1632</v>
      </c>
      <c r="F311" s="93" t="s">
        <v>300</v>
      </c>
      <c r="G311" s="85" t="s">
        <v>337</v>
      </c>
      <c r="H311" s="49" t="s">
        <v>31</v>
      </c>
      <c r="I311" s="49" t="s">
        <v>32</v>
      </c>
      <c r="J311" s="105">
        <f t="shared" si="29"/>
        <v>181.1</v>
      </c>
      <c r="K311" s="249">
        <f t="shared" si="30"/>
        <v>196.60000000000002</v>
      </c>
      <c r="L311" s="51">
        <f t="shared" si="31"/>
        <v>2</v>
      </c>
      <c r="M311" s="52" t="str">
        <f t="shared" si="32"/>
        <v>nie</v>
      </c>
      <c r="N311" s="106">
        <f>IF($M311="ano",LARGE((Q311,U311,Y311,AC311,AG311,AK311,AO311,AS311,AW311,BA311,BE311,BI311,BM311,BQ311,BU311,BY311,CC311),1)+LARGE((Q311,U311,Y311,AC311,AG311,AK311,AO311,AS311,AW311,BA311,BE311,BI311,BM311,BQ311,BU311,BY311,CC311),2)+LARGE((Q311,U311,Y311,AC311,AG311,AK311,AO311,AS311,AW311,BA311,BE311,BI311,BM311,BQ311,BU311,BY311,CC311),3)+LARGE((Q311,U311,Y311,AC311,AG311,AK311,AO311,AS311,AW311,BA311,BE311,BI311,BM311,BQ311,BU311,BY311,CC311),4)+LARGE((Q311,U311,Y311,AC311,AG311,AK311,AO311,AS311,AW311,BA311,BE311,BI311,BM311,BQ311,BU311,BY311,CC311),5),J311)</f>
        <v>181.1</v>
      </c>
      <c r="O311" s="250">
        <f>IF($M311="ano",LARGE((S311,W311,AA311,AE311,AI311,AM311,AQ311,AU311,AY311,BC311,BG311,BK311,BO311,BS311,BW311,CA311,CE311),1)+LARGE((S311,W311,AA311,AE311,AI311,AM311,AQ311,AU311,AY311,BC311,BG311,BK311,BO311,BS311,BW311,CA311,CE311),2)+LARGE((S311,W311,AA311,AE311,AI311,AM311,AQ311,AU311,AY311,BC311,BG311,BK311,BO311,BS311,BW311,CA311,CE311),3)+LARGE((S311,W311,AA311,AE311,AI311,AM311,AQ311,AU311,AY311,BC311,BG311,BK311,BO311,BS311,BW311,CA311,CE311),4)+LARGE((S311,W311,AA311,AE311,AI311,AM311,AQ311,AU311,AY311,BC311,BG311,BK311,BO311,BS311,BW311,CA311,CE311),5),K311)</f>
        <v>196.60000000000002</v>
      </c>
      <c r="S311" s="193"/>
      <c r="W311" s="196"/>
      <c r="Y311" s="59" t="s">
        <v>247</v>
      </c>
      <c r="AA311" s="199" t="s">
        <v>247</v>
      </c>
      <c r="AE311" s="202"/>
      <c r="AI311" s="205"/>
      <c r="AJ311" s="200"/>
      <c r="AK311" s="201" t="s">
        <v>247</v>
      </c>
      <c r="AL311" s="201"/>
      <c r="AM311" s="202"/>
      <c r="AN311" s="206">
        <v>3.9953703703703707E-2</v>
      </c>
      <c r="AO311" s="251">
        <v>86.94</v>
      </c>
      <c r="AP311" s="206">
        <v>3.6805351851851853E-2</v>
      </c>
      <c r="AQ311" s="251">
        <v>94.38000000000001</v>
      </c>
      <c r="AU311" s="202"/>
      <c r="AW311" s="231"/>
      <c r="AX311" s="231"/>
      <c r="AY311" s="253"/>
      <c r="BA311" s="207"/>
      <c r="BB311" s="207"/>
      <c r="BC311" s="208"/>
      <c r="BD311" s="210">
        <v>7.4884259259259248E-2</v>
      </c>
      <c r="BE311" s="258">
        <v>94.16</v>
      </c>
      <c r="BF311" s="210">
        <v>6.8983379629629624E-2</v>
      </c>
      <c r="BG311" s="258">
        <v>102.22</v>
      </c>
      <c r="BH311" s="213"/>
      <c r="BI311" s="214"/>
      <c r="BJ311" s="214"/>
      <c r="BK311" s="215"/>
      <c r="BL311" s="112"/>
      <c r="BM311" s="233"/>
      <c r="BN311" s="233"/>
      <c r="BO311" s="255"/>
      <c r="BS311" s="217"/>
      <c r="BT311" s="218"/>
      <c r="BU311" s="259"/>
      <c r="BV311" s="259"/>
      <c r="BW311" s="260"/>
      <c r="BY311" s="257"/>
      <c r="BZ311" s="257"/>
      <c r="CA311" s="257"/>
      <c r="CB311" s="221"/>
      <c r="CC311" s="222"/>
      <c r="CD311" s="222"/>
      <c r="CE311" s="222"/>
    </row>
    <row r="312" spans="2:83" ht="15" customHeight="1">
      <c r="B312" s="2">
        <v>350</v>
      </c>
      <c r="C312" s="2">
        <v>306</v>
      </c>
      <c r="D312" s="49" t="s">
        <v>791</v>
      </c>
      <c r="E312" s="49" t="s">
        <v>1582</v>
      </c>
      <c r="F312" s="93" t="s">
        <v>774</v>
      </c>
      <c r="G312" s="85">
        <v>1991</v>
      </c>
      <c r="H312" s="49" t="s">
        <v>31</v>
      </c>
      <c r="I312" s="49" t="s">
        <v>31</v>
      </c>
      <c r="J312" s="105">
        <f t="shared" si="29"/>
        <v>196.5</v>
      </c>
      <c r="K312" s="249">
        <f t="shared" si="30"/>
        <v>196.6</v>
      </c>
      <c r="L312" s="51">
        <f t="shared" si="31"/>
        <v>1</v>
      </c>
      <c r="M312" s="52" t="str">
        <f t="shared" si="32"/>
        <v>nie</v>
      </c>
      <c r="N312" s="106">
        <f>IF($M312="ano",LARGE((Q312,U312,Y312,AC312,AG312,AK312,AO312,AS312,AW312,BA312,BE312,BI312,BM312,BQ312,BU312,BY312,CC312),1)+LARGE((Q312,U312,Y312,AC312,AG312,AK312,AO312,AS312,AW312,BA312,BE312,BI312,BM312,BQ312,BU312,BY312,CC312),2)+LARGE((Q312,U312,Y312,AC312,AG312,AK312,AO312,AS312,AW312,BA312,BE312,BI312,BM312,BQ312,BU312,BY312,CC312),3)+LARGE((Q312,U312,Y312,AC312,AG312,AK312,AO312,AS312,AW312,BA312,BE312,BI312,BM312,BQ312,BU312,BY312,CC312),4)+LARGE((Q312,U312,Y312,AC312,AG312,AK312,AO312,AS312,AW312,BA312,BE312,BI312,BM312,BQ312,BU312,BY312,CC312),5),J312)</f>
        <v>196.5</v>
      </c>
      <c r="O312" s="250">
        <f>IF($M312="ano",LARGE((S312,W312,AA312,AE312,AI312,AM312,AQ312,AU312,AY312,BC312,BG312,BK312,BO312,BS312,BW312,CA312,CE312),1)+LARGE((S312,W312,AA312,AE312,AI312,AM312,AQ312,AU312,AY312,BC312,BG312,BK312,BO312,BS312,BW312,CA312,CE312),2)+LARGE((S312,W312,AA312,AE312,AI312,AM312,AQ312,AU312,AY312,BC312,BG312,BK312,BO312,BS312,BW312,CA312,CE312),3)+LARGE((S312,W312,AA312,AE312,AI312,AM312,AQ312,AU312,AY312,BC312,BG312,BK312,BO312,BS312,BW312,CA312,CE312),4)+LARGE((S312,W312,AA312,AE312,AI312,AM312,AQ312,AU312,AY312,BC312,BG312,BK312,BO312,BS312,BW312,CA312,CE312),5),K312)</f>
        <v>196.6</v>
      </c>
      <c r="Y312" s="59" t="s">
        <v>247</v>
      </c>
      <c r="AA312" s="59" t="s">
        <v>247</v>
      </c>
      <c r="AJ312" s="200"/>
      <c r="AK312" s="201"/>
      <c r="AL312" s="201"/>
      <c r="AM312" s="201"/>
      <c r="AV312" s="78">
        <v>6.3217592592592589E-2</v>
      </c>
      <c r="AW312" s="263">
        <v>196.5</v>
      </c>
      <c r="AX312" s="78">
        <v>6.3185983796296294E-2</v>
      </c>
      <c r="AY312" s="263">
        <v>196.6</v>
      </c>
      <c r="BA312" s="207"/>
      <c r="BB312" s="207"/>
      <c r="BC312" s="208"/>
      <c r="BD312" s="210"/>
      <c r="BE312" s="211"/>
      <c r="BF312" s="211"/>
      <c r="BG312" s="212"/>
      <c r="BH312" s="213"/>
      <c r="BI312" s="214"/>
      <c r="BJ312" s="214"/>
      <c r="BK312" s="215"/>
      <c r="BL312" s="112"/>
      <c r="BM312" s="233"/>
      <c r="BN312" s="233"/>
      <c r="BO312" s="255"/>
      <c r="BT312" s="218"/>
      <c r="BU312" s="259"/>
      <c r="BV312" s="259"/>
      <c r="BW312" s="260"/>
      <c r="BY312" s="257"/>
      <c r="BZ312" s="257"/>
      <c r="CA312" s="257"/>
      <c r="CB312" s="221"/>
      <c r="CC312" s="222"/>
      <c r="CD312" s="222"/>
      <c r="CE312" s="222"/>
    </row>
    <row r="313" spans="2:83" ht="15" customHeight="1">
      <c r="B313" s="2">
        <v>351</v>
      </c>
      <c r="C313" s="2">
        <v>307</v>
      </c>
      <c r="D313" s="49" t="s">
        <v>687</v>
      </c>
      <c r="E313" s="49" t="s">
        <v>1554</v>
      </c>
      <c r="F313" s="93" t="s">
        <v>305</v>
      </c>
      <c r="G313" s="85" t="s">
        <v>297</v>
      </c>
      <c r="H313" s="49" t="s">
        <v>31</v>
      </c>
      <c r="I313" s="49" t="s">
        <v>37</v>
      </c>
      <c r="J313" s="105">
        <f t="shared" si="29"/>
        <v>154.5</v>
      </c>
      <c r="K313" s="249">
        <f t="shared" si="30"/>
        <v>196.57</v>
      </c>
      <c r="L313" s="51">
        <f t="shared" si="31"/>
        <v>1</v>
      </c>
      <c r="M313" s="52" t="str">
        <f t="shared" si="32"/>
        <v>nie</v>
      </c>
      <c r="N313" s="106">
        <f>IF($M313="ano",LARGE((Q313,U313,Y313,AC313,AG313,AK313,AO313,AS313,AW313,BA313,BE313,BI313,BM313,BQ313,BU313,BY313,CC313),1)+LARGE((Q313,U313,Y313,AC313,AG313,AK313,AO313,AS313,AW313,BA313,BE313,BI313,BM313,BQ313,BU313,BY313,CC313),2)+LARGE((Q313,U313,Y313,AC313,AG313,AK313,AO313,AS313,AW313,BA313,BE313,BI313,BM313,BQ313,BU313,BY313,CC313),3)+LARGE((Q313,U313,Y313,AC313,AG313,AK313,AO313,AS313,AW313,BA313,BE313,BI313,BM313,BQ313,BU313,BY313,CC313),4)+LARGE((Q313,U313,Y313,AC313,AG313,AK313,AO313,AS313,AW313,BA313,BE313,BI313,BM313,BQ313,BU313,BY313,CC313),5),J313)</f>
        <v>154.5</v>
      </c>
      <c r="O313" s="250">
        <f>IF($M313="ano",LARGE((S313,W313,AA313,AE313,AI313,AM313,AQ313,AU313,AY313,BC313,BG313,BK313,BO313,BS313,BW313,CA313,CE313),1)+LARGE((S313,W313,AA313,AE313,AI313,AM313,AQ313,AU313,AY313,BC313,BG313,BK313,BO313,BS313,BW313,CA313,CE313),2)+LARGE((S313,W313,AA313,AE313,AI313,AM313,AQ313,AU313,AY313,BC313,BG313,BK313,BO313,BS313,BW313,CA313,CE313),3)+LARGE((S313,W313,AA313,AE313,AI313,AM313,AQ313,AU313,AY313,BC313,BG313,BK313,BO313,BS313,BW313,CA313,CE313),4)+LARGE((S313,W313,AA313,AE313,AI313,AM313,AQ313,AU313,AY313,BC313,BG313,BK313,BO313,BS313,BW313,CA313,CE313),5),K313)</f>
        <v>196.57</v>
      </c>
      <c r="S313" s="193"/>
      <c r="W313" s="196"/>
      <c r="Y313" s="59" t="s">
        <v>247</v>
      </c>
      <c r="AA313" s="199" t="s">
        <v>247</v>
      </c>
      <c r="AE313" s="202"/>
      <c r="AG313" s="61" t="s">
        <v>247</v>
      </c>
      <c r="AI313" s="205"/>
      <c r="AJ313" s="200"/>
      <c r="AK313" s="201" t="s">
        <v>247</v>
      </c>
      <c r="AL313" s="201"/>
      <c r="AM313" s="202"/>
      <c r="AN313" s="206">
        <v>3.1331018518518515E-2</v>
      </c>
      <c r="AO313" s="251">
        <v>154.5</v>
      </c>
      <c r="AP313" s="206">
        <v>2.4626180555555554E-2</v>
      </c>
      <c r="AQ313" s="251">
        <v>196.57</v>
      </c>
      <c r="AU313" s="202"/>
      <c r="AW313" s="231"/>
      <c r="AX313" s="231"/>
      <c r="AY313" s="253"/>
      <c r="BA313" s="207"/>
      <c r="BB313" s="207"/>
      <c r="BC313" s="208"/>
      <c r="BD313" s="210"/>
      <c r="BE313" s="211"/>
      <c r="BF313" s="211"/>
      <c r="BG313" s="212"/>
      <c r="BH313" s="213"/>
      <c r="BI313" s="214"/>
      <c r="BJ313" s="214"/>
      <c r="BK313" s="215"/>
      <c r="BL313" s="112"/>
      <c r="BM313" s="233"/>
      <c r="BN313" s="233"/>
      <c r="BO313" s="255"/>
      <c r="BS313" s="217"/>
      <c r="BT313" s="218"/>
      <c r="BU313" s="259"/>
      <c r="BV313" s="259"/>
      <c r="BW313" s="260"/>
      <c r="BY313" s="257"/>
      <c r="BZ313" s="257"/>
      <c r="CA313" s="257"/>
      <c r="CB313" s="221"/>
      <c r="CC313" s="222"/>
      <c r="CD313" s="222"/>
      <c r="CE313" s="222"/>
    </row>
    <row r="314" spans="2:83" ht="15" customHeight="1">
      <c r="B314" s="2">
        <v>352</v>
      </c>
      <c r="C314" s="2">
        <v>308</v>
      </c>
      <c r="D314" s="49" t="s">
        <v>604</v>
      </c>
      <c r="E314" s="49" t="s">
        <v>1567</v>
      </c>
      <c r="F314" s="93" t="s">
        <v>248</v>
      </c>
      <c r="G314" s="85" t="s">
        <v>252</v>
      </c>
      <c r="H314" s="49" t="s">
        <v>31</v>
      </c>
      <c r="I314" s="49" t="s">
        <v>31</v>
      </c>
      <c r="J314" s="105">
        <f t="shared" si="29"/>
        <v>196.4</v>
      </c>
      <c r="K314" s="249">
        <f t="shared" si="30"/>
        <v>196.4</v>
      </c>
      <c r="L314" s="51">
        <f t="shared" si="31"/>
        <v>1</v>
      </c>
      <c r="M314" s="52" t="str">
        <f t="shared" si="32"/>
        <v>nie</v>
      </c>
      <c r="N314" s="106">
        <f>IF($M314="ano",LARGE((Q314,U314,Y314,AC314,AG314,AK314,AO314,AS314,AW314,BA314,BE314,BI314,BM314,BQ314,BU314,BY314,CC314),1)+LARGE((Q314,U314,Y314,AC314,AG314,AK314,AO314,AS314,AW314,BA314,BE314,BI314,BM314,BQ314,BU314,BY314,CC314),2)+LARGE((Q314,U314,Y314,AC314,AG314,AK314,AO314,AS314,AW314,BA314,BE314,BI314,BM314,BQ314,BU314,BY314,CC314),3)+LARGE((Q314,U314,Y314,AC314,AG314,AK314,AO314,AS314,AW314,BA314,BE314,BI314,BM314,BQ314,BU314,BY314,CC314),4)+LARGE((Q314,U314,Y314,AC314,AG314,AK314,AO314,AS314,AW314,BA314,BE314,BI314,BM314,BQ314,BU314,BY314,CC314),5),J314)</f>
        <v>196.4</v>
      </c>
      <c r="O314" s="250">
        <f>IF($M314="ano",LARGE((S314,W314,AA314,AE314,AI314,AM314,AQ314,AU314,AY314,BC314,BG314,BK314,BO314,BS314,BW314,CA314,CE314),1)+LARGE((S314,W314,AA314,AE314,AI314,AM314,AQ314,AU314,AY314,BC314,BG314,BK314,BO314,BS314,BW314,CA314,CE314),2)+LARGE((S314,W314,AA314,AE314,AI314,AM314,AQ314,AU314,AY314,BC314,BG314,BK314,BO314,BS314,BW314,CA314,CE314),3)+LARGE((S314,W314,AA314,AE314,AI314,AM314,AQ314,AU314,AY314,BC314,BG314,BK314,BO314,BS314,BW314,CA314,CE314),4)+LARGE((S314,W314,AA314,AE314,AI314,AM314,AQ314,AU314,AY314,BC314,BG314,BK314,BO314,BS314,BW314,CA314,CE314),5),K314)</f>
        <v>196.4</v>
      </c>
      <c r="S314" s="193"/>
      <c r="W314" s="196"/>
      <c r="Y314" s="59" t="s">
        <v>247</v>
      </c>
      <c r="AA314" s="199" t="s">
        <v>247</v>
      </c>
      <c r="AE314" s="202"/>
      <c r="AG314" s="61" t="s">
        <v>247</v>
      </c>
      <c r="AI314" s="205"/>
      <c r="AJ314" s="200"/>
      <c r="AK314" s="201" t="s">
        <v>247</v>
      </c>
      <c r="AL314" s="201"/>
      <c r="AM314" s="202"/>
      <c r="AN314" s="206">
        <v>2.5983796296296297E-2</v>
      </c>
      <c r="AO314" s="251">
        <v>196.4</v>
      </c>
      <c r="AP314" s="206">
        <v>2.5983796296296297E-2</v>
      </c>
      <c r="AQ314" s="251">
        <v>196.4</v>
      </c>
      <c r="AU314" s="202"/>
      <c r="AW314" s="231"/>
      <c r="AX314" s="231"/>
      <c r="AY314" s="253"/>
      <c r="BA314" s="207"/>
      <c r="BB314" s="207"/>
      <c r="BC314" s="208"/>
      <c r="BD314" s="210"/>
      <c r="BE314" s="211"/>
      <c r="BF314" s="211"/>
      <c r="BG314" s="212"/>
      <c r="BH314" s="213"/>
      <c r="BI314" s="214"/>
      <c r="BJ314" s="214"/>
      <c r="BK314" s="215"/>
      <c r="BL314" s="112"/>
      <c r="BM314" s="233"/>
      <c r="BN314" s="233"/>
      <c r="BO314" s="255"/>
      <c r="BS314" s="217"/>
      <c r="BT314" s="218"/>
      <c r="BU314" s="259"/>
      <c r="BV314" s="259"/>
      <c r="BW314" s="260"/>
      <c r="BY314" s="257"/>
      <c r="BZ314" s="257"/>
      <c r="CA314" s="257"/>
      <c r="CB314" s="221"/>
      <c r="CC314" s="222"/>
      <c r="CD314" s="222"/>
      <c r="CE314" s="222"/>
    </row>
    <row r="315" spans="2:83" ht="15" customHeight="1">
      <c r="B315" s="2">
        <v>353</v>
      </c>
      <c r="C315" s="2">
        <v>309</v>
      </c>
      <c r="D315" s="49" t="s">
        <v>1515</v>
      </c>
      <c r="E315" s="49" t="s">
        <v>1514</v>
      </c>
      <c r="F315" s="93" t="s">
        <v>1516</v>
      </c>
      <c r="G315" s="85">
        <v>1977</v>
      </c>
      <c r="H315" s="49" t="s">
        <v>31</v>
      </c>
      <c r="I315" s="2" t="str">
        <f>IF(G315&lt;=1953,"M60",IF(G315&lt;=1963,"M50",IF(G315&lt;=1973,"M40","M")))</f>
        <v>M</v>
      </c>
      <c r="J315" s="105">
        <f t="shared" si="29"/>
        <v>193.64</v>
      </c>
      <c r="K315" s="249">
        <f t="shared" si="30"/>
        <v>196.26</v>
      </c>
      <c r="L315" s="51">
        <f t="shared" si="31"/>
        <v>1</v>
      </c>
      <c r="M315" s="52" t="str">
        <f t="shared" si="32"/>
        <v>nie</v>
      </c>
      <c r="N315" s="106">
        <f>IF($M315="ano",LARGE((Q315,U315,Y315,AC315,AG315,AK315,AO315,AS315,AW315,BA315,BE315,BI315,BM315,BQ315,BU315,BY315,CC315),1)+LARGE((Q315,U315,Y315,AC315,AG315,AK315,AO315,AS315,AW315,BA315,BE315,BI315,BM315,BQ315,BU315,BY315,CC315),2)+LARGE((Q315,U315,Y315,AC315,AG315,AK315,AO315,AS315,AW315,BA315,BE315,BI315,BM315,BQ315,BU315,BY315,CC315),3)+LARGE((Q315,U315,Y315,AC315,AG315,AK315,AO315,AS315,AW315,BA315,BE315,BI315,BM315,BQ315,BU315,BY315,CC315),4)+LARGE((Q315,U315,Y315,AC315,AG315,AK315,AO315,AS315,AW315,BA315,BE315,BI315,BM315,BQ315,BU315,BY315,CC315),5),J315)</f>
        <v>193.64</v>
      </c>
      <c r="O315" s="250">
        <f>IF($M315="ano",LARGE((S315,W315,AA315,AE315,AI315,AM315,AQ315,AU315,AY315,BC315,BG315,BK315,BO315,BS315,BW315,CA315,CE315),1)+LARGE((S315,W315,AA315,AE315,AI315,AM315,AQ315,AU315,AY315,BC315,BG315,BK315,BO315,BS315,BW315,CA315,CE315),2)+LARGE((S315,W315,AA315,AE315,AI315,AM315,AQ315,AU315,AY315,BC315,BG315,BK315,BO315,BS315,BW315,CA315,CE315),3)+LARGE((S315,W315,AA315,AE315,AI315,AM315,AQ315,AU315,AY315,BC315,BG315,BK315,BO315,BS315,BW315,CA315,CE315),4)+LARGE((S315,W315,AA315,AE315,AI315,AM315,AQ315,AU315,AY315,BC315,BG315,BK315,BO315,BS315,BW315,CA315,CE315),5),K315)</f>
        <v>196.26</v>
      </c>
      <c r="P315" s="191"/>
      <c r="Q315" s="192"/>
      <c r="R315" s="192"/>
      <c r="S315" s="193"/>
      <c r="T315" s="194"/>
      <c r="U315" s="195"/>
      <c r="V315" s="195"/>
      <c r="W315" s="196"/>
      <c r="X315" s="197">
        <v>5.4803240740740743E-2</v>
      </c>
      <c r="Y315" s="261">
        <v>193.64</v>
      </c>
      <c r="Z315" s="197">
        <v>5.407435763888889E-2</v>
      </c>
      <c r="AA315" s="261">
        <v>196.26</v>
      </c>
      <c r="AB315" s="200"/>
      <c r="AC315" s="201"/>
      <c r="AD315" s="201"/>
      <c r="AE315" s="202"/>
      <c r="AF315" s="203"/>
      <c r="AG315" s="204" t="s">
        <v>247</v>
      </c>
      <c r="AH315" s="204"/>
      <c r="AI315" s="205"/>
      <c r="AJ315" s="200"/>
      <c r="AK315" s="201" t="s">
        <v>247</v>
      </c>
      <c r="AL315" s="201"/>
      <c r="AM315" s="202"/>
      <c r="AN315" s="206"/>
      <c r="AO315" s="207" t="s">
        <v>247</v>
      </c>
      <c r="AP315" s="207"/>
      <c r="AQ315" s="208"/>
      <c r="AU315" s="202"/>
      <c r="AW315" s="231"/>
      <c r="AX315" s="231"/>
      <c r="AY315" s="253"/>
      <c r="BA315" s="207"/>
      <c r="BB315" s="207"/>
      <c r="BC315" s="208"/>
      <c r="BD315" s="210"/>
      <c r="BE315" s="211"/>
      <c r="BF315" s="211"/>
      <c r="BG315" s="212"/>
      <c r="BH315" s="213"/>
      <c r="BI315" s="214"/>
      <c r="BJ315" s="214"/>
      <c r="BK315" s="215"/>
      <c r="BL315" s="112"/>
      <c r="BM315" s="233"/>
      <c r="BN315" s="233"/>
      <c r="BO315" s="255"/>
      <c r="BP315" s="216"/>
      <c r="BQ315" s="216"/>
      <c r="BR315" s="216"/>
      <c r="BS315" s="217"/>
      <c r="BT315" s="218"/>
      <c r="BU315" s="259"/>
      <c r="BV315" s="259"/>
      <c r="BW315" s="260"/>
      <c r="BY315" s="257"/>
      <c r="BZ315" s="257"/>
      <c r="CA315" s="257"/>
      <c r="CB315" s="221"/>
      <c r="CC315" s="222"/>
      <c r="CD315" s="222"/>
      <c r="CE315" s="222"/>
    </row>
    <row r="316" spans="2:83" ht="15" customHeight="1">
      <c r="B316" s="2">
        <v>354</v>
      </c>
      <c r="C316" s="2">
        <v>310</v>
      </c>
      <c r="D316" s="49" t="s">
        <v>1548</v>
      </c>
      <c r="E316" s="49" t="s">
        <v>2041</v>
      </c>
      <c r="F316" s="93" t="s">
        <v>1491</v>
      </c>
      <c r="G316" s="85">
        <v>1975</v>
      </c>
      <c r="H316" s="49" t="s">
        <v>31</v>
      </c>
      <c r="I316" s="49" t="s">
        <v>31</v>
      </c>
      <c r="J316" s="105">
        <f t="shared" si="29"/>
        <v>190.51</v>
      </c>
      <c r="K316" s="249">
        <f t="shared" si="30"/>
        <v>195.64</v>
      </c>
      <c r="L316" s="51">
        <f t="shared" si="31"/>
        <v>1</v>
      </c>
      <c r="M316" s="52" t="str">
        <f t="shared" si="32"/>
        <v>nie</v>
      </c>
      <c r="N316" s="106">
        <f>IF($M316="ano",LARGE((Q316,U316,Y316,AC316,AG316,AK316,AO316,AS316,AW316,BA316,BE316,BI316,BM316,BQ316,BU316,BY316,CC316),1)+LARGE((Q316,U316,Y316,AC316,AG316,AK316,AO316,AS316,AW316,BA316,BE316,BI316,BM316,BQ316,BU316,BY316,CC316),2)+LARGE((Q316,U316,Y316,AC316,AG316,AK316,AO316,AS316,AW316,BA316,BE316,BI316,BM316,BQ316,BU316,BY316,CC316),3)+LARGE((Q316,U316,Y316,AC316,AG316,AK316,AO316,AS316,AW316,BA316,BE316,BI316,BM316,BQ316,BU316,BY316,CC316),4)+LARGE((Q316,U316,Y316,AC316,AG316,AK316,AO316,AS316,AW316,BA316,BE316,BI316,BM316,BQ316,BU316,BY316,CC316),5),J316)</f>
        <v>190.51</v>
      </c>
      <c r="O316" s="250">
        <f>IF($M316="ano",LARGE((S316,W316,AA316,AE316,AI316,AM316,AQ316,AU316,AY316,BC316,BG316,BK316,BO316,BS316,BW316,CA316,CE316),1)+LARGE((S316,W316,AA316,AE316,AI316,AM316,AQ316,AU316,AY316,BC316,BG316,BK316,BO316,BS316,BW316,CA316,CE316),2)+LARGE((S316,W316,AA316,AE316,AI316,AM316,AQ316,AU316,AY316,BC316,BG316,BK316,BO316,BS316,BW316,CA316,CE316),3)+LARGE((S316,W316,AA316,AE316,AI316,AM316,AQ316,AU316,AY316,BC316,BG316,BK316,BO316,BS316,BW316,CA316,CE316),4)+LARGE((S316,W316,AA316,AE316,AI316,AM316,AQ316,AU316,AY316,BC316,BG316,BK316,BO316,BS316,BW316,CA316,CE316),5),K316)</f>
        <v>195.64</v>
      </c>
      <c r="Y316" s="59" t="s">
        <v>247</v>
      </c>
      <c r="AA316" s="59" t="s">
        <v>247</v>
      </c>
      <c r="AJ316" s="200"/>
      <c r="AK316" s="201"/>
      <c r="AL316" s="201"/>
      <c r="AM316" s="201"/>
      <c r="AR316" s="134">
        <v>3.5763888888888887E-2</v>
      </c>
      <c r="AS316" s="127">
        <v>190.51</v>
      </c>
      <c r="AT316" s="134">
        <v>3.4826875E-2</v>
      </c>
      <c r="AU316" s="252">
        <v>195.64</v>
      </c>
      <c r="AW316" s="231"/>
      <c r="AX316" s="231"/>
      <c r="AY316" s="253"/>
      <c r="BA316" s="207"/>
      <c r="BB316" s="207"/>
      <c r="BC316" s="208"/>
      <c r="BD316" s="210"/>
      <c r="BE316" s="211"/>
      <c r="BF316" s="211"/>
      <c r="BG316" s="212"/>
      <c r="BH316" s="213"/>
      <c r="BI316" s="214"/>
      <c r="BJ316" s="214"/>
      <c r="BK316" s="215"/>
      <c r="BL316" s="112"/>
      <c r="BM316" s="233"/>
      <c r="BN316" s="233"/>
      <c r="BO316" s="255"/>
      <c r="BT316" s="218"/>
      <c r="BU316" s="259"/>
      <c r="BV316" s="259"/>
      <c r="BW316" s="260"/>
      <c r="BY316" s="257"/>
      <c r="BZ316" s="257"/>
      <c r="CA316" s="257"/>
      <c r="CB316" s="221"/>
      <c r="CC316" s="222"/>
      <c r="CD316" s="222"/>
      <c r="CE316" s="222"/>
    </row>
    <row r="317" spans="2:83" ht="15" customHeight="1">
      <c r="B317" s="2">
        <v>355</v>
      </c>
      <c r="C317" s="2">
        <v>311</v>
      </c>
      <c r="D317" s="49" t="s">
        <v>2160</v>
      </c>
      <c r="E317" s="49" t="s">
        <v>1887</v>
      </c>
      <c r="F317" s="93" t="s">
        <v>2139</v>
      </c>
      <c r="G317" s="85" t="s">
        <v>258</v>
      </c>
      <c r="H317" s="49" t="s">
        <v>31</v>
      </c>
      <c r="I317" s="49" t="s">
        <v>31</v>
      </c>
      <c r="J317" s="105">
        <f t="shared" si="29"/>
        <v>194.74</v>
      </c>
      <c r="K317" s="249">
        <f t="shared" si="30"/>
        <v>194.85000000000002</v>
      </c>
      <c r="L317" s="51">
        <f t="shared" si="31"/>
        <v>2</v>
      </c>
      <c r="M317" s="52" t="str">
        <f t="shared" si="32"/>
        <v>nie</v>
      </c>
      <c r="N317" s="106">
        <f>IF($M317="ano",LARGE((Q317,U317,Y317,AC317,AG317,AK317,AO317,AS317,AW317,BA317,BE317,BI317,BM317,BQ317,BU317,BY317,CC317),1)+LARGE((Q317,U317,Y317,AC317,AG317,AK317,AO317,AS317,AW317,BA317,BE317,BI317,BM317,BQ317,BU317,BY317,CC317),2)+LARGE((Q317,U317,Y317,AC317,AG317,AK317,AO317,AS317,AW317,BA317,BE317,BI317,BM317,BQ317,BU317,BY317,CC317),3)+LARGE((Q317,U317,Y317,AC317,AG317,AK317,AO317,AS317,AW317,BA317,BE317,BI317,BM317,BQ317,BU317,BY317,CC317),4)+LARGE((Q317,U317,Y317,AC317,AG317,AK317,AO317,AS317,AW317,BA317,BE317,BI317,BM317,BQ317,BU317,BY317,CC317),5),J317)</f>
        <v>194.74</v>
      </c>
      <c r="O317" s="250">
        <f>IF($M317="ano",LARGE((S317,W317,AA317,AE317,AI317,AM317,AQ317,AU317,AY317,BC317,BG317,BK317,BO317,BS317,BW317,CA317,CE317),1)+LARGE((S317,W317,AA317,AE317,AI317,AM317,AQ317,AU317,AY317,BC317,BG317,BK317,BO317,BS317,BW317,CA317,CE317),2)+LARGE((S317,W317,AA317,AE317,AI317,AM317,AQ317,AU317,AY317,BC317,BG317,BK317,BO317,BS317,BW317,CA317,CE317),3)+LARGE((S317,W317,AA317,AE317,AI317,AM317,AQ317,AU317,AY317,BC317,BG317,BK317,BO317,BS317,BW317,CA317,CE317),4)+LARGE((S317,W317,AA317,AE317,AI317,AM317,AQ317,AU317,AY317,BC317,BG317,BK317,BO317,BS317,BW317,CA317,CE317),5),K317)</f>
        <v>194.85000000000002</v>
      </c>
      <c r="S317" s="193"/>
      <c r="W317" s="196"/>
      <c r="Y317" s="59" t="s">
        <v>247</v>
      </c>
      <c r="AA317" s="199" t="s">
        <v>247</v>
      </c>
      <c r="AB317" s="200">
        <v>6.582175925925926E-2</v>
      </c>
      <c r="AC317" s="252">
        <v>128.02000000000001</v>
      </c>
      <c r="AD317" s="200">
        <v>6.578884837962963E-2</v>
      </c>
      <c r="AE317" s="252">
        <v>128.09</v>
      </c>
      <c r="AG317" s="61" t="s">
        <v>247</v>
      </c>
      <c r="AI317" s="205"/>
      <c r="AJ317" s="200"/>
      <c r="AK317" s="201" t="s">
        <v>247</v>
      </c>
      <c r="AL317" s="201"/>
      <c r="AM317" s="202"/>
      <c r="AN317" s="206">
        <v>4.2534722222222217E-2</v>
      </c>
      <c r="AO317" s="251">
        <v>66.72</v>
      </c>
      <c r="AP317" s="206">
        <v>4.2513454861111105E-2</v>
      </c>
      <c r="AQ317" s="251">
        <v>66.760000000000005</v>
      </c>
      <c r="AU317" s="202"/>
      <c r="AW317" s="231"/>
      <c r="AX317" s="231"/>
      <c r="AY317" s="253"/>
      <c r="BA317" s="207"/>
      <c r="BB317" s="207"/>
      <c r="BC317" s="208"/>
      <c r="BD317" s="210"/>
      <c r="BE317" s="211"/>
      <c r="BF317" s="211"/>
      <c r="BG317" s="212"/>
      <c r="BH317" s="213"/>
      <c r="BI317" s="214"/>
      <c r="BJ317" s="214"/>
      <c r="BK317" s="215"/>
      <c r="BL317" s="112"/>
      <c r="BM317" s="233"/>
      <c r="BN317" s="233"/>
      <c r="BO317" s="255"/>
      <c r="BS317" s="217"/>
      <c r="BT317" s="218"/>
      <c r="BU317" s="259"/>
      <c r="BV317" s="259"/>
      <c r="BW317" s="260"/>
      <c r="BY317" s="257"/>
      <c r="BZ317" s="257"/>
      <c r="CA317" s="257"/>
      <c r="CB317" s="221"/>
      <c r="CC317" s="222"/>
      <c r="CD317" s="222"/>
      <c r="CE317" s="222"/>
    </row>
    <row r="318" spans="2:83" ht="15" customHeight="1">
      <c r="B318" s="2">
        <v>356</v>
      </c>
      <c r="C318" s="2">
        <v>312</v>
      </c>
      <c r="D318" s="49" t="s">
        <v>82</v>
      </c>
      <c r="E318" s="49" t="s">
        <v>1877</v>
      </c>
      <c r="F318" s="93" t="s">
        <v>83</v>
      </c>
      <c r="G318" s="85">
        <v>1958</v>
      </c>
      <c r="H318" s="49" t="s">
        <v>31</v>
      </c>
      <c r="I318" s="2" t="str">
        <f>IF(G318&lt;=1953,"M60",IF(G318&lt;=1963,"M50",IF(G318&lt;=1973,"M40","M")))</f>
        <v>M50</v>
      </c>
      <c r="J318" s="105">
        <f t="shared" si="29"/>
        <v>163.63</v>
      </c>
      <c r="K318" s="249">
        <f t="shared" si="30"/>
        <v>193.39999999999998</v>
      </c>
      <c r="L318" s="51">
        <f t="shared" si="31"/>
        <v>1</v>
      </c>
      <c r="M318" s="52" t="str">
        <f t="shared" si="32"/>
        <v>nie</v>
      </c>
      <c r="N318" s="106">
        <f>IF($M318="ano",LARGE((Q318,U318,Y318,AC318,AG318,AK318,AO318,AS318,AW318,BA318,BE318,BI318,BM318,BQ318,BU318,BY318,CC318),1)+LARGE((Q318,U318,Y318,AC318,AG318,AK318,AO318,AS318,AW318,BA318,BE318,BI318,BM318,BQ318,BU318,BY318,CC318),2)+LARGE((Q318,U318,Y318,AC318,AG318,AK318,AO318,AS318,AW318,BA318,BE318,BI318,BM318,BQ318,BU318,BY318,CC318),3)+LARGE((Q318,U318,Y318,AC318,AG318,AK318,AO318,AS318,AW318,BA318,BE318,BI318,BM318,BQ318,BU318,BY318,CC318),4)+LARGE((Q318,U318,Y318,AC318,AG318,AK318,AO318,AS318,AW318,BA318,BE318,BI318,BM318,BQ318,BU318,BY318,CC318),5),J318)</f>
        <v>163.63</v>
      </c>
      <c r="O318" s="250">
        <f>IF($M318="ano",LARGE((S318,W318,AA318,AE318,AI318,AM318,AQ318,AU318,AY318,BC318,BG318,BK318,BO318,BS318,BW318,CA318,CE318),1)+LARGE((S318,W318,AA318,AE318,AI318,AM318,AQ318,AU318,AY318,BC318,BG318,BK318,BO318,BS318,BW318,CA318,CE318),2)+LARGE((S318,W318,AA318,AE318,AI318,AM318,AQ318,AU318,AY318,BC318,BG318,BK318,BO318,BS318,BW318,CA318,CE318),3)+LARGE((S318,W318,AA318,AE318,AI318,AM318,AQ318,AU318,AY318,BC318,BG318,BK318,BO318,BS318,BW318,CA318,CE318),4)+LARGE((S318,W318,AA318,AE318,AI318,AM318,AQ318,AU318,AY318,BC318,BG318,BK318,BO318,BS318,BW318,CA318,CE318),5),K318)</f>
        <v>193.39999999999998</v>
      </c>
      <c r="S318" s="193"/>
      <c r="W318" s="196"/>
      <c r="Y318" s="59" t="s">
        <v>247</v>
      </c>
      <c r="AA318" s="199" t="s">
        <v>247</v>
      </c>
      <c r="AB318" s="200"/>
      <c r="AC318" s="201"/>
      <c r="AD318" s="201"/>
      <c r="AE318" s="202"/>
      <c r="AG318" s="61" t="s">
        <v>247</v>
      </c>
      <c r="AI318" s="205"/>
      <c r="AJ318" s="200">
        <v>5.3159722222222226E-2</v>
      </c>
      <c r="AK318" s="252">
        <v>163.63</v>
      </c>
      <c r="AL318" s="200">
        <v>4.4978440972222221E-2</v>
      </c>
      <c r="AM318" s="252">
        <v>193.39999999999998</v>
      </c>
      <c r="AN318" s="206"/>
      <c r="AO318" s="207" t="s">
        <v>247</v>
      </c>
      <c r="AP318" s="207"/>
      <c r="AQ318" s="208"/>
      <c r="AU318" s="202"/>
      <c r="AW318" s="231"/>
      <c r="AX318" s="231"/>
      <c r="AY318" s="253"/>
      <c r="BA318" s="207"/>
      <c r="BB318" s="207"/>
      <c r="BC318" s="208"/>
      <c r="BD318" s="210"/>
      <c r="BE318" s="211"/>
      <c r="BF318" s="211"/>
      <c r="BG318" s="212"/>
      <c r="BH318" s="213"/>
      <c r="BI318" s="214"/>
      <c r="BJ318" s="214"/>
      <c r="BK318" s="215"/>
      <c r="BL318" s="112"/>
      <c r="BM318" s="233"/>
      <c r="BN318" s="233"/>
      <c r="BO318" s="255"/>
      <c r="BS318" s="217"/>
      <c r="BT318" s="218"/>
      <c r="BU318" s="259"/>
      <c r="BV318" s="259"/>
      <c r="BW318" s="260"/>
      <c r="BY318" s="257"/>
      <c r="BZ318" s="257"/>
      <c r="CA318" s="257"/>
      <c r="CB318" s="221"/>
      <c r="CC318" s="222"/>
      <c r="CD318" s="222"/>
      <c r="CE318" s="222"/>
    </row>
    <row r="319" spans="2:83" ht="15" customHeight="1">
      <c r="B319" s="2">
        <v>357</v>
      </c>
      <c r="C319" s="2">
        <v>313</v>
      </c>
      <c r="D319" s="49" t="s">
        <v>655</v>
      </c>
      <c r="E319" s="49" t="s">
        <v>656</v>
      </c>
      <c r="F319" s="93" t="s">
        <v>320</v>
      </c>
      <c r="G319" s="85" t="s">
        <v>321</v>
      </c>
      <c r="H319" s="49" t="s">
        <v>31</v>
      </c>
      <c r="I319" s="49" t="s">
        <v>37</v>
      </c>
      <c r="J319" s="105">
        <f t="shared" si="29"/>
        <v>148.25</v>
      </c>
      <c r="K319" s="249">
        <f t="shared" si="30"/>
        <v>192.29</v>
      </c>
      <c r="L319" s="51">
        <f t="shared" si="31"/>
        <v>1</v>
      </c>
      <c r="M319" s="52" t="str">
        <f t="shared" si="32"/>
        <v>nie</v>
      </c>
      <c r="N319" s="106">
        <f>IF($M319="ano",LARGE((Q319,U319,Y319,AC319,AG319,AK319,AO319,AS319,AW319,BA319,BE319,BI319,BM319,BQ319,BU319,BY319,CC319),1)+LARGE((Q319,U319,Y319,AC319,AG319,AK319,AO319,AS319,AW319,BA319,BE319,BI319,BM319,BQ319,BU319,BY319,CC319),2)+LARGE((Q319,U319,Y319,AC319,AG319,AK319,AO319,AS319,AW319,BA319,BE319,BI319,BM319,BQ319,BU319,BY319,CC319),3)+LARGE((Q319,U319,Y319,AC319,AG319,AK319,AO319,AS319,AW319,BA319,BE319,BI319,BM319,BQ319,BU319,BY319,CC319),4)+LARGE((Q319,U319,Y319,AC319,AG319,AK319,AO319,AS319,AW319,BA319,BE319,BI319,BM319,BQ319,BU319,BY319,CC319),5),J319)</f>
        <v>148.25</v>
      </c>
      <c r="O319" s="250">
        <f>IF($M319="ano",LARGE((S319,W319,AA319,AE319,AI319,AM319,AQ319,AU319,AY319,BC319,BG319,BK319,BO319,BS319,BW319,CA319,CE319),1)+LARGE((S319,W319,AA319,AE319,AI319,AM319,AQ319,AU319,AY319,BC319,BG319,BK319,BO319,BS319,BW319,CA319,CE319),2)+LARGE((S319,W319,AA319,AE319,AI319,AM319,AQ319,AU319,AY319,BC319,BG319,BK319,BO319,BS319,BW319,CA319,CE319),3)+LARGE((S319,W319,AA319,AE319,AI319,AM319,AQ319,AU319,AY319,BC319,BG319,BK319,BO319,BS319,BW319,CA319,CE319),4)+LARGE((S319,W319,AA319,AE319,AI319,AM319,AQ319,AU319,AY319,BC319,BG319,BK319,BO319,BS319,BW319,CA319,CE319),5),K319)</f>
        <v>192.29</v>
      </c>
      <c r="S319" s="193"/>
      <c r="W319" s="196"/>
      <c r="Y319" s="59" t="s">
        <v>247</v>
      </c>
      <c r="AA319" s="199" t="s">
        <v>247</v>
      </c>
      <c r="AE319" s="202"/>
      <c r="AG319" s="61" t="s">
        <v>247</v>
      </c>
      <c r="AI319" s="205"/>
      <c r="AJ319" s="200"/>
      <c r="AK319" s="201" t="s">
        <v>247</v>
      </c>
      <c r="AL319" s="201"/>
      <c r="AM319" s="202"/>
      <c r="AN319" s="206">
        <v>3.2129629629629626E-2</v>
      </c>
      <c r="AO319" s="251">
        <v>148.25</v>
      </c>
      <c r="AP319" s="206">
        <v>2.4771944444444444E-2</v>
      </c>
      <c r="AQ319" s="251">
        <v>192.29</v>
      </c>
      <c r="AU319" s="202"/>
      <c r="AW319" s="231"/>
      <c r="AX319" s="231"/>
      <c r="AY319" s="253"/>
      <c r="BA319" s="207"/>
      <c r="BB319" s="207"/>
      <c r="BC319" s="208"/>
      <c r="BD319" s="210"/>
      <c r="BE319" s="211"/>
      <c r="BF319" s="211"/>
      <c r="BG319" s="212"/>
      <c r="BH319" s="213"/>
      <c r="BI319" s="214"/>
      <c r="BJ319" s="214"/>
      <c r="BK319" s="215"/>
      <c r="BL319" s="112"/>
      <c r="BM319" s="233"/>
      <c r="BN319" s="233"/>
      <c r="BO319" s="255"/>
      <c r="BS319" s="217"/>
      <c r="BT319" s="218"/>
      <c r="BU319" s="259"/>
      <c r="BV319" s="259"/>
      <c r="BW319" s="260"/>
      <c r="BY319" s="257"/>
      <c r="BZ319" s="257"/>
      <c r="CA319" s="257"/>
      <c r="CB319" s="221"/>
      <c r="CC319" s="222"/>
      <c r="CD319" s="222"/>
      <c r="CE319" s="222"/>
    </row>
    <row r="320" spans="2:83" ht="15" customHeight="1">
      <c r="B320" s="2">
        <v>359</v>
      </c>
      <c r="C320" s="2">
        <v>314</v>
      </c>
      <c r="D320" s="47" t="s">
        <v>2335</v>
      </c>
      <c r="E320" s="47" t="s">
        <v>2334</v>
      </c>
      <c r="F320" s="89" t="s">
        <v>1981</v>
      </c>
      <c r="G320" s="48">
        <v>1974</v>
      </c>
      <c r="H320" s="49" t="s">
        <v>31</v>
      </c>
      <c r="I320" s="2" t="str">
        <f>IF(G320&lt;=1953,"M60",IF(G320&lt;=1963,"M50",IF(G320&lt;=1973,"M40","M")))</f>
        <v>M</v>
      </c>
      <c r="J320" s="105">
        <f t="shared" si="29"/>
        <v>185.13</v>
      </c>
      <c r="K320" s="249">
        <f t="shared" si="30"/>
        <v>191.60000000000002</v>
      </c>
      <c r="L320" s="51">
        <f t="shared" si="31"/>
        <v>2</v>
      </c>
      <c r="M320" s="52" t="str">
        <f t="shared" si="32"/>
        <v>nie</v>
      </c>
      <c r="N320" s="106">
        <f>IF($M320="ano",LARGE((Q320,U320,Y320,AC320,AG320,AK320,AO320,AS320,AW320,BA320,BE320,BI320,BM320,BQ320,BU320,BY320,CC320),1)+LARGE((Q320,U320,Y320,AC320,AG320,AK320,AO320,AS320,AW320,BA320,BE320,BI320,BM320,BQ320,BU320,BY320,CC320),2)+LARGE((Q320,U320,Y320,AC320,AG320,AK320,AO320,AS320,AW320,BA320,BE320,BI320,BM320,BQ320,BU320,BY320,CC320),3)+LARGE((Q320,U320,Y320,AC320,AG320,AK320,AO320,AS320,AW320,BA320,BE320,BI320,BM320,BQ320,BU320,BY320,CC320),4)+LARGE((Q320,U320,Y320,AC320,AG320,AK320,AO320,AS320,AW320,BA320,BE320,BI320,BM320,BQ320,BU320,BY320,CC320),5),J320)</f>
        <v>185.13</v>
      </c>
      <c r="O320" s="250">
        <f>IF($M320="ano",LARGE((S320,W320,AA320,AE320,AI320,AM320,AQ320,AU320,AY320,BC320,BG320,BK320,BO320,BS320,BW320,CA320,CE320),1)+LARGE((S320,W320,AA320,AE320,AI320,AM320,AQ320,AU320,AY320,BC320,BG320,BK320,BO320,BS320,BW320,CA320,CE320),2)+LARGE((S320,W320,AA320,AE320,AI320,AM320,AQ320,AU320,AY320,BC320,BG320,BK320,BO320,BS320,BW320,CA320,CE320),3)+LARGE((S320,W320,AA320,AE320,AI320,AM320,AQ320,AU320,AY320,BC320,BG320,BK320,BO320,BS320,BW320,CA320,CE320),4)+LARGE((S320,W320,AA320,AE320,AI320,AM320,AQ320,AU320,AY320,BC320,BG320,BK320,BO320,BS320,BW320,CA320,CE320),5),K320)</f>
        <v>191.60000000000002</v>
      </c>
      <c r="P320" s="191"/>
      <c r="Q320" s="192"/>
      <c r="R320" s="192"/>
      <c r="S320" s="193"/>
      <c r="T320" s="194">
        <v>0.12697916666666667</v>
      </c>
      <c r="U320" s="256">
        <v>70.59</v>
      </c>
      <c r="V320" s="194">
        <v>0.12269996875000001</v>
      </c>
      <c r="W320" s="256">
        <v>73.06</v>
      </c>
      <c r="X320" s="197"/>
      <c r="Y320" s="198" t="s">
        <v>247</v>
      </c>
      <c r="Z320" s="198"/>
      <c r="AA320" s="199" t="s">
        <v>247</v>
      </c>
      <c r="AB320" s="200"/>
      <c r="AC320" s="201"/>
      <c r="AD320" s="201"/>
      <c r="AE320" s="202"/>
      <c r="AF320" s="203"/>
      <c r="AG320" s="204"/>
      <c r="AH320" s="204"/>
      <c r="AI320" s="205"/>
      <c r="AJ320" s="200"/>
      <c r="AK320" s="201" t="s">
        <v>247</v>
      </c>
      <c r="AL320" s="201"/>
      <c r="AM320" s="202"/>
      <c r="AN320" s="206"/>
      <c r="AO320" s="207" t="s">
        <v>247</v>
      </c>
      <c r="AP320" s="207"/>
      <c r="AQ320" s="208"/>
      <c r="AU320" s="202"/>
      <c r="AW320" s="231"/>
      <c r="AX320" s="231"/>
      <c r="AY320" s="253"/>
      <c r="BA320" s="207"/>
      <c r="BB320" s="207"/>
      <c r="BC320" s="208"/>
      <c r="BD320" s="210">
        <v>6.9895833333333324E-2</v>
      </c>
      <c r="BE320" s="258">
        <v>114.54</v>
      </c>
      <c r="BF320" s="210">
        <v>6.7540343749999995E-2</v>
      </c>
      <c r="BG320" s="258">
        <v>118.54</v>
      </c>
      <c r="BH320" s="213"/>
      <c r="BI320" s="214"/>
      <c r="BJ320" s="214"/>
      <c r="BK320" s="215"/>
      <c r="BL320" s="112"/>
      <c r="BM320" s="233"/>
      <c r="BN320" s="233"/>
      <c r="BO320" s="255"/>
      <c r="BP320" s="225"/>
      <c r="BQ320" s="216"/>
      <c r="BR320" s="216"/>
      <c r="BS320" s="217"/>
      <c r="BT320" s="218"/>
      <c r="BU320" s="259"/>
      <c r="BV320" s="259"/>
      <c r="BW320" s="260"/>
      <c r="BY320" s="257"/>
      <c r="BZ320" s="257"/>
      <c r="CA320" s="257"/>
      <c r="CB320" s="221"/>
      <c r="CC320" s="222"/>
      <c r="CD320" s="222"/>
      <c r="CE320" s="222"/>
    </row>
    <row r="321" spans="2:83" ht="15" customHeight="1">
      <c r="B321" s="2">
        <v>360</v>
      </c>
      <c r="C321" s="2">
        <v>315</v>
      </c>
      <c r="D321" s="49" t="s">
        <v>1011</v>
      </c>
      <c r="E321" s="49" t="s">
        <v>1479</v>
      </c>
      <c r="F321" s="93" t="s">
        <v>77</v>
      </c>
      <c r="G321" s="85">
        <v>1990</v>
      </c>
      <c r="H321" s="49" t="s">
        <v>31</v>
      </c>
      <c r="I321" s="49" t="s">
        <v>31</v>
      </c>
      <c r="J321" s="105">
        <f t="shared" si="29"/>
        <v>191.52</v>
      </c>
      <c r="K321" s="249">
        <f t="shared" si="30"/>
        <v>191.52</v>
      </c>
      <c r="L321" s="51">
        <f t="shared" si="31"/>
        <v>1</v>
      </c>
      <c r="M321" s="52" t="str">
        <f t="shared" si="32"/>
        <v>nie</v>
      </c>
      <c r="N321" s="106">
        <f>IF($M321="ano",LARGE((Q321,U321,Y321,AC321,AG321,AK321,AO321,AS321,AW321,BA321,BE321,BI321,BM321,BQ321,BU321,BY321,CC321),1)+LARGE((Q321,U321,Y321,AC321,AG321,AK321,AO321,AS321,AW321,BA321,BE321,BI321,BM321,BQ321,BU321,BY321,CC321),2)+LARGE((Q321,U321,Y321,AC321,AG321,AK321,AO321,AS321,AW321,BA321,BE321,BI321,BM321,BQ321,BU321,BY321,CC321),3)+LARGE((Q321,U321,Y321,AC321,AG321,AK321,AO321,AS321,AW321,BA321,BE321,BI321,BM321,BQ321,BU321,BY321,CC321),4)+LARGE((Q321,U321,Y321,AC321,AG321,AK321,AO321,AS321,AW321,BA321,BE321,BI321,BM321,BQ321,BU321,BY321,CC321),5),J321)</f>
        <v>191.52</v>
      </c>
      <c r="O321" s="250">
        <f>IF($M321="ano",LARGE((S321,W321,AA321,AE321,AI321,AM321,AQ321,AU321,AY321,BC321,BG321,BK321,BO321,BS321,BW321,CA321,CE321),1)+LARGE((S321,W321,AA321,AE321,AI321,AM321,AQ321,AU321,AY321,BC321,BG321,BK321,BO321,BS321,BW321,CA321,CE321),2)+LARGE((S321,W321,AA321,AE321,AI321,AM321,AQ321,AU321,AY321,BC321,BG321,BK321,BO321,BS321,BW321,CA321,CE321),3)+LARGE((S321,W321,AA321,AE321,AI321,AM321,AQ321,AU321,AY321,BC321,BG321,BK321,BO321,BS321,BW321,CA321,CE321),4)+LARGE((S321,W321,AA321,AE321,AI321,AM321,AQ321,AU321,AY321,BC321,BG321,BK321,BO321,BS321,BW321,CA321,CE321),5),K321)</f>
        <v>191.52</v>
      </c>
      <c r="AJ321" s="200"/>
      <c r="AK321" s="201"/>
      <c r="AL321" s="201"/>
      <c r="AM321" s="201"/>
      <c r="BH321" s="213">
        <v>6.2349537037037044E-2</v>
      </c>
      <c r="BI321" s="254">
        <v>191.52</v>
      </c>
      <c r="BJ321" s="213">
        <v>6.2349537037037044E-2</v>
      </c>
      <c r="BK321" s="254">
        <v>191.52</v>
      </c>
      <c r="BL321" s="112"/>
      <c r="BM321" s="233"/>
      <c r="BN321" s="233"/>
      <c r="BO321" s="255"/>
      <c r="BT321" s="218"/>
      <c r="BU321" s="259"/>
      <c r="BV321" s="259"/>
      <c r="BW321" s="260"/>
      <c r="BY321" s="257"/>
      <c r="BZ321" s="257"/>
      <c r="CA321" s="257"/>
      <c r="CB321" s="221"/>
      <c r="CC321" s="222"/>
      <c r="CD321" s="222"/>
      <c r="CE321" s="222"/>
    </row>
    <row r="322" spans="2:83" ht="15" customHeight="1">
      <c r="B322" s="2">
        <v>361</v>
      </c>
      <c r="C322" s="2">
        <v>316</v>
      </c>
      <c r="D322" s="47" t="s">
        <v>645</v>
      </c>
      <c r="E322" s="47" t="s">
        <v>1735</v>
      </c>
      <c r="F322" s="89" t="s">
        <v>2473</v>
      </c>
      <c r="G322" s="48">
        <v>1985</v>
      </c>
      <c r="H322" s="49" t="s">
        <v>31</v>
      </c>
      <c r="I322" s="2" t="str">
        <f>IF(G322&lt;=1953,"M60",IF(G322&lt;=1963,"M50",IF(G322&lt;=1973,"M40","M")))</f>
        <v>M</v>
      </c>
      <c r="J322" s="105">
        <f t="shared" si="29"/>
        <v>191.32</v>
      </c>
      <c r="K322" s="249">
        <f t="shared" si="30"/>
        <v>191.32</v>
      </c>
      <c r="L322" s="51">
        <f t="shared" si="31"/>
        <v>1</v>
      </c>
      <c r="M322" s="52" t="str">
        <f t="shared" si="32"/>
        <v>nie</v>
      </c>
      <c r="N322" s="106">
        <f>IF($M322="ano",LARGE((Q322,U322,Y322,AC322,AG322,AK322,AO322,AS322,AW322,BA322,BE322,BI322,BM322,BQ322,BU322,BY322,CC322),1)+LARGE((Q322,U322,Y322,AC322,AG322,AK322,AO322,AS322,AW322,BA322,BE322,BI322,BM322,BQ322,BU322,BY322,CC322),2)+LARGE((Q322,U322,Y322,AC322,AG322,AK322,AO322,AS322,AW322,BA322,BE322,BI322,BM322,BQ322,BU322,BY322,CC322),3)+LARGE((Q322,U322,Y322,AC322,AG322,AK322,AO322,AS322,AW322,BA322,BE322,BI322,BM322,BQ322,BU322,BY322,CC322),4)+LARGE((Q322,U322,Y322,AC322,AG322,AK322,AO322,AS322,AW322,BA322,BE322,BI322,BM322,BQ322,BU322,BY322,CC322),5),J322)</f>
        <v>191.32</v>
      </c>
      <c r="O322" s="250">
        <f>IF($M322="ano",LARGE((S322,W322,AA322,AE322,AI322,AM322,AQ322,AU322,AY322,BC322,BG322,BK322,BO322,BS322,BW322,CA322,CE322),1)+LARGE((S322,W322,AA322,AE322,AI322,AM322,AQ322,AU322,AY322,BC322,BG322,BK322,BO322,BS322,BW322,CA322,CE322),2)+LARGE((S322,W322,AA322,AE322,AI322,AM322,AQ322,AU322,AY322,BC322,BG322,BK322,BO322,BS322,BW322,CA322,CE322),3)+LARGE((S322,W322,AA322,AE322,AI322,AM322,AQ322,AU322,AY322,BC322,BG322,BK322,BO322,BS322,BW322,CA322,CE322),4)+LARGE((S322,W322,AA322,AE322,AI322,AM322,AQ322,AU322,AY322,BC322,BG322,BK322,BO322,BS322,BW322,CA322,CE322),5),K322)</f>
        <v>191.32</v>
      </c>
      <c r="P322" s="191">
        <v>0.20293981481481482</v>
      </c>
      <c r="Q322" s="192">
        <v>191.32</v>
      </c>
      <c r="R322" s="191">
        <v>0.20293981481481482</v>
      </c>
      <c r="S322" s="192">
        <v>191.32</v>
      </c>
      <c r="T322" s="194"/>
      <c r="U322" s="195"/>
      <c r="V322" s="195"/>
      <c r="W322" s="196"/>
      <c r="X322" s="197"/>
      <c r="Y322" s="198" t="s">
        <v>247</v>
      </c>
      <c r="Z322" s="198"/>
      <c r="AA322" s="199" t="s">
        <v>247</v>
      </c>
      <c r="AB322" s="200"/>
      <c r="AC322" s="201"/>
      <c r="AD322" s="201"/>
      <c r="AE322" s="202"/>
      <c r="AF322" s="203"/>
      <c r="AG322" s="204" t="s">
        <v>247</v>
      </c>
      <c r="AH322" s="204"/>
      <c r="AI322" s="205"/>
      <c r="AJ322" s="200"/>
      <c r="AK322" s="201" t="s">
        <v>247</v>
      </c>
      <c r="AL322" s="201"/>
      <c r="AM322" s="202"/>
      <c r="AN322" s="206"/>
      <c r="AO322" s="207" t="s">
        <v>247</v>
      </c>
      <c r="AP322" s="207"/>
      <c r="AQ322" s="208"/>
      <c r="AU322" s="202"/>
      <c r="AW322" s="231"/>
      <c r="AX322" s="231"/>
      <c r="AY322" s="253"/>
      <c r="BA322" s="207"/>
      <c r="BB322" s="207"/>
      <c r="BC322" s="208"/>
      <c r="BD322" s="210"/>
      <c r="BE322" s="211"/>
      <c r="BF322" s="211"/>
      <c r="BG322" s="212"/>
      <c r="BH322" s="213"/>
      <c r="BI322" s="214"/>
      <c r="BJ322" s="214"/>
      <c r="BK322" s="215"/>
      <c r="BL322" s="112"/>
      <c r="BM322" s="233"/>
      <c r="BN322" s="233"/>
      <c r="BO322" s="255"/>
      <c r="BP322" s="216"/>
      <c r="BQ322" s="216"/>
      <c r="BR322" s="216"/>
      <c r="BS322" s="217"/>
      <c r="BT322" s="218"/>
      <c r="BU322" s="259"/>
      <c r="BV322" s="259"/>
      <c r="BW322" s="260"/>
      <c r="BY322" s="257"/>
      <c r="BZ322" s="257"/>
      <c r="CA322" s="257"/>
      <c r="CB322" s="221"/>
      <c r="CC322" s="222"/>
      <c r="CD322" s="222"/>
      <c r="CE322" s="222"/>
    </row>
    <row r="323" spans="2:83" ht="15" customHeight="1">
      <c r="B323" s="2">
        <v>362</v>
      </c>
      <c r="C323" s="2">
        <v>317</v>
      </c>
      <c r="D323" s="49" t="s">
        <v>1066</v>
      </c>
      <c r="E323" s="49" t="s">
        <v>1505</v>
      </c>
      <c r="F323" s="93" t="s">
        <v>935</v>
      </c>
      <c r="G323" s="85">
        <v>1988</v>
      </c>
      <c r="H323" s="49" t="s">
        <v>31</v>
      </c>
      <c r="I323" s="49" t="s">
        <v>31</v>
      </c>
      <c r="J323" s="105">
        <f t="shared" si="29"/>
        <v>191.29</v>
      </c>
      <c r="K323" s="249">
        <f t="shared" si="30"/>
        <v>191.29</v>
      </c>
      <c r="L323" s="51">
        <f t="shared" si="31"/>
        <v>1</v>
      </c>
      <c r="M323" s="52" t="str">
        <f t="shared" si="32"/>
        <v>nie</v>
      </c>
      <c r="N323" s="106">
        <f>IF($M323="ano",LARGE((Q323,U323,Y323,AC323,AG323,AK323,AO323,AS323,AW323,BA323,BE323,BI323,BM323,BQ323,BU323,BY323,CC323),1)+LARGE((Q323,U323,Y323,AC323,AG323,AK323,AO323,AS323,AW323,BA323,BE323,BI323,BM323,BQ323,BU323,BY323,CC323),2)+LARGE((Q323,U323,Y323,AC323,AG323,AK323,AO323,AS323,AW323,BA323,BE323,BI323,BM323,BQ323,BU323,BY323,CC323),3)+LARGE((Q323,U323,Y323,AC323,AG323,AK323,AO323,AS323,AW323,BA323,BE323,BI323,BM323,BQ323,BU323,BY323,CC323),4)+LARGE((Q323,U323,Y323,AC323,AG323,AK323,AO323,AS323,AW323,BA323,BE323,BI323,BM323,BQ323,BU323,BY323,CC323),5),J323)</f>
        <v>191.29</v>
      </c>
      <c r="O323" s="250">
        <f>IF($M323="ano",LARGE((S323,W323,AA323,AE323,AI323,AM323,AQ323,AU323,AY323,BC323,BG323,BK323,BO323,BS323,BW323,CA323,CE323),1)+LARGE((S323,W323,AA323,AE323,AI323,AM323,AQ323,AU323,AY323,BC323,BG323,BK323,BO323,BS323,BW323,CA323,CE323),2)+LARGE((S323,W323,AA323,AE323,AI323,AM323,AQ323,AU323,AY323,BC323,BG323,BK323,BO323,BS323,BW323,CA323,CE323),3)+LARGE((S323,W323,AA323,AE323,AI323,AM323,AQ323,AU323,AY323,BC323,BG323,BK323,BO323,BS323,BW323,CA323,CE323),4)+LARGE((S323,W323,AA323,AE323,AI323,AM323,AQ323,AU323,AY323,BC323,BG323,BK323,BO323,BS323,BW323,CA323,CE323),5),K323)</f>
        <v>191.29</v>
      </c>
      <c r="AJ323" s="200"/>
      <c r="AK323" s="201"/>
      <c r="AL323" s="201"/>
      <c r="AM323" s="201"/>
      <c r="BH323" s="213">
        <v>6.2418981481481478E-2</v>
      </c>
      <c r="BI323" s="254">
        <v>191.29</v>
      </c>
      <c r="BJ323" s="213">
        <v>6.2418981481481478E-2</v>
      </c>
      <c r="BK323" s="254">
        <v>191.29</v>
      </c>
      <c r="BL323" s="112"/>
      <c r="BM323" s="233"/>
      <c r="BN323" s="233"/>
      <c r="BO323" s="255"/>
      <c r="BT323" s="218"/>
      <c r="BU323" s="259"/>
      <c r="BV323" s="259"/>
      <c r="BW323" s="260"/>
      <c r="BY323" s="257"/>
      <c r="BZ323" s="257"/>
      <c r="CA323" s="257"/>
      <c r="CB323" s="221"/>
      <c r="CC323" s="222"/>
      <c r="CD323" s="222"/>
      <c r="CE323" s="222"/>
    </row>
    <row r="324" spans="2:83" ht="15" customHeight="1">
      <c r="B324" s="2">
        <v>363</v>
      </c>
      <c r="C324" s="2">
        <v>318</v>
      </c>
      <c r="D324" s="49" t="s">
        <v>725</v>
      </c>
      <c r="E324" s="49" t="s">
        <v>726</v>
      </c>
      <c r="F324" s="93" t="s">
        <v>706</v>
      </c>
      <c r="G324" s="85">
        <v>1994</v>
      </c>
      <c r="H324" s="49" t="s">
        <v>31</v>
      </c>
      <c r="I324" s="49" t="s">
        <v>31</v>
      </c>
      <c r="J324" s="105">
        <f t="shared" si="29"/>
        <v>186.85</v>
      </c>
      <c r="K324" s="249">
        <f t="shared" si="30"/>
        <v>191.14</v>
      </c>
      <c r="L324" s="51">
        <f t="shared" si="31"/>
        <v>1</v>
      </c>
      <c r="M324" s="52" t="str">
        <f t="shared" si="32"/>
        <v>nie</v>
      </c>
      <c r="N324" s="106">
        <f>IF($M324="ano",LARGE((Q324,U324,Y324,AC324,AG324,AK324,AO324,AS324,AW324,BA324,BE324,BI324,BM324,BQ324,BU324,BY324,CC324),1)+LARGE((Q324,U324,Y324,AC324,AG324,AK324,AO324,AS324,AW324,BA324,BE324,BI324,BM324,BQ324,BU324,BY324,CC324),2)+LARGE((Q324,U324,Y324,AC324,AG324,AK324,AO324,AS324,AW324,BA324,BE324,BI324,BM324,BQ324,BU324,BY324,CC324),3)+LARGE((Q324,U324,Y324,AC324,AG324,AK324,AO324,AS324,AW324,BA324,BE324,BI324,BM324,BQ324,BU324,BY324,CC324),4)+LARGE((Q324,U324,Y324,AC324,AG324,AK324,AO324,AS324,AW324,BA324,BE324,BI324,BM324,BQ324,BU324,BY324,CC324),5),J324)</f>
        <v>186.85</v>
      </c>
      <c r="O324" s="250">
        <f>IF($M324="ano",LARGE((S324,W324,AA324,AE324,AI324,AM324,AQ324,AU324,AY324,BC324,BG324,BK324,BO324,BS324,BW324,CA324,CE324),1)+LARGE((S324,W324,AA324,AE324,AI324,AM324,AQ324,AU324,AY324,BC324,BG324,BK324,BO324,BS324,BW324,CA324,CE324),2)+LARGE((S324,W324,AA324,AE324,AI324,AM324,AQ324,AU324,AY324,BC324,BG324,BK324,BO324,BS324,BW324,CA324,CE324),3)+LARGE((S324,W324,AA324,AE324,AI324,AM324,AQ324,AU324,AY324,BC324,BG324,BK324,BO324,BS324,BW324,CA324,CE324),4)+LARGE((S324,W324,AA324,AE324,AI324,AM324,AQ324,AU324,AY324,BC324,BG324,BK324,BO324,BS324,BW324,CA324,CE324),5),K324)</f>
        <v>191.14</v>
      </c>
      <c r="Y324" s="59" t="s">
        <v>247</v>
      </c>
      <c r="AA324" s="59" t="s">
        <v>247</v>
      </c>
      <c r="AJ324" s="200"/>
      <c r="AK324" s="201"/>
      <c r="AL324" s="201"/>
      <c r="AM324" s="201"/>
      <c r="AR324" s="134">
        <v>3.6388888888888887E-2</v>
      </c>
      <c r="AS324" s="127">
        <v>186.85</v>
      </c>
      <c r="AT324" s="134">
        <v>3.5573777777777781E-2</v>
      </c>
      <c r="AU324" s="252">
        <v>191.14</v>
      </c>
      <c r="AW324" s="231"/>
      <c r="AX324" s="231"/>
      <c r="AY324" s="253"/>
      <c r="BA324" s="207"/>
      <c r="BB324" s="207"/>
      <c r="BC324" s="208"/>
      <c r="BD324" s="210"/>
      <c r="BE324" s="211"/>
      <c r="BF324" s="211"/>
      <c r="BG324" s="212"/>
      <c r="BH324" s="213"/>
      <c r="BI324" s="214"/>
      <c r="BJ324" s="214"/>
      <c r="BK324" s="215"/>
      <c r="BL324" s="112"/>
      <c r="BM324" s="233"/>
      <c r="BN324" s="233"/>
      <c r="BO324" s="255"/>
      <c r="BT324" s="218"/>
      <c r="BU324" s="259"/>
      <c r="BV324" s="259"/>
      <c r="BW324" s="260"/>
      <c r="BY324" s="257"/>
      <c r="BZ324" s="257"/>
      <c r="CA324" s="257"/>
      <c r="CB324" s="221"/>
      <c r="CC324" s="222"/>
      <c r="CD324" s="222"/>
      <c r="CE324" s="222"/>
    </row>
    <row r="325" spans="2:83" ht="15" customHeight="1">
      <c r="B325" s="2">
        <v>364</v>
      </c>
      <c r="C325" s="2">
        <v>319</v>
      </c>
      <c r="D325" s="49" t="s">
        <v>847</v>
      </c>
      <c r="E325" s="49" t="s">
        <v>1534</v>
      </c>
      <c r="F325" s="93" t="s">
        <v>1542</v>
      </c>
      <c r="G325" s="85">
        <v>1971</v>
      </c>
      <c r="H325" s="49" t="s">
        <v>31</v>
      </c>
      <c r="I325" s="49" t="s">
        <v>32</v>
      </c>
      <c r="J325" s="105">
        <f t="shared" si="29"/>
        <v>180.19</v>
      </c>
      <c r="K325" s="249">
        <f t="shared" si="30"/>
        <v>190.94</v>
      </c>
      <c r="L325" s="51">
        <f t="shared" si="31"/>
        <v>1</v>
      </c>
      <c r="M325" s="52" t="str">
        <f t="shared" si="32"/>
        <v>nie</v>
      </c>
      <c r="N325" s="106">
        <f>IF($M325="ano",LARGE((Q325,U325,Y325,AC325,AG325,AK325,AO325,AS325,AW325,BA325,BE325,BI325,BM325,BQ325,BU325,BY325,CC325),1)+LARGE((Q325,U325,Y325,AC325,AG325,AK325,AO325,AS325,AW325,BA325,BE325,BI325,BM325,BQ325,BU325,BY325,CC325),2)+LARGE((Q325,U325,Y325,AC325,AG325,AK325,AO325,AS325,AW325,BA325,BE325,BI325,BM325,BQ325,BU325,BY325,CC325),3)+LARGE((Q325,U325,Y325,AC325,AG325,AK325,AO325,AS325,AW325,BA325,BE325,BI325,BM325,BQ325,BU325,BY325,CC325),4)+LARGE((Q325,U325,Y325,AC325,AG325,AK325,AO325,AS325,AW325,BA325,BE325,BI325,BM325,BQ325,BU325,BY325,CC325),5),J325)</f>
        <v>180.19</v>
      </c>
      <c r="O325" s="250">
        <f>IF($M325="ano",LARGE((S325,W325,AA325,AE325,AI325,AM325,AQ325,AU325,AY325,BC325,BG325,BK325,BO325,BS325,BW325,CA325,CE325),1)+LARGE((S325,W325,AA325,AE325,AI325,AM325,AQ325,AU325,AY325,BC325,BG325,BK325,BO325,BS325,BW325,CA325,CE325),2)+LARGE((S325,W325,AA325,AE325,AI325,AM325,AQ325,AU325,AY325,BC325,BG325,BK325,BO325,BS325,BW325,CA325,CE325),3)+LARGE((S325,W325,AA325,AE325,AI325,AM325,AQ325,AU325,AY325,BC325,BG325,BK325,BO325,BS325,BW325,CA325,CE325),4)+LARGE((S325,W325,AA325,AE325,AI325,AM325,AQ325,AU325,AY325,BC325,BG325,BK325,BO325,BS325,BW325,CA325,CE325),5),K325)</f>
        <v>190.94</v>
      </c>
      <c r="Y325" s="59" t="s">
        <v>247</v>
      </c>
      <c r="AA325" s="59" t="s">
        <v>247</v>
      </c>
      <c r="AJ325" s="200"/>
      <c r="AK325" s="201"/>
      <c r="AL325" s="201"/>
      <c r="AM325" s="201"/>
      <c r="BD325" s="210">
        <v>5.3819444444444434E-2</v>
      </c>
      <c r="BE325" s="258">
        <v>180.19</v>
      </c>
      <c r="BF325" s="210">
        <v>5.0789409722222213E-2</v>
      </c>
      <c r="BG325" s="258">
        <v>190.94</v>
      </c>
      <c r="BH325" s="213"/>
      <c r="BI325" s="214"/>
      <c r="BJ325" s="214"/>
      <c r="BK325" s="215"/>
      <c r="BL325" s="112"/>
      <c r="BM325" s="233"/>
      <c r="BN325" s="233"/>
      <c r="BO325" s="255"/>
      <c r="BT325" s="218"/>
      <c r="BU325" s="259"/>
      <c r="BV325" s="259"/>
      <c r="BW325" s="260"/>
      <c r="BY325" s="257"/>
      <c r="BZ325" s="257"/>
      <c r="CA325" s="257"/>
      <c r="CB325" s="221"/>
      <c r="CC325" s="222"/>
      <c r="CD325" s="222"/>
      <c r="CE325" s="222"/>
    </row>
    <row r="326" spans="2:83" ht="15" customHeight="1">
      <c r="B326" s="2">
        <v>365</v>
      </c>
      <c r="C326" s="2">
        <v>320</v>
      </c>
      <c r="D326" s="49" t="s">
        <v>190</v>
      </c>
      <c r="E326" s="49" t="s">
        <v>103</v>
      </c>
      <c r="F326" s="93" t="s">
        <v>1542</v>
      </c>
      <c r="G326" s="85">
        <v>1966</v>
      </c>
      <c r="H326" s="49" t="s">
        <v>31</v>
      </c>
      <c r="I326" s="2" t="str">
        <f>IF(G326&lt;=1953,"M60",IF(G326&lt;=1963,"M50",IF(G326&lt;=1973,"M40","M")))</f>
        <v>M40</v>
      </c>
      <c r="J326" s="105">
        <f t="shared" ref="J326:J389" si="33">SUMIF($P$5:$CF$5,"Body",P326:CF326)</f>
        <v>172.59</v>
      </c>
      <c r="K326" s="249">
        <f t="shared" ref="K326:K389" si="34">SUMIF($P$5:$CF$5,"Body koef-vek",P326:CF326)</f>
        <v>190.45999999999998</v>
      </c>
      <c r="L326" s="51">
        <f t="shared" ref="L326:L389" si="35">COUNT(Q326,U326,Y326,AC326,AG326,AK326,AO326,AS326,AW326,BA326,BE326,BI326,BM326,BQ326,BU326,BY326,CC326)</f>
        <v>1</v>
      </c>
      <c r="M326" s="52" t="str">
        <f t="shared" ref="M326:M389" si="36">IF(L326&lt;=5,"nie","ano")</f>
        <v>nie</v>
      </c>
      <c r="N326" s="106">
        <f>IF($M326="ano",LARGE((Q326,U326,Y326,AC326,AG326,AK326,AO326,AS326,AW326,BA326,BE326,BI326,BM326,BQ326,BU326,BY326,CC326),1)+LARGE((Q326,U326,Y326,AC326,AG326,AK326,AO326,AS326,AW326,BA326,BE326,BI326,BM326,BQ326,BU326,BY326,CC326),2)+LARGE((Q326,U326,Y326,AC326,AG326,AK326,AO326,AS326,AW326,BA326,BE326,BI326,BM326,BQ326,BU326,BY326,CC326),3)+LARGE((Q326,U326,Y326,AC326,AG326,AK326,AO326,AS326,AW326,BA326,BE326,BI326,BM326,BQ326,BU326,BY326,CC326),4)+LARGE((Q326,U326,Y326,AC326,AG326,AK326,AO326,AS326,AW326,BA326,BE326,BI326,BM326,BQ326,BU326,BY326,CC326),5),J326)</f>
        <v>172.59</v>
      </c>
      <c r="O326" s="250">
        <f>IF($M326="ano",LARGE((S326,W326,AA326,AE326,AI326,AM326,AQ326,AU326,AY326,BC326,BG326,BK326,BO326,BS326,BW326,CA326,CE326),1)+LARGE((S326,W326,AA326,AE326,AI326,AM326,AQ326,AU326,AY326,BC326,BG326,BK326,BO326,BS326,BW326,CA326,CE326),2)+LARGE((S326,W326,AA326,AE326,AI326,AM326,AQ326,AU326,AY326,BC326,BG326,BK326,BO326,BS326,BW326,CA326,CE326),3)+LARGE((S326,W326,AA326,AE326,AI326,AM326,AQ326,AU326,AY326,BC326,BG326,BK326,BO326,BS326,BW326,CA326,CE326),4)+LARGE((S326,W326,AA326,AE326,AI326,AM326,AQ326,AU326,AY326,BC326,BG326,BK326,BO326,BS326,BW326,CA326,CE326),5),K326)</f>
        <v>190.45999999999998</v>
      </c>
      <c r="S326" s="193"/>
      <c r="W326" s="196"/>
      <c r="Y326" s="59" t="s">
        <v>247</v>
      </c>
      <c r="AA326" s="199" t="s">
        <v>247</v>
      </c>
      <c r="AE326" s="202"/>
      <c r="AG326" s="61" t="s">
        <v>247</v>
      </c>
      <c r="AI326" s="205"/>
      <c r="AJ326" s="200">
        <v>5.1145833333333335E-2</v>
      </c>
      <c r="AK326" s="252">
        <v>172.59</v>
      </c>
      <c r="AL326" s="200">
        <v>4.6348354166666668E-2</v>
      </c>
      <c r="AM326" s="252">
        <v>190.45999999999998</v>
      </c>
      <c r="AN326" s="206"/>
      <c r="AO326" s="207" t="s">
        <v>247</v>
      </c>
      <c r="AP326" s="207"/>
      <c r="AQ326" s="208"/>
      <c r="AU326" s="202"/>
      <c r="AW326" s="231"/>
      <c r="AX326" s="231"/>
      <c r="AY326" s="253"/>
      <c r="BA326" s="207"/>
      <c r="BB326" s="207"/>
      <c r="BC326" s="208"/>
      <c r="BD326" s="210"/>
      <c r="BE326" s="211"/>
      <c r="BF326" s="211"/>
      <c r="BG326" s="212"/>
      <c r="BH326" s="213"/>
      <c r="BI326" s="214"/>
      <c r="BJ326" s="214"/>
      <c r="BK326" s="215"/>
      <c r="BL326" s="112"/>
      <c r="BM326" s="233"/>
      <c r="BN326" s="233"/>
      <c r="BO326" s="255"/>
      <c r="BS326" s="217"/>
      <c r="BT326" s="218"/>
      <c r="BU326" s="259"/>
      <c r="BV326" s="259"/>
      <c r="BW326" s="260"/>
      <c r="BY326" s="257"/>
      <c r="BZ326" s="257"/>
      <c r="CA326" s="257"/>
      <c r="CB326" s="221"/>
      <c r="CC326" s="222"/>
      <c r="CD326" s="222"/>
      <c r="CE326" s="222"/>
    </row>
    <row r="327" spans="2:83" ht="15" customHeight="1">
      <c r="B327" s="2">
        <v>366</v>
      </c>
      <c r="C327" s="2">
        <v>321</v>
      </c>
      <c r="D327" s="49" t="s">
        <v>569</v>
      </c>
      <c r="E327" s="49" t="s">
        <v>2159</v>
      </c>
      <c r="F327" s="93" t="s">
        <v>257</v>
      </c>
      <c r="G327" s="85" t="s">
        <v>258</v>
      </c>
      <c r="H327" s="49" t="s">
        <v>31</v>
      </c>
      <c r="I327" s="49" t="s">
        <v>31</v>
      </c>
      <c r="J327" s="105">
        <f t="shared" si="33"/>
        <v>189.96</v>
      </c>
      <c r="K327" s="249">
        <f t="shared" si="34"/>
        <v>190.06</v>
      </c>
      <c r="L327" s="51">
        <f t="shared" si="35"/>
        <v>1</v>
      </c>
      <c r="M327" s="52" t="str">
        <f t="shared" si="36"/>
        <v>nie</v>
      </c>
      <c r="N327" s="106">
        <f>IF($M327="ano",LARGE((Q327,U327,Y327,AC327,AG327,AK327,AO327,AS327,AW327,BA327,BE327,BI327,BM327,BQ327,BU327,BY327,CC327),1)+LARGE((Q327,U327,Y327,AC327,AG327,AK327,AO327,AS327,AW327,BA327,BE327,BI327,BM327,BQ327,BU327,BY327,CC327),2)+LARGE((Q327,U327,Y327,AC327,AG327,AK327,AO327,AS327,AW327,BA327,BE327,BI327,BM327,BQ327,BU327,BY327,CC327),3)+LARGE((Q327,U327,Y327,AC327,AG327,AK327,AO327,AS327,AW327,BA327,BE327,BI327,BM327,BQ327,BU327,BY327,CC327),4)+LARGE((Q327,U327,Y327,AC327,AG327,AK327,AO327,AS327,AW327,BA327,BE327,BI327,BM327,BQ327,BU327,BY327,CC327),5),J327)</f>
        <v>189.96</v>
      </c>
      <c r="O327" s="250">
        <f>IF($M327="ano",LARGE((S327,W327,AA327,AE327,AI327,AM327,AQ327,AU327,AY327,BC327,BG327,BK327,BO327,BS327,BW327,CA327,CE327),1)+LARGE((S327,W327,AA327,AE327,AI327,AM327,AQ327,AU327,AY327,BC327,BG327,BK327,BO327,BS327,BW327,CA327,CE327),2)+LARGE((S327,W327,AA327,AE327,AI327,AM327,AQ327,AU327,AY327,BC327,BG327,BK327,BO327,BS327,BW327,CA327,CE327),3)+LARGE((S327,W327,AA327,AE327,AI327,AM327,AQ327,AU327,AY327,BC327,BG327,BK327,BO327,BS327,BW327,CA327,CE327),4)+LARGE((S327,W327,AA327,AE327,AI327,AM327,AQ327,AU327,AY327,BC327,BG327,BK327,BO327,BS327,BW327,CA327,CE327),5),K327)</f>
        <v>190.06</v>
      </c>
      <c r="S327" s="193"/>
      <c r="W327" s="196"/>
      <c r="Y327" s="59" t="s">
        <v>247</v>
      </c>
      <c r="AA327" s="199" t="s">
        <v>247</v>
      </c>
      <c r="AE327" s="202"/>
      <c r="AG327" s="61" t="s">
        <v>247</v>
      </c>
      <c r="AI327" s="205"/>
      <c r="AJ327" s="200"/>
      <c r="AK327" s="201" t="s">
        <v>247</v>
      </c>
      <c r="AL327" s="201"/>
      <c r="AM327" s="202"/>
      <c r="AN327" s="206">
        <v>2.6805555555555555E-2</v>
      </c>
      <c r="AO327" s="251">
        <v>189.96</v>
      </c>
      <c r="AP327" s="206">
        <v>2.6792152777777779E-2</v>
      </c>
      <c r="AQ327" s="251">
        <v>190.06</v>
      </c>
      <c r="AU327" s="202"/>
      <c r="AW327" s="231"/>
      <c r="AX327" s="231"/>
      <c r="AY327" s="253"/>
      <c r="BA327" s="207"/>
      <c r="BB327" s="207"/>
      <c r="BC327" s="208"/>
      <c r="BD327" s="210"/>
      <c r="BE327" s="211"/>
      <c r="BF327" s="211"/>
      <c r="BG327" s="212"/>
      <c r="BH327" s="213"/>
      <c r="BI327" s="214"/>
      <c r="BJ327" s="214"/>
      <c r="BK327" s="215"/>
      <c r="BL327" s="112"/>
      <c r="BM327" s="233"/>
      <c r="BN327" s="233"/>
      <c r="BO327" s="255"/>
      <c r="BS327" s="217"/>
      <c r="BT327" s="218"/>
      <c r="BU327" s="259"/>
      <c r="BV327" s="259"/>
      <c r="BW327" s="260"/>
      <c r="BY327" s="257"/>
      <c r="BZ327" s="257"/>
      <c r="CA327" s="257"/>
      <c r="CB327" s="221"/>
      <c r="CC327" s="222"/>
      <c r="CD327" s="222"/>
      <c r="CE327" s="222"/>
    </row>
    <row r="328" spans="2:83" ht="15" customHeight="1">
      <c r="B328" s="2">
        <v>367</v>
      </c>
      <c r="C328" s="2">
        <v>322</v>
      </c>
      <c r="D328" s="49" t="s">
        <v>617</v>
      </c>
      <c r="E328" s="49" t="s">
        <v>1804</v>
      </c>
      <c r="F328" s="93" t="s">
        <v>253</v>
      </c>
      <c r="G328" s="85" t="s">
        <v>266</v>
      </c>
      <c r="H328" s="49" t="s">
        <v>31</v>
      </c>
      <c r="I328" s="49" t="s">
        <v>31</v>
      </c>
      <c r="J328" s="105">
        <f t="shared" si="33"/>
        <v>187.61</v>
      </c>
      <c r="K328" s="249">
        <f t="shared" si="34"/>
        <v>189.78</v>
      </c>
      <c r="L328" s="51">
        <f t="shared" si="35"/>
        <v>1</v>
      </c>
      <c r="M328" s="52" t="str">
        <f t="shared" si="36"/>
        <v>nie</v>
      </c>
      <c r="N328" s="106">
        <f>IF($M328="ano",LARGE((Q328,U328,Y328,AC328,AG328,AK328,AO328,AS328,AW328,BA328,BE328,BI328,BM328,BQ328,BU328,BY328,CC328),1)+LARGE((Q328,U328,Y328,AC328,AG328,AK328,AO328,AS328,AW328,BA328,BE328,BI328,BM328,BQ328,BU328,BY328,CC328),2)+LARGE((Q328,U328,Y328,AC328,AG328,AK328,AO328,AS328,AW328,BA328,BE328,BI328,BM328,BQ328,BU328,BY328,CC328),3)+LARGE((Q328,U328,Y328,AC328,AG328,AK328,AO328,AS328,AW328,BA328,BE328,BI328,BM328,BQ328,BU328,BY328,CC328),4)+LARGE((Q328,U328,Y328,AC328,AG328,AK328,AO328,AS328,AW328,BA328,BE328,BI328,BM328,BQ328,BU328,BY328,CC328),5),J328)</f>
        <v>187.61</v>
      </c>
      <c r="O328" s="250">
        <f>IF($M328="ano",LARGE((S328,W328,AA328,AE328,AI328,AM328,AQ328,AU328,AY328,BC328,BG328,BK328,BO328,BS328,BW328,CA328,CE328),1)+LARGE((S328,W328,AA328,AE328,AI328,AM328,AQ328,AU328,AY328,BC328,BG328,BK328,BO328,BS328,BW328,CA328,CE328),2)+LARGE((S328,W328,AA328,AE328,AI328,AM328,AQ328,AU328,AY328,BC328,BG328,BK328,BO328,BS328,BW328,CA328,CE328),3)+LARGE((S328,W328,AA328,AE328,AI328,AM328,AQ328,AU328,AY328,BC328,BG328,BK328,BO328,BS328,BW328,CA328,CE328),4)+LARGE((S328,W328,AA328,AE328,AI328,AM328,AQ328,AU328,AY328,BC328,BG328,BK328,BO328,BS328,BW328,CA328,CE328),5),K328)</f>
        <v>189.78</v>
      </c>
      <c r="S328" s="193"/>
      <c r="W328" s="196"/>
      <c r="Y328" s="59" t="s">
        <v>247</v>
      </c>
      <c r="AA328" s="199" t="s">
        <v>247</v>
      </c>
      <c r="AE328" s="202"/>
      <c r="AG328" s="61" t="s">
        <v>247</v>
      </c>
      <c r="AI328" s="205"/>
      <c r="AJ328" s="200"/>
      <c r="AK328" s="201" t="s">
        <v>247</v>
      </c>
      <c r="AL328" s="201"/>
      <c r="AM328" s="202"/>
      <c r="AN328" s="206">
        <v>2.7106481481481481E-2</v>
      </c>
      <c r="AO328" s="251">
        <v>187.61</v>
      </c>
      <c r="AP328" s="206">
        <v>2.6797467592592595E-2</v>
      </c>
      <c r="AQ328" s="251">
        <v>189.78</v>
      </c>
      <c r="AU328" s="202"/>
      <c r="AW328" s="231"/>
      <c r="AX328" s="231"/>
      <c r="AY328" s="253"/>
      <c r="BA328" s="207"/>
      <c r="BB328" s="207"/>
      <c r="BC328" s="208"/>
      <c r="BD328" s="210"/>
      <c r="BE328" s="211"/>
      <c r="BF328" s="211"/>
      <c r="BG328" s="212"/>
      <c r="BH328" s="213"/>
      <c r="BI328" s="214"/>
      <c r="BJ328" s="214"/>
      <c r="BK328" s="215"/>
      <c r="BL328" s="112"/>
      <c r="BM328" s="233"/>
      <c r="BN328" s="233"/>
      <c r="BO328" s="255"/>
      <c r="BS328" s="217"/>
      <c r="BT328" s="218"/>
      <c r="BU328" s="259"/>
      <c r="BV328" s="259"/>
      <c r="BW328" s="260"/>
      <c r="BY328" s="257"/>
      <c r="BZ328" s="257"/>
      <c r="CA328" s="257"/>
      <c r="CB328" s="221"/>
      <c r="CC328" s="222"/>
      <c r="CD328" s="222"/>
      <c r="CE328" s="222"/>
    </row>
    <row r="329" spans="2:83" ht="15" customHeight="1">
      <c r="B329" s="2">
        <v>368</v>
      </c>
      <c r="C329" s="2">
        <v>323</v>
      </c>
      <c r="D329" s="49" t="s">
        <v>2102</v>
      </c>
      <c r="E329" s="49" t="s">
        <v>1887</v>
      </c>
      <c r="F329" s="93" t="s">
        <v>716</v>
      </c>
      <c r="G329" s="85">
        <v>1972</v>
      </c>
      <c r="H329" s="49" t="s">
        <v>31</v>
      </c>
      <c r="I329" s="49" t="s">
        <v>32</v>
      </c>
      <c r="J329" s="105">
        <f t="shared" si="33"/>
        <v>179.8</v>
      </c>
      <c r="K329" s="249">
        <f t="shared" si="34"/>
        <v>189.03</v>
      </c>
      <c r="L329" s="51">
        <f t="shared" si="35"/>
        <v>1</v>
      </c>
      <c r="M329" s="52" t="str">
        <f t="shared" si="36"/>
        <v>nie</v>
      </c>
      <c r="N329" s="106">
        <f>IF($M329="ano",LARGE((Q329,U329,Y329,AC329,AG329,AK329,AO329,AS329,AW329,BA329,BE329,BI329,BM329,BQ329,BU329,BY329,CC329),1)+LARGE((Q329,U329,Y329,AC329,AG329,AK329,AO329,AS329,AW329,BA329,BE329,BI329,BM329,BQ329,BU329,BY329,CC329),2)+LARGE((Q329,U329,Y329,AC329,AG329,AK329,AO329,AS329,AW329,BA329,BE329,BI329,BM329,BQ329,BU329,BY329,CC329),3)+LARGE((Q329,U329,Y329,AC329,AG329,AK329,AO329,AS329,AW329,BA329,BE329,BI329,BM329,BQ329,BU329,BY329,CC329),4)+LARGE((Q329,U329,Y329,AC329,AG329,AK329,AO329,AS329,AW329,BA329,BE329,BI329,BM329,BQ329,BU329,BY329,CC329),5),J329)</f>
        <v>179.8</v>
      </c>
      <c r="O329" s="250">
        <f>IF($M329="ano",LARGE((S329,W329,AA329,AE329,AI329,AM329,AQ329,AU329,AY329,BC329,BG329,BK329,BO329,BS329,BW329,CA329,CE329),1)+LARGE((S329,W329,AA329,AE329,AI329,AM329,AQ329,AU329,AY329,BC329,BG329,BK329,BO329,BS329,BW329,CA329,CE329),2)+LARGE((S329,W329,AA329,AE329,AI329,AM329,AQ329,AU329,AY329,BC329,BG329,BK329,BO329,BS329,BW329,CA329,CE329),3)+LARGE((S329,W329,AA329,AE329,AI329,AM329,AQ329,AU329,AY329,BC329,BG329,BK329,BO329,BS329,BW329,CA329,CE329),4)+LARGE((S329,W329,AA329,AE329,AI329,AM329,AQ329,AU329,AY329,BC329,BG329,BK329,BO329,BS329,BW329,CA329,CE329),5),K329)</f>
        <v>189.03</v>
      </c>
      <c r="Y329" s="59" t="s">
        <v>247</v>
      </c>
      <c r="AA329" s="59" t="s">
        <v>247</v>
      </c>
      <c r="AJ329" s="200"/>
      <c r="AK329" s="201"/>
      <c r="AL329" s="201"/>
      <c r="AM329" s="201"/>
      <c r="AR329" s="134">
        <v>3.7592592592592594E-2</v>
      </c>
      <c r="AS329" s="127">
        <v>179.8</v>
      </c>
      <c r="AT329" s="134">
        <v>3.5758074074074074E-2</v>
      </c>
      <c r="AU329" s="252">
        <v>189.03</v>
      </c>
      <c r="AW329" s="231"/>
      <c r="AX329" s="231"/>
      <c r="AY329" s="253"/>
      <c r="BA329" s="207"/>
      <c r="BB329" s="207"/>
      <c r="BC329" s="208"/>
      <c r="BD329" s="210"/>
      <c r="BE329" s="211"/>
      <c r="BF329" s="211"/>
      <c r="BG329" s="212"/>
      <c r="BH329" s="213"/>
      <c r="BI329" s="214"/>
      <c r="BJ329" s="214"/>
      <c r="BK329" s="215"/>
      <c r="BL329" s="112"/>
      <c r="BM329" s="233"/>
      <c r="BN329" s="233"/>
      <c r="BO329" s="255"/>
      <c r="BT329" s="218"/>
      <c r="BU329" s="259"/>
      <c r="BV329" s="259"/>
      <c r="BW329" s="260"/>
      <c r="BY329" s="257"/>
      <c r="BZ329" s="257"/>
      <c r="CA329" s="257"/>
      <c r="CB329" s="221"/>
      <c r="CC329" s="222"/>
      <c r="CD329" s="222"/>
      <c r="CE329" s="222"/>
    </row>
    <row r="330" spans="2:83" ht="15" customHeight="1">
      <c r="B330" s="2">
        <v>369</v>
      </c>
      <c r="C330" s="2">
        <v>324</v>
      </c>
      <c r="D330" s="49" t="s">
        <v>493</v>
      </c>
      <c r="E330" s="49" t="s">
        <v>2370</v>
      </c>
      <c r="F330" s="93" t="s">
        <v>261</v>
      </c>
      <c r="G330" s="85" t="s">
        <v>262</v>
      </c>
      <c r="H330" s="49" t="s">
        <v>31</v>
      </c>
      <c r="I330" s="49" t="s">
        <v>31</v>
      </c>
      <c r="J330" s="105">
        <f t="shared" si="33"/>
        <v>188.88</v>
      </c>
      <c r="K330" s="249">
        <f t="shared" si="34"/>
        <v>188.88</v>
      </c>
      <c r="L330" s="51">
        <f t="shared" si="35"/>
        <v>1</v>
      </c>
      <c r="M330" s="52" t="str">
        <f t="shared" si="36"/>
        <v>nie</v>
      </c>
      <c r="N330" s="106">
        <f>IF($M330="ano",LARGE((Q330,U330,Y330,AC330,AG330,AK330,AO330,AS330,AW330,BA330,BE330,BI330,BM330,BQ330,BU330,BY330,CC330),1)+LARGE((Q330,U330,Y330,AC330,AG330,AK330,AO330,AS330,AW330,BA330,BE330,BI330,BM330,BQ330,BU330,BY330,CC330),2)+LARGE((Q330,U330,Y330,AC330,AG330,AK330,AO330,AS330,AW330,BA330,BE330,BI330,BM330,BQ330,BU330,BY330,CC330),3)+LARGE((Q330,U330,Y330,AC330,AG330,AK330,AO330,AS330,AW330,BA330,BE330,BI330,BM330,BQ330,BU330,BY330,CC330),4)+LARGE((Q330,U330,Y330,AC330,AG330,AK330,AO330,AS330,AW330,BA330,BE330,BI330,BM330,BQ330,BU330,BY330,CC330),5),J330)</f>
        <v>188.88</v>
      </c>
      <c r="O330" s="250">
        <f>IF($M330="ano",LARGE((S330,W330,AA330,AE330,AI330,AM330,AQ330,AU330,AY330,BC330,BG330,BK330,BO330,BS330,BW330,CA330,CE330),1)+LARGE((S330,W330,AA330,AE330,AI330,AM330,AQ330,AU330,AY330,BC330,BG330,BK330,BO330,BS330,BW330,CA330,CE330),2)+LARGE((S330,W330,AA330,AE330,AI330,AM330,AQ330,AU330,AY330,BC330,BG330,BK330,BO330,BS330,BW330,CA330,CE330),3)+LARGE((S330,W330,AA330,AE330,AI330,AM330,AQ330,AU330,AY330,BC330,BG330,BK330,BO330,BS330,BW330,CA330,CE330),4)+LARGE((S330,W330,AA330,AE330,AI330,AM330,AQ330,AU330,AY330,BC330,BG330,BK330,BO330,BS330,BW330,CA330,CE330),5),K330)</f>
        <v>188.88</v>
      </c>
      <c r="S330" s="193"/>
      <c r="W330" s="196"/>
      <c r="Y330" s="59" t="s">
        <v>247</v>
      </c>
      <c r="AA330" s="199" t="s">
        <v>247</v>
      </c>
      <c r="AE330" s="202"/>
      <c r="AG330" s="61" t="s">
        <v>247</v>
      </c>
      <c r="AI330" s="205"/>
      <c r="AJ330" s="200"/>
      <c r="AK330" s="201" t="s">
        <v>247</v>
      </c>
      <c r="AL330" s="201"/>
      <c r="AM330" s="202"/>
      <c r="AN330" s="206">
        <v>2.6944444444444441E-2</v>
      </c>
      <c r="AO330" s="251">
        <v>188.88</v>
      </c>
      <c r="AP330" s="206">
        <v>2.6944444444444441E-2</v>
      </c>
      <c r="AQ330" s="251">
        <v>188.88</v>
      </c>
      <c r="AU330" s="202"/>
      <c r="AW330" s="231"/>
      <c r="AX330" s="231"/>
      <c r="AY330" s="253"/>
      <c r="BA330" s="207"/>
      <c r="BB330" s="207"/>
      <c r="BC330" s="208"/>
      <c r="BD330" s="210"/>
      <c r="BE330" s="211"/>
      <c r="BF330" s="211"/>
      <c r="BG330" s="212"/>
      <c r="BH330" s="213"/>
      <c r="BI330" s="214"/>
      <c r="BJ330" s="214"/>
      <c r="BK330" s="215"/>
      <c r="BL330" s="112"/>
      <c r="BM330" s="233"/>
      <c r="BN330" s="233"/>
      <c r="BO330" s="255"/>
      <c r="BS330" s="217"/>
      <c r="BT330" s="218"/>
      <c r="BU330" s="259"/>
      <c r="BV330" s="259"/>
      <c r="BW330" s="260"/>
      <c r="BY330" s="257"/>
      <c r="BZ330" s="257"/>
      <c r="CA330" s="257"/>
      <c r="CB330" s="221"/>
      <c r="CC330" s="222"/>
      <c r="CD330" s="222"/>
      <c r="CE330" s="222"/>
    </row>
    <row r="331" spans="2:83" ht="15" customHeight="1">
      <c r="B331" s="2">
        <v>370</v>
      </c>
      <c r="C331" s="2">
        <v>325</v>
      </c>
      <c r="D331" s="47" t="s">
        <v>1883</v>
      </c>
      <c r="E331" s="47" t="s">
        <v>1492</v>
      </c>
      <c r="F331" s="89" t="s">
        <v>1884</v>
      </c>
      <c r="G331" s="48">
        <v>1958</v>
      </c>
      <c r="H331" s="49" t="s">
        <v>31</v>
      </c>
      <c r="I331" s="2" t="str">
        <f>IF(G331&lt;=1953,"M60",IF(G331&lt;=1963,"M50",IF(G331&lt;=1973,"M40","M")))</f>
        <v>M50</v>
      </c>
      <c r="J331" s="105">
        <f t="shared" si="33"/>
        <v>159.68</v>
      </c>
      <c r="K331" s="249">
        <f t="shared" si="34"/>
        <v>188.73</v>
      </c>
      <c r="L331" s="51">
        <f t="shared" si="35"/>
        <v>1</v>
      </c>
      <c r="M331" s="52" t="str">
        <f t="shared" si="36"/>
        <v>nie</v>
      </c>
      <c r="N331" s="106">
        <f>IF($M331="ano",LARGE((Q331,U331,Y331,AC331,AG331,AK331,AO331,AS331,AW331,BA331,BE331,BI331,BM331,BQ331,BU331,BY331,CC331),1)+LARGE((Q331,U331,Y331,AC331,AG331,AK331,AO331,AS331,AW331,BA331,BE331,BI331,BM331,BQ331,BU331,BY331,CC331),2)+LARGE((Q331,U331,Y331,AC331,AG331,AK331,AO331,AS331,AW331,BA331,BE331,BI331,BM331,BQ331,BU331,BY331,CC331),3)+LARGE((Q331,U331,Y331,AC331,AG331,AK331,AO331,AS331,AW331,BA331,BE331,BI331,BM331,BQ331,BU331,BY331,CC331),4)+LARGE((Q331,U331,Y331,AC331,AG331,AK331,AO331,AS331,AW331,BA331,BE331,BI331,BM331,BQ331,BU331,BY331,CC331),5),J331)</f>
        <v>159.68</v>
      </c>
      <c r="O331" s="250">
        <f>IF($M331="ano",LARGE((S331,W331,AA331,AE331,AI331,AM331,AQ331,AU331,AY331,BC331,BG331,BK331,BO331,BS331,BW331,CA331,CE331),1)+LARGE((S331,W331,AA331,AE331,AI331,AM331,AQ331,AU331,AY331,BC331,BG331,BK331,BO331,BS331,BW331,CA331,CE331),2)+LARGE((S331,W331,AA331,AE331,AI331,AM331,AQ331,AU331,AY331,BC331,BG331,BK331,BO331,BS331,BW331,CA331,CE331),3)+LARGE((S331,W331,AA331,AE331,AI331,AM331,AQ331,AU331,AY331,BC331,BG331,BK331,BO331,BS331,BW331,CA331,CE331),4)+LARGE((S331,W331,AA331,AE331,AI331,AM331,AQ331,AU331,AY331,BC331,BG331,BK331,BO331,BS331,BW331,CA331,CE331),5),K331)</f>
        <v>188.73</v>
      </c>
      <c r="P331" s="191"/>
      <c r="Q331" s="192"/>
      <c r="R331" s="192"/>
      <c r="S331" s="193"/>
      <c r="T331" s="194">
        <v>9.6354166666666671E-2</v>
      </c>
      <c r="U331" s="256">
        <v>159.68</v>
      </c>
      <c r="V331" s="194">
        <v>8.1525260416666662E-2</v>
      </c>
      <c r="W331" s="256">
        <v>188.73</v>
      </c>
      <c r="X331" s="197"/>
      <c r="Y331" s="198" t="s">
        <v>247</v>
      </c>
      <c r="Z331" s="198"/>
      <c r="AA331" s="199" t="s">
        <v>247</v>
      </c>
      <c r="AB331" s="200"/>
      <c r="AC331" s="201"/>
      <c r="AD331" s="201"/>
      <c r="AE331" s="202"/>
      <c r="AF331" s="203"/>
      <c r="AG331" s="204" t="s">
        <v>247</v>
      </c>
      <c r="AH331" s="204"/>
      <c r="AI331" s="205"/>
      <c r="AJ331" s="200"/>
      <c r="AK331" s="201" t="s">
        <v>247</v>
      </c>
      <c r="AL331" s="201"/>
      <c r="AM331" s="202"/>
      <c r="AN331" s="206"/>
      <c r="AO331" s="207" t="s">
        <v>247</v>
      </c>
      <c r="AP331" s="207"/>
      <c r="AQ331" s="208"/>
      <c r="AU331" s="202"/>
      <c r="AW331" s="231"/>
      <c r="AX331" s="231"/>
      <c r="AY331" s="253"/>
      <c r="BA331" s="207"/>
      <c r="BB331" s="207"/>
      <c r="BC331" s="208"/>
      <c r="BD331" s="210"/>
      <c r="BE331" s="211"/>
      <c r="BF331" s="211"/>
      <c r="BG331" s="212"/>
      <c r="BH331" s="213"/>
      <c r="BI331" s="214"/>
      <c r="BJ331" s="214"/>
      <c r="BK331" s="215"/>
      <c r="BL331" s="112"/>
      <c r="BM331" s="233"/>
      <c r="BN331" s="233"/>
      <c r="BO331" s="255"/>
      <c r="BP331" s="216"/>
      <c r="BQ331" s="216"/>
      <c r="BR331" s="216"/>
      <c r="BS331" s="217"/>
      <c r="BT331" s="218"/>
      <c r="BU331" s="259"/>
      <c r="BV331" s="259"/>
      <c r="BW331" s="260"/>
      <c r="BY331" s="257"/>
      <c r="BZ331" s="257"/>
      <c r="CA331" s="257"/>
      <c r="CB331" s="221"/>
      <c r="CC331" s="222"/>
      <c r="CD331" s="222"/>
      <c r="CE331" s="222"/>
    </row>
    <row r="332" spans="2:83" ht="15" customHeight="1">
      <c r="B332" s="2">
        <v>371</v>
      </c>
      <c r="C332" s="2">
        <v>326</v>
      </c>
      <c r="D332" s="49" t="s">
        <v>645</v>
      </c>
      <c r="E332" s="49" t="s">
        <v>1567</v>
      </c>
      <c r="F332" s="93" t="s">
        <v>263</v>
      </c>
      <c r="G332" s="85" t="s">
        <v>264</v>
      </c>
      <c r="H332" s="49" t="s">
        <v>31</v>
      </c>
      <c r="I332" s="49" t="s">
        <v>31</v>
      </c>
      <c r="J332" s="105">
        <f t="shared" si="33"/>
        <v>188.69</v>
      </c>
      <c r="K332" s="249">
        <f t="shared" si="34"/>
        <v>188.69</v>
      </c>
      <c r="L332" s="51">
        <f t="shared" si="35"/>
        <v>1</v>
      </c>
      <c r="M332" s="52" t="str">
        <f t="shared" si="36"/>
        <v>nie</v>
      </c>
      <c r="N332" s="106">
        <f>IF($M332="ano",LARGE((Q332,U332,Y332,AC332,AG332,AK332,AO332,AS332,AW332,BA332,BE332,BI332,BM332,BQ332,BU332,BY332,CC332),1)+LARGE((Q332,U332,Y332,AC332,AG332,AK332,AO332,AS332,AW332,BA332,BE332,BI332,BM332,BQ332,BU332,BY332,CC332),2)+LARGE((Q332,U332,Y332,AC332,AG332,AK332,AO332,AS332,AW332,BA332,BE332,BI332,BM332,BQ332,BU332,BY332,CC332),3)+LARGE((Q332,U332,Y332,AC332,AG332,AK332,AO332,AS332,AW332,BA332,BE332,BI332,BM332,BQ332,BU332,BY332,CC332),4)+LARGE((Q332,U332,Y332,AC332,AG332,AK332,AO332,AS332,AW332,BA332,BE332,BI332,BM332,BQ332,BU332,BY332,CC332),5),J332)</f>
        <v>188.69</v>
      </c>
      <c r="O332" s="250">
        <f>IF($M332="ano",LARGE((S332,W332,AA332,AE332,AI332,AM332,AQ332,AU332,AY332,BC332,BG332,BK332,BO332,BS332,BW332,CA332,CE332),1)+LARGE((S332,W332,AA332,AE332,AI332,AM332,AQ332,AU332,AY332,BC332,BG332,BK332,BO332,BS332,BW332,CA332,CE332),2)+LARGE((S332,W332,AA332,AE332,AI332,AM332,AQ332,AU332,AY332,BC332,BG332,BK332,BO332,BS332,BW332,CA332,CE332),3)+LARGE((S332,W332,AA332,AE332,AI332,AM332,AQ332,AU332,AY332,BC332,BG332,BK332,BO332,BS332,BW332,CA332,CE332),4)+LARGE((S332,W332,AA332,AE332,AI332,AM332,AQ332,AU332,AY332,BC332,BG332,BK332,BO332,BS332,BW332,CA332,CE332),5),K332)</f>
        <v>188.69</v>
      </c>
      <c r="S332" s="193"/>
      <c r="W332" s="196"/>
      <c r="Y332" s="59" t="s">
        <v>247</v>
      </c>
      <c r="AA332" s="199" t="s">
        <v>247</v>
      </c>
      <c r="AE332" s="202"/>
      <c r="AG332" s="61" t="s">
        <v>247</v>
      </c>
      <c r="AI332" s="205"/>
      <c r="AJ332" s="200"/>
      <c r="AK332" s="201" t="s">
        <v>247</v>
      </c>
      <c r="AL332" s="201"/>
      <c r="AM332" s="202"/>
      <c r="AN332" s="206">
        <v>2.6967592592592595E-2</v>
      </c>
      <c r="AO332" s="251">
        <v>188.69</v>
      </c>
      <c r="AP332" s="206">
        <v>2.6967592592592595E-2</v>
      </c>
      <c r="AQ332" s="251">
        <v>188.69</v>
      </c>
      <c r="AU332" s="202"/>
      <c r="AW332" s="231"/>
      <c r="AX332" s="231"/>
      <c r="AY332" s="253"/>
      <c r="BA332" s="207"/>
      <c r="BB332" s="207"/>
      <c r="BC332" s="208"/>
      <c r="BD332" s="210"/>
      <c r="BE332" s="211"/>
      <c r="BF332" s="211"/>
      <c r="BG332" s="212"/>
      <c r="BH332" s="213"/>
      <c r="BI332" s="214"/>
      <c r="BJ332" s="214"/>
      <c r="BK332" s="215"/>
      <c r="BL332" s="112"/>
      <c r="BM332" s="233"/>
      <c r="BN332" s="233"/>
      <c r="BO332" s="255"/>
      <c r="BS332" s="217"/>
      <c r="BT332" s="218"/>
      <c r="BU332" s="259"/>
      <c r="BV332" s="259"/>
      <c r="BW332" s="260"/>
      <c r="BY332" s="257"/>
      <c r="BZ332" s="257"/>
      <c r="CA332" s="257"/>
      <c r="CB332" s="221"/>
      <c r="CC332" s="222"/>
      <c r="CD332" s="222"/>
      <c r="CE332" s="222"/>
    </row>
    <row r="333" spans="2:83" ht="15" customHeight="1">
      <c r="B333" s="2">
        <v>372</v>
      </c>
      <c r="C333" s="2">
        <v>327</v>
      </c>
      <c r="D333" s="47" t="s">
        <v>2563</v>
      </c>
      <c r="E333" s="47" t="s">
        <v>1585</v>
      </c>
      <c r="F333" s="89" t="s">
        <v>2564</v>
      </c>
      <c r="G333" s="48">
        <v>1984</v>
      </c>
      <c r="H333" s="49" t="s">
        <v>31</v>
      </c>
      <c r="I333" s="2" t="str">
        <f>IF(G333&lt;=1953,"M60",IF(G333&lt;=1963,"M50",IF(G333&lt;=1973,"M40","M")))</f>
        <v>M</v>
      </c>
      <c r="J333" s="105">
        <f t="shared" si="33"/>
        <v>188.3</v>
      </c>
      <c r="K333" s="249">
        <f t="shared" si="34"/>
        <v>188.3</v>
      </c>
      <c r="L333" s="51">
        <f t="shared" si="35"/>
        <v>2</v>
      </c>
      <c r="M333" s="52" t="str">
        <f t="shared" si="36"/>
        <v>nie</v>
      </c>
      <c r="N333" s="106">
        <f>IF($M333="ano",LARGE((Q333,U333,Y333,AC333,AG333,AK333,AO333,AS333,AW333,BA333,BE333,BI333,BM333,BQ333,BU333,BY333,CC333),1)+LARGE((Q333,U333,Y333,AC333,AG333,AK333,AO333,AS333,AW333,BA333,BE333,BI333,BM333,BQ333,BU333,BY333,CC333),2)+LARGE((Q333,U333,Y333,AC333,AG333,AK333,AO333,AS333,AW333,BA333,BE333,BI333,BM333,BQ333,BU333,BY333,CC333),3)+LARGE((Q333,U333,Y333,AC333,AG333,AK333,AO333,AS333,AW333,BA333,BE333,BI333,BM333,BQ333,BU333,BY333,CC333),4)+LARGE((Q333,U333,Y333,AC333,AG333,AK333,AO333,AS333,AW333,BA333,BE333,BI333,BM333,BQ333,BU333,BY333,CC333),5),J333)</f>
        <v>188.3</v>
      </c>
      <c r="O333" s="250">
        <f>IF($M333="ano",LARGE((S333,W333,AA333,AE333,AI333,AM333,AQ333,AU333,AY333,BC333,BG333,BK333,BO333,BS333,BW333,CA333,CE333),1)+LARGE((S333,W333,AA333,AE333,AI333,AM333,AQ333,AU333,AY333,BC333,BG333,BK333,BO333,BS333,BW333,CA333,CE333),2)+LARGE((S333,W333,AA333,AE333,AI333,AM333,AQ333,AU333,AY333,BC333,BG333,BK333,BO333,BS333,BW333,CA333,CE333),3)+LARGE((S333,W333,AA333,AE333,AI333,AM333,AQ333,AU333,AY333,BC333,BG333,BK333,BO333,BS333,BW333,CA333,CE333),4)+LARGE((S333,W333,AA333,AE333,AI333,AM333,AQ333,AU333,AY333,BC333,BG333,BK333,BO333,BS333,BW333,CA333,CE333),5),K333)</f>
        <v>188.3</v>
      </c>
      <c r="P333" s="191">
        <v>0.26278935185185187</v>
      </c>
      <c r="Q333" s="192">
        <v>117.98</v>
      </c>
      <c r="R333" s="191">
        <v>0.26278935185185187</v>
      </c>
      <c r="S333" s="192">
        <v>117.98</v>
      </c>
      <c r="T333" s="194"/>
      <c r="U333" s="195"/>
      <c r="V333" s="195"/>
      <c r="W333" s="196"/>
      <c r="X333" s="197"/>
      <c r="Y333" s="198" t="s">
        <v>247</v>
      </c>
      <c r="Z333" s="198"/>
      <c r="AA333" s="199" t="s">
        <v>247</v>
      </c>
      <c r="AB333" s="200"/>
      <c r="AC333" s="201"/>
      <c r="AD333" s="201"/>
      <c r="AE333" s="202"/>
      <c r="AF333" s="203"/>
      <c r="AG333" s="204" t="s">
        <v>247</v>
      </c>
      <c r="AH333" s="204"/>
      <c r="AI333" s="205"/>
      <c r="AJ333" s="200"/>
      <c r="AK333" s="201" t="s">
        <v>247</v>
      </c>
      <c r="AL333" s="201"/>
      <c r="AM333" s="202"/>
      <c r="AN333" s="206"/>
      <c r="AO333" s="207" t="s">
        <v>247</v>
      </c>
      <c r="AP333" s="207"/>
      <c r="AQ333" s="208"/>
      <c r="AU333" s="202"/>
      <c r="AW333" s="231"/>
      <c r="AX333" s="231"/>
      <c r="AY333" s="253"/>
      <c r="BA333" s="207"/>
      <c r="BB333" s="207"/>
      <c r="BC333" s="208"/>
      <c r="BD333" s="210"/>
      <c r="BE333" s="211"/>
      <c r="BF333" s="211"/>
      <c r="BG333" s="212"/>
      <c r="BH333" s="213">
        <v>9.8599537037037041E-2</v>
      </c>
      <c r="BI333" s="254">
        <v>70.319999999999993</v>
      </c>
      <c r="BJ333" s="213">
        <v>9.8599537037037041E-2</v>
      </c>
      <c r="BK333" s="254">
        <v>70.319999999999993</v>
      </c>
      <c r="BL333" s="112"/>
      <c r="BM333" s="233"/>
      <c r="BN333" s="233"/>
      <c r="BO333" s="255"/>
      <c r="BP333" s="216"/>
      <c r="BQ333" s="216"/>
      <c r="BR333" s="216"/>
      <c r="BS333" s="217"/>
      <c r="BT333" s="218"/>
      <c r="BU333" s="259"/>
      <c r="BV333" s="259"/>
      <c r="BW333" s="260"/>
      <c r="BY333" s="257"/>
      <c r="BZ333" s="257"/>
      <c r="CA333" s="257"/>
      <c r="CB333" s="221"/>
      <c r="CC333" s="222"/>
      <c r="CD333" s="222"/>
      <c r="CE333" s="222"/>
    </row>
    <row r="334" spans="2:83" ht="15" customHeight="1">
      <c r="B334" s="2">
        <v>373</v>
      </c>
      <c r="C334" s="2">
        <v>328</v>
      </c>
      <c r="D334" s="47" t="s">
        <v>2374</v>
      </c>
      <c r="E334" s="47" t="s">
        <v>1567</v>
      </c>
      <c r="F334" s="89" t="s">
        <v>2375</v>
      </c>
      <c r="G334" s="48">
        <v>1961</v>
      </c>
      <c r="H334" s="49" t="s">
        <v>31</v>
      </c>
      <c r="I334" s="2" t="str">
        <f>IF(G334&lt;=1953,"M60",IF(G334&lt;=1963,"M50",IF(G334&lt;=1973,"M40","M")))</f>
        <v>M50</v>
      </c>
      <c r="J334" s="105">
        <f t="shared" si="33"/>
        <v>163.39999999999998</v>
      </c>
      <c r="K334" s="249">
        <f t="shared" si="34"/>
        <v>188.13</v>
      </c>
      <c r="L334" s="51">
        <f t="shared" si="35"/>
        <v>2</v>
      </c>
      <c r="M334" s="52" t="str">
        <f t="shared" si="36"/>
        <v>nie</v>
      </c>
      <c r="N334" s="106">
        <f>IF($M334="ano",LARGE((Q334,U334,Y334,AC334,AG334,AK334,AO334,AS334,AW334,BA334,BE334,BI334,BM334,BQ334,BU334,BY334,CC334),1)+LARGE((Q334,U334,Y334,AC334,AG334,AK334,AO334,AS334,AW334,BA334,BE334,BI334,BM334,BQ334,BU334,BY334,CC334),2)+LARGE((Q334,U334,Y334,AC334,AG334,AK334,AO334,AS334,AW334,BA334,BE334,BI334,BM334,BQ334,BU334,BY334,CC334),3)+LARGE((Q334,U334,Y334,AC334,AG334,AK334,AO334,AS334,AW334,BA334,BE334,BI334,BM334,BQ334,BU334,BY334,CC334),4)+LARGE((Q334,U334,Y334,AC334,AG334,AK334,AO334,AS334,AW334,BA334,BE334,BI334,BM334,BQ334,BU334,BY334,CC334),5),J334)</f>
        <v>163.39999999999998</v>
      </c>
      <c r="O334" s="250">
        <f>IF($M334="ano",LARGE((S334,W334,AA334,AE334,AI334,AM334,AQ334,AU334,AY334,BC334,BG334,BK334,BO334,BS334,BW334,CA334,CE334),1)+LARGE((S334,W334,AA334,AE334,AI334,AM334,AQ334,AU334,AY334,BC334,BG334,BK334,BO334,BS334,BW334,CA334,CE334),2)+LARGE((S334,W334,AA334,AE334,AI334,AM334,AQ334,AU334,AY334,BC334,BG334,BK334,BO334,BS334,BW334,CA334,CE334),3)+LARGE((S334,W334,AA334,AE334,AI334,AM334,AQ334,AU334,AY334,BC334,BG334,BK334,BO334,BS334,BW334,CA334,CE334),4)+LARGE((S334,W334,AA334,AE334,AI334,AM334,AQ334,AU334,AY334,BC334,BG334,BK334,BO334,BS334,BW334,CA334,CE334),5),K334)</f>
        <v>188.13</v>
      </c>
      <c r="P334" s="191"/>
      <c r="Q334" s="192"/>
      <c r="R334" s="192"/>
      <c r="S334" s="193"/>
      <c r="T334" s="194">
        <v>0.13446759259259258</v>
      </c>
      <c r="U334" s="256">
        <v>48.8</v>
      </c>
      <c r="V334" s="194">
        <v>0.11679855092592592</v>
      </c>
      <c r="W334" s="256">
        <v>56.19</v>
      </c>
      <c r="X334" s="197"/>
      <c r="Y334" s="198" t="s">
        <v>247</v>
      </c>
      <c r="Z334" s="198"/>
      <c r="AA334" s="199" t="s">
        <v>247</v>
      </c>
      <c r="AB334" s="200"/>
      <c r="AC334" s="201"/>
      <c r="AD334" s="201"/>
      <c r="AE334" s="202"/>
      <c r="AF334" s="203"/>
      <c r="AG334" s="204" t="s">
        <v>247</v>
      </c>
      <c r="AH334" s="204"/>
      <c r="AI334" s="205"/>
      <c r="AJ334" s="200"/>
      <c r="AK334" s="201" t="s">
        <v>247</v>
      </c>
      <c r="AL334" s="201"/>
      <c r="AM334" s="202"/>
      <c r="AN334" s="206"/>
      <c r="AO334" s="207" t="s">
        <v>247</v>
      </c>
      <c r="AP334" s="207"/>
      <c r="AQ334" s="208"/>
      <c r="AU334" s="202"/>
      <c r="AW334" s="231"/>
      <c r="AX334" s="231"/>
      <c r="AY334" s="253"/>
      <c r="BA334" s="207"/>
      <c r="BB334" s="207"/>
      <c r="BC334" s="208"/>
      <c r="BD334" s="210"/>
      <c r="BE334" s="211"/>
      <c r="BF334" s="211"/>
      <c r="BG334" s="212"/>
      <c r="BH334" s="213"/>
      <c r="BI334" s="214"/>
      <c r="BJ334" s="214"/>
      <c r="BK334" s="215"/>
      <c r="BL334" s="112">
        <v>7.4664351851851843E-2</v>
      </c>
      <c r="BM334" s="233">
        <v>114.6</v>
      </c>
      <c r="BN334" s="112">
        <v>6.485345601851851E-2</v>
      </c>
      <c r="BO334" s="233">
        <v>131.94</v>
      </c>
      <c r="BP334" s="216"/>
      <c r="BQ334" s="216"/>
      <c r="BR334" s="216"/>
      <c r="BS334" s="217"/>
      <c r="BT334" s="218"/>
      <c r="BU334" s="259"/>
      <c r="BV334" s="259"/>
      <c r="BW334" s="260"/>
      <c r="BY334" s="257"/>
      <c r="BZ334" s="257"/>
      <c r="CA334" s="257"/>
      <c r="CB334" s="221"/>
      <c r="CC334" s="222"/>
      <c r="CD334" s="222"/>
      <c r="CE334" s="222"/>
    </row>
    <row r="335" spans="2:83" ht="15" customHeight="1">
      <c r="B335" s="2">
        <v>374</v>
      </c>
      <c r="C335" s="2">
        <v>329</v>
      </c>
      <c r="D335" s="49" t="s">
        <v>1530</v>
      </c>
      <c r="E335" s="49" t="s">
        <v>1529</v>
      </c>
      <c r="F335" s="93" t="s">
        <v>1531</v>
      </c>
      <c r="G335" s="85">
        <v>1982</v>
      </c>
      <c r="H335" s="49" t="s">
        <v>31</v>
      </c>
      <c r="I335" s="2" t="str">
        <f>IF(G335&lt;=1953,"M60",IF(G335&lt;=1963,"M50",IF(G335&lt;=1973,"M40","M")))</f>
        <v>M</v>
      </c>
      <c r="J335" s="105">
        <f t="shared" si="33"/>
        <v>188.02</v>
      </c>
      <c r="K335" s="249">
        <f t="shared" si="34"/>
        <v>188.02</v>
      </c>
      <c r="L335" s="51">
        <f t="shared" si="35"/>
        <v>1</v>
      </c>
      <c r="M335" s="52" t="str">
        <f t="shared" si="36"/>
        <v>nie</v>
      </c>
      <c r="N335" s="106">
        <f>IF($M335="ano",LARGE((Q335,U335,Y335,AC335,AG335,AK335,AO335,AS335,AW335,BA335,BE335,BI335,BM335,BQ335,BU335,BY335,CC335),1)+LARGE((Q335,U335,Y335,AC335,AG335,AK335,AO335,AS335,AW335,BA335,BE335,BI335,BM335,BQ335,BU335,BY335,CC335),2)+LARGE((Q335,U335,Y335,AC335,AG335,AK335,AO335,AS335,AW335,BA335,BE335,BI335,BM335,BQ335,BU335,BY335,CC335),3)+LARGE((Q335,U335,Y335,AC335,AG335,AK335,AO335,AS335,AW335,BA335,BE335,BI335,BM335,BQ335,BU335,BY335,CC335),4)+LARGE((Q335,U335,Y335,AC335,AG335,AK335,AO335,AS335,AW335,BA335,BE335,BI335,BM335,BQ335,BU335,BY335,CC335),5),J335)</f>
        <v>188.02</v>
      </c>
      <c r="O335" s="250">
        <f>IF($M335="ano",LARGE((S335,W335,AA335,AE335,AI335,AM335,AQ335,AU335,AY335,BC335,BG335,BK335,BO335,BS335,BW335,CA335,CE335),1)+LARGE((S335,W335,AA335,AE335,AI335,AM335,AQ335,AU335,AY335,BC335,BG335,BK335,BO335,BS335,BW335,CA335,CE335),2)+LARGE((S335,W335,AA335,AE335,AI335,AM335,AQ335,AU335,AY335,BC335,BG335,BK335,BO335,BS335,BW335,CA335,CE335),3)+LARGE((S335,W335,AA335,AE335,AI335,AM335,AQ335,AU335,AY335,BC335,BG335,BK335,BO335,BS335,BW335,CA335,CE335),4)+LARGE((S335,W335,AA335,AE335,AI335,AM335,AQ335,AU335,AY335,BC335,BG335,BK335,BO335,BS335,BW335,CA335,CE335),5),K335)</f>
        <v>188.02</v>
      </c>
      <c r="P335" s="191"/>
      <c r="Q335" s="192"/>
      <c r="R335" s="192"/>
      <c r="S335" s="193"/>
      <c r="T335" s="194"/>
      <c r="U335" s="195"/>
      <c r="V335" s="195"/>
      <c r="W335" s="196"/>
      <c r="X335" s="197">
        <v>5.6053240740740744E-2</v>
      </c>
      <c r="Y335" s="261">
        <v>188.02</v>
      </c>
      <c r="Z335" s="197">
        <v>5.6053240740740744E-2</v>
      </c>
      <c r="AA335" s="261">
        <v>188.02</v>
      </c>
      <c r="AB335" s="200"/>
      <c r="AC335" s="201"/>
      <c r="AD335" s="201"/>
      <c r="AE335" s="202"/>
      <c r="AF335" s="203"/>
      <c r="AG335" s="204" t="s">
        <v>247</v>
      </c>
      <c r="AH335" s="204"/>
      <c r="AI335" s="205"/>
      <c r="AJ335" s="200"/>
      <c r="AK335" s="201" t="s">
        <v>247</v>
      </c>
      <c r="AL335" s="201"/>
      <c r="AM335" s="202"/>
      <c r="AN335" s="206"/>
      <c r="AO335" s="207" t="s">
        <v>247</v>
      </c>
      <c r="AP335" s="207"/>
      <c r="AQ335" s="208"/>
      <c r="AU335" s="202"/>
      <c r="AW335" s="231"/>
      <c r="AX335" s="231"/>
      <c r="AY335" s="253"/>
      <c r="BA335" s="207"/>
      <c r="BB335" s="207"/>
      <c r="BC335" s="208"/>
      <c r="BD335" s="210"/>
      <c r="BE335" s="211"/>
      <c r="BF335" s="211"/>
      <c r="BG335" s="212"/>
      <c r="BH335" s="213"/>
      <c r="BI335" s="214"/>
      <c r="BJ335" s="214"/>
      <c r="BK335" s="215"/>
      <c r="BL335" s="112"/>
      <c r="BM335" s="233"/>
      <c r="BN335" s="233"/>
      <c r="BO335" s="255"/>
      <c r="BP335" s="216"/>
      <c r="BQ335" s="216"/>
      <c r="BR335" s="216"/>
      <c r="BS335" s="217"/>
      <c r="BT335" s="218"/>
      <c r="BU335" s="259"/>
      <c r="BV335" s="259"/>
      <c r="BW335" s="260"/>
      <c r="BY335" s="257"/>
      <c r="BZ335" s="257"/>
      <c r="CA335" s="257"/>
      <c r="CB335" s="221"/>
      <c r="CC335" s="222"/>
      <c r="CD335" s="222"/>
      <c r="CE335" s="222"/>
    </row>
    <row r="336" spans="2:83" ht="15" customHeight="1">
      <c r="B336" s="2">
        <v>375</v>
      </c>
      <c r="C336" s="2">
        <v>330</v>
      </c>
      <c r="D336" s="49" t="s">
        <v>817</v>
      </c>
      <c r="E336" s="49" t="s">
        <v>2041</v>
      </c>
      <c r="F336" s="93" t="s">
        <v>818</v>
      </c>
      <c r="G336" s="85">
        <v>1966</v>
      </c>
      <c r="H336" s="49" t="s">
        <v>31</v>
      </c>
      <c r="I336" s="49" t="s">
        <v>32</v>
      </c>
      <c r="J336" s="105">
        <f t="shared" si="33"/>
        <v>170.38</v>
      </c>
      <c r="K336" s="249">
        <f t="shared" si="34"/>
        <v>188.01999999999998</v>
      </c>
      <c r="L336" s="51">
        <f t="shared" si="35"/>
        <v>1</v>
      </c>
      <c r="M336" s="52" t="str">
        <f t="shared" si="36"/>
        <v>nie</v>
      </c>
      <c r="N336" s="106">
        <f>IF($M336="ano",LARGE((Q336,U336,Y336,AC336,AG336,AK336,AO336,AS336,AW336,BA336,BE336,BI336,BM336,BQ336,BU336,BY336,CC336),1)+LARGE((Q336,U336,Y336,AC336,AG336,AK336,AO336,AS336,AW336,BA336,BE336,BI336,BM336,BQ336,BU336,BY336,CC336),2)+LARGE((Q336,U336,Y336,AC336,AG336,AK336,AO336,AS336,AW336,BA336,BE336,BI336,BM336,BQ336,BU336,BY336,CC336),3)+LARGE((Q336,U336,Y336,AC336,AG336,AK336,AO336,AS336,AW336,BA336,BE336,BI336,BM336,BQ336,BU336,BY336,CC336),4)+LARGE((Q336,U336,Y336,AC336,AG336,AK336,AO336,AS336,AW336,BA336,BE336,BI336,BM336,BQ336,BU336,BY336,CC336),5),J336)</f>
        <v>170.38</v>
      </c>
      <c r="O336" s="250">
        <f>IF($M336="ano",LARGE((S336,W336,AA336,AE336,AI336,AM336,AQ336,AU336,AY336,BC336,BG336,BK336,BO336,BS336,BW336,CA336,CE336),1)+LARGE((S336,W336,AA336,AE336,AI336,AM336,AQ336,AU336,AY336,BC336,BG336,BK336,BO336,BS336,BW336,CA336,CE336),2)+LARGE((S336,W336,AA336,AE336,AI336,AM336,AQ336,AU336,AY336,BC336,BG336,BK336,BO336,BS336,BW336,CA336,CE336),3)+LARGE((S336,W336,AA336,AE336,AI336,AM336,AQ336,AU336,AY336,BC336,BG336,BK336,BO336,BS336,BW336,CA336,CE336),4)+LARGE((S336,W336,AA336,AE336,AI336,AM336,AQ336,AU336,AY336,BC336,BG336,BK336,BO336,BS336,BW336,CA336,CE336),5),K336)</f>
        <v>188.01999999999998</v>
      </c>
      <c r="Y336" s="59" t="s">
        <v>247</v>
      </c>
      <c r="AA336" s="59" t="s">
        <v>247</v>
      </c>
      <c r="AJ336" s="200"/>
      <c r="AK336" s="201"/>
      <c r="AL336" s="201"/>
      <c r="AM336" s="201"/>
      <c r="AV336" s="78">
        <v>7.1331018518518516E-2</v>
      </c>
      <c r="AW336" s="263">
        <v>170.38</v>
      </c>
      <c r="AX336" s="78">
        <v>6.4640168981481477E-2</v>
      </c>
      <c r="AY336" s="263">
        <v>188.01999999999998</v>
      </c>
      <c r="BA336" s="207"/>
      <c r="BB336" s="207"/>
      <c r="BC336" s="208"/>
      <c r="BD336" s="210"/>
      <c r="BE336" s="211"/>
      <c r="BF336" s="211"/>
      <c r="BG336" s="212"/>
      <c r="BH336" s="213"/>
      <c r="BI336" s="214"/>
      <c r="BJ336" s="214"/>
      <c r="BK336" s="215"/>
      <c r="BL336" s="112"/>
      <c r="BM336" s="233"/>
      <c r="BN336" s="233"/>
      <c r="BO336" s="255"/>
      <c r="BT336" s="218"/>
      <c r="BU336" s="259"/>
      <c r="BV336" s="259"/>
      <c r="BW336" s="260"/>
      <c r="BY336" s="257"/>
      <c r="BZ336" s="257"/>
      <c r="CA336" s="257"/>
      <c r="CB336" s="221"/>
      <c r="CC336" s="222"/>
      <c r="CD336" s="222"/>
      <c r="CE336" s="222"/>
    </row>
    <row r="337" spans="2:83" ht="15" customHeight="1">
      <c r="B337" s="2">
        <v>377</v>
      </c>
      <c r="C337" s="2">
        <v>331</v>
      </c>
      <c r="D337" s="47" t="s">
        <v>1848</v>
      </c>
      <c r="E337" s="47" t="s">
        <v>1958</v>
      </c>
      <c r="F337" s="90"/>
      <c r="G337" s="81">
        <v>1964</v>
      </c>
      <c r="H337" s="49" t="s">
        <v>31</v>
      </c>
      <c r="I337" s="2" t="str">
        <f>IF(G337&lt;=1953,"M60",IF(G337&lt;=1963,"M50",IF(G337&lt;=1973,"M40","M")))</f>
        <v>M40</v>
      </c>
      <c r="J337" s="105">
        <f t="shared" si="33"/>
        <v>166.96</v>
      </c>
      <c r="K337" s="249">
        <f t="shared" si="34"/>
        <v>187.35</v>
      </c>
      <c r="L337" s="51">
        <f t="shared" si="35"/>
        <v>1</v>
      </c>
      <c r="M337" s="52" t="str">
        <f t="shared" si="36"/>
        <v>nie</v>
      </c>
      <c r="N337" s="106">
        <f>IF($M337="ano",LARGE((Q337,U337,Y337,AC337,AG337,AK337,AO337,AS337,AW337,BA337,BE337,BI337,BM337,BQ337,BU337,BY337,CC337),1)+LARGE((Q337,U337,Y337,AC337,AG337,AK337,AO337,AS337,AW337,BA337,BE337,BI337,BM337,BQ337,BU337,BY337,CC337),2)+LARGE((Q337,U337,Y337,AC337,AG337,AK337,AO337,AS337,AW337,BA337,BE337,BI337,BM337,BQ337,BU337,BY337,CC337),3)+LARGE((Q337,U337,Y337,AC337,AG337,AK337,AO337,AS337,AW337,BA337,BE337,BI337,BM337,BQ337,BU337,BY337,CC337),4)+LARGE((Q337,U337,Y337,AC337,AG337,AK337,AO337,AS337,AW337,BA337,BE337,BI337,BM337,BQ337,BU337,BY337,CC337),5),J337)</f>
        <v>166.96</v>
      </c>
      <c r="O337" s="250">
        <f>IF($M337="ano",LARGE((S337,W337,AA337,AE337,AI337,AM337,AQ337,AU337,AY337,BC337,BG337,BK337,BO337,BS337,BW337,CA337,CE337),1)+LARGE((S337,W337,AA337,AE337,AI337,AM337,AQ337,AU337,AY337,BC337,BG337,BK337,BO337,BS337,BW337,CA337,CE337),2)+LARGE((S337,W337,AA337,AE337,AI337,AM337,AQ337,AU337,AY337,BC337,BG337,BK337,BO337,BS337,BW337,CA337,CE337),3)+LARGE((S337,W337,AA337,AE337,AI337,AM337,AQ337,AU337,AY337,BC337,BG337,BK337,BO337,BS337,BW337,CA337,CE337),4)+LARGE((S337,W337,AA337,AE337,AI337,AM337,AQ337,AU337,AY337,BC337,BG337,BK337,BO337,BS337,BW337,CA337,CE337),5),K337)</f>
        <v>187.35</v>
      </c>
      <c r="P337" s="191"/>
      <c r="Q337" s="192"/>
      <c r="R337" s="192"/>
      <c r="S337" s="193"/>
      <c r="T337" s="194">
        <v>9.3854166666666669E-2</v>
      </c>
      <c r="U337" s="256">
        <v>166.96</v>
      </c>
      <c r="V337" s="194">
        <v>8.3642833333333333E-2</v>
      </c>
      <c r="W337" s="256">
        <v>187.35</v>
      </c>
      <c r="X337" s="197"/>
      <c r="Y337" s="198" t="s">
        <v>247</v>
      </c>
      <c r="Z337" s="198"/>
      <c r="AA337" s="199" t="s">
        <v>247</v>
      </c>
      <c r="AB337" s="200"/>
      <c r="AC337" s="201"/>
      <c r="AD337" s="201"/>
      <c r="AE337" s="202"/>
      <c r="AF337" s="203"/>
      <c r="AG337" s="204" t="s">
        <v>247</v>
      </c>
      <c r="AH337" s="204"/>
      <c r="AI337" s="205"/>
      <c r="AJ337" s="200"/>
      <c r="AK337" s="201" t="s">
        <v>247</v>
      </c>
      <c r="AL337" s="201"/>
      <c r="AM337" s="202"/>
      <c r="AN337" s="206"/>
      <c r="AO337" s="207" t="s">
        <v>247</v>
      </c>
      <c r="AP337" s="207"/>
      <c r="AQ337" s="208"/>
      <c r="AU337" s="202"/>
      <c r="AW337" s="231"/>
      <c r="AX337" s="231"/>
      <c r="AY337" s="253"/>
      <c r="BA337" s="207"/>
      <c r="BB337" s="207"/>
      <c r="BC337" s="208"/>
      <c r="BD337" s="210"/>
      <c r="BE337" s="211"/>
      <c r="BF337" s="211"/>
      <c r="BG337" s="212"/>
      <c r="BH337" s="213"/>
      <c r="BI337" s="214"/>
      <c r="BJ337" s="214"/>
      <c r="BK337" s="215"/>
      <c r="BL337" s="112"/>
      <c r="BM337" s="233"/>
      <c r="BN337" s="233"/>
      <c r="BO337" s="255"/>
      <c r="BP337" s="216"/>
      <c r="BQ337" s="216"/>
      <c r="BR337" s="216"/>
      <c r="BS337" s="217"/>
      <c r="BT337" s="218"/>
      <c r="BU337" s="259"/>
      <c r="BV337" s="259"/>
      <c r="BW337" s="260"/>
      <c r="BY337" s="257"/>
      <c r="BZ337" s="257"/>
      <c r="CA337" s="257"/>
      <c r="CB337" s="221"/>
      <c r="CC337" s="222"/>
      <c r="CD337" s="222"/>
      <c r="CE337" s="222"/>
    </row>
    <row r="338" spans="2:83" ht="15" customHeight="1">
      <c r="B338" s="2">
        <v>378</v>
      </c>
      <c r="C338" s="2">
        <v>332</v>
      </c>
      <c r="D338" s="49" t="s">
        <v>135</v>
      </c>
      <c r="E338" s="49" t="s">
        <v>1582</v>
      </c>
      <c r="F338" s="93" t="s">
        <v>136</v>
      </c>
      <c r="G338" s="85">
        <v>1971</v>
      </c>
      <c r="H338" s="49" t="s">
        <v>31</v>
      </c>
      <c r="I338" s="2" t="str">
        <f>IF(G338&lt;=1953,"M60",IF(G338&lt;=1963,"M50",IF(G338&lt;=1973,"M40","M")))</f>
        <v>M40</v>
      </c>
      <c r="J338" s="105">
        <f t="shared" si="33"/>
        <v>176.66</v>
      </c>
      <c r="K338" s="249">
        <f t="shared" si="34"/>
        <v>187.2</v>
      </c>
      <c r="L338" s="51">
        <f t="shared" si="35"/>
        <v>1</v>
      </c>
      <c r="M338" s="52" t="str">
        <f t="shared" si="36"/>
        <v>nie</v>
      </c>
      <c r="N338" s="106">
        <f>IF($M338="ano",LARGE((Q338,U338,Y338,AC338,AG338,AK338,AO338,AS338,AW338,BA338,BE338,BI338,BM338,BQ338,BU338,BY338,CC338),1)+LARGE((Q338,U338,Y338,AC338,AG338,AK338,AO338,AS338,AW338,BA338,BE338,BI338,BM338,BQ338,BU338,BY338,CC338),2)+LARGE((Q338,U338,Y338,AC338,AG338,AK338,AO338,AS338,AW338,BA338,BE338,BI338,BM338,BQ338,BU338,BY338,CC338),3)+LARGE((Q338,U338,Y338,AC338,AG338,AK338,AO338,AS338,AW338,BA338,BE338,BI338,BM338,BQ338,BU338,BY338,CC338),4)+LARGE((Q338,U338,Y338,AC338,AG338,AK338,AO338,AS338,AW338,BA338,BE338,BI338,BM338,BQ338,BU338,BY338,CC338),5),J338)</f>
        <v>176.66</v>
      </c>
      <c r="O338" s="250">
        <f>IF($M338="ano",LARGE((S338,W338,AA338,AE338,AI338,AM338,AQ338,AU338,AY338,BC338,BG338,BK338,BO338,BS338,BW338,CA338,CE338),1)+LARGE((S338,W338,AA338,AE338,AI338,AM338,AQ338,AU338,AY338,BC338,BG338,BK338,BO338,BS338,BW338,CA338,CE338),2)+LARGE((S338,W338,AA338,AE338,AI338,AM338,AQ338,AU338,AY338,BC338,BG338,BK338,BO338,BS338,BW338,CA338,CE338),3)+LARGE((S338,W338,AA338,AE338,AI338,AM338,AQ338,AU338,AY338,BC338,BG338,BK338,BO338,BS338,BW338,CA338,CE338),4)+LARGE((S338,W338,AA338,AE338,AI338,AM338,AQ338,AU338,AY338,BC338,BG338,BK338,BO338,BS338,BW338,CA338,CE338),5),K338)</f>
        <v>187.2</v>
      </c>
      <c r="S338" s="193"/>
      <c r="W338" s="196"/>
      <c r="Y338" s="59" t="s">
        <v>247</v>
      </c>
      <c r="AA338" s="199" t="s">
        <v>247</v>
      </c>
      <c r="AB338" s="200">
        <v>5.4050925925925926E-2</v>
      </c>
      <c r="AC338" s="252">
        <v>176.66</v>
      </c>
      <c r="AD338" s="200">
        <v>5.1007858796296296E-2</v>
      </c>
      <c r="AE338" s="252">
        <v>187.2</v>
      </c>
      <c r="AG338" s="61" t="s">
        <v>247</v>
      </c>
      <c r="AI338" s="205"/>
      <c r="AJ338" s="200"/>
      <c r="AK338" s="201" t="s">
        <v>247</v>
      </c>
      <c r="AL338" s="201"/>
      <c r="AM338" s="202"/>
      <c r="AN338" s="206"/>
      <c r="AO338" s="207" t="s">
        <v>247</v>
      </c>
      <c r="AP338" s="207"/>
      <c r="AQ338" s="208"/>
      <c r="AU338" s="202"/>
      <c r="AW338" s="231"/>
      <c r="AX338" s="231"/>
      <c r="AY338" s="253"/>
      <c r="BA338" s="207"/>
      <c r="BB338" s="207"/>
      <c r="BC338" s="208"/>
      <c r="BD338" s="210"/>
      <c r="BE338" s="211"/>
      <c r="BF338" s="211"/>
      <c r="BG338" s="212"/>
      <c r="BH338" s="213"/>
      <c r="BI338" s="214"/>
      <c r="BJ338" s="214"/>
      <c r="BK338" s="215"/>
      <c r="BL338" s="112"/>
      <c r="BM338" s="233"/>
      <c r="BN338" s="233"/>
      <c r="BO338" s="255"/>
      <c r="BS338" s="217"/>
      <c r="BT338" s="218"/>
      <c r="BU338" s="259"/>
      <c r="BV338" s="259"/>
      <c r="BW338" s="260"/>
      <c r="BY338" s="257"/>
      <c r="BZ338" s="257"/>
      <c r="CA338" s="257"/>
      <c r="CB338" s="221"/>
      <c r="CC338" s="222"/>
      <c r="CD338" s="222"/>
      <c r="CE338" s="222"/>
    </row>
    <row r="339" spans="2:83" ht="15" customHeight="1">
      <c r="B339" s="2">
        <v>379</v>
      </c>
      <c r="C339" s="2">
        <v>333</v>
      </c>
      <c r="D339" s="49" t="s">
        <v>804</v>
      </c>
      <c r="E339" s="49" t="s">
        <v>1855</v>
      </c>
      <c r="F339" s="93" t="s">
        <v>1718</v>
      </c>
      <c r="G339" s="85">
        <v>1966</v>
      </c>
      <c r="H339" s="49" t="s">
        <v>31</v>
      </c>
      <c r="I339" s="49" t="s">
        <v>32</v>
      </c>
      <c r="J339" s="105">
        <f t="shared" si="33"/>
        <v>168.78</v>
      </c>
      <c r="K339" s="249">
        <f t="shared" si="34"/>
        <v>186.26</v>
      </c>
      <c r="L339" s="51">
        <f t="shared" si="35"/>
        <v>1</v>
      </c>
      <c r="M339" s="52" t="str">
        <f t="shared" si="36"/>
        <v>nie</v>
      </c>
      <c r="N339" s="106">
        <f>IF($M339="ano",LARGE((Q339,U339,Y339,AC339,AG339,AK339,AO339,AS339,AW339,BA339,BE339,BI339,BM339,BQ339,BU339,BY339,CC339),1)+LARGE((Q339,U339,Y339,AC339,AG339,AK339,AO339,AS339,AW339,BA339,BE339,BI339,BM339,BQ339,BU339,BY339,CC339),2)+LARGE((Q339,U339,Y339,AC339,AG339,AK339,AO339,AS339,AW339,BA339,BE339,BI339,BM339,BQ339,BU339,BY339,CC339),3)+LARGE((Q339,U339,Y339,AC339,AG339,AK339,AO339,AS339,AW339,BA339,BE339,BI339,BM339,BQ339,BU339,BY339,CC339),4)+LARGE((Q339,U339,Y339,AC339,AG339,AK339,AO339,AS339,AW339,BA339,BE339,BI339,BM339,BQ339,BU339,BY339,CC339),5),J339)</f>
        <v>168.78</v>
      </c>
      <c r="O339" s="250">
        <f>IF($M339="ano",LARGE((S339,W339,AA339,AE339,AI339,AM339,AQ339,AU339,AY339,BC339,BG339,BK339,BO339,BS339,BW339,CA339,CE339),1)+LARGE((S339,W339,AA339,AE339,AI339,AM339,AQ339,AU339,AY339,BC339,BG339,BK339,BO339,BS339,BW339,CA339,CE339),2)+LARGE((S339,W339,AA339,AE339,AI339,AM339,AQ339,AU339,AY339,BC339,BG339,BK339,BO339,BS339,BW339,CA339,CE339),3)+LARGE((S339,W339,AA339,AE339,AI339,AM339,AQ339,AU339,AY339,BC339,BG339,BK339,BO339,BS339,BW339,CA339,CE339),4)+LARGE((S339,W339,AA339,AE339,AI339,AM339,AQ339,AU339,AY339,BC339,BG339,BK339,BO339,BS339,BW339,CA339,CE339),5),K339)</f>
        <v>186.26</v>
      </c>
      <c r="Y339" s="59" t="s">
        <v>247</v>
      </c>
      <c r="AA339" s="59" t="s">
        <v>247</v>
      </c>
      <c r="AJ339" s="200"/>
      <c r="AK339" s="201"/>
      <c r="AL339" s="201"/>
      <c r="AM339" s="201"/>
      <c r="AV339" s="78">
        <v>7.18287037037037E-2</v>
      </c>
      <c r="AW339" s="263">
        <v>168.78</v>
      </c>
      <c r="AX339" s="78">
        <v>6.5091171296296296E-2</v>
      </c>
      <c r="AY339" s="263">
        <v>186.26</v>
      </c>
      <c r="BA339" s="207"/>
      <c r="BB339" s="207"/>
      <c r="BC339" s="208"/>
      <c r="BD339" s="210"/>
      <c r="BE339" s="211"/>
      <c r="BF339" s="211"/>
      <c r="BG339" s="212"/>
      <c r="BH339" s="213"/>
      <c r="BI339" s="214"/>
      <c r="BJ339" s="214"/>
      <c r="BK339" s="215"/>
      <c r="BL339" s="112"/>
      <c r="BM339" s="233"/>
      <c r="BN339" s="233"/>
      <c r="BO339" s="255"/>
      <c r="BT339" s="218"/>
      <c r="BU339" s="259"/>
      <c r="BV339" s="259"/>
      <c r="BW339" s="260"/>
      <c r="BY339" s="257"/>
      <c r="BZ339" s="257"/>
      <c r="CA339" s="257"/>
      <c r="CB339" s="221"/>
      <c r="CC339" s="222"/>
      <c r="CD339" s="222"/>
      <c r="CE339" s="222"/>
    </row>
    <row r="340" spans="2:83" ht="15" customHeight="1">
      <c r="B340" s="2">
        <v>380</v>
      </c>
      <c r="C340" s="2">
        <v>334</v>
      </c>
      <c r="D340" s="47" t="s">
        <v>2511</v>
      </c>
      <c r="E340" s="47" t="s">
        <v>1564</v>
      </c>
      <c r="F340" s="89" t="s">
        <v>2512</v>
      </c>
      <c r="G340" s="48">
        <v>1960</v>
      </c>
      <c r="H340" s="49" t="s">
        <v>31</v>
      </c>
      <c r="I340" s="2" t="str">
        <f>IF(G340&lt;=1953,"M60",IF(G340&lt;=1963,"M50",IF(G340&lt;=1973,"M40","M")))</f>
        <v>M50</v>
      </c>
      <c r="J340" s="105">
        <f t="shared" si="33"/>
        <v>160.22</v>
      </c>
      <c r="K340" s="249">
        <f t="shared" si="34"/>
        <v>186.07</v>
      </c>
      <c r="L340" s="51">
        <f t="shared" si="35"/>
        <v>1</v>
      </c>
      <c r="M340" s="52" t="str">
        <f t="shared" si="36"/>
        <v>nie</v>
      </c>
      <c r="N340" s="106">
        <f>IF($M340="ano",LARGE((Q340,U340,Y340,AC340,AG340,AK340,AO340,AS340,AW340,BA340,BE340,BI340,BM340,BQ340,BU340,BY340,CC340),1)+LARGE((Q340,U340,Y340,AC340,AG340,AK340,AO340,AS340,AW340,BA340,BE340,BI340,BM340,BQ340,BU340,BY340,CC340),2)+LARGE((Q340,U340,Y340,AC340,AG340,AK340,AO340,AS340,AW340,BA340,BE340,BI340,BM340,BQ340,BU340,BY340,CC340),3)+LARGE((Q340,U340,Y340,AC340,AG340,AK340,AO340,AS340,AW340,BA340,BE340,BI340,BM340,BQ340,BU340,BY340,CC340),4)+LARGE((Q340,U340,Y340,AC340,AG340,AK340,AO340,AS340,AW340,BA340,BE340,BI340,BM340,BQ340,BU340,BY340,CC340),5),J340)</f>
        <v>160.22</v>
      </c>
      <c r="O340" s="250">
        <f>IF($M340="ano",LARGE((S340,W340,AA340,AE340,AI340,AM340,AQ340,AU340,AY340,BC340,BG340,BK340,BO340,BS340,BW340,CA340,CE340),1)+LARGE((S340,W340,AA340,AE340,AI340,AM340,AQ340,AU340,AY340,BC340,BG340,BK340,BO340,BS340,BW340,CA340,CE340),2)+LARGE((S340,W340,AA340,AE340,AI340,AM340,AQ340,AU340,AY340,BC340,BG340,BK340,BO340,BS340,BW340,CA340,CE340),3)+LARGE((S340,W340,AA340,AE340,AI340,AM340,AQ340,AU340,AY340,BC340,BG340,BK340,BO340,BS340,BW340,CA340,CE340),4)+LARGE((S340,W340,AA340,AE340,AI340,AM340,AQ340,AU340,AY340,BC340,BG340,BK340,BO340,BS340,BW340,CA340,CE340),5),K340)</f>
        <v>186.07</v>
      </c>
      <c r="P340" s="191">
        <v>0.22832175925925927</v>
      </c>
      <c r="Q340" s="192">
        <v>160.22</v>
      </c>
      <c r="R340" s="191">
        <v>0.19660786689814816</v>
      </c>
      <c r="S340" s="192">
        <v>186.07</v>
      </c>
      <c r="T340" s="194"/>
      <c r="U340" s="195"/>
      <c r="V340" s="195"/>
      <c r="W340" s="196"/>
      <c r="X340" s="197"/>
      <c r="Y340" s="198" t="s">
        <v>247</v>
      </c>
      <c r="Z340" s="198"/>
      <c r="AA340" s="199" t="s">
        <v>247</v>
      </c>
      <c r="AB340" s="200"/>
      <c r="AC340" s="201"/>
      <c r="AD340" s="201"/>
      <c r="AE340" s="202"/>
      <c r="AF340" s="203"/>
      <c r="AG340" s="204" t="s">
        <v>247</v>
      </c>
      <c r="AH340" s="204"/>
      <c r="AI340" s="205"/>
      <c r="AJ340" s="200"/>
      <c r="AK340" s="201" t="s">
        <v>247</v>
      </c>
      <c r="AL340" s="201"/>
      <c r="AM340" s="202"/>
      <c r="AN340" s="206"/>
      <c r="AO340" s="207" t="s">
        <v>247</v>
      </c>
      <c r="AP340" s="207"/>
      <c r="AQ340" s="208"/>
      <c r="AU340" s="202"/>
      <c r="AW340" s="231"/>
      <c r="AX340" s="231"/>
      <c r="AY340" s="253"/>
      <c r="BA340" s="207"/>
      <c r="BB340" s="207"/>
      <c r="BC340" s="208"/>
      <c r="BD340" s="210"/>
      <c r="BE340" s="211"/>
      <c r="BF340" s="211"/>
      <c r="BG340" s="212"/>
      <c r="BH340" s="213"/>
      <c r="BI340" s="214"/>
      <c r="BJ340" s="214"/>
      <c r="BK340" s="215"/>
      <c r="BL340" s="112"/>
      <c r="BM340" s="233"/>
      <c r="BN340" s="233"/>
      <c r="BO340" s="255"/>
      <c r="BP340" s="216"/>
      <c r="BQ340" s="216"/>
      <c r="BR340" s="216"/>
      <c r="BS340" s="217"/>
      <c r="BT340" s="218"/>
      <c r="BU340" s="259"/>
      <c r="BV340" s="259"/>
      <c r="BW340" s="260"/>
      <c r="BY340" s="257"/>
      <c r="BZ340" s="257"/>
      <c r="CA340" s="257"/>
      <c r="CB340" s="221"/>
      <c r="CC340" s="222"/>
      <c r="CD340" s="222"/>
      <c r="CE340" s="222"/>
    </row>
    <row r="341" spans="2:83" ht="15" customHeight="1">
      <c r="B341" s="2">
        <v>381</v>
      </c>
      <c r="C341" s="2">
        <v>335</v>
      </c>
      <c r="D341" s="49" t="s">
        <v>819</v>
      </c>
      <c r="E341" s="49" t="s">
        <v>1511</v>
      </c>
      <c r="F341" s="93" t="s">
        <v>820</v>
      </c>
      <c r="G341" s="85">
        <v>1987</v>
      </c>
      <c r="H341" s="49" t="s">
        <v>31</v>
      </c>
      <c r="I341" s="49" t="s">
        <v>31</v>
      </c>
      <c r="J341" s="105">
        <f t="shared" si="33"/>
        <v>186.07</v>
      </c>
      <c r="K341" s="249">
        <f t="shared" si="34"/>
        <v>186.07</v>
      </c>
      <c r="L341" s="51">
        <f t="shared" si="35"/>
        <v>1</v>
      </c>
      <c r="M341" s="52" t="str">
        <f t="shared" si="36"/>
        <v>nie</v>
      </c>
      <c r="N341" s="106">
        <f>IF($M341="ano",LARGE((Q341,U341,Y341,AC341,AG341,AK341,AO341,AS341,AW341,BA341,BE341,BI341,BM341,BQ341,BU341,BY341,CC341),1)+LARGE((Q341,U341,Y341,AC341,AG341,AK341,AO341,AS341,AW341,BA341,BE341,BI341,BM341,BQ341,BU341,BY341,CC341),2)+LARGE((Q341,U341,Y341,AC341,AG341,AK341,AO341,AS341,AW341,BA341,BE341,BI341,BM341,BQ341,BU341,BY341,CC341),3)+LARGE((Q341,U341,Y341,AC341,AG341,AK341,AO341,AS341,AW341,BA341,BE341,BI341,BM341,BQ341,BU341,BY341,CC341),4)+LARGE((Q341,U341,Y341,AC341,AG341,AK341,AO341,AS341,AW341,BA341,BE341,BI341,BM341,BQ341,BU341,BY341,CC341),5),J341)</f>
        <v>186.07</v>
      </c>
      <c r="O341" s="250">
        <f>IF($M341="ano",LARGE((S341,W341,AA341,AE341,AI341,AM341,AQ341,AU341,AY341,BC341,BG341,BK341,BO341,BS341,BW341,CA341,CE341),1)+LARGE((S341,W341,AA341,AE341,AI341,AM341,AQ341,AU341,AY341,BC341,BG341,BK341,BO341,BS341,BW341,CA341,CE341),2)+LARGE((S341,W341,AA341,AE341,AI341,AM341,AQ341,AU341,AY341,BC341,BG341,BK341,BO341,BS341,BW341,CA341,CE341),3)+LARGE((S341,W341,AA341,AE341,AI341,AM341,AQ341,AU341,AY341,BC341,BG341,BK341,BO341,BS341,BW341,CA341,CE341),4)+LARGE((S341,W341,AA341,AE341,AI341,AM341,AQ341,AU341,AY341,BC341,BG341,BK341,BO341,BS341,BW341,CA341,CE341),5),K341)</f>
        <v>186.07</v>
      </c>
      <c r="Y341" s="59" t="s">
        <v>247</v>
      </c>
      <c r="AA341" s="59" t="s">
        <v>247</v>
      </c>
      <c r="AJ341" s="200"/>
      <c r="AK341" s="201"/>
      <c r="AL341" s="201"/>
      <c r="AM341" s="201"/>
      <c r="AV341" s="78">
        <v>6.6458333333333341E-2</v>
      </c>
      <c r="AW341" s="263">
        <v>186.07</v>
      </c>
      <c r="AX341" s="78">
        <v>6.6458333333333341E-2</v>
      </c>
      <c r="AY341" s="263">
        <v>186.07</v>
      </c>
      <c r="BA341" s="207"/>
      <c r="BB341" s="207"/>
      <c r="BC341" s="208"/>
      <c r="BD341" s="210"/>
      <c r="BE341" s="211"/>
      <c r="BF341" s="211"/>
      <c r="BG341" s="212"/>
      <c r="BH341" s="213"/>
      <c r="BI341" s="214"/>
      <c r="BJ341" s="214"/>
      <c r="BK341" s="215"/>
      <c r="BL341" s="112"/>
      <c r="BM341" s="233"/>
      <c r="BN341" s="233"/>
      <c r="BO341" s="255"/>
      <c r="BT341" s="218"/>
      <c r="BU341" s="259"/>
      <c r="BV341" s="259"/>
      <c r="BW341" s="260"/>
      <c r="BY341" s="257"/>
      <c r="BZ341" s="257"/>
      <c r="CA341" s="257"/>
      <c r="CB341" s="221"/>
      <c r="CC341" s="222"/>
      <c r="CD341" s="222"/>
      <c r="CE341" s="222"/>
    </row>
    <row r="342" spans="2:83" ht="15" customHeight="1">
      <c r="B342" s="2">
        <v>382</v>
      </c>
      <c r="C342" s="2">
        <v>336</v>
      </c>
      <c r="D342" s="49" t="s">
        <v>822</v>
      </c>
      <c r="E342" s="49" t="s">
        <v>1587</v>
      </c>
      <c r="F342" s="93" t="s">
        <v>823</v>
      </c>
      <c r="G342" s="85">
        <v>1978</v>
      </c>
      <c r="H342" s="49" t="s">
        <v>31</v>
      </c>
      <c r="I342" s="49" t="s">
        <v>31</v>
      </c>
      <c r="J342" s="105">
        <f t="shared" si="33"/>
        <v>184.46</v>
      </c>
      <c r="K342" s="249">
        <f t="shared" si="34"/>
        <v>186.04999999999998</v>
      </c>
      <c r="L342" s="51">
        <f t="shared" si="35"/>
        <v>1</v>
      </c>
      <c r="M342" s="52" t="str">
        <f t="shared" si="36"/>
        <v>nie</v>
      </c>
      <c r="N342" s="106">
        <f>IF($M342="ano",LARGE((Q342,U342,Y342,AC342,AG342,AK342,AO342,AS342,AW342,BA342,BE342,BI342,BM342,BQ342,BU342,BY342,CC342),1)+LARGE((Q342,U342,Y342,AC342,AG342,AK342,AO342,AS342,AW342,BA342,BE342,BI342,BM342,BQ342,BU342,BY342,CC342),2)+LARGE((Q342,U342,Y342,AC342,AG342,AK342,AO342,AS342,AW342,BA342,BE342,BI342,BM342,BQ342,BU342,BY342,CC342),3)+LARGE((Q342,U342,Y342,AC342,AG342,AK342,AO342,AS342,AW342,BA342,BE342,BI342,BM342,BQ342,BU342,BY342,CC342),4)+LARGE((Q342,U342,Y342,AC342,AG342,AK342,AO342,AS342,AW342,BA342,BE342,BI342,BM342,BQ342,BU342,BY342,CC342),5),J342)</f>
        <v>184.46</v>
      </c>
      <c r="O342" s="250">
        <f>IF($M342="ano",LARGE((S342,W342,AA342,AE342,AI342,AM342,AQ342,AU342,AY342,BC342,BG342,BK342,BO342,BS342,BW342,CA342,CE342),1)+LARGE((S342,W342,AA342,AE342,AI342,AM342,AQ342,AU342,AY342,BC342,BG342,BK342,BO342,BS342,BW342,CA342,CE342),2)+LARGE((S342,W342,AA342,AE342,AI342,AM342,AQ342,AU342,AY342,BC342,BG342,BK342,BO342,BS342,BW342,CA342,CE342),3)+LARGE((S342,W342,AA342,AE342,AI342,AM342,AQ342,AU342,AY342,BC342,BG342,BK342,BO342,BS342,BW342,CA342,CE342),4)+LARGE((S342,W342,AA342,AE342,AI342,AM342,AQ342,AU342,AY342,BC342,BG342,BK342,BO342,BS342,BW342,CA342,CE342),5),K342)</f>
        <v>186.04999999999998</v>
      </c>
      <c r="Y342" s="59" t="s">
        <v>247</v>
      </c>
      <c r="AA342" s="59" t="s">
        <v>247</v>
      </c>
      <c r="AJ342" s="200"/>
      <c r="AK342" s="201"/>
      <c r="AL342" s="201"/>
      <c r="AM342" s="201"/>
      <c r="AV342" s="78">
        <v>6.6956018518518512E-2</v>
      </c>
      <c r="AW342" s="263">
        <v>184.46</v>
      </c>
      <c r="AX342" s="78">
        <v>6.6386892361111102E-2</v>
      </c>
      <c r="AY342" s="263">
        <v>186.04999999999998</v>
      </c>
      <c r="BA342" s="207"/>
      <c r="BB342" s="207"/>
      <c r="BC342" s="208"/>
      <c r="BD342" s="210"/>
      <c r="BE342" s="211"/>
      <c r="BF342" s="211"/>
      <c r="BG342" s="212"/>
      <c r="BH342" s="213"/>
      <c r="BI342" s="214"/>
      <c r="BJ342" s="214"/>
      <c r="BK342" s="215"/>
      <c r="BL342" s="112"/>
      <c r="BM342" s="233"/>
      <c r="BN342" s="233"/>
      <c r="BO342" s="255"/>
      <c r="BT342" s="218"/>
      <c r="BU342" s="259"/>
      <c r="BV342" s="259"/>
      <c r="BW342" s="260"/>
      <c r="BY342" s="257"/>
      <c r="BZ342" s="257"/>
      <c r="CA342" s="257"/>
      <c r="CB342" s="221"/>
      <c r="CC342" s="222"/>
      <c r="CD342" s="222"/>
      <c r="CE342" s="222"/>
    </row>
    <row r="343" spans="2:83" ht="15" customHeight="1">
      <c r="B343" s="2">
        <v>383</v>
      </c>
      <c r="C343" s="2">
        <v>337</v>
      </c>
      <c r="D343" s="49" t="s">
        <v>736</v>
      </c>
      <c r="E343" s="49" t="s">
        <v>2332</v>
      </c>
      <c r="F343" s="93" t="s">
        <v>707</v>
      </c>
      <c r="G343" s="85">
        <v>1991</v>
      </c>
      <c r="H343" s="49" t="s">
        <v>31</v>
      </c>
      <c r="I343" s="49" t="s">
        <v>31</v>
      </c>
      <c r="J343" s="105">
        <f t="shared" si="33"/>
        <v>185.42</v>
      </c>
      <c r="K343" s="249">
        <f t="shared" si="34"/>
        <v>185.51999999999998</v>
      </c>
      <c r="L343" s="51">
        <f t="shared" si="35"/>
        <v>1</v>
      </c>
      <c r="M343" s="52" t="str">
        <f t="shared" si="36"/>
        <v>nie</v>
      </c>
      <c r="N343" s="106">
        <f>IF($M343="ano",LARGE((Q343,U343,Y343,AC343,AG343,AK343,AO343,AS343,AW343,BA343,BE343,BI343,BM343,BQ343,BU343,BY343,CC343),1)+LARGE((Q343,U343,Y343,AC343,AG343,AK343,AO343,AS343,AW343,BA343,BE343,BI343,BM343,BQ343,BU343,BY343,CC343),2)+LARGE((Q343,U343,Y343,AC343,AG343,AK343,AO343,AS343,AW343,BA343,BE343,BI343,BM343,BQ343,BU343,BY343,CC343),3)+LARGE((Q343,U343,Y343,AC343,AG343,AK343,AO343,AS343,AW343,BA343,BE343,BI343,BM343,BQ343,BU343,BY343,CC343),4)+LARGE((Q343,U343,Y343,AC343,AG343,AK343,AO343,AS343,AW343,BA343,BE343,BI343,BM343,BQ343,BU343,BY343,CC343),5),J343)</f>
        <v>185.42</v>
      </c>
      <c r="O343" s="250">
        <f>IF($M343="ano",LARGE((S343,W343,AA343,AE343,AI343,AM343,AQ343,AU343,AY343,BC343,BG343,BK343,BO343,BS343,BW343,CA343,CE343),1)+LARGE((S343,W343,AA343,AE343,AI343,AM343,AQ343,AU343,AY343,BC343,BG343,BK343,BO343,BS343,BW343,CA343,CE343),2)+LARGE((S343,W343,AA343,AE343,AI343,AM343,AQ343,AU343,AY343,BC343,BG343,BK343,BO343,BS343,BW343,CA343,CE343),3)+LARGE((S343,W343,AA343,AE343,AI343,AM343,AQ343,AU343,AY343,BC343,BG343,BK343,BO343,BS343,BW343,CA343,CE343),4)+LARGE((S343,W343,AA343,AE343,AI343,AM343,AQ343,AU343,AY343,BC343,BG343,BK343,BO343,BS343,BW343,CA343,CE343),5),K343)</f>
        <v>185.51999999999998</v>
      </c>
      <c r="Y343" s="59" t="s">
        <v>247</v>
      </c>
      <c r="AA343" s="59" t="s">
        <v>247</v>
      </c>
      <c r="AJ343" s="200"/>
      <c r="AK343" s="201"/>
      <c r="AL343" s="201"/>
      <c r="AM343" s="201"/>
      <c r="AR343" s="134">
        <v>3.6631944444444446E-2</v>
      </c>
      <c r="AS343" s="127">
        <v>185.42</v>
      </c>
      <c r="AT343" s="134">
        <v>3.6613628472222229E-2</v>
      </c>
      <c r="AU343" s="252">
        <v>185.51999999999998</v>
      </c>
      <c r="AW343" s="231"/>
      <c r="AX343" s="231"/>
      <c r="AY343" s="253"/>
      <c r="BA343" s="207"/>
      <c r="BB343" s="207"/>
      <c r="BC343" s="208"/>
      <c r="BD343" s="210"/>
      <c r="BE343" s="211"/>
      <c r="BF343" s="211"/>
      <c r="BG343" s="212"/>
      <c r="BH343" s="213"/>
      <c r="BI343" s="214"/>
      <c r="BJ343" s="214"/>
      <c r="BK343" s="215"/>
      <c r="BL343" s="112"/>
      <c r="BM343" s="233"/>
      <c r="BN343" s="233"/>
      <c r="BO343" s="255"/>
      <c r="BT343" s="218"/>
      <c r="BU343" s="259"/>
      <c r="BV343" s="259"/>
      <c r="BW343" s="260"/>
      <c r="BY343" s="257"/>
      <c r="BZ343" s="257"/>
      <c r="CA343" s="257"/>
      <c r="CB343" s="221"/>
      <c r="CC343" s="222"/>
      <c r="CD343" s="222"/>
      <c r="CE343" s="222"/>
    </row>
    <row r="344" spans="2:83" ht="15" customHeight="1">
      <c r="B344" s="2">
        <v>384</v>
      </c>
      <c r="C344" s="2">
        <v>338</v>
      </c>
      <c r="D344" s="49" t="s">
        <v>186</v>
      </c>
      <c r="E344" s="49" t="s">
        <v>1855</v>
      </c>
      <c r="F344" s="93" t="s">
        <v>187</v>
      </c>
      <c r="G344" s="85">
        <v>1977</v>
      </c>
      <c r="H344" s="49" t="s">
        <v>31</v>
      </c>
      <c r="I344" s="2" t="str">
        <f>IF(G344&lt;=1953,"M60",IF(G344&lt;=1963,"M50",IF(G344&lt;=1973,"M40","M")))</f>
        <v>M</v>
      </c>
      <c r="J344" s="105">
        <f t="shared" si="33"/>
        <v>182.88</v>
      </c>
      <c r="K344" s="249">
        <f t="shared" si="34"/>
        <v>185.35</v>
      </c>
      <c r="L344" s="51">
        <f t="shared" si="35"/>
        <v>1</v>
      </c>
      <c r="M344" s="52" t="str">
        <f t="shared" si="36"/>
        <v>nie</v>
      </c>
      <c r="N344" s="106">
        <f>IF($M344="ano",LARGE((Q344,U344,Y344,AC344,AG344,AK344,AO344,AS344,AW344,BA344,BE344,BI344,BM344,BQ344,BU344,BY344,CC344),1)+LARGE((Q344,U344,Y344,AC344,AG344,AK344,AO344,AS344,AW344,BA344,BE344,BI344,BM344,BQ344,BU344,BY344,CC344),2)+LARGE((Q344,U344,Y344,AC344,AG344,AK344,AO344,AS344,AW344,BA344,BE344,BI344,BM344,BQ344,BU344,BY344,CC344),3)+LARGE((Q344,U344,Y344,AC344,AG344,AK344,AO344,AS344,AW344,BA344,BE344,BI344,BM344,BQ344,BU344,BY344,CC344),4)+LARGE((Q344,U344,Y344,AC344,AG344,AK344,AO344,AS344,AW344,BA344,BE344,BI344,BM344,BQ344,BU344,BY344,CC344),5),J344)</f>
        <v>182.88</v>
      </c>
      <c r="O344" s="250">
        <f>IF($M344="ano",LARGE((S344,W344,AA344,AE344,AI344,AM344,AQ344,AU344,AY344,BC344,BG344,BK344,BO344,BS344,BW344,CA344,CE344),1)+LARGE((S344,W344,AA344,AE344,AI344,AM344,AQ344,AU344,AY344,BC344,BG344,BK344,BO344,BS344,BW344,CA344,CE344),2)+LARGE((S344,W344,AA344,AE344,AI344,AM344,AQ344,AU344,AY344,BC344,BG344,BK344,BO344,BS344,BW344,CA344,CE344),3)+LARGE((S344,W344,AA344,AE344,AI344,AM344,AQ344,AU344,AY344,BC344,BG344,BK344,BO344,BS344,BW344,CA344,CE344),4)+LARGE((S344,W344,AA344,AE344,AI344,AM344,AQ344,AU344,AY344,BC344,BG344,BK344,BO344,BS344,BW344,CA344,CE344),5),K344)</f>
        <v>185.35</v>
      </c>
      <c r="S344" s="193"/>
      <c r="W344" s="196"/>
      <c r="Y344" s="59" t="s">
        <v>247</v>
      </c>
      <c r="AA344" s="199" t="s">
        <v>247</v>
      </c>
      <c r="AE344" s="202"/>
      <c r="AG344" s="61" t="s">
        <v>247</v>
      </c>
      <c r="AI344" s="205"/>
      <c r="AJ344" s="200">
        <v>4.8831018518518517E-2</v>
      </c>
      <c r="AK344" s="252">
        <v>182.88</v>
      </c>
      <c r="AL344" s="200">
        <v>4.8181565972222222E-2</v>
      </c>
      <c r="AM344" s="252">
        <v>185.35</v>
      </c>
      <c r="AN344" s="206"/>
      <c r="AO344" s="207" t="s">
        <v>247</v>
      </c>
      <c r="AP344" s="207"/>
      <c r="AQ344" s="208"/>
      <c r="AU344" s="202"/>
      <c r="AW344" s="231"/>
      <c r="AX344" s="231"/>
      <c r="AY344" s="253"/>
      <c r="BA344" s="207"/>
      <c r="BB344" s="207"/>
      <c r="BC344" s="208"/>
      <c r="BD344" s="210"/>
      <c r="BE344" s="211"/>
      <c r="BF344" s="211"/>
      <c r="BG344" s="212"/>
      <c r="BH344" s="213"/>
      <c r="BI344" s="214"/>
      <c r="BJ344" s="214"/>
      <c r="BK344" s="215"/>
      <c r="BL344" s="112"/>
      <c r="BM344" s="233"/>
      <c r="BN344" s="233"/>
      <c r="BO344" s="255"/>
      <c r="BS344" s="217"/>
      <c r="BT344" s="218"/>
      <c r="BU344" s="259"/>
      <c r="BV344" s="259"/>
      <c r="BW344" s="260"/>
      <c r="BY344" s="257"/>
      <c r="BZ344" s="257"/>
      <c r="CA344" s="257"/>
      <c r="CB344" s="221"/>
      <c r="CC344" s="222"/>
      <c r="CD344" s="222"/>
      <c r="CE344" s="222"/>
    </row>
    <row r="345" spans="2:83" ht="15" customHeight="1">
      <c r="B345" s="2">
        <v>385</v>
      </c>
      <c r="C345" s="2">
        <v>339</v>
      </c>
      <c r="D345" s="49" t="s">
        <v>1059</v>
      </c>
      <c r="E345" s="49" t="s">
        <v>1567</v>
      </c>
      <c r="F345" s="93" t="s">
        <v>936</v>
      </c>
      <c r="G345" s="85">
        <v>1976</v>
      </c>
      <c r="H345" s="49" t="s">
        <v>31</v>
      </c>
      <c r="I345" s="49" t="s">
        <v>31</v>
      </c>
      <c r="J345" s="105">
        <f t="shared" si="33"/>
        <v>180.96</v>
      </c>
      <c r="K345" s="249">
        <f t="shared" si="34"/>
        <v>184.51</v>
      </c>
      <c r="L345" s="51">
        <f t="shared" si="35"/>
        <v>1</v>
      </c>
      <c r="M345" s="52" t="str">
        <f t="shared" si="36"/>
        <v>nie</v>
      </c>
      <c r="N345" s="106">
        <f>IF($M345="ano",LARGE((Q345,U345,Y345,AC345,AG345,AK345,AO345,AS345,AW345,BA345,BE345,BI345,BM345,BQ345,BU345,BY345,CC345),1)+LARGE((Q345,U345,Y345,AC345,AG345,AK345,AO345,AS345,AW345,BA345,BE345,BI345,BM345,BQ345,BU345,BY345,CC345),2)+LARGE((Q345,U345,Y345,AC345,AG345,AK345,AO345,AS345,AW345,BA345,BE345,BI345,BM345,BQ345,BU345,BY345,CC345),3)+LARGE((Q345,U345,Y345,AC345,AG345,AK345,AO345,AS345,AW345,BA345,BE345,BI345,BM345,BQ345,BU345,BY345,CC345),4)+LARGE((Q345,U345,Y345,AC345,AG345,AK345,AO345,AS345,AW345,BA345,BE345,BI345,BM345,BQ345,BU345,BY345,CC345),5),J345)</f>
        <v>180.96</v>
      </c>
      <c r="O345" s="250">
        <f>IF($M345="ano",LARGE((S345,W345,AA345,AE345,AI345,AM345,AQ345,AU345,AY345,BC345,BG345,BK345,BO345,BS345,BW345,CA345,CE345),1)+LARGE((S345,W345,AA345,AE345,AI345,AM345,AQ345,AU345,AY345,BC345,BG345,BK345,BO345,BS345,BW345,CA345,CE345),2)+LARGE((S345,W345,AA345,AE345,AI345,AM345,AQ345,AU345,AY345,BC345,BG345,BK345,BO345,BS345,BW345,CA345,CE345),3)+LARGE((S345,W345,AA345,AE345,AI345,AM345,AQ345,AU345,AY345,BC345,BG345,BK345,BO345,BS345,BW345,CA345,CE345),4)+LARGE((S345,W345,AA345,AE345,AI345,AM345,AQ345,AU345,AY345,BC345,BG345,BK345,BO345,BS345,BW345,CA345,CE345),5),K345)</f>
        <v>184.51</v>
      </c>
      <c r="AJ345" s="200"/>
      <c r="AK345" s="201"/>
      <c r="AL345" s="201"/>
      <c r="AM345" s="201"/>
      <c r="BH345" s="213">
        <v>6.5509259259259267E-2</v>
      </c>
      <c r="BI345" s="254">
        <v>180.96</v>
      </c>
      <c r="BJ345" s="213">
        <v>6.4251481481481493E-2</v>
      </c>
      <c r="BK345" s="254">
        <v>184.51</v>
      </c>
      <c r="BL345" s="112"/>
      <c r="BM345" s="233"/>
      <c r="BN345" s="233"/>
      <c r="BO345" s="255"/>
      <c r="BT345" s="218"/>
      <c r="BU345" s="259"/>
      <c r="BV345" s="259"/>
      <c r="BW345" s="260"/>
      <c r="BY345" s="257"/>
      <c r="BZ345" s="257"/>
      <c r="CA345" s="257"/>
      <c r="CB345" s="221"/>
      <c r="CC345" s="222"/>
      <c r="CD345" s="222"/>
      <c r="CE345" s="222"/>
    </row>
    <row r="346" spans="2:83" ht="15" customHeight="1">
      <c r="B346" s="2">
        <v>386</v>
      </c>
      <c r="C346" s="2">
        <v>340</v>
      </c>
      <c r="D346" s="49" t="s">
        <v>188</v>
      </c>
      <c r="E346" s="49" t="s">
        <v>1505</v>
      </c>
      <c r="F346" s="93" t="s">
        <v>1542</v>
      </c>
      <c r="G346" s="85">
        <v>1978</v>
      </c>
      <c r="H346" s="49" t="s">
        <v>31</v>
      </c>
      <c r="I346" s="2" t="str">
        <f>IF(G346&lt;=1953,"M60",IF(G346&lt;=1963,"M50",IF(G346&lt;=1973,"M40","M")))</f>
        <v>M</v>
      </c>
      <c r="J346" s="105">
        <f t="shared" si="33"/>
        <v>182.88</v>
      </c>
      <c r="K346" s="249">
        <f t="shared" si="34"/>
        <v>184.45</v>
      </c>
      <c r="L346" s="51">
        <f t="shared" si="35"/>
        <v>1</v>
      </c>
      <c r="M346" s="52" t="str">
        <f t="shared" si="36"/>
        <v>nie</v>
      </c>
      <c r="N346" s="106">
        <f>IF($M346="ano",LARGE((Q346,U346,Y346,AC346,AG346,AK346,AO346,AS346,AW346,BA346,BE346,BI346,BM346,BQ346,BU346,BY346,CC346),1)+LARGE((Q346,U346,Y346,AC346,AG346,AK346,AO346,AS346,AW346,BA346,BE346,BI346,BM346,BQ346,BU346,BY346,CC346),2)+LARGE((Q346,U346,Y346,AC346,AG346,AK346,AO346,AS346,AW346,BA346,BE346,BI346,BM346,BQ346,BU346,BY346,CC346),3)+LARGE((Q346,U346,Y346,AC346,AG346,AK346,AO346,AS346,AW346,BA346,BE346,BI346,BM346,BQ346,BU346,BY346,CC346),4)+LARGE((Q346,U346,Y346,AC346,AG346,AK346,AO346,AS346,AW346,BA346,BE346,BI346,BM346,BQ346,BU346,BY346,CC346),5),J346)</f>
        <v>182.88</v>
      </c>
      <c r="O346" s="250">
        <f>IF($M346="ano",LARGE((S346,W346,AA346,AE346,AI346,AM346,AQ346,AU346,AY346,BC346,BG346,BK346,BO346,BS346,BW346,CA346,CE346),1)+LARGE((S346,W346,AA346,AE346,AI346,AM346,AQ346,AU346,AY346,BC346,BG346,BK346,BO346,BS346,BW346,CA346,CE346),2)+LARGE((S346,W346,AA346,AE346,AI346,AM346,AQ346,AU346,AY346,BC346,BG346,BK346,BO346,BS346,BW346,CA346,CE346),3)+LARGE((S346,W346,AA346,AE346,AI346,AM346,AQ346,AU346,AY346,BC346,BG346,BK346,BO346,BS346,BW346,CA346,CE346),4)+LARGE((S346,W346,AA346,AE346,AI346,AM346,AQ346,AU346,AY346,BC346,BG346,BK346,BO346,BS346,BW346,CA346,CE346),5),K346)</f>
        <v>184.45</v>
      </c>
      <c r="S346" s="193"/>
      <c r="W346" s="196"/>
      <c r="Y346" s="59" t="s">
        <v>247</v>
      </c>
      <c r="AA346" s="199" t="s">
        <v>247</v>
      </c>
      <c r="AB346" s="200"/>
      <c r="AC346" s="201"/>
      <c r="AD346" s="201"/>
      <c r="AE346" s="202"/>
      <c r="AG346" s="61" t="s">
        <v>247</v>
      </c>
      <c r="AI346" s="205"/>
      <c r="AJ346" s="200">
        <v>4.8831018518518517E-2</v>
      </c>
      <c r="AK346" s="252">
        <v>182.88</v>
      </c>
      <c r="AL346" s="200">
        <v>4.841595486111111E-2</v>
      </c>
      <c r="AM346" s="252">
        <v>184.45</v>
      </c>
      <c r="AN346" s="206"/>
      <c r="AO346" s="207" t="s">
        <v>247</v>
      </c>
      <c r="AP346" s="207"/>
      <c r="AQ346" s="208"/>
      <c r="AU346" s="202"/>
      <c r="AW346" s="231"/>
      <c r="AX346" s="231"/>
      <c r="AY346" s="253"/>
      <c r="BA346" s="207"/>
      <c r="BB346" s="207"/>
      <c r="BC346" s="208"/>
      <c r="BD346" s="210"/>
      <c r="BE346" s="211"/>
      <c r="BF346" s="211"/>
      <c r="BG346" s="212"/>
      <c r="BH346" s="213"/>
      <c r="BI346" s="214"/>
      <c r="BJ346" s="214"/>
      <c r="BK346" s="215"/>
      <c r="BL346" s="112"/>
      <c r="BM346" s="233"/>
      <c r="BN346" s="233"/>
      <c r="BO346" s="255"/>
      <c r="BS346" s="217"/>
      <c r="BT346" s="218"/>
      <c r="BU346" s="259"/>
      <c r="BV346" s="259"/>
      <c r="BW346" s="260"/>
      <c r="BY346" s="257"/>
      <c r="BZ346" s="257"/>
      <c r="CA346" s="257"/>
      <c r="CB346" s="221"/>
      <c r="CC346" s="222"/>
      <c r="CD346" s="222"/>
      <c r="CE346" s="222"/>
    </row>
    <row r="347" spans="2:83" ht="15" customHeight="1">
      <c r="B347" s="2">
        <v>387</v>
      </c>
      <c r="C347" s="2">
        <v>341</v>
      </c>
      <c r="D347" s="49" t="s">
        <v>2232</v>
      </c>
      <c r="E347" s="49" t="s">
        <v>2453</v>
      </c>
      <c r="F347" s="93" t="s">
        <v>1513</v>
      </c>
      <c r="G347" s="85">
        <v>1989</v>
      </c>
      <c r="H347" s="49" t="s">
        <v>31</v>
      </c>
      <c r="I347" s="49" t="s">
        <v>31</v>
      </c>
      <c r="J347" s="105">
        <f t="shared" si="33"/>
        <v>184.38</v>
      </c>
      <c r="K347" s="249">
        <f t="shared" si="34"/>
        <v>184.38</v>
      </c>
      <c r="L347" s="51">
        <f t="shared" si="35"/>
        <v>1</v>
      </c>
      <c r="M347" s="52" t="str">
        <f t="shared" si="36"/>
        <v>nie</v>
      </c>
      <c r="N347" s="106">
        <f>IF($M347="ano",LARGE((Q347,U347,Y347,AC347,AG347,AK347,AO347,AS347,AW347,BA347,BE347,BI347,BM347,BQ347,BU347,BY347,CC347),1)+LARGE((Q347,U347,Y347,AC347,AG347,AK347,AO347,AS347,AW347,BA347,BE347,BI347,BM347,BQ347,BU347,BY347,CC347),2)+LARGE((Q347,U347,Y347,AC347,AG347,AK347,AO347,AS347,AW347,BA347,BE347,BI347,BM347,BQ347,BU347,BY347,CC347),3)+LARGE((Q347,U347,Y347,AC347,AG347,AK347,AO347,AS347,AW347,BA347,BE347,BI347,BM347,BQ347,BU347,BY347,CC347),4)+LARGE((Q347,U347,Y347,AC347,AG347,AK347,AO347,AS347,AW347,BA347,BE347,BI347,BM347,BQ347,BU347,BY347,CC347),5),J347)</f>
        <v>184.38</v>
      </c>
      <c r="O347" s="250">
        <f>IF($M347="ano",LARGE((S347,W347,AA347,AE347,AI347,AM347,AQ347,AU347,AY347,BC347,BG347,BK347,BO347,BS347,BW347,CA347,CE347),1)+LARGE((S347,W347,AA347,AE347,AI347,AM347,AQ347,AU347,AY347,BC347,BG347,BK347,BO347,BS347,BW347,CA347,CE347),2)+LARGE((S347,W347,AA347,AE347,AI347,AM347,AQ347,AU347,AY347,BC347,BG347,BK347,BO347,BS347,BW347,CA347,CE347),3)+LARGE((S347,W347,AA347,AE347,AI347,AM347,AQ347,AU347,AY347,BC347,BG347,BK347,BO347,BS347,BW347,CA347,CE347),4)+LARGE((S347,W347,AA347,AE347,AI347,AM347,AQ347,AU347,AY347,BC347,BG347,BK347,BO347,BS347,BW347,CA347,CE347),5),K347)</f>
        <v>184.38</v>
      </c>
      <c r="AJ347" s="200"/>
      <c r="AK347" s="201"/>
      <c r="AL347" s="201"/>
      <c r="AM347" s="201"/>
      <c r="BY347" s="264"/>
      <c r="BZ347" s="264"/>
      <c r="CA347" s="257"/>
      <c r="CB347" s="221">
        <v>5.1342592592592592E-2</v>
      </c>
      <c r="CC347" s="222">
        <v>184.38</v>
      </c>
      <c r="CD347" s="221">
        <v>5.1342592592592592E-2</v>
      </c>
      <c r="CE347" s="222">
        <v>184.38</v>
      </c>
    </row>
    <row r="348" spans="2:83" ht="15" customHeight="1">
      <c r="B348" s="2">
        <v>388</v>
      </c>
      <c r="C348" s="2">
        <v>342</v>
      </c>
      <c r="D348" s="49" t="s">
        <v>1045</v>
      </c>
      <c r="E348" s="49" t="s">
        <v>1582</v>
      </c>
      <c r="F348" s="93" t="s">
        <v>941</v>
      </c>
      <c r="G348" s="85">
        <v>1973</v>
      </c>
      <c r="H348" s="49" t="s">
        <v>31</v>
      </c>
      <c r="I348" s="49" t="s">
        <v>32</v>
      </c>
      <c r="J348" s="105">
        <f t="shared" si="33"/>
        <v>176.66</v>
      </c>
      <c r="K348" s="249">
        <f t="shared" si="34"/>
        <v>184.26</v>
      </c>
      <c r="L348" s="51">
        <f t="shared" si="35"/>
        <v>1</v>
      </c>
      <c r="M348" s="52" t="str">
        <f t="shared" si="36"/>
        <v>nie</v>
      </c>
      <c r="N348" s="106">
        <f>IF($M348="ano",LARGE((Q348,U348,Y348,AC348,AG348,AK348,AO348,AS348,AW348,BA348,BE348,BI348,BM348,BQ348,BU348,BY348,CC348),1)+LARGE((Q348,U348,Y348,AC348,AG348,AK348,AO348,AS348,AW348,BA348,BE348,BI348,BM348,BQ348,BU348,BY348,CC348),2)+LARGE((Q348,U348,Y348,AC348,AG348,AK348,AO348,AS348,AW348,BA348,BE348,BI348,BM348,BQ348,BU348,BY348,CC348),3)+LARGE((Q348,U348,Y348,AC348,AG348,AK348,AO348,AS348,AW348,BA348,BE348,BI348,BM348,BQ348,BU348,BY348,CC348),4)+LARGE((Q348,U348,Y348,AC348,AG348,AK348,AO348,AS348,AW348,BA348,BE348,BI348,BM348,BQ348,BU348,BY348,CC348),5),J348)</f>
        <v>176.66</v>
      </c>
      <c r="O348" s="250">
        <f>IF($M348="ano",LARGE((S348,W348,AA348,AE348,AI348,AM348,AQ348,AU348,AY348,BC348,BG348,BK348,BO348,BS348,BW348,CA348,CE348),1)+LARGE((S348,W348,AA348,AE348,AI348,AM348,AQ348,AU348,AY348,BC348,BG348,BK348,BO348,BS348,BW348,CA348,CE348),2)+LARGE((S348,W348,AA348,AE348,AI348,AM348,AQ348,AU348,AY348,BC348,BG348,BK348,BO348,BS348,BW348,CA348,CE348),3)+LARGE((S348,W348,AA348,AE348,AI348,AM348,AQ348,AU348,AY348,BC348,BG348,BK348,BO348,BS348,BW348,CA348,CE348),4)+LARGE((S348,W348,AA348,AE348,AI348,AM348,AQ348,AU348,AY348,BC348,BG348,BK348,BO348,BS348,BW348,CA348,CE348),5),K348)</f>
        <v>184.26</v>
      </c>
      <c r="AJ348" s="200"/>
      <c r="AK348" s="201"/>
      <c r="AL348" s="201"/>
      <c r="AM348" s="201"/>
      <c r="BH348" s="213">
        <v>6.6793981481481482E-2</v>
      </c>
      <c r="BI348" s="254">
        <v>176.66</v>
      </c>
      <c r="BJ348" s="213">
        <v>6.4042069444444447E-2</v>
      </c>
      <c r="BK348" s="254">
        <v>184.26</v>
      </c>
      <c r="BL348" s="112"/>
      <c r="BM348" s="233"/>
      <c r="BN348" s="233"/>
      <c r="BO348" s="255"/>
      <c r="BT348" s="218"/>
      <c r="BU348" s="259"/>
      <c r="BV348" s="259"/>
      <c r="BW348" s="260"/>
      <c r="BY348" s="257"/>
      <c r="BZ348" s="257"/>
      <c r="CA348" s="257"/>
      <c r="CB348" s="221"/>
      <c r="CC348" s="222"/>
      <c r="CD348" s="222"/>
      <c r="CE348" s="222"/>
    </row>
    <row r="349" spans="2:83" ht="15" customHeight="1">
      <c r="B349" s="2">
        <v>389</v>
      </c>
      <c r="C349" s="2">
        <v>343</v>
      </c>
      <c r="D349" s="49" t="s">
        <v>485</v>
      </c>
      <c r="E349" s="49" t="s">
        <v>1546</v>
      </c>
      <c r="F349" s="93" t="s">
        <v>334</v>
      </c>
      <c r="G349" s="85" t="s">
        <v>335</v>
      </c>
      <c r="H349" s="49" t="s">
        <v>31</v>
      </c>
      <c r="I349" s="49" t="s">
        <v>37</v>
      </c>
      <c r="J349" s="105">
        <f t="shared" si="33"/>
        <v>140.63</v>
      </c>
      <c r="K349" s="249">
        <f t="shared" si="34"/>
        <v>184.22</v>
      </c>
      <c r="L349" s="51">
        <f t="shared" si="35"/>
        <v>1</v>
      </c>
      <c r="M349" s="52" t="str">
        <f t="shared" si="36"/>
        <v>nie</v>
      </c>
      <c r="N349" s="106">
        <f>IF($M349="ano",LARGE((Q349,U349,Y349,AC349,AG349,AK349,AO349,AS349,AW349,BA349,BE349,BI349,BM349,BQ349,BU349,BY349,CC349),1)+LARGE((Q349,U349,Y349,AC349,AG349,AK349,AO349,AS349,AW349,BA349,BE349,BI349,BM349,BQ349,BU349,BY349,CC349),2)+LARGE((Q349,U349,Y349,AC349,AG349,AK349,AO349,AS349,AW349,BA349,BE349,BI349,BM349,BQ349,BU349,BY349,CC349),3)+LARGE((Q349,U349,Y349,AC349,AG349,AK349,AO349,AS349,AW349,BA349,BE349,BI349,BM349,BQ349,BU349,BY349,CC349),4)+LARGE((Q349,U349,Y349,AC349,AG349,AK349,AO349,AS349,AW349,BA349,BE349,BI349,BM349,BQ349,BU349,BY349,CC349),5),J349)</f>
        <v>140.63</v>
      </c>
      <c r="O349" s="250">
        <f>IF($M349="ano",LARGE((S349,W349,AA349,AE349,AI349,AM349,AQ349,AU349,AY349,BC349,BG349,BK349,BO349,BS349,BW349,CA349,CE349),1)+LARGE((S349,W349,AA349,AE349,AI349,AM349,AQ349,AU349,AY349,BC349,BG349,BK349,BO349,BS349,BW349,CA349,CE349),2)+LARGE((S349,W349,AA349,AE349,AI349,AM349,AQ349,AU349,AY349,BC349,BG349,BK349,BO349,BS349,BW349,CA349,CE349),3)+LARGE((S349,W349,AA349,AE349,AI349,AM349,AQ349,AU349,AY349,BC349,BG349,BK349,BO349,BS349,BW349,CA349,CE349),4)+LARGE((S349,W349,AA349,AE349,AI349,AM349,AQ349,AU349,AY349,BC349,BG349,BK349,BO349,BS349,BW349,CA349,CE349),5),K349)</f>
        <v>184.22</v>
      </c>
      <c r="S349" s="193"/>
      <c r="W349" s="196"/>
      <c r="Y349" s="59" t="s">
        <v>247</v>
      </c>
      <c r="AA349" s="199" t="s">
        <v>247</v>
      </c>
      <c r="AE349" s="202"/>
      <c r="AG349" s="61" t="s">
        <v>247</v>
      </c>
      <c r="AI349" s="205"/>
      <c r="AJ349" s="200"/>
      <c r="AK349" s="201" t="s">
        <v>247</v>
      </c>
      <c r="AL349" s="201"/>
      <c r="AM349" s="202"/>
      <c r="AN349" s="206">
        <v>3.3101851851851848E-2</v>
      </c>
      <c r="AO349" s="251">
        <v>140.63</v>
      </c>
      <c r="AP349" s="206">
        <v>2.5269953703703701E-2</v>
      </c>
      <c r="AQ349" s="251">
        <v>184.22</v>
      </c>
      <c r="AU349" s="202"/>
      <c r="AW349" s="231"/>
      <c r="AX349" s="231"/>
      <c r="AY349" s="253"/>
      <c r="BA349" s="207"/>
      <c r="BB349" s="207"/>
      <c r="BC349" s="208"/>
      <c r="BD349" s="210"/>
      <c r="BE349" s="211"/>
      <c r="BF349" s="211"/>
      <c r="BG349" s="212"/>
      <c r="BH349" s="213"/>
      <c r="BI349" s="214"/>
      <c r="BJ349" s="214"/>
      <c r="BK349" s="215"/>
      <c r="BL349" s="112"/>
      <c r="BM349" s="233"/>
      <c r="BN349" s="233"/>
      <c r="BO349" s="255"/>
      <c r="BS349" s="217"/>
      <c r="BT349" s="218"/>
      <c r="BU349" s="259"/>
      <c r="BV349" s="259"/>
      <c r="BW349" s="260"/>
      <c r="BY349" s="257"/>
      <c r="BZ349" s="257"/>
      <c r="CA349" s="257"/>
      <c r="CB349" s="221"/>
      <c r="CC349" s="222"/>
      <c r="CD349" s="222"/>
      <c r="CE349" s="222"/>
    </row>
    <row r="350" spans="2:83" ht="15" customHeight="1">
      <c r="B350" s="2">
        <v>390</v>
      </c>
      <c r="C350" s="2">
        <v>344</v>
      </c>
      <c r="D350" s="49" t="s">
        <v>734</v>
      </c>
      <c r="E350" s="49" t="s">
        <v>1502</v>
      </c>
      <c r="F350" s="93" t="s">
        <v>719</v>
      </c>
      <c r="G350" s="85">
        <v>1962</v>
      </c>
      <c r="H350" s="49" t="s">
        <v>31</v>
      </c>
      <c r="I350" s="49" t="s">
        <v>33</v>
      </c>
      <c r="J350" s="105">
        <f t="shared" si="33"/>
        <v>161.29</v>
      </c>
      <c r="K350" s="249">
        <f t="shared" si="34"/>
        <v>184.1</v>
      </c>
      <c r="L350" s="51">
        <f t="shared" si="35"/>
        <v>1</v>
      </c>
      <c r="M350" s="52" t="str">
        <f t="shared" si="36"/>
        <v>nie</v>
      </c>
      <c r="N350" s="106">
        <f>IF($M350="ano",LARGE((Q350,U350,Y350,AC350,AG350,AK350,AO350,AS350,AW350,BA350,BE350,BI350,BM350,BQ350,BU350,BY350,CC350),1)+LARGE((Q350,U350,Y350,AC350,AG350,AK350,AO350,AS350,AW350,BA350,BE350,BI350,BM350,BQ350,BU350,BY350,CC350),2)+LARGE((Q350,U350,Y350,AC350,AG350,AK350,AO350,AS350,AW350,BA350,BE350,BI350,BM350,BQ350,BU350,BY350,CC350),3)+LARGE((Q350,U350,Y350,AC350,AG350,AK350,AO350,AS350,AW350,BA350,BE350,BI350,BM350,BQ350,BU350,BY350,CC350),4)+LARGE((Q350,U350,Y350,AC350,AG350,AK350,AO350,AS350,AW350,BA350,BE350,BI350,BM350,BQ350,BU350,BY350,CC350),5),J350)</f>
        <v>161.29</v>
      </c>
      <c r="O350" s="250">
        <f>IF($M350="ano",LARGE((S350,W350,AA350,AE350,AI350,AM350,AQ350,AU350,AY350,BC350,BG350,BK350,BO350,BS350,BW350,CA350,CE350),1)+LARGE((S350,W350,AA350,AE350,AI350,AM350,AQ350,AU350,AY350,BC350,BG350,BK350,BO350,BS350,BW350,CA350,CE350),2)+LARGE((S350,W350,AA350,AE350,AI350,AM350,AQ350,AU350,AY350,BC350,BG350,BK350,BO350,BS350,BW350,CA350,CE350),3)+LARGE((S350,W350,AA350,AE350,AI350,AM350,AQ350,AU350,AY350,BC350,BG350,BK350,BO350,BS350,BW350,CA350,CE350),4)+LARGE((S350,W350,AA350,AE350,AI350,AM350,AQ350,AU350,AY350,BC350,BG350,BK350,BO350,BS350,BW350,CA350,CE350),5),K350)</f>
        <v>184.1</v>
      </c>
      <c r="Y350" s="59" t="s">
        <v>247</v>
      </c>
      <c r="AA350" s="59" t="s">
        <v>247</v>
      </c>
      <c r="AJ350" s="200"/>
      <c r="AK350" s="201"/>
      <c r="AL350" s="201"/>
      <c r="AM350" s="201"/>
      <c r="AR350" s="134">
        <v>4.0752314814814811E-2</v>
      </c>
      <c r="AS350" s="127">
        <v>161.29</v>
      </c>
      <c r="AT350" s="134">
        <v>3.5703103009259253E-2</v>
      </c>
      <c r="AU350" s="252">
        <v>184.1</v>
      </c>
      <c r="AW350" s="231"/>
      <c r="AX350" s="231"/>
      <c r="AY350" s="253"/>
      <c r="BA350" s="207"/>
      <c r="BB350" s="207"/>
      <c r="BC350" s="208"/>
      <c r="BD350" s="210"/>
      <c r="BE350" s="211"/>
      <c r="BF350" s="211"/>
      <c r="BG350" s="212"/>
      <c r="BH350" s="213"/>
      <c r="BI350" s="214"/>
      <c r="BJ350" s="214"/>
      <c r="BK350" s="215"/>
      <c r="BL350" s="112"/>
      <c r="BM350" s="233"/>
      <c r="BN350" s="233"/>
      <c r="BO350" s="255"/>
      <c r="BT350" s="218"/>
      <c r="BU350" s="259"/>
      <c r="BV350" s="259"/>
      <c r="BW350" s="260"/>
      <c r="BY350" s="257"/>
      <c r="BZ350" s="257"/>
      <c r="CA350" s="257"/>
      <c r="CB350" s="221"/>
      <c r="CC350" s="222"/>
      <c r="CD350" s="222"/>
      <c r="CE350" s="222"/>
    </row>
    <row r="351" spans="2:83" ht="15" customHeight="1">
      <c r="B351" s="2">
        <v>391</v>
      </c>
      <c r="C351" s="2">
        <v>345</v>
      </c>
      <c r="D351" s="47" t="s">
        <v>1796</v>
      </c>
      <c r="E351" s="47" t="s">
        <v>1795</v>
      </c>
      <c r="F351" s="89" t="s">
        <v>1797</v>
      </c>
      <c r="G351" s="48">
        <v>1982</v>
      </c>
      <c r="H351" s="49" t="s">
        <v>31</v>
      </c>
      <c r="I351" s="2" t="str">
        <f>IF(G351&lt;=1953,"M60",IF(G351&lt;=1963,"M50",IF(G351&lt;=1973,"M40","M")))</f>
        <v>M</v>
      </c>
      <c r="J351" s="105">
        <f t="shared" si="33"/>
        <v>183.62</v>
      </c>
      <c r="K351" s="249">
        <f t="shared" si="34"/>
        <v>183.62</v>
      </c>
      <c r="L351" s="51">
        <f t="shared" si="35"/>
        <v>1</v>
      </c>
      <c r="M351" s="52" t="str">
        <f t="shared" si="36"/>
        <v>nie</v>
      </c>
      <c r="N351" s="106">
        <f>IF($M351="ano",LARGE((Q351,U351,Y351,AC351,AG351,AK351,AO351,AS351,AW351,BA351,BE351,BI351,BM351,BQ351,BU351,BY351,CC351),1)+LARGE((Q351,U351,Y351,AC351,AG351,AK351,AO351,AS351,AW351,BA351,BE351,BI351,BM351,BQ351,BU351,BY351,CC351),2)+LARGE((Q351,U351,Y351,AC351,AG351,AK351,AO351,AS351,AW351,BA351,BE351,BI351,BM351,BQ351,BU351,BY351,CC351),3)+LARGE((Q351,U351,Y351,AC351,AG351,AK351,AO351,AS351,AW351,BA351,BE351,BI351,BM351,BQ351,BU351,BY351,CC351),4)+LARGE((Q351,U351,Y351,AC351,AG351,AK351,AO351,AS351,AW351,BA351,BE351,BI351,BM351,BQ351,BU351,BY351,CC351),5),J351)</f>
        <v>183.62</v>
      </c>
      <c r="O351" s="250">
        <f>IF($M351="ano",LARGE((S351,W351,AA351,AE351,AI351,AM351,AQ351,AU351,AY351,BC351,BG351,BK351,BO351,BS351,BW351,CA351,CE351),1)+LARGE((S351,W351,AA351,AE351,AI351,AM351,AQ351,AU351,AY351,BC351,BG351,BK351,BO351,BS351,BW351,CA351,CE351),2)+LARGE((S351,W351,AA351,AE351,AI351,AM351,AQ351,AU351,AY351,BC351,BG351,BK351,BO351,BS351,BW351,CA351,CE351),3)+LARGE((S351,W351,AA351,AE351,AI351,AM351,AQ351,AU351,AY351,BC351,BG351,BK351,BO351,BS351,BW351,CA351,CE351),4)+LARGE((S351,W351,AA351,AE351,AI351,AM351,AQ351,AU351,AY351,BC351,BG351,BK351,BO351,BS351,BW351,CA351,CE351),5),K351)</f>
        <v>183.62</v>
      </c>
      <c r="P351" s="191"/>
      <c r="Q351" s="192"/>
      <c r="R351" s="192"/>
      <c r="S351" s="193"/>
      <c r="T351" s="194">
        <v>8.8125000000000009E-2</v>
      </c>
      <c r="U351" s="256">
        <v>183.62</v>
      </c>
      <c r="V351" s="194">
        <v>8.8125000000000009E-2</v>
      </c>
      <c r="W351" s="256">
        <v>183.62</v>
      </c>
      <c r="X351" s="197"/>
      <c r="Y351" s="198" t="s">
        <v>247</v>
      </c>
      <c r="Z351" s="198"/>
      <c r="AA351" s="199" t="s">
        <v>247</v>
      </c>
      <c r="AB351" s="200"/>
      <c r="AC351" s="201"/>
      <c r="AD351" s="201"/>
      <c r="AE351" s="202"/>
      <c r="AF351" s="203"/>
      <c r="AG351" s="204" t="s">
        <v>247</v>
      </c>
      <c r="AH351" s="204"/>
      <c r="AI351" s="205"/>
      <c r="AJ351" s="200"/>
      <c r="AK351" s="201" t="s">
        <v>247</v>
      </c>
      <c r="AL351" s="201"/>
      <c r="AM351" s="202"/>
      <c r="AN351" s="206"/>
      <c r="AO351" s="207" t="s">
        <v>247</v>
      </c>
      <c r="AP351" s="207"/>
      <c r="AQ351" s="208"/>
      <c r="AU351" s="202"/>
      <c r="AW351" s="231"/>
      <c r="AX351" s="231"/>
      <c r="AY351" s="253"/>
      <c r="BA351" s="207"/>
      <c r="BB351" s="207"/>
      <c r="BC351" s="208"/>
      <c r="BD351" s="210"/>
      <c r="BE351" s="211"/>
      <c r="BF351" s="211"/>
      <c r="BG351" s="212"/>
      <c r="BH351" s="213"/>
      <c r="BI351" s="214"/>
      <c r="BJ351" s="214"/>
      <c r="BK351" s="215"/>
      <c r="BL351" s="112"/>
      <c r="BM351" s="233"/>
      <c r="BN351" s="233"/>
      <c r="BO351" s="255"/>
      <c r="BP351" s="216"/>
      <c r="BQ351" s="216"/>
      <c r="BR351" s="216"/>
      <c r="BS351" s="217"/>
      <c r="BT351" s="218"/>
      <c r="BU351" s="259"/>
      <c r="BV351" s="259"/>
      <c r="BW351" s="260"/>
      <c r="BY351" s="257"/>
      <c r="BZ351" s="257"/>
      <c r="CA351" s="257"/>
      <c r="CB351" s="221"/>
      <c r="CC351" s="222"/>
      <c r="CD351" s="222"/>
      <c r="CE351" s="222"/>
    </row>
    <row r="352" spans="2:83" ht="15" customHeight="1">
      <c r="B352" s="2">
        <v>392</v>
      </c>
      <c r="C352" s="2">
        <v>346</v>
      </c>
      <c r="D352" s="49" t="s">
        <v>1321</v>
      </c>
      <c r="E352" s="49" t="s">
        <v>1902</v>
      </c>
      <c r="F352" s="93" t="s">
        <v>1322</v>
      </c>
      <c r="G352" s="85">
        <v>1967</v>
      </c>
      <c r="H352" s="49" t="s">
        <v>31</v>
      </c>
      <c r="I352" s="49" t="s">
        <v>32</v>
      </c>
      <c r="J352" s="105">
        <f t="shared" si="33"/>
        <v>167.47</v>
      </c>
      <c r="K352" s="249">
        <f t="shared" si="34"/>
        <v>183.29</v>
      </c>
      <c r="L352" s="51">
        <f t="shared" si="35"/>
        <v>1</v>
      </c>
      <c r="M352" s="52" t="str">
        <f t="shared" si="36"/>
        <v>nie</v>
      </c>
      <c r="N352" s="106">
        <f>IF($M352="ano",LARGE((Q352,U352,Y352,AC352,AG352,AK352,AO352,AS352,AW352,BA352,BE352,BI352,BM352,BQ352,BU352,BY352,CC352),1)+LARGE((Q352,U352,Y352,AC352,AG352,AK352,AO352,AS352,AW352,BA352,BE352,BI352,BM352,BQ352,BU352,BY352,CC352),2)+LARGE((Q352,U352,Y352,AC352,AG352,AK352,AO352,AS352,AW352,BA352,BE352,BI352,BM352,BQ352,BU352,BY352,CC352),3)+LARGE((Q352,U352,Y352,AC352,AG352,AK352,AO352,AS352,AW352,BA352,BE352,BI352,BM352,BQ352,BU352,BY352,CC352),4)+LARGE((Q352,U352,Y352,AC352,AG352,AK352,AO352,AS352,AW352,BA352,BE352,BI352,BM352,BQ352,BU352,BY352,CC352),5),J352)</f>
        <v>167.47</v>
      </c>
      <c r="O352" s="250">
        <f>IF($M352="ano",LARGE((S352,W352,AA352,AE352,AI352,AM352,AQ352,AU352,AY352,BC352,BG352,BK352,BO352,BS352,BW352,CA352,CE352),1)+LARGE((S352,W352,AA352,AE352,AI352,AM352,AQ352,AU352,AY352,BC352,BG352,BK352,BO352,BS352,BW352,CA352,CE352),2)+LARGE((S352,W352,AA352,AE352,AI352,AM352,AQ352,AU352,AY352,BC352,BG352,BK352,BO352,BS352,BW352,CA352,CE352),3)+LARGE((S352,W352,AA352,AE352,AI352,AM352,AQ352,AU352,AY352,BC352,BG352,BK352,BO352,BS352,BW352,CA352,CE352),4)+LARGE((S352,W352,AA352,AE352,AI352,AM352,AQ352,AU352,AY352,BC352,BG352,BK352,BO352,BS352,BW352,CA352,CE352),5),K352)</f>
        <v>183.29</v>
      </c>
      <c r="AJ352" s="200"/>
      <c r="AK352" s="201"/>
      <c r="AL352" s="201"/>
      <c r="AM352" s="201"/>
      <c r="BY352" s="264"/>
      <c r="BZ352" s="264"/>
      <c r="CA352" s="257"/>
      <c r="CB352" s="221">
        <v>5.5370370370370368E-2</v>
      </c>
      <c r="CC352" s="222">
        <v>167.47</v>
      </c>
      <c r="CD352" s="221">
        <v>5.0591907407407405E-2</v>
      </c>
      <c r="CE352" s="222">
        <v>183.29</v>
      </c>
    </row>
    <row r="353" spans="2:83" ht="15" customHeight="1">
      <c r="B353" s="2">
        <v>393</v>
      </c>
      <c r="C353" s="2">
        <v>347</v>
      </c>
      <c r="D353" s="47" t="s">
        <v>1861</v>
      </c>
      <c r="E353" s="47" t="s">
        <v>1860</v>
      </c>
      <c r="F353" s="89" t="s">
        <v>1862</v>
      </c>
      <c r="G353" s="48">
        <v>1965</v>
      </c>
      <c r="H353" s="49" t="s">
        <v>31</v>
      </c>
      <c r="I353" s="2" t="str">
        <f>IF(G353&lt;=1953,"M60",IF(G353&lt;=1963,"M50",IF(G353&lt;=1973,"M40","M")))</f>
        <v>M40</v>
      </c>
      <c r="J353" s="105">
        <f t="shared" si="33"/>
        <v>164.13</v>
      </c>
      <c r="K353" s="249">
        <f t="shared" si="34"/>
        <v>182.64</v>
      </c>
      <c r="L353" s="51">
        <f t="shared" si="35"/>
        <v>1</v>
      </c>
      <c r="M353" s="52" t="str">
        <f t="shared" si="36"/>
        <v>nie</v>
      </c>
      <c r="N353" s="106">
        <f>IF($M353="ano",LARGE((Q353,U353,Y353,AC353,AG353,AK353,AO353,AS353,AW353,BA353,BE353,BI353,BM353,BQ353,BU353,BY353,CC353),1)+LARGE((Q353,U353,Y353,AC353,AG353,AK353,AO353,AS353,AW353,BA353,BE353,BI353,BM353,BQ353,BU353,BY353,CC353),2)+LARGE((Q353,U353,Y353,AC353,AG353,AK353,AO353,AS353,AW353,BA353,BE353,BI353,BM353,BQ353,BU353,BY353,CC353),3)+LARGE((Q353,U353,Y353,AC353,AG353,AK353,AO353,AS353,AW353,BA353,BE353,BI353,BM353,BQ353,BU353,BY353,CC353),4)+LARGE((Q353,U353,Y353,AC353,AG353,AK353,AO353,AS353,AW353,BA353,BE353,BI353,BM353,BQ353,BU353,BY353,CC353),5),J353)</f>
        <v>164.13</v>
      </c>
      <c r="O353" s="250">
        <f>IF($M353="ano",LARGE((S353,W353,AA353,AE353,AI353,AM353,AQ353,AU353,AY353,BC353,BG353,BK353,BO353,BS353,BW353,CA353,CE353),1)+LARGE((S353,W353,AA353,AE353,AI353,AM353,AQ353,AU353,AY353,BC353,BG353,BK353,BO353,BS353,BW353,CA353,CE353),2)+LARGE((S353,W353,AA353,AE353,AI353,AM353,AQ353,AU353,AY353,BC353,BG353,BK353,BO353,BS353,BW353,CA353,CE353),3)+LARGE((S353,W353,AA353,AE353,AI353,AM353,AQ353,AU353,AY353,BC353,BG353,BK353,BO353,BS353,BW353,CA353,CE353),4)+LARGE((S353,W353,AA353,AE353,AI353,AM353,AQ353,AU353,AY353,BC353,BG353,BK353,BO353,BS353,BW353,CA353,CE353),5),K353)</f>
        <v>182.64</v>
      </c>
      <c r="P353" s="191"/>
      <c r="Q353" s="192"/>
      <c r="R353" s="192"/>
      <c r="S353" s="193"/>
      <c r="T353" s="194">
        <v>9.4826388888888891E-2</v>
      </c>
      <c r="U353" s="256">
        <v>164.13</v>
      </c>
      <c r="V353" s="194">
        <v>8.522047569444445E-2</v>
      </c>
      <c r="W353" s="256">
        <v>182.64</v>
      </c>
      <c r="X353" s="197"/>
      <c r="Y353" s="198" t="s">
        <v>247</v>
      </c>
      <c r="Z353" s="198"/>
      <c r="AA353" s="199" t="s">
        <v>247</v>
      </c>
      <c r="AB353" s="200"/>
      <c r="AC353" s="201"/>
      <c r="AD353" s="201"/>
      <c r="AE353" s="202"/>
      <c r="AF353" s="203"/>
      <c r="AG353" s="204" t="s">
        <v>247</v>
      </c>
      <c r="AH353" s="204"/>
      <c r="AI353" s="205"/>
      <c r="AJ353" s="200"/>
      <c r="AK353" s="201" t="s">
        <v>247</v>
      </c>
      <c r="AL353" s="201"/>
      <c r="AM353" s="202"/>
      <c r="AN353" s="206"/>
      <c r="AO353" s="207" t="s">
        <v>247</v>
      </c>
      <c r="AP353" s="207"/>
      <c r="AQ353" s="208"/>
      <c r="AU353" s="202"/>
      <c r="AW353" s="231"/>
      <c r="AX353" s="231"/>
      <c r="AY353" s="253"/>
      <c r="BA353" s="207"/>
      <c r="BB353" s="207"/>
      <c r="BC353" s="208"/>
      <c r="BD353" s="210"/>
      <c r="BE353" s="211"/>
      <c r="BF353" s="211"/>
      <c r="BG353" s="212"/>
      <c r="BH353" s="213"/>
      <c r="BI353" s="214"/>
      <c r="BJ353" s="214"/>
      <c r="BK353" s="215"/>
      <c r="BL353" s="112"/>
      <c r="BM353" s="233"/>
      <c r="BN353" s="233"/>
      <c r="BO353" s="255"/>
      <c r="BP353" s="216"/>
      <c r="BQ353" s="216"/>
      <c r="BR353" s="216"/>
      <c r="BS353" s="217"/>
      <c r="BT353" s="218"/>
      <c r="BU353" s="259"/>
      <c r="BV353" s="259"/>
      <c r="BW353" s="260"/>
      <c r="BY353" s="257"/>
      <c r="BZ353" s="257"/>
      <c r="CA353" s="257"/>
      <c r="CB353" s="221"/>
      <c r="CC353" s="222"/>
      <c r="CD353" s="222"/>
      <c r="CE353" s="222"/>
    </row>
    <row r="354" spans="2:83" ht="15" customHeight="1">
      <c r="B354" s="2">
        <v>394</v>
      </c>
      <c r="C354" s="2">
        <v>348</v>
      </c>
      <c r="D354" s="47" t="s">
        <v>2491</v>
      </c>
      <c r="E354" s="47" t="s">
        <v>1492</v>
      </c>
      <c r="F354" s="89" t="s">
        <v>2492</v>
      </c>
      <c r="G354" s="48">
        <v>1987</v>
      </c>
      <c r="H354" s="49" t="s">
        <v>31</v>
      </c>
      <c r="I354" s="2" t="str">
        <f>IF(G354&lt;=1953,"M60",IF(G354&lt;=1963,"M50",IF(G354&lt;=1973,"M40","M")))</f>
        <v>M</v>
      </c>
      <c r="J354" s="105">
        <f t="shared" si="33"/>
        <v>182.54</v>
      </c>
      <c r="K354" s="249">
        <f t="shared" si="34"/>
        <v>182.54</v>
      </c>
      <c r="L354" s="51">
        <f t="shared" si="35"/>
        <v>1</v>
      </c>
      <c r="M354" s="52" t="str">
        <f t="shared" si="36"/>
        <v>nie</v>
      </c>
      <c r="N354" s="106">
        <f>IF($M354="ano",LARGE((Q354,U354,Y354,AC354,AG354,AK354,AO354,AS354,AW354,BA354,BE354,BI354,BM354,BQ354,BU354,BY354,CC354),1)+LARGE((Q354,U354,Y354,AC354,AG354,AK354,AO354,AS354,AW354,BA354,BE354,BI354,BM354,BQ354,BU354,BY354,CC354),2)+LARGE((Q354,U354,Y354,AC354,AG354,AK354,AO354,AS354,AW354,BA354,BE354,BI354,BM354,BQ354,BU354,BY354,CC354),3)+LARGE((Q354,U354,Y354,AC354,AG354,AK354,AO354,AS354,AW354,BA354,BE354,BI354,BM354,BQ354,BU354,BY354,CC354),4)+LARGE((Q354,U354,Y354,AC354,AG354,AK354,AO354,AS354,AW354,BA354,BE354,BI354,BM354,BQ354,BU354,BY354,CC354),5),J354)</f>
        <v>182.54</v>
      </c>
      <c r="O354" s="250">
        <f>IF($M354="ano",LARGE((S354,W354,AA354,AE354,AI354,AM354,AQ354,AU354,AY354,BC354,BG354,BK354,BO354,BS354,BW354,CA354,CE354),1)+LARGE((S354,W354,AA354,AE354,AI354,AM354,AQ354,AU354,AY354,BC354,BG354,BK354,BO354,BS354,BW354,CA354,CE354),2)+LARGE((S354,W354,AA354,AE354,AI354,AM354,AQ354,AU354,AY354,BC354,BG354,BK354,BO354,BS354,BW354,CA354,CE354),3)+LARGE((S354,W354,AA354,AE354,AI354,AM354,AQ354,AU354,AY354,BC354,BG354,BK354,BO354,BS354,BW354,CA354,CE354),4)+LARGE((S354,W354,AA354,AE354,AI354,AM354,AQ354,AU354,AY354,BC354,BG354,BK354,BO354,BS354,BW354,CA354,CE354),5),K354)</f>
        <v>182.54</v>
      </c>
      <c r="P354" s="191">
        <v>0.21010416666666668</v>
      </c>
      <c r="Q354" s="192">
        <v>182.54</v>
      </c>
      <c r="R354" s="191">
        <v>0.21010416666666668</v>
      </c>
      <c r="S354" s="192">
        <v>182.54</v>
      </c>
      <c r="T354" s="194"/>
      <c r="U354" s="195"/>
      <c r="V354" s="195"/>
      <c r="W354" s="196"/>
      <c r="X354" s="197"/>
      <c r="Y354" s="198" t="s">
        <v>247</v>
      </c>
      <c r="Z354" s="198"/>
      <c r="AA354" s="199" t="s">
        <v>247</v>
      </c>
      <c r="AB354" s="200"/>
      <c r="AC354" s="201"/>
      <c r="AD354" s="201"/>
      <c r="AE354" s="202"/>
      <c r="AF354" s="203"/>
      <c r="AG354" s="204" t="s">
        <v>247</v>
      </c>
      <c r="AH354" s="204"/>
      <c r="AI354" s="205"/>
      <c r="AJ354" s="200"/>
      <c r="AK354" s="201" t="s">
        <v>247</v>
      </c>
      <c r="AL354" s="201"/>
      <c r="AM354" s="202"/>
      <c r="AN354" s="206"/>
      <c r="AO354" s="207" t="s">
        <v>247</v>
      </c>
      <c r="AP354" s="207"/>
      <c r="AQ354" s="208"/>
      <c r="AU354" s="202"/>
      <c r="AW354" s="231"/>
      <c r="AX354" s="231"/>
      <c r="AY354" s="253"/>
      <c r="BA354" s="207"/>
      <c r="BB354" s="207"/>
      <c r="BC354" s="208"/>
      <c r="BD354" s="210"/>
      <c r="BE354" s="211"/>
      <c r="BF354" s="211"/>
      <c r="BG354" s="212"/>
      <c r="BH354" s="213"/>
      <c r="BI354" s="214"/>
      <c r="BJ354" s="214"/>
      <c r="BK354" s="215"/>
      <c r="BL354" s="112"/>
      <c r="BM354" s="233"/>
      <c r="BN354" s="233"/>
      <c r="BO354" s="255"/>
      <c r="BP354" s="216"/>
      <c r="BQ354" s="216"/>
      <c r="BR354" s="216"/>
      <c r="BS354" s="217"/>
      <c r="BT354" s="218"/>
      <c r="BU354" s="259"/>
      <c r="BV354" s="259"/>
      <c r="BW354" s="260"/>
      <c r="BY354" s="257"/>
      <c r="BZ354" s="257"/>
      <c r="CA354" s="257"/>
      <c r="CB354" s="221"/>
      <c r="CC354" s="222"/>
      <c r="CD354" s="222"/>
      <c r="CE354" s="222"/>
    </row>
    <row r="355" spans="2:83" ht="15" customHeight="1">
      <c r="B355" s="2">
        <v>395</v>
      </c>
      <c r="C355" s="2">
        <v>349</v>
      </c>
      <c r="D355" s="47" t="s">
        <v>2493</v>
      </c>
      <c r="E355" s="47" t="s">
        <v>1511</v>
      </c>
      <c r="F355" s="89"/>
      <c r="G355" s="48">
        <v>1978</v>
      </c>
      <c r="H355" s="49" t="s">
        <v>31</v>
      </c>
      <c r="I355" s="2" t="str">
        <f>IF(G355&lt;=1953,"M60",IF(G355&lt;=1963,"M50",IF(G355&lt;=1973,"M40","M")))</f>
        <v>M</v>
      </c>
      <c r="J355" s="105">
        <f t="shared" si="33"/>
        <v>180.81</v>
      </c>
      <c r="K355" s="249">
        <f t="shared" si="34"/>
        <v>182.37</v>
      </c>
      <c r="L355" s="51">
        <f t="shared" si="35"/>
        <v>1</v>
      </c>
      <c r="M355" s="52" t="str">
        <f t="shared" si="36"/>
        <v>nie</v>
      </c>
      <c r="N355" s="106">
        <f>IF($M355="ano",LARGE((Q355,U355,Y355,AC355,AG355,AK355,AO355,AS355,AW355,BA355,BE355,BI355,BM355,BQ355,BU355,BY355,CC355),1)+LARGE((Q355,U355,Y355,AC355,AG355,AK355,AO355,AS355,AW355,BA355,BE355,BI355,BM355,BQ355,BU355,BY355,CC355),2)+LARGE((Q355,U355,Y355,AC355,AG355,AK355,AO355,AS355,AW355,BA355,BE355,BI355,BM355,BQ355,BU355,BY355,CC355),3)+LARGE((Q355,U355,Y355,AC355,AG355,AK355,AO355,AS355,AW355,BA355,BE355,BI355,BM355,BQ355,BU355,BY355,CC355),4)+LARGE((Q355,U355,Y355,AC355,AG355,AK355,AO355,AS355,AW355,BA355,BE355,BI355,BM355,BQ355,BU355,BY355,CC355),5),J355)</f>
        <v>180.81</v>
      </c>
      <c r="O355" s="250">
        <f>IF($M355="ano",LARGE((S355,W355,AA355,AE355,AI355,AM355,AQ355,AU355,AY355,BC355,BG355,BK355,BO355,BS355,BW355,CA355,CE355),1)+LARGE((S355,W355,AA355,AE355,AI355,AM355,AQ355,AU355,AY355,BC355,BG355,BK355,BO355,BS355,BW355,CA355,CE355),2)+LARGE((S355,W355,AA355,AE355,AI355,AM355,AQ355,AU355,AY355,BC355,BG355,BK355,BO355,BS355,BW355,CA355,CE355),3)+LARGE((S355,W355,AA355,AE355,AI355,AM355,AQ355,AU355,AY355,BC355,BG355,BK355,BO355,BS355,BW355,CA355,CE355),4)+LARGE((S355,W355,AA355,AE355,AI355,AM355,AQ355,AU355,AY355,BC355,BG355,BK355,BO355,BS355,BW355,CA355,CE355),5),K355)</f>
        <v>182.37</v>
      </c>
      <c r="P355" s="191">
        <v>0.21151620370370372</v>
      </c>
      <c r="Q355" s="192">
        <v>180.81</v>
      </c>
      <c r="R355" s="191">
        <v>0.20971831597222224</v>
      </c>
      <c r="S355" s="192">
        <v>182.37</v>
      </c>
      <c r="T355" s="194"/>
      <c r="U355" s="195"/>
      <c r="V355" s="195"/>
      <c r="W355" s="196"/>
      <c r="X355" s="197"/>
      <c r="Y355" s="198" t="s">
        <v>247</v>
      </c>
      <c r="Z355" s="198"/>
      <c r="AA355" s="199" t="s">
        <v>247</v>
      </c>
      <c r="AB355" s="200"/>
      <c r="AC355" s="201"/>
      <c r="AD355" s="201"/>
      <c r="AE355" s="202"/>
      <c r="AF355" s="203"/>
      <c r="AG355" s="204" t="s">
        <v>247</v>
      </c>
      <c r="AH355" s="204"/>
      <c r="AI355" s="205"/>
      <c r="AJ355" s="200"/>
      <c r="AK355" s="201" t="s">
        <v>247</v>
      </c>
      <c r="AL355" s="201"/>
      <c r="AM355" s="202"/>
      <c r="AN355" s="206"/>
      <c r="AO355" s="207" t="s">
        <v>247</v>
      </c>
      <c r="AP355" s="207"/>
      <c r="AQ355" s="208"/>
      <c r="AU355" s="202"/>
      <c r="AW355" s="231"/>
      <c r="AX355" s="231"/>
      <c r="AY355" s="253"/>
      <c r="BA355" s="207"/>
      <c r="BB355" s="207"/>
      <c r="BC355" s="208"/>
      <c r="BD355" s="210"/>
      <c r="BE355" s="211"/>
      <c r="BF355" s="211"/>
      <c r="BG355" s="212"/>
      <c r="BH355" s="213"/>
      <c r="BI355" s="214"/>
      <c r="BJ355" s="214"/>
      <c r="BK355" s="215"/>
      <c r="BL355" s="112"/>
      <c r="BM355" s="233"/>
      <c r="BN355" s="233"/>
      <c r="BO355" s="255"/>
      <c r="BP355" s="216"/>
      <c r="BQ355" s="216"/>
      <c r="BR355" s="216"/>
      <c r="BS355" s="217"/>
      <c r="BT355" s="218"/>
      <c r="BU355" s="259"/>
      <c r="BV355" s="259"/>
      <c r="BW355" s="260"/>
      <c r="BY355" s="257"/>
      <c r="BZ355" s="257"/>
      <c r="CA355" s="257"/>
      <c r="CB355" s="221"/>
      <c r="CC355" s="222"/>
      <c r="CD355" s="222"/>
      <c r="CE355" s="222"/>
    </row>
    <row r="356" spans="2:83" ht="15" customHeight="1">
      <c r="B356" s="2">
        <v>396</v>
      </c>
      <c r="C356" s="2">
        <v>350</v>
      </c>
      <c r="D356" s="49" t="s">
        <v>1963</v>
      </c>
      <c r="E356" s="49" t="s">
        <v>1484</v>
      </c>
      <c r="F356" s="93" t="s">
        <v>272</v>
      </c>
      <c r="G356" s="85" t="s">
        <v>267</v>
      </c>
      <c r="H356" s="49" t="s">
        <v>31</v>
      </c>
      <c r="I356" s="49" t="s">
        <v>31</v>
      </c>
      <c r="J356" s="105">
        <f t="shared" si="33"/>
        <v>182.16</v>
      </c>
      <c r="K356" s="249">
        <f t="shared" si="34"/>
        <v>182.16</v>
      </c>
      <c r="L356" s="51">
        <f t="shared" si="35"/>
        <v>1</v>
      </c>
      <c r="M356" s="52" t="str">
        <f t="shared" si="36"/>
        <v>nie</v>
      </c>
      <c r="N356" s="106">
        <f>IF($M356="ano",LARGE((Q356,U356,Y356,AC356,AG356,AK356,AO356,AS356,AW356,BA356,BE356,BI356,BM356,BQ356,BU356,BY356,CC356),1)+LARGE((Q356,U356,Y356,AC356,AG356,AK356,AO356,AS356,AW356,BA356,BE356,BI356,BM356,BQ356,BU356,BY356,CC356),2)+LARGE((Q356,U356,Y356,AC356,AG356,AK356,AO356,AS356,AW356,BA356,BE356,BI356,BM356,BQ356,BU356,BY356,CC356),3)+LARGE((Q356,U356,Y356,AC356,AG356,AK356,AO356,AS356,AW356,BA356,BE356,BI356,BM356,BQ356,BU356,BY356,CC356),4)+LARGE((Q356,U356,Y356,AC356,AG356,AK356,AO356,AS356,AW356,BA356,BE356,BI356,BM356,BQ356,BU356,BY356,CC356),5),J356)</f>
        <v>182.16</v>
      </c>
      <c r="O356" s="250">
        <f>IF($M356="ano",LARGE((S356,W356,AA356,AE356,AI356,AM356,AQ356,AU356,AY356,BC356,BG356,BK356,BO356,BS356,BW356,CA356,CE356),1)+LARGE((S356,W356,AA356,AE356,AI356,AM356,AQ356,AU356,AY356,BC356,BG356,BK356,BO356,BS356,BW356,CA356,CE356),2)+LARGE((S356,W356,AA356,AE356,AI356,AM356,AQ356,AU356,AY356,BC356,BG356,BK356,BO356,BS356,BW356,CA356,CE356),3)+LARGE((S356,W356,AA356,AE356,AI356,AM356,AQ356,AU356,AY356,BC356,BG356,BK356,BO356,BS356,BW356,CA356,CE356),4)+LARGE((S356,W356,AA356,AE356,AI356,AM356,AQ356,AU356,AY356,BC356,BG356,BK356,BO356,BS356,BW356,CA356,CE356),5),K356)</f>
        <v>182.16</v>
      </c>
      <c r="S356" s="193"/>
      <c r="W356" s="196"/>
      <c r="Y356" s="59" t="s">
        <v>247</v>
      </c>
      <c r="AA356" s="199" t="s">
        <v>247</v>
      </c>
      <c r="AE356" s="202"/>
      <c r="AG356" s="61" t="s">
        <v>247</v>
      </c>
      <c r="AI356" s="205"/>
      <c r="AJ356" s="200"/>
      <c r="AK356" s="201" t="s">
        <v>247</v>
      </c>
      <c r="AL356" s="201"/>
      <c r="AM356" s="202"/>
      <c r="AN356" s="206">
        <v>2.7800925925925923E-2</v>
      </c>
      <c r="AO356" s="251">
        <v>182.16</v>
      </c>
      <c r="AP356" s="206">
        <v>2.7800925925925923E-2</v>
      </c>
      <c r="AQ356" s="251">
        <v>182.16</v>
      </c>
      <c r="AU356" s="202"/>
      <c r="AW356" s="231"/>
      <c r="AX356" s="231"/>
      <c r="AY356" s="253"/>
      <c r="BA356" s="207"/>
      <c r="BB356" s="207"/>
      <c r="BC356" s="208"/>
      <c r="BD356" s="210"/>
      <c r="BE356" s="211"/>
      <c r="BF356" s="211"/>
      <c r="BG356" s="212"/>
      <c r="BH356" s="213"/>
      <c r="BI356" s="214"/>
      <c r="BJ356" s="214"/>
      <c r="BK356" s="215"/>
      <c r="BL356" s="112"/>
      <c r="BM356" s="233"/>
      <c r="BN356" s="233"/>
      <c r="BO356" s="255"/>
      <c r="BS356" s="217"/>
      <c r="BT356" s="218"/>
      <c r="BU356" s="259"/>
      <c r="BV356" s="259"/>
      <c r="BW356" s="260"/>
      <c r="BY356" s="257"/>
      <c r="BZ356" s="257"/>
      <c r="CA356" s="257"/>
      <c r="CB356" s="221"/>
      <c r="CC356" s="222"/>
      <c r="CD356" s="222"/>
      <c r="CE356" s="222"/>
    </row>
    <row r="357" spans="2:83" ht="15" customHeight="1">
      <c r="B357" s="2">
        <v>397</v>
      </c>
      <c r="C357" s="2">
        <v>351</v>
      </c>
      <c r="D357" s="49" t="s">
        <v>1060</v>
      </c>
      <c r="E357" s="49" t="s">
        <v>1008</v>
      </c>
      <c r="F357" s="93" t="s">
        <v>940</v>
      </c>
      <c r="G357" s="85">
        <v>1975</v>
      </c>
      <c r="H357" s="49" t="s">
        <v>31</v>
      </c>
      <c r="I357" s="49" t="s">
        <v>31</v>
      </c>
      <c r="J357" s="105">
        <f t="shared" si="33"/>
        <v>176.97</v>
      </c>
      <c r="K357" s="249">
        <f t="shared" si="34"/>
        <v>181.73999999999998</v>
      </c>
      <c r="L357" s="51">
        <f t="shared" si="35"/>
        <v>1</v>
      </c>
      <c r="M357" s="52" t="str">
        <f t="shared" si="36"/>
        <v>nie</v>
      </c>
      <c r="N357" s="106">
        <f>IF($M357="ano",LARGE((Q357,U357,Y357,AC357,AG357,AK357,AO357,AS357,AW357,BA357,BE357,BI357,BM357,BQ357,BU357,BY357,CC357),1)+LARGE((Q357,U357,Y357,AC357,AG357,AK357,AO357,AS357,AW357,BA357,BE357,BI357,BM357,BQ357,BU357,BY357,CC357),2)+LARGE((Q357,U357,Y357,AC357,AG357,AK357,AO357,AS357,AW357,BA357,BE357,BI357,BM357,BQ357,BU357,BY357,CC357),3)+LARGE((Q357,U357,Y357,AC357,AG357,AK357,AO357,AS357,AW357,BA357,BE357,BI357,BM357,BQ357,BU357,BY357,CC357),4)+LARGE((Q357,U357,Y357,AC357,AG357,AK357,AO357,AS357,AW357,BA357,BE357,BI357,BM357,BQ357,BU357,BY357,CC357),5),J357)</f>
        <v>176.97</v>
      </c>
      <c r="O357" s="250">
        <f>IF($M357="ano",LARGE((S357,W357,AA357,AE357,AI357,AM357,AQ357,AU357,AY357,BC357,BG357,BK357,BO357,BS357,BW357,CA357,CE357),1)+LARGE((S357,W357,AA357,AE357,AI357,AM357,AQ357,AU357,AY357,BC357,BG357,BK357,BO357,BS357,BW357,CA357,CE357),2)+LARGE((S357,W357,AA357,AE357,AI357,AM357,AQ357,AU357,AY357,BC357,BG357,BK357,BO357,BS357,BW357,CA357,CE357),3)+LARGE((S357,W357,AA357,AE357,AI357,AM357,AQ357,AU357,AY357,BC357,BG357,BK357,BO357,BS357,BW357,CA357,CE357),4)+LARGE((S357,W357,AA357,AE357,AI357,AM357,AQ357,AU357,AY357,BC357,BG357,BK357,BO357,BS357,BW357,CA357,CE357),5),K357)</f>
        <v>181.73999999999998</v>
      </c>
      <c r="AJ357" s="200"/>
      <c r="AK357" s="201"/>
      <c r="AL357" s="201"/>
      <c r="AM357" s="201"/>
      <c r="BH357" s="213">
        <v>6.6701388888888893E-2</v>
      </c>
      <c r="BI357" s="254">
        <v>176.97</v>
      </c>
      <c r="BJ357" s="213">
        <v>6.4953812499999999E-2</v>
      </c>
      <c r="BK357" s="254">
        <v>181.73999999999998</v>
      </c>
      <c r="BL357" s="112"/>
      <c r="BM357" s="233"/>
      <c r="BN357" s="233"/>
      <c r="BO357" s="255"/>
      <c r="BT357" s="218"/>
      <c r="BU357" s="259"/>
      <c r="BV357" s="259"/>
      <c r="BW357" s="260"/>
      <c r="BY357" s="257"/>
      <c r="BZ357" s="257"/>
      <c r="CA357" s="257"/>
      <c r="CB357" s="221"/>
      <c r="CC357" s="222"/>
      <c r="CD357" s="222"/>
      <c r="CE357" s="222"/>
    </row>
    <row r="358" spans="2:83" ht="15" customHeight="1">
      <c r="B358" s="2">
        <v>398</v>
      </c>
      <c r="C358" s="2">
        <v>352</v>
      </c>
      <c r="D358" s="49" t="s">
        <v>1043</v>
      </c>
      <c r="E358" s="49" t="s">
        <v>1520</v>
      </c>
      <c r="F358" s="93" t="s">
        <v>937</v>
      </c>
      <c r="G358" s="85">
        <v>1979</v>
      </c>
      <c r="H358" s="49" t="s">
        <v>31</v>
      </c>
      <c r="I358" s="49" t="s">
        <v>31</v>
      </c>
      <c r="J358" s="105">
        <f t="shared" si="33"/>
        <v>180.73</v>
      </c>
      <c r="K358" s="249">
        <f t="shared" si="34"/>
        <v>181.59</v>
      </c>
      <c r="L358" s="51">
        <f t="shared" si="35"/>
        <v>1</v>
      </c>
      <c r="M358" s="52" t="str">
        <f t="shared" si="36"/>
        <v>nie</v>
      </c>
      <c r="N358" s="106">
        <f>IF($M358="ano",LARGE((Q358,U358,Y358,AC358,AG358,AK358,AO358,AS358,AW358,BA358,BE358,BI358,BM358,BQ358,BU358,BY358,CC358),1)+LARGE((Q358,U358,Y358,AC358,AG358,AK358,AO358,AS358,AW358,BA358,BE358,BI358,BM358,BQ358,BU358,BY358,CC358),2)+LARGE((Q358,U358,Y358,AC358,AG358,AK358,AO358,AS358,AW358,BA358,BE358,BI358,BM358,BQ358,BU358,BY358,CC358),3)+LARGE((Q358,U358,Y358,AC358,AG358,AK358,AO358,AS358,AW358,BA358,BE358,BI358,BM358,BQ358,BU358,BY358,CC358),4)+LARGE((Q358,U358,Y358,AC358,AG358,AK358,AO358,AS358,AW358,BA358,BE358,BI358,BM358,BQ358,BU358,BY358,CC358),5),J358)</f>
        <v>180.73</v>
      </c>
      <c r="O358" s="250">
        <f>IF($M358="ano",LARGE((S358,W358,AA358,AE358,AI358,AM358,AQ358,AU358,AY358,BC358,BG358,BK358,BO358,BS358,BW358,CA358,CE358),1)+LARGE((S358,W358,AA358,AE358,AI358,AM358,AQ358,AU358,AY358,BC358,BG358,BK358,BO358,BS358,BW358,CA358,CE358),2)+LARGE((S358,W358,AA358,AE358,AI358,AM358,AQ358,AU358,AY358,BC358,BG358,BK358,BO358,BS358,BW358,CA358,CE358),3)+LARGE((S358,W358,AA358,AE358,AI358,AM358,AQ358,AU358,AY358,BC358,BG358,BK358,BO358,BS358,BW358,CA358,CE358),4)+LARGE((S358,W358,AA358,AE358,AI358,AM358,AQ358,AU358,AY358,BC358,BG358,BK358,BO358,BS358,BW358,CA358,CE358),5),K358)</f>
        <v>181.59</v>
      </c>
      <c r="AJ358" s="200"/>
      <c r="AK358" s="201"/>
      <c r="AL358" s="201"/>
      <c r="AM358" s="201"/>
      <c r="BH358" s="213">
        <v>6.5578703703703708E-2</v>
      </c>
      <c r="BI358" s="254">
        <v>180.73</v>
      </c>
      <c r="BJ358" s="213">
        <v>6.5270483796296297E-2</v>
      </c>
      <c r="BK358" s="254">
        <v>181.59</v>
      </c>
      <c r="BL358" s="112"/>
      <c r="BM358" s="233"/>
      <c r="BN358" s="233"/>
      <c r="BO358" s="255"/>
      <c r="BT358" s="218"/>
      <c r="BU358" s="259"/>
      <c r="BV358" s="259"/>
      <c r="BW358" s="260"/>
      <c r="BY358" s="257"/>
      <c r="BZ358" s="257"/>
      <c r="CA358" s="257"/>
      <c r="CB358" s="221"/>
      <c r="CC358" s="222"/>
      <c r="CD358" s="222"/>
      <c r="CE358" s="222"/>
    </row>
    <row r="359" spans="2:83" ht="15" customHeight="1">
      <c r="B359" s="2">
        <v>399</v>
      </c>
      <c r="C359" s="2">
        <v>353</v>
      </c>
      <c r="D359" s="49" t="s">
        <v>2454</v>
      </c>
      <c r="E359" s="49" t="s">
        <v>1855</v>
      </c>
      <c r="F359" s="93" t="s">
        <v>843</v>
      </c>
      <c r="G359" s="85">
        <v>1980</v>
      </c>
      <c r="H359" s="49" t="s">
        <v>31</v>
      </c>
      <c r="I359" s="49" t="s">
        <v>31</v>
      </c>
      <c r="J359" s="105">
        <f t="shared" si="33"/>
        <v>181.14</v>
      </c>
      <c r="K359" s="249">
        <f t="shared" si="34"/>
        <v>181.51</v>
      </c>
      <c r="L359" s="51">
        <f t="shared" si="35"/>
        <v>1</v>
      </c>
      <c r="M359" s="52" t="str">
        <f t="shared" si="36"/>
        <v>nie</v>
      </c>
      <c r="N359" s="106">
        <f>IF($M359="ano",LARGE((Q359,U359,Y359,AC359,AG359,AK359,AO359,AS359,AW359,BA359,BE359,BI359,BM359,BQ359,BU359,BY359,CC359),1)+LARGE((Q359,U359,Y359,AC359,AG359,AK359,AO359,AS359,AW359,BA359,BE359,BI359,BM359,BQ359,BU359,BY359,CC359),2)+LARGE((Q359,U359,Y359,AC359,AG359,AK359,AO359,AS359,AW359,BA359,BE359,BI359,BM359,BQ359,BU359,BY359,CC359),3)+LARGE((Q359,U359,Y359,AC359,AG359,AK359,AO359,AS359,AW359,BA359,BE359,BI359,BM359,BQ359,BU359,BY359,CC359),4)+LARGE((Q359,U359,Y359,AC359,AG359,AK359,AO359,AS359,AW359,BA359,BE359,BI359,BM359,BQ359,BU359,BY359,CC359),5),J359)</f>
        <v>181.14</v>
      </c>
      <c r="O359" s="250">
        <f>IF($M359="ano",LARGE((S359,W359,AA359,AE359,AI359,AM359,AQ359,AU359,AY359,BC359,BG359,BK359,BO359,BS359,BW359,CA359,CE359),1)+LARGE((S359,W359,AA359,AE359,AI359,AM359,AQ359,AU359,AY359,BC359,BG359,BK359,BO359,BS359,BW359,CA359,CE359),2)+LARGE((S359,W359,AA359,AE359,AI359,AM359,AQ359,AU359,AY359,BC359,BG359,BK359,BO359,BS359,BW359,CA359,CE359),3)+LARGE((S359,W359,AA359,AE359,AI359,AM359,AQ359,AU359,AY359,BC359,BG359,BK359,BO359,BS359,BW359,CA359,CE359),4)+LARGE((S359,W359,AA359,AE359,AI359,AM359,AQ359,AU359,AY359,BC359,BG359,BK359,BO359,BS359,BW359,CA359,CE359),5),K359)</f>
        <v>181.51</v>
      </c>
      <c r="Y359" s="59" t="s">
        <v>247</v>
      </c>
      <c r="AA359" s="59" t="s">
        <v>247</v>
      </c>
      <c r="AJ359" s="200"/>
      <c r="AK359" s="201"/>
      <c r="AL359" s="201"/>
      <c r="AM359" s="201"/>
      <c r="BD359" s="210">
        <v>5.3587962962962962E-2</v>
      </c>
      <c r="BE359" s="258">
        <v>181.14</v>
      </c>
      <c r="BF359" s="210">
        <v>5.3480787037037035E-2</v>
      </c>
      <c r="BG359" s="258">
        <v>181.51</v>
      </c>
      <c r="BH359" s="213"/>
      <c r="BI359" s="214"/>
      <c r="BJ359" s="214"/>
      <c r="BK359" s="215"/>
      <c r="BL359" s="112"/>
      <c r="BM359" s="233"/>
      <c r="BN359" s="233"/>
      <c r="BO359" s="255"/>
      <c r="BT359" s="218"/>
      <c r="BU359" s="259"/>
      <c r="BV359" s="259"/>
      <c r="BW359" s="260"/>
      <c r="BY359" s="257"/>
      <c r="BZ359" s="257"/>
      <c r="CA359" s="257"/>
      <c r="CB359" s="221"/>
      <c r="CC359" s="222"/>
      <c r="CD359" s="222"/>
      <c r="CE359" s="222"/>
    </row>
    <row r="360" spans="2:83" ht="15" customHeight="1">
      <c r="B360" s="2">
        <v>400</v>
      </c>
      <c r="C360" s="2">
        <v>354</v>
      </c>
      <c r="D360" s="49" t="s">
        <v>748</v>
      </c>
      <c r="E360" s="49" t="s">
        <v>1505</v>
      </c>
      <c r="F360" s="93" t="s">
        <v>717</v>
      </c>
      <c r="G360" s="85">
        <v>1969</v>
      </c>
      <c r="H360" s="49" t="s">
        <v>31</v>
      </c>
      <c r="I360" s="49" t="s">
        <v>32</v>
      </c>
      <c r="J360" s="105">
        <f t="shared" si="33"/>
        <v>168.34</v>
      </c>
      <c r="K360" s="249">
        <f t="shared" si="34"/>
        <v>181.26999999999998</v>
      </c>
      <c r="L360" s="51">
        <f t="shared" si="35"/>
        <v>1</v>
      </c>
      <c r="M360" s="52" t="str">
        <f t="shared" si="36"/>
        <v>nie</v>
      </c>
      <c r="N360" s="106">
        <f>IF($M360="ano",LARGE((Q360,U360,Y360,AC360,AG360,AK360,AO360,AS360,AW360,BA360,BE360,BI360,BM360,BQ360,BU360,BY360,CC360),1)+LARGE((Q360,U360,Y360,AC360,AG360,AK360,AO360,AS360,AW360,BA360,BE360,BI360,BM360,BQ360,BU360,BY360,CC360),2)+LARGE((Q360,U360,Y360,AC360,AG360,AK360,AO360,AS360,AW360,BA360,BE360,BI360,BM360,BQ360,BU360,BY360,CC360),3)+LARGE((Q360,U360,Y360,AC360,AG360,AK360,AO360,AS360,AW360,BA360,BE360,BI360,BM360,BQ360,BU360,BY360,CC360),4)+LARGE((Q360,U360,Y360,AC360,AG360,AK360,AO360,AS360,AW360,BA360,BE360,BI360,BM360,BQ360,BU360,BY360,CC360),5),J360)</f>
        <v>168.34</v>
      </c>
      <c r="O360" s="250">
        <f>IF($M360="ano",LARGE((S360,W360,AA360,AE360,AI360,AM360,AQ360,AU360,AY360,BC360,BG360,BK360,BO360,BS360,BW360,CA360,CE360),1)+LARGE((S360,W360,AA360,AE360,AI360,AM360,AQ360,AU360,AY360,BC360,BG360,BK360,BO360,BS360,BW360,CA360,CE360),2)+LARGE((S360,W360,AA360,AE360,AI360,AM360,AQ360,AU360,AY360,BC360,BG360,BK360,BO360,BS360,BW360,CA360,CE360),3)+LARGE((S360,W360,AA360,AE360,AI360,AM360,AQ360,AU360,AY360,BC360,BG360,BK360,BO360,BS360,BW360,CA360,CE360),4)+LARGE((S360,W360,AA360,AE360,AI360,AM360,AQ360,AU360,AY360,BC360,BG360,BK360,BO360,BS360,BW360,CA360,CE360),5),K360)</f>
        <v>181.26999999999998</v>
      </c>
      <c r="Y360" s="59" t="s">
        <v>247</v>
      </c>
      <c r="AA360" s="59" t="s">
        <v>247</v>
      </c>
      <c r="AJ360" s="200"/>
      <c r="AK360" s="201"/>
      <c r="AL360" s="201"/>
      <c r="AM360" s="201"/>
      <c r="AR360" s="134">
        <v>3.9548611111111111E-2</v>
      </c>
      <c r="AS360" s="127">
        <v>168.34</v>
      </c>
      <c r="AT360" s="134">
        <v>3.6728795138888888E-2</v>
      </c>
      <c r="AU360" s="252">
        <v>181.26999999999998</v>
      </c>
      <c r="AW360" s="231"/>
      <c r="AX360" s="231"/>
      <c r="AY360" s="253"/>
      <c r="BA360" s="207"/>
      <c r="BB360" s="207"/>
      <c r="BC360" s="208"/>
      <c r="BD360" s="210"/>
      <c r="BE360" s="211"/>
      <c r="BF360" s="211"/>
      <c r="BG360" s="212"/>
      <c r="BH360" s="213"/>
      <c r="BI360" s="214"/>
      <c r="BJ360" s="214"/>
      <c r="BK360" s="215"/>
      <c r="BL360" s="112"/>
      <c r="BM360" s="233"/>
      <c r="BN360" s="233"/>
      <c r="BO360" s="255"/>
      <c r="BT360" s="218"/>
      <c r="BU360" s="259"/>
      <c r="BV360" s="259"/>
      <c r="BW360" s="260"/>
      <c r="BY360" s="257"/>
      <c r="BZ360" s="257"/>
      <c r="CA360" s="257"/>
      <c r="CB360" s="221"/>
      <c r="CC360" s="222"/>
      <c r="CD360" s="222"/>
      <c r="CE360" s="222"/>
    </row>
    <row r="361" spans="2:83" ht="15" customHeight="1">
      <c r="B361" s="2">
        <v>401</v>
      </c>
      <c r="C361" s="2">
        <v>355</v>
      </c>
      <c r="D361" s="49" t="s">
        <v>189</v>
      </c>
      <c r="E361" s="49" t="s">
        <v>1520</v>
      </c>
      <c r="F361" s="93" t="s">
        <v>187</v>
      </c>
      <c r="G361" s="85">
        <v>1977</v>
      </c>
      <c r="H361" s="49" t="s">
        <v>31</v>
      </c>
      <c r="I361" s="2" t="str">
        <f>IF(G361&lt;=1953,"M60",IF(G361&lt;=1963,"M50",IF(G361&lt;=1973,"M40","M")))</f>
        <v>M</v>
      </c>
      <c r="J361" s="105">
        <f t="shared" si="33"/>
        <v>178.76</v>
      </c>
      <c r="K361" s="249">
        <f t="shared" si="34"/>
        <v>181.17</v>
      </c>
      <c r="L361" s="51">
        <f t="shared" si="35"/>
        <v>1</v>
      </c>
      <c r="M361" s="52" t="str">
        <f t="shared" si="36"/>
        <v>nie</v>
      </c>
      <c r="N361" s="106">
        <f>IF($M361="ano",LARGE((Q361,U361,Y361,AC361,AG361,AK361,AO361,AS361,AW361,BA361,BE361,BI361,BM361,BQ361,BU361,BY361,CC361),1)+LARGE((Q361,U361,Y361,AC361,AG361,AK361,AO361,AS361,AW361,BA361,BE361,BI361,BM361,BQ361,BU361,BY361,CC361),2)+LARGE((Q361,U361,Y361,AC361,AG361,AK361,AO361,AS361,AW361,BA361,BE361,BI361,BM361,BQ361,BU361,BY361,CC361),3)+LARGE((Q361,U361,Y361,AC361,AG361,AK361,AO361,AS361,AW361,BA361,BE361,BI361,BM361,BQ361,BU361,BY361,CC361),4)+LARGE((Q361,U361,Y361,AC361,AG361,AK361,AO361,AS361,AW361,BA361,BE361,BI361,BM361,BQ361,BU361,BY361,CC361),5),J361)</f>
        <v>178.76</v>
      </c>
      <c r="O361" s="250">
        <f>IF($M361="ano",LARGE((S361,W361,AA361,AE361,AI361,AM361,AQ361,AU361,AY361,BC361,BG361,BK361,BO361,BS361,BW361,CA361,CE361),1)+LARGE((S361,W361,AA361,AE361,AI361,AM361,AQ361,AU361,AY361,BC361,BG361,BK361,BO361,BS361,BW361,CA361,CE361),2)+LARGE((S361,W361,AA361,AE361,AI361,AM361,AQ361,AU361,AY361,BC361,BG361,BK361,BO361,BS361,BW361,CA361,CE361),3)+LARGE((S361,W361,AA361,AE361,AI361,AM361,AQ361,AU361,AY361,BC361,BG361,BK361,BO361,BS361,BW361,CA361,CE361),4)+LARGE((S361,W361,AA361,AE361,AI361,AM361,AQ361,AU361,AY361,BC361,BG361,BK361,BO361,BS361,BW361,CA361,CE361),5),K361)</f>
        <v>181.17</v>
      </c>
      <c r="S361" s="193"/>
      <c r="W361" s="196"/>
      <c r="Y361" s="59" t="s">
        <v>247</v>
      </c>
      <c r="AA361" s="199" t="s">
        <v>247</v>
      </c>
      <c r="AE361" s="202"/>
      <c r="AG361" s="61" t="s">
        <v>247</v>
      </c>
      <c r="AI361" s="205"/>
      <c r="AJ361" s="200">
        <v>4.9756944444444444E-2</v>
      </c>
      <c r="AK361" s="252">
        <v>178.76</v>
      </c>
      <c r="AL361" s="200">
        <v>4.9095177083333337E-2</v>
      </c>
      <c r="AM361" s="252">
        <v>181.17</v>
      </c>
      <c r="AN361" s="206"/>
      <c r="AO361" s="207" t="s">
        <v>247</v>
      </c>
      <c r="AP361" s="207"/>
      <c r="AQ361" s="208"/>
      <c r="AU361" s="202"/>
      <c r="AW361" s="231"/>
      <c r="AX361" s="231"/>
      <c r="AY361" s="253"/>
      <c r="BA361" s="207"/>
      <c r="BB361" s="207"/>
      <c r="BC361" s="208"/>
      <c r="BD361" s="210"/>
      <c r="BE361" s="211"/>
      <c r="BF361" s="211"/>
      <c r="BG361" s="212"/>
      <c r="BH361" s="213"/>
      <c r="BI361" s="214"/>
      <c r="BJ361" s="214"/>
      <c r="BK361" s="215"/>
      <c r="BL361" s="112"/>
      <c r="BM361" s="233"/>
      <c r="BN361" s="233"/>
      <c r="BO361" s="255"/>
      <c r="BS361" s="217"/>
      <c r="BT361" s="218"/>
      <c r="BU361" s="259"/>
      <c r="BV361" s="259"/>
      <c r="BW361" s="260"/>
      <c r="BY361" s="257"/>
      <c r="BZ361" s="257"/>
      <c r="CA361" s="257"/>
      <c r="CB361" s="221"/>
      <c r="CC361" s="222"/>
      <c r="CD361" s="222"/>
      <c r="CE361" s="222"/>
    </row>
    <row r="362" spans="2:83" ht="15" customHeight="1">
      <c r="B362" s="2">
        <v>402</v>
      </c>
      <c r="C362" s="2">
        <v>356</v>
      </c>
      <c r="D362" s="49" t="s">
        <v>75</v>
      </c>
      <c r="E362" s="49" t="s">
        <v>1582</v>
      </c>
      <c r="F362" s="93" t="s">
        <v>138</v>
      </c>
      <c r="G362" s="85">
        <v>1970</v>
      </c>
      <c r="H362" s="49" t="s">
        <v>31</v>
      </c>
      <c r="I362" s="2" t="str">
        <f>IF(G362&lt;=1953,"M60",IF(G362&lt;=1963,"M50",IF(G362&lt;=1973,"M40","M")))</f>
        <v>M40</v>
      </c>
      <c r="J362" s="105">
        <f t="shared" si="33"/>
        <v>169.34</v>
      </c>
      <c r="K362" s="249">
        <f t="shared" si="34"/>
        <v>180.89</v>
      </c>
      <c r="L362" s="51">
        <f t="shared" si="35"/>
        <v>1</v>
      </c>
      <c r="M362" s="52" t="str">
        <f t="shared" si="36"/>
        <v>nie</v>
      </c>
      <c r="N362" s="106">
        <f>IF($M362="ano",LARGE((Q362,U362,Y362,AC362,AG362,AK362,AO362,AS362,AW362,BA362,BE362,BI362,BM362,BQ362,BU362,BY362,CC362),1)+LARGE((Q362,U362,Y362,AC362,AG362,AK362,AO362,AS362,AW362,BA362,BE362,BI362,BM362,BQ362,BU362,BY362,CC362),2)+LARGE((Q362,U362,Y362,AC362,AG362,AK362,AO362,AS362,AW362,BA362,BE362,BI362,BM362,BQ362,BU362,BY362,CC362),3)+LARGE((Q362,U362,Y362,AC362,AG362,AK362,AO362,AS362,AW362,BA362,BE362,BI362,BM362,BQ362,BU362,BY362,CC362),4)+LARGE((Q362,U362,Y362,AC362,AG362,AK362,AO362,AS362,AW362,BA362,BE362,BI362,BM362,BQ362,BU362,BY362,CC362),5),J362)</f>
        <v>169.34</v>
      </c>
      <c r="O362" s="250">
        <f>IF($M362="ano",LARGE((S362,W362,AA362,AE362,AI362,AM362,AQ362,AU362,AY362,BC362,BG362,BK362,BO362,BS362,BW362,CA362,CE362),1)+LARGE((S362,W362,AA362,AE362,AI362,AM362,AQ362,AU362,AY362,BC362,BG362,BK362,BO362,BS362,BW362,CA362,CE362),2)+LARGE((S362,W362,AA362,AE362,AI362,AM362,AQ362,AU362,AY362,BC362,BG362,BK362,BO362,BS362,BW362,CA362,CE362),3)+LARGE((S362,W362,AA362,AE362,AI362,AM362,AQ362,AU362,AY362,BC362,BG362,BK362,BO362,BS362,BW362,CA362,CE362),4)+LARGE((S362,W362,AA362,AE362,AI362,AM362,AQ362,AU362,AY362,BC362,BG362,BK362,BO362,BS362,BW362,CA362,CE362),5),K362)</f>
        <v>180.89</v>
      </c>
      <c r="S362" s="193"/>
      <c r="W362" s="196"/>
      <c r="Y362" s="59" t="s">
        <v>247</v>
      </c>
      <c r="AA362" s="199" t="s">
        <v>247</v>
      </c>
      <c r="AB362" s="200">
        <v>5.5821759259259258E-2</v>
      </c>
      <c r="AC362" s="252">
        <v>169.34</v>
      </c>
      <c r="AD362" s="200">
        <v>5.226033101851852E-2</v>
      </c>
      <c r="AE362" s="252">
        <v>180.89</v>
      </c>
      <c r="AG362" s="61" t="s">
        <v>247</v>
      </c>
      <c r="AI362" s="205"/>
      <c r="AJ362" s="200"/>
      <c r="AK362" s="201" t="s">
        <v>247</v>
      </c>
      <c r="AL362" s="201"/>
      <c r="AM362" s="202"/>
      <c r="AN362" s="206"/>
      <c r="AO362" s="207" t="s">
        <v>247</v>
      </c>
      <c r="AP362" s="207"/>
      <c r="AQ362" s="208"/>
      <c r="AU362" s="202"/>
      <c r="AW362" s="231"/>
      <c r="AX362" s="231"/>
      <c r="AY362" s="253"/>
      <c r="BA362" s="207"/>
      <c r="BB362" s="207"/>
      <c r="BC362" s="208"/>
      <c r="BD362" s="210"/>
      <c r="BE362" s="211"/>
      <c r="BF362" s="211"/>
      <c r="BG362" s="212"/>
      <c r="BH362" s="213"/>
      <c r="BI362" s="214"/>
      <c r="BJ362" s="214"/>
      <c r="BK362" s="215"/>
      <c r="BL362" s="112"/>
      <c r="BM362" s="233"/>
      <c r="BN362" s="233"/>
      <c r="BO362" s="255"/>
      <c r="BS362" s="217"/>
      <c r="BT362" s="218"/>
      <c r="BU362" s="259"/>
      <c r="BV362" s="259"/>
      <c r="BW362" s="260"/>
      <c r="BY362" s="257"/>
      <c r="BZ362" s="257"/>
      <c r="CA362" s="257"/>
      <c r="CB362" s="221"/>
      <c r="CC362" s="222"/>
      <c r="CD362" s="222"/>
      <c r="CE362" s="222"/>
    </row>
    <row r="363" spans="2:83" ht="15" customHeight="1">
      <c r="B363" s="2">
        <v>403</v>
      </c>
      <c r="C363" s="2">
        <v>357</v>
      </c>
      <c r="D363" s="47" t="s">
        <v>2346</v>
      </c>
      <c r="E363" s="47" t="s">
        <v>2345</v>
      </c>
      <c r="F363" s="89" t="s">
        <v>2318</v>
      </c>
      <c r="G363" s="48">
        <v>1959</v>
      </c>
      <c r="H363" s="49" t="s">
        <v>31</v>
      </c>
      <c r="I363" s="2" t="str">
        <f>IF(G363&lt;=1953,"M60",IF(G363&lt;=1963,"M50",IF(G363&lt;=1973,"M40","M")))</f>
        <v>M50</v>
      </c>
      <c r="J363" s="105">
        <f t="shared" si="33"/>
        <v>154.38999999999999</v>
      </c>
      <c r="K363" s="249">
        <f t="shared" si="34"/>
        <v>180.88</v>
      </c>
      <c r="L363" s="51">
        <f t="shared" si="35"/>
        <v>2</v>
      </c>
      <c r="M363" s="52" t="str">
        <f t="shared" si="36"/>
        <v>nie</v>
      </c>
      <c r="N363" s="106">
        <f>IF($M363="ano",LARGE((Q363,U363,Y363,AC363,AG363,AK363,AO363,AS363,AW363,BA363,BE363,BI363,BM363,BQ363,BU363,BY363,CC363),1)+LARGE((Q363,U363,Y363,AC363,AG363,AK363,AO363,AS363,AW363,BA363,BE363,BI363,BM363,BQ363,BU363,BY363,CC363),2)+LARGE((Q363,U363,Y363,AC363,AG363,AK363,AO363,AS363,AW363,BA363,BE363,BI363,BM363,BQ363,BU363,BY363,CC363),3)+LARGE((Q363,U363,Y363,AC363,AG363,AK363,AO363,AS363,AW363,BA363,BE363,BI363,BM363,BQ363,BU363,BY363,CC363),4)+LARGE((Q363,U363,Y363,AC363,AG363,AK363,AO363,AS363,AW363,BA363,BE363,BI363,BM363,BQ363,BU363,BY363,CC363),5),J363)</f>
        <v>154.38999999999999</v>
      </c>
      <c r="O363" s="250">
        <f>IF($M363="ano",LARGE((S363,W363,AA363,AE363,AI363,AM363,AQ363,AU363,AY363,BC363,BG363,BK363,BO363,BS363,BW363,CA363,CE363),1)+LARGE((S363,W363,AA363,AE363,AI363,AM363,AQ363,AU363,AY363,BC363,BG363,BK363,BO363,BS363,BW363,CA363,CE363),2)+LARGE((S363,W363,AA363,AE363,AI363,AM363,AQ363,AU363,AY363,BC363,BG363,BK363,BO363,BS363,BW363,CA363,CE363),3)+LARGE((S363,W363,AA363,AE363,AI363,AM363,AQ363,AU363,AY363,BC363,BG363,BK363,BO363,BS363,BW363,CA363,CE363),4)+LARGE((S363,W363,AA363,AE363,AI363,AM363,AQ363,AU363,AY363,BC363,BG363,BK363,BO363,BS363,BW363,CA363,CE363),5),K363)</f>
        <v>180.88</v>
      </c>
      <c r="P363" s="191"/>
      <c r="Q363" s="192"/>
      <c r="R363" s="192"/>
      <c r="S363" s="193"/>
      <c r="T363" s="194">
        <v>0.12971064814814814</v>
      </c>
      <c r="U363" s="256">
        <v>62.64</v>
      </c>
      <c r="V363" s="194">
        <v>0.11072100925925926</v>
      </c>
      <c r="W363" s="256">
        <v>73.39</v>
      </c>
      <c r="X363" s="197"/>
      <c r="Y363" s="198" t="s">
        <v>247</v>
      </c>
      <c r="Z363" s="198"/>
      <c r="AA363" s="199" t="s">
        <v>247</v>
      </c>
      <c r="AB363" s="200"/>
      <c r="AC363" s="201"/>
      <c r="AD363" s="201"/>
      <c r="AE363" s="202"/>
      <c r="AF363" s="203"/>
      <c r="AG363" s="204" t="s">
        <v>247</v>
      </c>
      <c r="AH363" s="204"/>
      <c r="AI363" s="205"/>
      <c r="AJ363" s="200"/>
      <c r="AK363" s="201" t="s">
        <v>247</v>
      </c>
      <c r="AL363" s="201"/>
      <c r="AM363" s="202"/>
      <c r="AN363" s="206"/>
      <c r="AO363" s="207" t="s">
        <v>247</v>
      </c>
      <c r="AP363" s="207"/>
      <c r="AQ363" s="208"/>
      <c r="AU363" s="202"/>
      <c r="AW363" s="231"/>
      <c r="AX363" s="231"/>
      <c r="AY363" s="253"/>
      <c r="BA363" s="207"/>
      <c r="BB363" s="207"/>
      <c r="BC363" s="208"/>
      <c r="BD363" s="210">
        <v>7.5474537037037034E-2</v>
      </c>
      <c r="BE363" s="258">
        <v>91.75</v>
      </c>
      <c r="BF363" s="210">
        <v>6.4425064814814817E-2</v>
      </c>
      <c r="BG363" s="258">
        <v>107.49000000000001</v>
      </c>
      <c r="BH363" s="213"/>
      <c r="BI363" s="214"/>
      <c r="BJ363" s="214"/>
      <c r="BK363" s="215"/>
      <c r="BL363" s="112"/>
      <c r="BM363" s="233"/>
      <c r="BN363" s="233"/>
      <c r="BO363" s="255"/>
      <c r="BP363" s="216"/>
      <c r="BQ363" s="216"/>
      <c r="BR363" s="216"/>
      <c r="BS363" s="217"/>
      <c r="BT363" s="218"/>
      <c r="BU363" s="259"/>
      <c r="BV363" s="259"/>
      <c r="BW363" s="260"/>
      <c r="BY363" s="257"/>
      <c r="BZ363" s="257"/>
      <c r="CA363" s="257"/>
      <c r="CB363" s="221"/>
      <c r="CC363" s="222"/>
      <c r="CD363" s="222"/>
      <c r="CE363" s="222"/>
    </row>
    <row r="364" spans="2:83" ht="15" customHeight="1">
      <c r="B364" s="2">
        <v>404</v>
      </c>
      <c r="C364" s="2">
        <v>358</v>
      </c>
      <c r="D364" s="49" t="s">
        <v>1320</v>
      </c>
      <c r="E364" s="49" t="s">
        <v>1319</v>
      </c>
      <c r="F364" s="93" t="s">
        <v>155</v>
      </c>
      <c r="G364" s="85">
        <v>1987</v>
      </c>
      <c r="H364" s="49" t="s">
        <v>31</v>
      </c>
      <c r="I364" s="49" t="s">
        <v>31</v>
      </c>
      <c r="J364" s="105">
        <f t="shared" si="33"/>
        <v>180.49</v>
      </c>
      <c r="K364" s="249">
        <f t="shared" si="34"/>
        <v>180.49</v>
      </c>
      <c r="L364" s="51">
        <f t="shared" si="35"/>
        <v>1</v>
      </c>
      <c r="M364" s="52" t="str">
        <f t="shared" si="36"/>
        <v>nie</v>
      </c>
      <c r="N364" s="106">
        <f>IF($M364="ano",LARGE((Q364,U364,Y364,AC364,AG364,AK364,AO364,AS364,AW364,BA364,BE364,BI364,BM364,BQ364,BU364,BY364,CC364),1)+LARGE((Q364,U364,Y364,AC364,AG364,AK364,AO364,AS364,AW364,BA364,BE364,BI364,BM364,BQ364,BU364,BY364,CC364),2)+LARGE((Q364,U364,Y364,AC364,AG364,AK364,AO364,AS364,AW364,BA364,BE364,BI364,BM364,BQ364,BU364,BY364,CC364),3)+LARGE((Q364,U364,Y364,AC364,AG364,AK364,AO364,AS364,AW364,BA364,BE364,BI364,BM364,BQ364,BU364,BY364,CC364),4)+LARGE((Q364,U364,Y364,AC364,AG364,AK364,AO364,AS364,AW364,BA364,BE364,BI364,BM364,BQ364,BU364,BY364,CC364),5),J364)</f>
        <v>180.49</v>
      </c>
      <c r="O364" s="250">
        <f>IF($M364="ano",LARGE((S364,W364,AA364,AE364,AI364,AM364,AQ364,AU364,AY364,BC364,BG364,BK364,BO364,BS364,BW364,CA364,CE364),1)+LARGE((S364,W364,AA364,AE364,AI364,AM364,AQ364,AU364,AY364,BC364,BG364,BK364,BO364,BS364,BW364,CA364,CE364),2)+LARGE((S364,W364,AA364,AE364,AI364,AM364,AQ364,AU364,AY364,BC364,BG364,BK364,BO364,BS364,BW364,CA364,CE364),3)+LARGE((S364,W364,AA364,AE364,AI364,AM364,AQ364,AU364,AY364,BC364,BG364,BK364,BO364,BS364,BW364,CA364,CE364),4)+LARGE((S364,W364,AA364,AE364,AI364,AM364,AQ364,AU364,AY364,BC364,BG364,BK364,BO364,BS364,BW364,CA364,CE364),5),K364)</f>
        <v>180.49</v>
      </c>
      <c r="AJ364" s="200"/>
      <c r="AK364" s="201"/>
      <c r="AL364" s="201"/>
      <c r="AM364" s="201"/>
      <c r="BY364" s="264"/>
      <c r="BZ364" s="264"/>
      <c r="CA364" s="257"/>
      <c r="CB364" s="221">
        <v>5.226851851851852E-2</v>
      </c>
      <c r="CC364" s="222">
        <v>180.49</v>
      </c>
      <c r="CD364" s="221">
        <v>5.226851851851852E-2</v>
      </c>
      <c r="CE364" s="222">
        <v>180.49</v>
      </c>
    </row>
    <row r="365" spans="2:83" ht="15" customHeight="1">
      <c r="B365" s="2">
        <v>405</v>
      </c>
      <c r="C365" s="2">
        <v>359</v>
      </c>
      <c r="D365" s="49" t="s">
        <v>848</v>
      </c>
      <c r="E365" s="49" t="s">
        <v>1582</v>
      </c>
      <c r="F365" s="93" t="s">
        <v>849</v>
      </c>
      <c r="G365" s="85">
        <v>1980</v>
      </c>
      <c r="H365" s="49" t="s">
        <v>31</v>
      </c>
      <c r="I365" s="49" t="s">
        <v>31</v>
      </c>
      <c r="J365" s="105">
        <f t="shared" si="33"/>
        <v>179.67</v>
      </c>
      <c r="K365" s="249">
        <f t="shared" si="34"/>
        <v>180.04</v>
      </c>
      <c r="L365" s="51">
        <f t="shared" si="35"/>
        <v>1</v>
      </c>
      <c r="M365" s="52" t="str">
        <f t="shared" si="36"/>
        <v>nie</v>
      </c>
      <c r="N365" s="106">
        <f>IF($M365="ano",LARGE((Q365,U365,Y365,AC365,AG365,AK365,AO365,AS365,AW365,BA365,BE365,BI365,BM365,BQ365,BU365,BY365,CC365),1)+LARGE((Q365,U365,Y365,AC365,AG365,AK365,AO365,AS365,AW365,BA365,BE365,BI365,BM365,BQ365,BU365,BY365,CC365),2)+LARGE((Q365,U365,Y365,AC365,AG365,AK365,AO365,AS365,AW365,BA365,BE365,BI365,BM365,BQ365,BU365,BY365,CC365),3)+LARGE((Q365,U365,Y365,AC365,AG365,AK365,AO365,AS365,AW365,BA365,BE365,BI365,BM365,BQ365,BU365,BY365,CC365),4)+LARGE((Q365,U365,Y365,AC365,AG365,AK365,AO365,AS365,AW365,BA365,BE365,BI365,BM365,BQ365,BU365,BY365,CC365),5),J365)</f>
        <v>179.67</v>
      </c>
      <c r="O365" s="250">
        <f>IF($M365="ano",LARGE((S365,W365,AA365,AE365,AI365,AM365,AQ365,AU365,AY365,BC365,BG365,BK365,BO365,BS365,BW365,CA365,CE365),1)+LARGE((S365,W365,AA365,AE365,AI365,AM365,AQ365,AU365,AY365,BC365,BG365,BK365,BO365,BS365,BW365,CA365,CE365),2)+LARGE((S365,W365,AA365,AE365,AI365,AM365,AQ365,AU365,AY365,BC365,BG365,BK365,BO365,BS365,BW365,CA365,CE365),3)+LARGE((S365,W365,AA365,AE365,AI365,AM365,AQ365,AU365,AY365,BC365,BG365,BK365,BO365,BS365,BW365,CA365,CE365),4)+LARGE((S365,W365,AA365,AE365,AI365,AM365,AQ365,AU365,AY365,BC365,BG365,BK365,BO365,BS365,BW365,CA365,CE365),5),K365)</f>
        <v>180.04</v>
      </c>
      <c r="Y365" s="59" t="s">
        <v>247</v>
      </c>
      <c r="AA365" s="59" t="s">
        <v>247</v>
      </c>
      <c r="AJ365" s="200"/>
      <c r="AK365" s="201"/>
      <c r="AL365" s="201"/>
      <c r="AM365" s="201"/>
      <c r="BD365" s="210">
        <v>5.394675925925925E-2</v>
      </c>
      <c r="BE365" s="258">
        <v>179.67</v>
      </c>
      <c r="BF365" s="210">
        <v>5.3838865740740732E-2</v>
      </c>
      <c r="BG365" s="258">
        <v>180.04</v>
      </c>
      <c r="BH365" s="213"/>
      <c r="BI365" s="214"/>
      <c r="BJ365" s="214"/>
      <c r="BK365" s="215"/>
      <c r="BL365" s="112"/>
      <c r="BM365" s="233"/>
      <c r="BN365" s="233"/>
      <c r="BO365" s="255"/>
      <c r="BT365" s="218"/>
      <c r="BU365" s="259"/>
      <c r="BV365" s="259"/>
      <c r="BW365" s="260"/>
      <c r="BY365" s="257"/>
      <c r="BZ365" s="257"/>
      <c r="CA365" s="257"/>
      <c r="CB365" s="221"/>
      <c r="CC365" s="222"/>
      <c r="CD365" s="222"/>
      <c r="CE365" s="222"/>
    </row>
    <row r="366" spans="2:83" ht="15" customHeight="1">
      <c r="B366" s="2">
        <v>406</v>
      </c>
      <c r="C366" s="2">
        <v>360</v>
      </c>
      <c r="D366" s="49" t="s">
        <v>2376</v>
      </c>
      <c r="E366" s="49" t="s">
        <v>1564</v>
      </c>
      <c r="F366" s="93" t="s">
        <v>2139</v>
      </c>
      <c r="G366" s="85">
        <v>1981</v>
      </c>
      <c r="H366" s="49" t="s">
        <v>31</v>
      </c>
      <c r="I366" s="2" t="str">
        <f>IF(G366&lt;=1953,"M60",IF(G366&lt;=1963,"M50",IF(G366&lt;=1973,"M40","M")))</f>
        <v>M</v>
      </c>
      <c r="J366" s="105">
        <f t="shared" si="33"/>
        <v>179.69</v>
      </c>
      <c r="K366" s="249">
        <f t="shared" si="34"/>
        <v>179.78</v>
      </c>
      <c r="L366" s="51">
        <f t="shared" si="35"/>
        <v>1</v>
      </c>
      <c r="M366" s="52" t="str">
        <f t="shared" si="36"/>
        <v>nie</v>
      </c>
      <c r="N366" s="106">
        <f>IF($M366="ano",LARGE((Q366,U366,Y366,AC366,AG366,AK366,AO366,AS366,AW366,BA366,BE366,BI366,BM366,BQ366,BU366,BY366,CC366),1)+LARGE((Q366,U366,Y366,AC366,AG366,AK366,AO366,AS366,AW366,BA366,BE366,BI366,BM366,BQ366,BU366,BY366,CC366),2)+LARGE((Q366,U366,Y366,AC366,AG366,AK366,AO366,AS366,AW366,BA366,BE366,BI366,BM366,BQ366,BU366,BY366,CC366),3)+LARGE((Q366,U366,Y366,AC366,AG366,AK366,AO366,AS366,AW366,BA366,BE366,BI366,BM366,BQ366,BU366,BY366,CC366),4)+LARGE((Q366,U366,Y366,AC366,AG366,AK366,AO366,AS366,AW366,BA366,BE366,BI366,BM366,BQ366,BU366,BY366,CC366),5),J366)</f>
        <v>179.69</v>
      </c>
      <c r="O366" s="250">
        <f>IF($M366="ano",LARGE((S366,W366,AA366,AE366,AI366,AM366,AQ366,AU366,AY366,BC366,BG366,BK366,BO366,BS366,BW366,CA366,CE366),1)+LARGE((S366,W366,AA366,AE366,AI366,AM366,AQ366,AU366,AY366,BC366,BG366,BK366,BO366,BS366,BW366,CA366,CE366),2)+LARGE((S366,W366,AA366,AE366,AI366,AM366,AQ366,AU366,AY366,BC366,BG366,BK366,BO366,BS366,BW366,CA366,CE366),3)+LARGE((S366,W366,AA366,AE366,AI366,AM366,AQ366,AU366,AY366,BC366,BG366,BK366,BO366,BS366,BW366,CA366,CE366),4)+LARGE((S366,W366,AA366,AE366,AI366,AM366,AQ366,AU366,AY366,BC366,BG366,BK366,BO366,BS366,BW366,CA366,CE366),5),K366)</f>
        <v>179.78</v>
      </c>
      <c r="S366" s="193"/>
      <c r="W366" s="196"/>
      <c r="Y366" s="59" t="s">
        <v>247</v>
      </c>
      <c r="AA366" s="199" t="s">
        <v>247</v>
      </c>
      <c r="AE366" s="202"/>
      <c r="AG366" s="61" t="s">
        <v>247</v>
      </c>
      <c r="AI366" s="205"/>
      <c r="AJ366" s="200">
        <v>4.9548611111111113E-2</v>
      </c>
      <c r="AK366" s="252">
        <v>179.69</v>
      </c>
      <c r="AL366" s="200">
        <v>4.9523836805555561E-2</v>
      </c>
      <c r="AM366" s="252">
        <v>179.78</v>
      </c>
      <c r="AN366" s="206"/>
      <c r="AO366" s="207" t="s">
        <v>247</v>
      </c>
      <c r="AP366" s="207"/>
      <c r="AQ366" s="208"/>
      <c r="AU366" s="202"/>
      <c r="AW366" s="231"/>
      <c r="AX366" s="231"/>
      <c r="AY366" s="253"/>
      <c r="BA366" s="207"/>
      <c r="BB366" s="207"/>
      <c r="BC366" s="208"/>
      <c r="BD366" s="210"/>
      <c r="BE366" s="211"/>
      <c r="BF366" s="211"/>
      <c r="BG366" s="212"/>
      <c r="BH366" s="213"/>
      <c r="BI366" s="214"/>
      <c r="BJ366" s="214"/>
      <c r="BK366" s="215"/>
      <c r="BL366" s="112"/>
      <c r="BM366" s="233"/>
      <c r="BN366" s="233"/>
      <c r="BO366" s="255"/>
      <c r="BS366" s="217"/>
      <c r="BT366" s="218"/>
      <c r="BU366" s="259"/>
      <c r="BV366" s="259"/>
      <c r="BW366" s="260"/>
      <c r="BY366" s="257"/>
      <c r="BZ366" s="257"/>
      <c r="CA366" s="257"/>
      <c r="CB366" s="221"/>
      <c r="CC366" s="222"/>
      <c r="CD366" s="222"/>
      <c r="CE366" s="222"/>
    </row>
    <row r="367" spans="2:83" ht="15" customHeight="1">
      <c r="B367" s="2">
        <v>407</v>
      </c>
      <c r="C367" s="2">
        <v>361</v>
      </c>
      <c r="D367" s="49" t="s">
        <v>1115</v>
      </c>
      <c r="E367" s="49" t="s">
        <v>2453</v>
      </c>
      <c r="F367" s="93" t="s">
        <v>1116</v>
      </c>
      <c r="G367" s="85">
        <v>1968</v>
      </c>
      <c r="H367" s="49" t="s">
        <v>31</v>
      </c>
      <c r="I367" s="49" t="s">
        <v>32</v>
      </c>
      <c r="J367" s="105">
        <f t="shared" si="33"/>
        <v>165.2</v>
      </c>
      <c r="K367" s="249">
        <f t="shared" si="34"/>
        <v>179.34</v>
      </c>
      <c r="L367" s="51">
        <f t="shared" si="35"/>
        <v>1</v>
      </c>
      <c r="M367" s="52" t="str">
        <f t="shared" si="36"/>
        <v>nie</v>
      </c>
      <c r="N367" s="106">
        <f>IF($M367="ano",LARGE((Q367,U367,Y367,AC367,AG367,AK367,AO367,AS367,AW367,BA367,BE367,BI367,BM367,BQ367,BU367,BY367,CC367),1)+LARGE((Q367,U367,Y367,AC367,AG367,AK367,AO367,AS367,AW367,BA367,BE367,BI367,BM367,BQ367,BU367,BY367,CC367),2)+LARGE((Q367,U367,Y367,AC367,AG367,AK367,AO367,AS367,AW367,BA367,BE367,BI367,BM367,BQ367,BU367,BY367,CC367),3)+LARGE((Q367,U367,Y367,AC367,AG367,AK367,AO367,AS367,AW367,BA367,BE367,BI367,BM367,BQ367,BU367,BY367,CC367),4)+LARGE((Q367,U367,Y367,AC367,AG367,AK367,AO367,AS367,AW367,BA367,BE367,BI367,BM367,BQ367,BU367,BY367,CC367),5),J367)</f>
        <v>165.2</v>
      </c>
      <c r="O367" s="250">
        <f>IF($M367="ano",LARGE((S367,W367,AA367,AE367,AI367,AM367,AQ367,AU367,AY367,BC367,BG367,BK367,BO367,BS367,BW367,CA367,CE367),1)+LARGE((S367,W367,AA367,AE367,AI367,AM367,AQ367,AU367,AY367,BC367,BG367,BK367,BO367,BS367,BW367,CA367,CE367),2)+LARGE((S367,W367,AA367,AE367,AI367,AM367,AQ367,AU367,AY367,BC367,BG367,BK367,BO367,BS367,BW367,CA367,CE367),3)+LARGE((S367,W367,AA367,AE367,AI367,AM367,AQ367,AU367,AY367,BC367,BG367,BK367,BO367,BS367,BW367,CA367,CE367),4)+LARGE((S367,W367,AA367,AE367,AI367,AM367,AQ367,AU367,AY367,BC367,BG367,BK367,BO367,BS367,BW367,CA367,CE367),5),K367)</f>
        <v>179.34</v>
      </c>
      <c r="AJ367" s="200"/>
      <c r="AK367" s="201"/>
      <c r="AL367" s="201"/>
      <c r="AM367" s="201"/>
      <c r="BT367" s="218">
        <v>5.2685185185185182E-2</v>
      </c>
      <c r="BU367" s="256">
        <v>165.2</v>
      </c>
      <c r="BV367" s="218">
        <v>4.8533592592592593E-2</v>
      </c>
      <c r="BW367" s="262">
        <v>179.34</v>
      </c>
      <c r="BY367" s="257"/>
      <c r="BZ367" s="257"/>
      <c r="CA367" s="257"/>
      <c r="CB367" s="221"/>
      <c r="CC367" s="222"/>
      <c r="CD367" s="222"/>
      <c r="CE367" s="222"/>
    </row>
    <row r="368" spans="2:83" ht="15" customHeight="1">
      <c r="B368" s="2">
        <v>408</v>
      </c>
      <c r="C368" s="2">
        <v>362</v>
      </c>
      <c r="D368" s="49" t="s">
        <v>1104</v>
      </c>
      <c r="E368" s="49" t="s">
        <v>1855</v>
      </c>
      <c r="F368" s="93" t="s">
        <v>1003</v>
      </c>
      <c r="G368" s="85">
        <v>1953</v>
      </c>
      <c r="H368" s="49" t="s">
        <v>31</v>
      </c>
      <c r="I368" s="49" t="s">
        <v>37</v>
      </c>
      <c r="J368" s="105">
        <f t="shared" si="33"/>
        <v>144.94999999999999</v>
      </c>
      <c r="K368" s="249">
        <f t="shared" si="34"/>
        <v>179.29</v>
      </c>
      <c r="L368" s="51">
        <f t="shared" si="35"/>
        <v>1</v>
      </c>
      <c r="M368" s="52" t="str">
        <f t="shared" si="36"/>
        <v>nie</v>
      </c>
      <c r="N368" s="106">
        <f>IF($M368="ano",LARGE((Q368,U368,Y368,AC368,AG368,AK368,AO368,AS368,AW368,BA368,BE368,BI368,BM368,BQ368,BU368,BY368,CC368),1)+LARGE((Q368,U368,Y368,AC368,AG368,AK368,AO368,AS368,AW368,BA368,BE368,BI368,BM368,BQ368,BU368,BY368,CC368),2)+LARGE((Q368,U368,Y368,AC368,AG368,AK368,AO368,AS368,AW368,BA368,BE368,BI368,BM368,BQ368,BU368,BY368,CC368),3)+LARGE((Q368,U368,Y368,AC368,AG368,AK368,AO368,AS368,AW368,BA368,BE368,BI368,BM368,BQ368,BU368,BY368,CC368),4)+LARGE((Q368,U368,Y368,AC368,AG368,AK368,AO368,AS368,AW368,BA368,BE368,BI368,BM368,BQ368,BU368,BY368,CC368),5),J368)</f>
        <v>144.94999999999999</v>
      </c>
      <c r="O368" s="250">
        <f>IF($M368="ano",LARGE((S368,W368,AA368,AE368,AI368,AM368,AQ368,AU368,AY368,BC368,BG368,BK368,BO368,BS368,BW368,CA368,CE368),1)+LARGE((S368,W368,AA368,AE368,AI368,AM368,AQ368,AU368,AY368,BC368,BG368,BK368,BO368,BS368,BW368,CA368,CE368),2)+LARGE((S368,W368,AA368,AE368,AI368,AM368,AQ368,AU368,AY368,BC368,BG368,BK368,BO368,BS368,BW368,CA368,CE368),3)+LARGE((S368,W368,AA368,AE368,AI368,AM368,AQ368,AU368,AY368,BC368,BG368,BK368,BO368,BS368,BW368,CA368,CE368),4)+LARGE((S368,W368,AA368,AE368,AI368,AM368,AQ368,AU368,AY368,BC368,BG368,BK368,BO368,BS368,BW368,CA368,CE368),5),K368)</f>
        <v>179.29</v>
      </c>
      <c r="AJ368" s="200"/>
      <c r="AK368" s="201"/>
      <c r="AL368" s="201"/>
      <c r="AM368" s="201"/>
      <c r="BH368" s="213"/>
      <c r="BI368" s="214"/>
      <c r="BJ368" s="214"/>
      <c r="BK368" s="215"/>
      <c r="BL368" s="112">
        <v>6.6724537037037041E-2</v>
      </c>
      <c r="BM368" s="233">
        <v>144.94999999999999</v>
      </c>
      <c r="BN368" s="112">
        <v>5.3946788194444449E-2</v>
      </c>
      <c r="BO368" s="233">
        <v>179.29</v>
      </c>
      <c r="BT368" s="218"/>
      <c r="BU368" s="259"/>
      <c r="BV368" s="259"/>
      <c r="BW368" s="260"/>
      <c r="BY368" s="257"/>
      <c r="BZ368" s="257"/>
      <c r="CA368" s="257"/>
      <c r="CB368" s="221"/>
      <c r="CC368" s="222"/>
      <c r="CD368" s="222"/>
      <c r="CE368" s="222"/>
    </row>
    <row r="369" spans="2:83" ht="15" customHeight="1">
      <c r="B369" s="2">
        <v>409</v>
      </c>
      <c r="C369" s="2">
        <v>363</v>
      </c>
      <c r="D369" s="49" t="s">
        <v>1054</v>
      </c>
      <c r="E369" s="49" t="s">
        <v>1505</v>
      </c>
      <c r="F369" s="93" t="s">
        <v>945</v>
      </c>
      <c r="G369" s="85">
        <v>1995</v>
      </c>
      <c r="H369" s="49" t="s">
        <v>31</v>
      </c>
      <c r="I369" s="49" t="s">
        <v>31</v>
      </c>
      <c r="J369" s="105">
        <f t="shared" si="33"/>
        <v>172.91</v>
      </c>
      <c r="K369" s="249">
        <f t="shared" si="34"/>
        <v>179.22</v>
      </c>
      <c r="L369" s="51">
        <f t="shared" si="35"/>
        <v>1</v>
      </c>
      <c r="M369" s="52" t="str">
        <f t="shared" si="36"/>
        <v>nie</v>
      </c>
      <c r="N369" s="106">
        <f>IF($M369="ano",LARGE((Q369,U369,Y369,AC369,AG369,AK369,AO369,AS369,AW369,BA369,BE369,BI369,BM369,BQ369,BU369,BY369,CC369),1)+LARGE((Q369,U369,Y369,AC369,AG369,AK369,AO369,AS369,AW369,BA369,BE369,BI369,BM369,BQ369,BU369,BY369,CC369),2)+LARGE((Q369,U369,Y369,AC369,AG369,AK369,AO369,AS369,AW369,BA369,BE369,BI369,BM369,BQ369,BU369,BY369,CC369),3)+LARGE((Q369,U369,Y369,AC369,AG369,AK369,AO369,AS369,AW369,BA369,BE369,BI369,BM369,BQ369,BU369,BY369,CC369),4)+LARGE((Q369,U369,Y369,AC369,AG369,AK369,AO369,AS369,AW369,BA369,BE369,BI369,BM369,BQ369,BU369,BY369,CC369),5),J369)</f>
        <v>172.91</v>
      </c>
      <c r="O369" s="250">
        <f>IF($M369="ano",LARGE((S369,W369,AA369,AE369,AI369,AM369,AQ369,AU369,AY369,BC369,BG369,BK369,BO369,BS369,BW369,CA369,CE369),1)+LARGE((S369,W369,AA369,AE369,AI369,AM369,AQ369,AU369,AY369,BC369,BG369,BK369,BO369,BS369,BW369,CA369,CE369),2)+LARGE((S369,W369,AA369,AE369,AI369,AM369,AQ369,AU369,AY369,BC369,BG369,BK369,BO369,BS369,BW369,CA369,CE369),3)+LARGE((S369,W369,AA369,AE369,AI369,AM369,AQ369,AU369,AY369,BC369,BG369,BK369,BO369,BS369,BW369,CA369,CE369),4)+LARGE((S369,W369,AA369,AE369,AI369,AM369,AQ369,AU369,AY369,BC369,BG369,BK369,BO369,BS369,BW369,CA369,CE369),5),K369)</f>
        <v>179.22</v>
      </c>
      <c r="AJ369" s="200"/>
      <c r="AK369" s="201"/>
      <c r="AL369" s="201"/>
      <c r="AM369" s="201"/>
      <c r="BH369" s="213">
        <v>6.7916666666666667E-2</v>
      </c>
      <c r="BI369" s="254">
        <v>172.91</v>
      </c>
      <c r="BJ369" s="213">
        <v>6.5526000000000001E-2</v>
      </c>
      <c r="BK369" s="254">
        <v>179.22</v>
      </c>
      <c r="BL369" s="112"/>
      <c r="BM369" s="233"/>
      <c r="BN369" s="233"/>
      <c r="BO369" s="255"/>
      <c r="BT369" s="218"/>
      <c r="BU369" s="259"/>
      <c r="BV369" s="259"/>
      <c r="BW369" s="260"/>
      <c r="BY369" s="257"/>
      <c r="BZ369" s="257"/>
      <c r="CA369" s="257"/>
      <c r="CB369" s="221"/>
      <c r="CC369" s="222"/>
      <c r="CD369" s="222"/>
      <c r="CE369" s="222"/>
    </row>
    <row r="370" spans="2:83" ht="15" customHeight="1">
      <c r="B370" s="2">
        <v>411</v>
      </c>
      <c r="C370" s="2">
        <v>364</v>
      </c>
      <c r="D370" s="49" t="s">
        <v>777</v>
      </c>
      <c r="E370" s="49" t="s">
        <v>1505</v>
      </c>
      <c r="F370" s="93" t="s">
        <v>778</v>
      </c>
      <c r="G370" s="85">
        <v>1981</v>
      </c>
      <c r="H370" s="49" t="s">
        <v>31</v>
      </c>
      <c r="I370" s="49" t="s">
        <v>31</v>
      </c>
      <c r="J370" s="105">
        <f t="shared" si="33"/>
        <v>178.87</v>
      </c>
      <c r="K370" s="249">
        <f t="shared" si="34"/>
        <v>178.95999999999998</v>
      </c>
      <c r="L370" s="51">
        <f t="shared" si="35"/>
        <v>1</v>
      </c>
      <c r="M370" s="52" t="str">
        <f t="shared" si="36"/>
        <v>nie</v>
      </c>
      <c r="N370" s="106">
        <f>IF($M370="ano",LARGE((Q370,U370,Y370,AC370,AG370,AK370,AO370,AS370,AW370,BA370,BE370,BI370,BM370,BQ370,BU370,BY370,CC370),1)+LARGE((Q370,U370,Y370,AC370,AG370,AK370,AO370,AS370,AW370,BA370,BE370,BI370,BM370,BQ370,BU370,BY370,CC370),2)+LARGE((Q370,U370,Y370,AC370,AG370,AK370,AO370,AS370,AW370,BA370,BE370,BI370,BM370,BQ370,BU370,BY370,CC370),3)+LARGE((Q370,U370,Y370,AC370,AG370,AK370,AO370,AS370,AW370,BA370,BE370,BI370,BM370,BQ370,BU370,BY370,CC370),4)+LARGE((Q370,U370,Y370,AC370,AG370,AK370,AO370,AS370,AW370,BA370,BE370,BI370,BM370,BQ370,BU370,BY370,CC370),5),J370)</f>
        <v>178.87</v>
      </c>
      <c r="O370" s="250">
        <f>IF($M370="ano",LARGE((S370,W370,AA370,AE370,AI370,AM370,AQ370,AU370,AY370,BC370,BG370,BK370,BO370,BS370,BW370,CA370,CE370),1)+LARGE((S370,W370,AA370,AE370,AI370,AM370,AQ370,AU370,AY370,BC370,BG370,BK370,BO370,BS370,BW370,CA370,CE370),2)+LARGE((S370,W370,AA370,AE370,AI370,AM370,AQ370,AU370,AY370,BC370,BG370,BK370,BO370,BS370,BW370,CA370,CE370),3)+LARGE((S370,W370,AA370,AE370,AI370,AM370,AQ370,AU370,AY370,BC370,BG370,BK370,BO370,BS370,BW370,CA370,CE370),4)+LARGE((S370,W370,AA370,AE370,AI370,AM370,AQ370,AU370,AY370,BC370,BG370,BK370,BO370,BS370,BW370,CA370,CE370),5),K370)</f>
        <v>178.95999999999998</v>
      </c>
      <c r="Y370" s="59" t="s">
        <v>247</v>
      </c>
      <c r="AA370" s="59" t="s">
        <v>247</v>
      </c>
      <c r="AJ370" s="200"/>
      <c r="AK370" s="201"/>
      <c r="AL370" s="201"/>
      <c r="AM370" s="201"/>
      <c r="AV370" s="78">
        <v>6.8692129629629631E-2</v>
      </c>
      <c r="AW370" s="263">
        <v>178.87</v>
      </c>
      <c r="AX370" s="78">
        <v>6.865778356481482E-2</v>
      </c>
      <c r="AY370" s="263">
        <v>178.95999999999998</v>
      </c>
      <c r="BA370" s="207"/>
      <c r="BB370" s="207"/>
      <c r="BC370" s="208"/>
      <c r="BD370" s="210"/>
      <c r="BE370" s="211"/>
      <c r="BF370" s="211"/>
      <c r="BG370" s="212"/>
      <c r="BH370" s="213"/>
      <c r="BI370" s="214"/>
      <c r="BJ370" s="214"/>
      <c r="BK370" s="215"/>
      <c r="BL370" s="112"/>
      <c r="BM370" s="233"/>
      <c r="BN370" s="233"/>
      <c r="BO370" s="255"/>
      <c r="BT370" s="218"/>
      <c r="BU370" s="259"/>
      <c r="BV370" s="259"/>
      <c r="BW370" s="260"/>
      <c r="BY370" s="257"/>
      <c r="BZ370" s="257"/>
      <c r="CA370" s="257"/>
      <c r="CB370" s="221"/>
      <c r="CC370" s="222"/>
      <c r="CD370" s="222"/>
      <c r="CE370" s="222"/>
    </row>
    <row r="371" spans="2:83" ht="15" customHeight="1">
      <c r="B371" s="2">
        <v>412</v>
      </c>
      <c r="C371" s="2">
        <v>365</v>
      </c>
      <c r="D371" s="47" t="s">
        <v>1818</v>
      </c>
      <c r="E371" s="47" t="s">
        <v>1817</v>
      </c>
      <c r="F371" s="90" t="s">
        <v>1819</v>
      </c>
      <c r="G371" s="81">
        <v>1976</v>
      </c>
      <c r="H371" s="49" t="s">
        <v>31</v>
      </c>
      <c r="I371" s="2" t="str">
        <f>IF(G371&lt;=1953,"M60",IF(G371&lt;=1963,"M50",IF(G371&lt;=1973,"M40","M")))</f>
        <v>M</v>
      </c>
      <c r="J371" s="105">
        <f t="shared" si="33"/>
        <v>175.31</v>
      </c>
      <c r="K371" s="249">
        <f t="shared" si="34"/>
        <v>178.75</v>
      </c>
      <c r="L371" s="51">
        <f t="shared" si="35"/>
        <v>1</v>
      </c>
      <c r="M371" s="52" t="str">
        <f t="shared" si="36"/>
        <v>nie</v>
      </c>
      <c r="N371" s="106">
        <f>IF($M371="ano",LARGE((Q371,U371,Y371,AC371,AG371,AK371,AO371,AS371,AW371,BA371,BE371,BI371,BM371,BQ371,BU371,BY371,CC371),1)+LARGE((Q371,U371,Y371,AC371,AG371,AK371,AO371,AS371,AW371,BA371,BE371,BI371,BM371,BQ371,BU371,BY371,CC371),2)+LARGE((Q371,U371,Y371,AC371,AG371,AK371,AO371,AS371,AW371,BA371,BE371,BI371,BM371,BQ371,BU371,BY371,CC371),3)+LARGE((Q371,U371,Y371,AC371,AG371,AK371,AO371,AS371,AW371,BA371,BE371,BI371,BM371,BQ371,BU371,BY371,CC371),4)+LARGE((Q371,U371,Y371,AC371,AG371,AK371,AO371,AS371,AW371,BA371,BE371,BI371,BM371,BQ371,BU371,BY371,CC371),5),J371)</f>
        <v>175.31</v>
      </c>
      <c r="O371" s="250">
        <f>IF($M371="ano",LARGE((S371,W371,AA371,AE371,AI371,AM371,AQ371,AU371,AY371,BC371,BG371,BK371,BO371,BS371,BW371,CA371,CE371),1)+LARGE((S371,W371,AA371,AE371,AI371,AM371,AQ371,AU371,AY371,BC371,BG371,BK371,BO371,BS371,BW371,CA371,CE371),2)+LARGE((S371,W371,AA371,AE371,AI371,AM371,AQ371,AU371,AY371,BC371,BG371,BK371,BO371,BS371,BW371,CA371,CE371),3)+LARGE((S371,W371,AA371,AE371,AI371,AM371,AQ371,AU371,AY371,BC371,BG371,BK371,BO371,BS371,BW371,CA371,CE371),4)+LARGE((S371,W371,AA371,AE371,AI371,AM371,AQ371,AU371,AY371,BC371,BG371,BK371,BO371,BS371,BW371,CA371,CE371),5),K371)</f>
        <v>178.75</v>
      </c>
      <c r="P371" s="191"/>
      <c r="Q371" s="192"/>
      <c r="R371" s="192"/>
      <c r="S371" s="193"/>
      <c r="T371" s="194">
        <v>9.0983796296296285E-2</v>
      </c>
      <c r="U371" s="256">
        <v>175.31</v>
      </c>
      <c r="V371" s="194">
        <v>8.923690740740739E-2</v>
      </c>
      <c r="W371" s="256">
        <v>178.75</v>
      </c>
      <c r="X371" s="197"/>
      <c r="Y371" s="198" t="s">
        <v>247</v>
      </c>
      <c r="Z371" s="198"/>
      <c r="AA371" s="199" t="s">
        <v>247</v>
      </c>
      <c r="AB371" s="200"/>
      <c r="AC371" s="201"/>
      <c r="AD371" s="201"/>
      <c r="AE371" s="202"/>
      <c r="AF371" s="203"/>
      <c r="AG371" s="204" t="s">
        <v>247</v>
      </c>
      <c r="AH371" s="204"/>
      <c r="AI371" s="205"/>
      <c r="AJ371" s="200"/>
      <c r="AK371" s="201" t="s">
        <v>247</v>
      </c>
      <c r="AL371" s="201"/>
      <c r="AM371" s="202"/>
      <c r="AN371" s="206"/>
      <c r="AO371" s="207" t="s">
        <v>247</v>
      </c>
      <c r="AP371" s="207"/>
      <c r="AQ371" s="208"/>
      <c r="AU371" s="202"/>
      <c r="AW371" s="231"/>
      <c r="AX371" s="231"/>
      <c r="AY371" s="253"/>
      <c r="BA371" s="207"/>
      <c r="BB371" s="207"/>
      <c r="BC371" s="208"/>
      <c r="BD371" s="210"/>
      <c r="BE371" s="211"/>
      <c r="BF371" s="211"/>
      <c r="BG371" s="212"/>
      <c r="BH371" s="213"/>
      <c r="BI371" s="214"/>
      <c r="BJ371" s="214"/>
      <c r="BK371" s="215"/>
      <c r="BL371" s="112"/>
      <c r="BM371" s="233"/>
      <c r="BN371" s="233"/>
      <c r="BO371" s="255"/>
      <c r="BP371" s="216"/>
      <c r="BQ371" s="216"/>
      <c r="BR371" s="216"/>
      <c r="BS371" s="217"/>
      <c r="BT371" s="218"/>
      <c r="BU371" s="259"/>
      <c r="BV371" s="259"/>
      <c r="BW371" s="260"/>
      <c r="BY371" s="257"/>
      <c r="BZ371" s="257"/>
      <c r="CA371" s="257"/>
      <c r="CB371" s="221"/>
      <c r="CC371" s="222"/>
      <c r="CD371" s="222"/>
      <c r="CE371" s="222"/>
    </row>
    <row r="372" spans="2:83" ht="15" customHeight="1">
      <c r="B372" s="2">
        <v>413</v>
      </c>
      <c r="C372" s="2">
        <v>366</v>
      </c>
      <c r="D372" s="49" t="s">
        <v>1044</v>
      </c>
      <c r="E372" s="49" t="s">
        <v>551</v>
      </c>
      <c r="F372" s="93" t="s">
        <v>939</v>
      </c>
      <c r="G372" s="85">
        <v>1980</v>
      </c>
      <c r="H372" s="49" t="s">
        <v>31</v>
      </c>
      <c r="I372" s="49" t="s">
        <v>31</v>
      </c>
      <c r="J372" s="105">
        <f t="shared" si="33"/>
        <v>178.25</v>
      </c>
      <c r="K372" s="249">
        <f t="shared" si="34"/>
        <v>178.60999999999999</v>
      </c>
      <c r="L372" s="51">
        <f t="shared" si="35"/>
        <v>1</v>
      </c>
      <c r="M372" s="52" t="str">
        <f t="shared" si="36"/>
        <v>nie</v>
      </c>
      <c r="N372" s="106">
        <f>IF($M372="ano",LARGE((Q372,U372,Y372,AC372,AG372,AK372,AO372,AS372,AW372,BA372,BE372,BI372,BM372,BQ372,BU372,BY372,CC372),1)+LARGE((Q372,U372,Y372,AC372,AG372,AK372,AO372,AS372,AW372,BA372,BE372,BI372,BM372,BQ372,BU372,BY372,CC372),2)+LARGE((Q372,U372,Y372,AC372,AG372,AK372,AO372,AS372,AW372,BA372,BE372,BI372,BM372,BQ372,BU372,BY372,CC372),3)+LARGE((Q372,U372,Y372,AC372,AG372,AK372,AO372,AS372,AW372,BA372,BE372,BI372,BM372,BQ372,BU372,BY372,CC372),4)+LARGE((Q372,U372,Y372,AC372,AG372,AK372,AO372,AS372,AW372,BA372,BE372,BI372,BM372,BQ372,BU372,BY372,CC372),5),J372)</f>
        <v>178.25</v>
      </c>
      <c r="O372" s="250">
        <f>IF($M372="ano",LARGE((S372,W372,AA372,AE372,AI372,AM372,AQ372,AU372,AY372,BC372,BG372,BK372,BO372,BS372,BW372,CA372,CE372),1)+LARGE((S372,W372,AA372,AE372,AI372,AM372,AQ372,AU372,AY372,BC372,BG372,BK372,BO372,BS372,BW372,CA372,CE372),2)+LARGE((S372,W372,AA372,AE372,AI372,AM372,AQ372,AU372,AY372,BC372,BG372,BK372,BO372,BS372,BW372,CA372,CE372),3)+LARGE((S372,W372,AA372,AE372,AI372,AM372,AQ372,AU372,AY372,BC372,BG372,BK372,BO372,BS372,BW372,CA372,CE372),4)+LARGE((S372,W372,AA372,AE372,AI372,AM372,AQ372,AU372,AY372,BC372,BG372,BK372,BO372,BS372,BW372,CA372,CE372),5),K372)</f>
        <v>178.60999999999999</v>
      </c>
      <c r="AJ372" s="200"/>
      <c r="AK372" s="201"/>
      <c r="AL372" s="201"/>
      <c r="AM372" s="201"/>
      <c r="BH372" s="213">
        <v>6.6319444444444445E-2</v>
      </c>
      <c r="BI372" s="254">
        <v>178.25</v>
      </c>
      <c r="BJ372" s="213">
        <v>6.6186805555555561E-2</v>
      </c>
      <c r="BK372" s="254">
        <v>178.60999999999999</v>
      </c>
      <c r="BL372" s="112"/>
      <c r="BM372" s="233"/>
      <c r="BN372" s="233"/>
      <c r="BO372" s="255"/>
      <c r="BT372" s="218"/>
      <c r="BU372" s="259"/>
      <c r="BV372" s="259"/>
      <c r="BW372" s="260"/>
      <c r="BY372" s="257"/>
      <c r="BZ372" s="257"/>
      <c r="CA372" s="257"/>
      <c r="CB372" s="221"/>
      <c r="CC372" s="222"/>
      <c r="CD372" s="222"/>
      <c r="CE372" s="222"/>
    </row>
    <row r="373" spans="2:83" ht="15" customHeight="1">
      <c r="B373" s="2">
        <v>414</v>
      </c>
      <c r="C373" s="2">
        <v>367</v>
      </c>
      <c r="D373" s="47" t="s">
        <v>2499</v>
      </c>
      <c r="E373" s="47" t="s">
        <v>1502</v>
      </c>
      <c r="F373" s="89" t="s">
        <v>2500</v>
      </c>
      <c r="G373" s="48">
        <v>1977</v>
      </c>
      <c r="H373" s="49" t="s">
        <v>31</v>
      </c>
      <c r="I373" s="2" t="str">
        <f>IF(G373&lt;=1953,"M60",IF(G373&lt;=1963,"M50",IF(G373&lt;=1973,"M40","M")))</f>
        <v>M</v>
      </c>
      <c r="J373" s="105">
        <f t="shared" si="33"/>
        <v>176.15</v>
      </c>
      <c r="K373" s="249">
        <f t="shared" si="34"/>
        <v>178.53</v>
      </c>
      <c r="L373" s="51">
        <f t="shared" si="35"/>
        <v>1</v>
      </c>
      <c r="M373" s="52" t="str">
        <f t="shared" si="36"/>
        <v>nie</v>
      </c>
      <c r="N373" s="106">
        <f>IF($M373="ano",LARGE((Q373,U373,Y373,AC373,AG373,AK373,AO373,AS373,AW373,BA373,BE373,BI373,BM373,BQ373,BU373,BY373,CC373),1)+LARGE((Q373,U373,Y373,AC373,AG373,AK373,AO373,AS373,AW373,BA373,BE373,BI373,BM373,BQ373,BU373,BY373,CC373),2)+LARGE((Q373,U373,Y373,AC373,AG373,AK373,AO373,AS373,AW373,BA373,BE373,BI373,BM373,BQ373,BU373,BY373,CC373),3)+LARGE((Q373,U373,Y373,AC373,AG373,AK373,AO373,AS373,AW373,BA373,BE373,BI373,BM373,BQ373,BU373,BY373,CC373),4)+LARGE((Q373,U373,Y373,AC373,AG373,AK373,AO373,AS373,AW373,BA373,BE373,BI373,BM373,BQ373,BU373,BY373,CC373),5),J373)</f>
        <v>176.15</v>
      </c>
      <c r="O373" s="250">
        <f>IF($M373="ano",LARGE((S373,W373,AA373,AE373,AI373,AM373,AQ373,AU373,AY373,BC373,BG373,BK373,BO373,BS373,BW373,CA373,CE373),1)+LARGE((S373,W373,AA373,AE373,AI373,AM373,AQ373,AU373,AY373,BC373,BG373,BK373,BO373,BS373,BW373,CA373,CE373),2)+LARGE((S373,W373,AA373,AE373,AI373,AM373,AQ373,AU373,AY373,BC373,BG373,BK373,BO373,BS373,BW373,CA373,CE373),3)+LARGE((S373,W373,AA373,AE373,AI373,AM373,AQ373,AU373,AY373,BC373,BG373,BK373,BO373,BS373,BW373,CA373,CE373),4)+LARGE((S373,W373,AA373,AE373,AI373,AM373,AQ373,AU373,AY373,BC373,BG373,BK373,BO373,BS373,BW373,CA373,CE373),5),K373)</f>
        <v>178.53</v>
      </c>
      <c r="P373" s="191">
        <v>0.21532407407407406</v>
      </c>
      <c r="Q373" s="192">
        <v>176.15</v>
      </c>
      <c r="R373" s="191">
        <v>0.21246026388888889</v>
      </c>
      <c r="S373" s="192">
        <v>178.53</v>
      </c>
      <c r="T373" s="194"/>
      <c r="U373" s="195"/>
      <c r="V373" s="195"/>
      <c r="W373" s="196"/>
      <c r="X373" s="197"/>
      <c r="Y373" s="198" t="s">
        <v>247</v>
      </c>
      <c r="Z373" s="198"/>
      <c r="AA373" s="199" t="s">
        <v>247</v>
      </c>
      <c r="AB373" s="200"/>
      <c r="AC373" s="201"/>
      <c r="AD373" s="201"/>
      <c r="AE373" s="202"/>
      <c r="AF373" s="203"/>
      <c r="AG373" s="204" t="s">
        <v>247</v>
      </c>
      <c r="AH373" s="204"/>
      <c r="AI373" s="205"/>
      <c r="AJ373" s="200"/>
      <c r="AK373" s="201" t="s">
        <v>247</v>
      </c>
      <c r="AL373" s="201"/>
      <c r="AM373" s="202"/>
      <c r="AN373" s="206"/>
      <c r="AO373" s="207" t="s">
        <v>247</v>
      </c>
      <c r="AP373" s="207"/>
      <c r="AQ373" s="208"/>
      <c r="AU373" s="202"/>
      <c r="AW373" s="231"/>
      <c r="AX373" s="231"/>
      <c r="AY373" s="253"/>
      <c r="BA373" s="207"/>
      <c r="BB373" s="207"/>
      <c r="BC373" s="208"/>
      <c r="BD373" s="210"/>
      <c r="BE373" s="211"/>
      <c r="BF373" s="211"/>
      <c r="BG373" s="212"/>
      <c r="BH373" s="213"/>
      <c r="BI373" s="214"/>
      <c r="BJ373" s="214"/>
      <c r="BK373" s="215"/>
      <c r="BL373" s="112"/>
      <c r="BM373" s="233"/>
      <c r="BN373" s="233"/>
      <c r="BO373" s="255"/>
      <c r="BP373" s="216"/>
      <c r="BQ373" s="216"/>
      <c r="BR373" s="216"/>
      <c r="BS373" s="217"/>
      <c r="BT373" s="218"/>
      <c r="BU373" s="259"/>
      <c r="BV373" s="259"/>
      <c r="BW373" s="260"/>
      <c r="BY373" s="257"/>
      <c r="BZ373" s="257"/>
      <c r="CA373" s="257"/>
      <c r="CB373" s="221"/>
      <c r="CC373" s="222"/>
      <c r="CD373" s="222"/>
      <c r="CE373" s="222"/>
    </row>
    <row r="374" spans="2:83" ht="15" customHeight="1">
      <c r="B374" s="2">
        <v>415</v>
      </c>
      <c r="C374" s="2">
        <v>368</v>
      </c>
      <c r="D374" s="49" t="s">
        <v>1034</v>
      </c>
      <c r="E374" s="49" t="s">
        <v>1520</v>
      </c>
      <c r="F374" s="93" t="s">
        <v>938</v>
      </c>
      <c r="G374" s="85">
        <v>1990</v>
      </c>
      <c r="H374" s="49" t="s">
        <v>31</v>
      </c>
      <c r="I374" s="49" t="s">
        <v>31</v>
      </c>
      <c r="J374" s="105">
        <f t="shared" si="33"/>
        <v>178.37</v>
      </c>
      <c r="K374" s="249">
        <f t="shared" si="34"/>
        <v>178.37</v>
      </c>
      <c r="L374" s="51">
        <f t="shared" si="35"/>
        <v>1</v>
      </c>
      <c r="M374" s="52" t="str">
        <f t="shared" si="36"/>
        <v>nie</v>
      </c>
      <c r="N374" s="106">
        <f>IF($M374="ano",LARGE((Q374,U374,Y374,AC374,AG374,AK374,AO374,AS374,AW374,BA374,BE374,BI374,BM374,BQ374,BU374,BY374,CC374),1)+LARGE((Q374,U374,Y374,AC374,AG374,AK374,AO374,AS374,AW374,BA374,BE374,BI374,BM374,BQ374,BU374,BY374,CC374),2)+LARGE((Q374,U374,Y374,AC374,AG374,AK374,AO374,AS374,AW374,BA374,BE374,BI374,BM374,BQ374,BU374,BY374,CC374),3)+LARGE((Q374,U374,Y374,AC374,AG374,AK374,AO374,AS374,AW374,BA374,BE374,BI374,BM374,BQ374,BU374,BY374,CC374),4)+LARGE((Q374,U374,Y374,AC374,AG374,AK374,AO374,AS374,AW374,BA374,BE374,BI374,BM374,BQ374,BU374,BY374,CC374),5),J374)</f>
        <v>178.37</v>
      </c>
      <c r="O374" s="250">
        <f>IF($M374="ano",LARGE((S374,W374,AA374,AE374,AI374,AM374,AQ374,AU374,AY374,BC374,BG374,BK374,BO374,BS374,BW374,CA374,CE374),1)+LARGE((S374,W374,AA374,AE374,AI374,AM374,AQ374,AU374,AY374,BC374,BG374,BK374,BO374,BS374,BW374,CA374,CE374),2)+LARGE((S374,W374,AA374,AE374,AI374,AM374,AQ374,AU374,AY374,BC374,BG374,BK374,BO374,BS374,BW374,CA374,CE374),3)+LARGE((S374,W374,AA374,AE374,AI374,AM374,AQ374,AU374,AY374,BC374,BG374,BK374,BO374,BS374,BW374,CA374,CE374),4)+LARGE((S374,W374,AA374,AE374,AI374,AM374,AQ374,AU374,AY374,BC374,BG374,BK374,BO374,BS374,BW374,CA374,CE374),5),K374)</f>
        <v>178.37</v>
      </c>
      <c r="AJ374" s="200"/>
      <c r="AK374" s="201"/>
      <c r="AL374" s="201"/>
      <c r="AM374" s="201"/>
      <c r="BH374" s="213">
        <v>6.6284722222222217E-2</v>
      </c>
      <c r="BI374" s="254">
        <v>178.37</v>
      </c>
      <c r="BJ374" s="213">
        <v>6.6284722222222217E-2</v>
      </c>
      <c r="BK374" s="254">
        <v>178.37</v>
      </c>
      <c r="BL374" s="112"/>
      <c r="BM374" s="233"/>
      <c r="BN374" s="233"/>
      <c r="BO374" s="255"/>
      <c r="BT374" s="218"/>
      <c r="BU374" s="259"/>
      <c r="BV374" s="259"/>
      <c r="BW374" s="260"/>
      <c r="BY374" s="257"/>
      <c r="BZ374" s="257"/>
      <c r="CA374" s="257"/>
      <c r="CB374" s="221"/>
      <c r="CC374" s="222"/>
      <c r="CD374" s="222"/>
      <c r="CE374" s="222"/>
    </row>
    <row r="375" spans="2:83" ht="15" customHeight="1">
      <c r="B375" s="2">
        <v>416</v>
      </c>
      <c r="C375" s="2">
        <v>369</v>
      </c>
      <c r="D375" s="49" t="s">
        <v>2376</v>
      </c>
      <c r="E375" s="49" t="s">
        <v>1604</v>
      </c>
      <c r="F375" s="93" t="s">
        <v>277</v>
      </c>
      <c r="G375" s="85" t="s">
        <v>294</v>
      </c>
      <c r="H375" s="49" t="s">
        <v>31</v>
      </c>
      <c r="I375" s="49" t="s">
        <v>32</v>
      </c>
      <c r="J375" s="105">
        <f t="shared" si="33"/>
        <v>158.86000000000001</v>
      </c>
      <c r="K375" s="249">
        <f t="shared" si="34"/>
        <v>178.26</v>
      </c>
      <c r="L375" s="51">
        <f t="shared" si="35"/>
        <v>1</v>
      </c>
      <c r="M375" s="52" t="str">
        <f t="shared" si="36"/>
        <v>nie</v>
      </c>
      <c r="N375" s="106">
        <f>IF($M375="ano",LARGE((Q375,U375,Y375,AC375,AG375,AK375,AO375,AS375,AW375,BA375,BE375,BI375,BM375,BQ375,BU375,BY375,CC375),1)+LARGE((Q375,U375,Y375,AC375,AG375,AK375,AO375,AS375,AW375,BA375,BE375,BI375,BM375,BQ375,BU375,BY375,CC375),2)+LARGE((Q375,U375,Y375,AC375,AG375,AK375,AO375,AS375,AW375,BA375,BE375,BI375,BM375,BQ375,BU375,BY375,CC375),3)+LARGE((Q375,U375,Y375,AC375,AG375,AK375,AO375,AS375,AW375,BA375,BE375,BI375,BM375,BQ375,BU375,BY375,CC375),4)+LARGE((Q375,U375,Y375,AC375,AG375,AK375,AO375,AS375,AW375,BA375,BE375,BI375,BM375,BQ375,BU375,BY375,CC375),5),J375)</f>
        <v>158.86000000000001</v>
      </c>
      <c r="O375" s="250">
        <f>IF($M375="ano",LARGE((S375,W375,AA375,AE375,AI375,AM375,AQ375,AU375,AY375,BC375,BG375,BK375,BO375,BS375,BW375,CA375,CE375),1)+LARGE((S375,W375,AA375,AE375,AI375,AM375,AQ375,AU375,AY375,BC375,BG375,BK375,BO375,BS375,BW375,CA375,CE375),2)+LARGE((S375,W375,AA375,AE375,AI375,AM375,AQ375,AU375,AY375,BC375,BG375,BK375,BO375,BS375,BW375,CA375,CE375),3)+LARGE((S375,W375,AA375,AE375,AI375,AM375,AQ375,AU375,AY375,BC375,BG375,BK375,BO375,BS375,BW375,CA375,CE375),4)+LARGE((S375,W375,AA375,AE375,AI375,AM375,AQ375,AU375,AY375,BC375,BG375,BK375,BO375,BS375,BW375,CA375,CE375),5),K375)</f>
        <v>178.26</v>
      </c>
      <c r="S375" s="193"/>
      <c r="W375" s="196"/>
      <c r="Y375" s="59" t="s">
        <v>247</v>
      </c>
      <c r="AA375" s="199" t="s">
        <v>247</v>
      </c>
      <c r="AE375" s="202"/>
      <c r="AG375" s="61" t="s">
        <v>247</v>
      </c>
      <c r="AI375" s="205"/>
      <c r="AJ375" s="200"/>
      <c r="AK375" s="201" t="s">
        <v>247</v>
      </c>
      <c r="AL375" s="201"/>
      <c r="AM375" s="202"/>
      <c r="AN375" s="206">
        <v>3.0775462962962966E-2</v>
      </c>
      <c r="AO375" s="251">
        <v>158.86000000000001</v>
      </c>
      <c r="AP375" s="206">
        <v>2.7427092592592597E-2</v>
      </c>
      <c r="AQ375" s="251">
        <v>178.26</v>
      </c>
      <c r="AU375" s="202"/>
      <c r="AW375" s="231"/>
      <c r="AX375" s="231"/>
      <c r="AY375" s="253"/>
      <c r="BA375" s="207"/>
      <c r="BB375" s="207"/>
      <c r="BC375" s="208"/>
      <c r="BD375" s="210"/>
      <c r="BE375" s="211"/>
      <c r="BF375" s="211"/>
      <c r="BG375" s="212"/>
      <c r="BH375" s="213"/>
      <c r="BI375" s="214"/>
      <c r="BJ375" s="214"/>
      <c r="BK375" s="215"/>
      <c r="BL375" s="112"/>
      <c r="BM375" s="233"/>
      <c r="BN375" s="233"/>
      <c r="BO375" s="255"/>
      <c r="BS375" s="217"/>
      <c r="BT375" s="218"/>
      <c r="BU375" s="259"/>
      <c r="BV375" s="259"/>
      <c r="BW375" s="260"/>
      <c r="BY375" s="257"/>
      <c r="BZ375" s="257"/>
      <c r="CA375" s="257"/>
      <c r="CB375" s="221"/>
      <c r="CC375" s="222"/>
      <c r="CD375" s="222"/>
      <c r="CE375" s="222"/>
    </row>
    <row r="376" spans="2:83" ht="15" customHeight="1">
      <c r="B376" s="2">
        <v>417</v>
      </c>
      <c r="C376" s="2">
        <v>370</v>
      </c>
      <c r="D376" s="49" t="s">
        <v>2404</v>
      </c>
      <c r="E376" s="49" t="s">
        <v>1534</v>
      </c>
      <c r="F376" s="93" t="s">
        <v>274</v>
      </c>
      <c r="G376" s="85" t="s">
        <v>275</v>
      </c>
      <c r="H376" s="49" t="s">
        <v>31</v>
      </c>
      <c r="I376" s="49" t="s">
        <v>31</v>
      </c>
      <c r="J376" s="105">
        <f t="shared" si="33"/>
        <v>178.26</v>
      </c>
      <c r="K376" s="249">
        <f t="shared" si="34"/>
        <v>178.26</v>
      </c>
      <c r="L376" s="51">
        <f t="shared" si="35"/>
        <v>1</v>
      </c>
      <c r="M376" s="52" t="str">
        <f t="shared" si="36"/>
        <v>nie</v>
      </c>
      <c r="N376" s="106">
        <f>IF($M376="ano",LARGE((Q376,U376,Y376,AC376,AG376,AK376,AO376,AS376,AW376,BA376,BE376,BI376,BM376,BQ376,BU376,BY376,CC376),1)+LARGE((Q376,U376,Y376,AC376,AG376,AK376,AO376,AS376,AW376,BA376,BE376,BI376,BM376,BQ376,BU376,BY376,CC376),2)+LARGE((Q376,U376,Y376,AC376,AG376,AK376,AO376,AS376,AW376,BA376,BE376,BI376,BM376,BQ376,BU376,BY376,CC376),3)+LARGE((Q376,U376,Y376,AC376,AG376,AK376,AO376,AS376,AW376,BA376,BE376,BI376,BM376,BQ376,BU376,BY376,CC376),4)+LARGE((Q376,U376,Y376,AC376,AG376,AK376,AO376,AS376,AW376,BA376,BE376,BI376,BM376,BQ376,BU376,BY376,CC376),5),J376)</f>
        <v>178.26</v>
      </c>
      <c r="O376" s="250">
        <f>IF($M376="ano",LARGE((S376,W376,AA376,AE376,AI376,AM376,AQ376,AU376,AY376,BC376,BG376,BK376,BO376,BS376,BW376,CA376,CE376),1)+LARGE((S376,W376,AA376,AE376,AI376,AM376,AQ376,AU376,AY376,BC376,BG376,BK376,BO376,BS376,BW376,CA376,CE376),2)+LARGE((S376,W376,AA376,AE376,AI376,AM376,AQ376,AU376,AY376,BC376,BG376,BK376,BO376,BS376,BW376,CA376,CE376),3)+LARGE((S376,W376,AA376,AE376,AI376,AM376,AQ376,AU376,AY376,BC376,BG376,BK376,BO376,BS376,BW376,CA376,CE376),4)+LARGE((S376,W376,AA376,AE376,AI376,AM376,AQ376,AU376,AY376,BC376,BG376,BK376,BO376,BS376,BW376,CA376,CE376),5),K376)</f>
        <v>178.26</v>
      </c>
      <c r="S376" s="193"/>
      <c r="W376" s="196"/>
      <c r="Y376" s="59" t="s">
        <v>247</v>
      </c>
      <c r="AA376" s="199" t="s">
        <v>247</v>
      </c>
      <c r="AE376" s="202"/>
      <c r="AG376" s="61" t="s">
        <v>247</v>
      </c>
      <c r="AI376" s="205"/>
      <c r="AJ376" s="200"/>
      <c r="AK376" s="201" t="s">
        <v>247</v>
      </c>
      <c r="AL376" s="201"/>
      <c r="AM376" s="202"/>
      <c r="AN376" s="206">
        <v>2.8298611111111111E-2</v>
      </c>
      <c r="AO376" s="251">
        <v>178.26</v>
      </c>
      <c r="AP376" s="206">
        <v>2.8298611111111111E-2</v>
      </c>
      <c r="AQ376" s="251">
        <v>178.26</v>
      </c>
      <c r="AU376" s="202"/>
      <c r="AW376" s="231"/>
      <c r="AX376" s="231"/>
      <c r="AY376" s="253"/>
      <c r="BA376" s="207"/>
      <c r="BB376" s="207"/>
      <c r="BC376" s="208"/>
      <c r="BD376" s="210"/>
      <c r="BE376" s="211"/>
      <c r="BF376" s="211"/>
      <c r="BG376" s="212"/>
      <c r="BH376" s="213"/>
      <c r="BI376" s="214"/>
      <c r="BJ376" s="214"/>
      <c r="BK376" s="215"/>
      <c r="BL376" s="112"/>
      <c r="BM376" s="233"/>
      <c r="BN376" s="233"/>
      <c r="BO376" s="255"/>
      <c r="BS376" s="217"/>
      <c r="BT376" s="218"/>
      <c r="BU376" s="259"/>
      <c r="BV376" s="259"/>
      <c r="BW376" s="260"/>
      <c r="BY376" s="257"/>
      <c r="BZ376" s="257"/>
      <c r="CA376" s="257"/>
      <c r="CB376" s="221"/>
      <c r="CC376" s="222"/>
      <c r="CD376" s="222"/>
      <c r="CE376" s="222"/>
    </row>
    <row r="377" spans="2:83" ht="15" customHeight="1">
      <c r="B377" s="2">
        <v>418</v>
      </c>
      <c r="C377" s="2">
        <v>371</v>
      </c>
      <c r="D377" s="49" t="s">
        <v>693</v>
      </c>
      <c r="E377" s="49" t="s">
        <v>1855</v>
      </c>
      <c r="F377" s="93" t="s">
        <v>331</v>
      </c>
      <c r="G377" s="85" t="s">
        <v>332</v>
      </c>
      <c r="H377" s="49" t="s">
        <v>31</v>
      </c>
      <c r="I377" s="49" t="s">
        <v>37</v>
      </c>
      <c r="J377" s="105">
        <f t="shared" si="33"/>
        <v>142.71</v>
      </c>
      <c r="K377" s="249">
        <f t="shared" si="34"/>
        <v>178.17</v>
      </c>
      <c r="L377" s="51">
        <f t="shared" si="35"/>
        <v>1</v>
      </c>
      <c r="M377" s="52" t="str">
        <f t="shared" si="36"/>
        <v>nie</v>
      </c>
      <c r="N377" s="106">
        <f>IF($M377="ano",LARGE((Q377,U377,Y377,AC377,AG377,AK377,AO377,AS377,AW377,BA377,BE377,BI377,BM377,BQ377,BU377,BY377,CC377),1)+LARGE((Q377,U377,Y377,AC377,AG377,AK377,AO377,AS377,AW377,BA377,BE377,BI377,BM377,BQ377,BU377,BY377,CC377),2)+LARGE((Q377,U377,Y377,AC377,AG377,AK377,AO377,AS377,AW377,BA377,BE377,BI377,BM377,BQ377,BU377,BY377,CC377),3)+LARGE((Q377,U377,Y377,AC377,AG377,AK377,AO377,AS377,AW377,BA377,BE377,BI377,BM377,BQ377,BU377,BY377,CC377),4)+LARGE((Q377,U377,Y377,AC377,AG377,AK377,AO377,AS377,AW377,BA377,BE377,BI377,BM377,BQ377,BU377,BY377,CC377),5),J377)</f>
        <v>142.71</v>
      </c>
      <c r="O377" s="250">
        <f>IF($M377="ano",LARGE((S377,W377,AA377,AE377,AI377,AM377,AQ377,AU377,AY377,BC377,BG377,BK377,BO377,BS377,BW377,CA377,CE377),1)+LARGE((S377,W377,AA377,AE377,AI377,AM377,AQ377,AU377,AY377,BC377,BG377,BK377,BO377,BS377,BW377,CA377,CE377),2)+LARGE((S377,W377,AA377,AE377,AI377,AM377,AQ377,AU377,AY377,BC377,BG377,BK377,BO377,BS377,BW377,CA377,CE377),3)+LARGE((S377,W377,AA377,AE377,AI377,AM377,AQ377,AU377,AY377,BC377,BG377,BK377,BO377,BS377,BW377,CA377,CE377),4)+LARGE((S377,W377,AA377,AE377,AI377,AM377,AQ377,AU377,AY377,BC377,BG377,BK377,BO377,BS377,BW377,CA377,CE377),5),K377)</f>
        <v>178.17</v>
      </c>
      <c r="S377" s="193"/>
      <c r="W377" s="196"/>
      <c r="Y377" s="59" t="s">
        <v>247</v>
      </c>
      <c r="AA377" s="199" t="s">
        <v>247</v>
      </c>
      <c r="AE377" s="202"/>
      <c r="AG377" s="61" t="s">
        <v>247</v>
      </c>
      <c r="AI377" s="205"/>
      <c r="AJ377" s="200"/>
      <c r="AK377" s="201" t="s">
        <v>247</v>
      </c>
      <c r="AL377" s="201"/>
      <c r="AM377" s="202"/>
      <c r="AN377" s="206">
        <v>3.2835648148148149E-2</v>
      </c>
      <c r="AO377" s="251">
        <v>142.71</v>
      </c>
      <c r="AP377" s="206">
        <v>2.6301354166666669E-2</v>
      </c>
      <c r="AQ377" s="251">
        <v>178.17</v>
      </c>
      <c r="AU377" s="202"/>
      <c r="AW377" s="231"/>
      <c r="AX377" s="231"/>
      <c r="AY377" s="253"/>
      <c r="BA377" s="207"/>
      <c r="BB377" s="207"/>
      <c r="BC377" s="208"/>
      <c r="BD377" s="210"/>
      <c r="BE377" s="211"/>
      <c r="BF377" s="211"/>
      <c r="BG377" s="212"/>
      <c r="BH377" s="213"/>
      <c r="BI377" s="214"/>
      <c r="BJ377" s="214"/>
      <c r="BK377" s="215"/>
      <c r="BL377" s="112"/>
      <c r="BM377" s="233"/>
      <c r="BN377" s="233"/>
      <c r="BO377" s="255"/>
      <c r="BS377" s="217"/>
      <c r="BT377" s="218"/>
      <c r="BU377" s="259"/>
      <c r="BV377" s="259"/>
      <c r="BW377" s="260"/>
      <c r="BY377" s="257"/>
      <c r="BZ377" s="257"/>
      <c r="CA377" s="257"/>
      <c r="CB377" s="221"/>
      <c r="CC377" s="222"/>
      <c r="CD377" s="222"/>
      <c r="CE377" s="222"/>
    </row>
    <row r="378" spans="2:83" ht="15" customHeight="1">
      <c r="B378" s="2">
        <v>419</v>
      </c>
      <c r="C378" s="2">
        <v>373</v>
      </c>
      <c r="D378" s="47" t="s">
        <v>1810</v>
      </c>
      <c r="E378" s="47" t="s">
        <v>1564</v>
      </c>
      <c r="F378" s="89" t="s">
        <v>1811</v>
      </c>
      <c r="G378" s="48">
        <v>1983</v>
      </c>
      <c r="H378" s="49" t="s">
        <v>31</v>
      </c>
      <c r="I378" s="2" t="str">
        <f>IF(G378&lt;=1953,"M60",IF(G378&lt;=1963,"M50",IF(G378&lt;=1973,"M40","M")))</f>
        <v>M</v>
      </c>
      <c r="J378" s="105">
        <f t="shared" si="33"/>
        <v>177.63</v>
      </c>
      <c r="K378" s="249">
        <f t="shared" si="34"/>
        <v>177.63</v>
      </c>
      <c r="L378" s="51">
        <f t="shared" si="35"/>
        <v>1</v>
      </c>
      <c r="M378" s="52" t="str">
        <f t="shared" si="36"/>
        <v>nie</v>
      </c>
      <c r="N378" s="106">
        <f>IF($M378="ano",LARGE((Q378,U378,Y378,AC378,AG378,AK378,AO378,AS378,AW378,BA378,BE378,BI378,BM378,BQ378,BU378,BY378,CC378),1)+LARGE((Q378,U378,Y378,AC378,AG378,AK378,AO378,AS378,AW378,BA378,BE378,BI378,BM378,BQ378,BU378,BY378,CC378),2)+LARGE((Q378,U378,Y378,AC378,AG378,AK378,AO378,AS378,AW378,BA378,BE378,BI378,BM378,BQ378,BU378,BY378,CC378),3)+LARGE((Q378,U378,Y378,AC378,AG378,AK378,AO378,AS378,AW378,BA378,BE378,BI378,BM378,BQ378,BU378,BY378,CC378),4)+LARGE((Q378,U378,Y378,AC378,AG378,AK378,AO378,AS378,AW378,BA378,BE378,BI378,BM378,BQ378,BU378,BY378,CC378),5),J378)</f>
        <v>177.63</v>
      </c>
      <c r="O378" s="250">
        <f>IF($M378="ano",LARGE((S378,W378,AA378,AE378,AI378,AM378,AQ378,AU378,AY378,BC378,BG378,BK378,BO378,BS378,BW378,CA378,CE378),1)+LARGE((S378,W378,AA378,AE378,AI378,AM378,AQ378,AU378,AY378,BC378,BG378,BK378,BO378,BS378,BW378,CA378,CE378),2)+LARGE((S378,W378,AA378,AE378,AI378,AM378,AQ378,AU378,AY378,BC378,BG378,BK378,BO378,BS378,BW378,CA378,CE378),3)+LARGE((S378,W378,AA378,AE378,AI378,AM378,AQ378,AU378,AY378,BC378,BG378,BK378,BO378,BS378,BW378,CA378,CE378),4)+LARGE((S378,W378,AA378,AE378,AI378,AM378,AQ378,AU378,AY378,BC378,BG378,BK378,BO378,BS378,BW378,CA378,CE378),5),K378)</f>
        <v>177.63</v>
      </c>
      <c r="P378" s="191"/>
      <c r="Q378" s="192"/>
      <c r="R378" s="192"/>
      <c r="S378" s="193"/>
      <c r="T378" s="194">
        <v>9.0185185185185188E-2</v>
      </c>
      <c r="U378" s="256">
        <v>177.63</v>
      </c>
      <c r="V378" s="194">
        <v>9.0185185185185188E-2</v>
      </c>
      <c r="W378" s="256">
        <v>177.63</v>
      </c>
      <c r="X378" s="197"/>
      <c r="Y378" s="198" t="s">
        <v>247</v>
      </c>
      <c r="Z378" s="198"/>
      <c r="AA378" s="199" t="s">
        <v>247</v>
      </c>
      <c r="AB378" s="200"/>
      <c r="AC378" s="201"/>
      <c r="AD378" s="201"/>
      <c r="AE378" s="202"/>
      <c r="AF378" s="203"/>
      <c r="AG378" s="204" t="s">
        <v>247</v>
      </c>
      <c r="AH378" s="204"/>
      <c r="AI378" s="205"/>
      <c r="AJ378" s="200"/>
      <c r="AK378" s="201" t="s">
        <v>247</v>
      </c>
      <c r="AL378" s="201"/>
      <c r="AM378" s="202"/>
      <c r="AN378" s="206"/>
      <c r="AO378" s="207" t="s">
        <v>247</v>
      </c>
      <c r="AP378" s="207"/>
      <c r="AQ378" s="208"/>
      <c r="AU378" s="202"/>
      <c r="AW378" s="231"/>
      <c r="AX378" s="231"/>
      <c r="AY378" s="253"/>
      <c r="BA378" s="207"/>
      <c r="BB378" s="207"/>
      <c r="BC378" s="208"/>
      <c r="BD378" s="210"/>
      <c r="BE378" s="211"/>
      <c r="BF378" s="211"/>
      <c r="BG378" s="212"/>
      <c r="BH378" s="213"/>
      <c r="BI378" s="214"/>
      <c r="BJ378" s="214"/>
      <c r="BK378" s="215"/>
      <c r="BL378" s="112"/>
      <c r="BM378" s="233"/>
      <c r="BN378" s="233"/>
      <c r="BO378" s="255"/>
      <c r="BP378" s="216"/>
      <c r="BQ378" s="216"/>
      <c r="BR378" s="216"/>
      <c r="BS378" s="217"/>
      <c r="BT378" s="218"/>
      <c r="BU378" s="259"/>
      <c r="BV378" s="259"/>
      <c r="BW378" s="260"/>
      <c r="BY378" s="257"/>
      <c r="BZ378" s="257"/>
      <c r="CA378" s="257"/>
      <c r="CB378" s="221"/>
      <c r="CC378" s="222"/>
      <c r="CD378" s="222"/>
      <c r="CE378" s="222"/>
    </row>
    <row r="379" spans="2:83" ht="15" customHeight="1">
      <c r="B379" s="2">
        <v>420</v>
      </c>
      <c r="C379" s="2">
        <v>374</v>
      </c>
      <c r="D379" s="47" t="s">
        <v>1834</v>
      </c>
      <c r="E379" s="47" t="s">
        <v>1492</v>
      </c>
      <c r="F379" s="89" t="s">
        <v>1835</v>
      </c>
      <c r="G379" s="48">
        <v>1975</v>
      </c>
      <c r="H379" s="49" t="s">
        <v>31</v>
      </c>
      <c r="I379" s="2" t="str">
        <f>IF(G379&lt;=1953,"M60",IF(G379&lt;=1963,"M50",IF(G379&lt;=1973,"M40","M")))</f>
        <v>M</v>
      </c>
      <c r="J379" s="105">
        <f t="shared" si="33"/>
        <v>172.65</v>
      </c>
      <c r="K379" s="249">
        <f t="shared" si="34"/>
        <v>177.29999999999998</v>
      </c>
      <c r="L379" s="51">
        <f t="shared" si="35"/>
        <v>1</v>
      </c>
      <c r="M379" s="52" t="str">
        <f t="shared" si="36"/>
        <v>nie</v>
      </c>
      <c r="N379" s="106">
        <f>IF($M379="ano",LARGE((Q379,U379,Y379,AC379,AG379,AK379,AO379,AS379,AW379,BA379,BE379,BI379,BM379,BQ379,BU379,BY379,CC379),1)+LARGE((Q379,U379,Y379,AC379,AG379,AK379,AO379,AS379,AW379,BA379,BE379,BI379,BM379,BQ379,BU379,BY379,CC379),2)+LARGE((Q379,U379,Y379,AC379,AG379,AK379,AO379,AS379,AW379,BA379,BE379,BI379,BM379,BQ379,BU379,BY379,CC379),3)+LARGE((Q379,U379,Y379,AC379,AG379,AK379,AO379,AS379,AW379,BA379,BE379,BI379,BM379,BQ379,BU379,BY379,CC379),4)+LARGE((Q379,U379,Y379,AC379,AG379,AK379,AO379,AS379,AW379,BA379,BE379,BI379,BM379,BQ379,BU379,BY379,CC379),5),J379)</f>
        <v>172.65</v>
      </c>
      <c r="O379" s="250">
        <f>IF($M379="ano",LARGE((S379,W379,AA379,AE379,AI379,AM379,AQ379,AU379,AY379,BC379,BG379,BK379,BO379,BS379,BW379,CA379,CE379),1)+LARGE((S379,W379,AA379,AE379,AI379,AM379,AQ379,AU379,AY379,BC379,BG379,BK379,BO379,BS379,BW379,CA379,CE379),2)+LARGE((S379,W379,AA379,AE379,AI379,AM379,AQ379,AU379,AY379,BC379,BG379,BK379,BO379,BS379,BW379,CA379,CE379),3)+LARGE((S379,W379,AA379,AE379,AI379,AM379,AQ379,AU379,AY379,BC379,BG379,BK379,BO379,BS379,BW379,CA379,CE379),4)+LARGE((S379,W379,AA379,AE379,AI379,AM379,AQ379,AU379,AY379,BC379,BG379,BK379,BO379,BS379,BW379,CA379,CE379),5),K379)</f>
        <v>177.29999999999998</v>
      </c>
      <c r="P379" s="191"/>
      <c r="Q379" s="192"/>
      <c r="R379" s="192"/>
      <c r="S379" s="193"/>
      <c r="T379" s="194">
        <v>9.1898148148148159E-2</v>
      </c>
      <c r="U379" s="256">
        <v>172.65</v>
      </c>
      <c r="V379" s="194">
        <v>8.9490416666666683E-2</v>
      </c>
      <c r="W379" s="256">
        <v>177.29999999999998</v>
      </c>
      <c r="X379" s="197"/>
      <c r="Y379" s="198" t="s">
        <v>247</v>
      </c>
      <c r="Z379" s="198"/>
      <c r="AA379" s="199" t="s">
        <v>247</v>
      </c>
      <c r="AB379" s="200"/>
      <c r="AC379" s="201"/>
      <c r="AD379" s="201"/>
      <c r="AE379" s="202"/>
      <c r="AF379" s="203"/>
      <c r="AG379" s="204" t="s">
        <v>247</v>
      </c>
      <c r="AH379" s="204"/>
      <c r="AI379" s="205"/>
      <c r="AJ379" s="200"/>
      <c r="AK379" s="201" t="s">
        <v>247</v>
      </c>
      <c r="AL379" s="201"/>
      <c r="AM379" s="202"/>
      <c r="AN379" s="206"/>
      <c r="AO379" s="207" t="s">
        <v>247</v>
      </c>
      <c r="AP379" s="207"/>
      <c r="AQ379" s="208"/>
      <c r="AU379" s="202"/>
      <c r="AW379" s="231"/>
      <c r="AX379" s="231"/>
      <c r="AY379" s="253"/>
      <c r="BA379" s="207"/>
      <c r="BB379" s="207"/>
      <c r="BC379" s="208"/>
      <c r="BD379" s="210"/>
      <c r="BE379" s="211"/>
      <c r="BF379" s="211"/>
      <c r="BG379" s="212"/>
      <c r="BH379" s="213"/>
      <c r="BI379" s="214"/>
      <c r="BJ379" s="214"/>
      <c r="BK379" s="215"/>
      <c r="BL379" s="112"/>
      <c r="BM379" s="233"/>
      <c r="BN379" s="233"/>
      <c r="BO379" s="255"/>
      <c r="BP379" s="216"/>
      <c r="BQ379" s="216"/>
      <c r="BR379" s="216"/>
      <c r="BS379" s="217"/>
      <c r="BT379" s="218"/>
      <c r="BU379" s="259"/>
      <c r="BV379" s="259"/>
      <c r="BW379" s="260"/>
      <c r="BY379" s="257"/>
      <c r="BZ379" s="257"/>
      <c r="CA379" s="257"/>
      <c r="CB379" s="221"/>
      <c r="CC379" s="222"/>
      <c r="CD379" s="222"/>
      <c r="CE379" s="222"/>
    </row>
    <row r="380" spans="2:83" ht="15" customHeight="1">
      <c r="B380" s="2">
        <v>421</v>
      </c>
      <c r="C380" s="2">
        <v>375</v>
      </c>
      <c r="D380" s="49" t="s">
        <v>1074</v>
      </c>
      <c r="E380" s="49" t="s">
        <v>1075</v>
      </c>
      <c r="F380" s="93" t="s">
        <v>999</v>
      </c>
      <c r="G380" s="85">
        <v>1952</v>
      </c>
      <c r="H380" s="49" t="s">
        <v>31</v>
      </c>
      <c r="I380" s="49" t="s">
        <v>37</v>
      </c>
      <c r="J380" s="105">
        <f t="shared" si="33"/>
        <v>141.59</v>
      </c>
      <c r="K380" s="249">
        <f t="shared" si="34"/>
        <v>176.76999999999998</v>
      </c>
      <c r="L380" s="51">
        <f t="shared" si="35"/>
        <v>1</v>
      </c>
      <c r="M380" s="52" t="str">
        <f t="shared" si="36"/>
        <v>nie</v>
      </c>
      <c r="N380" s="106">
        <f>IF($M380="ano",LARGE((Q380,U380,Y380,AC380,AG380,AK380,AO380,AS380,AW380,BA380,BE380,BI380,BM380,BQ380,BU380,BY380,CC380),1)+LARGE((Q380,U380,Y380,AC380,AG380,AK380,AO380,AS380,AW380,BA380,BE380,BI380,BM380,BQ380,BU380,BY380,CC380),2)+LARGE((Q380,U380,Y380,AC380,AG380,AK380,AO380,AS380,AW380,BA380,BE380,BI380,BM380,BQ380,BU380,BY380,CC380),3)+LARGE((Q380,U380,Y380,AC380,AG380,AK380,AO380,AS380,AW380,BA380,BE380,BI380,BM380,BQ380,BU380,BY380,CC380),4)+LARGE((Q380,U380,Y380,AC380,AG380,AK380,AO380,AS380,AW380,BA380,BE380,BI380,BM380,BQ380,BU380,BY380,CC380),5),J380)</f>
        <v>141.59</v>
      </c>
      <c r="O380" s="250">
        <f>IF($M380="ano",LARGE((S380,W380,AA380,AE380,AI380,AM380,AQ380,AU380,AY380,BC380,BG380,BK380,BO380,BS380,BW380,CA380,CE380),1)+LARGE((S380,W380,AA380,AE380,AI380,AM380,AQ380,AU380,AY380,BC380,BG380,BK380,BO380,BS380,BW380,CA380,CE380),2)+LARGE((S380,W380,AA380,AE380,AI380,AM380,AQ380,AU380,AY380,BC380,BG380,BK380,BO380,BS380,BW380,CA380,CE380),3)+LARGE((S380,W380,AA380,AE380,AI380,AM380,AQ380,AU380,AY380,BC380,BG380,BK380,BO380,BS380,BW380,CA380,CE380),4)+LARGE((S380,W380,AA380,AE380,AI380,AM380,AQ380,AU380,AY380,BC380,BG380,BK380,BO380,BS380,BW380,CA380,CE380),5),K380)</f>
        <v>176.76999999999998</v>
      </c>
      <c r="AJ380" s="200"/>
      <c r="AK380" s="201"/>
      <c r="AL380" s="201"/>
      <c r="AM380" s="201"/>
      <c r="BH380" s="213"/>
      <c r="BI380" s="214"/>
      <c r="BJ380" s="214"/>
      <c r="BK380" s="215"/>
      <c r="BL380" s="112">
        <v>6.7604166666666674E-2</v>
      </c>
      <c r="BM380" s="233">
        <v>141.59</v>
      </c>
      <c r="BN380" s="112">
        <v>5.415093750000001E-2</v>
      </c>
      <c r="BO380" s="233">
        <v>176.76999999999998</v>
      </c>
      <c r="BT380" s="218"/>
      <c r="BU380" s="259"/>
      <c r="BV380" s="259"/>
      <c r="BW380" s="260"/>
      <c r="BY380" s="257"/>
      <c r="BZ380" s="257"/>
      <c r="CA380" s="257"/>
      <c r="CB380" s="221"/>
      <c r="CC380" s="222"/>
      <c r="CD380" s="222"/>
      <c r="CE380" s="222"/>
    </row>
    <row r="381" spans="2:83" ht="15" customHeight="1">
      <c r="B381" s="2">
        <v>422</v>
      </c>
      <c r="C381" s="2">
        <v>376</v>
      </c>
      <c r="D381" s="49" t="s">
        <v>647</v>
      </c>
      <c r="E381" s="49" t="s">
        <v>1604</v>
      </c>
      <c r="F381" s="93" t="s">
        <v>268</v>
      </c>
      <c r="G381" s="85" t="s">
        <v>279</v>
      </c>
      <c r="H381" s="49" t="s">
        <v>31</v>
      </c>
      <c r="I381" s="49" t="s">
        <v>31</v>
      </c>
      <c r="J381" s="105">
        <f t="shared" si="33"/>
        <v>170.65</v>
      </c>
      <c r="K381" s="249">
        <f t="shared" si="34"/>
        <v>176.60999999999999</v>
      </c>
      <c r="L381" s="51">
        <f t="shared" si="35"/>
        <v>1</v>
      </c>
      <c r="M381" s="52" t="str">
        <f t="shared" si="36"/>
        <v>nie</v>
      </c>
      <c r="N381" s="106">
        <f>IF($M381="ano",LARGE((Q381,U381,Y381,AC381,AG381,AK381,AO381,AS381,AW381,BA381,BE381,BI381,BM381,BQ381,BU381,BY381,CC381),1)+LARGE((Q381,U381,Y381,AC381,AG381,AK381,AO381,AS381,AW381,BA381,BE381,BI381,BM381,BQ381,BU381,BY381,CC381),2)+LARGE((Q381,U381,Y381,AC381,AG381,AK381,AO381,AS381,AW381,BA381,BE381,BI381,BM381,BQ381,BU381,BY381,CC381),3)+LARGE((Q381,U381,Y381,AC381,AG381,AK381,AO381,AS381,AW381,BA381,BE381,BI381,BM381,BQ381,BU381,BY381,CC381),4)+LARGE((Q381,U381,Y381,AC381,AG381,AK381,AO381,AS381,AW381,BA381,BE381,BI381,BM381,BQ381,BU381,BY381,CC381),5),J381)</f>
        <v>170.65</v>
      </c>
      <c r="O381" s="250">
        <f>IF($M381="ano",LARGE((S381,W381,AA381,AE381,AI381,AM381,AQ381,AU381,AY381,BC381,BG381,BK381,BO381,BS381,BW381,CA381,CE381),1)+LARGE((S381,W381,AA381,AE381,AI381,AM381,AQ381,AU381,AY381,BC381,BG381,BK381,BO381,BS381,BW381,CA381,CE381),2)+LARGE((S381,W381,AA381,AE381,AI381,AM381,AQ381,AU381,AY381,BC381,BG381,BK381,BO381,BS381,BW381,CA381,CE381),3)+LARGE((S381,W381,AA381,AE381,AI381,AM381,AQ381,AU381,AY381,BC381,BG381,BK381,BO381,BS381,BW381,CA381,CE381),4)+LARGE((S381,W381,AA381,AE381,AI381,AM381,AQ381,AU381,AY381,BC381,BG381,BK381,BO381,BS381,BW381,CA381,CE381),5),K381)</f>
        <v>176.60999999999999</v>
      </c>
      <c r="S381" s="193"/>
      <c r="W381" s="196"/>
      <c r="Y381" s="59" t="s">
        <v>247</v>
      </c>
      <c r="AA381" s="199" t="s">
        <v>247</v>
      </c>
      <c r="AE381" s="202"/>
      <c r="AG381" s="61" t="s">
        <v>247</v>
      </c>
      <c r="AI381" s="205"/>
      <c r="AJ381" s="200"/>
      <c r="AK381" s="201" t="s">
        <v>247</v>
      </c>
      <c r="AL381" s="201"/>
      <c r="AM381" s="202"/>
      <c r="AN381" s="206">
        <v>2.9270833333333333E-2</v>
      </c>
      <c r="AO381" s="251">
        <v>170.65</v>
      </c>
      <c r="AP381" s="206">
        <v>2.8284406250000001E-2</v>
      </c>
      <c r="AQ381" s="251">
        <v>176.60999999999999</v>
      </c>
      <c r="AU381" s="202"/>
      <c r="AW381" s="231"/>
      <c r="AX381" s="231"/>
      <c r="AY381" s="253"/>
      <c r="BA381" s="207"/>
      <c r="BB381" s="207"/>
      <c r="BC381" s="208"/>
      <c r="BD381" s="210"/>
      <c r="BE381" s="211"/>
      <c r="BF381" s="211"/>
      <c r="BG381" s="212"/>
      <c r="BH381" s="213"/>
      <c r="BI381" s="214"/>
      <c r="BJ381" s="214"/>
      <c r="BK381" s="215"/>
      <c r="BL381" s="112"/>
      <c r="BM381" s="233"/>
      <c r="BN381" s="233"/>
      <c r="BO381" s="255"/>
      <c r="BS381" s="217"/>
      <c r="BT381" s="218"/>
      <c r="BU381" s="259"/>
      <c r="BV381" s="259"/>
      <c r="BW381" s="260"/>
      <c r="BY381" s="257"/>
      <c r="BZ381" s="257"/>
      <c r="CA381" s="257"/>
      <c r="CB381" s="221"/>
      <c r="CC381" s="222"/>
      <c r="CD381" s="222"/>
      <c r="CE381" s="222"/>
    </row>
    <row r="382" spans="2:83" ht="15" customHeight="1">
      <c r="B382" s="2">
        <v>423</v>
      </c>
      <c r="C382" s="2">
        <v>377</v>
      </c>
      <c r="D382" s="49" t="s">
        <v>854</v>
      </c>
      <c r="E382" s="49" t="s">
        <v>2045</v>
      </c>
      <c r="F382" s="93" t="s">
        <v>855</v>
      </c>
      <c r="G382" s="85">
        <v>1976</v>
      </c>
      <c r="H382" s="49" t="s">
        <v>31</v>
      </c>
      <c r="I382" s="49" t="s">
        <v>31</v>
      </c>
      <c r="J382" s="105">
        <f t="shared" si="33"/>
        <v>173.2</v>
      </c>
      <c r="K382" s="249">
        <f t="shared" si="34"/>
        <v>176.6</v>
      </c>
      <c r="L382" s="51">
        <f t="shared" si="35"/>
        <v>1</v>
      </c>
      <c r="M382" s="52" t="str">
        <f t="shared" si="36"/>
        <v>nie</v>
      </c>
      <c r="N382" s="106">
        <f>IF($M382="ano",LARGE((Q382,U382,Y382,AC382,AG382,AK382,AO382,AS382,AW382,BA382,BE382,BI382,BM382,BQ382,BU382,BY382,CC382),1)+LARGE((Q382,U382,Y382,AC382,AG382,AK382,AO382,AS382,AW382,BA382,BE382,BI382,BM382,BQ382,BU382,BY382,CC382),2)+LARGE((Q382,U382,Y382,AC382,AG382,AK382,AO382,AS382,AW382,BA382,BE382,BI382,BM382,BQ382,BU382,BY382,CC382),3)+LARGE((Q382,U382,Y382,AC382,AG382,AK382,AO382,AS382,AW382,BA382,BE382,BI382,BM382,BQ382,BU382,BY382,CC382),4)+LARGE((Q382,U382,Y382,AC382,AG382,AK382,AO382,AS382,AW382,BA382,BE382,BI382,BM382,BQ382,BU382,BY382,CC382),5),J382)</f>
        <v>173.2</v>
      </c>
      <c r="O382" s="250">
        <f>IF($M382="ano",LARGE((S382,W382,AA382,AE382,AI382,AM382,AQ382,AU382,AY382,BC382,BG382,BK382,BO382,BS382,BW382,CA382,CE382),1)+LARGE((S382,W382,AA382,AE382,AI382,AM382,AQ382,AU382,AY382,BC382,BG382,BK382,BO382,BS382,BW382,CA382,CE382),2)+LARGE((S382,W382,AA382,AE382,AI382,AM382,AQ382,AU382,AY382,BC382,BG382,BK382,BO382,BS382,BW382,CA382,CE382),3)+LARGE((S382,W382,AA382,AE382,AI382,AM382,AQ382,AU382,AY382,BC382,BG382,BK382,BO382,BS382,BW382,CA382,CE382),4)+LARGE((S382,W382,AA382,AE382,AI382,AM382,AQ382,AU382,AY382,BC382,BG382,BK382,BO382,BS382,BW382,CA382,CE382),5),K382)</f>
        <v>176.6</v>
      </c>
      <c r="Y382" s="59" t="s">
        <v>247</v>
      </c>
      <c r="AA382" s="59" t="s">
        <v>247</v>
      </c>
      <c r="AJ382" s="200"/>
      <c r="AK382" s="201"/>
      <c r="AL382" s="201"/>
      <c r="AM382" s="201"/>
      <c r="BD382" s="210">
        <v>5.5532407407407405E-2</v>
      </c>
      <c r="BE382" s="258">
        <v>173.2</v>
      </c>
      <c r="BF382" s="210">
        <v>5.446618518518518E-2</v>
      </c>
      <c r="BG382" s="258">
        <v>176.6</v>
      </c>
      <c r="BH382" s="213"/>
      <c r="BI382" s="214"/>
      <c r="BJ382" s="214"/>
      <c r="BK382" s="215"/>
      <c r="BL382" s="112"/>
      <c r="BM382" s="233"/>
      <c r="BN382" s="233"/>
      <c r="BO382" s="255"/>
      <c r="BT382" s="218"/>
      <c r="BU382" s="259"/>
      <c r="BV382" s="259"/>
      <c r="BW382" s="260"/>
      <c r="BY382" s="257"/>
      <c r="BZ382" s="257"/>
      <c r="CA382" s="257"/>
      <c r="CB382" s="221"/>
      <c r="CC382" s="222"/>
      <c r="CD382" s="222"/>
      <c r="CE382" s="222"/>
    </row>
    <row r="383" spans="2:83" ht="15" customHeight="1">
      <c r="B383" s="2">
        <v>424</v>
      </c>
      <c r="C383" s="2">
        <v>378</v>
      </c>
      <c r="D383" s="49" t="s">
        <v>694</v>
      </c>
      <c r="E383" s="49" t="s">
        <v>2345</v>
      </c>
      <c r="F383" s="93" t="s">
        <v>248</v>
      </c>
      <c r="G383" s="85" t="s">
        <v>291</v>
      </c>
      <c r="H383" s="49" t="s">
        <v>31</v>
      </c>
      <c r="I383" s="49" t="s">
        <v>32</v>
      </c>
      <c r="J383" s="105">
        <f t="shared" si="33"/>
        <v>159.76</v>
      </c>
      <c r="K383" s="249">
        <f t="shared" si="34"/>
        <v>176.29999999999998</v>
      </c>
      <c r="L383" s="51">
        <f t="shared" si="35"/>
        <v>1</v>
      </c>
      <c r="M383" s="52" t="str">
        <f t="shared" si="36"/>
        <v>nie</v>
      </c>
      <c r="N383" s="106">
        <f>IF($M383="ano",LARGE((Q383,U383,Y383,AC383,AG383,AK383,AO383,AS383,AW383,BA383,BE383,BI383,BM383,BQ383,BU383,BY383,CC383),1)+LARGE((Q383,U383,Y383,AC383,AG383,AK383,AO383,AS383,AW383,BA383,BE383,BI383,BM383,BQ383,BU383,BY383,CC383),2)+LARGE((Q383,U383,Y383,AC383,AG383,AK383,AO383,AS383,AW383,BA383,BE383,BI383,BM383,BQ383,BU383,BY383,CC383),3)+LARGE((Q383,U383,Y383,AC383,AG383,AK383,AO383,AS383,AW383,BA383,BE383,BI383,BM383,BQ383,BU383,BY383,CC383),4)+LARGE((Q383,U383,Y383,AC383,AG383,AK383,AO383,AS383,AW383,BA383,BE383,BI383,BM383,BQ383,BU383,BY383,CC383),5),J383)</f>
        <v>159.76</v>
      </c>
      <c r="O383" s="250">
        <f>IF($M383="ano",LARGE((S383,W383,AA383,AE383,AI383,AM383,AQ383,AU383,AY383,BC383,BG383,BK383,BO383,BS383,BW383,CA383,CE383),1)+LARGE((S383,W383,AA383,AE383,AI383,AM383,AQ383,AU383,AY383,BC383,BG383,BK383,BO383,BS383,BW383,CA383,CE383),2)+LARGE((S383,W383,AA383,AE383,AI383,AM383,AQ383,AU383,AY383,BC383,BG383,BK383,BO383,BS383,BW383,CA383,CE383),3)+LARGE((S383,W383,AA383,AE383,AI383,AM383,AQ383,AU383,AY383,BC383,BG383,BK383,BO383,BS383,BW383,CA383,CE383),4)+LARGE((S383,W383,AA383,AE383,AI383,AM383,AQ383,AU383,AY383,BC383,BG383,BK383,BO383,BS383,BW383,CA383,CE383),5),K383)</f>
        <v>176.29999999999998</v>
      </c>
      <c r="S383" s="193"/>
      <c r="W383" s="196"/>
      <c r="Y383" s="59" t="s">
        <v>247</v>
      </c>
      <c r="AA383" s="199" t="s">
        <v>247</v>
      </c>
      <c r="AE383" s="202"/>
      <c r="AG383" s="61" t="s">
        <v>247</v>
      </c>
      <c r="AI383" s="205"/>
      <c r="AJ383" s="200"/>
      <c r="AK383" s="201" t="s">
        <v>247</v>
      </c>
      <c r="AL383" s="201"/>
      <c r="AM383" s="202"/>
      <c r="AN383" s="206">
        <v>3.0659722222222224E-2</v>
      </c>
      <c r="AO383" s="251">
        <v>159.76</v>
      </c>
      <c r="AP383" s="206">
        <v>2.7783840277777781E-2</v>
      </c>
      <c r="AQ383" s="251">
        <v>176.29999999999998</v>
      </c>
      <c r="AU383" s="202"/>
      <c r="AW383" s="231"/>
      <c r="AX383" s="231"/>
      <c r="AY383" s="253"/>
      <c r="BA383" s="207"/>
      <c r="BB383" s="207"/>
      <c r="BC383" s="208"/>
      <c r="BD383" s="210"/>
      <c r="BE383" s="211"/>
      <c r="BF383" s="211"/>
      <c r="BG383" s="212"/>
      <c r="BH383" s="213"/>
      <c r="BI383" s="214"/>
      <c r="BJ383" s="214"/>
      <c r="BK383" s="215"/>
      <c r="BL383" s="112"/>
      <c r="BM383" s="233"/>
      <c r="BN383" s="233"/>
      <c r="BO383" s="255"/>
      <c r="BS383" s="217"/>
      <c r="BT383" s="218"/>
      <c r="BU383" s="259"/>
      <c r="BV383" s="259"/>
      <c r="BW383" s="260"/>
      <c r="BY383" s="257"/>
      <c r="BZ383" s="257"/>
      <c r="CA383" s="257"/>
      <c r="CB383" s="221"/>
      <c r="CC383" s="222"/>
      <c r="CD383" s="222"/>
      <c r="CE383" s="222"/>
    </row>
    <row r="384" spans="2:83" ht="15" customHeight="1">
      <c r="B384" s="2">
        <v>425</v>
      </c>
      <c r="C384" s="2">
        <v>379</v>
      </c>
      <c r="D384" s="47" t="s">
        <v>1541</v>
      </c>
      <c r="E384" s="47" t="s">
        <v>1540</v>
      </c>
      <c r="F384" s="89" t="s">
        <v>1542</v>
      </c>
      <c r="G384" s="48">
        <v>1987</v>
      </c>
      <c r="H384" s="49" t="s">
        <v>31</v>
      </c>
      <c r="I384" s="2" t="str">
        <f>IF(G384&lt;=1953,"M60",IF(G384&lt;=1963,"M50",IF(G384&lt;=1973,"M40","M")))</f>
        <v>M</v>
      </c>
      <c r="J384" s="105">
        <f t="shared" si="33"/>
        <v>175.9</v>
      </c>
      <c r="K384" s="249">
        <f t="shared" si="34"/>
        <v>175.9</v>
      </c>
      <c r="L384" s="51">
        <f t="shared" si="35"/>
        <v>1</v>
      </c>
      <c r="M384" s="52" t="str">
        <f t="shared" si="36"/>
        <v>nie</v>
      </c>
      <c r="N384" s="106">
        <f>IF($M384="ano",LARGE((Q384,U384,Y384,AC384,AG384,AK384,AO384,AS384,AW384,BA384,BE384,BI384,BM384,BQ384,BU384,BY384,CC384),1)+LARGE((Q384,U384,Y384,AC384,AG384,AK384,AO384,AS384,AW384,BA384,BE384,BI384,BM384,BQ384,BU384,BY384,CC384),2)+LARGE((Q384,U384,Y384,AC384,AG384,AK384,AO384,AS384,AW384,BA384,BE384,BI384,BM384,BQ384,BU384,BY384,CC384),3)+LARGE((Q384,U384,Y384,AC384,AG384,AK384,AO384,AS384,AW384,BA384,BE384,BI384,BM384,BQ384,BU384,BY384,CC384),4)+LARGE((Q384,U384,Y384,AC384,AG384,AK384,AO384,AS384,AW384,BA384,BE384,BI384,BM384,BQ384,BU384,BY384,CC384),5),J384)</f>
        <v>175.9</v>
      </c>
      <c r="O384" s="250">
        <f>IF($M384="ano",LARGE((S384,W384,AA384,AE384,AI384,AM384,AQ384,AU384,AY384,BC384,BG384,BK384,BO384,BS384,BW384,CA384,CE384),1)+LARGE((S384,W384,AA384,AE384,AI384,AM384,AQ384,AU384,AY384,BC384,BG384,BK384,BO384,BS384,BW384,CA384,CE384),2)+LARGE((S384,W384,AA384,AE384,AI384,AM384,AQ384,AU384,AY384,BC384,BG384,BK384,BO384,BS384,BW384,CA384,CE384),3)+LARGE((S384,W384,AA384,AE384,AI384,AM384,AQ384,AU384,AY384,BC384,BG384,BK384,BO384,BS384,BW384,CA384,CE384),4)+LARGE((S384,W384,AA384,AE384,AI384,AM384,AQ384,AU384,AY384,BC384,BG384,BK384,BO384,BS384,BW384,CA384,CE384),5),K384)</f>
        <v>175.9</v>
      </c>
      <c r="P384" s="191"/>
      <c r="Q384" s="192"/>
      <c r="R384" s="192"/>
      <c r="S384" s="193"/>
      <c r="T384" s="194"/>
      <c r="U384" s="195"/>
      <c r="V384" s="195"/>
      <c r="W384" s="196"/>
      <c r="X384" s="197">
        <v>5.8750000000000004E-2</v>
      </c>
      <c r="Y384" s="261">
        <v>175.9</v>
      </c>
      <c r="Z384" s="197">
        <v>5.8750000000000004E-2</v>
      </c>
      <c r="AA384" s="261">
        <v>175.9</v>
      </c>
      <c r="AB384" s="200"/>
      <c r="AC384" s="201"/>
      <c r="AD384" s="201"/>
      <c r="AE384" s="202"/>
      <c r="AF384" s="203"/>
      <c r="AG384" s="204" t="s">
        <v>247</v>
      </c>
      <c r="AH384" s="204"/>
      <c r="AI384" s="205"/>
      <c r="AJ384" s="200"/>
      <c r="AK384" s="201" t="s">
        <v>247</v>
      </c>
      <c r="AL384" s="201"/>
      <c r="AM384" s="202"/>
      <c r="AN384" s="206"/>
      <c r="AO384" s="207" t="s">
        <v>247</v>
      </c>
      <c r="AP384" s="207"/>
      <c r="AQ384" s="208"/>
      <c r="AU384" s="202"/>
      <c r="AW384" s="231"/>
      <c r="AX384" s="231"/>
      <c r="AY384" s="253"/>
      <c r="BA384" s="207"/>
      <c r="BB384" s="207"/>
      <c r="BC384" s="208"/>
      <c r="BD384" s="210"/>
      <c r="BE384" s="211"/>
      <c r="BF384" s="211"/>
      <c r="BG384" s="212"/>
      <c r="BH384" s="213"/>
      <c r="BI384" s="214"/>
      <c r="BJ384" s="214"/>
      <c r="BK384" s="215"/>
      <c r="BL384" s="112"/>
      <c r="BM384" s="233"/>
      <c r="BN384" s="233"/>
      <c r="BO384" s="255"/>
      <c r="BP384" s="216"/>
      <c r="BQ384" s="216"/>
      <c r="BR384" s="216"/>
      <c r="BS384" s="217"/>
      <c r="BT384" s="218"/>
      <c r="BU384" s="259"/>
      <c r="BV384" s="259"/>
      <c r="BW384" s="260"/>
      <c r="BY384" s="257"/>
      <c r="BZ384" s="257"/>
      <c r="CA384" s="257"/>
      <c r="CB384" s="221"/>
      <c r="CC384" s="222"/>
      <c r="CD384" s="222"/>
      <c r="CE384" s="222"/>
    </row>
    <row r="385" spans="2:83" ht="15" customHeight="1">
      <c r="B385" s="2">
        <v>426</v>
      </c>
      <c r="C385" s="2">
        <v>380</v>
      </c>
      <c r="D385" s="49" t="s">
        <v>1055</v>
      </c>
      <c r="E385" s="49" t="s">
        <v>2332</v>
      </c>
      <c r="F385" s="93" t="s">
        <v>943</v>
      </c>
      <c r="G385" s="85">
        <v>1978</v>
      </c>
      <c r="H385" s="49" t="s">
        <v>31</v>
      </c>
      <c r="I385" s="49" t="s">
        <v>31</v>
      </c>
      <c r="J385" s="105">
        <f t="shared" si="33"/>
        <v>174.38</v>
      </c>
      <c r="K385" s="249">
        <f t="shared" si="34"/>
        <v>175.88</v>
      </c>
      <c r="L385" s="51">
        <f t="shared" si="35"/>
        <v>1</v>
      </c>
      <c r="M385" s="52" t="str">
        <f t="shared" si="36"/>
        <v>nie</v>
      </c>
      <c r="N385" s="106">
        <f>IF($M385="ano",LARGE((Q385,U385,Y385,AC385,AG385,AK385,AO385,AS385,AW385,BA385,BE385,BI385,BM385,BQ385,BU385,BY385,CC385),1)+LARGE((Q385,U385,Y385,AC385,AG385,AK385,AO385,AS385,AW385,BA385,BE385,BI385,BM385,BQ385,BU385,BY385,CC385),2)+LARGE((Q385,U385,Y385,AC385,AG385,AK385,AO385,AS385,AW385,BA385,BE385,BI385,BM385,BQ385,BU385,BY385,CC385),3)+LARGE((Q385,U385,Y385,AC385,AG385,AK385,AO385,AS385,AW385,BA385,BE385,BI385,BM385,BQ385,BU385,BY385,CC385),4)+LARGE((Q385,U385,Y385,AC385,AG385,AK385,AO385,AS385,AW385,BA385,BE385,BI385,BM385,BQ385,BU385,BY385,CC385),5),J385)</f>
        <v>174.38</v>
      </c>
      <c r="O385" s="250">
        <f>IF($M385="ano",LARGE((S385,W385,AA385,AE385,AI385,AM385,AQ385,AU385,AY385,BC385,BG385,BK385,BO385,BS385,BW385,CA385,CE385),1)+LARGE((S385,W385,AA385,AE385,AI385,AM385,AQ385,AU385,AY385,BC385,BG385,BK385,BO385,BS385,BW385,CA385,CE385),2)+LARGE((S385,W385,AA385,AE385,AI385,AM385,AQ385,AU385,AY385,BC385,BG385,BK385,BO385,BS385,BW385,CA385,CE385),3)+LARGE((S385,W385,AA385,AE385,AI385,AM385,AQ385,AU385,AY385,BC385,BG385,BK385,BO385,BS385,BW385,CA385,CE385),4)+LARGE((S385,W385,AA385,AE385,AI385,AM385,AQ385,AU385,AY385,BC385,BG385,BK385,BO385,BS385,BW385,CA385,CE385),5),K385)</f>
        <v>175.88</v>
      </c>
      <c r="AJ385" s="200"/>
      <c r="AK385" s="201"/>
      <c r="AL385" s="201"/>
      <c r="AM385" s="201"/>
      <c r="BH385" s="213">
        <v>6.7476851851851857E-2</v>
      </c>
      <c r="BI385" s="254">
        <v>174.38</v>
      </c>
      <c r="BJ385" s="213">
        <v>6.690329861111112E-2</v>
      </c>
      <c r="BK385" s="254">
        <v>175.88</v>
      </c>
      <c r="BL385" s="112"/>
      <c r="BM385" s="233"/>
      <c r="BN385" s="233"/>
      <c r="BO385" s="255"/>
      <c r="BT385" s="218"/>
      <c r="BU385" s="259"/>
      <c r="BV385" s="259"/>
      <c r="BW385" s="260"/>
      <c r="BY385" s="257"/>
      <c r="BZ385" s="257"/>
      <c r="CA385" s="257"/>
      <c r="CB385" s="221"/>
      <c r="CC385" s="222"/>
      <c r="CD385" s="222"/>
      <c r="CE385" s="222"/>
    </row>
    <row r="386" spans="2:83" ht="15" customHeight="1">
      <c r="B386" s="2">
        <v>427</v>
      </c>
      <c r="C386" s="2">
        <v>381</v>
      </c>
      <c r="D386" s="49" t="s">
        <v>1068</v>
      </c>
      <c r="E386" s="49" t="s">
        <v>844</v>
      </c>
      <c r="F386" s="93" t="s">
        <v>942</v>
      </c>
      <c r="G386" s="85">
        <v>1980</v>
      </c>
      <c r="H386" s="49" t="s">
        <v>31</v>
      </c>
      <c r="I386" s="49" t="s">
        <v>31</v>
      </c>
      <c r="J386" s="105">
        <f t="shared" si="33"/>
        <v>175.5</v>
      </c>
      <c r="K386" s="249">
        <f t="shared" si="34"/>
        <v>175.85999999999999</v>
      </c>
      <c r="L386" s="51">
        <f t="shared" si="35"/>
        <v>1</v>
      </c>
      <c r="M386" s="52" t="str">
        <f t="shared" si="36"/>
        <v>nie</v>
      </c>
      <c r="N386" s="106">
        <f>IF($M386="ano",LARGE((Q386,U386,Y386,AC386,AG386,AK386,AO386,AS386,AW386,BA386,BE386,BI386,BM386,BQ386,BU386,BY386,CC386),1)+LARGE((Q386,U386,Y386,AC386,AG386,AK386,AO386,AS386,AW386,BA386,BE386,BI386,BM386,BQ386,BU386,BY386,CC386),2)+LARGE((Q386,U386,Y386,AC386,AG386,AK386,AO386,AS386,AW386,BA386,BE386,BI386,BM386,BQ386,BU386,BY386,CC386),3)+LARGE((Q386,U386,Y386,AC386,AG386,AK386,AO386,AS386,AW386,BA386,BE386,BI386,BM386,BQ386,BU386,BY386,CC386),4)+LARGE((Q386,U386,Y386,AC386,AG386,AK386,AO386,AS386,AW386,BA386,BE386,BI386,BM386,BQ386,BU386,BY386,CC386),5),J386)</f>
        <v>175.5</v>
      </c>
      <c r="O386" s="250">
        <f>IF($M386="ano",LARGE((S386,W386,AA386,AE386,AI386,AM386,AQ386,AU386,AY386,BC386,BG386,BK386,BO386,BS386,BW386,CA386,CE386),1)+LARGE((S386,W386,AA386,AE386,AI386,AM386,AQ386,AU386,AY386,BC386,BG386,BK386,BO386,BS386,BW386,CA386,CE386),2)+LARGE((S386,W386,AA386,AE386,AI386,AM386,AQ386,AU386,AY386,BC386,BG386,BK386,BO386,BS386,BW386,CA386,CE386),3)+LARGE((S386,W386,AA386,AE386,AI386,AM386,AQ386,AU386,AY386,BC386,BG386,BK386,BO386,BS386,BW386,CA386,CE386),4)+LARGE((S386,W386,AA386,AE386,AI386,AM386,AQ386,AU386,AY386,BC386,BG386,BK386,BO386,BS386,BW386,CA386,CE386),5),K386)</f>
        <v>175.85999999999999</v>
      </c>
      <c r="AJ386" s="200"/>
      <c r="AK386" s="201"/>
      <c r="AL386" s="201"/>
      <c r="AM386" s="201"/>
      <c r="BH386" s="213">
        <v>6.7141203703703703E-2</v>
      </c>
      <c r="BI386" s="254">
        <v>175.5</v>
      </c>
      <c r="BJ386" s="213">
        <v>6.700692129629629E-2</v>
      </c>
      <c r="BK386" s="254">
        <v>175.85999999999999</v>
      </c>
      <c r="BL386" s="112"/>
      <c r="BM386" s="233"/>
      <c r="BN386" s="233"/>
      <c r="BO386" s="255"/>
      <c r="BT386" s="218"/>
      <c r="BU386" s="259"/>
      <c r="BV386" s="259"/>
      <c r="BW386" s="260"/>
      <c r="BY386" s="257"/>
      <c r="BZ386" s="257"/>
      <c r="CA386" s="257"/>
      <c r="CB386" s="221"/>
      <c r="CC386" s="222"/>
      <c r="CD386" s="222"/>
      <c r="CE386" s="222"/>
    </row>
    <row r="387" spans="2:83">
      <c r="B387" s="2">
        <v>428</v>
      </c>
      <c r="C387" s="2">
        <v>382</v>
      </c>
      <c r="D387" s="49" t="s">
        <v>1094</v>
      </c>
      <c r="E387" s="49" t="s">
        <v>1095</v>
      </c>
      <c r="F387" s="93" t="s">
        <v>994</v>
      </c>
      <c r="G387" s="85">
        <v>1960</v>
      </c>
      <c r="H387" s="49" t="s">
        <v>31</v>
      </c>
      <c r="I387" s="49" t="s">
        <v>33</v>
      </c>
      <c r="J387" s="105">
        <f t="shared" si="33"/>
        <v>151.32</v>
      </c>
      <c r="K387" s="249">
        <f t="shared" si="34"/>
        <v>175.73</v>
      </c>
      <c r="L387" s="51">
        <f t="shared" si="35"/>
        <v>1</v>
      </c>
      <c r="M387" s="52" t="str">
        <f t="shared" si="36"/>
        <v>nie</v>
      </c>
      <c r="N387" s="106">
        <f>IF($M387="ano",LARGE((Q387,U387,Y387,AC387,AG387,AK387,AO387,AS387,AW387,BA387,BE387,BI387,BM387,BQ387,BU387,BY387,CC387),1)+LARGE((Q387,U387,Y387,AC387,AG387,AK387,AO387,AS387,AW387,BA387,BE387,BI387,BM387,BQ387,BU387,BY387,CC387),2)+LARGE((Q387,U387,Y387,AC387,AG387,AK387,AO387,AS387,AW387,BA387,BE387,BI387,BM387,BQ387,BU387,BY387,CC387),3)+LARGE((Q387,U387,Y387,AC387,AG387,AK387,AO387,AS387,AW387,BA387,BE387,BI387,BM387,BQ387,BU387,BY387,CC387),4)+LARGE((Q387,U387,Y387,AC387,AG387,AK387,AO387,AS387,AW387,BA387,BE387,BI387,BM387,BQ387,BU387,BY387,CC387),5),J387)</f>
        <v>151.32</v>
      </c>
      <c r="O387" s="250">
        <f>IF($M387="ano",LARGE((S387,W387,AA387,AE387,AI387,AM387,AQ387,AU387,AY387,BC387,BG387,BK387,BO387,BS387,BW387,CA387,CE387),1)+LARGE((S387,W387,AA387,AE387,AI387,AM387,AQ387,AU387,AY387,BC387,BG387,BK387,BO387,BS387,BW387,CA387,CE387),2)+LARGE((S387,W387,AA387,AE387,AI387,AM387,AQ387,AU387,AY387,BC387,BG387,BK387,BO387,BS387,BW387,CA387,CE387),3)+LARGE((S387,W387,AA387,AE387,AI387,AM387,AQ387,AU387,AY387,BC387,BG387,BK387,BO387,BS387,BW387,CA387,CE387),4)+LARGE((S387,W387,AA387,AE387,AI387,AM387,AQ387,AU387,AY387,BC387,BG387,BK387,BO387,BS387,BW387,CA387,CE387),5),K387)</f>
        <v>175.73</v>
      </c>
      <c r="AJ387" s="200"/>
      <c r="AK387" s="201"/>
      <c r="AL387" s="201"/>
      <c r="AM387" s="201"/>
      <c r="BH387" s="213"/>
      <c r="BI387" s="214"/>
      <c r="BJ387" s="214"/>
      <c r="BK387" s="215"/>
      <c r="BL387" s="112">
        <v>6.5057870370370363E-2</v>
      </c>
      <c r="BM387" s="233">
        <v>151.32</v>
      </c>
      <c r="BN387" s="112">
        <v>5.602133217592592E-2</v>
      </c>
      <c r="BO387" s="233">
        <v>175.73</v>
      </c>
      <c r="BT387" s="218"/>
      <c r="BU387" s="259"/>
      <c r="BV387" s="259"/>
      <c r="BW387" s="260"/>
      <c r="BY387" s="257"/>
      <c r="BZ387" s="257"/>
      <c r="CA387" s="257"/>
      <c r="CB387" s="221"/>
      <c r="CC387" s="222"/>
      <c r="CD387" s="222"/>
      <c r="CE387" s="222"/>
    </row>
    <row r="388" spans="2:83" ht="15" customHeight="1">
      <c r="B388" s="2">
        <v>429</v>
      </c>
      <c r="C388" s="2">
        <v>383</v>
      </c>
      <c r="D388" s="49" t="s">
        <v>1113</v>
      </c>
      <c r="E388" s="49" t="s">
        <v>1902</v>
      </c>
      <c r="F388" s="93" t="s">
        <v>1114</v>
      </c>
      <c r="G388" s="85">
        <v>1986</v>
      </c>
      <c r="H388" s="49" t="s">
        <v>31</v>
      </c>
      <c r="I388" s="49" t="s">
        <v>31</v>
      </c>
      <c r="J388" s="105">
        <f t="shared" si="33"/>
        <v>175.72</v>
      </c>
      <c r="K388" s="249">
        <f t="shared" si="34"/>
        <v>175.72</v>
      </c>
      <c r="L388" s="51">
        <f t="shared" si="35"/>
        <v>1</v>
      </c>
      <c r="M388" s="52" t="str">
        <f t="shared" si="36"/>
        <v>nie</v>
      </c>
      <c r="N388" s="106">
        <f>IF($M388="ano",LARGE((Q388,U388,Y388,AC388,AG388,AK388,AO388,AS388,AW388,BA388,BE388,BI388,BM388,BQ388,BU388,BY388,CC388),1)+LARGE((Q388,U388,Y388,AC388,AG388,AK388,AO388,AS388,AW388,BA388,BE388,BI388,BM388,BQ388,BU388,BY388,CC388),2)+LARGE((Q388,U388,Y388,AC388,AG388,AK388,AO388,AS388,AW388,BA388,BE388,BI388,BM388,BQ388,BU388,BY388,CC388),3)+LARGE((Q388,U388,Y388,AC388,AG388,AK388,AO388,AS388,AW388,BA388,BE388,BI388,BM388,BQ388,BU388,BY388,CC388),4)+LARGE((Q388,U388,Y388,AC388,AG388,AK388,AO388,AS388,AW388,BA388,BE388,BI388,BM388,BQ388,BU388,BY388,CC388),5),J388)</f>
        <v>175.72</v>
      </c>
      <c r="O388" s="250">
        <f>IF($M388="ano",LARGE((S388,W388,AA388,AE388,AI388,AM388,AQ388,AU388,AY388,BC388,BG388,BK388,BO388,BS388,BW388,CA388,CE388),1)+LARGE((S388,W388,AA388,AE388,AI388,AM388,AQ388,AU388,AY388,BC388,BG388,BK388,BO388,BS388,BW388,CA388,CE388),2)+LARGE((S388,W388,AA388,AE388,AI388,AM388,AQ388,AU388,AY388,BC388,BG388,BK388,BO388,BS388,BW388,CA388,CE388),3)+LARGE((S388,W388,AA388,AE388,AI388,AM388,AQ388,AU388,AY388,BC388,BG388,BK388,BO388,BS388,BW388,CA388,CE388),4)+LARGE((S388,W388,AA388,AE388,AI388,AM388,AQ388,AU388,AY388,BC388,BG388,BK388,BO388,BS388,BW388,CA388,CE388),5),K388)</f>
        <v>175.72</v>
      </c>
      <c r="AJ388" s="200"/>
      <c r="AK388" s="201"/>
      <c r="AL388" s="201"/>
      <c r="AM388" s="201"/>
      <c r="BT388" s="218">
        <v>5.0324074074074077E-2</v>
      </c>
      <c r="BU388" s="256">
        <v>175.72</v>
      </c>
      <c r="BV388" s="218">
        <v>5.0324074074074077E-2</v>
      </c>
      <c r="BW388" s="262">
        <v>175.72</v>
      </c>
      <c r="BY388" s="257"/>
      <c r="BZ388" s="257"/>
      <c r="CA388" s="257"/>
      <c r="CB388" s="221"/>
      <c r="CC388" s="222"/>
      <c r="CD388" s="222"/>
      <c r="CE388" s="222"/>
    </row>
    <row r="389" spans="2:83" ht="15" customHeight="1">
      <c r="B389" s="2">
        <v>430</v>
      </c>
      <c r="C389" s="2">
        <v>384</v>
      </c>
      <c r="D389" s="49" t="s">
        <v>497</v>
      </c>
      <c r="E389" s="49" t="s">
        <v>1520</v>
      </c>
      <c r="F389" s="93" t="s">
        <v>276</v>
      </c>
      <c r="G389" s="85" t="s">
        <v>266</v>
      </c>
      <c r="H389" s="49" t="s">
        <v>31</v>
      </c>
      <c r="I389" s="49" t="s">
        <v>31</v>
      </c>
      <c r="J389" s="105">
        <f t="shared" si="33"/>
        <v>173.64</v>
      </c>
      <c r="K389" s="249">
        <f t="shared" si="34"/>
        <v>175.64999999999998</v>
      </c>
      <c r="L389" s="51">
        <f t="shared" si="35"/>
        <v>1</v>
      </c>
      <c r="M389" s="52" t="str">
        <f t="shared" si="36"/>
        <v>nie</v>
      </c>
      <c r="N389" s="106">
        <f>IF($M389="ano",LARGE((Q389,U389,Y389,AC389,AG389,AK389,AO389,AS389,AW389,BA389,BE389,BI389,BM389,BQ389,BU389,BY389,CC389),1)+LARGE((Q389,U389,Y389,AC389,AG389,AK389,AO389,AS389,AW389,BA389,BE389,BI389,BM389,BQ389,BU389,BY389,CC389),2)+LARGE((Q389,U389,Y389,AC389,AG389,AK389,AO389,AS389,AW389,BA389,BE389,BI389,BM389,BQ389,BU389,BY389,CC389),3)+LARGE((Q389,U389,Y389,AC389,AG389,AK389,AO389,AS389,AW389,BA389,BE389,BI389,BM389,BQ389,BU389,BY389,CC389),4)+LARGE((Q389,U389,Y389,AC389,AG389,AK389,AO389,AS389,AW389,BA389,BE389,BI389,BM389,BQ389,BU389,BY389,CC389),5),J389)</f>
        <v>173.64</v>
      </c>
      <c r="O389" s="250">
        <f>IF($M389="ano",LARGE((S389,W389,AA389,AE389,AI389,AM389,AQ389,AU389,AY389,BC389,BG389,BK389,BO389,BS389,BW389,CA389,CE389),1)+LARGE((S389,W389,AA389,AE389,AI389,AM389,AQ389,AU389,AY389,BC389,BG389,BK389,BO389,BS389,BW389,CA389,CE389),2)+LARGE((S389,W389,AA389,AE389,AI389,AM389,AQ389,AU389,AY389,BC389,BG389,BK389,BO389,BS389,BW389,CA389,CE389),3)+LARGE((S389,W389,AA389,AE389,AI389,AM389,AQ389,AU389,AY389,BC389,BG389,BK389,BO389,BS389,BW389,CA389,CE389),4)+LARGE((S389,W389,AA389,AE389,AI389,AM389,AQ389,AU389,AY389,BC389,BG389,BK389,BO389,BS389,BW389,CA389,CE389),5),K389)</f>
        <v>175.64999999999998</v>
      </c>
      <c r="S389" s="193"/>
      <c r="W389" s="196"/>
      <c r="Y389" s="59" t="s">
        <v>247</v>
      </c>
      <c r="AA389" s="199" t="s">
        <v>247</v>
      </c>
      <c r="AE389" s="202"/>
      <c r="AG389" s="61" t="s">
        <v>247</v>
      </c>
      <c r="AI389" s="205"/>
      <c r="AJ389" s="200"/>
      <c r="AK389" s="201" t="s">
        <v>247</v>
      </c>
      <c r="AL389" s="201"/>
      <c r="AM389" s="202"/>
      <c r="AN389" s="206">
        <v>2.8888888888888891E-2</v>
      </c>
      <c r="AO389" s="251">
        <v>173.64</v>
      </c>
      <c r="AP389" s="206">
        <v>2.855955555555556E-2</v>
      </c>
      <c r="AQ389" s="251">
        <v>175.64999999999998</v>
      </c>
      <c r="AU389" s="202"/>
      <c r="AW389" s="231"/>
      <c r="AX389" s="231"/>
      <c r="AY389" s="253"/>
      <c r="BA389" s="207"/>
      <c r="BB389" s="207"/>
      <c r="BC389" s="208"/>
      <c r="BD389" s="210"/>
      <c r="BE389" s="211"/>
      <c r="BF389" s="211"/>
      <c r="BG389" s="212"/>
      <c r="BH389" s="213"/>
      <c r="BI389" s="214"/>
      <c r="BJ389" s="214"/>
      <c r="BK389" s="215"/>
      <c r="BL389" s="112"/>
      <c r="BM389" s="233"/>
      <c r="BN389" s="233"/>
      <c r="BO389" s="255"/>
      <c r="BS389" s="217"/>
      <c r="BT389" s="218"/>
      <c r="BU389" s="259"/>
      <c r="BV389" s="259"/>
      <c r="BW389" s="260"/>
      <c r="BY389" s="257"/>
      <c r="BZ389" s="257"/>
      <c r="CA389" s="257"/>
      <c r="CB389" s="221"/>
      <c r="CC389" s="222"/>
      <c r="CD389" s="222"/>
      <c r="CE389" s="222"/>
    </row>
    <row r="390" spans="2:83" ht="15" customHeight="1">
      <c r="B390" s="2">
        <v>431</v>
      </c>
      <c r="C390" s="2">
        <v>385</v>
      </c>
      <c r="D390" s="49" t="s">
        <v>612</v>
      </c>
      <c r="E390" s="49" t="s">
        <v>1850</v>
      </c>
      <c r="F390" s="93" t="s">
        <v>277</v>
      </c>
      <c r="G390" s="85" t="s">
        <v>278</v>
      </c>
      <c r="H390" s="49" t="s">
        <v>31</v>
      </c>
      <c r="I390" s="49" t="s">
        <v>31</v>
      </c>
      <c r="J390" s="105">
        <f t="shared" ref="J390:J453" si="37">SUMIF($P$5:$CF$5,"Body",P390:CF390)</f>
        <v>171.01</v>
      </c>
      <c r="K390" s="249">
        <f t="shared" ref="K390:K453" si="38">SUMIF($P$5:$CF$5,"Body koef-vek",P390:CF390)</f>
        <v>175.62</v>
      </c>
      <c r="L390" s="51">
        <f t="shared" ref="L390:L453" si="39">COUNT(Q390,U390,Y390,AC390,AG390,AK390,AO390,AS390,AW390,BA390,BE390,BI390,BM390,BQ390,BU390,BY390,CC390)</f>
        <v>1</v>
      </c>
      <c r="M390" s="52" t="str">
        <f t="shared" ref="M390:M453" si="40">IF(L390&lt;=5,"nie","ano")</f>
        <v>nie</v>
      </c>
      <c r="N390" s="106">
        <f>IF($M390="ano",LARGE((Q390,U390,Y390,AC390,AG390,AK390,AO390,AS390,AW390,BA390,BE390,BI390,BM390,BQ390,BU390,BY390,CC390),1)+LARGE((Q390,U390,Y390,AC390,AG390,AK390,AO390,AS390,AW390,BA390,BE390,BI390,BM390,BQ390,BU390,BY390,CC390),2)+LARGE((Q390,U390,Y390,AC390,AG390,AK390,AO390,AS390,AW390,BA390,BE390,BI390,BM390,BQ390,BU390,BY390,CC390),3)+LARGE((Q390,U390,Y390,AC390,AG390,AK390,AO390,AS390,AW390,BA390,BE390,BI390,BM390,BQ390,BU390,BY390,CC390),4)+LARGE((Q390,U390,Y390,AC390,AG390,AK390,AO390,AS390,AW390,BA390,BE390,BI390,BM390,BQ390,BU390,BY390,CC390),5),J390)</f>
        <v>171.01</v>
      </c>
      <c r="O390" s="250">
        <f>IF($M390="ano",LARGE((S390,W390,AA390,AE390,AI390,AM390,AQ390,AU390,AY390,BC390,BG390,BK390,BO390,BS390,BW390,CA390,CE390),1)+LARGE((S390,W390,AA390,AE390,AI390,AM390,AQ390,AU390,AY390,BC390,BG390,BK390,BO390,BS390,BW390,CA390,CE390),2)+LARGE((S390,W390,AA390,AE390,AI390,AM390,AQ390,AU390,AY390,BC390,BG390,BK390,BO390,BS390,BW390,CA390,CE390),3)+LARGE((S390,W390,AA390,AE390,AI390,AM390,AQ390,AU390,AY390,BC390,BG390,BK390,BO390,BS390,BW390,CA390,CE390),4)+LARGE((S390,W390,AA390,AE390,AI390,AM390,AQ390,AU390,AY390,BC390,BG390,BK390,BO390,BS390,BW390,CA390,CE390),5),K390)</f>
        <v>175.62</v>
      </c>
      <c r="S390" s="193"/>
      <c r="W390" s="196"/>
      <c r="Y390" s="59" t="s">
        <v>247</v>
      </c>
      <c r="AA390" s="199" t="s">
        <v>247</v>
      </c>
      <c r="AE390" s="202"/>
      <c r="AG390" s="61" t="s">
        <v>247</v>
      </c>
      <c r="AI390" s="205"/>
      <c r="AJ390" s="200"/>
      <c r="AK390" s="201" t="s">
        <v>247</v>
      </c>
      <c r="AL390" s="201"/>
      <c r="AM390" s="202"/>
      <c r="AN390" s="206">
        <v>2.9224537037037038E-2</v>
      </c>
      <c r="AO390" s="251">
        <v>171.01</v>
      </c>
      <c r="AP390" s="206">
        <v>2.8458854166666669E-2</v>
      </c>
      <c r="AQ390" s="251">
        <v>175.62</v>
      </c>
      <c r="AU390" s="202"/>
      <c r="AW390" s="231"/>
      <c r="AX390" s="231"/>
      <c r="AY390" s="253"/>
      <c r="BA390" s="207"/>
      <c r="BB390" s="207"/>
      <c r="BC390" s="208"/>
      <c r="BD390" s="210"/>
      <c r="BE390" s="211"/>
      <c r="BF390" s="211"/>
      <c r="BG390" s="212"/>
      <c r="BH390" s="213"/>
      <c r="BI390" s="214"/>
      <c r="BJ390" s="214"/>
      <c r="BK390" s="215"/>
      <c r="BL390" s="112"/>
      <c r="BM390" s="233"/>
      <c r="BN390" s="233"/>
      <c r="BO390" s="255"/>
      <c r="BS390" s="217"/>
      <c r="BT390" s="218"/>
      <c r="BU390" s="259"/>
      <c r="BV390" s="259"/>
      <c r="BW390" s="260"/>
      <c r="BY390" s="257"/>
      <c r="BZ390" s="257"/>
      <c r="CA390" s="257"/>
      <c r="CB390" s="221"/>
      <c r="CC390" s="222"/>
      <c r="CD390" s="222"/>
      <c r="CE390" s="222"/>
    </row>
    <row r="391" spans="2:83" ht="15" customHeight="1">
      <c r="B391" s="2">
        <v>432</v>
      </c>
      <c r="C391" s="2">
        <v>386</v>
      </c>
      <c r="D391" s="49" t="s">
        <v>1988</v>
      </c>
      <c r="E391" s="49" t="s">
        <v>1887</v>
      </c>
      <c r="F391" s="93" t="s">
        <v>947</v>
      </c>
      <c r="G391" s="85">
        <v>1971</v>
      </c>
      <c r="H391" s="49" t="s">
        <v>31</v>
      </c>
      <c r="I391" s="49" t="s">
        <v>32</v>
      </c>
      <c r="J391" s="105">
        <f t="shared" si="37"/>
        <v>165.56</v>
      </c>
      <c r="K391" s="249">
        <f t="shared" si="38"/>
        <v>175.44</v>
      </c>
      <c r="L391" s="51">
        <f t="shared" si="39"/>
        <v>1</v>
      </c>
      <c r="M391" s="52" t="str">
        <f t="shared" si="40"/>
        <v>nie</v>
      </c>
      <c r="N391" s="106">
        <f>IF($M391="ano",LARGE((Q391,U391,Y391,AC391,AG391,AK391,AO391,AS391,AW391,BA391,BE391,BI391,BM391,BQ391,BU391,BY391,CC391),1)+LARGE((Q391,U391,Y391,AC391,AG391,AK391,AO391,AS391,AW391,BA391,BE391,BI391,BM391,BQ391,BU391,BY391,CC391),2)+LARGE((Q391,U391,Y391,AC391,AG391,AK391,AO391,AS391,AW391,BA391,BE391,BI391,BM391,BQ391,BU391,BY391,CC391),3)+LARGE((Q391,U391,Y391,AC391,AG391,AK391,AO391,AS391,AW391,BA391,BE391,BI391,BM391,BQ391,BU391,BY391,CC391),4)+LARGE((Q391,U391,Y391,AC391,AG391,AK391,AO391,AS391,AW391,BA391,BE391,BI391,BM391,BQ391,BU391,BY391,CC391),5),J391)</f>
        <v>165.56</v>
      </c>
      <c r="O391" s="250">
        <f>IF($M391="ano",LARGE((S391,W391,AA391,AE391,AI391,AM391,AQ391,AU391,AY391,BC391,BG391,BK391,BO391,BS391,BW391,CA391,CE391),1)+LARGE((S391,W391,AA391,AE391,AI391,AM391,AQ391,AU391,AY391,BC391,BG391,BK391,BO391,BS391,BW391,CA391,CE391),2)+LARGE((S391,W391,AA391,AE391,AI391,AM391,AQ391,AU391,AY391,BC391,BG391,BK391,BO391,BS391,BW391,CA391,CE391),3)+LARGE((S391,W391,AA391,AE391,AI391,AM391,AQ391,AU391,AY391,BC391,BG391,BK391,BO391,BS391,BW391,CA391,CE391),4)+LARGE((S391,W391,AA391,AE391,AI391,AM391,AQ391,AU391,AY391,BC391,BG391,BK391,BO391,BS391,BW391,CA391,CE391),5),K391)</f>
        <v>175.44</v>
      </c>
      <c r="AJ391" s="200"/>
      <c r="AK391" s="201"/>
      <c r="AL391" s="201"/>
      <c r="AM391" s="201"/>
      <c r="BH391" s="213">
        <v>7.0115740740740742E-2</v>
      </c>
      <c r="BI391" s="254">
        <v>165.56</v>
      </c>
      <c r="BJ391" s="213">
        <v>6.6168224537037038E-2</v>
      </c>
      <c r="BK391" s="254">
        <v>175.44</v>
      </c>
      <c r="BL391" s="112"/>
      <c r="BM391" s="233"/>
      <c r="BN391" s="233"/>
      <c r="BO391" s="255"/>
      <c r="BT391" s="218"/>
      <c r="BU391" s="259"/>
      <c r="BV391" s="259"/>
      <c r="BW391" s="260"/>
      <c r="BX391" s="219">
        <v>5.0671296296296298E-2</v>
      </c>
      <c r="BY391" s="257"/>
      <c r="BZ391" s="219">
        <v>4.7818502314814812E-2</v>
      </c>
      <c r="CA391" s="257"/>
      <c r="CB391" s="221"/>
      <c r="CC391" s="222"/>
      <c r="CD391" s="222"/>
      <c r="CE391" s="222"/>
    </row>
    <row r="392" spans="2:83" ht="15" customHeight="1">
      <c r="B392" s="2">
        <v>433</v>
      </c>
      <c r="C392" s="2">
        <v>387</v>
      </c>
      <c r="D392" s="49" t="s">
        <v>497</v>
      </c>
      <c r="E392" s="49" t="s">
        <v>1855</v>
      </c>
      <c r="F392" s="93" t="s">
        <v>276</v>
      </c>
      <c r="G392" s="85" t="s">
        <v>264</v>
      </c>
      <c r="H392" s="49" t="s">
        <v>31</v>
      </c>
      <c r="I392" s="49" t="s">
        <v>31</v>
      </c>
      <c r="J392" s="105">
        <f t="shared" si="37"/>
        <v>175.36</v>
      </c>
      <c r="K392" s="249">
        <f t="shared" si="38"/>
        <v>175.36</v>
      </c>
      <c r="L392" s="51">
        <f t="shared" si="39"/>
        <v>1</v>
      </c>
      <c r="M392" s="52" t="str">
        <f t="shared" si="40"/>
        <v>nie</v>
      </c>
      <c r="N392" s="106">
        <f>IF($M392="ano",LARGE((Q392,U392,Y392,AC392,AG392,AK392,AO392,AS392,AW392,BA392,BE392,BI392,BM392,BQ392,BU392,BY392,CC392),1)+LARGE((Q392,U392,Y392,AC392,AG392,AK392,AO392,AS392,AW392,BA392,BE392,BI392,BM392,BQ392,BU392,BY392,CC392),2)+LARGE((Q392,U392,Y392,AC392,AG392,AK392,AO392,AS392,AW392,BA392,BE392,BI392,BM392,BQ392,BU392,BY392,CC392),3)+LARGE((Q392,U392,Y392,AC392,AG392,AK392,AO392,AS392,AW392,BA392,BE392,BI392,BM392,BQ392,BU392,BY392,CC392),4)+LARGE((Q392,U392,Y392,AC392,AG392,AK392,AO392,AS392,AW392,BA392,BE392,BI392,BM392,BQ392,BU392,BY392,CC392),5),J392)</f>
        <v>175.36</v>
      </c>
      <c r="O392" s="250">
        <f>IF($M392="ano",LARGE((S392,W392,AA392,AE392,AI392,AM392,AQ392,AU392,AY392,BC392,BG392,BK392,BO392,BS392,BW392,CA392,CE392),1)+LARGE((S392,W392,AA392,AE392,AI392,AM392,AQ392,AU392,AY392,BC392,BG392,BK392,BO392,BS392,BW392,CA392,CE392),2)+LARGE((S392,W392,AA392,AE392,AI392,AM392,AQ392,AU392,AY392,BC392,BG392,BK392,BO392,BS392,BW392,CA392,CE392),3)+LARGE((S392,W392,AA392,AE392,AI392,AM392,AQ392,AU392,AY392,BC392,BG392,BK392,BO392,BS392,BW392,CA392,CE392),4)+LARGE((S392,W392,AA392,AE392,AI392,AM392,AQ392,AU392,AY392,BC392,BG392,BK392,BO392,BS392,BW392,CA392,CE392),5),K392)</f>
        <v>175.36</v>
      </c>
      <c r="S392" s="193"/>
      <c r="W392" s="196"/>
      <c r="Y392" s="59" t="s">
        <v>247</v>
      </c>
      <c r="AA392" s="199" t="s">
        <v>247</v>
      </c>
      <c r="AE392" s="202"/>
      <c r="AG392" s="61" t="s">
        <v>247</v>
      </c>
      <c r="AI392" s="205"/>
      <c r="AJ392" s="200"/>
      <c r="AK392" s="201" t="s">
        <v>247</v>
      </c>
      <c r="AL392" s="201"/>
      <c r="AM392" s="202"/>
      <c r="AN392" s="206">
        <v>2.8668981481481479E-2</v>
      </c>
      <c r="AO392" s="251">
        <v>175.36</v>
      </c>
      <c r="AP392" s="206">
        <v>2.8668981481481479E-2</v>
      </c>
      <c r="AQ392" s="251">
        <v>175.36</v>
      </c>
      <c r="AU392" s="202"/>
      <c r="AW392" s="231"/>
      <c r="AX392" s="231"/>
      <c r="AY392" s="253"/>
      <c r="BA392" s="207"/>
      <c r="BB392" s="207"/>
      <c r="BC392" s="208"/>
      <c r="BD392" s="210"/>
      <c r="BE392" s="211"/>
      <c r="BF392" s="211"/>
      <c r="BG392" s="212"/>
      <c r="BH392" s="213"/>
      <c r="BI392" s="214"/>
      <c r="BJ392" s="214"/>
      <c r="BK392" s="215"/>
      <c r="BL392" s="112"/>
      <c r="BM392" s="233"/>
      <c r="BN392" s="233"/>
      <c r="BO392" s="255"/>
      <c r="BS392" s="217"/>
      <c r="BT392" s="218"/>
      <c r="BU392" s="259"/>
      <c r="BV392" s="259"/>
      <c r="BW392" s="260"/>
      <c r="BY392" s="257"/>
      <c r="BZ392" s="257"/>
      <c r="CA392" s="257"/>
      <c r="CB392" s="221"/>
      <c r="CC392" s="222"/>
      <c r="CD392" s="222"/>
      <c r="CE392" s="222"/>
    </row>
    <row r="393" spans="2:83" ht="15" customHeight="1">
      <c r="B393" s="2">
        <v>434</v>
      </c>
      <c r="C393" s="2">
        <v>388</v>
      </c>
      <c r="D393" s="49" t="s">
        <v>481</v>
      </c>
      <c r="E393" s="49" t="s">
        <v>1554</v>
      </c>
      <c r="F393" s="93" t="s">
        <v>268</v>
      </c>
      <c r="G393" s="85" t="s">
        <v>249</v>
      </c>
      <c r="H393" s="49" t="s">
        <v>31</v>
      </c>
      <c r="I393" s="49" t="s">
        <v>32</v>
      </c>
      <c r="J393" s="105">
        <f t="shared" si="37"/>
        <v>164.12</v>
      </c>
      <c r="K393" s="249">
        <f t="shared" si="38"/>
        <v>175.31</v>
      </c>
      <c r="L393" s="51">
        <f t="shared" si="39"/>
        <v>1</v>
      </c>
      <c r="M393" s="52" t="str">
        <f t="shared" si="40"/>
        <v>nie</v>
      </c>
      <c r="N393" s="106">
        <f>IF($M393="ano",LARGE((Q393,U393,Y393,AC393,AG393,AK393,AO393,AS393,AW393,BA393,BE393,BI393,BM393,BQ393,BU393,BY393,CC393),1)+LARGE((Q393,U393,Y393,AC393,AG393,AK393,AO393,AS393,AW393,BA393,BE393,BI393,BM393,BQ393,BU393,BY393,CC393),2)+LARGE((Q393,U393,Y393,AC393,AG393,AK393,AO393,AS393,AW393,BA393,BE393,BI393,BM393,BQ393,BU393,BY393,CC393),3)+LARGE((Q393,U393,Y393,AC393,AG393,AK393,AO393,AS393,AW393,BA393,BE393,BI393,BM393,BQ393,BU393,BY393,CC393),4)+LARGE((Q393,U393,Y393,AC393,AG393,AK393,AO393,AS393,AW393,BA393,BE393,BI393,BM393,BQ393,BU393,BY393,CC393),5),J393)</f>
        <v>164.12</v>
      </c>
      <c r="O393" s="250">
        <f>IF($M393="ano",LARGE((S393,W393,AA393,AE393,AI393,AM393,AQ393,AU393,AY393,BC393,BG393,BK393,BO393,BS393,BW393,CA393,CE393),1)+LARGE((S393,W393,AA393,AE393,AI393,AM393,AQ393,AU393,AY393,BC393,BG393,BK393,BO393,BS393,BW393,CA393,CE393),2)+LARGE((S393,W393,AA393,AE393,AI393,AM393,AQ393,AU393,AY393,BC393,BG393,BK393,BO393,BS393,BW393,CA393,CE393),3)+LARGE((S393,W393,AA393,AE393,AI393,AM393,AQ393,AU393,AY393,BC393,BG393,BK393,BO393,BS393,BW393,CA393,CE393),4)+LARGE((S393,W393,AA393,AE393,AI393,AM393,AQ393,AU393,AY393,BC393,BG393,BK393,BO393,BS393,BW393,CA393,CE393),5),K393)</f>
        <v>175.31</v>
      </c>
      <c r="S393" s="193"/>
      <c r="W393" s="196"/>
      <c r="Y393" s="59" t="s">
        <v>247</v>
      </c>
      <c r="AA393" s="199" t="s">
        <v>247</v>
      </c>
      <c r="AE393" s="202"/>
      <c r="AG393" s="61" t="s">
        <v>247</v>
      </c>
      <c r="AI393" s="205"/>
      <c r="AJ393" s="200"/>
      <c r="AK393" s="201" t="s">
        <v>247</v>
      </c>
      <c r="AL393" s="201"/>
      <c r="AM393" s="202"/>
      <c r="AN393" s="206">
        <v>3.0104166666666668E-2</v>
      </c>
      <c r="AO393" s="251">
        <v>164.12</v>
      </c>
      <c r="AP393" s="206">
        <v>2.8183520833333336E-2</v>
      </c>
      <c r="AQ393" s="251">
        <v>175.31</v>
      </c>
      <c r="AU393" s="202"/>
      <c r="AW393" s="231"/>
      <c r="AX393" s="231"/>
      <c r="AY393" s="253"/>
      <c r="BA393" s="207"/>
      <c r="BB393" s="207"/>
      <c r="BC393" s="208"/>
      <c r="BD393" s="210"/>
      <c r="BE393" s="211"/>
      <c r="BF393" s="211"/>
      <c r="BG393" s="212"/>
      <c r="BH393" s="213"/>
      <c r="BI393" s="214"/>
      <c r="BJ393" s="214"/>
      <c r="BK393" s="215"/>
      <c r="BL393" s="112"/>
      <c r="BM393" s="233"/>
      <c r="BN393" s="233"/>
      <c r="BO393" s="255"/>
      <c r="BS393" s="217"/>
      <c r="BT393" s="218"/>
      <c r="BU393" s="259"/>
      <c r="BV393" s="259"/>
      <c r="BW393" s="260"/>
      <c r="BY393" s="257"/>
      <c r="BZ393" s="257"/>
      <c r="CA393" s="257"/>
      <c r="CB393" s="221"/>
      <c r="CC393" s="222"/>
      <c r="CD393" s="222"/>
      <c r="CE393" s="222"/>
    </row>
    <row r="394" spans="2:83" ht="15" customHeight="1">
      <c r="B394" s="2">
        <v>435</v>
      </c>
      <c r="C394" s="2">
        <v>389</v>
      </c>
      <c r="D394" s="49" t="s">
        <v>815</v>
      </c>
      <c r="E394" s="49" t="s">
        <v>1564</v>
      </c>
      <c r="F394" s="93" t="s">
        <v>774</v>
      </c>
      <c r="G394" s="85">
        <v>1972</v>
      </c>
      <c r="H394" s="49" t="s">
        <v>31</v>
      </c>
      <c r="I394" s="49" t="s">
        <v>32</v>
      </c>
      <c r="J394" s="105">
        <f t="shared" si="37"/>
        <v>166.58</v>
      </c>
      <c r="K394" s="249">
        <f t="shared" si="38"/>
        <v>175.13</v>
      </c>
      <c r="L394" s="51">
        <f t="shared" si="39"/>
        <v>1</v>
      </c>
      <c r="M394" s="52" t="str">
        <f t="shared" si="40"/>
        <v>nie</v>
      </c>
      <c r="N394" s="106">
        <f>IF($M394="ano",LARGE((Q394,U394,Y394,AC394,AG394,AK394,AO394,AS394,AW394,BA394,BE394,BI394,BM394,BQ394,BU394,BY394,CC394),1)+LARGE((Q394,U394,Y394,AC394,AG394,AK394,AO394,AS394,AW394,BA394,BE394,BI394,BM394,BQ394,BU394,BY394,CC394),2)+LARGE((Q394,U394,Y394,AC394,AG394,AK394,AO394,AS394,AW394,BA394,BE394,BI394,BM394,BQ394,BU394,BY394,CC394),3)+LARGE((Q394,U394,Y394,AC394,AG394,AK394,AO394,AS394,AW394,BA394,BE394,BI394,BM394,BQ394,BU394,BY394,CC394),4)+LARGE((Q394,U394,Y394,AC394,AG394,AK394,AO394,AS394,AW394,BA394,BE394,BI394,BM394,BQ394,BU394,BY394,CC394),5),J394)</f>
        <v>166.58</v>
      </c>
      <c r="O394" s="250">
        <f>IF($M394="ano",LARGE((S394,W394,AA394,AE394,AI394,AM394,AQ394,AU394,AY394,BC394,BG394,BK394,BO394,BS394,BW394,CA394,CE394),1)+LARGE((S394,W394,AA394,AE394,AI394,AM394,AQ394,AU394,AY394,BC394,BG394,BK394,BO394,BS394,BW394,CA394,CE394),2)+LARGE((S394,W394,AA394,AE394,AI394,AM394,AQ394,AU394,AY394,BC394,BG394,BK394,BO394,BS394,BW394,CA394,CE394),3)+LARGE((S394,W394,AA394,AE394,AI394,AM394,AQ394,AU394,AY394,BC394,BG394,BK394,BO394,BS394,BW394,CA394,CE394),4)+LARGE((S394,W394,AA394,AE394,AI394,AM394,AQ394,AU394,AY394,BC394,BG394,BK394,BO394,BS394,BW394,CA394,CE394),5),K394)</f>
        <v>175.13</v>
      </c>
      <c r="Y394" s="59" t="s">
        <v>247</v>
      </c>
      <c r="AA394" s="59" t="s">
        <v>247</v>
      </c>
      <c r="AJ394" s="200"/>
      <c r="AK394" s="201"/>
      <c r="AL394" s="201"/>
      <c r="AM394" s="201"/>
      <c r="AV394" s="78">
        <v>7.2511574074074062E-2</v>
      </c>
      <c r="AW394" s="263">
        <v>166.58</v>
      </c>
      <c r="AX394" s="78">
        <v>6.8973009259259255E-2</v>
      </c>
      <c r="AY394" s="263">
        <v>175.13</v>
      </c>
      <c r="BA394" s="207"/>
      <c r="BB394" s="207"/>
      <c r="BC394" s="208"/>
      <c r="BD394" s="210"/>
      <c r="BE394" s="211"/>
      <c r="BF394" s="211"/>
      <c r="BG394" s="212"/>
      <c r="BH394" s="213"/>
      <c r="BI394" s="214"/>
      <c r="BJ394" s="214"/>
      <c r="BK394" s="215"/>
      <c r="BL394" s="112"/>
      <c r="BM394" s="233"/>
      <c r="BN394" s="233"/>
      <c r="BO394" s="255"/>
      <c r="BT394" s="218"/>
      <c r="BU394" s="259"/>
      <c r="BV394" s="259"/>
      <c r="BW394" s="260"/>
      <c r="BY394" s="257"/>
      <c r="BZ394" s="257"/>
      <c r="CA394" s="257"/>
      <c r="CB394" s="221"/>
      <c r="CC394" s="222"/>
      <c r="CD394" s="222"/>
      <c r="CE394" s="222"/>
    </row>
    <row r="395" spans="2:83" ht="15" customHeight="1">
      <c r="B395" s="2">
        <v>436</v>
      </c>
      <c r="C395" s="2">
        <v>390</v>
      </c>
      <c r="D395" s="80" t="s">
        <v>1868</v>
      </c>
      <c r="E395" s="80" t="s">
        <v>1867</v>
      </c>
      <c r="F395" s="90" t="s">
        <v>1869</v>
      </c>
      <c r="G395" s="84">
        <v>1970</v>
      </c>
      <c r="H395" s="49" t="s">
        <v>31</v>
      </c>
      <c r="I395" s="2" t="str">
        <f>IF(G395&lt;=1953,"M60",IF(G395&lt;=1963,"M50",IF(G395&lt;=1973,"M40","M")))</f>
        <v>M40</v>
      </c>
      <c r="J395" s="105">
        <f t="shared" si="37"/>
        <v>163.79</v>
      </c>
      <c r="K395" s="249">
        <f t="shared" si="38"/>
        <v>174.95999999999998</v>
      </c>
      <c r="L395" s="51">
        <f t="shared" si="39"/>
        <v>1</v>
      </c>
      <c r="M395" s="52" t="str">
        <f t="shared" si="40"/>
        <v>nie</v>
      </c>
      <c r="N395" s="106">
        <f>IF($M395="ano",LARGE((Q395,U395,Y395,AC395,AG395,AK395,AO395,AS395,AW395,BA395,BE395,BI395,BM395,BQ395,BU395,BY395,CC395),1)+LARGE((Q395,U395,Y395,AC395,AG395,AK395,AO395,AS395,AW395,BA395,BE395,BI395,BM395,BQ395,BU395,BY395,CC395),2)+LARGE((Q395,U395,Y395,AC395,AG395,AK395,AO395,AS395,AW395,BA395,BE395,BI395,BM395,BQ395,BU395,BY395,CC395),3)+LARGE((Q395,U395,Y395,AC395,AG395,AK395,AO395,AS395,AW395,BA395,BE395,BI395,BM395,BQ395,BU395,BY395,CC395),4)+LARGE((Q395,U395,Y395,AC395,AG395,AK395,AO395,AS395,AW395,BA395,BE395,BI395,BM395,BQ395,BU395,BY395,CC395),5),J395)</f>
        <v>163.79</v>
      </c>
      <c r="O395" s="250">
        <f>IF($M395="ano",LARGE((S395,W395,AA395,AE395,AI395,AM395,AQ395,AU395,AY395,BC395,BG395,BK395,BO395,BS395,BW395,CA395,CE395),1)+LARGE((S395,W395,AA395,AE395,AI395,AM395,AQ395,AU395,AY395,BC395,BG395,BK395,BO395,BS395,BW395,CA395,CE395),2)+LARGE((S395,W395,AA395,AE395,AI395,AM395,AQ395,AU395,AY395,BC395,BG395,BK395,BO395,BS395,BW395,CA395,CE395),3)+LARGE((S395,W395,AA395,AE395,AI395,AM395,AQ395,AU395,AY395,BC395,BG395,BK395,BO395,BS395,BW395,CA395,CE395),4)+LARGE((S395,W395,AA395,AE395,AI395,AM395,AQ395,AU395,AY395,BC395,BG395,BK395,BO395,BS395,BW395,CA395,CE395),5),K395)</f>
        <v>174.95999999999998</v>
      </c>
      <c r="P395" s="191"/>
      <c r="Q395" s="192"/>
      <c r="R395" s="192"/>
      <c r="S395" s="193"/>
      <c r="T395" s="194">
        <v>9.4942129629629626E-2</v>
      </c>
      <c r="U395" s="256">
        <v>163.79</v>
      </c>
      <c r="V395" s="194">
        <v>8.8884821759259255E-2</v>
      </c>
      <c r="W395" s="256">
        <v>174.95999999999998</v>
      </c>
      <c r="X395" s="197"/>
      <c r="Y395" s="198" t="s">
        <v>247</v>
      </c>
      <c r="Z395" s="198"/>
      <c r="AA395" s="199" t="s">
        <v>247</v>
      </c>
      <c r="AB395" s="200"/>
      <c r="AC395" s="201"/>
      <c r="AD395" s="201"/>
      <c r="AE395" s="202"/>
      <c r="AF395" s="203"/>
      <c r="AG395" s="204" t="s">
        <v>247</v>
      </c>
      <c r="AH395" s="204"/>
      <c r="AI395" s="205"/>
      <c r="AJ395" s="200"/>
      <c r="AK395" s="201" t="s">
        <v>247</v>
      </c>
      <c r="AL395" s="201"/>
      <c r="AM395" s="202"/>
      <c r="AN395" s="206"/>
      <c r="AO395" s="207" t="s">
        <v>247</v>
      </c>
      <c r="AP395" s="207"/>
      <c r="AQ395" s="208"/>
      <c r="AU395" s="202"/>
      <c r="AW395" s="231"/>
      <c r="AX395" s="231"/>
      <c r="AY395" s="253"/>
      <c r="BA395" s="207"/>
      <c r="BB395" s="207"/>
      <c r="BC395" s="208"/>
      <c r="BD395" s="210"/>
      <c r="BE395" s="211"/>
      <c r="BF395" s="211"/>
      <c r="BG395" s="212"/>
      <c r="BH395" s="213"/>
      <c r="BI395" s="214"/>
      <c r="BJ395" s="214"/>
      <c r="BK395" s="215"/>
      <c r="BL395" s="112"/>
      <c r="BM395" s="233"/>
      <c r="BN395" s="233"/>
      <c r="BO395" s="255"/>
      <c r="BP395" s="216"/>
      <c r="BQ395" s="216"/>
      <c r="BR395" s="216"/>
      <c r="BS395" s="217"/>
      <c r="BT395" s="218"/>
      <c r="BU395" s="259"/>
      <c r="BV395" s="259"/>
      <c r="BW395" s="260"/>
      <c r="BY395" s="257"/>
      <c r="BZ395" s="257"/>
      <c r="CA395" s="257"/>
      <c r="CB395" s="221"/>
      <c r="CC395" s="222"/>
      <c r="CD395" s="222"/>
      <c r="CE395" s="222"/>
    </row>
    <row r="396" spans="2:83" ht="15" customHeight="1">
      <c r="B396" s="2">
        <v>437</v>
      </c>
      <c r="C396" s="2">
        <v>391</v>
      </c>
      <c r="D396" s="49" t="s">
        <v>783</v>
      </c>
      <c r="E396" s="49" t="s">
        <v>757</v>
      </c>
      <c r="F396" s="93" t="s">
        <v>784</v>
      </c>
      <c r="G396" s="85">
        <v>1984</v>
      </c>
      <c r="H396" s="49" t="s">
        <v>31</v>
      </c>
      <c r="I396" s="49" t="s">
        <v>31</v>
      </c>
      <c r="J396" s="105">
        <f t="shared" si="37"/>
        <v>174.81</v>
      </c>
      <c r="K396" s="249">
        <f t="shared" si="38"/>
        <v>174.81</v>
      </c>
      <c r="L396" s="51">
        <f t="shared" si="39"/>
        <v>1</v>
      </c>
      <c r="M396" s="52" t="str">
        <f t="shared" si="40"/>
        <v>nie</v>
      </c>
      <c r="N396" s="106">
        <f>IF($M396="ano",LARGE((Q396,U396,Y396,AC396,AG396,AK396,AO396,AS396,AW396,BA396,BE396,BI396,BM396,BQ396,BU396,BY396,CC396),1)+LARGE((Q396,U396,Y396,AC396,AG396,AK396,AO396,AS396,AW396,BA396,BE396,BI396,BM396,BQ396,BU396,BY396,CC396),2)+LARGE((Q396,U396,Y396,AC396,AG396,AK396,AO396,AS396,AW396,BA396,BE396,BI396,BM396,BQ396,BU396,BY396,CC396),3)+LARGE((Q396,U396,Y396,AC396,AG396,AK396,AO396,AS396,AW396,BA396,BE396,BI396,BM396,BQ396,BU396,BY396,CC396),4)+LARGE((Q396,U396,Y396,AC396,AG396,AK396,AO396,AS396,AW396,BA396,BE396,BI396,BM396,BQ396,BU396,BY396,CC396),5),J396)</f>
        <v>174.81</v>
      </c>
      <c r="O396" s="250">
        <f>IF($M396="ano",LARGE((S396,W396,AA396,AE396,AI396,AM396,AQ396,AU396,AY396,BC396,BG396,BK396,BO396,BS396,BW396,CA396,CE396),1)+LARGE((S396,W396,AA396,AE396,AI396,AM396,AQ396,AU396,AY396,BC396,BG396,BK396,BO396,BS396,BW396,CA396,CE396),2)+LARGE((S396,W396,AA396,AE396,AI396,AM396,AQ396,AU396,AY396,BC396,BG396,BK396,BO396,BS396,BW396,CA396,CE396),3)+LARGE((S396,W396,AA396,AE396,AI396,AM396,AQ396,AU396,AY396,BC396,BG396,BK396,BO396,BS396,BW396,CA396,CE396),4)+LARGE((S396,W396,AA396,AE396,AI396,AM396,AQ396,AU396,AY396,BC396,BG396,BK396,BO396,BS396,BW396,CA396,CE396),5),K396)</f>
        <v>174.81</v>
      </c>
      <c r="Y396" s="59" t="s">
        <v>247</v>
      </c>
      <c r="AA396" s="59" t="s">
        <v>247</v>
      </c>
      <c r="AJ396" s="200"/>
      <c r="AK396" s="201"/>
      <c r="AL396" s="201"/>
      <c r="AM396" s="201"/>
      <c r="AV396" s="78">
        <v>6.9953703703703699E-2</v>
      </c>
      <c r="AW396" s="263">
        <v>174.81</v>
      </c>
      <c r="AX396" s="78">
        <v>6.9953703703703699E-2</v>
      </c>
      <c r="AY396" s="263">
        <v>174.81</v>
      </c>
      <c r="BA396" s="207"/>
      <c r="BB396" s="207"/>
      <c r="BC396" s="208"/>
      <c r="BD396" s="210"/>
      <c r="BE396" s="211"/>
      <c r="BF396" s="211"/>
      <c r="BG396" s="212"/>
      <c r="BH396" s="213"/>
      <c r="BI396" s="214"/>
      <c r="BJ396" s="214"/>
      <c r="BK396" s="215"/>
      <c r="BL396" s="112"/>
      <c r="BM396" s="233"/>
      <c r="BN396" s="233"/>
      <c r="BO396" s="255"/>
      <c r="BT396" s="218"/>
      <c r="BU396" s="259"/>
      <c r="BV396" s="259"/>
      <c r="BW396" s="260"/>
      <c r="BY396" s="257"/>
      <c r="BZ396" s="257"/>
      <c r="CA396" s="257"/>
      <c r="CB396" s="221"/>
      <c r="CC396" s="222"/>
      <c r="CD396" s="222"/>
      <c r="CE396" s="222"/>
    </row>
    <row r="397" spans="2:83" ht="15" customHeight="1">
      <c r="B397" s="2">
        <v>438</v>
      </c>
      <c r="C397" s="2">
        <v>392</v>
      </c>
      <c r="D397" s="49" t="s">
        <v>850</v>
      </c>
      <c r="E397" s="49" t="s">
        <v>1505</v>
      </c>
      <c r="F397" s="93" t="s">
        <v>851</v>
      </c>
      <c r="G397" s="85">
        <v>1983</v>
      </c>
      <c r="H397" s="49" t="s">
        <v>31</v>
      </c>
      <c r="I397" s="49" t="s">
        <v>31</v>
      </c>
      <c r="J397" s="105">
        <f t="shared" si="37"/>
        <v>174.66</v>
      </c>
      <c r="K397" s="249">
        <f t="shared" si="38"/>
        <v>174.66</v>
      </c>
      <c r="L397" s="51">
        <f t="shared" si="39"/>
        <v>1</v>
      </c>
      <c r="M397" s="52" t="str">
        <f t="shared" si="40"/>
        <v>nie</v>
      </c>
      <c r="N397" s="106">
        <f>IF($M397="ano",LARGE((Q397,U397,Y397,AC397,AG397,AK397,AO397,AS397,AW397,BA397,BE397,BI397,BM397,BQ397,BU397,BY397,CC397),1)+LARGE((Q397,U397,Y397,AC397,AG397,AK397,AO397,AS397,AW397,BA397,BE397,BI397,BM397,BQ397,BU397,BY397,CC397),2)+LARGE((Q397,U397,Y397,AC397,AG397,AK397,AO397,AS397,AW397,BA397,BE397,BI397,BM397,BQ397,BU397,BY397,CC397),3)+LARGE((Q397,U397,Y397,AC397,AG397,AK397,AO397,AS397,AW397,BA397,BE397,BI397,BM397,BQ397,BU397,BY397,CC397),4)+LARGE((Q397,U397,Y397,AC397,AG397,AK397,AO397,AS397,AW397,BA397,BE397,BI397,BM397,BQ397,BU397,BY397,CC397),5),J397)</f>
        <v>174.66</v>
      </c>
      <c r="O397" s="250">
        <f>IF($M397="ano",LARGE((S397,W397,AA397,AE397,AI397,AM397,AQ397,AU397,AY397,BC397,BG397,BK397,BO397,BS397,BW397,CA397,CE397),1)+LARGE((S397,W397,AA397,AE397,AI397,AM397,AQ397,AU397,AY397,BC397,BG397,BK397,BO397,BS397,BW397,CA397,CE397),2)+LARGE((S397,W397,AA397,AE397,AI397,AM397,AQ397,AU397,AY397,BC397,BG397,BK397,BO397,BS397,BW397,CA397,CE397),3)+LARGE((S397,W397,AA397,AE397,AI397,AM397,AQ397,AU397,AY397,BC397,BG397,BK397,BO397,BS397,BW397,CA397,CE397),4)+LARGE((S397,W397,AA397,AE397,AI397,AM397,AQ397,AU397,AY397,BC397,BG397,BK397,BO397,BS397,BW397,CA397,CE397),5),K397)</f>
        <v>174.66</v>
      </c>
      <c r="Y397" s="59" t="s">
        <v>247</v>
      </c>
      <c r="AA397" s="59" t="s">
        <v>247</v>
      </c>
      <c r="AJ397" s="200"/>
      <c r="AK397" s="201"/>
      <c r="AL397" s="201"/>
      <c r="AM397" s="201"/>
      <c r="BD397" s="210">
        <v>5.5173611111111104E-2</v>
      </c>
      <c r="BE397" s="258">
        <v>174.66</v>
      </c>
      <c r="BF397" s="210">
        <v>5.5173611111111104E-2</v>
      </c>
      <c r="BG397" s="258">
        <v>174.66</v>
      </c>
      <c r="BH397" s="213"/>
      <c r="BI397" s="214"/>
      <c r="BJ397" s="214"/>
      <c r="BK397" s="215"/>
      <c r="BL397" s="112"/>
      <c r="BM397" s="233"/>
      <c r="BN397" s="233"/>
      <c r="BO397" s="255"/>
      <c r="BT397" s="218"/>
      <c r="BU397" s="259"/>
      <c r="BV397" s="259"/>
      <c r="BW397" s="260"/>
      <c r="BY397" s="257"/>
      <c r="BZ397" s="257"/>
      <c r="CA397" s="257"/>
      <c r="CB397" s="221"/>
      <c r="CC397" s="222"/>
      <c r="CD397" s="222"/>
      <c r="CE397" s="222"/>
    </row>
    <row r="398" spans="2:83" ht="15" customHeight="1">
      <c r="B398" s="2">
        <v>439</v>
      </c>
      <c r="C398" s="2">
        <v>393</v>
      </c>
      <c r="D398" s="49" t="s">
        <v>140</v>
      </c>
      <c r="E398" s="49" t="s">
        <v>1713</v>
      </c>
      <c r="F398" s="93" t="s">
        <v>1926</v>
      </c>
      <c r="G398" s="85">
        <v>1973</v>
      </c>
      <c r="H398" s="49" t="s">
        <v>31</v>
      </c>
      <c r="I398" s="2" t="str">
        <f>IF(G398&lt;=1953,"M60",IF(G398&lt;=1963,"M50",IF(G398&lt;=1973,"M40","M")))</f>
        <v>M40</v>
      </c>
      <c r="J398" s="105">
        <f t="shared" si="37"/>
        <v>167.1</v>
      </c>
      <c r="K398" s="249">
        <f t="shared" si="38"/>
        <v>174.29</v>
      </c>
      <c r="L398" s="51">
        <f t="shared" si="39"/>
        <v>1</v>
      </c>
      <c r="M398" s="52" t="str">
        <f t="shared" si="40"/>
        <v>nie</v>
      </c>
      <c r="N398" s="106">
        <f>IF($M398="ano",LARGE((Q398,U398,Y398,AC398,AG398,AK398,AO398,AS398,AW398,BA398,BE398,BI398,BM398,BQ398,BU398,BY398,CC398),1)+LARGE((Q398,U398,Y398,AC398,AG398,AK398,AO398,AS398,AW398,BA398,BE398,BI398,BM398,BQ398,BU398,BY398,CC398),2)+LARGE((Q398,U398,Y398,AC398,AG398,AK398,AO398,AS398,AW398,BA398,BE398,BI398,BM398,BQ398,BU398,BY398,CC398),3)+LARGE((Q398,U398,Y398,AC398,AG398,AK398,AO398,AS398,AW398,BA398,BE398,BI398,BM398,BQ398,BU398,BY398,CC398),4)+LARGE((Q398,U398,Y398,AC398,AG398,AK398,AO398,AS398,AW398,BA398,BE398,BI398,BM398,BQ398,BU398,BY398,CC398),5),J398)</f>
        <v>167.1</v>
      </c>
      <c r="O398" s="250">
        <f>IF($M398="ano",LARGE((S398,W398,AA398,AE398,AI398,AM398,AQ398,AU398,AY398,BC398,BG398,BK398,BO398,BS398,BW398,CA398,CE398),1)+LARGE((S398,W398,AA398,AE398,AI398,AM398,AQ398,AU398,AY398,BC398,BG398,BK398,BO398,BS398,BW398,CA398,CE398),2)+LARGE((S398,W398,AA398,AE398,AI398,AM398,AQ398,AU398,AY398,BC398,BG398,BK398,BO398,BS398,BW398,CA398,CE398),3)+LARGE((S398,W398,AA398,AE398,AI398,AM398,AQ398,AU398,AY398,BC398,BG398,BK398,BO398,BS398,BW398,CA398,CE398),4)+LARGE((S398,W398,AA398,AE398,AI398,AM398,AQ398,AU398,AY398,BC398,BG398,BK398,BO398,BS398,BW398,CA398,CE398),5),K398)</f>
        <v>174.29</v>
      </c>
      <c r="S398" s="193"/>
      <c r="W398" s="196"/>
      <c r="Y398" s="59" t="s">
        <v>247</v>
      </c>
      <c r="AA398" s="199" t="s">
        <v>247</v>
      </c>
      <c r="AB398" s="200">
        <v>5.6365740740740744E-2</v>
      </c>
      <c r="AC398" s="252">
        <v>167.1</v>
      </c>
      <c r="AD398" s="200">
        <v>5.4043472222222222E-2</v>
      </c>
      <c r="AE398" s="252">
        <v>174.29</v>
      </c>
      <c r="AG398" s="61" t="s">
        <v>247</v>
      </c>
      <c r="AI398" s="205"/>
      <c r="AJ398" s="200"/>
      <c r="AK398" s="201" t="s">
        <v>247</v>
      </c>
      <c r="AL398" s="201"/>
      <c r="AM398" s="202"/>
      <c r="AN398" s="206"/>
      <c r="AO398" s="207" t="s">
        <v>247</v>
      </c>
      <c r="AP398" s="207"/>
      <c r="AQ398" s="208"/>
      <c r="AU398" s="202"/>
      <c r="AW398" s="231"/>
      <c r="AX398" s="231"/>
      <c r="AY398" s="253"/>
      <c r="BA398" s="207"/>
      <c r="BB398" s="207"/>
      <c r="BC398" s="208"/>
      <c r="BD398" s="210"/>
      <c r="BE398" s="211"/>
      <c r="BF398" s="211"/>
      <c r="BG398" s="212"/>
      <c r="BH398" s="213"/>
      <c r="BI398" s="214"/>
      <c r="BJ398" s="214"/>
      <c r="BK398" s="215"/>
      <c r="BL398" s="112"/>
      <c r="BM398" s="233"/>
      <c r="BN398" s="233"/>
      <c r="BO398" s="255"/>
      <c r="BS398" s="217"/>
      <c r="BT398" s="218"/>
      <c r="BU398" s="259"/>
      <c r="BV398" s="259"/>
      <c r="BW398" s="260"/>
      <c r="BY398" s="257"/>
      <c r="BZ398" s="257"/>
      <c r="CA398" s="257"/>
      <c r="CB398" s="221"/>
      <c r="CC398" s="222"/>
      <c r="CD398" s="222"/>
      <c r="CE398" s="222"/>
    </row>
    <row r="399" spans="2:83" ht="15" customHeight="1">
      <c r="B399" s="2">
        <v>440</v>
      </c>
      <c r="C399" s="2">
        <v>394</v>
      </c>
      <c r="D399" s="47" t="s">
        <v>1544</v>
      </c>
      <c r="E399" s="47" t="s">
        <v>1543</v>
      </c>
      <c r="F399" s="89" t="s">
        <v>1545</v>
      </c>
      <c r="G399" s="48">
        <v>1986</v>
      </c>
      <c r="H399" s="49" t="s">
        <v>31</v>
      </c>
      <c r="I399" s="2" t="str">
        <f>IF(G399&lt;=1953,"M60",IF(G399&lt;=1963,"M50",IF(G399&lt;=1973,"M40","M")))</f>
        <v>M</v>
      </c>
      <c r="J399" s="105">
        <f t="shared" si="37"/>
        <v>174.02</v>
      </c>
      <c r="K399" s="249">
        <f t="shared" si="38"/>
        <v>174.02</v>
      </c>
      <c r="L399" s="51">
        <f t="shared" si="39"/>
        <v>1</v>
      </c>
      <c r="M399" s="52" t="str">
        <f t="shared" si="40"/>
        <v>nie</v>
      </c>
      <c r="N399" s="106">
        <f>IF($M399="ano",LARGE((Q399,U399,Y399,AC399,AG399,AK399,AO399,AS399,AW399,BA399,BE399,BI399,BM399,BQ399,BU399,BY399,CC399),1)+LARGE((Q399,U399,Y399,AC399,AG399,AK399,AO399,AS399,AW399,BA399,BE399,BI399,BM399,BQ399,BU399,BY399,CC399),2)+LARGE((Q399,U399,Y399,AC399,AG399,AK399,AO399,AS399,AW399,BA399,BE399,BI399,BM399,BQ399,BU399,BY399,CC399),3)+LARGE((Q399,U399,Y399,AC399,AG399,AK399,AO399,AS399,AW399,BA399,BE399,BI399,BM399,BQ399,BU399,BY399,CC399),4)+LARGE((Q399,U399,Y399,AC399,AG399,AK399,AO399,AS399,AW399,BA399,BE399,BI399,BM399,BQ399,BU399,BY399,CC399),5),J399)</f>
        <v>174.02</v>
      </c>
      <c r="O399" s="250">
        <f>IF($M399="ano",LARGE((S399,W399,AA399,AE399,AI399,AM399,AQ399,AU399,AY399,BC399,BG399,BK399,BO399,BS399,BW399,CA399,CE399),1)+LARGE((S399,W399,AA399,AE399,AI399,AM399,AQ399,AU399,AY399,BC399,BG399,BK399,BO399,BS399,BW399,CA399,CE399),2)+LARGE((S399,W399,AA399,AE399,AI399,AM399,AQ399,AU399,AY399,BC399,BG399,BK399,BO399,BS399,BW399,CA399,CE399),3)+LARGE((S399,W399,AA399,AE399,AI399,AM399,AQ399,AU399,AY399,BC399,BG399,BK399,BO399,BS399,BW399,CA399,CE399),4)+LARGE((S399,W399,AA399,AE399,AI399,AM399,AQ399,AU399,AY399,BC399,BG399,BK399,BO399,BS399,BW399,CA399,CE399),5),K399)</f>
        <v>174.02</v>
      </c>
      <c r="P399" s="191"/>
      <c r="Q399" s="192"/>
      <c r="R399" s="192"/>
      <c r="S399" s="193"/>
      <c r="T399" s="194"/>
      <c r="U399" s="195"/>
      <c r="V399" s="195"/>
      <c r="W399" s="196"/>
      <c r="X399" s="197">
        <v>5.9166666666666666E-2</v>
      </c>
      <c r="Y399" s="261">
        <v>174.02</v>
      </c>
      <c r="Z399" s="197">
        <v>5.9166666666666666E-2</v>
      </c>
      <c r="AA399" s="261">
        <v>174.02</v>
      </c>
      <c r="AB399" s="200"/>
      <c r="AC399" s="201"/>
      <c r="AD399" s="201"/>
      <c r="AE399" s="202"/>
      <c r="AF399" s="203"/>
      <c r="AG399" s="204" t="s">
        <v>247</v>
      </c>
      <c r="AH399" s="204"/>
      <c r="AI399" s="205"/>
      <c r="AJ399" s="200"/>
      <c r="AK399" s="201" t="s">
        <v>247</v>
      </c>
      <c r="AL399" s="201"/>
      <c r="AM399" s="202"/>
      <c r="AN399" s="206"/>
      <c r="AO399" s="207" t="s">
        <v>247</v>
      </c>
      <c r="AP399" s="207"/>
      <c r="AQ399" s="208"/>
      <c r="AU399" s="202"/>
      <c r="AW399" s="231"/>
      <c r="AX399" s="231"/>
      <c r="AY399" s="253"/>
      <c r="BA399" s="207"/>
      <c r="BB399" s="207"/>
      <c r="BC399" s="208"/>
      <c r="BD399" s="210"/>
      <c r="BE399" s="211"/>
      <c r="BF399" s="211"/>
      <c r="BG399" s="212"/>
      <c r="BH399" s="213"/>
      <c r="BI399" s="214"/>
      <c r="BJ399" s="214"/>
      <c r="BK399" s="215"/>
      <c r="BL399" s="112"/>
      <c r="BM399" s="233"/>
      <c r="BN399" s="233"/>
      <c r="BO399" s="255"/>
      <c r="BP399" s="216"/>
      <c r="BQ399" s="216"/>
      <c r="BR399" s="216"/>
      <c r="BS399" s="217"/>
      <c r="BT399" s="218"/>
      <c r="BU399" s="259"/>
      <c r="BV399" s="259"/>
      <c r="BW399" s="260"/>
      <c r="BY399" s="257"/>
      <c r="BZ399" s="257"/>
      <c r="CA399" s="257"/>
      <c r="CB399" s="221"/>
      <c r="CC399" s="222"/>
      <c r="CD399" s="222"/>
      <c r="CE399" s="222"/>
    </row>
    <row r="400" spans="2:83" ht="15" customHeight="1">
      <c r="B400" s="2">
        <v>441</v>
      </c>
      <c r="C400" s="2">
        <v>395</v>
      </c>
      <c r="D400" s="49" t="s">
        <v>1093</v>
      </c>
      <c r="E400" s="49" t="s">
        <v>1543</v>
      </c>
      <c r="F400" s="93" t="s">
        <v>968</v>
      </c>
      <c r="G400" s="85">
        <v>1954</v>
      </c>
      <c r="H400" s="49" t="s">
        <v>31</v>
      </c>
      <c r="I400" s="49" t="s">
        <v>33</v>
      </c>
      <c r="J400" s="105">
        <f t="shared" si="37"/>
        <v>141.97999999999999</v>
      </c>
      <c r="K400" s="249">
        <f t="shared" si="38"/>
        <v>174</v>
      </c>
      <c r="L400" s="51">
        <f t="shared" si="39"/>
        <v>1</v>
      </c>
      <c r="M400" s="52" t="str">
        <f t="shared" si="40"/>
        <v>nie</v>
      </c>
      <c r="N400" s="106">
        <f>IF($M400="ano",LARGE((Q400,U400,Y400,AC400,AG400,AK400,AO400,AS400,AW400,BA400,BE400,BI400,BM400,BQ400,BU400,BY400,CC400),1)+LARGE((Q400,U400,Y400,AC400,AG400,AK400,AO400,AS400,AW400,BA400,BE400,BI400,BM400,BQ400,BU400,BY400,CC400),2)+LARGE((Q400,U400,Y400,AC400,AG400,AK400,AO400,AS400,AW400,BA400,BE400,BI400,BM400,BQ400,BU400,BY400,CC400),3)+LARGE((Q400,U400,Y400,AC400,AG400,AK400,AO400,AS400,AW400,BA400,BE400,BI400,BM400,BQ400,BU400,BY400,CC400),4)+LARGE((Q400,U400,Y400,AC400,AG400,AK400,AO400,AS400,AW400,BA400,BE400,BI400,BM400,BQ400,BU400,BY400,CC400),5),J400)</f>
        <v>141.97999999999999</v>
      </c>
      <c r="O400" s="250">
        <f>IF($M400="ano",LARGE((S400,W400,AA400,AE400,AI400,AM400,AQ400,AU400,AY400,BC400,BG400,BK400,BO400,BS400,BW400,CA400,CE400),1)+LARGE((S400,W400,AA400,AE400,AI400,AM400,AQ400,AU400,AY400,BC400,BG400,BK400,BO400,BS400,BW400,CA400,CE400),2)+LARGE((S400,W400,AA400,AE400,AI400,AM400,AQ400,AU400,AY400,BC400,BG400,BK400,BO400,BS400,BW400,CA400,CE400),3)+LARGE((S400,W400,AA400,AE400,AI400,AM400,AQ400,AU400,AY400,BC400,BG400,BK400,BO400,BS400,BW400,CA400,CE400),4)+LARGE((S400,W400,AA400,AE400,AI400,AM400,AQ400,AU400,AY400,BC400,BG400,BK400,BO400,BS400,BW400,CA400,CE400),5),K400)</f>
        <v>174</v>
      </c>
      <c r="AJ400" s="200"/>
      <c r="AK400" s="201"/>
      <c r="AL400" s="201"/>
      <c r="AM400" s="201"/>
      <c r="BH400" s="213"/>
      <c r="BI400" s="214"/>
      <c r="BJ400" s="214"/>
      <c r="BK400" s="215"/>
      <c r="BL400" s="112">
        <v>6.7500000000000004E-2</v>
      </c>
      <c r="BM400" s="233">
        <v>141.97999999999999</v>
      </c>
      <c r="BN400" s="112">
        <v>5.5079999999999997E-2</v>
      </c>
      <c r="BO400" s="233">
        <v>174</v>
      </c>
      <c r="BT400" s="218"/>
      <c r="BU400" s="259"/>
      <c r="BV400" s="259"/>
      <c r="BW400" s="260"/>
      <c r="BY400" s="257"/>
      <c r="BZ400" s="257"/>
      <c r="CA400" s="257"/>
      <c r="CB400" s="221"/>
      <c r="CC400" s="222"/>
      <c r="CD400" s="222"/>
      <c r="CE400" s="222"/>
    </row>
    <row r="401" spans="2:83" ht="15" customHeight="1">
      <c r="B401" s="2">
        <v>442</v>
      </c>
      <c r="C401" s="2">
        <v>396</v>
      </c>
      <c r="D401" s="47" t="s">
        <v>1547</v>
      </c>
      <c r="E401" s="47" t="s">
        <v>1546</v>
      </c>
      <c r="F401" s="90"/>
      <c r="G401" s="81">
        <v>1987</v>
      </c>
      <c r="H401" s="49" t="s">
        <v>31</v>
      </c>
      <c r="I401" s="2" t="str">
        <f>IF(G401&lt;=1953,"M60",IF(G401&lt;=1963,"M50",IF(G401&lt;=1973,"M40","M")))</f>
        <v>M</v>
      </c>
      <c r="J401" s="105">
        <f t="shared" si="37"/>
        <v>173.81</v>
      </c>
      <c r="K401" s="249">
        <f t="shared" si="38"/>
        <v>173.81</v>
      </c>
      <c r="L401" s="51">
        <f t="shared" si="39"/>
        <v>1</v>
      </c>
      <c r="M401" s="52" t="str">
        <f t="shared" si="40"/>
        <v>nie</v>
      </c>
      <c r="N401" s="106">
        <f>IF($M401="ano",LARGE((Q401,U401,Y401,AC401,AG401,AK401,AO401,AS401,AW401,BA401,BE401,BI401,BM401,BQ401,BU401,BY401,CC401),1)+LARGE((Q401,U401,Y401,AC401,AG401,AK401,AO401,AS401,AW401,BA401,BE401,BI401,BM401,BQ401,BU401,BY401,CC401),2)+LARGE((Q401,U401,Y401,AC401,AG401,AK401,AO401,AS401,AW401,BA401,BE401,BI401,BM401,BQ401,BU401,BY401,CC401),3)+LARGE((Q401,U401,Y401,AC401,AG401,AK401,AO401,AS401,AW401,BA401,BE401,BI401,BM401,BQ401,BU401,BY401,CC401),4)+LARGE((Q401,U401,Y401,AC401,AG401,AK401,AO401,AS401,AW401,BA401,BE401,BI401,BM401,BQ401,BU401,BY401,CC401),5),J401)</f>
        <v>173.81</v>
      </c>
      <c r="O401" s="250">
        <f>IF($M401="ano",LARGE((S401,W401,AA401,AE401,AI401,AM401,AQ401,AU401,AY401,BC401,BG401,BK401,BO401,BS401,BW401,CA401,CE401),1)+LARGE((S401,W401,AA401,AE401,AI401,AM401,AQ401,AU401,AY401,BC401,BG401,BK401,BO401,BS401,BW401,CA401,CE401),2)+LARGE((S401,W401,AA401,AE401,AI401,AM401,AQ401,AU401,AY401,BC401,BG401,BK401,BO401,BS401,BW401,CA401,CE401),3)+LARGE((S401,W401,AA401,AE401,AI401,AM401,AQ401,AU401,AY401,BC401,BG401,BK401,BO401,BS401,BW401,CA401,CE401),4)+LARGE((S401,W401,AA401,AE401,AI401,AM401,AQ401,AU401,AY401,BC401,BG401,BK401,BO401,BS401,BW401,CA401,CE401),5),K401)</f>
        <v>173.81</v>
      </c>
      <c r="P401" s="191"/>
      <c r="Q401" s="192"/>
      <c r="R401" s="192"/>
      <c r="S401" s="193"/>
      <c r="T401" s="194"/>
      <c r="U401" s="195"/>
      <c r="V401" s="195"/>
      <c r="W401" s="196"/>
      <c r="X401" s="197">
        <v>5.9212962962962967E-2</v>
      </c>
      <c r="Y401" s="261">
        <v>173.81</v>
      </c>
      <c r="Z401" s="197">
        <v>5.9212962962962967E-2</v>
      </c>
      <c r="AA401" s="261">
        <v>173.81</v>
      </c>
      <c r="AB401" s="200"/>
      <c r="AC401" s="201"/>
      <c r="AD401" s="201"/>
      <c r="AE401" s="202"/>
      <c r="AF401" s="203"/>
      <c r="AG401" s="204" t="s">
        <v>247</v>
      </c>
      <c r="AH401" s="204"/>
      <c r="AI401" s="205"/>
      <c r="AJ401" s="200"/>
      <c r="AK401" s="201" t="s">
        <v>247</v>
      </c>
      <c r="AL401" s="201"/>
      <c r="AM401" s="202"/>
      <c r="AN401" s="206"/>
      <c r="AO401" s="207" t="s">
        <v>247</v>
      </c>
      <c r="AP401" s="207"/>
      <c r="AQ401" s="208"/>
      <c r="AU401" s="202"/>
      <c r="AW401" s="231"/>
      <c r="AX401" s="231"/>
      <c r="AY401" s="253"/>
      <c r="BA401" s="207"/>
      <c r="BB401" s="207"/>
      <c r="BC401" s="208"/>
      <c r="BD401" s="210"/>
      <c r="BE401" s="211"/>
      <c r="BF401" s="211"/>
      <c r="BG401" s="212"/>
      <c r="BH401" s="213"/>
      <c r="BI401" s="214"/>
      <c r="BJ401" s="214"/>
      <c r="BK401" s="215"/>
      <c r="BL401" s="112"/>
      <c r="BM401" s="233"/>
      <c r="BN401" s="233"/>
      <c r="BO401" s="255"/>
      <c r="BP401" s="216"/>
      <c r="BQ401" s="216"/>
      <c r="BR401" s="216"/>
      <c r="BS401" s="217"/>
      <c r="BT401" s="218"/>
      <c r="BU401" s="259"/>
      <c r="BV401" s="259"/>
      <c r="BW401" s="260"/>
      <c r="BY401" s="257"/>
      <c r="BZ401" s="257"/>
      <c r="CA401" s="257"/>
      <c r="CB401" s="221"/>
      <c r="CC401" s="222"/>
      <c r="CD401" s="222"/>
      <c r="CE401" s="222"/>
    </row>
    <row r="402" spans="2:83" ht="15" customHeight="1">
      <c r="B402" s="2">
        <v>443</v>
      </c>
      <c r="C402" s="2">
        <v>397</v>
      </c>
      <c r="D402" s="49" t="s">
        <v>617</v>
      </c>
      <c r="E402" s="49" t="s">
        <v>1732</v>
      </c>
      <c r="F402" s="93" t="s">
        <v>253</v>
      </c>
      <c r="G402" s="85" t="s">
        <v>285</v>
      </c>
      <c r="H402" s="49" t="s">
        <v>31</v>
      </c>
      <c r="I402" s="49" t="s">
        <v>35</v>
      </c>
      <c r="J402" s="105">
        <f t="shared" si="37"/>
        <v>165.39</v>
      </c>
      <c r="K402" s="249">
        <f t="shared" si="38"/>
        <v>173.73</v>
      </c>
      <c r="L402" s="51">
        <f t="shared" si="39"/>
        <v>1</v>
      </c>
      <c r="M402" s="52" t="str">
        <f t="shared" si="40"/>
        <v>nie</v>
      </c>
      <c r="N402" s="106">
        <f>IF($M402="ano",LARGE((Q402,U402,Y402,AC402,AG402,AK402,AO402,AS402,AW402,BA402,BE402,BI402,BM402,BQ402,BU402,BY402,CC402),1)+LARGE((Q402,U402,Y402,AC402,AG402,AK402,AO402,AS402,AW402,BA402,BE402,BI402,BM402,BQ402,BU402,BY402,CC402),2)+LARGE((Q402,U402,Y402,AC402,AG402,AK402,AO402,AS402,AW402,BA402,BE402,BI402,BM402,BQ402,BU402,BY402,CC402),3)+LARGE((Q402,U402,Y402,AC402,AG402,AK402,AO402,AS402,AW402,BA402,BE402,BI402,BM402,BQ402,BU402,BY402,CC402),4)+LARGE((Q402,U402,Y402,AC402,AG402,AK402,AO402,AS402,AW402,BA402,BE402,BI402,BM402,BQ402,BU402,BY402,CC402),5),J402)</f>
        <v>165.39</v>
      </c>
      <c r="O402" s="250">
        <f>IF($M402="ano",LARGE((S402,W402,AA402,AE402,AI402,AM402,AQ402,AU402,AY402,BC402,BG402,BK402,BO402,BS402,BW402,CA402,CE402),1)+LARGE((S402,W402,AA402,AE402,AI402,AM402,AQ402,AU402,AY402,BC402,BG402,BK402,BO402,BS402,BW402,CA402,CE402),2)+LARGE((S402,W402,AA402,AE402,AI402,AM402,AQ402,AU402,AY402,BC402,BG402,BK402,BO402,BS402,BW402,CA402,CE402),3)+LARGE((S402,W402,AA402,AE402,AI402,AM402,AQ402,AU402,AY402,BC402,BG402,BK402,BO402,BS402,BW402,CA402,CE402),4)+LARGE((S402,W402,AA402,AE402,AI402,AM402,AQ402,AU402,AY402,BC402,BG402,BK402,BO402,BS402,BW402,CA402,CE402),5),K402)</f>
        <v>173.73</v>
      </c>
      <c r="S402" s="193"/>
      <c r="W402" s="196"/>
      <c r="Y402" s="59" t="s">
        <v>247</v>
      </c>
      <c r="AA402" s="199" t="s">
        <v>247</v>
      </c>
      <c r="AE402" s="202"/>
      <c r="AG402" s="61" t="s">
        <v>247</v>
      </c>
      <c r="AI402" s="205"/>
      <c r="AJ402" s="200"/>
      <c r="AK402" s="201" t="s">
        <v>247</v>
      </c>
      <c r="AL402" s="201"/>
      <c r="AM402" s="202"/>
      <c r="AN402" s="206">
        <v>2.9942129629629628E-2</v>
      </c>
      <c r="AO402" s="251">
        <v>165.39</v>
      </c>
      <c r="AP402" s="206">
        <v>2.8504907407407406E-2</v>
      </c>
      <c r="AQ402" s="251">
        <v>173.73</v>
      </c>
      <c r="AU402" s="202"/>
      <c r="AW402" s="231"/>
      <c r="AX402" s="231"/>
      <c r="AY402" s="253"/>
      <c r="BA402" s="207"/>
      <c r="BB402" s="207"/>
      <c r="BC402" s="208"/>
      <c r="BD402" s="210"/>
      <c r="BE402" s="211"/>
      <c r="BF402" s="211"/>
      <c r="BG402" s="212"/>
      <c r="BH402" s="213"/>
      <c r="BI402" s="214"/>
      <c r="BJ402" s="214"/>
      <c r="BK402" s="215"/>
      <c r="BL402" s="112"/>
      <c r="BM402" s="233"/>
      <c r="BN402" s="233"/>
      <c r="BO402" s="255"/>
      <c r="BS402" s="217"/>
      <c r="BT402" s="218"/>
      <c r="BU402" s="259"/>
      <c r="BV402" s="259"/>
      <c r="BW402" s="260"/>
      <c r="BY402" s="257"/>
      <c r="BZ402" s="257"/>
      <c r="CA402" s="257"/>
      <c r="CB402" s="221"/>
      <c r="CC402" s="222"/>
      <c r="CD402" s="222"/>
      <c r="CE402" s="222"/>
    </row>
    <row r="403" spans="2:83" ht="15" customHeight="1">
      <c r="B403" s="2">
        <v>444</v>
      </c>
      <c r="C403" s="2">
        <v>398</v>
      </c>
      <c r="D403" s="49" t="s">
        <v>1029</v>
      </c>
      <c r="E403" s="49" t="s">
        <v>1554</v>
      </c>
      <c r="F403" s="93" t="s">
        <v>944</v>
      </c>
      <c r="G403" s="85">
        <v>1987</v>
      </c>
      <c r="H403" s="49" t="s">
        <v>31</v>
      </c>
      <c r="I403" s="49" t="s">
        <v>31</v>
      </c>
      <c r="J403" s="105">
        <f t="shared" si="37"/>
        <v>173.65</v>
      </c>
      <c r="K403" s="249">
        <f t="shared" si="38"/>
        <v>173.65</v>
      </c>
      <c r="L403" s="51">
        <f t="shared" si="39"/>
        <v>1</v>
      </c>
      <c r="M403" s="52" t="str">
        <f t="shared" si="40"/>
        <v>nie</v>
      </c>
      <c r="N403" s="106">
        <f>IF($M403="ano",LARGE((Q403,U403,Y403,AC403,AG403,AK403,AO403,AS403,AW403,BA403,BE403,BI403,BM403,BQ403,BU403,BY403,CC403),1)+LARGE((Q403,U403,Y403,AC403,AG403,AK403,AO403,AS403,AW403,BA403,BE403,BI403,BM403,BQ403,BU403,BY403,CC403),2)+LARGE((Q403,U403,Y403,AC403,AG403,AK403,AO403,AS403,AW403,BA403,BE403,BI403,BM403,BQ403,BU403,BY403,CC403),3)+LARGE((Q403,U403,Y403,AC403,AG403,AK403,AO403,AS403,AW403,BA403,BE403,BI403,BM403,BQ403,BU403,BY403,CC403),4)+LARGE((Q403,U403,Y403,AC403,AG403,AK403,AO403,AS403,AW403,BA403,BE403,BI403,BM403,BQ403,BU403,BY403,CC403),5),J403)</f>
        <v>173.65</v>
      </c>
      <c r="O403" s="250">
        <f>IF($M403="ano",LARGE((S403,W403,AA403,AE403,AI403,AM403,AQ403,AU403,AY403,BC403,BG403,BK403,BO403,BS403,BW403,CA403,CE403),1)+LARGE((S403,W403,AA403,AE403,AI403,AM403,AQ403,AU403,AY403,BC403,BG403,BK403,BO403,BS403,BW403,CA403,CE403),2)+LARGE((S403,W403,AA403,AE403,AI403,AM403,AQ403,AU403,AY403,BC403,BG403,BK403,BO403,BS403,BW403,CA403,CE403),3)+LARGE((S403,W403,AA403,AE403,AI403,AM403,AQ403,AU403,AY403,BC403,BG403,BK403,BO403,BS403,BW403,CA403,CE403),4)+LARGE((S403,W403,AA403,AE403,AI403,AM403,AQ403,AU403,AY403,BC403,BG403,BK403,BO403,BS403,BW403,CA403,CE403),5),K403)</f>
        <v>173.65</v>
      </c>
      <c r="AJ403" s="200"/>
      <c r="AK403" s="201"/>
      <c r="AL403" s="201"/>
      <c r="AM403" s="201"/>
      <c r="BH403" s="213">
        <v>6.7696759259259262E-2</v>
      </c>
      <c r="BI403" s="254">
        <v>173.65</v>
      </c>
      <c r="BJ403" s="213">
        <v>6.7696759259259262E-2</v>
      </c>
      <c r="BK403" s="254">
        <v>173.65</v>
      </c>
      <c r="BL403" s="112"/>
      <c r="BM403" s="233"/>
      <c r="BN403" s="233"/>
      <c r="BO403" s="255"/>
      <c r="BT403" s="218"/>
      <c r="BU403" s="259"/>
      <c r="BV403" s="259"/>
      <c r="BW403" s="260"/>
      <c r="BY403" s="257"/>
      <c r="BZ403" s="257"/>
      <c r="CA403" s="257"/>
      <c r="CB403" s="221"/>
      <c r="CC403" s="222"/>
      <c r="CD403" s="222"/>
      <c r="CE403" s="222"/>
    </row>
    <row r="404" spans="2:83" ht="15" customHeight="1">
      <c r="B404" s="2">
        <v>445</v>
      </c>
      <c r="C404" s="2">
        <v>399</v>
      </c>
      <c r="D404" s="47" t="s">
        <v>2503</v>
      </c>
      <c r="E404" s="47" t="s">
        <v>1582</v>
      </c>
      <c r="F404" s="89" t="s">
        <v>2155</v>
      </c>
      <c r="G404" s="48">
        <v>1977</v>
      </c>
      <c r="H404" s="49" t="s">
        <v>31</v>
      </c>
      <c r="I404" s="2" t="str">
        <f>IF(G404&lt;=1953,"M60",IF(G404&lt;=1963,"M50",IF(G404&lt;=1973,"M40","M")))</f>
        <v>M</v>
      </c>
      <c r="J404" s="105">
        <f t="shared" si="37"/>
        <v>171.3</v>
      </c>
      <c r="K404" s="249">
        <f t="shared" si="38"/>
        <v>173.60999999999999</v>
      </c>
      <c r="L404" s="51">
        <f t="shared" si="39"/>
        <v>1</v>
      </c>
      <c r="M404" s="52" t="str">
        <f t="shared" si="40"/>
        <v>nie</v>
      </c>
      <c r="N404" s="106">
        <f>IF($M404="ano",LARGE((Q404,U404,Y404,AC404,AG404,AK404,AO404,AS404,AW404,BA404,BE404,BI404,BM404,BQ404,BU404,BY404,CC404),1)+LARGE((Q404,U404,Y404,AC404,AG404,AK404,AO404,AS404,AW404,BA404,BE404,BI404,BM404,BQ404,BU404,BY404,CC404),2)+LARGE((Q404,U404,Y404,AC404,AG404,AK404,AO404,AS404,AW404,BA404,BE404,BI404,BM404,BQ404,BU404,BY404,CC404),3)+LARGE((Q404,U404,Y404,AC404,AG404,AK404,AO404,AS404,AW404,BA404,BE404,BI404,BM404,BQ404,BU404,BY404,CC404),4)+LARGE((Q404,U404,Y404,AC404,AG404,AK404,AO404,AS404,AW404,BA404,BE404,BI404,BM404,BQ404,BU404,BY404,CC404),5),J404)</f>
        <v>171.3</v>
      </c>
      <c r="O404" s="250">
        <f>IF($M404="ano",LARGE((S404,W404,AA404,AE404,AI404,AM404,AQ404,AU404,AY404,BC404,BG404,BK404,BO404,BS404,BW404,CA404,CE404),1)+LARGE((S404,W404,AA404,AE404,AI404,AM404,AQ404,AU404,AY404,BC404,BG404,BK404,BO404,BS404,BW404,CA404,CE404),2)+LARGE((S404,W404,AA404,AE404,AI404,AM404,AQ404,AU404,AY404,BC404,BG404,BK404,BO404,BS404,BW404,CA404,CE404),3)+LARGE((S404,W404,AA404,AE404,AI404,AM404,AQ404,AU404,AY404,BC404,BG404,BK404,BO404,BS404,BW404,CA404,CE404),4)+LARGE((S404,W404,AA404,AE404,AI404,AM404,AQ404,AU404,AY404,BC404,BG404,BK404,BO404,BS404,BW404,CA404,CE404),5),K404)</f>
        <v>173.60999999999999</v>
      </c>
      <c r="P404" s="191">
        <v>0.21928240740740743</v>
      </c>
      <c r="Q404" s="192">
        <v>171.3</v>
      </c>
      <c r="R404" s="191">
        <v>0.21636595138888892</v>
      </c>
      <c r="S404" s="192">
        <v>173.60999999999999</v>
      </c>
      <c r="T404" s="194"/>
      <c r="U404" s="195"/>
      <c r="V404" s="195"/>
      <c r="W404" s="196"/>
      <c r="X404" s="197"/>
      <c r="Y404" s="198" t="s">
        <v>247</v>
      </c>
      <c r="Z404" s="198"/>
      <c r="AA404" s="199" t="s">
        <v>247</v>
      </c>
      <c r="AB404" s="200"/>
      <c r="AC404" s="201"/>
      <c r="AD404" s="201"/>
      <c r="AE404" s="202"/>
      <c r="AF404" s="203"/>
      <c r="AG404" s="204" t="s">
        <v>247</v>
      </c>
      <c r="AH404" s="204"/>
      <c r="AI404" s="205"/>
      <c r="AJ404" s="200"/>
      <c r="AK404" s="201" t="s">
        <v>247</v>
      </c>
      <c r="AL404" s="201"/>
      <c r="AM404" s="202"/>
      <c r="AN404" s="206"/>
      <c r="AO404" s="207" t="s">
        <v>247</v>
      </c>
      <c r="AP404" s="207"/>
      <c r="AQ404" s="208"/>
      <c r="AU404" s="202"/>
      <c r="AW404" s="231"/>
      <c r="AX404" s="231"/>
      <c r="AY404" s="253"/>
      <c r="BA404" s="207"/>
      <c r="BB404" s="207"/>
      <c r="BC404" s="208"/>
      <c r="BD404" s="210"/>
      <c r="BE404" s="211"/>
      <c r="BF404" s="211"/>
      <c r="BG404" s="212"/>
      <c r="BH404" s="213"/>
      <c r="BI404" s="214"/>
      <c r="BJ404" s="214"/>
      <c r="BK404" s="215"/>
      <c r="BL404" s="112"/>
      <c r="BM404" s="233"/>
      <c r="BN404" s="233"/>
      <c r="BO404" s="255"/>
      <c r="BP404" s="225"/>
      <c r="BQ404" s="216"/>
      <c r="BR404" s="216"/>
      <c r="BS404" s="217"/>
      <c r="BT404" s="218"/>
      <c r="BU404" s="259"/>
      <c r="BV404" s="259"/>
      <c r="BW404" s="260"/>
      <c r="BY404" s="257"/>
      <c r="BZ404" s="257"/>
      <c r="CA404" s="257"/>
      <c r="CB404" s="221"/>
      <c r="CC404" s="222"/>
      <c r="CD404" s="222"/>
      <c r="CE404" s="222"/>
    </row>
    <row r="405" spans="2:83" ht="15" customHeight="1">
      <c r="B405" s="2">
        <v>447</v>
      </c>
      <c r="C405" s="2">
        <v>400</v>
      </c>
      <c r="D405" s="49" t="s">
        <v>852</v>
      </c>
      <c r="E405" s="49" t="s">
        <v>1732</v>
      </c>
      <c r="F405" s="93" t="s">
        <v>853</v>
      </c>
      <c r="G405" s="85">
        <v>1989</v>
      </c>
      <c r="H405" s="49" t="s">
        <v>31</v>
      </c>
      <c r="I405" s="49" t="s">
        <v>31</v>
      </c>
      <c r="J405" s="105">
        <f t="shared" si="37"/>
        <v>173.34</v>
      </c>
      <c r="K405" s="249">
        <f t="shared" si="38"/>
        <v>173.34</v>
      </c>
      <c r="L405" s="51">
        <f t="shared" si="39"/>
        <v>1</v>
      </c>
      <c r="M405" s="52" t="str">
        <f t="shared" si="40"/>
        <v>nie</v>
      </c>
      <c r="N405" s="106">
        <f>IF($M405="ano",LARGE((Q405,U405,Y405,AC405,AG405,AK405,AO405,AS405,AW405,BA405,BE405,BI405,BM405,BQ405,BU405,BY405,CC405),1)+LARGE((Q405,U405,Y405,AC405,AG405,AK405,AO405,AS405,AW405,BA405,BE405,BI405,BM405,BQ405,BU405,BY405,CC405),2)+LARGE((Q405,U405,Y405,AC405,AG405,AK405,AO405,AS405,AW405,BA405,BE405,BI405,BM405,BQ405,BU405,BY405,CC405),3)+LARGE((Q405,U405,Y405,AC405,AG405,AK405,AO405,AS405,AW405,BA405,BE405,BI405,BM405,BQ405,BU405,BY405,CC405),4)+LARGE((Q405,U405,Y405,AC405,AG405,AK405,AO405,AS405,AW405,BA405,BE405,BI405,BM405,BQ405,BU405,BY405,CC405),5),J405)</f>
        <v>173.34</v>
      </c>
      <c r="O405" s="250">
        <f>IF($M405="ano",LARGE((S405,W405,AA405,AE405,AI405,AM405,AQ405,AU405,AY405,BC405,BG405,BK405,BO405,BS405,BW405,CA405,CE405),1)+LARGE((S405,W405,AA405,AE405,AI405,AM405,AQ405,AU405,AY405,BC405,BG405,BK405,BO405,BS405,BW405,CA405,CE405),2)+LARGE((S405,W405,AA405,AE405,AI405,AM405,AQ405,AU405,AY405,BC405,BG405,BK405,BO405,BS405,BW405,CA405,CE405),3)+LARGE((S405,W405,AA405,AE405,AI405,AM405,AQ405,AU405,AY405,BC405,BG405,BK405,BO405,BS405,BW405,CA405,CE405),4)+LARGE((S405,W405,AA405,AE405,AI405,AM405,AQ405,AU405,AY405,BC405,BG405,BK405,BO405,BS405,BW405,CA405,CE405),5),K405)</f>
        <v>173.34</v>
      </c>
      <c r="Y405" s="59" t="s">
        <v>247</v>
      </c>
      <c r="AA405" s="59" t="s">
        <v>247</v>
      </c>
      <c r="AJ405" s="200"/>
      <c r="AK405" s="201"/>
      <c r="AL405" s="201"/>
      <c r="AM405" s="201"/>
      <c r="BD405" s="210">
        <v>5.5497685185185178E-2</v>
      </c>
      <c r="BE405" s="258">
        <v>173.34</v>
      </c>
      <c r="BF405" s="210">
        <v>5.5497685185185178E-2</v>
      </c>
      <c r="BG405" s="258">
        <v>173.34</v>
      </c>
      <c r="BH405" s="213"/>
      <c r="BI405" s="214"/>
      <c r="BJ405" s="214"/>
      <c r="BK405" s="215"/>
      <c r="BL405" s="112"/>
      <c r="BM405" s="233"/>
      <c r="BN405" s="233"/>
      <c r="BO405" s="255"/>
      <c r="BT405" s="218"/>
      <c r="BU405" s="259"/>
      <c r="BV405" s="259"/>
      <c r="BW405" s="260"/>
      <c r="BY405" s="257"/>
      <c r="BZ405" s="257"/>
      <c r="CA405" s="257"/>
      <c r="CB405" s="221"/>
      <c r="CC405" s="222"/>
      <c r="CD405" s="222"/>
      <c r="CE405" s="222"/>
    </row>
    <row r="406" spans="2:83" ht="15" customHeight="1">
      <c r="B406" s="2">
        <v>448</v>
      </c>
      <c r="C406" s="2">
        <v>401</v>
      </c>
      <c r="D406" s="49" t="s">
        <v>471</v>
      </c>
      <c r="E406" s="49" t="s">
        <v>2260</v>
      </c>
      <c r="F406" s="93" t="s">
        <v>280</v>
      </c>
      <c r="G406" s="85" t="s">
        <v>281</v>
      </c>
      <c r="H406" s="49" t="s">
        <v>31</v>
      </c>
      <c r="I406" s="49" t="s">
        <v>33</v>
      </c>
      <c r="J406" s="105">
        <f t="shared" si="37"/>
        <v>145.34</v>
      </c>
      <c r="K406" s="249">
        <f t="shared" si="38"/>
        <v>173.32</v>
      </c>
      <c r="L406" s="51">
        <f t="shared" si="39"/>
        <v>1</v>
      </c>
      <c r="M406" s="52" t="str">
        <f t="shared" si="40"/>
        <v>nie</v>
      </c>
      <c r="N406" s="106">
        <f>IF($M406="ano",LARGE((Q406,U406,Y406,AC406,AG406,AK406,AO406,AS406,AW406,BA406,BE406,BI406,BM406,BQ406,BU406,BY406,CC406),1)+LARGE((Q406,U406,Y406,AC406,AG406,AK406,AO406,AS406,AW406,BA406,BE406,BI406,BM406,BQ406,BU406,BY406,CC406),2)+LARGE((Q406,U406,Y406,AC406,AG406,AK406,AO406,AS406,AW406,BA406,BE406,BI406,BM406,BQ406,BU406,BY406,CC406),3)+LARGE((Q406,U406,Y406,AC406,AG406,AK406,AO406,AS406,AW406,BA406,BE406,BI406,BM406,BQ406,BU406,BY406,CC406),4)+LARGE((Q406,U406,Y406,AC406,AG406,AK406,AO406,AS406,AW406,BA406,BE406,BI406,BM406,BQ406,BU406,BY406,CC406),5),J406)</f>
        <v>145.34</v>
      </c>
      <c r="O406" s="250">
        <f>IF($M406="ano",LARGE((S406,W406,AA406,AE406,AI406,AM406,AQ406,AU406,AY406,BC406,BG406,BK406,BO406,BS406,BW406,CA406,CE406),1)+LARGE((S406,W406,AA406,AE406,AI406,AM406,AQ406,AU406,AY406,BC406,BG406,BK406,BO406,BS406,BW406,CA406,CE406),2)+LARGE((S406,W406,AA406,AE406,AI406,AM406,AQ406,AU406,AY406,BC406,BG406,BK406,BO406,BS406,BW406,CA406,CE406),3)+LARGE((S406,W406,AA406,AE406,AI406,AM406,AQ406,AU406,AY406,BC406,BG406,BK406,BO406,BS406,BW406,CA406,CE406),4)+LARGE((S406,W406,AA406,AE406,AI406,AM406,AQ406,AU406,AY406,BC406,BG406,BK406,BO406,BS406,BW406,CA406,CE406),5),K406)</f>
        <v>173.32</v>
      </c>
      <c r="S406" s="193"/>
      <c r="W406" s="196"/>
      <c r="Y406" s="59" t="s">
        <v>247</v>
      </c>
      <c r="AA406" s="199" t="s">
        <v>247</v>
      </c>
      <c r="AE406" s="202"/>
      <c r="AG406" s="61" t="s">
        <v>247</v>
      </c>
      <c r="AI406" s="205"/>
      <c r="AJ406" s="200"/>
      <c r="AK406" s="201" t="s">
        <v>247</v>
      </c>
      <c r="AL406" s="201"/>
      <c r="AM406" s="202"/>
      <c r="AN406" s="206">
        <v>3.2499999999999994E-2</v>
      </c>
      <c r="AO406" s="251">
        <v>145.34</v>
      </c>
      <c r="AP406" s="206">
        <v>2.7254499999999994E-2</v>
      </c>
      <c r="AQ406" s="251">
        <v>173.32</v>
      </c>
      <c r="AU406" s="202"/>
      <c r="AW406" s="231"/>
      <c r="AX406" s="231"/>
      <c r="AY406" s="253"/>
      <c r="BA406" s="207"/>
      <c r="BB406" s="207"/>
      <c r="BC406" s="208"/>
      <c r="BD406" s="210"/>
      <c r="BE406" s="211"/>
      <c r="BF406" s="211"/>
      <c r="BG406" s="212"/>
      <c r="BH406" s="213"/>
      <c r="BI406" s="214"/>
      <c r="BJ406" s="214"/>
      <c r="BK406" s="215"/>
      <c r="BL406" s="112"/>
      <c r="BM406" s="233"/>
      <c r="BN406" s="233"/>
      <c r="BO406" s="255"/>
      <c r="BS406" s="217"/>
      <c r="BT406" s="218"/>
      <c r="BU406" s="259"/>
      <c r="BV406" s="259"/>
      <c r="BW406" s="260"/>
      <c r="BY406" s="257"/>
      <c r="BZ406" s="257"/>
      <c r="CA406" s="257"/>
      <c r="CB406" s="221"/>
      <c r="CC406" s="222"/>
      <c r="CD406" s="222"/>
      <c r="CE406" s="222"/>
    </row>
    <row r="407" spans="2:83" ht="15" customHeight="1">
      <c r="B407" s="2">
        <v>449</v>
      </c>
      <c r="C407" s="2">
        <v>402</v>
      </c>
      <c r="D407" s="49" t="s">
        <v>1057</v>
      </c>
      <c r="E407" s="49" t="s">
        <v>1502</v>
      </c>
      <c r="F407" s="93" t="s">
        <v>946</v>
      </c>
      <c r="G407" s="85">
        <v>1967</v>
      </c>
      <c r="H407" s="49" t="s">
        <v>31</v>
      </c>
      <c r="I407" s="49" t="s">
        <v>32</v>
      </c>
      <c r="J407" s="105">
        <f t="shared" si="37"/>
        <v>158.28</v>
      </c>
      <c r="K407" s="249">
        <f t="shared" si="38"/>
        <v>173.23</v>
      </c>
      <c r="L407" s="51">
        <f t="shared" si="39"/>
        <v>1</v>
      </c>
      <c r="M407" s="52" t="str">
        <f t="shared" si="40"/>
        <v>nie</v>
      </c>
      <c r="N407" s="106">
        <f>IF($M407="ano",LARGE((Q407,U407,Y407,AC407,AG407,AK407,AO407,AS407,AW407,BA407,BE407,BI407,BM407,BQ407,BU407,BY407,CC407),1)+LARGE((Q407,U407,Y407,AC407,AG407,AK407,AO407,AS407,AW407,BA407,BE407,BI407,BM407,BQ407,BU407,BY407,CC407),2)+LARGE((Q407,U407,Y407,AC407,AG407,AK407,AO407,AS407,AW407,BA407,BE407,BI407,BM407,BQ407,BU407,BY407,CC407),3)+LARGE((Q407,U407,Y407,AC407,AG407,AK407,AO407,AS407,AW407,BA407,BE407,BI407,BM407,BQ407,BU407,BY407,CC407),4)+LARGE((Q407,U407,Y407,AC407,AG407,AK407,AO407,AS407,AW407,BA407,BE407,BI407,BM407,BQ407,BU407,BY407,CC407),5),J407)</f>
        <v>158.28</v>
      </c>
      <c r="O407" s="250">
        <f>IF($M407="ano",LARGE((S407,W407,AA407,AE407,AI407,AM407,AQ407,AU407,AY407,BC407,BG407,BK407,BO407,BS407,BW407,CA407,CE407),1)+LARGE((S407,W407,AA407,AE407,AI407,AM407,AQ407,AU407,AY407,BC407,BG407,BK407,BO407,BS407,BW407,CA407,CE407),2)+LARGE((S407,W407,AA407,AE407,AI407,AM407,AQ407,AU407,AY407,BC407,BG407,BK407,BO407,BS407,BW407,CA407,CE407),3)+LARGE((S407,W407,AA407,AE407,AI407,AM407,AQ407,AU407,AY407,BC407,BG407,BK407,BO407,BS407,BW407,CA407,CE407),4)+LARGE((S407,W407,AA407,AE407,AI407,AM407,AQ407,AU407,AY407,BC407,BG407,BK407,BO407,BS407,BW407,CA407,CE407),5),K407)</f>
        <v>173.23</v>
      </c>
      <c r="AJ407" s="200"/>
      <c r="AK407" s="201"/>
      <c r="AL407" s="201"/>
      <c r="AM407" s="201"/>
      <c r="BH407" s="213">
        <v>7.2291666666666657E-2</v>
      </c>
      <c r="BI407" s="254">
        <v>158.28</v>
      </c>
      <c r="BJ407" s="213">
        <v>6.6052895833333319E-2</v>
      </c>
      <c r="BK407" s="254">
        <v>173.23</v>
      </c>
      <c r="BL407" s="112"/>
      <c r="BM407" s="233"/>
      <c r="BN407" s="233"/>
      <c r="BO407" s="255"/>
      <c r="BT407" s="218"/>
      <c r="BU407" s="259"/>
      <c r="BV407" s="259"/>
      <c r="BW407" s="260"/>
      <c r="BY407" s="257"/>
      <c r="BZ407" s="257"/>
      <c r="CA407" s="257"/>
      <c r="CB407" s="221"/>
      <c r="CC407" s="222"/>
      <c r="CD407" s="222"/>
      <c r="CE407" s="222"/>
    </row>
    <row r="408" spans="2:83" ht="15" customHeight="1">
      <c r="B408" s="2">
        <v>450</v>
      </c>
      <c r="C408" s="2">
        <v>403</v>
      </c>
      <c r="D408" s="49" t="s">
        <v>559</v>
      </c>
      <c r="E408" s="49" t="s">
        <v>560</v>
      </c>
      <c r="F408" s="93" t="s">
        <v>326</v>
      </c>
      <c r="G408" s="85" t="s">
        <v>281</v>
      </c>
      <c r="H408" s="49" t="s">
        <v>31</v>
      </c>
      <c r="I408" s="49" t="s">
        <v>33</v>
      </c>
      <c r="J408" s="105">
        <f t="shared" si="37"/>
        <v>144.71</v>
      </c>
      <c r="K408" s="249">
        <f t="shared" si="38"/>
        <v>172.57</v>
      </c>
      <c r="L408" s="51">
        <f t="shared" si="39"/>
        <v>1</v>
      </c>
      <c r="M408" s="52" t="str">
        <f t="shared" si="40"/>
        <v>nie</v>
      </c>
      <c r="N408" s="106">
        <f>IF($M408="ano",LARGE((Q408,U408,Y408,AC408,AG408,AK408,AO408,AS408,AW408,BA408,BE408,BI408,BM408,BQ408,BU408,BY408,CC408),1)+LARGE((Q408,U408,Y408,AC408,AG408,AK408,AO408,AS408,AW408,BA408,BE408,BI408,BM408,BQ408,BU408,BY408,CC408),2)+LARGE((Q408,U408,Y408,AC408,AG408,AK408,AO408,AS408,AW408,BA408,BE408,BI408,BM408,BQ408,BU408,BY408,CC408),3)+LARGE((Q408,U408,Y408,AC408,AG408,AK408,AO408,AS408,AW408,BA408,BE408,BI408,BM408,BQ408,BU408,BY408,CC408),4)+LARGE((Q408,U408,Y408,AC408,AG408,AK408,AO408,AS408,AW408,BA408,BE408,BI408,BM408,BQ408,BU408,BY408,CC408),5),J408)</f>
        <v>144.71</v>
      </c>
      <c r="O408" s="250">
        <f>IF($M408="ano",LARGE((S408,W408,AA408,AE408,AI408,AM408,AQ408,AU408,AY408,BC408,BG408,BK408,BO408,BS408,BW408,CA408,CE408),1)+LARGE((S408,W408,AA408,AE408,AI408,AM408,AQ408,AU408,AY408,BC408,BG408,BK408,BO408,BS408,BW408,CA408,CE408),2)+LARGE((S408,W408,AA408,AE408,AI408,AM408,AQ408,AU408,AY408,BC408,BG408,BK408,BO408,BS408,BW408,CA408,CE408),3)+LARGE((S408,W408,AA408,AE408,AI408,AM408,AQ408,AU408,AY408,BC408,BG408,BK408,BO408,BS408,BW408,CA408,CE408),4)+LARGE((S408,W408,AA408,AE408,AI408,AM408,AQ408,AU408,AY408,BC408,BG408,BK408,BO408,BS408,BW408,CA408,CE408),5),K408)</f>
        <v>172.57</v>
      </c>
      <c r="S408" s="193"/>
      <c r="W408" s="196"/>
      <c r="Y408" s="59" t="s">
        <v>247</v>
      </c>
      <c r="AA408" s="199" t="s">
        <v>247</v>
      </c>
      <c r="AE408" s="202"/>
      <c r="AG408" s="61" t="s">
        <v>247</v>
      </c>
      <c r="AI408" s="205"/>
      <c r="AJ408" s="200"/>
      <c r="AK408" s="201" t="s">
        <v>247</v>
      </c>
      <c r="AL408" s="201"/>
      <c r="AM408" s="202"/>
      <c r="AN408" s="206">
        <v>3.2581018518518516E-2</v>
      </c>
      <c r="AO408" s="251">
        <v>144.71</v>
      </c>
      <c r="AP408" s="206">
        <v>2.7322442129629629E-2</v>
      </c>
      <c r="AQ408" s="251">
        <v>172.57</v>
      </c>
      <c r="AU408" s="202"/>
      <c r="AW408" s="231"/>
      <c r="AX408" s="231"/>
      <c r="AY408" s="253"/>
      <c r="BA408" s="207"/>
      <c r="BB408" s="207"/>
      <c r="BC408" s="208"/>
      <c r="BD408" s="210"/>
      <c r="BE408" s="211"/>
      <c r="BF408" s="211"/>
      <c r="BG408" s="212"/>
      <c r="BH408" s="213"/>
      <c r="BI408" s="214"/>
      <c r="BJ408" s="214"/>
      <c r="BK408" s="215"/>
      <c r="BL408" s="112"/>
      <c r="BM408" s="233"/>
      <c r="BN408" s="233"/>
      <c r="BO408" s="255"/>
      <c r="BS408" s="217"/>
      <c r="BT408" s="218"/>
      <c r="BU408" s="259"/>
      <c r="BV408" s="259"/>
      <c r="BW408" s="260"/>
      <c r="BY408" s="257"/>
      <c r="BZ408" s="257"/>
      <c r="CA408" s="257"/>
      <c r="CB408" s="221"/>
      <c r="CC408" s="222"/>
      <c r="CD408" s="222"/>
      <c r="CE408" s="222"/>
    </row>
    <row r="409" spans="2:83" ht="15" customHeight="1">
      <c r="B409" s="2">
        <v>451</v>
      </c>
      <c r="C409" s="2">
        <v>404</v>
      </c>
      <c r="D409" s="49" t="s">
        <v>1064</v>
      </c>
      <c r="E409" s="49" t="s">
        <v>1940</v>
      </c>
      <c r="F409" s="93" t="s">
        <v>938</v>
      </c>
      <c r="G409" s="85">
        <v>1969</v>
      </c>
      <c r="H409" s="49" t="s">
        <v>31</v>
      </c>
      <c r="I409" s="49" t="s">
        <v>32</v>
      </c>
      <c r="J409" s="105">
        <f t="shared" si="37"/>
        <v>160.26</v>
      </c>
      <c r="K409" s="249">
        <f t="shared" si="38"/>
        <v>172.57</v>
      </c>
      <c r="L409" s="51">
        <f t="shared" si="39"/>
        <v>1</v>
      </c>
      <c r="M409" s="52" t="str">
        <f t="shared" si="40"/>
        <v>nie</v>
      </c>
      <c r="N409" s="106">
        <f>IF($M409="ano",LARGE((Q409,U409,Y409,AC409,AG409,AK409,AO409,AS409,AW409,BA409,BE409,BI409,BM409,BQ409,BU409,BY409,CC409),1)+LARGE((Q409,U409,Y409,AC409,AG409,AK409,AO409,AS409,AW409,BA409,BE409,BI409,BM409,BQ409,BU409,BY409,CC409),2)+LARGE((Q409,U409,Y409,AC409,AG409,AK409,AO409,AS409,AW409,BA409,BE409,BI409,BM409,BQ409,BU409,BY409,CC409),3)+LARGE((Q409,U409,Y409,AC409,AG409,AK409,AO409,AS409,AW409,BA409,BE409,BI409,BM409,BQ409,BU409,BY409,CC409),4)+LARGE((Q409,U409,Y409,AC409,AG409,AK409,AO409,AS409,AW409,BA409,BE409,BI409,BM409,BQ409,BU409,BY409,CC409),5),J409)</f>
        <v>160.26</v>
      </c>
      <c r="O409" s="250">
        <f>IF($M409="ano",LARGE((S409,W409,AA409,AE409,AI409,AM409,AQ409,AU409,AY409,BC409,BG409,BK409,BO409,BS409,BW409,CA409,CE409),1)+LARGE((S409,W409,AA409,AE409,AI409,AM409,AQ409,AU409,AY409,BC409,BG409,BK409,BO409,BS409,BW409,CA409,CE409),2)+LARGE((S409,W409,AA409,AE409,AI409,AM409,AQ409,AU409,AY409,BC409,BG409,BK409,BO409,BS409,BW409,CA409,CE409),3)+LARGE((S409,W409,AA409,AE409,AI409,AM409,AQ409,AU409,AY409,BC409,BG409,BK409,BO409,BS409,BW409,CA409,CE409),4)+LARGE((S409,W409,AA409,AE409,AI409,AM409,AQ409,AU409,AY409,BC409,BG409,BK409,BO409,BS409,BW409,CA409,CE409),5),K409)</f>
        <v>172.57</v>
      </c>
      <c r="AJ409" s="200"/>
      <c r="AK409" s="201"/>
      <c r="AL409" s="201"/>
      <c r="AM409" s="201"/>
      <c r="BH409" s="213">
        <v>7.1701388888888884E-2</v>
      </c>
      <c r="BI409" s="254">
        <v>160.26</v>
      </c>
      <c r="BJ409" s="213">
        <v>6.6589079861111108E-2</v>
      </c>
      <c r="BK409" s="254">
        <v>172.57</v>
      </c>
      <c r="BL409" s="112"/>
      <c r="BM409" s="233"/>
      <c r="BN409" s="233"/>
      <c r="BO409" s="255"/>
      <c r="BT409" s="218"/>
      <c r="BU409" s="259"/>
      <c r="BV409" s="259"/>
      <c r="BW409" s="260"/>
      <c r="BY409" s="257"/>
      <c r="BZ409" s="257"/>
      <c r="CA409" s="257"/>
      <c r="CB409" s="221"/>
      <c r="CC409" s="222"/>
      <c r="CD409" s="222"/>
      <c r="CE409" s="222"/>
    </row>
    <row r="410" spans="2:83" ht="15" customHeight="1">
      <c r="B410" s="2">
        <v>453</v>
      </c>
      <c r="C410" s="2">
        <v>405</v>
      </c>
      <c r="D410" s="47" t="s">
        <v>2501</v>
      </c>
      <c r="E410" s="47" t="s">
        <v>1735</v>
      </c>
      <c r="F410" s="89" t="s">
        <v>2502</v>
      </c>
      <c r="G410" s="48">
        <v>1984</v>
      </c>
      <c r="H410" s="49" t="s">
        <v>31</v>
      </c>
      <c r="I410" s="2" t="str">
        <f>IF(G410&lt;=1953,"M60",IF(G410&lt;=1963,"M50",IF(G410&lt;=1973,"M40","M")))</f>
        <v>M</v>
      </c>
      <c r="J410" s="105">
        <f t="shared" si="37"/>
        <v>172.45</v>
      </c>
      <c r="K410" s="249">
        <f t="shared" si="38"/>
        <v>172.45</v>
      </c>
      <c r="L410" s="51">
        <f t="shared" si="39"/>
        <v>1</v>
      </c>
      <c r="M410" s="52" t="str">
        <f t="shared" si="40"/>
        <v>nie</v>
      </c>
      <c r="N410" s="106">
        <f>IF($M410="ano",LARGE((Q410,U410,Y410,AC410,AG410,AK410,AO410,AS410,AW410,BA410,BE410,BI410,BM410,BQ410,BU410,BY410,CC410),1)+LARGE((Q410,U410,Y410,AC410,AG410,AK410,AO410,AS410,AW410,BA410,BE410,BI410,BM410,BQ410,BU410,BY410,CC410),2)+LARGE((Q410,U410,Y410,AC410,AG410,AK410,AO410,AS410,AW410,BA410,BE410,BI410,BM410,BQ410,BU410,BY410,CC410),3)+LARGE((Q410,U410,Y410,AC410,AG410,AK410,AO410,AS410,AW410,BA410,BE410,BI410,BM410,BQ410,BU410,BY410,CC410),4)+LARGE((Q410,U410,Y410,AC410,AG410,AK410,AO410,AS410,AW410,BA410,BE410,BI410,BM410,BQ410,BU410,BY410,CC410),5),J410)</f>
        <v>172.45</v>
      </c>
      <c r="O410" s="250">
        <f>IF($M410="ano",LARGE((S410,W410,AA410,AE410,AI410,AM410,AQ410,AU410,AY410,BC410,BG410,BK410,BO410,BS410,BW410,CA410,CE410),1)+LARGE((S410,W410,AA410,AE410,AI410,AM410,AQ410,AU410,AY410,BC410,BG410,BK410,BO410,BS410,BW410,CA410,CE410),2)+LARGE((S410,W410,AA410,AE410,AI410,AM410,AQ410,AU410,AY410,BC410,BG410,BK410,BO410,BS410,BW410,CA410,CE410),3)+LARGE((S410,W410,AA410,AE410,AI410,AM410,AQ410,AU410,AY410,BC410,BG410,BK410,BO410,BS410,BW410,CA410,CE410),4)+LARGE((S410,W410,AA410,AE410,AI410,AM410,AQ410,AU410,AY410,BC410,BG410,BK410,BO410,BS410,BW410,CA410,CE410),5),K410)</f>
        <v>172.45</v>
      </c>
      <c r="P410" s="191">
        <v>0.21834490740740742</v>
      </c>
      <c r="Q410" s="192">
        <v>172.45</v>
      </c>
      <c r="R410" s="191">
        <v>0.21834490740740742</v>
      </c>
      <c r="S410" s="192">
        <v>172.45</v>
      </c>
      <c r="T410" s="194"/>
      <c r="U410" s="195"/>
      <c r="V410" s="195"/>
      <c r="W410" s="196"/>
      <c r="X410" s="197"/>
      <c r="Y410" s="198" t="s">
        <v>247</v>
      </c>
      <c r="Z410" s="198"/>
      <c r="AA410" s="199" t="s">
        <v>247</v>
      </c>
      <c r="AB410" s="200"/>
      <c r="AC410" s="201"/>
      <c r="AD410" s="201"/>
      <c r="AE410" s="202"/>
      <c r="AF410" s="203"/>
      <c r="AG410" s="204" t="s">
        <v>247</v>
      </c>
      <c r="AH410" s="204"/>
      <c r="AI410" s="205"/>
      <c r="AJ410" s="200"/>
      <c r="AK410" s="201" t="s">
        <v>247</v>
      </c>
      <c r="AL410" s="201"/>
      <c r="AM410" s="202"/>
      <c r="AN410" s="206"/>
      <c r="AO410" s="207" t="s">
        <v>247</v>
      </c>
      <c r="AP410" s="207"/>
      <c r="AQ410" s="208"/>
      <c r="AU410" s="202"/>
      <c r="AW410" s="231"/>
      <c r="AX410" s="231"/>
      <c r="AY410" s="253"/>
      <c r="BA410" s="207"/>
      <c r="BB410" s="207"/>
      <c r="BC410" s="208"/>
      <c r="BD410" s="210"/>
      <c r="BE410" s="211"/>
      <c r="BF410" s="211"/>
      <c r="BG410" s="212"/>
      <c r="BH410" s="213"/>
      <c r="BI410" s="214"/>
      <c r="BJ410" s="214"/>
      <c r="BK410" s="215"/>
      <c r="BL410" s="112"/>
      <c r="BM410" s="233"/>
      <c r="BN410" s="233"/>
      <c r="BO410" s="255"/>
      <c r="BP410" s="216"/>
      <c r="BQ410" s="216"/>
      <c r="BR410" s="216"/>
      <c r="BS410" s="217"/>
      <c r="BT410" s="218"/>
      <c r="BU410" s="259"/>
      <c r="BV410" s="259"/>
      <c r="BW410" s="260"/>
      <c r="BY410" s="257"/>
      <c r="BZ410" s="257"/>
      <c r="CA410" s="257"/>
      <c r="CB410" s="221"/>
      <c r="CC410" s="222"/>
      <c r="CD410" s="222"/>
      <c r="CE410" s="222"/>
    </row>
    <row r="411" spans="2:83" ht="15" customHeight="1">
      <c r="B411" s="2">
        <v>454</v>
      </c>
      <c r="C411" s="2">
        <v>406</v>
      </c>
      <c r="D411" s="49" t="s">
        <v>525</v>
      </c>
      <c r="E411" s="49" t="s">
        <v>526</v>
      </c>
      <c r="F411" s="93" t="s">
        <v>329</v>
      </c>
      <c r="G411" s="85" t="s">
        <v>330</v>
      </c>
      <c r="H411" s="49" t="s">
        <v>31</v>
      </c>
      <c r="I411" s="49" t="s">
        <v>35</v>
      </c>
      <c r="J411" s="105">
        <f t="shared" si="37"/>
        <v>143.71</v>
      </c>
      <c r="K411" s="249">
        <f t="shared" si="38"/>
        <v>171.98999999999998</v>
      </c>
      <c r="L411" s="51">
        <f t="shared" si="39"/>
        <v>1</v>
      </c>
      <c r="M411" s="52" t="str">
        <f t="shared" si="40"/>
        <v>nie</v>
      </c>
      <c r="N411" s="106">
        <f>IF($M411="ano",LARGE((Q411,U411,Y411,AC411,AG411,AK411,AO411,AS411,AW411,BA411,BE411,BI411,BM411,BQ411,BU411,BY411,CC411),1)+LARGE((Q411,U411,Y411,AC411,AG411,AK411,AO411,AS411,AW411,BA411,BE411,BI411,BM411,BQ411,BU411,BY411,CC411),2)+LARGE((Q411,U411,Y411,AC411,AG411,AK411,AO411,AS411,AW411,BA411,BE411,BI411,BM411,BQ411,BU411,BY411,CC411),3)+LARGE((Q411,U411,Y411,AC411,AG411,AK411,AO411,AS411,AW411,BA411,BE411,BI411,BM411,BQ411,BU411,BY411,CC411),4)+LARGE((Q411,U411,Y411,AC411,AG411,AK411,AO411,AS411,AW411,BA411,BE411,BI411,BM411,BQ411,BU411,BY411,CC411),5),J411)</f>
        <v>143.71</v>
      </c>
      <c r="O411" s="250">
        <f>IF($M411="ano",LARGE((S411,W411,AA411,AE411,AI411,AM411,AQ411,AU411,AY411,BC411,BG411,BK411,BO411,BS411,BW411,CA411,CE411),1)+LARGE((S411,W411,AA411,AE411,AI411,AM411,AQ411,AU411,AY411,BC411,BG411,BK411,BO411,BS411,BW411,CA411,CE411),2)+LARGE((S411,W411,AA411,AE411,AI411,AM411,AQ411,AU411,AY411,BC411,BG411,BK411,BO411,BS411,BW411,CA411,CE411),3)+LARGE((S411,W411,AA411,AE411,AI411,AM411,AQ411,AU411,AY411,BC411,BG411,BK411,BO411,BS411,BW411,CA411,CE411),4)+LARGE((S411,W411,AA411,AE411,AI411,AM411,AQ411,AU411,AY411,BC411,BG411,BK411,BO411,BS411,BW411,CA411,CE411),5),K411)</f>
        <v>171.98999999999998</v>
      </c>
      <c r="S411" s="193"/>
      <c r="W411" s="196"/>
      <c r="Y411" s="59" t="s">
        <v>247</v>
      </c>
      <c r="AA411" s="199" t="s">
        <v>247</v>
      </c>
      <c r="AE411" s="202"/>
      <c r="AG411" s="61" t="s">
        <v>247</v>
      </c>
      <c r="AI411" s="205"/>
      <c r="AJ411" s="200"/>
      <c r="AK411" s="201" t="s">
        <v>247</v>
      </c>
      <c r="AL411" s="201"/>
      <c r="AM411" s="202"/>
      <c r="AN411" s="206">
        <v>3.2708333333333332E-2</v>
      </c>
      <c r="AO411" s="251">
        <v>143.71</v>
      </c>
      <c r="AP411" s="206">
        <v>2.7331083333333332E-2</v>
      </c>
      <c r="AQ411" s="251">
        <v>171.98999999999998</v>
      </c>
      <c r="AU411" s="202"/>
      <c r="AW411" s="231"/>
      <c r="AX411" s="231"/>
      <c r="AY411" s="253"/>
      <c r="BA411" s="207"/>
      <c r="BB411" s="207"/>
      <c r="BC411" s="208"/>
      <c r="BD411" s="210"/>
      <c r="BE411" s="211"/>
      <c r="BF411" s="211"/>
      <c r="BG411" s="212"/>
      <c r="BH411" s="213"/>
      <c r="BI411" s="214"/>
      <c r="BJ411" s="214"/>
      <c r="BK411" s="215"/>
      <c r="BL411" s="112"/>
      <c r="BM411" s="233"/>
      <c r="BN411" s="233"/>
      <c r="BO411" s="255"/>
      <c r="BS411" s="217"/>
      <c r="BT411" s="218"/>
      <c r="BU411" s="259"/>
      <c r="BV411" s="259"/>
      <c r="BW411" s="260"/>
      <c r="BY411" s="257"/>
      <c r="BZ411" s="257"/>
      <c r="CA411" s="257"/>
      <c r="CB411" s="221"/>
      <c r="CC411" s="222"/>
      <c r="CD411" s="222"/>
      <c r="CE411" s="222"/>
    </row>
    <row r="412" spans="2:83" ht="15" customHeight="1">
      <c r="B412" s="2">
        <v>456</v>
      </c>
      <c r="C412" s="2">
        <v>407</v>
      </c>
      <c r="D412" s="47" t="s">
        <v>2305</v>
      </c>
      <c r="E412" s="47" t="s">
        <v>2041</v>
      </c>
      <c r="F412" s="89"/>
      <c r="G412" s="48">
        <v>1985</v>
      </c>
      <c r="H412" s="49" t="s">
        <v>31</v>
      </c>
      <c r="I412" s="2" t="str">
        <f>IF(G412&lt;=1953,"M60",IF(G412&lt;=1963,"M50",IF(G412&lt;=1973,"M40","M")))</f>
        <v>M</v>
      </c>
      <c r="J412" s="105">
        <f t="shared" si="37"/>
        <v>171.75</v>
      </c>
      <c r="K412" s="249">
        <f t="shared" si="38"/>
        <v>171.75</v>
      </c>
      <c r="L412" s="51">
        <f t="shared" si="39"/>
        <v>2</v>
      </c>
      <c r="M412" s="52" t="str">
        <f t="shared" si="40"/>
        <v>nie</v>
      </c>
      <c r="N412" s="106">
        <f>IF($M412="ano",LARGE((Q412,U412,Y412,AC412,AG412,AK412,AO412,AS412,AW412,BA412,BE412,BI412,BM412,BQ412,BU412,BY412,CC412),1)+LARGE((Q412,U412,Y412,AC412,AG412,AK412,AO412,AS412,AW412,BA412,BE412,BI412,BM412,BQ412,BU412,BY412,CC412),2)+LARGE((Q412,U412,Y412,AC412,AG412,AK412,AO412,AS412,AW412,BA412,BE412,BI412,BM412,BQ412,BU412,BY412,CC412),3)+LARGE((Q412,U412,Y412,AC412,AG412,AK412,AO412,AS412,AW412,BA412,BE412,BI412,BM412,BQ412,BU412,BY412,CC412),4)+LARGE((Q412,U412,Y412,AC412,AG412,AK412,AO412,AS412,AW412,BA412,BE412,BI412,BM412,BQ412,BU412,BY412,CC412),5),J412)</f>
        <v>171.75</v>
      </c>
      <c r="O412" s="250">
        <f>IF($M412="ano",LARGE((S412,W412,AA412,AE412,AI412,AM412,AQ412,AU412,AY412,BC412,BG412,BK412,BO412,BS412,BW412,CA412,CE412),1)+LARGE((S412,W412,AA412,AE412,AI412,AM412,AQ412,AU412,AY412,BC412,BG412,BK412,BO412,BS412,BW412,CA412,CE412),2)+LARGE((S412,W412,AA412,AE412,AI412,AM412,AQ412,AU412,AY412,BC412,BG412,BK412,BO412,BS412,BW412,CA412,CE412),3)+LARGE((S412,W412,AA412,AE412,AI412,AM412,AQ412,AU412,AY412,BC412,BG412,BK412,BO412,BS412,BW412,CA412,CE412),4)+LARGE((S412,W412,AA412,AE412,AI412,AM412,AQ412,AU412,AY412,BC412,BG412,BK412,BO412,BS412,BW412,CA412,CE412),5),K412)</f>
        <v>171.75</v>
      </c>
      <c r="P412" s="191"/>
      <c r="Q412" s="192"/>
      <c r="R412" s="192"/>
      <c r="S412" s="193"/>
      <c r="T412" s="194">
        <v>0.12339120370370371</v>
      </c>
      <c r="U412" s="256">
        <v>81.03</v>
      </c>
      <c r="V412" s="194">
        <v>0.12339120370370371</v>
      </c>
      <c r="W412" s="256">
        <v>81.03</v>
      </c>
      <c r="X412" s="197"/>
      <c r="Y412" s="198" t="s">
        <v>247</v>
      </c>
      <c r="Z412" s="198"/>
      <c r="AA412" s="199" t="s">
        <v>247</v>
      </c>
      <c r="AB412" s="200"/>
      <c r="AC412" s="201"/>
      <c r="AD412" s="201"/>
      <c r="AE412" s="202"/>
      <c r="AF412" s="203"/>
      <c r="AG412" s="204"/>
      <c r="AH412" s="204"/>
      <c r="AI412" s="205"/>
      <c r="AJ412" s="200"/>
      <c r="AK412" s="201" t="s">
        <v>247</v>
      </c>
      <c r="AL412" s="201"/>
      <c r="AM412" s="202"/>
      <c r="AN412" s="206"/>
      <c r="AO412" s="207" t="s">
        <v>247</v>
      </c>
      <c r="AP412" s="207"/>
      <c r="AQ412" s="208"/>
      <c r="AU412" s="202"/>
      <c r="AW412" s="231"/>
      <c r="AX412" s="231"/>
      <c r="AY412" s="253"/>
      <c r="BA412" s="207"/>
      <c r="BB412" s="207"/>
      <c r="BC412" s="208"/>
      <c r="BD412" s="210"/>
      <c r="BE412" s="211"/>
      <c r="BF412" s="211"/>
      <c r="BG412" s="212"/>
      <c r="BH412" s="213"/>
      <c r="BI412" s="214"/>
      <c r="BJ412" s="214"/>
      <c r="BK412" s="215"/>
      <c r="BL412" s="112"/>
      <c r="BM412" s="233"/>
      <c r="BN412" s="233"/>
      <c r="BO412" s="255"/>
      <c r="BP412" s="216"/>
      <c r="BQ412" s="216"/>
      <c r="BR412" s="216"/>
      <c r="BS412" s="217"/>
      <c r="BT412" s="218"/>
      <c r="BU412" s="259"/>
      <c r="BV412" s="259"/>
      <c r="BW412" s="260"/>
      <c r="BY412" s="257"/>
      <c r="BZ412" s="257"/>
      <c r="CA412" s="257"/>
      <c r="CB412" s="221">
        <v>7.3645833333333327E-2</v>
      </c>
      <c r="CC412" s="222">
        <v>90.72</v>
      </c>
      <c r="CD412" s="221">
        <v>7.3645833333333327E-2</v>
      </c>
      <c r="CE412" s="222">
        <v>90.72</v>
      </c>
    </row>
    <row r="413" spans="2:83" ht="15" customHeight="1">
      <c r="B413" s="2">
        <v>457</v>
      </c>
      <c r="C413" s="2">
        <v>408</v>
      </c>
      <c r="D413" s="49" t="s">
        <v>626</v>
      </c>
      <c r="E413" s="49" t="s">
        <v>1855</v>
      </c>
      <c r="F413" s="93" t="s">
        <v>250</v>
      </c>
      <c r="G413" s="85" t="s">
        <v>267</v>
      </c>
      <c r="H413" s="49" t="s">
        <v>31</v>
      </c>
      <c r="I413" s="49" t="s">
        <v>31</v>
      </c>
      <c r="J413" s="105">
        <f t="shared" si="37"/>
        <v>171.74</v>
      </c>
      <c r="K413" s="249">
        <f t="shared" si="38"/>
        <v>171.74</v>
      </c>
      <c r="L413" s="51">
        <f t="shared" si="39"/>
        <v>1</v>
      </c>
      <c r="M413" s="52" t="str">
        <f t="shared" si="40"/>
        <v>nie</v>
      </c>
      <c r="N413" s="106">
        <f>IF($M413="ano",LARGE((Q413,U413,Y413,AC413,AG413,AK413,AO413,AS413,AW413,BA413,BE413,BI413,BM413,BQ413,BU413,BY413,CC413),1)+LARGE((Q413,U413,Y413,AC413,AG413,AK413,AO413,AS413,AW413,BA413,BE413,BI413,BM413,BQ413,BU413,BY413,CC413),2)+LARGE((Q413,U413,Y413,AC413,AG413,AK413,AO413,AS413,AW413,BA413,BE413,BI413,BM413,BQ413,BU413,BY413,CC413),3)+LARGE((Q413,U413,Y413,AC413,AG413,AK413,AO413,AS413,AW413,BA413,BE413,BI413,BM413,BQ413,BU413,BY413,CC413),4)+LARGE((Q413,U413,Y413,AC413,AG413,AK413,AO413,AS413,AW413,BA413,BE413,BI413,BM413,BQ413,BU413,BY413,CC413),5),J413)</f>
        <v>171.74</v>
      </c>
      <c r="O413" s="250">
        <f>IF($M413="ano",LARGE((S413,W413,AA413,AE413,AI413,AM413,AQ413,AU413,AY413,BC413,BG413,BK413,BO413,BS413,BW413,CA413,CE413),1)+LARGE((S413,W413,AA413,AE413,AI413,AM413,AQ413,AU413,AY413,BC413,BG413,BK413,BO413,BS413,BW413,CA413,CE413),2)+LARGE((S413,W413,AA413,AE413,AI413,AM413,AQ413,AU413,AY413,BC413,BG413,BK413,BO413,BS413,BW413,CA413,CE413),3)+LARGE((S413,W413,AA413,AE413,AI413,AM413,AQ413,AU413,AY413,BC413,BG413,BK413,BO413,BS413,BW413,CA413,CE413),4)+LARGE((S413,W413,AA413,AE413,AI413,AM413,AQ413,AU413,AY413,BC413,BG413,BK413,BO413,BS413,BW413,CA413,CE413),5),K413)</f>
        <v>171.74</v>
      </c>
      <c r="S413" s="193"/>
      <c r="W413" s="196"/>
      <c r="Y413" s="59" t="s">
        <v>247</v>
      </c>
      <c r="AA413" s="199" t="s">
        <v>247</v>
      </c>
      <c r="AE413" s="202"/>
      <c r="AG413" s="61" t="s">
        <v>247</v>
      </c>
      <c r="AI413" s="205"/>
      <c r="AJ413" s="200"/>
      <c r="AK413" s="201" t="s">
        <v>247</v>
      </c>
      <c r="AL413" s="201"/>
      <c r="AM413" s="202"/>
      <c r="AN413" s="206">
        <v>2.9131944444444446E-2</v>
      </c>
      <c r="AO413" s="251">
        <v>171.74</v>
      </c>
      <c r="AP413" s="206">
        <v>2.9131944444444446E-2</v>
      </c>
      <c r="AQ413" s="251">
        <v>171.74</v>
      </c>
      <c r="AU413" s="202"/>
      <c r="AW413" s="231"/>
      <c r="AX413" s="231"/>
      <c r="AY413" s="253"/>
      <c r="BA413" s="207"/>
      <c r="BB413" s="207"/>
      <c r="BC413" s="208"/>
      <c r="BD413" s="210"/>
      <c r="BE413" s="211"/>
      <c r="BF413" s="211"/>
      <c r="BG413" s="212"/>
      <c r="BH413" s="213"/>
      <c r="BI413" s="214"/>
      <c r="BJ413" s="214"/>
      <c r="BK413" s="215"/>
      <c r="BL413" s="112"/>
      <c r="BM413" s="233"/>
      <c r="BN413" s="233"/>
      <c r="BO413" s="255"/>
      <c r="BS413" s="217"/>
      <c r="BT413" s="218"/>
      <c r="BU413" s="259"/>
      <c r="BV413" s="259"/>
      <c r="BW413" s="260"/>
      <c r="BY413" s="257"/>
      <c r="BZ413" s="257"/>
      <c r="CA413" s="257"/>
      <c r="CB413" s="221"/>
      <c r="CC413" s="222"/>
      <c r="CD413" s="222"/>
      <c r="CE413" s="222"/>
    </row>
    <row r="414" spans="2:83" ht="15" customHeight="1">
      <c r="B414" s="2">
        <v>458</v>
      </c>
      <c r="C414" s="2">
        <v>409</v>
      </c>
      <c r="D414" s="49" t="s">
        <v>1031</v>
      </c>
      <c r="E414" s="49" t="s">
        <v>1005</v>
      </c>
      <c r="F414" s="93" t="s">
        <v>949</v>
      </c>
      <c r="G414" s="85">
        <v>1965</v>
      </c>
      <c r="H414" s="49" t="s">
        <v>31</v>
      </c>
      <c r="I414" s="49" t="s">
        <v>32</v>
      </c>
      <c r="J414" s="105">
        <f t="shared" si="37"/>
        <v>154.30000000000001</v>
      </c>
      <c r="K414" s="249">
        <f t="shared" si="38"/>
        <v>171.7</v>
      </c>
      <c r="L414" s="51">
        <f t="shared" si="39"/>
        <v>1</v>
      </c>
      <c r="M414" s="52" t="str">
        <f t="shared" si="40"/>
        <v>nie</v>
      </c>
      <c r="N414" s="106">
        <f>IF($M414="ano",LARGE((Q414,U414,Y414,AC414,AG414,AK414,AO414,AS414,AW414,BA414,BE414,BI414,BM414,BQ414,BU414,BY414,CC414),1)+LARGE((Q414,U414,Y414,AC414,AG414,AK414,AO414,AS414,AW414,BA414,BE414,BI414,BM414,BQ414,BU414,BY414,CC414),2)+LARGE((Q414,U414,Y414,AC414,AG414,AK414,AO414,AS414,AW414,BA414,BE414,BI414,BM414,BQ414,BU414,BY414,CC414),3)+LARGE((Q414,U414,Y414,AC414,AG414,AK414,AO414,AS414,AW414,BA414,BE414,BI414,BM414,BQ414,BU414,BY414,CC414),4)+LARGE((Q414,U414,Y414,AC414,AG414,AK414,AO414,AS414,AW414,BA414,BE414,BI414,BM414,BQ414,BU414,BY414,CC414),5),J414)</f>
        <v>154.30000000000001</v>
      </c>
      <c r="O414" s="250">
        <f>IF($M414="ano",LARGE((S414,W414,AA414,AE414,AI414,AM414,AQ414,AU414,AY414,BC414,BG414,BK414,BO414,BS414,BW414,CA414,CE414),1)+LARGE((S414,W414,AA414,AE414,AI414,AM414,AQ414,AU414,AY414,BC414,BG414,BK414,BO414,BS414,BW414,CA414,CE414),2)+LARGE((S414,W414,AA414,AE414,AI414,AM414,AQ414,AU414,AY414,BC414,BG414,BK414,BO414,BS414,BW414,CA414,CE414),3)+LARGE((S414,W414,AA414,AE414,AI414,AM414,AQ414,AU414,AY414,BC414,BG414,BK414,BO414,BS414,BW414,CA414,CE414),4)+LARGE((S414,W414,AA414,AE414,AI414,AM414,AQ414,AU414,AY414,BC414,BG414,BK414,BO414,BS414,BW414,CA414,CE414),5),K414)</f>
        <v>171.7</v>
      </c>
      <c r="AJ414" s="200"/>
      <c r="AK414" s="201"/>
      <c r="AL414" s="201"/>
      <c r="AM414" s="201"/>
      <c r="BH414" s="213">
        <v>7.3483796296296297E-2</v>
      </c>
      <c r="BI414" s="254">
        <v>154.30000000000001</v>
      </c>
      <c r="BJ414" s="213">
        <v>6.6039887731481492E-2</v>
      </c>
      <c r="BK414" s="254">
        <v>171.7</v>
      </c>
      <c r="BL414" s="112"/>
      <c r="BM414" s="233"/>
      <c r="BN414" s="233"/>
      <c r="BO414" s="255"/>
      <c r="BT414" s="218"/>
      <c r="BU414" s="259"/>
      <c r="BV414" s="259"/>
      <c r="BW414" s="260"/>
      <c r="BY414" s="257"/>
      <c r="BZ414" s="257"/>
      <c r="CA414" s="257"/>
      <c r="CB414" s="221"/>
      <c r="CC414" s="222"/>
      <c r="CD414" s="222"/>
      <c r="CE414" s="222"/>
    </row>
    <row r="415" spans="2:83" ht="15" customHeight="1">
      <c r="B415" s="2">
        <v>459</v>
      </c>
      <c r="C415" s="2">
        <v>410</v>
      </c>
      <c r="D415" s="49" t="s">
        <v>1121</v>
      </c>
      <c r="E415" s="49" t="s">
        <v>1502</v>
      </c>
      <c r="F415" s="93" t="s">
        <v>1122</v>
      </c>
      <c r="G415" s="85">
        <v>1968</v>
      </c>
      <c r="H415" s="49" t="s">
        <v>31</v>
      </c>
      <c r="I415" s="49" t="s">
        <v>32</v>
      </c>
      <c r="J415" s="105">
        <f t="shared" si="37"/>
        <v>157.97999999999999</v>
      </c>
      <c r="K415" s="249">
        <f t="shared" si="38"/>
        <v>171.5</v>
      </c>
      <c r="L415" s="51">
        <f t="shared" si="39"/>
        <v>1</v>
      </c>
      <c r="M415" s="52" t="str">
        <f t="shared" si="40"/>
        <v>nie</v>
      </c>
      <c r="N415" s="106">
        <f>IF($M415="ano",LARGE((Q415,U415,Y415,AC415,AG415,AK415,AO415,AS415,AW415,BA415,BE415,BI415,BM415,BQ415,BU415,BY415,CC415),1)+LARGE((Q415,U415,Y415,AC415,AG415,AK415,AO415,AS415,AW415,BA415,BE415,BI415,BM415,BQ415,BU415,BY415,CC415),2)+LARGE((Q415,U415,Y415,AC415,AG415,AK415,AO415,AS415,AW415,BA415,BE415,BI415,BM415,BQ415,BU415,BY415,CC415),3)+LARGE((Q415,U415,Y415,AC415,AG415,AK415,AO415,AS415,AW415,BA415,BE415,BI415,BM415,BQ415,BU415,BY415,CC415),4)+LARGE((Q415,U415,Y415,AC415,AG415,AK415,AO415,AS415,AW415,BA415,BE415,BI415,BM415,BQ415,BU415,BY415,CC415),5),J415)</f>
        <v>157.97999999999999</v>
      </c>
      <c r="O415" s="250">
        <f>IF($M415="ano",LARGE((S415,W415,AA415,AE415,AI415,AM415,AQ415,AU415,AY415,BC415,BG415,BK415,BO415,BS415,BW415,CA415,CE415),1)+LARGE((S415,W415,AA415,AE415,AI415,AM415,AQ415,AU415,AY415,BC415,BG415,BK415,BO415,BS415,BW415,CA415,CE415),2)+LARGE((S415,W415,AA415,AE415,AI415,AM415,AQ415,AU415,AY415,BC415,BG415,BK415,BO415,BS415,BW415,CA415,CE415),3)+LARGE((S415,W415,AA415,AE415,AI415,AM415,AQ415,AU415,AY415,BC415,BG415,BK415,BO415,BS415,BW415,CA415,CE415),4)+LARGE((S415,W415,AA415,AE415,AI415,AM415,AQ415,AU415,AY415,BC415,BG415,BK415,BO415,BS415,BW415,CA415,CE415),5),K415)</f>
        <v>171.5</v>
      </c>
      <c r="AJ415" s="200"/>
      <c r="AK415" s="201"/>
      <c r="AL415" s="201"/>
      <c r="AM415" s="201"/>
      <c r="BT415" s="218">
        <v>5.4305555555555558E-2</v>
      </c>
      <c r="BU415" s="256">
        <v>157.97999999999999</v>
      </c>
      <c r="BV415" s="218">
        <v>5.0026277777777781E-2</v>
      </c>
      <c r="BW415" s="262">
        <v>171.5</v>
      </c>
      <c r="BY415" s="257"/>
      <c r="BZ415" s="257"/>
      <c r="CA415" s="257"/>
      <c r="CB415" s="221"/>
      <c r="CC415" s="222"/>
      <c r="CD415" s="222"/>
      <c r="CE415" s="222"/>
    </row>
    <row r="416" spans="2:83" ht="15" customHeight="1">
      <c r="B416" s="2">
        <v>460</v>
      </c>
      <c r="C416" s="2">
        <v>411</v>
      </c>
      <c r="D416" s="47" t="s">
        <v>1839</v>
      </c>
      <c r="E416" s="47" t="s">
        <v>1838</v>
      </c>
      <c r="F416" s="89" t="s">
        <v>1553</v>
      </c>
      <c r="G416" s="48">
        <v>1989</v>
      </c>
      <c r="H416" s="49" t="s">
        <v>31</v>
      </c>
      <c r="I416" s="2" t="str">
        <f>IF(G416&lt;=1953,"M60",IF(G416&lt;=1963,"M50",IF(G416&lt;=1973,"M40","M")))</f>
        <v>M</v>
      </c>
      <c r="J416" s="105">
        <f t="shared" si="37"/>
        <v>170.83</v>
      </c>
      <c r="K416" s="249">
        <f t="shared" si="38"/>
        <v>170.83</v>
      </c>
      <c r="L416" s="51">
        <f t="shared" si="39"/>
        <v>1</v>
      </c>
      <c r="M416" s="52" t="str">
        <f t="shared" si="40"/>
        <v>nie</v>
      </c>
      <c r="N416" s="106">
        <f>IF($M416="ano",LARGE((Q416,U416,Y416,AC416,AG416,AK416,AO416,AS416,AW416,BA416,BE416,BI416,BM416,BQ416,BU416,BY416,CC416),1)+LARGE((Q416,U416,Y416,AC416,AG416,AK416,AO416,AS416,AW416,BA416,BE416,BI416,BM416,BQ416,BU416,BY416,CC416),2)+LARGE((Q416,U416,Y416,AC416,AG416,AK416,AO416,AS416,AW416,BA416,BE416,BI416,BM416,BQ416,BU416,BY416,CC416),3)+LARGE((Q416,U416,Y416,AC416,AG416,AK416,AO416,AS416,AW416,BA416,BE416,BI416,BM416,BQ416,BU416,BY416,CC416),4)+LARGE((Q416,U416,Y416,AC416,AG416,AK416,AO416,AS416,AW416,BA416,BE416,BI416,BM416,BQ416,BU416,BY416,CC416),5),J416)</f>
        <v>170.83</v>
      </c>
      <c r="O416" s="250">
        <f>IF($M416="ano",LARGE((S416,W416,AA416,AE416,AI416,AM416,AQ416,AU416,AY416,BC416,BG416,BK416,BO416,BS416,BW416,CA416,CE416),1)+LARGE((S416,W416,AA416,AE416,AI416,AM416,AQ416,AU416,AY416,BC416,BG416,BK416,BO416,BS416,BW416,CA416,CE416),2)+LARGE((S416,W416,AA416,AE416,AI416,AM416,AQ416,AU416,AY416,BC416,BG416,BK416,BO416,BS416,BW416,CA416,CE416),3)+LARGE((S416,W416,AA416,AE416,AI416,AM416,AQ416,AU416,AY416,BC416,BG416,BK416,BO416,BS416,BW416,CA416,CE416),4)+LARGE((S416,W416,AA416,AE416,AI416,AM416,AQ416,AU416,AY416,BC416,BG416,BK416,BO416,BS416,BW416,CA416,CE416),5),K416)</f>
        <v>170.83</v>
      </c>
      <c r="P416" s="191"/>
      <c r="Q416" s="192"/>
      <c r="R416" s="192"/>
      <c r="S416" s="193"/>
      <c r="T416" s="194">
        <v>9.2523148148148146E-2</v>
      </c>
      <c r="U416" s="256">
        <v>170.83</v>
      </c>
      <c r="V416" s="194">
        <v>9.2523148148148146E-2</v>
      </c>
      <c r="W416" s="256">
        <v>170.83</v>
      </c>
      <c r="X416" s="197"/>
      <c r="Y416" s="198" t="s">
        <v>247</v>
      </c>
      <c r="Z416" s="198"/>
      <c r="AA416" s="199" t="s">
        <v>247</v>
      </c>
      <c r="AB416" s="200"/>
      <c r="AC416" s="201"/>
      <c r="AD416" s="201"/>
      <c r="AE416" s="202"/>
      <c r="AF416" s="203"/>
      <c r="AG416" s="204" t="s">
        <v>247</v>
      </c>
      <c r="AH416" s="204"/>
      <c r="AI416" s="205"/>
      <c r="AJ416" s="200"/>
      <c r="AK416" s="201" t="s">
        <v>247</v>
      </c>
      <c r="AL416" s="201"/>
      <c r="AM416" s="202"/>
      <c r="AN416" s="206"/>
      <c r="AO416" s="207" t="s">
        <v>247</v>
      </c>
      <c r="AP416" s="207"/>
      <c r="AQ416" s="208"/>
      <c r="AU416" s="202"/>
      <c r="AW416" s="231"/>
      <c r="AX416" s="231"/>
      <c r="AY416" s="253"/>
      <c r="BA416" s="207"/>
      <c r="BB416" s="207"/>
      <c r="BC416" s="208"/>
      <c r="BD416" s="210"/>
      <c r="BE416" s="211"/>
      <c r="BF416" s="211"/>
      <c r="BG416" s="212"/>
      <c r="BH416" s="213"/>
      <c r="BI416" s="214"/>
      <c r="BJ416" s="214"/>
      <c r="BK416" s="215"/>
      <c r="BL416" s="112"/>
      <c r="BM416" s="233"/>
      <c r="BN416" s="233"/>
      <c r="BO416" s="255"/>
      <c r="BP416" s="216"/>
      <c r="BQ416" s="216"/>
      <c r="BR416" s="216"/>
      <c r="BS416" s="217"/>
      <c r="BT416" s="218"/>
      <c r="BU416" s="259"/>
      <c r="BV416" s="259"/>
      <c r="BW416" s="260"/>
      <c r="BY416" s="257"/>
      <c r="BZ416" s="257"/>
      <c r="CA416" s="257"/>
      <c r="CB416" s="221"/>
      <c r="CC416" s="222"/>
      <c r="CD416" s="222"/>
      <c r="CE416" s="222"/>
    </row>
    <row r="417" spans="2:83" ht="15" customHeight="1">
      <c r="B417" s="2">
        <v>461</v>
      </c>
      <c r="C417" s="2">
        <v>412</v>
      </c>
      <c r="D417" s="47" t="s">
        <v>1886</v>
      </c>
      <c r="E417" s="47" t="s">
        <v>1885</v>
      </c>
      <c r="F417" s="89" t="s">
        <v>1542</v>
      </c>
      <c r="G417" s="48">
        <v>1970</v>
      </c>
      <c r="H417" s="49" t="s">
        <v>31</v>
      </c>
      <c r="I417" s="2" t="str">
        <f>IF(G417&lt;=1953,"M60",IF(G417&lt;=1963,"M50",IF(G417&lt;=1973,"M40","M")))</f>
        <v>M40</v>
      </c>
      <c r="J417" s="105">
        <f t="shared" si="37"/>
        <v>159.65</v>
      </c>
      <c r="K417" s="249">
        <f t="shared" si="38"/>
        <v>170.53</v>
      </c>
      <c r="L417" s="51">
        <f t="shared" si="39"/>
        <v>1</v>
      </c>
      <c r="M417" s="52" t="str">
        <f t="shared" si="40"/>
        <v>nie</v>
      </c>
      <c r="N417" s="106">
        <f>IF($M417="ano",LARGE((Q417,U417,Y417,AC417,AG417,AK417,AO417,AS417,AW417,BA417,BE417,BI417,BM417,BQ417,BU417,BY417,CC417),1)+LARGE((Q417,U417,Y417,AC417,AG417,AK417,AO417,AS417,AW417,BA417,BE417,BI417,BM417,BQ417,BU417,BY417,CC417),2)+LARGE((Q417,U417,Y417,AC417,AG417,AK417,AO417,AS417,AW417,BA417,BE417,BI417,BM417,BQ417,BU417,BY417,CC417),3)+LARGE((Q417,U417,Y417,AC417,AG417,AK417,AO417,AS417,AW417,BA417,BE417,BI417,BM417,BQ417,BU417,BY417,CC417),4)+LARGE((Q417,U417,Y417,AC417,AG417,AK417,AO417,AS417,AW417,BA417,BE417,BI417,BM417,BQ417,BU417,BY417,CC417),5),J417)</f>
        <v>159.65</v>
      </c>
      <c r="O417" s="250">
        <f>IF($M417="ano",LARGE((S417,W417,AA417,AE417,AI417,AM417,AQ417,AU417,AY417,BC417,BG417,BK417,BO417,BS417,BW417,CA417,CE417),1)+LARGE((S417,W417,AA417,AE417,AI417,AM417,AQ417,AU417,AY417,BC417,BG417,BK417,BO417,BS417,BW417,CA417,CE417),2)+LARGE((S417,W417,AA417,AE417,AI417,AM417,AQ417,AU417,AY417,BC417,BG417,BK417,BO417,BS417,BW417,CA417,CE417),3)+LARGE((S417,W417,AA417,AE417,AI417,AM417,AQ417,AU417,AY417,BC417,BG417,BK417,BO417,BS417,BW417,CA417,CE417),4)+LARGE((S417,W417,AA417,AE417,AI417,AM417,AQ417,AU417,AY417,BC417,BG417,BK417,BO417,BS417,BW417,CA417,CE417),5),K417)</f>
        <v>170.53</v>
      </c>
      <c r="P417" s="191"/>
      <c r="Q417" s="192"/>
      <c r="R417" s="192"/>
      <c r="S417" s="193"/>
      <c r="T417" s="194">
        <v>9.6365740740740738E-2</v>
      </c>
      <c r="U417" s="256">
        <v>159.65</v>
      </c>
      <c r="V417" s="194">
        <v>9.0217606481481485E-2</v>
      </c>
      <c r="W417" s="256">
        <v>170.53</v>
      </c>
      <c r="X417" s="197"/>
      <c r="Y417" s="198" t="s">
        <v>247</v>
      </c>
      <c r="Z417" s="198"/>
      <c r="AA417" s="199" t="s">
        <v>247</v>
      </c>
      <c r="AB417" s="200"/>
      <c r="AC417" s="201"/>
      <c r="AD417" s="201"/>
      <c r="AE417" s="202"/>
      <c r="AF417" s="203"/>
      <c r="AG417" s="204" t="s">
        <v>247</v>
      </c>
      <c r="AH417" s="204"/>
      <c r="AI417" s="205"/>
      <c r="AJ417" s="200"/>
      <c r="AK417" s="201" t="s">
        <v>247</v>
      </c>
      <c r="AL417" s="201"/>
      <c r="AM417" s="202"/>
      <c r="AN417" s="206"/>
      <c r="AO417" s="207" t="s">
        <v>247</v>
      </c>
      <c r="AP417" s="207"/>
      <c r="AQ417" s="208"/>
      <c r="AU417" s="202"/>
      <c r="AW417" s="231"/>
      <c r="AX417" s="231"/>
      <c r="AY417" s="253"/>
      <c r="BA417" s="207"/>
      <c r="BB417" s="207"/>
      <c r="BC417" s="208"/>
      <c r="BD417" s="210"/>
      <c r="BE417" s="211"/>
      <c r="BF417" s="211"/>
      <c r="BG417" s="212"/>
      <c r="BH417" s="213"/>
      <c r="BI417" s="214"/>
      <c r="BJ417" s="214"/>
      <c r="BK417" s="215"/>
      <c r="BL417" s="112"/>
      <c r="BM417" s="233"/>
      <c r="BN417" s="233"/>
      <c r="BO417" s="255"/>
      <c r="BP417" s="216"/>
      <c r="BQ417" s="216"/>
      <c r="BR417" s="216"/>
      <c r="BS417" s="217"/>
      <c r="BT417" s="218"/>
      <c r="BU417" s="259"/>
      <c r="BV417" s="259"/>
      <c r="BW417" s="260"/>
      <c r="BY417" s="257"/>
      <c r="BZ417" s="257"/>
      <c r="CA417" s="257"/>
      <c r="CB417" s="221"/>
      <c r="CC417" s="222"/>
      <c r="CD417" s="222"/>
      <c r="CE417" s="222"/>
    </row>
    <row r="418" spans="2:83" ht="15" customHeight="1">
      <c r="B418" s="2">
        <v>462</v>
      </c>
      <c r="C418" s="2">
        <v>413</v>
      </c>
      <c r="D418" s="49" t="s">
        <v>191</v>
      </c>
      <c r="E418" s="49" t="s">
        <v>1520</v>
      </c>
      <c r="F418" s="93" t="s">
        <v>192</v>
      </c>
      <c r="G418" s="85">
        <v>1978</v>
      </c>
      <c r="H418" s="49" t="s">
        <v>31</v>
      </c>
      <c r="I418" s="2" t="str">
        <f>IF(G418&lt;=1953,"M60",IF(G418&lt;=1963,"M50",IF(G418&lt;=1973,"M40","M")))</f>
        <v>M</v>
      </c>
      <c r="J418" s="105">
        <f t="shared" si="37"/>
        <v>168.42</v>
      </c>
      <c r="K418" s="249">
        <f t="shared" si="38"/>
        <v>169.87</v>
      </c>
      <c r="L418" s="51">
        <f t="shared" si="39"/>
        <v>1</v>
      </c>
      <c r="M418" s="52" t="str">
        <f t="shared" si="40"/>
        <v>nie</v>
      </c>
      <c r="N418" s="106">
        <f>IF($M418="ano",LARGE((Q418,U418,Y418,AC418,AG418,AK418,AO418,AS418,AW418,BA418,BE418,BI418,BM418,BQ418,BU418,BY418,CC418),1)+LARGE((Q418,U418,Y418,AC418,AG418,AK418,AO418,AS418,AW418,BA418,BE418,BI418,BM418,BQ418,BU418,BY418,CC418),2)+LARGE((Q418,U418,Y418,AC418,AG418,AK418,AO418,AS418,AW418,BA418,BE418,BI418,BM418,BQ418,BU418,BY418,CC418),3)+LARGE((Q418,U418,Y418,AC418,AG418,AK418,AO418,AS418,AW418,BA418,BE418,BI418,BM418,BQ418,BU418,BY418,CC418),4)+LARGE((Q418,U418,Y418,AC418,AG418,AK418,AO418,AS418,AW418,BA418,BE418,BI418,BM418,BQ418,BU418,BY418,CC418),5),J418)</f>
        <v>168.42</v>
      </c>
      <c r="O418" s="250">
        <f>IF($M418="ano",LARGE((S418,W418,AA418,AE418,AI418,AM418,AQ418,AU418,AY418,BC418,BG418,BK418,BO418,BS418,BW418,CA418,CE418),1)+LARGE((S418,W418,AA418,AE418,AI418,AM418,AQ418,AU418,AY418,BC418,BG418,BK418,BO418,BS418,BW418,CA418,CE418),2)+LARGE((S418,W418,AA418,AE418,AI418,AM418,AQ418,AU418,AY418,BC418,BG418,BK418,BO418,BS418,BW418,CA418,CE418),3)+LARGE((S418,W418,AA418,AE418,AI418,AM418,AQ418,AU418,AY418,BC418,BG418,BK418,BO418,BS418,BW418,CA418,CE418),4)+LARGE((S418,W418,AA418,AE418,AI418,AM418,AQ418,AU418,AY418,BC418,BG418,BK418,BO418,BS418,BW418,CA418,CE418),5),K418)</f>
        <v>169.87</v>
      </c>
      <c r="S418" s="193"/>
      <c r="W418" s="196"/>
      <c r="Y418" s="59" t="s">
        <v>247</v>
      </c>
      <c r="AA418" s="199" t="s">
        <v>247</v>
      </c>
      <c r="AE418" s="202"/>
      <c r="AG418" s="61" t="s">
        <v>247</v>
      </c>
      <c r="AI418" s="205"/>
      <c r="AJ418" s="200">
        <v>5.2083333333333336E-2</v>
      </c>
      <c r="AK418" s="252">
        <v>168.42</v>
      </c>
      <c r="AL418" s="200">
        <v>5.1640625000000002E-2</v>
      </c>
      <c r="AM418" s="252">
        <v>169.87</v>
      </c>
      <c r="AN418" s="206"/>
      <c r="AO418" s="207" t="s">
        <v>247</v>
      </c>
      <c r="AP418" s="207"/>
      <c r="AQ418" s="208"/>
      <c r="AU418" s="202"/>
      <c r="AW418" s="231"/>
      <c r="AX418" s="231"/>
      <c r="AY418" s="253"/>
      <c r="BA418" s="207"/>
      <c r="BB418" s="207"/>
      <c r="BC418" s="208"/>
      <c r="BD418" s="210"/>
      <c r="BE418" s="211"/>
      <c r="BF418" s="211"/>
      <c r="BG418" s="212"/>
      <c r="BH418" s="213"/>
      <c r="BI418" s="214"/>
      <c r="BJ418" s="214"/>
      <c r="BK418" s="215"/>
      <c r="BL418" s="112"/>
      <c r="BM418" s="233"/>
      <c r="BN418" s="233"/>
      <c r="BO418" s="255"/>
      <c r="BS418" s="217"/>
      <c r="BT418" s="218"/>
      <c r="BU418" s="259"/>
      <c r="BV418" s="259"/>
      <c r="BW418" s="260"/>
      <c r="BY418" s="257"/>
      <c r="BZ418" s="257"/>
      <c r="CA418" s="257"/>
      <c r="CB418" s="221"/>
      <c r="CC418" s="222"/>
      <c r="CD418" s="222"/>
      <c r="CE418" s="222"/>
    </row>
    <row r="419" spans="2:83" ht="15" customHeight="1">
      <c r="B419" s="2">
        <v>463</v>
      </c>
      <c r="C419" s="2">
        <v>414</v>
      </c>
      <c r="D419" s="49" t="s">
        <v>1324</v>
      </c>
      <c r="E419" s="49" t="s">
        <v>1323</v>
      </c>
      <c r="F419" s="93" t="s">
        <v>1325</v>
      </c>
      <c r="G419" s="85">
        <v>1977</v>
      </c>
      <c r="H419" s="49" t="s">
        <v>31</v>
      </c>
      <c r="I419" s="49" t="s">
        <v>31</v>
      </c>
      <c r="J419" s="105">
        <f t="shared" si="37"/>
        <v>167.37</v>
      </c>
      <c r="K419" s="249">
        <f t="shared" si="38"/>
        <v>169.63</v>
      </c>
      <c r="L419" s="51">
        <f t="shared" si="39"/>
        <v>1</v>
      </c>
      <c r="M419" s="52" t="str">
        <f t="shared" si="40"/>
        <v>nie</v>
      </c>
      <c r="N419" s="106">
        <f>IF($M419="ano",LARGE((Q419,U419,Y419,AC419,AG419,AK419,AO419,AS419,AW419,BA419,BE419,BI419,BM419,BQ419,BU419,BY419,CC419),1)+LARGE((Q419,U419,Y419,AC419,AG419,AK419,AO419,AS419,AW419,BA419,BE419,BI419,BM419,BQ419,BU419,BY419,CC419),2)+LARGE((Q419,U419,Y419,AC419,AG419,AK419,AO419,AS419,AW419,BA419,BE419,BI419,BM419,BQ419,BU419,BY419,CC419),3)+LARGE((Q419,U419,Y419,AC419,AG419,AK419,AO419,AS419,AW419,BA419,BE419,BI419,BM419,BQ419,BU419,BY419,CC419),4)+LARGE((Q419,U419,Y419,AC419,AG419,AK419,AO419,AS419,AW419,BA419,BE419,BI419,BM419,BQ419,BU419,BY419,CC419),5),J419)</f>
        <v>167.37</v>
      </c>
      <c r="O419" s="250">
        <f>IF($M419="ano",LARGE((S419,W419,AA419,AE419,AI419,AM419,AQ419,AU419,AY419,BC419,BG419,BK419,BO419,BS419,BW419,CA419,CE419),1)+LARGE((S419,W419,AA419,AE419,AI419,AM419,AQ419,AU419,AY419,BC419,BG419,BK419,BO419,BS419,BW419,CA419,CE419),2)+LARGE((S419,W419,AA419,AE419,AI419,AM419,AQ419,AU419,AY419,BC419,BG419,BK419,BO419,BS419,BW419,CA419,CE419),3)+LARGE((S419,W419,AA419,AE419,AI419,AM419,AQ419,AU419,AY419,BC419,BG419,BK419,BO419,BS419,BW419,CA419,CE419),4)+LARGE((S419,W419,AA419,AE419,AI419,AM419,AQ419,AU419,AY419,BC419,BG419,BK419,BO419,BS419,BW419,CA419,CE419),5),K419)</f>
        <v>169.63</v>
      </c>
      <c r="AJ419" s="200"/>
      <c r="AK419" s="201"/>
      <c r="AL419" s="201"/>
      <c r="AM419" s="201"/>
      <c r="BY419" s="264"/>
      <c r="BZ419" s="264"/>
      <c r="CA419" s="257"/>
      <c r="CB419" s="221">
        <v>5.5393518518518516E-2</v>
      </c>
      <c r="CC419" s="222">
        <v>167.37</v>
      </c>
      <c r="CD419" s="221">
        <v>5.4656784722222219E-2</v>
      </c>
      <c r="CE419" s="222">
        <v>169.63</v>
      </c>
    </row>
    <row r="420" spans="2:83" ht="15" customHeight="1">
      <c r="B420" s="2">
        <v>464</v>
      </c>
      <c r="C420" s="2">
        <v>415</v>
      </c>
      <c r="D420" s="49" t="s">
        <v>196</v>
      </c>
      <c r="E420" s="49" t="s">
        <v>195</v>
      </c>
      <c r="F420" s="93" t="s">
        <v>1616</v>
      </c>
      <c r="G420" s="85">
        <v>1972</v>
      </c>
      <c r="H420" s="49" t="s">
        <v>31</v>
      </c>
      <c r="I420" s="2" t="str">
        <f>IF(G420&lt;=1953,"M60",IF(G420&lt;=1963,"M50",IF(G420&lt;=1973,"M40","M")))</f>
        <v>M40</v>
      </c>
      <c r="J420" s="105">
        <f t="shared" si="37"/>
        <v>161.27000000000001</v>
      </c>
      <c r="K420" s="249">
        <f t="shared" si="38"/>
        <v>169.54999999999998</v>
      </c>
      <c r="L420" s="51">
        <f t="shared" si="39"/>
        <v>1</v>
      </c>
      <c r="M420" s="52" t="str">
        <f t="shared" si="40"/>
        <v>nie</v>
      </c>
      <c r="N420" s="106">
        <f>IF($M420="ano",LARGE((Q420,U420,Y420,AC420,AG420,AK420,AO420,AS420,AW420,BA420,BE420,BI420,BM420,BQ420,BU420,BY420,CC420),1)+LARGE((Q420,U420,Y420,AC420,AG420,AK420,AO420,AS420,AW420,BA420,BE420,BI420,BM420,BQ420,BU420,BY420,CC420),2)+LARGE((Q420,U420,Y420,AC420,AG420,AK420,AO420,AS420,AW420,BA420,BE420,BI420,BM420,BQ420,BU420,BY420,CC420),3)+LARGE((Q420,U420,Y420,AC420,AG420,AK420,AO420,AS420,AW420,BA420,BE420,BI420,BM420,BQ420,BU420,BY420,CC420),4)+LARGE((Q420,U420,Y420,AC420,AG420,AK420,AO420,AS420,AW420,BA420,BE420,BI420,BM420,BQ420,BU420,BY420,CC420),5),J420)</f>
        <v>161.27000000000001</v>
      </c>
      <c r="O420" s="250">
        <f>IF($M420="ano",LARGE((S420,W420,AA420,AE420,AI420,AM420,AQ420,AU420,AY420,BC420,BG420,BK420,BO420,BS420,BW420,CA420,CE420),1)+LARGE((S420,W420,AA420,AE420,AI420,AM420,AQ420,AU420,AY420,BC420,BG420,BK420,BO420,BS420,BW420,CA420,CE420),2)+LARGE((S420,W420,AA420,AE420,AI420,AM420,AQ420,AU420,AY420,BC420,BG420,BK420,BO420,BS420,BW420,CA420,CE420),3)+LARGE((S420,W420,AA420,AE420,AI420,AM420,AQ420,AU420,AY420,BC420,BG420,BK420,BO420,BS420,BW420,CA420,CE420),4)+LARGE((S420,W420,AA420,AE420,AI420,AM420,AQ420,AU420,AY420,BC420,BG420,BK420,BO420,BS420,BW420,CA420,CE420),5),K420)</f>
        <v>169.54999999999998</v>
      </c>
      <c r="S420" s="193"/>
      <c r="W420" s="196"/>
      <c r="Y420" s="59" t="s">
        <v>247</v>
      </c>
      <c r="AA420" s="199" t="s">
        <v>247</v>
      </c>
      <c r="AE420" s="202"/>
      <c r="AG420" s="61" t="s">
        <v>247</v>
      </c>
      <c r="AI420" s="205"/>
      <c r="AJ420" s="200">
        <v>5.3692129629629631E-2</v>
      </c>
      <c r="AK420" s="252">
        <v>161.27000000000001</v>
      </c>
      <c r="AL420" s="200">
        <v>5.107195370370371E-2</v>
      </c>
      <c r="AM420" s="252">
        <v>169.54999999999998</v>
      </c>
      <c r="AN420" s="206"/>
      <c r="AO420" s="207" t="s">
        <v>247</v>
      </c>
      <c r="AP420" s="207"/>
      <c r="AQ420" s="208"/>
      <c r="AU420" s="202"/>
      <c r="AW420" s="231"/>
      <c r="AX420" s="231"/>
      <c r="AY420" s="253"/>
      <c r="BA420" s="207"/>
      <c r="BB420" s="207"/>
      <c r="BC420" s="208"/>
      <c r="BD420" s="210"/>
      <c r="BE420" s="211"/>
      <c r="BF420" s="211"/>
      <c r="BG420" s="212"/>
      <c r="BH420" s="213"/>
      <c r="BI420" s="214"/>
      <c r="BJ420" s="214"/>
      <c r="BK420" s="215"/>
      <c r="BL420" s="112"/>
      <c r="BM420" s="233"/>
      <c r="BN420" s="233"/>
      <c r="BO420" s="255"/>
      <c r="BS420" s="217"/>
      <c r="BT420" s="218"/>
      <c r="BU420" s="259"/>
      <c r="BV420" s="259"/>
      <c r="BW420" s="260"/>
      <c r="BY420" s="257"/>
      <c r="BZ420" s="257"/>
      <c r="CA420" s="257"/>
      <c r="CB420" s="221"/>
      <c r="CC420" s="222"/>
      <c r="CD420" s="222"/>
      <c r="CE420" s="222"/>
    </row>
    <row r="421" spans="2:83" ht="15" customHeight="1">
      <c r="B421" s="2">
        <v>465</v>
      </c>
      <c r="C421" s="2">
        <v>416</v>
      </c>
      <c r="D421" s="49" t="s">
        <v>1119</v>
      </c>
      <c r="E421" s="49" t="s">
        <v>1582</v>
      </c>
      <c r="F421" s="93" t="s">
        <v>1120</v>
      </c>
      <c r="G421" s="85">
        <v>1972</v>
      </c>
      <c r="H421" s="49" t="s">
        <v>31</v>
      </c>
      <c r="I421" s="49" t="s">
        <v>32</v>
      </c>
      <c r="J421" s="105">
        <f t="shared" si="37"/>
        <v>160.61000000000001</v>
      </c>
      <c r="K421" s="249">
        <f t="shared" si="38"/>
        <v>168.85</v>
      </c>
      <c r="L421" s="51">
        <f t="shared" si="39"/>
        <v>1</v>
      </c>
      <c r="M421" s="52" t="str">
        <f t="shared" si="40"/>
        <v>nie</v>
      </c>
      <c r="N421" s="106">
        <f>IF($M421="ano",LARGE((Q421,U421,Y421,AC421,AG421,AK421,AO421,AS421,AW421,BA421,BE421,BI421,BM421,BQ421,BU421,BY421,CC421),1)+LARGE((Q421,U421,Y421,AC421,AG421,AK421,AO421,AS421,AW421,BA421,BE421,BI421,BM421,BQ421,BU421,BY421,CC421),2)+LARGE((Q421,U421,Y421,AC421,AG421,AK421,AO421,AS421,AW421,BA421,BE421,BI421,BM421,BQ421,BU421,BY421,CC421),3)+LARGE((Q421,U421,Y421,AC421,AG421,AK421,AO421,AS421,AW421,BA421,BE421,BI421,BM421,BQ421,BU421,BY421,CC421),4)+LARGE((Q421,U421,Y421,AC421,AG421,AK421,AO421,AS421,AW421,BA421,BE421,BI421,BM421,BQ421,BU421,BY421,CC421),5),J421)</f>
        <v>160.61000000000001</v>
      </c>
      <c r="O421" s="250">
        <f>IF($M421="ano",LARGE((S421,W421,AA421,AE421,AI421,AM421,AQ421,AU421,AY421,BC421,BG421,BK421,BO421,BS421,BW421,CA421,CE421),1)+LARGE((S421,W421,AA421,AE421,AI421,AM421,AQ421,AU421,AY421,BC421,BG421,BK421,BO421,BS421,BW421,CA421,CE421),2)+LARGE((S421,W421,AA421,AE421,AI421,AM421,AQ421,AU421,AY421,BC421,BG421,BK421,BO421,BS421,BW421,CA421,CE421),3)+LARGE((S421,W421,AA421,AE421,AI421,AM421,AQ421,AU421,AY421,BC421,BG421,BK421,BO421,BS421,BW421,CA421,CE421),4)+LARGE((S421,W421,AA421,AE421,AI421,AM421,AQ421,AU421,AY421,BC421,BG421,BK421,BO421,BS421,BW421,CA421,CE421),5),K421)</f>
        <v>168.85</v>
      </c>
      <c r="AJ421" s="200"/>
      <c r="AK421" s="201"/>
      <c r="AL421" s="201"/>
      <c r="AM421" s="201"/>
      <c r="BT421" s="218">
        <v>5.3715277777777778E-2</v>
      </c>
      <c r="BU421" s="256">
        <v>160.61000000000001</v>
      </c>
      <c r="BV421" s="218">
        <v>5.1093972222222228E-2</v>
      </c>
      <c r="BW421" s="262">
        <v>168.85</v>
      </c>
      <c r="BY421" s="257"/>
      <c r="BZ421" s="257"/>
      <c r="CA421" s="257"/>
      <c r="CB421" s="221"/>
      <c r="CC421" s="222"/>
      <c r="CD421" s="222"/>
      <c r="CE421" s="222"/>
    </row>
    <row r="422" spans="2:83" ht="15" customHeight="1">
      <c r="B422" s="2">
        <v>466</v>
      </c>
      <c r="C422" s="2">
        <v>417</v>
      </c>
      <c r="D422" s="47" t="s">
        <v>1846</v>
      </c>
      <c r="E422" s="47" t="s">
        <v>1505</v>
      </c>
      <c r="F422" s="89" t="s">
        <v>1847</v>
      </c>
      <c r="G422" s="48">
        <v>1983</v>
      </c>
      <c r="H422" s="49" t="s">
        <v>31</v>
      </c>
      <c r="I422" s="2" t="str">
        <f>IF(G422&lt;=1953,"M60",IF(G422&lt;=1963,"M50",IF(G422&lt;=1973,"M40","M")))</f>
        <v>M</v>
      </c>
      <c r="J422" s="105">
        <f t="shared" si="37"/>
        <v>168.71</v>
      </c>
      <c r="K422" s="249">
        <f t="shared" si="38"/>
        <v>168.71</v>
      </c>
      <c r="L422" s="51">
        <f t="shared" si="39"/>
        <v>1</v>
      </c>
      <c r="M422" s="52" t="str">
        <f t="shared" si="40"/>
        <v>nie</v>
      </c>
      <c r="N422" s="106">
        <f>IF($M422="ano",LARGE((Q422,U422,Y422,AC422,AG422,AK422,AO422,AS422,AW422,BA422,BE422,BI422,BM422,BQ422,BU422,BY422,CC422),1)+LARGE((Q422,U422,Y422,AC422,AG422,AK422,AO422,AS422,AW422,BA422,BE422,BI422,BM422,BQ422,BU422,BY422,CC422),2)+LARGE((Q422,U422,Y422,AC422,AG422,AK422,AO422,AS422,AW422,BA422,BE422,BI422,BM422,BQ422,BU422,BY422,CC422),3)+LARGE((Q422,U422,Y422,AC422,AG422,AK422,AO422,AS422,AW422,BA422,BE422,BI422,BM422,BQ422,BU422,BY422,CC422),4)+LARGE((Q422,U422,Y422,AC422,AG422,AK422,AO422,AS422,AW422,BA422,BE422,BI422,BM422,BQ422,BU422,BY422,CC422),5),J422)</f>
        <v>168.71</v>
      </c>
      <c r="O422" s="250">
        <f>IF($M422="ano",LARGE((S422,W422,AA422,AE422,AI422,AM422,AQ422,AU422,AY422,BC422,BG422,BK422,BO422,BS422,BW422,CA422,CE422),1)+LARGE((S422,W422,AA422,AE422,AI422,AM422,AQ422,AU422,AY422,BC422,BG422,BK422,BO422,BS422,BW422,CA422,CE422),2)+LARGE((S422,W422,AA422,AE422,AI422,AM422,AQ422,AU422,AY422,BC422,BG422,BK422,BO422,BS422,BW422,CA422,CE422),3)+LARGE((S422,W422,AA422,AE422,AI422,AM422,AQ422,AU422,AY422,BC422,BG422,BK422,BO422,BS422,BW422,CA422,CE422),4)+LARGE((S422,W422,AA422,AE422,AI422,AM422,AQ422,AU422,AY422,BC422,BG422,BK422,BO422,BS422,BW422,CA422,CE422),5),K422)</f>
        <v>168.71</v>
      </c>
      <c r="P422" s="191"/>
      <c r="Q422" s="192"/>
      <c r="R422" s="192"/>
      <c r="S422" s="193"/>
      <c r="T422" s="194">
        <v>9.3252314814814816E-2</v>
      </c>
      <c r="U422" s="256">
        <v>168.71</v>
      </c>
      <c r="V422" s="194">
        <v>9.3252314814814816E-2</v>
      </c>
      <c r="W422" s="256">
        <v>168.71</v>
      </c>
      <c r="X422" s="197"/>
      <c r="Y422" s="198" t="s">
        <v>247</v>
      </c>
      <c r="Z422" s="198"/>
      <c r="AA422" s="199" t="s">
        <v>247</v>
      </c>
      <c r="AB422" s="200"/>
      <c r="AC422" s="201"/>
      <c r="AD422" s="201"/>
      <c r="AE422" s="202"/>
      <c r="AF422" s="203"/>
      <c r="AG422" s="204" t="s">
        <v>247</v>
      </c>
      <c r="AH422" s="204"/>
      <c r="AI422" s="205"/>
      <c r="AJ422" s="200"/>
      <c r="AK422" s="201" t="s">
        <v>247</v>
      </c>
      <c r="AL422" s="201"/>
      <c r="AM422" s="202"/>
      <c r="AN422" s="206"/>
      <c r="AO422" s="207" t="s">
        <v>247</v>
      </c>
      <c r="AP422" s="207"/>
      <c r="AQ422" s="208"/>
      <c r="AU422" s="202"/>
      <c r="AW422" s="231"/>
      <c r="AX422" s="231"/>
      <c r="AY422" s="253"/>
      <c r="BA422" s="207"/>
      <c r="BB422" s="207"/>
      <c r="BC422" s="208"/>
      <c r="BD422" s="210"/>
      <c r="BE422" s="211"/>
      <c r="BF422" s="211"/>
      <c r="BG422" s="212"/>
      <c r="BH422" s="213"/>
      <c r="BI422" s="214"/>
      <c r="BJ422" s="214"/>
      <c r="BK422" s="215"/>
      <c r="BL422" s="112"/>
      <c r="BM422" s="233"/>
      <c r="BN422" s="233"/>
      <c r="BO422" s="255"/>
      <c r="BP422" s="216"/>
      <c r="BQ422" s="216"/>
      <c r="BR422" s="216"/>
      <c r="BS422" s="217"/>
      <c r="BT422" s="218"/>
      <c r="BU422" s="259"/>
      <c r="BV422" s="259"/>
      <c r="BW422" s="260"/>
      <c r="BY422" s="257"/>
      <c r="BZ422" s="257"/>
      <c r="CA422" s="257"/>
      <c r="CB422" s="221"/>
      <c r="CC422" s="222"/>
      <c r="CD422" s="222"/>
      <c r="CE422" s="222"/>
    </row>
    <row r="423" spans="2:83" ht="15" customHeight="1">
      <c r="B423" s="2">
        <v>467</v>
      </c>
      <c r="C423" s="2">
        <v>418</v>
      </c>
      <c r="D423" s="49" t="s">
        <v>1123</v>
      </c>
      <c r="E423" s="49" t="s">
        <v>1713</v>
      </c>
      <c r="F423" s="93" t="s">
        <v>1542</v>
      </c>
      <c r="G423" s="85">
        <v>1969</v>
      </c>
      <c r="H423" s="49" t="s">
        <v>31</v>
      </c>
      <c r="I423" s="49" t="s">
        <v>32</v>
      </c>
      <c r="J423" s="105">
        <f t="shared" si="37"/>
        <v>156.38</v>
      </c>
      <c r="K423" s="249">
        <f t="shared" si="38"/>
        <v>168.39</v>
      </c>
      <c r="L423" s="51">
        <f t="shared" si="39"/>
        <v>1</v>
      </c>
      <c r="M423" s="52" t="str">
        <f t="shared" si="40"/>
        <v>nie</v>
      </c>
      <c r="N423" s="106">
        <f>IF($M423="ano",LARGE((Q423,U423,Y423,AC423,AG423,AK423,AO423,AS423,AW423,BA423,BE423,BI423,BM423,BQ423,BU423,BY423,CC423),1)+LARGE((Q423,U423,Y423,AC423,AG423,AK423,AO423,AS423,AW423,BA423,BE423,BI423,BM423,BQ423,BU423,BY423,CC423),2)+LARGE((Q423,U423,Y423,AC423,AG423,AK423,AO423,AS423,AW423,BA423,BE423,BI423,BM423,BQ423,BU423,BY423,CC423),3)+LARGE((Q423,U423,Y423,AC423,AG423,AK423,AO423,AS423,AW423,BA423,BE423,BI423,BM423,BQ423,BU423,BY423,CC423),4)+LARGE((Q423,U423,Y423,AC423,AG423,AK423,AO423,AS423,AW423,BA423,BE423,BI423,BM423,BQ423,BU423,BY423,CC423),5),J423)</f>
        <v>156.38</v>
      </c>
      <c r="O423" s="250">
        <f>IF($M423="ano",LARGE((S423,W423,AA423,AE423,AI423,AM423,AQ423,AU423,AY423,BC423,BG423,BK423,BO423,BS423,BW423,CA423,CE423),1)+LARGE((S423,W423,AA423,AE423,AI423,AM423,AQ423,AU423,AY423,BC423,BG423,BK423,BO423,BS423,BW423,CA423,CE423),2)+LARGE((S423,W423,AA423,AE423,AI423,AM423,AQ423,AU423,AY423,BC423,BG423,BK423,BO423,BS423,BW423,CA423,CE423),3)+LARGE((S423,W423,AA423,AE423,AI423,AM423,AQ423,AU423,AY423,BC423,BG423,BK423,BO423,BS423,BW423,CA423,CE423),4)+LARGE((S423,W423,AA423,AE423,AI423,AM423,AQ423,AU423,AY423,BC423,BG423,BK423,BO423,BS423,BW423,CA423,CE423),5),K423)</f>
        <v>168.39</v>
      </c>
      <c r="AJ423" s="200"/>
      <c r="AK423" s="201"/>
      <c r="AL423" s="201"/>
      <c r="AM423" s="201"/>
      <c r="BT423" s="218">
        <v>5.4664351851851853E-2</v>
      </c>
      <c r="BU423" s="256">
        <v>156.38</v>
      </c>
      <c r="BV423" s="218">
        <v>5.0766783564814816E-2</v>
      </c>
      <c r="BW423" s="262">
        <v>168.39</v>
      </c>
      <c r="BY423" s="257"/>
      <c r="BZ423" s="257"/>
      <c r="CA423" s="257"/>
      <c r="CB423" s="221"/>
      <c r="CC423" s="222"/>
      <c r="CD423" s="222"/>
      <c r="CE423" s="222"/>
    </row>
    <row r="424" spans="2:83" ht="15" customHeight="1">
      <c r="B424" s="2">
        <v>468</v>
      </c>
      <c r="C424" s="2">
        <v>419</v>
      </c>
      <c r="D424" s="49" t="s">
        <v>538</v>
      </c>
      <c r="E424" s="49" t="s">
        <v>539</v>
      </c>
      <c r="F424" s="93" t="s">
        <v>313</v>
      </c>
      <c r="G424" s="85" t="s">
        <v>291</v>
      </c>
      <c r="H424" s="49" t="s">
        <v>31</v>
      </c>
      <c r="I424" s="49" t="s">
        <v>32</v>
      </c>
      <c r="J424" s="105">
        <f t="shared" si="37"/>
        <v>152.33000000000001</v>
      </c>
      <c r="K424" s="249">
        <f t="shared" si="38"/>
        <v>168.1</v>
      </c>
      <c r="L424" s="51">
        <f t="shared" si="39"/>
        <v>1</v>
      </c>
      <c r="M424" s="52" t="str">
        <f t="shared" si="40"/>
        <v>nie</v>
      </c>
      <c r="N424" s="106">
        <f>IF($M424="ano",LARGE((Q424,U424,Y424,AC424,AG424,AK424,AO424,AS424,AW424,BA424,BE424,BI424,BM424,BQ424,BU424,BY424,CC424),1)+LARGE((Q424,U424,Y424,AC424,AG424,AK424,AO424,AS424,AW424,BA424,BE424,BI424,BM424,BQ424,BU424,BY424,CC424),2)+LARGE((Q424,U424,Y424,AC424,AG424,AK424,AO424,AS424,AW424,BA424,BE424,BI424,BM424,BQ424,BU424,BY424,CC424),3)+LARGE((Q424,U424,Y424,AC424,AG424,AK424,AO424,AS424,AW424,BA424,BE424,BI424,BM424,BQ424,BU424,BY424,CC424),4)+LARGE((Q424,U424,Y424,AC424,AG424,AK424,AO424,AS424,AW424,BA424,BE424,BI424,BM424,BQ424,BU424,BY424,CC424),5),J424)</f>
        <v>152.33000000000001</v>
      </c>
      <c r="O424" s="250">
        <f>IF($M424="ano",LARGE((S424,W424,AA424,AE424,AI424,AM424,AQ424,AU424,AY424,BC424,BG424,BK424,BO424,BS424,BW424,CA424,CE424),1)+LARGE((S424,W424,AA424,AE424,AI424,AM424,AQ424,AU424,AY424,BC424,BG424,BK424,BO424,BS424,BW424,CA424,CE424),2)+LARGE((S424,W424,AA424,AE424,AI424,AM424,AQ424,AU424,AY424,BC424,BG424,BK424,BO424,BS424,BW424,CA424,CE424),3)+LARGE((S424,W424,AA424,AE424,AI424,AM424,AQ424,AU424,AY424,BC424,BG424,BK424,BO424,BS424,BW424,CA424,CE424),4)+LARGE((S424,W424,AA424,AE424,AI424,AM424,AQ424,AU424,AY424,BC424,BG424,BK424,BO424,BS424,BW424,CA424,CE424),5),K424)</f>
        <v>168.1</v>
      </c>
      <c r="S424" s="193"/>
      <c r="W424" s="196"/>
      <c r="Y424" s="59" t="s">
        <v>247</v>
      </c>
      <c r="AA424" s="199" t="s">
        <v>247</v>
      </c>
      <c r="AE424" s="202"/>
      <c r="AG424" s="61" t="s">
        <v>247</v>
      </c>
      <c r="AI424" s="205"/>
      <c r="AJ424" s="200"/>
      <c r="AK424" s="201" t="s">
        <v>247</v>
      </c>
      <c r="AL424" s="201"/>
      <c r="AM424" s="202"/>
      <c r="AN424" s="206">
        <v>3.1608796296296295E-2</v>
      </c>
      <c r="AO424" s="251">
        <v>152.33000000000001</v>
      </c>
      <c r="AP424" s="206">
        <v>2.8643891203703701E-2</v>
      </c>
      <c r="AQ424" s="251">
        <v>168.1</v>
      </c>
      <c r="AU424" s="202"/>
      <c r="AW424" s="231"/>
      <c r="AX424" s="231"/>
      <c r="AY424" s="253"/>
      <c r="BA424" s="207"/>
      <c r="BB424" s="207"/>
      <c r="BC424" s="208"/>
      <c r="BD424" s="210"/>
      <c r="BE424" s="211"/>
      <c r="BF424" s="211"/>
      <c r="BG424" s="212"/>
      <c r="BH424" s="213"/>
      <c r="BI424" s="214"/>
      <c r="BJ424" s="214"/>
      <c r="BK424" s="215"/>
      <c r="BL424" s="112"/>
      <c r="BM424" s="233"/>
      <c r="BN424" s="233"/>
      <c r="BO424" s="255"/>
      <c r="BS424" s="217"/>
      <c r="BT424" s="218"/>
      <c r="BU424" s="259"/>
      <c r="BV424" s="259"/>
      <c r="BW424" s="260"/>
      <c r="BY424" s="257"/>
      <c r="BZ424" s="257"/>
      <c r="CA424" s="257"/>
      <c r="CB424" s="221"/>
      <c r="CC424" s="222"/>
      <c r="CD424" s="222"/>
      <c r="CE424" s="222"/>
    </row>
    <row r="425" spans="2:83" ht="15" customHeight="1">
      <c r="B425" s="2">
        <v>469</v>
      </c>
      <c r="C425" s="2">
        <v>420</v>
      </c>
      <c r="D425" s="49" t="s">
        <v>1883</v>
      </c>
      <c r="E425" s="49" t="s">
        <v>1582</v>
      </c>
      <c r="F425" s="93" t="s">
        <v>1333</v>
      </c>
      <c r="G425" s="85">
        <v>1965</v>
      </c>
      <c r="H425" s="49" t="s">
        <v>31</v>
      </c>
      <c r="I425" s="49" t="s">
        <v>32</v>
      </c>
      <c r="J425" s="105">
        <f t="shared" si="37"/>
        <v>150.94</v>
      </c>
      <c r="K425" s="249">
        <f t="shared" si="38"/>
        <v>167.95999999999998</v>
      </c>
      <c r="L425" s="51">
        <f t="shared" si="39"/>
        <v>1</v>
      </c>
      <c r="M425" s="52" t="str">
        <f t="shared" si="40"/>
        <v>nie</v>
      </c>
      <c r="N425" s="106">
        <f>IF($M425="ano",LARGE((Q425,U425,Y425,AC425,AG425,AK425,AO425,AS425,AW425,BA425,BE425,BI425,BM425,BQ425,BU425,BY425,CC425),1)+LARGE((Q425,U425,Y425,AC425,AG425,AK425,AO425,AS425,AW425,BA425,BE425,BI425,BM425,BQ425,BU425,BY425,CC425),2)+LARGE((Q425,U425,Y425,AC425,AG425,AK425,AO425,AS425,AW425,BA425,BE425,BI425,BM425,BQ425,BU425,BY425,CC425),3)+LARGE((Q425,U425,Y425,AC425,AG425,AK425,AO425,AS425,AW425,BA425,BE425,BI425,BM425,BQ425,BU425,BY425,CC425),4)+LARGE((Q425,U425,Y425,AC425,AG425,AK425,AO425,AS425,AW425,BA425,BE425,BI425,BM425,BQ425,BU425,BY425,CC425),5),J425)</f>
        <v>150.94</v>
      </c>
      <c r="O425" s="250">
        <f>IF($M425="ano",LARGE((S425,W425,AA425,AE425,AI425,AM425,AQ425,AU425,AY425,BC425,BG425,BK425,BO425,BS425,BW425,CA425,CE425),1)+LARGE((S425,W425,AA425,AE425,AI425,AM425,AQ425,AU425,AY425,BC425,BG425,BK425,BO425,BS425,BW425,CA425,CE425),2)+LARGE((S425,W425,AA425,AE425,AI425,AM425,AQ425,AU425,AY425,BC425,BG425,BK425,BO425,BS425,BW425,CA425,CE425),3)+LARGE((S425,W425,AA425,AE425,AI425,AM425,AQ425,AU425,AY425,BC425,BG425,BK425,BO425,BS425,BW425,CA425,CE425),4)+LARGE((S425,W425,AA425,AE425,AI425,AM425,AQ425,AU425,AY425,BC425,BG425,BK425,BO425,BS425,BW425,CA425,CE425),5),K425)</f>
        <v>167.95999999999998</v>
      </c>
      <c r="AJ425" s="200"/>
      <c r="AK425" s="201"/>
      <c r="AL425" s="201"/>
      <c r="AM425" s="201"/>
      <c r="BY425" s="264"/>
      <c r="BZ425" s="264"/>
      <c r="CA425" s="257"/>
      <c r="CB425" s="221">
        <v>5.9305555555555556E-2</v>
      </c>
      <c r="CC425" s="222">
        <v>150.94</v>
      </c>
      <c r="CD425" s="221">
        <v>5.3297902777777781E-2</v>
      </c>
      <c r="CE425" s="222">
        <v>167.95999999999998</v>
      </c>
    </row>
    <row r="426" spans="2:83" ht="15" customHeight="1">
      <c r="B426" s="2">
        <v>470</v>
      </c>
      <c r="C426" s="2">
        <v>421</v>
      </c>
      <c r="D426" s="49" t="s">
        <v>730</v>
      </c>
      <c r="E426" s="49" t="s">
        <v>1484</v>
      </c>
      <c r="F426" s="93" t="s">
        <v>708</v>
      </c>
      <c r="G426" s="85">
        <v>1980</v>
      </c>
      <c r="H426" s="49" t="s">
        <v>31</v>
      </c>
      <c r="I426" s="49" t="s">
        <v>31</v>
      </c>
      <c r="J426" s="105">
        <f t="shared" si="37"/>
        <v>167.46</v>
      </c>
      <c r="K426" s="249">
        <f t="shared" si="38"/>
        <v>167.79999999999998</v>
      </c>
      <c r="L426" s="51">
        <f t="shared" si="39"/>
        <v>1</v>
      </c>
      <c r="M426" s="52" t="str">
        <f t="shared" si="40"/>
        <v>nie</v>
      </c>
      <c r="N426" s="106">
        <f>IF($M426="ano",LARGE((Q426,U426,Y426,AC426,AG426,AK426,AO426,AS426,AW426,BA426,BE426,BI426,BM426,BQ426,BU426,BY426,CC426),1)+LARGE((Q426,U426,Y426,AC426,AG426,AK426,AO426,AS426,AW426,BA426,BE426,BI426,BM426,BQ426,BU426,BY426,CC426),2)+LARGE((Q426,U426,Y426,AC426,AG426,AK426,AO426,AS426,AW426,BA426,BE426,BI426,BM426,BQ426,BU426,BY426,CC426),3)+LARGE((Q426,U426,Y426,AC426,AG426,AK426,AO426,AS426,AW426,BA426,BE426,BI426,BM426,BQ426,BU426,BY426,CC426),4)+LARGE((Q426,U426,Y426,AC426,AG426,AK426,AO426,AS426,AW426,BA426,BE426,BI426,BM426,BQ426,BU426,BY426,CC426),5),J426)</f>
        <v>167.46</v>
      </c>
      <c r="O426" s="250">
        <f>IF($M426="ano",LARGE((S426,W426,AA426,AE426,AI426,AM426,AQ426,AU426,AY426,BC426,BG426,BK426,BO426,BS426,BW426,CA426,CE426),1)+LARGE((S426,W426,AA426,AE426,AI426,AM426,AQ426,AU426,AY426,BC426,BG426,BK426,BO426,BS426,BW426,CA426,CE426),2)+LARGE((S426,W426,AA426,AE426,AI426,AM426,AQ426,AU426,AY426,BC426,BG426,BK426,BO426,BS426,BW426,CA426,CE426),3)+LARGE((S426,W426,AA426,AE426,AI426,AM426,AQ426,AU426,AY426,BC426,BG426,BK426,BO426,BS426,BW426,CA426,CE426),4)+LARGE((S426,W426,AA426,AE426,AI426,AM426,AQ426,AU426,AY426,BC426,BG426,BK426,BO426,BS426,BW426,CA426,CE426),5),K426)</f>
        <v>167.79999999999998</v>
      </c>
      <c r="Y426" s="59" t="s">
        <v>247</v>
      </c>
      <c r="AA426" s="59" t="s">
        <v>247</v>
      </c>
      <c r="AJ426" s="200"/>
      <c r="AK426" s="201"/>
      <c r="AL426" s="201"/>
      <c r="AM426" s="201"/>
      <c r="AR426" s="134">
        <v>3.9699074074074074E-2</v>
      </c>
      <c r="AS426" s="127">
        <v>167.46</v>
      </c>
      <c r="AT426" s="134">
        <v>3.9619675925925926E-2</v>
      </c>
      <c r="AU426" s="252">
        <v>167.79999999999998</v>
      </c>
      <c r="AW426" s="231"/>
      <c r="AX426" s="231"/>
      <c r="AY426" s="253"/>
      <c r="BA426" s="207"/>
      <c r="BB426" s="207"/>
      <c r="BC426" s="208"/>
      <c r="BD426" s="210"/>
      <c r="BE426" s="211"/>
      <c r="BF426" s="211"/>
      <c r="BG426" s="212"/>
      <c r="BH426" s="213"/>
      <c r="BI426" s="214"/>
      <c r="BJ426" s="214"/>
      <c r="BK426" s="215"/>
      <c r="BL426" s="112"/>
      <c r="BM426" s="233"/>
      <c r="BN426" s="233"/>
      <c r="BO426" s="255"/>
      <c r="BT426" s="218"/>
      <c r="BU426" s="259"/>
      <c r="BV426" s="259"/>
      <c r="BW426" s="260"/>
      <c r="BY426" s="257"/>
      <c r="BZ426" s="257"/>
      <c r="CA426" s="257"/>
      <c r="CB426" s="221"/>
      <c r="CC426" s="222"/>
      <c r="CD426" s="222"/>
      <c r="CE426" s="222"/>
    </row>
    <row r="427" spans="2:83" ht="15" customHeight="1">
      <c r="B427" s="2">
        <v>471</v>
      </c>
      <c r="C427" s="2">
        <v>422</v>
      </c>
      <c r="D427" s="49" t="s">
        <v>815</v>
      </c>
      <c r="E427" s="49" t="s">
        <v>2045</v>
      </c>
      <c r="F427" s="93" t="s">
        <v>816</v>
      </c>
      <c r="G427" s="85">
        <v>1976</v>
      </c>
      <c r="H427" s="49" t="s">
        <v>31</v>
      </c>
      <c r="I427" s="49" t="s">
        <v>31</v>
      </c>
      <c r="J427" s="105">
        <f t="shared" si="37"/>
        <v>164.46</v>
      </c>
      <c r="K427" s="249">
        <f t="shared" si="38"/>
        <v>167.67999999999998</v>
      </c>
      <c r="L427" s="51">
        <f t="shared" si="39"/>
        <v>1</v>
      </c>
      <c r="M427" s="52" t="str">
        <f t="shared" si="40"/>
        <v>nie</v>
      </c>
      <c r="N427" s="106">
        <f>IF($M427="ano",LARGE((Q427,U427,Y427,AC427,AG427,AK427,AO427,AS427,AW427,BA427,BE427,BI427,BM427,BQ427,BU427,BY427,CC427),1)+LARGE((Q427,U427,Y427,AC427,AG427,AK427,AO427,AS427,AW427,BA427,BE427,BI427,BM427,BQ427,BU427,BY427,CC427),2)+LARGE((Q427,U427,Y427,AC427,AG427,AK427,AO427,AS427,AW427,BA427,BE427,BI427,BM427,BQ427,BU427,BY427,CC427),3)+LARGE((Q427,U427,Y427,AC427,AG427,AK427,AO427,AS427,AW427,BA427,BE427,BI427,BM427,BQ427,BU427,BY427,CC427),4)+LARGE((Q427,U427,Y427,AC427,AG427,AK427,AO427,AS427,AW427,BA427,BE427,BI427,BM427,BQ427,BU427,BY427,CC427),5),J427)</f>
        <v>164.46</v>
      </c>
      <c r="O427" s="250">
        <f>IF($M427="ano",LARGE((S427,W427,AA427,AE427,AI427,AM427,AQ427,AU427,AY427,BC427,BG427,BK427,BO427,BS427,BW427,CA427,CE427),1)+LARGE((S427,W427,AA427,AE427,AI427,AM427,AQ427,AU427,AY427,BC427,BG427,BK427,BO427,BS427,BW427,CA427,CE427),2)+LARGE((S427,W427,AA427,AE427,AI427,AM427,AQ427,AU427,AY427,BC427,BG427,BK427,BO427,BS427,BW427,CA427,CE427),3)+LARGE((S427,W427,AA427,AE427,AI427,AM427,AQ427,AU427,AY427,BC427,BG427,BK427,BO427,BS427,BW427,CA427,CE427),4)+LARGE((S427,W427,AA427,AE427,AI427,AM427,AQ427,AU427,AY427,BC427,BG427,BK427,BO427,BS427,BW427,CA427,CE427),5),K427)</f>
        <v>167.67999999999998</v>
      </c>
      <c r="Y427" s="59" t="s">
        <v>247</v>
      </c>
      <c r="AA427" s="59" t="s">
        <v>247</v>
      </c>
      <c r="AJ427" s="200"/>
      <c r="AK427" s="201"/>
      <c r="AL427" s="201"/>
      <c r="AM427" s="201"/>
      <c r="AV427" s="78">
        <v>7.3171296296296304E-2</v>
      </c>
      <c r="AW427" s="263">
        <v>164.46</v>
      </c>
      <c r="AX427" s="78">
        <v>7.1766407407407418E-2</v>
      </c>
      <c r="AY427" s="263">
        <v>167.67999999999998</v>
      </c>
      <c r="BA427" s="207"/>
      <c r="BB427" s="207"/>
      <c r="BC427" s="208"/>
      <c r="BD427" s="210"/>
      <c r="BE427" s="211"/>
      <c r="BF427" s="211"/>
      <c r="BG427" s="212"/>
      <c r="BH427" s="213"/>
      <c r="BI427" s="214"/>
      <c r="BJ427" s="214"/>
      <c r="BK427" s="215"/>
      <c r="BL427" s="112"/>
      <c r="BM427" s="233"/>
      <c r="BN427" s="233"/>
      <c r="BO427" s="255"/>
      <c r="BT427" s="218"/>
      <c r="BU427" s="259"/>
      <c r="BV427" s="259"/>
      <c r="BW427" s="260"/>
      <c r="BY427" s="257"/>
      <c r="BZ427" s="257"/>
      <c r="CA427" s="257"/>
      <c r="CB427" s="221"/>
      <c r="CC427" s="222"/>
      <c r="CD427" s="222"/>
      <c r="CE427" s="222"/>
    </row>
    <row r="428" spans="2:83" ht="15" customHeight="1">
      <c r="B428" s="2">
        <v>472</v>
      </c>
      <c r="C428" s="2">
        <v>423</v>
      </c>
      <c r="D428" s="49" t="s">
        <v>502</v>
      </c>
      <c r="E428" s="49" t="s">
        <v>1699</v>
      </c>
      <c r="F428" s="93" t="s">
        <v>328</v>
      </c>
      <c r="G428" s="85" t="s">
        <v>345</v>
      </c>
      <c r="H428" s="49" t="s">
        <v>31</v>
      </c>
      <c r="I428" s="49" t="s">
        <v>33</v>
      </c>
      <c r="J428" s="105">
        <f t="shared" si="37"/>
        <v>138</v>
      </c>
      <c r="K428" s="249">
        <f t="shared" si="38"/>
        <v>167.57999999999998</v>
      </c>
      <c r="L428" s="51">
        <f t="shared" si="39"/>
        <v>1</v>
      </c>
      <c r="M428" s="52" t="str">
        <f t="shared" si="40"/>
        <v>nie</v>
      </c>
      <c r="N428" s="106">
        <f>IF($M428="ano",LARGE((Q428,U428,Y428,AC428,AG428,AK428,AO428,AS428,AW428,BA428,BE428,BI428,BM428,BQ428,BU428,BY428,CC428),1)+LARGE((Q428,U428,Y428,AC428,AG428,AK428,AO428,AS428,AW428,BA428,BE428,BI428,BM428,BQ428,BU428,BY428,CC428),2)+LARGE((Q428,U428,Y428,AC428,AG428,AK428,AO428,AS428,AW428,BA428,BE428,BI428,BM428,BQ428,BU428,BY428,CC428),3)+LARGE((Q428,U428,Y428,AC428,AG428,AK428,AO428,AS428,AW428,BA428,BE428,BI428,BM428,BQ428,BU428,BY428,CC428),4)+LARGE((Q428,U428,Y428,AC428,AG428,AK428,AO428,AS428,AW428,BA428,BE428,BI428,BM428,BQ428,BU428,BY428,CC428),5),J428)</f>
        <v>138</v>
      </c>
      <c r="O428" s="250">
        <f>IF($M428="ano",LARGE((S428,W428,AA428,AE428,AI428,AM428,AQ428,AU428,AY428,BC428,BG428,BK428,BO428,BS428,BW428,CA428,CE428),1)+LARGE((S428,W428,AA428,AE428,AI428,AM428,AQ428,AU428,AY428,BC428,BG428,BK428,BO428,BS428,BW428,CA428,CE428),2)+LARGE((S428,W428,AA428,AE428,AI428,AM428,AQ428,AU428,AY428,BC428,BG428,BK428,BO428,BS428,BW428,CA428,CE428),3)+LARGE((S428,W428,AA428,AE428,AI428,AM428,AQ428,AU428,AY428,BC428,BG428,BK428,BO428,BS428,BW428,CA428,CE428),4)+LARGE((S428,W428,AA428,AE428,AI428,AM428,AQ428,AU428,AY428,BC428,BG428,BK428,BO428,BS428,BW428,CA428,CE428),5),K428)</f>
        <v>167.57999999999998</v>
      </c>
      <c r="S428" s="193"/>
      <c r="W428" s="196"/>
      <c r="Y428" s="59" t="s">
        <v>247</v>
      </c>
      <c r="AA428" s="199" t="s">
        <v>247</v>
      </c>
      <c r="AE428" s="202"/>
      <c r="AG428" s="61" t="s">
        <v>247</v>
      </c>
      <c r="AI428" s="205"/>
      <c r="AJ428" s="200"/>
      <c r="AK428" s="201" t="s">
        <v>247</v>
      </c>
      <c r="AL428" s="201"/>
      <c r="AM428" s="202"/>
      <c r="AN428" s="206">
        <v>3.3437500000000002E-2</v>
      </c>
      <c r="AO428" s="251">
        <v>138</v>
      </c>
      <c r="AP428" s="206">
        <v>2.7535781250000002E-2</v>
      </c>
      <c r="AQ428" s="251">
        <v>167.57999999999998</v>
      </c>
      <c r="AU428" s="202"/>
      <c r="AW428" s="231"/>
      <c r="AX428" s="231"/>
      <c r="AY428" s="253"/>
      <c r="BA428" s="207"/>
      <c r="BB428" s="207"/>
      <c r="BC428" s="208"/>
      <c r="BD428" s="210"/>
      <c r="BE428" s="211"/>
      <c r="BF428" s="211"/>
      <c r="BG428" s="212"/>
      <c r="BH428" s="213"/>
      <c r="BI428" s="214"/>
      <c r="BJ428" s="214"/>
      <c r="BK428" s="215"/>
      <c r="BL428" s="112"/>
      <c r="BM428" s="233"/>
      <c r="BN428" s="233"/>
      <c r="BO428" s="255"/>
      <c r="BS428" s="217"/>
      <c r="BT428" s="218"/>
      <c r="BU428" s="259"/>
      <c r="BV428" s="259"/>
      <c r="BW428" s="260"/>
      <c r="BY428" s="257"/>
      <c r="BZ428" s="257"/>
      <c r="CA428" s="257"/>
      <c r="CB428" s="221"/>
      <c r="CC428" s="222"/>
      <c r="CD428" s="222"/>
      <c r="CE428" s="222"/>
    </row>
    <row r="429" spans="2:83" ht="15" customHeight="1">
      <c r="B429" s="2">
        <v>473</v>
      </c>
      <c r="C429" s="2">
        <v>424</v>
      </c>
      <c r="D429" s="49" t="s">
        <v>1332</v>
      </c>
      <c r="E429" s="49" t="s">
        <v>1795</v>
      </c>
      <c r="F429" s="93" t="s">
        <v>155</v>
      </c>
      <c r="G429" s="85">
        <v>1969</v>
      </c>
      <c r="H429" s="49" t="s">
        <v>31</v>
      </c>
      <c r="I429" s="49" t="s">
        <v>32</v>
      </c>
      <c r="J429" s="105">
        <f t="shared" si="37"/>
        <v>155.56</v>
      </c>
      <c r="K429" s="249">
        <f t="shared" si="38"/>
        <v>167.51</v>
      </c>
      <c r="L429" s="51">
        <f t="shared" si="39"/>
        <v>1</v>
      </c>
      <c r="M429" s="52" t="str">
        <f t="shared" si="40"/>
        <v>nie</v>
      </c>
      <c r="N429" s="106">
        <f>IF($M429="ano",LARGE((Q429,U429,Y429,AC429,AG429,AK429,AO429,AS429,AW429,BA429,BE429,BI429,BM429,BQ429,BU429,BY429,CC429),1)+LARGE((Q429,U429,Y429,AC429,AG429,AK429,AO429,AS429,AW429,BA429,BE429,BI429,BM429,BQ429,BU429,BY429,CC429),2)+LARGE((Q429,U429,Y429,AC429,AG429,AK429,AO429,AS429,AW429,BA429,BE429,BI429,BM429,BQ429,BU429,BY429,CC429),3)+LARGE((Q429,U429,Y429,AC429,AG429,AK429,AO429,AS429,AW429,BA429,BE429,BI429,BM429,BQ429,BU429,BY429,CC429),4)+LARGE((Q429,U429,Y429,AC429,AG429,AK429,AO429,AS429,AW429,BA429,BE429,BI429,BM429,BQ429,BU429,BY429,CC429),5),J429)</f>
        <v>155.56</v>
      </c>
      <c r="O429" s="250">
        <f>IF($M429="ano",LARGE((S429,W429,AA429,AE429,AI429,AM429,AQ429,AU429,AY429,BC429,BG429,BK429,BO429,BS429,BW429,CA429,CE429),1)+LARGE((S429,W429,AA429,AE429,AI429,AM429,AQ429,AU429,AY429,BC429,BG429,BK429,BO429,BS429,BW429,CA429,CE429),2)+LARGE((S429,W429,AA429,AE429,AI429,AM429,AQ429,AU429,AY429,BC429,BG429,BK429,BO429,BS429,BW429,CA429,CE429),3)+LARGE((S429,W429,AA429,AE429,AI429,AM429,AQ429,AU429,AY429,BC429,BG429,BK429,BO429,BS429,BW429,CA429,CE429),4)+LARGE((S429,W429,AA429,AE429,AI429,AM429,AQ429,AU429,AY429,BC429,BG429,BK429,BO429,BS429,BW429,CA429,CE429),5),K429)</f>
        <v>167.51</v>
      </c>
      <c r="AJ429" s="200"/>
      <c r="AK429" s="201"/>
      <c r="AL429" s="201"/>
      <c r="AM429" s="201"/>
      <c r="BY429" s="264"/>
      <c r="BZ429" s="264"/>
      <c r="CA429" s="257"/>
      <c r="CB429" s="221">
        <v>5.8206018518518518E-2</v>
      </c>
      <c r="CC429" s="222">
        <v>155.56</v>
      </c>
      <c r="CD429" s="221">
        <v>5.4055929398148149E-2</v>
      </c>
      <c r="CE429" s="222">
        <v>167.51</v>
      </c>
    </row>
    <row r="430" spans="2:83" ht="15" customHeight="1">
      <c r="B430" s="2">
        <v>474</v>
      </c>
      <c r="C430" s="2">
        <v>425</v>
      </c>
      <c r="D430" s="49" t="s">
        <v>540</v>
      </c>
      <c r="E430" s="49" t="s">
        <v>1632</v>
      </c>
      <c r="F430" s="93" t="s">
        <v>339</v>
      </c>
      <c r="G430" s="85" t="s">
        <v>340</v>
      </c>
      <c r="H430" s="49" t="s">
        <v>31</v>
      </c>
      <c r="I430" s="49" t="s">
        <v>33</v>
      </c>
      <c r="J430" s="105">
        <f t="shared" si="37"/>
        <v>139.18</v>
      </c>
      <c r="K430" s="249">
        <f t="shared" si="38"/>
        <v>167.47</v>
      </c>
      <c r="L430" s="51">
        <f t="shared" si="39"/>
        <v>1</v>
      </c>
      <c r="M430" s="52" t="str">
        <f t="shared" si="40"/>
        <v>nie</v>
      </c>
      <c r="N430" s="106">
        <f>IF($M430="ano",LARGE((Q430,U430,Y430,AC430,AG430,AK430,AO430,AS430,AW430,BA430,BE430,BI430,BM430,BQ430,BU430,BY430,CC430),1)+LARGE((Q430,U430,Y430,AC430,AG430,AK430,AO430,AS430,AW430,BA430,BE430,BI430,BM430,BQ430,BU430,BY430,CC430),2)+LARGE((Q430,U430,Y430,AC430,AG430,AK430,AO430,AS430,AW430,BA430,BE430,BI430,BM430,BQ430,BU430,BY430,CC430),3)+LARGE((Q430,U430,Y430,AC430,AG430,AK430,AO430,AS430,AW430,BA430,BE430,BI430,BM430,BQ430,BU430,BY430,CC430),4)+LARGE((Q430,U430,Y430,AC430,AG430,AK430,AO430,AS430,AW430,BA430,BE430,BI430,BM430,BQ430,BU430,BY430,CC430),5),J430)</f>
        <v>139.18</v>
      </c>
      <c r="O430" s="250">
        <f>IF($M430="ano",LARGE((S430,W430,AA430,AE430,AI430,AM430,AQ430,AU430,AY430,BC430,BG430,BK430,BO430,BS430,BW430,CA430,CE430),1)+LARGE((S430,W430,AA430,AE430,AI430,AM430,AQ430,AU430,AY430,BC430,BG430,BK430,BO430,BS430,BW430,CA430,CE430),2)+LARGE((S430,W430,AA430,AE430,AI430,AM430,AQ430,AU430,AY430,BC430,BG430,BK430,BO430,BS430,BW430,CA430,CE430),3)+LARGE((S430,W430,AA430,AE430,AI430,AM430,AQ430,AU430,AY430,BC430,BG430,BK430,BO430,BS430,BW430,CA430,CE430),4)+LARGE((S430,W430,AA430,AE430,AI430,AM430,AQ430,AU430,AY430,BC430,BG430,BK430,BO430,BS430,BW430,CA430,CE430),5),K430)</f>
        <v>167.47</v>
      </c>
      <c r="S430" s="193"/>
      <c r="W430" s="196"/>
      <c r="Y430" s="59" t="s">
        <v>247</v>
      </c>
      <c r="AA430" s="199" t="s">
        <v>247</v>
      </c>
      <c r="AE430" s="202"/>
      <c r="AG430" s="61" t="s">
        <v>247</v>
      </c>
      <c r="AI430" s="205"/>
      <c r="AJ430" s="200"/>
      <c r="AK430" s="201" t="s">
        <v>247</v>
      </c>
      <c r="AL430" s="201"/>
      <c r="AM430" s="202"/>
      <c r="AN430" s="206">
        <v>3.3287037037037039E-2</v>
      </c>
      <c r="AO430" s="251">
        <v>139.18</v>
      </c>
      <c r="AP430" s="206">
        <v>2.7664856481481481E-2</v>
      </c>
      <c r="AQ430" s="251">
        <v>167.47</v>
      </c>
      <c r="AU430" s="202"/>
      <c r="AW430" s="231"/>
      <c r="AX430" s="231"/>
      <c r="AY430" s="253"/>
      <c r="BA430" s="207"/>
      <c r="BB430" s="207"/>
      <c r="BC430" s="208"/>
      <c r="BD430" s="210"/>
      <c r="BE430" s="211"/>
      <c r="BF430" s="211"/>
      <c r="BG430" s="212"/>
      <c r="BH430" s="213"/>
      <c r="BI430" s="214"/>
      <c r="BJ430" s="214"/>
      <c r="BK430" s="215"/>
      <c r="BL430" s="112"/>
      <c r="BM430" s="233"/>
      <c r="BN430" s="233"/>
      <c r="BO430" s="255"/>
      <c r="BS430" s="217"/>
      <c r="BT430" s="218"/>
      <c r="BU430" s="259"/>
      <c r="BV430" s="259"/>
      <c r="BW430" s="260"/>
      <c r="BY430" s="257"/>
      <c r="BZ430" s="257"/>
      <c r="CA430" s="257"/>
      <c r="CB430" s="221"/>
      <c r="CC430" s="222"/>
      <c r="CD430" s="222"/>
      <c r="CE430" s="222"/>
    </row>
    <row r="431" spans="2:83" ht="15" customHeight="1">
      <c r="B431" s="2">
        <v>475</v>
      </c>
      <c r="C431" s="2">
        <v>426</v>
      </c>
      <c r="D431" s="49" t="s">
        <v>139</v>
      </c>
      <c r="E431" s="49" t="s">
        <v>1663</v>
      </c>
      <c r="F431" s="93" t="s">
        <v>1695</v>
      </c>
      <c r="G431" s="85">
        <v>1986</v>
      </c>
      <c r="H431" s="49" t="s">
        <v>31</v>
      </c>
      <c r="I431" s="2" t="str">
        <f>IF(G431&lt;=1953,"M60",IF(G431&lt;=1963,"M50",IF(G431&lt;=1973,"M40","M")))</f>
        <v>M</v>
      </c>
      <c r="J431" s="105">
        <f t="shared" si="37"/>
        <v>167.34</v>
      </c>
      <c r="K431" s="249">
        <f t="shared" si="38"/>
        <v>167.34</v>
      </c>
      <c r="L431" s="51">
        <f t="shared" si="39"/>
        <v>1</v>
      </c>
      <c r="M431" s="52" t="str">
        <f t="shared" si="40"/>
        <v>nie</v>
      </c>
      <c r="N431" s="106">
        <f>IF($M431="ano",LARGE((Q431,U431,Y431,AC431,AG431,AK431,AO431,AS431,AW431,BA431,BE431,BI431,BM431,BQ431,BU431,BY431,CC431),1)+LARGE((Q431,U431,Y431,AC431,AG431,AK431,AO431,AS431,AW431,BA431,BE431,BI431,BM431,BQ431,BU431,BY431,CC431),2)+LARGE((Q431,U431,Y431,AC431,AG431,AK431,AO431,AS431,AW431,BA431,BE431,BI431,BM431,BQ431,BU431,BY431,CC431),3)+LARGE((Q431,U431,Y431,AC431,AG431,AK431,AO431,AS431,AW431,BA431,BE431,BI431,BM431,BQ431,BU431,BY431,CC431),4)+LARGE((Q431,U431,Y431,AC431,AG431,AK431,AO431,AS431,AW431,BA431,BE431,BI431,BM431,BQ431,BU431,BY431,CC431),5),J431)</f>
        <v>167.34</v>
      </c>
      <c r="O431" s="250">
        <f>IF($M431="ano",LARGE((S431,W431,AA431,AE431,AI431,AM431,AQ431,AU431,AY431,BC431,BG431,BK431,BO431,BS431,BW431,CA431,CE431),1)+LARGE((S431,W431,AA431,AE431,AI431,AM431,AQ431,AU431,AY431,BC431,BG431,BK431,BO431,BS431,BW431,CA431,CE431),2)+LARGE((S431,W431,AA431,AE431,AI431,AM431,AQ431,AU431,AY431,BC431,BG431,BK431,BO431,BS431,BW431,CA431,CE431),3)+LARGE((S431,W431,AA431,AE431,AI431,AM431,AQ431,AU431,AY431,BC431,BG431,BK431,BO431,BS431,BW431,CA431,CE431),4)+LARGE((S431,W431,AA431,AE431,AI431,AM431,AQ431,AU431,AY431,BC431,BG431,BK431,BO431,BS431,BW431,CA431,CE431),5),K431)</f>
        <v>167.34</v>
      </c>
      <c r="S431" s="193"/>
      <c r="W431" s="196"/>
      <c r="Y431" s="59" t="s">
        <v>247</v>
      </c>
      <c r="AA431" s="199" t="s">
        <v>247</v>
      </c>
      <c r="AB431" s="200">
        <v>5.6307870370370362E-2</v>
      </c>
      <c r="AC431" s="252">
        <v>167.34</v>
      </c>
      <c r="AD431" s="200">
        <v>5.6307870370370362E-2</v>
      </c>
      <c r="AE431" s="252">
        <v>167.34</v>
      </c>
      <c r="AG431" s="61" t="s">
        <v>247</v>
      </c>
      <c r="AI431" s="205"/>
      <c r="AJ431" s="200"/>
      <c r="AK431" s="201" t="s">
        <v>247</v>
      </c>
      <c r="AL431" s="201"/>
      <c r="AM431" s="202"/>
      <c r="AN431" s="206"/>
      <c r="AO431" s="207" t="s">
        <v>247</v>
      </c>
      <c r="AP431" s="207"/>
      <c r="AQ431" s="208"/>
      <c r="AU431" s="202"/>
      <c r="AW431" s="231"/>
      <c r="AX431" s="231"/>
      <c r="AY431" s="253"/>
      <c r="BA431" s="207"/>
      <c r="BB431" s="207"/>
      <c r="BC431" s="208"/>
      <c r="BD431" s="210"/>
      <c r="BE431" s="211"/>
      <c r="BF431" s="211"/>
      <c r="BG431" s="212"/>
      <c r="BH431" s="213"/>
      <c r="BI431" s="214"/>
      <c r="BJ431" s="214"/>
      <c r="BK431" s="215"/>
      <c r="BL431" s="112"/>
      <c r="BM431" s="233"/>
      <c r="BN431" s="233"/>
      <c r="BO431" s="255"/>
      <c r="BS431" s="217"/>
      <c r="BT431" s="218"/>
      <c r="BU431" s="259"/>
      <c r="BV431" s="259"/>
      <c r="BW431" s="260"/>
      <c r="BY431" s="257"/>
      <c r="BZ431" s="257"/>
      <c r="CA431" s="257"/>
      <c r="CB431" s="221"/>
      <c r="CC431" s="222"/>
      <c r="CD431" s="222"/>
      <c r="CE431" s="222"/>
    </row>
    <row r="432" spans="2:83" ht="15" customHeight="1">
      <c r="B432" s="2">
        <v>476</v>
      </c>
      <c r="C432" s="2">
        <v>427</v>
      </c>
      <c r="D432" s="49" t="s">
        <v>731</v>
      </c>
      <c r="E432" s="49" t="s">
        <v>1745</v>
      </c>
      <c r="F432" s="93" t="s">
        <v>705</v>
      </c>
      <c r="G432" s="85">
        <v>1984</v>
      </c>
      <c r="H432" s="49" t="s">
        <v>31</v>
      </c>
      <c r="I432" s="49" t="s">
        <v>31</v>
      </c>
      <c r="J432" s="105">
        <f t="shared" si="37"/>
        <v>167.25</v>
      </c>
      <c r="K432" s="249">
        <f t="shared" si="38"/>
        <v>167.25</v>
      </c>
      <c r="L432" s="51">
        <f t="shared" si="39"/>
        <v>1</v>
      </c>
      <c r="M432" s="52" t="str">
        <f t="shared" si="40"/>
        <v>nie</v>
      </c>
      <c r="N432" s="106">
        <f>IF($M432="ano",LARGE((Q432,U432,Y432,AC432,AG432,AK432,AO432,AS432,AW432,BA432,BE432,BI432,BM432,BQ432,BU432,BY432,CC432),1)+LARGE((Q432,U432,Y432,AC432,AG432,AK432,AO432,AS432,AW432,BA432,BE432,BI432,BM432,BQ432,BU432,BY432,CC432),2)+LARGE((Q432,U432,Y432,AC432,AG432,AK432,AO432,AS432,AW432,BA432,BE432,BI432,BM432,BQ432,BU432,BY432,CC432),3)+LARGE((Q432,U432,Y432,AC432,AG432,AK432,AO432,AS432,AW432,BA432,BE432,BI432,BM432,BQ432,BU432,BY432,CC432),4)+LARGE((Q432,U432,Y432,AC432,AG432,AK432,AO432,AS432,AW432,BA432,BE432,BI432,BM432,BQ432,BU432,BY432,CC432),5),J432)</f>
        <v>167.25</v>
      </c>
      <c r="O432" s="250">
        <f>IF($M432="ano",LARGE((S432,W432,AA432,AE432,AI432,AM432,AQ432,AU432,AY432,BC432,BG432,BK432,BO432,BS432,BW432,CA432,CE432),1)+LARGE((S432,W432,AA432,AE432,AI432,AM432,AQ432,AU432,AY432,BC432,BG432,BK432,BO432,BS432,BW432,CA432,CE432),2)+LARGE((S432,W432,AA432,AE432,AI432,AM432,AQ432,AU432,AY432,BC432,BG432,BK432,BO432,BS432,BW432,CA432,CE432),3)+LARGE((S432,W432,AA432,AE432,AI432,AM432,AQ432,AU432,AY432,BC432,BG432,BK432,BO432,BS432,BW432,CA432,CE432),4)+LARGE((S432,W432,AA432,AE432,AI432,AM432,AQ432,AU432,AY432,BC432,BG432,BK432,BO432,BS432,BW432,CA432,CE432),5),K432)</f>
        <v>167.25</v>
      </c>
      <c r="Y432" s="59" t="s">
        <v>247</v>
      </c>
      <c r="AA432" s="59" t="s">
        <v>247</v>
      </c>
      <c r="AJ432" s="200"/>
      <c r="AK432" s="201"/>
      <c r="AL432" s="201"/>
      <c r="AM432" s="201"/>
      <c r="AR432" s="134">
        <v>3.9733796296296302E-2</v>
      </c>
      <c r="AS432" s="127">
        <v>167.25</v>
      </c>
      <c r="AT432" s="134">
        <v>3.9733796296296302E-2</v>
      </c>
      <c r="AU432" s="252">
        <v>167.25</v>
      </c>
      <c r="AW432" s="231"/>
      <c r="AX432" s="231"/>
      <c r="AY432" s="253"/>
      <c r="BA432" s="207"/>
      <c r="BB432" s="207"/>
      <c r="BC432" s="208"/>
      <c r="BD432" s="210"/>
      <c r="BE432" s="211"/>
      <c r="BF432" s="211"/>
      <c r="BG432" s="212"/>
      <c r="BH432" s="213"/>
      <c r="BI432" s="214"/>
      <c r="BJ432" s="214"/>
      <c r="BK432" s="215"/>
      <c r="BL432" s="112"/>
      <c r="BM432" s="233"/>
      <c r="BN432" s="233"/>
      <c r="BO432" s="255"/>
      <c r="BT432" s="218"/>
      <c r="BU432" s="259"/>
      <c r="BV432" s="259"/>
      <c r="BW432" s="260"/>
      <c r="BY432" s="257"/>
      <c r="BZ432" s="257"/>
      <c r="CA432" s="257"/>
      <c r="CB432" s="221"/>
      <c r="CC432" s="222"/>
      <c r="CD432" s="222"/>
      <c r="CE432" s="222"/>
    </row>
    <row r="433" spans="2:83" ht="15" customHeight="1">
      <c r="B433" s="2">
        <v>477</v>
      </c>
      <c r="C433" s="2">
        <v>428</v>
      </c>
      <c r="D433" s="49" t="s">
        <v>749</v>
      </c>
      <c r="E433" s="49" t="s">
        <v>1887</v>
      </c>
      <c r="F433" s="93" t="s">
        <v>1620</v>
      </c>
      <c r="G433" s="85">
        <v>1978</v>
      </c>
      <c r="H433" s="49" t="s">
        <v>31</v>
      </c>
      <c r="I433" s="49" t="s">
        <v>31</v>
      </c>
      <c r="J433" s="105">
        <f t="shared" si="37"/>
        <v>165.76</v>
      </c>
      <c r="K433" s="249">
        <f t="shared" si="38"/>
        <v>167.19</v>
      </c>
      <c r="L433" s="51">
        <f t="shared" si="39"/>
        <v>2</v>
      </c>
      <c r="M433" s="52" t="str">
        <f t="shared" si="40"/>
        <v>nie</v>
      </c>
      <c r="N433" s="106">
        <f>IF($M433="ano",LARGE((Q433,U433,Y433,AC433,AG433,AK433,AO433,AS433,AW433,BA433,BE433,BI433,BM433,BQ433,BU433,BY433,CC433),1)+LARGE((Q433,U433,Y433,AC433,AG433,AK433,AO433,AS433,AW433,BA433,BE433,BI433,BM433,BQ433,BU433,BY433,CC433),2)+LARGE((Q433,U433,Y433,AC433,AG433,AK433,AO433,AS433,AW433,BA433,BE433,BI433,BM433,BQ433,BU433,BY433,CC433),3)+LARGE((Q433,U433,Y433,AC433,AG433,AK433,AO433,AS433,AW433,BA433,BE433,BI433,BM433,BQ433,BU433,BY433,CC433),4)+LARGE((Q433,U433,Y433,AC433,AG433,AK433,AO433,AS433,AW433,BA433,BE433,BI433,BM433,BQ433,BU433,BY433,CC433),5),J433)</f>
        <v>165.76</v>
      </c>
      <c r="O433" s="250">
        <f>IF($M433="ano",LARGE((S433,W433,AA433,AE433,AI433,AM433,AQ433,AU433,AY433,BC433,BG433,BK433,BO433,BS433,BW433,CA433,CE433),1)+LARGE((S433,W433,AA433,AE433,AI433,AM433,AQ433,AU433,AY433,BC433,BG433,BK433,BO433,BS433,BW433,CA433,CE433),2)+LARGE((S433,W433,AA433,AE433,AI433,AM433,AQ433,AU433,AY433,BC433,BG433,BK433,BO433,BS433,BW433,CA433,CE433),3)+LARGE((S433,W433,AA433,AE433,AI433,AM433,AQ433,AU433,AY433,BC433,BG433,BK433,BO433,BS433,BW433,CA433,CE433),4)+LARGE((S433,W433,AA433,AE433,AI433,AM433,AQ433,AU433,AY433,BC433,BG433,BK433,BO433,BS433,BW433,CA433,CE433),5),K433)</f>
        <v>167.19</v>
      </c>
      <c r="Y433" s="59" t="s">
        <v>247</v>
      </c>
      <c r="AA433" s="59" t="s">
        <v>247</v>
      </c>
      <c r="AJ433" s="200"/>
      <c r="AK433" s="201"/>
      <c r="AL433" s="201"/>
      <c r="AM433" s="201"/>
      <c r="BD433" s="210">
        <v>7.8530092592592582E-2</v>
      </c>
      <c r="BE433" s="258">
        <v>79.27</v>
      </c>
      <c r="BF433" s="210">
        <v>7.786258680555555E-2</v>
      </c>
      <c r="BG433" s="258">
        <v>79.95</v>
      </c>
      <c r="BH433" s="213"/>
      <c r="BI433" s="214"/>
      <c r="BJ433" s="214"/>
      <c r="BK433" s="215"/>
      <c r="BL433" s="112"/>
      <c r="BM433" s="233"/>
      <c r="BN433" s="233"/>
      <c r="BO433" s="255"/>
      <c r="BT433" s="218"/>
      <c r="BU433" s="259"/>
      <c r="BV433" s="259"/>
      <c r="BW433" s="260"/>
      <c r="BY433" s="257"/>
      <c r="BZ433" s="257"/>
      <c r="CA433" s="257"/>
      <c r="CB433" s="221">
        <v>7.4652777777777776E-2</v>
      </c>
      <c r="CC433" s="222">
        <v>86.49</v>
      </c>
      <c r="CD433" s="221">
        <v>7.4018229166666671E-2</v>
      </c>
      <c r="CE433" s="222">
        <v>87.240000000000009</v>
      </c>
    </row>
    <row r="434" spans="2:83" ht="15" customHeight="1">
      <c r="B434" s="2">
        <v>478</v>
      </c>
      <c r="C434" s="2">
        <v>429</v>
      </c>
      <c r="D434" s="49" t="s">
        <v>470</v>
      </c>
      <c r="E434" s="49" t="s">
        <v>1674</v>
      </c>
      <c r="F434" s="93" t="s">
        <v>296</v>
      </c>
      <c r="G434" s="85" t="s">
        <v>302</v>
      </c>
      <c r="H434" s="49" t="s">
        <v>31</v>
      </c>
      <c r="I434" s="49" t="s">
        <v>32</v>
      </c>
      <c r="J434" s="105">
        <f t="shared" si="37"/>
        <v>155.13999999999999</v>
      </c>
      <c r="K434" s="249">
        <f t="shared" si="38"/>
        <v>167.06</v>
      </c>
      <c r="L434" s="51">
        <f t="shared" si="39"/>
        <v>1</v>
      </c>
      <c r="M434" s="52" t="str">
        <f t="shared" si="40"/>
        <v>nie</v>
      </c>
      <c r="N434" s="106">
        <f>IF($M434="ano",LARGE((Q434,U434,Y434,AC434,AG434,AK434,AO434,AS434,AW434,BA434,BE434,BI434,BM434,BQ434,BU434,BY434,CC434),1)+LARGE((Q434,U434,Y434,AC434,AG434,AK434,AO434,AS434,AW434,BA434,BE434,BI434,BM434,BQ434,BU434,BY434,CC434),2)+LARGE((Q434,U434,Y434,AC434,AG434,AK434,AO434,AS434,AW434,BA434,BE434,BI434,BM434,BQ434,BU434,BY434,CC434),3)+LARGE((Q434,U434,Y434,AC434,AG434,AK434,AO434,AS434,AW434,BA434,BE434,BI434,BM434,BQ434,BU434,BY434,CC434),4)+LARGE((Q434,U434,Y434,AC434,AG434,AK434,AO434,AS434,AW434,BA434,BE434,BI434,BM434,BQ434,BU434,BY434,CC434),5),J434)</f>
        <v>155.13999999999999</v>
      </c>
      <c r="O434" s="250">
        <f>IF($M434="ano",LARGE((S434,W434,AA434,AE434,AI434,AM434,AQ434,AU434,AY434,BC434,BG434,BK434,BO434,BS434,BW434,CA434,CE434),1)+LARGE((S434,W434,AA434,AE434,AI434,AM434,AQ434,AU434,AY434,BC434,BG434,BK434,BO434,BS434,BW434,CA434,CE434),2)+LARGE((S434,W434,AA434,AE434,AI434,AM434,AQ434,AU434,AY434,BC434,BG434,BK434,BO434,BS434,BW434,CA434,CE434),3)+LARGE((S434,W434,AA434,AE434,AI434,AM434,AQ434,AU434,AY434,BC434,BG434,BK434,BO434,BS434,BW434,CA434,CE434),4)+LARGE((S434,W434,AA434,AE434,AI434,AM434,AQ434,AU434,AY434,BC434,BG434,BK434,BO434,BS434,BW434,CA434,CE434),5),K434)</f>
        <v>167.06</v>
      </c>
      <c r="S434" s="193"/>
      <c r="W434" s="196"/>
      <c r="Y434" s="59" t="s">
        <v>247</v>
      </c>
      <c r="AA434" s="199" t="s">
        <v>247</v>
      </c>
      <c r="AE434" s="202"/>
      <c r="AG434" s="61" t="s">
        <v>247</v>
      </c>
      <c r="AI434" s="205"/>
      <c r="AJ434" s="200"/>
      <c r="AK434" s="201" t="s">
        <v>247</v>
      </c>
      <c r="AL434" s="201"/>
      <c r="AM434" s="202"/>
      <c r="AN434" s="206">
        <v>3.125E-2</v>
      </c>
      <c r="AO434" s="251">
        <v>155.13999999999999</v>
      </c>
      <c r="AP434" s="206">
        <v>2.9021874999999999E-2</v>
      </c>
      <c r="AQ434" s="251">
        <v>167.06</v>
      </c>
      <c r="AU434" s="202"/>
      <c r="AW434" s="231"/>
      <c r="AX434" s="231"/>
      <c r="AY434" s="253"/>
      <c r="BA434" s="207"/>
      <c r="BB434" s="207"/>
      <c r="BC434" s="208"/>
      <c r="BD434" s="210"/>
      <c r="BE434" s="211"/>
      <c r="BF434" s="211"/>
      <c r="BG434" s="212"/>
      <c r="BH434" s="213"/>
      <c r="BI434" s="214"/>
      <c r="BJ434" s="214"/>
      <c r="BK434" s="215"/>
      <c r="BL434" s="112"/>
      <c r="BM434" s="233"/>
      <c r="BN434" s="233"/>
      <c r="BO434" s="255"/>
      <c r="BS434" s="217"/>
      <c r="BT434" s="218"/>
      <c r="BU434" s="259"/>
      <c r="BV434" s="259"/>
      <c r="BW434" s="260"/>
      <c r="BY434" s="257"/>
      <c r="BZ434" s="257"/>
      <c r="CA434" s="257"/>
      <c r="CB434" s="221"/>
      <c r="CC434" s="222"/>
      <c r="CD434" s="222"/>
      <c r="CE434" s="222"/>
    </row>
    <row r="435" spans="2:83" ht="15" customHeight="1">
      <c r="B435" s="2">
        <v>479</v>
      </c>
      <c r="C435" s="2">
        <v>430</v>
      </c>
      <c r="D435" s="49" t="s">
        <v>589</v>
      </c>
      <c r="E435" s="49" t="s">
        <v>1567</v>
      </c>
      <c r="F435" s="93" t="s">
        <v>440</v>
      </c>
      <c r="G435" s="85" t="s">
        <v>295</v>
      </c>
      <c r="H435" s="49" t="s">
        <v>31</v>
      </c>
      <c r="I435" s="49" t="s">
        <v>31</v>
      </c>
      <c r="J435" s="105">
        <f t="shared" si="37"/>
        <v>166.25</v>
      </c>
      <c r="K435" s="249">
        <f t="shared" si="38"/>
        <v>167.05</v>
      </c>
      <c r="L435" s="51">
        <f t="shared" si="39"/>
        <v>4</v>
      </c>
      <c r="M435" s="52" t="str">
        <f t="shared" si="40"/>
        <v>nie</v>
      </c>
      <c r="N435" s="106">
        <f>IF($M435="ano",LARGE((Q435,U435,Y435,AC435,AG435,AK435,AO435,AS435,AW435,BA435,BE435,BI435,BM435,BQ435,BU435,BY435,CC435),1)+LARGE((Q435,U435,Y435,AC435,AG435,AK435,AO435,AS435,AW435,BA435,BE435,BI435,BM435,BQ435,BU435,BY435,CC435),2)+LARGE((Q435,U435,Y435,AC435,AG435,AK435,AO435,AS435,AW435,BA435,BE435,BI435,BM435,BQ435,BU435,BY435,CC435),3)+LARGE((Q435,U435,Y435,AC435,AG435,AK435,AO435,AS435,AW435,BA435,BE435,BI435,BM435,BQ435,BU435,BY435,CC435),4)+LARGE((Q435,U435,Y435,AC435,AG435,AK435,AO435,AS435,AW435,BA435,BE435,BI435,BM435,BQ435,BU435,BY435,CC435),5),J435)</f>
        <v>166.25</v>
      </c>
      <c r="O435" s="250">
        <f>IF($M435="ano",LARGE((S435,W435,AA435,AE435,AI435,AM435,AQ435,AU435,AY435,BC435,BG435,BK435,BO435,BS435,BW435,CA435,CE435),1)+LARGE((S435,W435,AA435,AE435,AI435,AM435,AQ435,AU435,AY435,BC435,BG435,BK435,BO435,BS435,BW435,CA435,CE435),2)+LARGE((S435,W435,AA435,AE435,AI435,AM435,AQ435,AU435,AY435,BC435,BG435,BK435,BO435,BS435,BW435,CA435,CE435),3)+LARGE((S435,W435,AA435,AE435,AI435,AM435,AQ435,AU435,AY435,BC435,BG435,BK435,BO435,BS435,BW435,CA435,CE435),4)+LARGE((S435,W435,AA435,AE435,AI435,AM435,AQ435,AU435,AY435,BC435,BG435,BK435,BO435,BS435,BW435,CA435,CE435),5),K435)</f>
        <v>167.05</v>
      </c>
      <c r="S435" s="193"/>
      <c r="W435" s="196"/>
      <c r="Y435" s="59" t="s">
        <v>247</v>
      </c>
      <c r="AA435" s="199" t="s">
        <v>247</v>
      </c>
      <c r="AE435" s="202"/>
      <c r="AI435" s="205"/>
      <c r="AJ435" s="200"/>
      <c r="AK435" s="201"/>
      <c r="AL435" s="201"/>
      <c r="AM435" s="202"/>
      <c r="AN435" s="206">
        <v>4.6053240740740742E-2</v>
      </c>
      <c r="AO435" s="251">
        <v>39.15</v>
      </c>
      <c r="AP435" s="206">
        <v>4.5836790509259262E-2</v>
      </c>
      <c r="AQ435" s="251">
        <v>39.339999999999996</v>
      </c>
      <c r="AR435" s="134">
        <v>6.1446759259259263E-2</v>
      </c>
      <c r="AS435" s="127">
        <v>40.07</v>
      </c>
      <c r="AT435" s="134">
        <v>6.1157959490740745E-2</v>
      </c>
      <c r="AU435" s="252">
        <v>40.26</v>
      </c>
      <c r="AW435" s="231"/>
      <c r="AX435" s="231"/>
      <c r="AY435" s="253"/>
      <c r="BA435" s="207"/>
      <c r="BB435" s="207"/>
      <c r="BC435" s="208"/>
      <c r="BD435" s="210">
        <v>9.1249999999999998E-2</v>
      </c>
      <c r="BE435" s="258">
        <v>27.32</v>
      </c>
      <c r="BF435" s="210">
        <v>9.0821124999999989E-2</v>
      </c>
      <c r="BG435" s="258">
        <v>27.450000000000003</v>
      </c>
      <c r="BH435" s="213"/>
      <c r="BI435" s="214"/>
      <c r="BJ435" s="214"/>
      <c r="BK435" s="215"/>
      <c r="BL435" s="112"/>
      <c r="BM435" s="233"/>
      <c r="BN435" s="233"/>
      <c r="BO435" s="255"/>
      <c r="BS435" s="217"/>
      <c r="BT435" s="218"/>
      <c r="BU435" s="259"/>
      <c r="BV435" s="259"/>
      <c r="BW435" s="260"/>
      <c r="BY435" s="257"/>
      <c r="BZ435" s="257"/>
      <c r="CA435" s="257"/>
      <c r="CB435" s="221">
        <v>8.1030092592592598E-2</v>
      </c>
      <c r="CC435" s="222">
        <v>59.71</v>
      </c>
      <c r="CD435" s="221">
        <v>8.0649251157407412E-2</v>
      </c>
      <c r="CE435" s="222">
        <v>60</v>
      </c>
    </row>
    <row r="436" spans="2:83" ht="15" customHeight="1">
      <c r="B436" s="2">
        <v>480</v>
      </c>
      <c r="C436" s="2">
        <v>431</v>
      </c>
      <c r="D436" s="49" t="s">
        <v>461</v>
      </c>
      <c r="E436" s="49" t="s">
        <v>1554</v>
      </c>
      <c r="F436" s="93" t="s">
        <v>322</v>
      </c>
      <c r="G436" s="85" t="s">
        <v>333</v>
      </c>
      <c r="H436" s="49" t="s">
        <v>31</v>
      </c>
      <c r="I436" s="49" t="s">
        <v>33</v>
      </c>
      <c r="J436" s="105">
        <f t="shared" si="37"/>
        <v>142.53</v>
      </c>
      <c r="K436" s="249">
        <f t="shared" si="38"/>
        <v>166.98</v>
      </c>
      <c r="L436" s="51">
        <f t="shared" si="39"/>
        <v>1</v>
      </c>
      <c r="M436" s="52" t="str">
        <f t="shared" si="40"/>
        <v>nie</v>
      </c>
      <c r="N436" s="106">
        <f>IF($M436="ano",LARGE((Q436,U436,Y436,AC436,AG436,AK436,AO436,AS436,AW436,BA436,BE436,BI436,BM436,BQ436,BU436,BY436,CC436),1)+LARGE((Q436,U436,Y436,AC436,AG436,AK436,AO436,AS436,AW436,BA436,BE436,BI436,BM436,BQ436,BU436,BY436,CC436),2)+LARGE((Q436,U436,Y436,AC436,AG436,AK436,AO436,AS436,AW436,BA436,BE436,BI436,BM436,BQ436,BU436,BY436,CC436),3)+LARGE((Q436,U436,Y436,AC436,AG436,AK436,AO436,AS436,AW436,BA436,BE436,BI436,BM436,BQ436,BU436,BY436,CC436),4)+LARGE((Q436,U436,Y436,AC436,AG436,AK436,AO436,AS436,AW436,BA436,BE436,BI436,BM436,BQ436,BU436,BY436,CC436),5),J436)</f>
        <v>142.53</v>
      </c>
      <c r="O436" s="250">
        <f>IF($M436="ano",LARGE((S436,W436,AA436,AE436,AI436,AM436,AQ436,AU436,AY436,BC436,BG436,BK436,BO436,BS436,BW436,CA436,CE436),1)+LARGE((S436,W436,AA436,AE436,AI436,AM436,AQ436,AU436,AY436,BC436,BG436,BK436,BO436,BS436,BW436,CA436,CE436),2)+LARGE((S436,W436,AA436,AE436,AI436,AM436,AQ436,AU436,AY436,BC436,BG436,BK436,BO436,BS436,BW436,CA436,CE436),3)+LARGE((S436,W436,AA436,AE436,AI436,AM436,AQ436,AU436,AY436,BC436,BG436,BK436,BO436,BS436,BW436,CA436,CE436),4)+LARGE((S436,W436,AA436,AE436,AI436,AM436,AQ436,AU436,AY436,BC436,BG436,BK436,BO436,BS436,BW436,CA436,CE436),5),K436)</f>
        <v>166.98</v>
      </c>
      <c r="S436" s="193"/>
      <c r="W436" s="196"/>
      <c r="Y436" s="59" t="s">
        <v>247</v>
      </c>
      <c r="AA436" s="199" t="s">
        <v>247</v>
      </c>
      <c r="AE436" s="202"/>
      <c r="AG436" s="61" t="s">
        <v>247</v>
      </c>
      <c r="AI436" s="205"/>
      <c r="AJ436" s="200"/>
      <c r="AK436" s="201" t="s">
        <v>247</v>
      </c>
      <c r="AL436" s="201"/>
      <c r="AM436" s="202"/>
      <c r="AN436" s="206">
        <v>3.2858796296296296E-2</v>
      </c>
      <c r="AO436" s="251">
        <v>142.53</v>
      </c>
      <c r="AP436" s="206">
        <v>2.8048268518518518E-2</v>
      </c>
      <c r="AQ436" s="251">
        <v>166.98</v>
      </c>
      <c r="AU436" s="202"/>
      <c r="AW436" s="231"/>
      <c r="AX436" s="231"/>
      <c r="AY436" s="253"/>
      <c r="BA436" s="207"/>
      <c r="BB436" s="207"/>
      <c r="BC436" s="208"/>
      <c r="BD436" s="210"/>
      <c r="BE436" s="211"/>
      <c r="BF436" s="211"/>
      <c r="BG436" s="212"/>
      <c r="BH436" s="213"/>
      <c r="BI436" s="214"/>
      <c r="BJ436" s="214"/>
      <c r="BK436" s="215"/>
      <c r="BL436" s="112"/>
      <c r="BM436" s="233"/>
      <c r="BN436" s="233"/>
      <c r="BO436" s="255"/>
      <c r="BS436" s="217"/>
      <c r="BT436" s="218"/>
      <c r="BU436" s="259"/>
      <c r="BV436" s="259"/>
      <c r="BW436" s="260"/>
      <c r="BY436" s="257"/>
      <c r="BZ436" s="257"/>
      <c r="CA436" s="257"/>
      <c r="CB436" s="221"/>
      <c r="CC436" s="222"/>
      <c r="CD436" s="222"/>
      <c r="CE436" s="222"/>
    </row>
    <row r="437" spans="2:83" ht="15" customHeight="1">
      <c r="B437" s="2">
        <v>481</v>
      </c>
      <c r="C437" s="2">
        <v>432</v>
      </c>
      <c r="D437" s="49" t="s">
        <v>888</v>
      </c>
      <c r="E437" s="49" t="s">
        <v>2190</v>
      </c>
      <c r="F437" s="93" t="s">
        <v>889</v>
      </c>
      <c r="G437" s="85">
        <v>1974</v>
      </c>
      <c r="H437" s="49" t="s">
        <v>31</v>
      </c>
      <c r="I437" s="49" t="s">
        <v>31</v>
      </c>
      <c r="J437" s="105">
        <f t="shared" si="37"/>
        <v>161.24</v>
      </c>
      <c r="K437" s="249">
        <f t="shared" si="38"/>
        <v>166.87</v>
      </c>
      <c r="L437" s="51">
        <f t="shared" si="39"/>
        <v>2</v>
      </c>
      <c r="M437" s="52" t="str">
        <f t="shared" si="40"/>
        <v>nie</v>
      </c>
      <c r="N437" s="106">
        <f>IF($M437="ano",LARGE((Q437,U437,Y437,AC437,AG437,AK437,AO437,AS437,AW437,BA437,BE437,BI437,BM437,BQ437,BU437,BY437,CC437),1)+LARGE((Q437,U437,Y437,AC437,AG437,AK437,AO437,AS437,AW437,BA437,BE437,BI437,BM437,BQ437,BU437,BY437,CC437),2)+LARGE((Q437,U437,Y437,AC437,AG437,AK437,AO437,AS437,AW437,BA437,BE437,BI437,BM437,BQ437,BU437,BY437,CC437),3)+LARGE((Q437,U437,Y437,AC437,AG437,AK437,AO437,AS437,AW437,BA437,BE437,BI437,BM437,BQ437,BU437,BY437,CC437),4)+LARGE((Q437,U437,Y437,AC437,AG437,AK437,AO437,AS437,AW437,BA437,BE437,BI437,BM437,BQ437,BU437,BY437,CC437),5),J437)</f>
        <v>161.24</v>
      </c>
      <c r="O437" s="250">
        <f>IF($M437="ano",LARGE((S437,W437,AA437,AE437,AI437,AM437,AQ437,AU437,AY437,BC437,BG437,BK437,BO437,BS437,BW437,CA437,CE437),1)+LARGE((S437,W437,AA437,AE437,AI437,AM437,AQ437,AU437,AY437,BC437,BG437,BK437,BO437,BS437,BW437,CA437,CE437),2)+LARGE((S437,W437,AA437,AE437,AI437,AM437,AQ437,AU437,AY437,BC437,BG437,BK437,BO437,BS437,BW437,CA437,CE437),3)+LARGE((S437,W437,AA437,AE437,AI437,AM437,AQ437,AU437,AY437,BC437,BG437,BK437,BO437,BS437,BW437,CA437,CE437),4)+LARGE((S437,W437,AA437,AE437,AI437,AM437,AQ437,AU437,AY437,BC437,BG437,BK437,BO437,BS437,BW437,CA437,CE437),5),K437)</f>
        <v>166.87</v>
      </c>
      <c r="Y437" s="59" t="s">
        <v>247</v>
      </c>
      <c r="AA437" s="59" t="s">
        <v>247</v>
      </c>
      <c r="AJ437" s="200"/>
      <c r="AK437" s="201"/>
      <c r="AL437" s="201"/>
      <c r="AM437" s="201"/>
      <c r="BD437" s="210">
        <v>6.7627314814814807E-2</v>
      </c>
      <c r="BE437" s="258">
        <v>123.8</v>
      </c>
      <c r="BF437" s="210">
        <v>6.5348274305555551E-2</v>
      </c>
      <c r="BG437" s="258">
        <v>128.12</v>
      </c>
      <c r="BH437" s="213"/>
      <c r="BI437" s="214"/>
      <c r="BJ437" s="214"/>
      <c r="BK437" s="215"/>
      <c r="BL437" s="112"/>
      <c r="BM437" s="233"/>
      <c r="BN437" s="233"/>
      <c r="BO437" s="255"/>
      <c r="BT437" s="218"/>
      <c r="BU437" s="259"/>
      <c r="BV437" s="259"/>
      <c r="BW437" s="260"/>
      <c r="BY437" s="257"/>
      <c r="BZ437" s="257"/>
      <c r="CA437" s="257"/>
      <c r="CB437" s="221">
        <v>8.6331018518518515E-2</v>
      </c>
      <c r="CC437" s="222">
        <v>37.44</v>
      </c>
      <c r="CD437" s="221">
        <v>8.342166319444444E-2</v>
      </c>
      <c r="CE437" s="222">
        <v>38.75</v>
      </c>
    </row>
    <row r="438" spans="2:83" ht="15" customHeight="1">
      <c r="B438" s="2">
        <v>482</v>
      </c>
      <c r="C438" s="2">
        <v>433</v>
      </c>
      <c r="D438" s="49" t="s">
        <v>618</v>
      </c>
      <c r="E438" s="49" t="s">
        <v>1484</v>
      </c>
      <c r="F438" s="93" t="s">
        <v>282</v>
      </c>
      <c r="G438" s="85" t="s">
        <v>283</v>
      </c>
      <c r="H438" s="49" t="s">
        <v>31</v>
      </c>
      <c r="I438" s="49" t="s">
        <v>31</v>
      </c>
      <c r="J438" s="105">
        <f t="shared" si="37"/>
        <v>166.38</v>
      </c>
      <c r="K438" s="249">
        <f t="shared" si="38"/>
        <v>166.72</v>
      </c>
      <c r="L438" s="51">
        <f t="shared" si="39"/>
        <v>1</v>
      </c>
      <c r="M438" s="52" t="str">
        <f t="shared" si="40"/>
        <v>nie</v>
      </c>
      <c r="N438" s="106">
        <f>IF($M438="ano",LARGE((Q438,U438,Y438,AC438,AG438,AK438,AO438,AS438,AW438,BA438,BE438,BI438,BM438,BQ438,BU438,BY438,CC438),1)+LARGE((Q438,U438,Y438,AC438,AG438,AK438,AO438,AS438,AW438,BA438,BE438,BI438,BM438,BQ438,BU438,BY438,CC438),2)+LARGE((Q438,U438,Y438,AC438,AG438,AK438,AO438,AS438,AW438,BA438,BE438,BI438,BM438,BQ438,BU438,BY438,CC438),3)+LARGE((Q438,U438,Y438,AC438,AG438,AK438,AO438,AS438,AW438,BA438,BE438,BI438,BM438,BQ438,BU438,BY438,CC438),4)+LARGE((Q438,U438,Y438,AC438,AG438,AK438,AO438,AS438,AW438,BA438,BE438,BI438,BM438,BQ438,BU438,BY438,CC438),5),J438)</f>
        <v>166.38</v>
      </c>
      <c r="O438" s="250">
        <f>IF($M438="ano",LARGE((S438,W438,AA438,AE438,AI438,AM438,AQ438,AU438,AY438,BC438,BG438,BK438,BO438,BS438,BW438,CA438,CE438),1)+LARGE((S438,W438,AA438,AE438,AI438,AM438,AQ438,AU438,AY438,BC438,BG438,BK438,BO438,BS438,BW438,CA438,CE438),2)+LARGE((S438,W438,AA438,AE438,AI438,AM438,AQ438,AU438,AY438,BC438,BG438,BK438,BO438,BS438,BW438,CA438,CE438),3)+LARGE((S438,W438,AA438,AE438,AI438,AM438,AQ438,AU438,AY438,BC438,BG438,BK438,BO438,BS438,BW438,CA438,CE438),4)+LARGE((S438,W438,AA438,AE438,AI438,AM438,AQ438,AU438,AY438,BC438,BG438,BK438,BO438,BS438,BW438,CA438,CE438),5),K438)</f>
        <v>166.72</v>
      </c>
      <c r="S438" s="193"/>
      <c r="W438" s="196"/>
      <c r="Y438" s="59" t="s">
        <v>247</v>
      </c>
      <c r="AA438" s="199" t="s">
        <v>247</v>
      </c>
      <c r="AE438" s="202"/>
      <c r="AG438" s="61" t="s">
        <v>247</v>
      </c>
      <c r="AI438" s="205"/>
      <c r="AJ438" s="200"/>
      <c r="AK438" s="201" t="s">
        <v>247</v>
      </c>
      <c r="AL438" s="201"/>
      <c r="AM438" s="202"/>
      <c r="AN438" s="206">
        <v>2.9814814814814811E-2</v>
      </c>
      <c r="AO438" s="251">
        <v>166.38</v>
      </c>
      <c r="AP438" s="206">
        <v>2.9755185185185183E-2</v>
      </c>
      <c r="AQ438" s="251">
        <v>166.72</v>
      </c>
      <c r="AU438" s="202"/>
      <c r="AW438" s="231"/>
      <c r="AX438" s="231"/>
      <c r="AY438" s="253"/>
      <c r="BA438" s="207"/>
      <c r="BB438" s="207"/>
      <c r="BC438" s="208"/>
      <c r="BD438" s="210"/>
      <c r="BE438" s="211"/>
      <c r="BF438" s="211"/>
      <c r="BG438" s="212"/>
      <c r="BH438" s="213"/>
      <c r="BI438" s="214"/>
      <c r="BJ438" s="214"/>
      <c r="BK438" s="215"/>
      <c r="BL438" s="112"/>
      <c r="BM438" s="233"/>
      <c r="BN438" s="233"/>
      <c r="BO438" s="255"/>
      <c r="BS438" s="217"/>
      <c r="BT438" s="218"/>
      <c r="BU438" s="259"/>
      <c r="BV438" s="259"/>
      <c r="BW438" s="260"/>
      <c r="BY438" s="257"/>
      <c r="BZ438" s="257"/>
      <c r="CA438" s="257"/>
      <c r="CB438" s="221"/>
      <c r="CC438" s="222"/>
      <c r="CD438" s="222"/>
      <c r="CE438" s="222"/>
    </row>
    <row r="439" spans="2:83" ht="15" customHeight="1">
      <c r="B439" s="2">
        <v>483</v>
      </c>
      <c r="C439" s="2">
        <v>434</v>
      </c>
      <c r="D439" s="47" t="s">
        <v>1966</v>
      </c>
      <c r="E439" s="47" t="s">
        <v>1880</v>
      </c>
      <c r="F439" s="89"/>
      <c r="G439" s="48">
        <v>1961</v>
      </c>
      <c r="H439" s="49" t="s">
        <v>31</v>
      </c>
      <c r="I439" s="2" t="str">
        <f>IF(G439&lt;=1953,"M60",IF(G439&lt;=1963,"M50",IF(G439&lt;=1973,"M40","M")))</f>
        <v>M50</v>
      </c>
      <c r="J439" s="105">
        <f t="shared" si="37"/>
        <v>144.72999999999999</v>
      </c>
      <c r="K439" s="249">
        <f t="shared" si="38"/>
        <v>166.63</v>
      </c>
      <c r="L439" s="51">
        <f t="shared" si="39"/>
        <v>1</v>
      </c>
      <c r="M439" s="52" t="str">
        <f t="shared" si="40"/>
        <v>nie</v>
      </c>
      <c r="N439" s="106">
        <f>IF($M439="ano",LARGE((Q439,U439,Y439,AC439,AG439,AK439,AO439,AS439,AW439,BA439,BE439,BI439,BM439,BQ439,BU439,BY439,CC439),1)+LARGE((Q439,U439,Y439,AC439,AG439,AK439,AO439,AS439,AW439,BA439,BE439,BI439,BM439,BQ439,BU439,BY439,CC439),2)+LARGE((Q439,U439,Y439,AC439,AG439,AK439,AO439,AS439,AW439,BA439,BE439,BI439,BM439,BQ439,BU439,BY439,CC439),3)+LARGE((Q439,U439,Y439,AC439,AG439,AK439,AO439,AS439,AW439,BA439,BE439,BI439,BM439,BQ439,BU439,BY439,CC439),4)+LARGE((Q439,U439,Y439,AC439,AG439,AK439,AO439,AS439,AW439,BA439,BE439,BI439,BM439,BQ439,BU439,BY439,CC439),5),J439)</f>
        <v>144.72999999999999</v>
      </c>
      <c r="O439" s="250">
        <f>IF($M439="ano",LARGE((S439,W439,AA439,AE439,AI439,AM439,AQ439,AU439,AY439,BC439,BG439,BK439,BO439,BS439,BW439,CA439,CE439),1)+LARGE((S439,W439,AA439,AE439,AI439,AM439,AQ439,AU439,AY439,BC439,BG439,BK439,BO439,BS439,BW439,CA439,CE439),2)+LARGE((S439,W439,AA439,AE439,AI439,AM439,AQ439,AU439,AY439,BC439,BG439,BK439,BO439,BS439,BW439,CA439,CE439),3)+LARGE((S439,W439,AA439,AE439,AI439,AM439,AQ439,AU439,AY439,BC439,BG439,BK439,BO439,BS439,BW439,CA439,CE439),4)+LARGE((S439,W439,AA439,AE439,AI439,AM439,AQ439,AU439,AY439,BC439,BG439,BK439,BO439,BS439,BW439,CA439,CE439),5),K439)</f>
        <v>166.63</v>
      </c>
      <c r="P439" s="191"/>
      <c r="Q439" s="192"/>
      <c r="R439" s="192"/>
      <c r="S439" s="193"/>
      <c r="T439" s="194">
        <v>0.10149305555555554</v>
      </c>
      <c r="U439" s="256">
        <v>144.72999999999999</v>
      </c>
      <c r="V439" s="194">
        <v>8.8156868055555546E-2</v>
      </c>
      <c r="W439" s="256">
        <v>166.63</v>
      </c>
      <c r="X439" s="197"/>
      <c r="Y439" s="198" t="s">
        <v>247</v>
      </c>
      <c r="Z439" s="198"/>
      <c r="AA439" s="199" t="s">
        <v>247</v>
      </c>
      <c r="AB439" s="200"/>
      <c r="AC439" s="201"/>
      <c r="AD439" s="201"/>
      <c r="AE439" s="202"/>
      <c r="AF439" s="203"/>
      <c r="AG439" s="204" t="s">
        <v>247</v>
      </c>
      <c r="AH439" s="204"/>
      <c r="AI439" s="205"/>
      <c r="AJ439" s="200"/>
      <c r="AK439" s="201" t="s">
        <v>247</v>
      </c>
      <c r="AL439" s="201"/>
      <c r="AM439" s="202"/>
      <c r="AN439" s="206"/>
      <c r="AO439" s="207" t="s">
        <v>247</v>
      </c>
      <c r="AP439" s="207"/>
      <c r="AQ439" s="208"/>
      <c r="AU439" s="202"/>
      <c r="AW439" s="231"/>
      <c r="AX439" s="231"/>
      <c r="AY439" s="253"/>
      <c r="BA439" s="207"/>
      <c r="BB439" s="207"/>
      <c r="BC439" s="208"/>
      <c r="BD439" s="210"/>
      <c r="BE439" s="211"/>
      <c r="BF439" s="211"/>
      <c r="BG439" s="212"/>
      <c r="BH439" s="213"/>
      <c r="BI439" s="214"/>
      <c r="BJ439" s="214"/>
      <c r="BK439" s="215"/>
      <c r="BL439" s="112"/>
      <c r="BM439" s="233"/>
      <c r="BN439" s="233"/>
      <c r="BO439" s="255"/>
      <c r="BP439" s="216"/>
      <c r="BQ439" s="216"/>
      <c r="BR439" s="216"/>
      <c r="BS439" s="217"/>
      <c r="BT439" s="218"/>
      <c r="BU439" s="259"/>
      <c r="BV439" s="259"/>
      <c r="BW439" s="260"/>
      <c r="BY439" s="257"/>
      <c r="BZ439" s="257"/>
      <c r="CA439" s="257"/>
      <c r="CB439" s="221"/>
      <c r="CC439" s="222"/>
      <c r="CD439" s="222"/>
      <c r="CE439" s="222"/>
    </row>
    <row r="440" spans="2:83" ht="15" customHeight="1">
      <c r="B440" s="2">
        <v>484</v>
      </c>
      <c r="C440" s="2">
        <v>435</v>
      </c>
      <c r="D440" s="47" t="s">
        <v>1555</v>
      </c>
      <c r="E440" s="47" t="s">
        <v>1554</v>
      </c>
      <c r="F440" s="89" t="s">
        <v>1556</v>
      </c>
      <c r="G440" s="48">
        <v>1981</v>
      </c>
      <c r="H440" s="49" t="s">
        <v>31</v>
      </c>
      <c r="I440" s="2" t="str">
        <f>IF(G440&lt;=1953,"M60",IF(G440&lt;=1963,"M50",IF(G440&lt;=1973,"M40","M")))</f>
        <v>M</v>
      </c>
      <c r="J440" s="105">
        <f t="shared" si="37"/>
        <v>166.43</v>
      </c>
      <c r="K440" s="249">
        <f t="shared" si="38"/>
        <v>166.51999999999998</v>
      </c>
      <c r="L440" s="51">
        <f t="shared" si="39"/>
        <v>1</v>
      </c>
      <c r="M440" s="52" t="str">
        <f t="shared" si="40"/>
        <v>nie</v>
      </c>
      <c r="N440" s="106">
        <f>IF($M440="ano",LARGE((Q440,U440,Y440,AC440,AG440,AK440,AO440,AS440,AW440,BA440,BE440,BI440,BM440,BQ440,BU440,BY440,CC440),1)+LARGE((Q440,U440,Y440,AC440,AG440,AK440,AO440,AS440,AW440,BA440,BE440,BI440,BM440,BQ440,BU440,BY440,CC440),2)+LARGE((Q440,U440,Y440,AC440,AG440,AK440,AO440,AS440,AW440,BA440,BE440,BI440,BM440,BQ440,BU440,BY440,CC440),3)+LARGE((Q440,U440,Y440,AC440,AG440,AK440,AO440,AS440,AW440,BA440,BE440,BI440,BM440,BQ440,BU440,BY440,CC440),4)+LARGE((Q440,U440,Y440,AC440,AG440,AK440,AO440,AS440,AW440,BA440,BE440,BI440,BM440,BQ440,BU440,BY440,CC440),5),J440)</f>
        <v>166.43</v>
      </c>
      <c r="O440" s="250">
        <f>IF($M440="ano",LARGE((S440,W440,AA440,AE440,AI440,AM440,AQ440,AU440,AY440,BC440,BG440,BK440,BO440,BS440,BW440,CA440,CE440),1)+LARGE((S440,W440,AA440,AE440,AI440,AM440,AQ440,AU440,AY440,BC440,BG440,BK440,BO440,BS440,BW440,CA440,CE440),2)+LARGE((S440,W440,AA440,AE440,AI440,AM440,AQ440,AU440,AY440,BC440,BG440,BK440,BO440,BS440,BW440,CA440,CE440),3)+LARGE((S440,W440,AA440,AE440,AI440,AM440,AQ440,AU440,AY440,BC440,BG440,BK440,BO440,BS440,BW440,CA440,CE440),4)+LARGE((S440,W440,AA440,AE440,AI440,AM440,AQ440,AU440,AY440,BC440,BG440,BK440,BO440,BS440,BW440,CA440,CE440),5),K440)</f>
        <v>166.51999999999998</v>
      </c>
      <c r="P440" s="191"/>
      <c r="Q440" s="192"/>
      <c r="R440" s="192"/>
      <c r="S440" s="193"/>
      <c r="T440" s="194"/>
      <c r="U440" s="195"/>
      <c r="V440" s="195"/>
      <c r="W440" s="196"/>
      <c r="X440" s="197">
        <v>6.0856481481481484E-2</v>
      </c>
      <c r="Y440" s="261">
        <v>166.43</v>
      </c>
      <c r="Z440" s="197">
        <v>6.0826053240740745E-2</v>
      </c>
      <c r="AA440" s="261">
        <v>166.51999999999998</v>
      </c>
      <c r="AB440" s="200"/>
      <c r="AC440" s="201"/>
      <c r="AD440" s="201"/>
      <c r="AE440" s="202"/>
      <c r="AF440" s="203"/>
      <c r="AG440" s="204" t="s">
        <v>247</v>
      </c>
      <c r="AH440" s="204"/>
      <c r="AI440" s="205"/>
      <c r="AJ440" s="200"/>
      <c r="AK440" s="201" t="s">
        <v>247</v>
      </c>
      <c r="AL440" s="201"/>
      <c r="AM440" s="202"/>
      <c r="AN440" s="206"/>
      <c r="AO440" s="207" t="s">
        <v>247</v>
      </c>
      <c r="AP440" s="207"/>
      <c r="AQ440" s="208"/>
      <c r="AU440" s="202"/>
      <c r="AW440" s="231"/>
      <c r="AX440" s="231"/>
      <c r="AY440" s="253"/>
      <c r="BA440" s="207"/>
      <c r="BB440" s="207"/>
      <c r="BC440" s="208"/>
      <c r="BD440" s="210"/>
      <c r="BE440" s="211"/>
      <c r="BF440" s="211"/>
      <c r="BG440" s="212"/>
      <c r="BH440" s="213"/>
      <c r="BI440" s="214"/>
      <c r="BJ440" s="214"/>
      <c r="BK440" s="215"/>
      <c r="BL440" s="112"/>
      <c r="BM440" s="233"/>
      <c r="BN440" s="233"/>
      <c r="BO440" s="255"/>
      <c r="BP440" s="216"/>
      <c r="BQ440" s="216"/>
      <c r="BR440" s="216"/>
      <c r="BS440" s="217"/>
      <c r="BT440" s="218"/>
      <c r="BU440" s="259"/>
      <c r="BV440" s="259"/>
      <c r="BW440" s="260"/>
      <c r="BY440" s="257"/>
      <c r="BZ440" s="257"/>
      <c r="CA440" s="257"/>
      <c r="CB440" s="221"/>
      <c r="CC440" s="222"/>
      <c r="CD440" s="222"/>
      <c r="CE440" s="222"/>
    </row>
    <row r="441" spans="2:83" ht="15" customHeight="1">
      <c r="B441" s="2">
        <v>485</v>
      </c>
      <c r="C441" s="2">
        <v>436</v>
      </c>
      <c r="D441" s="49" t="s">
        <v>809</v>
      </c>
      <c r="E441" s="49" t="s">
        <v>758</v>
      </c>
      <c r="F441" s="93" t="s">
        <v>810</v>
      </c>
      <c r="G441" s="85">
        <v>1969</v>
      </c>
      <c r="H441" s="49" t="s">
        <v>31</v>
      </c>
      <c r="I441" s="49" t="s">
        <v>32</v>
      </c>
      <c r="J441" s="105">
        <f t="shared" si="37"/>
        <v>154.47</v>
      </c>
      <c r="K441" s="249">
        <f t="shared" si="38"/>
        <v>166.32999999999998</v>
      </c>
      <c r="L441" s="51">
        <f t="shared" si="39"/>
        <v>1</v>
      </c>
      <c r="M441" s="52" t="str">
        <f t="shared" si="40"/>
        <v>nie</v>
      </c>
      <c r="N441" s="106">
        <f>IF($M441="ano",LARGE((Q441,U441,Y441,AC441,AG441,AK441,AO441,AS441,AW441,BA441,BE441,BI441,BM441,BQ441,BU441,BY441,CC441),1)+LARGE((Q441,U441,Y441,AC441,AG441,AK441,AO441,AS441,AW441,BA441,BE441,BI441,BM441,BQ441,BU441,BY441,CC441),2)+LARGE((Q441,U441,Y441,AC441,AG441,AK441,AO441,AS441,AW441,BA441,BE441,BI441,BM441,BQ441,BU441,BY441,CC441),3)+LARGE((Q441,U441,Y441,AC441,AG441,AK441,AO441,AS441,AW441,BA441,BE441,BI441,BM441,BQ441,BU441,BY441,CC441),4)+LARGE((Q441,U441,Y441,AC441,AG441,AK441,AO441,AS441,AW441,BA441,BE441,BI441,BM441,BQ441,BU441,BY441,CC441),5),J441)</f>
        <v>154.47</v>
      </c>
      <c r="O441" s="250">
        <f>IF($M441="ano",LARGE((S441,W441,AA441,AE441,AI441,AM441,AQ441,AU441,AY441,BC441,BG441,BK441,BO441,BS441,BW441,CA441,CE441),1)+LARGE((S441,W441,AA441,AE441,AI441,AM441,AQ441,AU441,AY441,BC441,BG441,BK441,BO441,BS441,BW441,CA441,CE441),2)+LARGE((S441,W441,AA441,AE441,AI441,AM441,AQ441,AU441,AY441,BC441,BG441,BK441,BO441,BS441,BW441,CA441,CE441),3)+LARGE((S441,W441,AA441,AE441,AI441,AM441,AQ441,AU441,AY441,BC441,BG441,BK441,BO441,BS441,BW441,CA441,CE441),4)+LARGE((S441,W441,AA441,AE441,AI441,AM441,AQ441,AU441,AY441,BC441,BG441,BK441,BO441,BS441,BW441,CA441,CE441),5),K441)</f>
        <v>166.32999999999998</v>
      </c>
      <c r="Y441" s="59" t="s">
        <v>247</v>
      </c>
      <c r="AA441" s="59" t="s">
        <v>247</v>
      </c>
      <c r="AJ441" s="200"/>
      <c r="AK441" s="201"/>
      <c r="AL441" s="201"/>
      <c r="AM441" s="201"/>
      <c r="AV441" s="78">
        <v>7.6273148148148159E-2</v>
      </c>
      <c r="AW441" s="263">
        <v>154.47</v>
      </c>
      <c r="AX441" s="78">
        <v>7.0834872685185193E-2</v>
      </c>
      <c r="AY441" s="263">
        <v>166.32999999999998</v>
      </c>
      <c r="BA441" s="207"/>
      <c r="BB441" s="207"/>
      <c r="BC441" s="208"/>
      <c r="BD441" s="210"/>
      <c r="BE441" s="211"/>
      <c r="BF441" s="211"/>
      <c r="BG441" s="212"/>
      <c r="BH441" s="213"/>
      <c r="BI441" s="214"/>
      <c r="BJ441" s="214"/>
      <c r="BK441" s="215"/>
      <c r="BL441" s="112"/>
      <c r="BM441" s="233"/>
      <c r="BN441" s="233"/>
      <c r="BO441" s="255"/>
      <c r="BT441" s="218"/>
      <c r="BU441" s="259"/>
      <c r="BV441" s="259"/>
      <c r="BW441" s="260"/>
      <c r="BY441" s="257"/>
      <c r="BZ441" s="257"/>
      <c r="CA441" s="257"/>
      <c r="CB441" s="221"/>
      <c r="CC441" s="222"/>
      <c r="CD441" s="222"/>
      <c r="CE441" s="222"/>
    </row>
    <row r="442" spans="2:83" ht="15" customHeight="1">
      <c r="B442" s="2">
        <v>486</v>
      </c>
      <c r="C442" s="2">
        <v>437</v>
      </c>
      <c r="D442" s="49" t="s">
        <v>750</v>
      </c>
      <c r="E442" s="49" t="s">
        <v>1582</v>
      </c>
      <c r="F442" s="93" t="s">
        <v>705</v>
      </c>
      <c r="G442" s="85">
        <v>1994</v>
      </c>
      <c r="H442" s="49" t="s">
        <v>31</v>
      </c>
      <c r="I442" s="49" t="s">
        <v>31</v>
      </c>
      <c r="J442" s="105">
        <f t="shared" si="37"/>
        <v>162.37</v>
      </c>
      <c r="K442" s="249">
        <f t="shared" si="38"/>
        <v>166.1</v>
      </c>
      <c r="L442" s="51">
        <f t="shared" si="39"/>
        <v>1</v>
      </c>
      <c r="M442" s="52" t="str">
        <f t="shared" si="40"/>
        <v>nie</v>
      </c>
      <c r="N442" s="106">
        <f>IF($M442="ano",LARGE((Q442,U442,Y442,AC442,AG442,AK442,AO442,AS442,AW442,BA442,BE442,BI442,BM442,BQ442,BU442,BY442,CC442),1)+LARGE((Q442,U442,Y442,AC442,AG442,AK442,AO442,AS442,AW442,BA442,BE442,BI442,BM442,BQ442,BU442,BY442,CC442),2)+LARGE((Q442,U442,Y442,AC442,AG442,AK442,AO442,AS442,AW442,BA442,BE442,BI442,BM442,BQ442,BU442,BY442,CC442),3)+LARGE((Q442,U442,Y442,AC442,AG442,AK442,AO442,AS442,AW442,BA442,BE442,BI442,BM442,BQ442,BU442,BY442,CC442),4)+LARGE((Q442,U442,Y442,AC442,AG442,AK442,AO442,AS442,AW442,BA442,BE442,BI442,BM442,BQ442,BU442,BY442,CC442),5),J442)</f>
        <v>162.37</v>
      </c>
      <c r="O442" s="250">
        <f>IF($M442="ano",LARGE((S442,W442,AA442,AE442,AI442,AM442,AQ442,AU442,AY442,BC442,BG442,BK442,BO442,BS442,BW442,CA442,CE442),1)+LARGE((S442,W442,AA442,AE442,AI442,AM442,AQ442,AU442,AY442,BC442,BG442,BK442,BO442,BS442,BW442,CA442,CE442),2)+LARGE((S442,W442,AA442,AE442,AI442,AM442,AQ442,AU442,AY442,BC442,BG442,BK442,BO442,BS442,BW442,CA442,CE442),3)+LARGE((S442,W442,AA442,AE442,AI442,AM442,AQ442,AU442,AY442,BC442,BG442,BK442,BO442,BS442,BW442,CA442,CE442),4)+LARGE((S442,W442,AA442,AE442,AI442,AM442,AQ442,AU442,AY442,BC442,BG442,BK442,BO442,BS442,BW442,CA442,CE442),5),K442)</f>
        <v>166.1</v>
      </c>
      <c r="Y442" s="59" t="s">
        <v>247</v>
      </c>
      <c r="AA442" s="59" t="s">
        <v>247</v>
      </c>
      <c r="AJ442" s="200"/>
      <c r="AK442" s="201"/>
      <c r="AL442" s="201"/>
      <c r="AM442" s="201"/>
      <c r="AR442" s="134">
        <v>4.0567129629629627E-2</v>
      </c>
      <c r="AS442" s="127">
        <v>162.37</v>
      </c>
      <c r="AT442" s="134">
        <v>3.9658425925925923E-2</v>
      </c>
      <c r="AU442" s="252">
        <v>166.1</v>
      </c>
      <c r="AW442" s="231"/>
      <c r="AX442" s="231"/>
      <c r="AY442" s="253"/>
      <c r="BA442" s="207"/>
      <c r="BB442" s="207"/>
      <c r="BC442" s="208"/>
      <c r="BD442" s="210"/>
      <c r="BE442" s="211"/>
      <c r="BF442" s="211"/>
      <c r="BG442" s="212"/>
      <c r="BH442" s="213"/>
      <c r="BI442" s="214"/>
      <c r="BJ442" s="214"/>
      <c r="BK442" s="215"/>
      <c r="BL442" s="112"/>
      <c r="BM442" s="233"/>
      <c r="BN442" s="233"/>
      <c r="BO442" s="255"/>
      <c r="BT442" s="218"/>
      <c r="BU442" s="259"/>
      <c r="BV442" s="259"/>
      <c r="BW442" s="260"/>
      <c r="BY442" s="257"/>
      <c r="BZ442" s="257"/>
      <c r="CA442" s="257"/>
      <c r="CB442" s="221"/>
      <c r="CC442" s="222"/>
      <c r="CD442" s="222"/>
      <c r="CE442" s="222"/>
    </row>
    <row r="443" spans="2:83" ht="15" customHeight="1">
      <c r="B443" s="2">
        <v>487</v>
      </c>
      <c r="C443" s="2">
        <v>438</v>
      </c>
      <c r="D443" s="49" t="s">
        <v>1830</v>
      </c>
      <c r="E443" s="49" t="s">
        <v>1567</v>
      </c>
      <c r="F443" s="93" t="s">
        <v>959</v>
      </c>
      <c r="G443" s="85">
        <v>1962</v>
      </c>
      <c r="H443" s="49" t="s">
        <v>31</v>
      </c>
      <c r="I443" s="49" t="s">
        <v>33</v>
      </c>
      <c r="J443" s="105">
        <f t="shared" si="37"/>
        <v>145.44</v>
      </c>
      <c r="K443" s="249">
        <f t="shared" si="38"/>
        <v>166.01</v>
      </c>
      <c r="L443" s="51">
        <f t="shared" si="39"/>
        <v>1</v>
      </c>
      <c r="M443" s="52" t="str">
        <f t="shared" si="40"/>
        <v>nie</v>
      </c>
      <c r="N443" s="106">
        <f>IF($M443="ano",LARGE((Q443,U443,Y443,AC443,AG443,AK443,AO443,AS443,AW443,BA443,BE443,BI443,BM443,BQ443,BU443,BY443,CC443),1)+LARGE((Q443,U443,Y443,AC443,AG443,AK443,AO443,AS443,AW443,BA443,BE443,BI443,BM443,BQ443,BU443,BY443,CC443),2)+LARGE((Q443,U443,Y443,AC443,AG443,AK443,AO443,AS443,AW443,BA443,BE443,BI443,BM443,BQ443,BU443,BY443,CC443),3)+LARGE((Q443,U443,Y443,AC443,AG443,AK443,AO443,AS443,AW443,BA443,BE443,BI443,BM443,BQ443,BU443,BY443,CC443),4)+LARGE((Q443,U443,Y443,AC443,AG443,AK443,AO443,AS443,AW443,BA443,BE443,BI443,BM443,BQ443,BU443,BY443,CC443),5),J443)</f>
        <v>145.44</v>
      </c>
      <c r="O443" s="250">
        <f>IF($M443="ano",LARGE((S443,W443,AA443,AE443,AI443,AM443,AQ443,AU443,AY443,BC443,BG443,BK443,BO443,BS443,BW443,CA443,CE443),1)+LARGE((S443,W443,AA443,AE443,AI443,AM443,AQ443,AU443,AY443,BC443,BG443,BK443,BO443,BS443,BW443,CA443,CE443),2)+LARGE((S443,W443,AA443,AE443,AI443,AM443,AQ443,AU443,AY443,BC443,BG443,BK443,BO443,BS443,BW443,CA443,CE443),3)+LARGE((S443,W443,AA443,AE443,AI443,AM443,AQ443,AU443,AY443,BC443,BG443,BK443,BO443,BS443,BW443,CA443,CE443),4)+LARGE((S443,W443,AA443,AE443,AI443,AM443,AQ443,AU443,AY443,BC443,BG443,BK443,BO443,BS443,BW443,CA443,CE443),5),K443)</f>
        <v>166.01</v>
      </c>
      <c r="AJ443" s="200"/>
      <c r="AK443" s="201"/>
      <c r="AL443" s="201"/>
      <c r="AM443" s="201"/>
      <c r="BH443" s="213"/>
      <c r="BI443" s="214"/>
      <c r="BJ443" s="214"/>
      <c r="BK443" s="215"/>
      <c r="BL443" s="112">
        <v>6.659722222222221E-2</v>
      </c>
      <c r="BM443" s="233">
        <v>145.44</v>
      </c>
      <c r="BN443" s="112">
        <v>5.8345826388888876E-2</v>
      </c>
      <c r="BO443" s="233">
        <v>166.01</v>
      </c>
      <c r="BT443" s="218"/>
      <c r="BU443" s="259"/>
      <c r="BV443" s="259"/>
      <c r="BW443" s="260"/>
      <c r="BY443" s="257"/>
      <c r="BZ443" s="257"/>
      <c r="CA443" s="257"/>
      <c r="CB443" s="221"/>
      <c r="CC443" s="222"/>
      <c r="CD443" s="222"/>
      <c r="CE443" s="222"/>
    </row>
    <row r="444" spans="2:83" ht="15" customHeight="1">
      <c r="B444" s="2">
        <v>488</v>
      </c>
      <c r="C444" s="2">
        <v>439</v>
      </c>
      <c r="D444" s="47" t="s">
        <v>1956</v>
      </c>
      <c r="E444" s="47" t="s">
        <v>1554</v>
      </c>
      <c r="F444" s="89"/>
      <c r="G444" s="82">
        <v>1963</v>
      </c>
      <c r="H444" s="49" t="s">
        <v>31</v>
      </c>
      <c r="I444" s="2" t="str">
        <f>IF(G444&lt;=1953,"M60",IF(G444&lt;=1963,"M50",IF(G444&lt;=1973,"M40","M")))</f>
        <v>M50</v>
      </c>
      <c r="J444" s="105">
        <f t="shared" si="37"/>
        <v>146.47999999999999</v>
      </c>
      <c r="K444" s="249">
        <f t="shared" si="38"/>
        <v>165.78</v>
      </c>
      <c r="L444" s="51">
        <f t="shared" si="39"/>
        <v>1</v>
      </c>
      <c r="M444" s="52" t="str">
        <f t="shared" si="40"/>
        <v>nie</v>
      </c>
      <c r="N444" s="106">
        <f>IF($M444="ano",LARGE((Q444,U444,Y444,AC444,AG444,AK444,AO444,AS444,AW444,BA444,BE444,BI444,BM444,BQ444,BU444,BY444,CC444),1)+LARGE((Q444,U444,Y444,AC444,AG444,AK444,AO444,AS444,AW444,BA444,BE444,BI444,BM444,BQ444,BU444,BY444,CC444),2)+LARGE((Q444,U444,Y444,AC444,AG444,AK444,AO444,AS444,AW444,BA444,BE444,BI444,BM444,BQ444,BU444,BY444,CC444),3)+LARGE((Q444,U444,Y444,AC444,AG444,AK444,AO444,AS444,AW444,BA444,BE444,BI444,BM444,BQ444,BU444,BY444,CC444),4)+LARGE((Q444,U444,Y444,AC444,AG444,AK444,AO444,AS444,AW444,BA444,BE444,BI444,BM444,BQ444,BU444,BY444,CC444),5),J444)</f>
        <v>146.47999999999999</v>
      </c>
      <c r="O444" s="250">
        <f>IF($M444="ano",LARGE((S444,W444,AA444,AE444,AI444,AM444,AQ444,AU444,AY444,BC444,BG444,BK444,BO444,BS444,BW444,CA444,CE444),1)+LARGE((S444,W444,AA444,AE444,AI444,AM444,AQ444,AU444,AY444,BC444,BG444,BK444,BO444,BS444,BW444,CA444,CE444),2)+LARGE((S444,W444,AA444,AE444,AI444,AM444,AQ444,AU444,AY444,BC444,BG444,BK444,BO444,BS444,BW444,CA444,CE444),3)+LARGE((S444,W444,AA444,AE444,AI444,AM444,AQ444,AU444,AY444,BC444,BG444,BK444,BO444,BS444,BW444,CA444,CE444),4)+LARGE((S444,W444,AA444,AE444,AI444,AM444,AQ444,AU444,AY444,BC444,BG444,BK444,BO444,BS444,BW444,CA444,CE444),5),K444)</f>
        <v>165.78</v>
      </c>
      <c r="P444" s="191"/>
      <c r="Q444" s="192"/>
      <c r="R444" s="192"/>
      <c r="S444" s="193"/>
      <c r="T444" s="194">
        <v>0.10089120370370371</v>
      </c>
      <c r="U444" s="256">
        <v>146.47999999999999</v>
      </c>
      <c r="V444" s="194">
        <v>8.9147467592592594E-2</v>
      </c>
      <c r="W444" s="256">
        <v>165.78</v>
      </c>
      <c r="X444" s="197"/>
      <c r="Y444" s="198" t="s">
        <v>247</v>
      </c>
      <c r="Z444" s="198"/>
      <c r="AA444" s="199" t="s">
        <v>247</v>
      </c>
      <c r="AB444" s="200"/>
      <c r="AC444" s="201"/>
      <c r="AD444" s="201"/>
      <c r="AE444" s="202"/>
      <c r="AF444" s="203"/>
      <c r="AG444" s="204" t="s">
        <v>247</v>
      </c>
      <c r="AH444" s="204"/>
      <c r="AI444" s="205"/>
      <c r="AJ444" s="200"/>
      <c r="AK444" s="201" t="s">
        <v>247</v>
      </c>
      <c r="AL444" s="201"/>
      <c r="AM444" s="202"/>
      <c r="AN444" s="206"/>
      <c r="AO444" s="207" t="s">
        <v>247</v>
      </c>
      <c r="AP444" s="207"/>
      <c r="AQ444" s="208"/>
      <c r="AU444" s="202"/>
      <c r="AW444" s="231"/>
      <c r="AX444" s="231"/>
      <c r="AY444" s="253"/>
      <c r="BA444" s="207"/>
      <c r="BB444" s="207"/>
      <c r="BC444" s="208"/>
      <c r="BD444" s="210"/>
      <c r="BE444" s="211"/>
      <c r="BF444" s="211"/>
      <c r="BG444" s="212"/>
      <c r="BH444" s="213"/>
      <c r="BI444" s="214"/>
      <c r="BJ444" s="214"/>
      <c r="BK444" s="215"/>
      <c r="BL444" s="112"/>
      <c r="BM444" s="233"/>
      <c r="BN444" s="233"/>
      <c r="BO444" s="255"/>
      <c r="BP444" s="216"/>
      <c r="BQ444" s="216"/>
      <c r="BR444" s="216"/>
      <c r="BS444" s="217"/>
      <c r="BT444" s="218"/>
      <c r="BU444" s="259"/>
      <c r="BV444" s="259"/>
      <c r="BW444" s="260"/>
      <c r="BY444" s="257"/>
      <c r="BZ444" s="257"/>
      <c r="CA444" s="257"/>
      <c r="CB444" s="221"/>
      <c r="CC444" s="222"/>
      <c r="CD444" s="222"/>
      <c r="CE444" s="222"/>
    </row>
    <row r="445" spans="2:83" ht="15" customHeight="1">
      <c r="B445" s="2">
        <v>489</v>
      </c>
      <c r="C445" s="2">
        <v>440</v>
      </c>
      <c r="D445" s="49" t="s">
        <v>856</v>
      </c>
      <c r="E445" s="49" t="s">
        <v>1855</v>
      </c>
      <c r="F445" s="93" t="s">
        <v>857</v>
      </c>
      <c r="G445" s="85">
        <v>1985</v>
      </c>
      <c r="H445" s="49" t="s">
        <v>31</v>
      </c>
      <c r="I445" s="49" t="s">
        <v>31</v>
      </c>
      <c r="J445" s="105">
        <f t="shared" si="37"/>
        <v>165.59</v>
      </c>
      <c r="K445" s="249">
        <f t="shared" si="38"/>
        <v>165.59</v>
      </c>
      <c r="L445" s="51">
        <f t="shared" si="39"/>
        <v>1</v>
      </c>
      <c r="M445" s="52" t="str">
        <f t="shared" si="40"/>
        <v>nie</v>
      </c>
      <c r="N445" s="106">
        <f>IF($M445="ano",LARGE((Q445,U445,Y445,AC445,AG445,AK445,AO445,AS445,AW445,BA445,BE445,BI445,BM445,BQ445,BU445,BY445,CC445),1)+LARGE((Q445,U445,Y445,AC445,AG445,AK445,AO445,AS445,AW445,BA445,BE445,BI445,BM445,BQ445,BU445,BY445,CC445),2)+LARGE((Q445,U445,Y445,AC445,AG445,AK445,AO445,AS445,AW445,BA445,BE445,BI445,BM445,BQ445,BU445,BY445,CC445),3)+LARGE((Q445,U445,Y445,AC445,AG445,AK445,AO445,AS445,AW445,BA445,BE445,BI445,BM445,BQ445,BU445,BY445,CC445),4)+LARGE((Q445,U445,Y445,AC445,AG445,AK445,AO445,AS445,AW445,BA445,BE445,BI445,BM445,BQ445,BU445,BY445,CC445),5),J445)</f>
        <v>165.59</v>
      </c>
      <c r="O445" s="250">
        <f>IF($M445="ano",LARGE((S445,W445,AA445,AE445,AI445,AM445,AQ445,AU445,AY445,BC445,BG445,BK445,BO445,BS445,BW445,CA445,CE445),1)+LARGE((S445,W445,AA445,AE445,AI445,AM445,AQ445,AU445,AY445,BC445,BG445,BK445,BO445,BS445,BW445,CA445,CE445),2)+LARGE((S445,W445,AA445,AE445,AI445,AM445,AQ445,AU445,AY445,BC445,BG445,BK445,BO445,BS445,BW445,CA445,CE445),3)+LARGE((S445,W445,AA445,AE445,AI445,AM445,AQ445,AU445,AY445,BC445,BG445,BK445,BO445,BS445,BW445,CA445,CE445),4)+LARGE((S445,W445,AA445,AE445,AI445,AM445,AQ445,AU445,AY445,BC445,BG445,BK445,BO445,BS445,BW445,CA445,CE445),5),K445)</f>
        <v>165.59</v>
      </c>
      <c r="Y445" s="59" t="s">
        <v>247</v>
      </c>
      <c r="AA445" s="59" t="s">
        <v>247</v>
      </c>
      <c r="AJ445" s="200"/>
      <c r="AK445" s="201"/>
      <c r="AL445" s="201"/>
      <c r="AM445" s="201"/>
      <c r="BD445" s="210">
        <v>5.7395833333333326E-2</v>
      </c>
      <c r="BE445" s="258">
        <v>165.59</v>
      </c>
      <c r="BF445" s="210">
        <v>5.7395833333333326E-2</v>
      </c>
      <c r="BG445" s="258">
        <v>165.59</v>
      </c>
      <c r="BH445" s="213"/>
      <c r="BI445" s="214"/>
      <c r="BJ445" s="214"/>
      <c r="BK445" s="215"/>
      <c r="BL445" s="112"/>
      <c r="BM445" s="233"/>
      <c r="BN445" s="233"/>
      <c r="BO445" s="255"/>
      <c r="BT445" s="218"/>
      <c r="BU445" s="259"/>
      <c r="BV445" s="259"/>
      <c r="BW445" s="260"/>
      <c r="BY445" s="257"/>
      <c r="BZ445" s="257"/>
      <c r="CA445" s="257"/>
      <c r="CB445" s="221"/>
      <c r="CC445" s="222"/>
      <c r="CD445" s="222"/>
      <c r="CE445" s="222"/>
    </row>
    <row r="446" spans="2:83" ht="15" customHeight="1">
      <c r="B446" s="2">
        <v>490</v>
      </c>
      <c r="C446" s="2">
        <v>441</v>
      </c>
      <c r="D446" s="47" t="s">
        <v>1897</v>
      </c>
      <c r="E446" s="47" t="s">
        <v>1492</v>
      </c>
      <c r="F446" s="89" t="s">
        <v>1519</v>
      </c>
      <c r="G446" s="48">
        <v>1972</v>
      </c>
      <c r="H446" s="49" t="s">
        <v>31</v>
      </c>
      <c r="I446" s="2" t="str">
        <f>IF(G446&lt;=1953,"M60",IF(G446&lt;=1963,"M50",IF(G446&lt;=1973,"M40","M")))</f>
        <v>M40</v>
      </c>
      <c r="J446" s="105">
        <f t="shared" si="37"/>
        <v>157.46</v>
      </c>
      <c r="K446" s="249">
        <f t="shared" si="38"/>
        <v>165.54</v>
      </c>
      <c r="L446" s="51">
        <f t="shared" si="39"/>
        <v>1</v>
      </c>
      <c r="M446" s="52" t="str">
        <f t="shared" si="40"/>
        <v>nie</v>
      </c>
      <c r="N446" s="106">
        <f>IF($M446="ano",LARGE((Q446,U446,Y446,AC446,AG446,AK446,AO446,AS446,AW446,BA446,BE446,BI446,BM446,BQ446,BU446,BY446,CC446),1)+LARGE((Q446,U446,Y446,AC446,AG446,AK446,AO446,AS446,AW446,BA446,BE446,BI446,BM446,BQ446,BU446,BY446,CC446),2)+LARGE((Q446,U446,Y446,AC446,AG446,AK446,AO446,AS446,AW446,BA446,BE446,BI446,BM446,BQ446,BU446,BY446,CC446),3)+LARGE((Q446,U446,Y446,AC446,AG446,AK446,AO446,AS446,AW446,BA446,BE446,BI446,BM446,BQ446,BU446,BY446,CC446),4)+LARGE((Q446,U446,Y446,AC446,AG446,AK446,AO446,AS446,AW446,BA446,BE446,BI446,BM446,BQ446,BU446,BY446,CC446),5),J446)</f>
        <v>157.46</v>
      </c>
      <c r="O446" s="250">
        <f>IF($M446="ano",LARGE((S446,W446,AA446,AE446,AI446,AM446,AQ446,AU446,AY446,BC446,BG446,BK446,BO446,BS446,BW446,CA446,CE446),1)+LARGE((S446,W446,AA446,AE446,AI446,AM446,AQ446,AU446,AY446,BC446,BG446,BK446,BO446,BS446,BW446,CA446,CE446),2)+LARGE((S446,W446,AA446,AE446,AI446,AM446,AQ446,AU446,AY446,BC446,BG446,BK446,BO446,BS446,BW446,CA446,CE446),3)+LARGE((S446,W446,AA446,AE446,AI446,AM446,AQ446,AU446,AY446,BC446,BG446,BK446,BO446,BS446,BW446,CA446,CE446),4)+LARGE((S446,W446,AA446,AE446,AI446,AM446,AQ446,AU446,AY446,BC446,BG446,BK446,BO446,BS446,BW446,CA446,CE446),5),K446)</f>
        <v>165.54</v>
      </c>
      <c r="P446" s="191"/>
      <c r="Q446" s="192"/>
      <c r="R446" s="192"/>
      <c r="S446" s="193"/>
      <c r="T446" s="194">
        <v>9.7118055555555569E-2</v>
      </c>
      <c r="U446" s="256">
        <v>157.46</v>
      </c>
      <c r="V446" s="194">
        <v>9.2378694444444465E-2</v>
      </c>
      <c r="W446" s="256">
        <v>165.54</v>
      </c>
      <c r="X446" s="197"/>
      <c r="Y446" s="198" t="s">
        <v>247</v>
      </c>
      <c r="Z446" s="198"/>
      <c r="AA446" s="199" t="s">
        <v>247</v>
      </c>
      <c r="AB446" s="200"/>
      <c r="AC446" s="201"/>
      <c r="AD446" s="201"/>
      <c r="AE446" s="202"/>
      <c r="AF446" s="203"/>
      <c r="AG446" s="204" t="s">
        <v>247</v>
      </c>
      <c r="AH446" s="204"/>
      <c r="AI446" s="205"/>
      <c r="AJ446" s="200"/>
      <c r="AK446" s="201" t="s">
        <v>247</v>
      </c>
      <c r="AL446" s="201"/>
      <c r="AM446" s="202"/>
      <c r="AN446" s="206"/>
      <c r="AO446" s="207" t="s">
        <v>247</v>
      </c>
      <c r="AP446" s="207"/>
      <c r="AQ446" s="208"/>
      <c r="AU446" s="202"/>
      <c r="AW446" s="231"/>
      <c r="AX446" s="231"/>
      <c r="AY446" s="253"/>
      <c r="BA446" s="207"/>
      <c r="BB446" s="207"/>
      <c r="BC446" s="208"/>
      <c r="BD446" s="210"/>
      <c r="BE446" s="211"/>
      <c r="BF446" s="211"/>
      <c r="BG446" s="212"/>
      <c r="BH446" s="213"/>
      <c r="BI446" s="214"/>
      <c r="BJ446" s="214"/>
      <c r="BK446" s="215"/>
      <c r="BL446" s="112"/>
      <c r="BM446" s="233"/>
      <c r="BN446" s="233"/>
      <c r="BO446" s="255"/>
      <c r="BP446" s="216"/>
      <c r="BQ446" s="216"/>
      <c r="BR446" s="216"/>
      <c r="BS446" s="217"/>
      <c r="BT446" s="218"/>
      <c r="BU446" s="259"/>
      <c r="BV446" s="259"/>
      <c r="BW446" s="260"/>
      <c r="BY446" s="257"/>
      <c r="BZ446" s="257"/>
      <c r="CA446" s="257"/>
      <c r="CB446" s="221"/>
      <c r="CC446" s="222"/>
      <c r="CD446" s="222"/>
      <c r="CE446" s="222"/>
    </row>
    <row r="447" spans="2:83" ht="15" customHeight="1">
      <c r="B447" s="2">
        <v>491</v>
      </c>
      <c r="C447" s="2">
        <v>442</v>
      </c>
      <c r="D447" s="2" t="s">
        <v>198</v>
      </c>
      <c r="E447" s="49" t="s">
        <v>1490</v>
      </c>
      <c r="F447" s="93" t="s">
        <v>199</v>
      </c>
      <c r="G447" s="85">
        <v>1995</v>
      </c>
      <c r="H447" s="49" t="s">
        <v>31</v>
      </c>
      <c r="I447" s="2" t="s">
        <v>35</v>
      </c>
      <c r="J447" s="105">
        <f t="shared" si="37"/>
        <v>159.66999999999999</v>
      </c>
      <c r="K447" s="249">
        <f t="shared" si="38"/>
        <v>165.5</v>
      </c>
      <c r="L447" s="51">
        <f t="shared" si="39"/>
        <v>1</v>
      </c>
      <c r="M447" s="52" t="str">
        <f t="shared" si="40"/>
        <v>nie</v>
      </c>
      <c r="N447" s="106">
        <f>IF($M447="ano",LARGE((Q447,U447,Y447,AC447,AG447,AK447,AO447,AS447,AW447,BA447,BE447,BI447,BM447,BQ447,BU447,BY447,CC447),1)+LARGE((Q447,U447,Y447,AC447,AG447,AK447,AO447,AS447,AW447,BA447,BE447,BI447,BM447,BQ447,BU447,BY447,CC447),2)+LARGE((Q447,U447,Y447,AC447,AG447,AK447,AO447,AS447,AW447,BA447,BE447,BI447,BM447,BQ447,BU447,BY447,CC447),3)+LARGE((Q447,U447,Y447,AC447,AG447,AK447,AO447,AS447,AW447,BA447,BE447,BI447,BM447,BQ447,BU447,BY447,CC447),4)+LARGE((Q447,U447,Y447,AC447,AG447,AK447,AO447,AS447,AW447,BA447,BE447,BI447,BM447,BQ447,BU447,BY447,CC447),5),J447)</f>
        <v>159.66999999999999</v>
      </c>
      <c r="O447" s="250">
        <f>IF($M447="ano",LARGE((S447,W447,AA447,AE447,AI447,AM447,AQ447,AU447,AY447,BC447,BG447,BK447,BO447,BS447,BW447,CA447,CE447),1)+LARGE((S447,W447,AA447,AE447,AI447,AM447,AQ447,AU447,AY447,BC447,BG447,BK447,BO447,BS447,BW447,CA447,CE447),2)+LARGE((S447,W447,AA447,AE447,AI447,AM447,AQ447,AU447,AY447,BC447,BG447,BK447,BO447,BS447,BW447,CA447,CE447),3)+LARGE((S447,W447,AA447,AE447,AI447,AM447,AQ447,AU447,AY447,BC447,BG447,BK447,BO447,BS447,BW447,CA447,CE447),4)+LARGE((S447,W447,AA447,AE447,AI447,AM447,AQ447,AU447,AY447,BC447,BG447,BK447,BO447,BS447,BW447,CA447,CE447),5),K447)</f>
        <v>165.5</v>
      </c>
      <c r="S447" s="193"/>
      <c r="W447" s="196"/>
      <c r="Y447" s="59" t="s">
        <v>247</v>
      </c>
      <c r="AA447" s="199" t="s">
        <v>247</v>
      </c>
      <c r="AE447" s="202"/>
      <c r="AG447" s="61" t="s">
        <v>247</v>
      </c>
      <c r="AI447" s="205"/>
      <c r="AJ447" s="200">
        <v>5.4050925925925926E-2</v>
      </c>
      <c r="AK447" s="252">
        <v>159.66999999999999</v>
      </c>
      <c r="AL447" s="200">
        <v>5.2148333333333331E-2</v>
      </c>
      <c r="AM447" s="252">
        <v>165.5</v>
      </c>
      <c r="AN447" s="206"/>
      <c r="AO447" s="207" t="s">
        <v>247</v>
      </c>
      <c r="AP447" s="207"/>
      <c r="AQ447" s="208"/>
      <c r="AU447" s="202"/>
      <c r="AW447" s="231"/>
      <c r="AX447" s="231"/>
      <c r="AY447" s="253"/>
      <c r="BA447" s="207"/>
      <c r="BB447" s="207"/>
      <c r="BC447" s="208"/>
      <c r="BD447" s="210"/>
      <c r="BE447" s="211"/>
      <c r="BF447" s="211"/>
      <c r="BG447" s="212"/>
      <c r="BH447" s="213"/>
      <c r="BI447" s="214"/>
      <c r="BJ447" s="214"/>
      <c r="BK447" s="215"/>
      <c r="BL447" s="112"/>
      <c r="BM447" s="233"/>
      <c r="BN447" s="233"/>
      <c r="BO447" s="255"/>
      <c r="BS447" s="217"/>
      <c r="BT447" s="218"/>
      <c r="BU447" s="259"/>
      <c r="BV447" s="259"/>
      <c r="BW447" s="260"/>
      <c r="BY447" s="257"/>
      <c r="BZ447" s="257"/>
      <c r="CA447" s="257"/>
      <c r="CB447" s="221"/>
      <c r="CC447" s="222"/>
      <c r="CD447" s="222"/>
      <c r="CE447" s="222"/>
    </row>
    <row r="448" spans="2:83" ht="15" customHeight="1">
      <c r="B448" s="2">
        <v>492</v>
      </c>
      <c r="C448" s="2">
        <v>443</v>
      </c>
      <c r="D448" s="49" t="s">
        <v>771</v>
      </c>
      <c r="E448" s="49" t="s">
        <v>1855</v>
      </c>
      <c r="F448" s="93" t="s">
        <v>772</v>
      </c>
      <c r="G448" s="85">
        <v>1956</v>
      </c>
      <c r="H448" s="49" t="s">
        <v>31</v>
      </c>
      <c r="I448" s="49" t="s">
        <v>33</v>
      </c>
      <c r="J448" s="105">
        <f t="shared" si="37"/>
        <v>137.26</v>
      </c>
      <c r="K448" s="249">
        <f t="shared" si="38"/>
        <v>165.16</v>
      </c>
      <c r="L448" s="51">
        <f t="shared" si="39"/>
        <v>1</v>
      </c>
      <c r="M448" s="52" t="str">
        <f t="shared" si="40"/>
        <v>nie</v>
      </c>
      <c r="N448" s="106">
        <f>IF($M448="ano",LARGE((Q448,U448,Y448,AC448,AG448,AK448,AO448,AS448,AW448,BA448,BE448,BI448,BM448,BQ448,BU448,BY448,CC448),1)+LARGE((Q448,U448,Y448,AC448,AG448,AK448,AO448,AS448,AW448,BA448,BE448,BI448,BM448,BQ448,BU448,BY448,CC448),2)+LARGE((Q448,U448,Y448,AC448,AG448,AK448,AO448,AS448,AW448,BA448,BE448,BI448,BM448,BQ448,BU448,BY448,CC448),3)+LARGE((Q448,U448,Y448,AC448,AG448,AK448,AO448,AS448,AW448,BA448,BE448,BI448,BM448,BQ448,BU448,BY448,CC448),4)+LARGE((Q448,U448,Y448,AC448,AG448,AK448,AO448,AS448,AW448,BA448,BE448,BI448,BM448,BQ448,BU448,BY448,CC448),5),J448)</f>
        <v>137.26</v>
      </c>
      <c r="O448" s="250">
        <f>IF($M448="ano",LARGE((S448,W448,AA448,AE448,AI448,AM448,AQ448,AU448,AY448,BC448,BG448,BK448,BO448,BS448,BW448,CA448,CE448),1)+LARGE((S448,W448,AA448,AE448,AI448,AM448,AQ448,AU448,AY448,BC448,BG448,BK448,BO448,BS448,BW448,CA448,CE448),2)+LARGE((S448,W448,AA448,AE448,AI448,AM448,AQ448,AU448,AY448,BC448,BG448,BK448,BO448,BS448,BW448,CA448,CE448),3)+LARGE((S448,W448,AA448,AE448,AI448,AM448,AQ448,AU448,AY448,BC448,BG448,BK448,BO448,BS448,BW448,CA448,CE448),4)+LARGE((S448,W448,AA448,AE448,AI448,AM448,AQ448,AU448,AY448,BC448,BG448,BK448,BO448,BS448,BW448,CA448,CE448),5),K448)</f>
        <v>165.16</v>
      </c>
      <c r="Y448" s="59" t="s">
        <v>247</v>
      </c>
      <c r="AA448" s="59" t="s">
        <v>247</v>
      </c>
      <c r="AJ448" s="200"/>
      <c r="AK448" s="201"/>
      <c r="AL448" s="201"/>
      <c r="AM448" s="201"/>
      <c r="AV448" s="78">
        <v>8.1620370370370371E-2</v>
      </c>
      <c r="AW448" s="263">
        <v>137.26</v>
      </c>
      <c r="AX448" s="78">
        <v>6.7834689814814816E-2</v>
      </c>
      <c r="AY448" s="263">
        <v>165.16</v>
      </c>
      <c r="BA448" s="207"/>
      <c r="BB448" s="207"/>
      <c r="BC448" s="208"/>
      <c r="BD448" s="210"/>
      <c r="BE448" s="211"/>
      <c r="BF448" s="211"/>
      <c r="BG448" s="212"/>
      <c r="BH448" s="213"/>
      <c r="BI448" s="214"/>
      <c r="BJ448" s="214"/>
      <c r="BK448" s="215"/>
      <c r="BL448" s="112"/>
      <c r="BM448" s="233"/>
      <c r="BN448" s="233"/>
      <c r="BO448" s="255"/>
      <c r="BT448" s="218"/>
      <c r="BU448" s="259"/>
      <c r="BV448" s="259"/>
      <c r="BW448" s="260"/>
      <c r="BY448" s="257"/>
      <c r="BZ448" s="257"/>
      <c r="CA448" s="257"/>
      <c r="CB448" s="221"/>
      <c r="CC448" s="222"/>
      <c r="CD448" s="222"/>
      <c r="CE448" s="222"/>
    </row>
    <row r="449" spans="2:83" ht="15" customHeight="1">
      <c r="B449" s="2">
        <v>493</v>
      </c>
      <c r="C449" s="2">
        <v>444</v>
      </c>
      <c r="D449" s="49" t="s">
        <v>805</v>
      </c>
      <c r="E449" s="49" t="s">
        <v>1564</v>
      </c>
      <c r="F449" s="93" t="s">
        <v>806</v>
      </c>
      <c r="G449" s="85">
        <v>1973</v>
      </c>
      <c r="H449" s="49" t="s">
        <v>31</v>
      </c>
      <c r="I449" s="49" t="s">
        <v>32</v>
      </c>
      <c r="J449" s="105">
        <f t="shared" si="37"/>
        <v>158.31</v>
      </c>
      <c r="K449" s="249">
        <f t="shared" si="38"/>
        <v>165.12</v>
      </c>
      <c r="L449" s="51">
        <f t="shared" si="39"/>
        <v>1</v>
      </c>
      <c r="M449" s="52" t="str">
        <f t="shared" si="40"/>
        <v>nie</v>
      </c>
      <c r="N449" s="106">
        <f>IF($M449="ano",LARGE((Q449,U449,Y449,AC449,AG449,AK449,AO449,AS449,AW449,BA449,BE449,BI449,BM449,BQ449,BU449,BY449,CC449),1)+LARGE((Q449,U449,Y449,AC449,AG449,AK449,AO449,AS449,AW449,BA449,BE449,BI449,BM449,BQ449,BU449,BY449,CC449),2)+LARGE((Q449,U449,Y449,AC449,AG449,AK449,AO449,AS449,AW449,BA449,BE449,BI449,BM449,BQ449,BU449,BY449,CC449),3)+LARGE((Q449,U449,Y449,AC449,AG449,AK449,AO449,AS449,AW449,BA449,BE449,BI449,BM449,BQ449,BU449,BY449,CC449),4)+LARGE((Q449,U449,Y449,AC449,AG449,AK449,AO449,AS449,AW449,BA449,BE449,BI449,BM449,BQ449,BU449,BY449,CC449),5),J449)</f>
        <v>158.31</v>
      </c>
      <c r="O449" s="250">
        <f>IF($M449="ano",LARGE((S449,W449,AA449,AE449,AI449,AM449,AQ449,AU449,AY449,BC449,BG449,BK449,BO449,BS449,BW449,CA449,CE449),1)+LARGE((S449,W449,AA449,AE449,AI449,AM449,AQ449,AU449,AY449,BC449,BG449,BK449,BO449,BS449,BW449,CA449,CE449),2)+LARGE((S449,W449,AA449,AE449,AI449,AM449,AQ449,AU449,AY449,BC449,BG449,BK449,BO449,BS449,BW449,CA449,CE449),3)+LARGE((S449,W449,AA449,AE449,AI449,AM449,AQ449,AU449,AY449,BC449,BG449,BK449,BO449,BS449,BW449,CA449,CE449),4)+LARGE((S449,W449,AA449,AE449,AI449,AM449,AQ449,AU449,AY449,BC449,BG449,BK449,BO449,BS449,BW449,CA449,CE449),5),K449)</f>
        <v>165.12</v>
      </c>
      <c r="Y449" s="59" t="s">
        <v>247</v>
      </c>
      <c r="AA449" s="59" t="s">
        <v>247</v>
      </c>
      <c r="AJ449" s="200"/>
      <c r="AK449" s="201"/>
      <c r="AL449" s="201"/>
      <c r="AM449" s="201"/>
      <c r="AV449" s="78">
        <v>7.5081018518518519E-2</v>
      </c>
      <c r="AW449" s="263">
        <v>158.31</v>
      </c>
      <c r="AX449" s="78">
        <v>7.1987680555555558E-2</v>
      </c>
      <c r="AY449" s="263">
        <v>165.12</v>
      </c>
      <c r="BA449" s="207"/>
      <c r="BB449" s="207"/>
      <c r="BC449" s="208"/>
      <c r="BD449" s="210"/>
      <c r="BE449" s="211"/>
      <c r="BF449" s="211"/>
      <c r="BG449" s="212"/>
      <c r="BH449" s="213"/>
      <c r="BI449" s="214"/>
      <c r="BJ449" s="214"/>
      <c r="BK449" s="215"/>
      <c r="BL449" s="112"/>
      <c r="BM449" s="233"/>
      <c r="BN449" s="233"/>
      <c r="BO449" s="255"/>
      <c r="BT449" s="218"/>
      <c r="BU449" s="259"/>
      <c r="BV449" s="259"/>
      <c r="BW449" s="260"/>
      <c r="BY449" s="257"/>
      <c r="BZ449" s="257"/>
      <c r="CA449" s="257"/>
      <c r="CB449" s="221"/>
      <c r="CC449" s="222"/>
      <c r="CD449" s="222"/>
      <c r="CE449" s="222"/>
    </row>
    <row r="450" spans="2:83" ht="15" customHeight="1">
      <c r="B450" s="2">
        <v>495</v>
      </c>
      <c r="C450" s="2">
        <v>445</v>
      </c>
      <c r="D450" s="49" t="s">
        <v>573</v>
      </c>
      <c r="E450" s="49" t="s">
        <v>1526</v>
      </c>
      <c r="F450" s="93" t="s">
        <v>327</v>
      </c>
      <c r="G450" s="85" t="s">
        <v>271</v>
      </c>
      <c r="H450" s="49" t="s">
        <v>31</v>
      </c>
      <c r="I450" s="49" t="s">
        <v>33</v>
      </c>
      <c r="J450" s="105">
        <f t="shared" si="37"/>
        <v>144.62</v>
      </c>
      <c r="K450" s="249">
        <f t="shared" si="38"/>
        <v>165.07999999999998</v>
      </c>
      <c r="L450" s="51">
        <f t="shared" si="39"/>
        <v>1</v>
      </c>
      <c r="M450" s="52" t="str">
        <f t="shared" si="40"/>
        <v>nie</v>
      </c>
      <c r="N450" s="106">
        <f>IF($M450="ano",LARGE((Q450,U450,Y450,AC450,AG450,AK450,AO450,AS450,AW450,BA450,BE450,BI450,BM450,BQ450,BU450,BY450,CC450),1)+LARGE((Q450,U450,Y450,AC450,AG450,AK450,AO450,AS450,AW450,BA450,BE450,BI450,BM450,BQ450,BU450,BY450,CC450),2)+LARGE((Q450,U450,Y450,AC450,AG450,AK450,AO450,AS450,AW450,BA450,BE450,BI450,BM450,BQ450,BU450,BY450,CC450),3)+LARGE((Q450,U450,Y450,AC450,AG450,AK450,AO450,AS450,AW450,BA450,BE450,BI450,BM450,BQ450,BU450,BY450,CC450),4)+LARGE((Q450,U450,Y450,AC450,AG450,AK450,AO450,AS450,AW450,BA450,BE450,BI450,BM450,BQ450,BU450,BY450,CC450),5),J450)</f>
        <v>144.62</v>
      </c>
      <c r="O450" s="250">
        <f>IF($M450="ano",LARGE((S450,W450,AA450,AE450,AI450,AM450,AQ450,AU450,AY450,BC450,BG450,BK450,BO450,BS450,BW450,CA450,CE450),1)+LARGE((S450,W450,AA450,AE450,AI450,AM450,AQ450,AU450,AY450,BC450,BG450,BK450,BO450,BS450,BW450,CA450,CE450),2)+LARGE((S450,W450,AA450,AE450,AI450,AM450,AQ450,AU450,AY450,BC450,BG450,BK450,BO450,BS450,BW450,CA450,CE450),3)+LARGE((S450,W450,AA450,AE450,AI450,AM450,AQ450,AU450,AY450,BC450,BG450,BK450,BO450,BS450,BW450,CA450,CE450),4)+LARGE((S450,W450,AA450,AE450,AI450,AM450,AQ450,AU450,AY450,BC450,BG450,BK450,BO450,BS450,BW450,CA450,CE450),5),K450)</f>
        <v>165.07999999999998</v>
      </c>
      <c r="S450" s="193"/>
      <c r="W450" s="196"/>
      <c r="Y450" s="59" t="s">
        <v>247</v>
      </c>
      <c r="AA450" s="199" t="s">
        <v>247</v>
      </c>
      <c r="AE450" s="202"/>
      <c r="AG450" s="61" t="s">
        <v>247</v>
      </c>
      <c r="AI450" s="205"/>
      <c r="AJ450" s="200"/>
      <c r="AK450" s="201" t="s">
        <v>247</v>
      </c>
      <c r="AL450" s="201"/>
      <c r="AM450" s="202"/>
      <c r="AN450" s="206">
        <v>3.259259259259259E-2</v>
      </c>
      <c r="AO450" s="251">
        <v>144.62</v>
      </c>
      <c r="AP450" s="206">
        <v>2.8554370370370369E-2</v>
      </c>
      <c r="AQ450" s="251">
        <v>165.07999999999998</v>
      </c>
      <c r="AU450" s="202"/>
      <c r="AW450" s="231"/>
      <c r="AX450" s="231"/>
      <c r="AY450" s="253"/>
      <c r="BA450" s="207"/>
      <c r="BB450" s="207"/>
      <c r="BC450" s="208"/>
      <c r="BD450" s="210"/>
      <c r="BE450" s="211"/>
      <c r="BF450" s="211"/>
      <c r="BG450" s="212"/>
      <c r="BH450" s="213"/>
      <c r="BI450" s="214"/>
      <c r="BJ450" s="214"/>
      <c r="BK450" s="215"/>
      <c r="BL450" s="112"/>
      <c r="BM450" s="233"/>
      <c r="BN450" s="233"/>
      <c r="BO450" s="255"/>
      <c r="BS450" s="217"/>
      <c r="BT450" s="218"/>
      <c r="BU450" s="259"/>
      <c r="BV450" s="259"/>
      <c r="BW450" s="260"/>
      <c r="BY450" s="257"/>
      <c r="BZ450" s="257"/>
      <c r="CA450" s="257"/>
      <c r="CB450" s="221"/>
      <c r="CC450" s="222"/>
      <c r="CD450" s="222"/>
      <c r="CE450" s="222"/>
    </row>
    <row r="451" spans="2:83" ht="15" customHeight="1">
      <c r="B451" s="2">
        <v>496</v>
      </c>
      <c r="C451" s="2">
        <v>446</v>
      </c>
      <c r="D451" s="49" t="s">
        <v>1069</v>
      </c>
      <c r="E451" s="49" t="s">
        <v>549</v>
      </c>
      <c r="F451" s="93" t="s">
        <v>995</v>
      </c>
      <c r="G451" s="85">
        <v>1959</v>
      </c>
      <c r="H451" s="49" t="s">
        <v>31</v>
      </c>
      <c r="I451" s="49" t="s">
        <v>33</v>
      </c>
      <c r="J451" s="105">
        <f t="shared" si="37"/>
        <v>140.88</v>
      </c>
      <c r="K451" s="249">
        <f t="shared" si="38"/>
        <v>165.04999999999998</v>
      </c>
      <c r="L451" s="51">
        <f t="shared" si="39"/>
        <v>1</v>
      </c>
      <c r="M451" s="52" t="str">
        <f t="shared" si="40"/>
        <v>nie</v>
      </c>
      <c r="N451" s="106">
        <f>IF($M451="ano",LARGE((Q451,U451,Y451,AC451,AG451,AK451,AO451,AS451,AW451,BA451,BE451,BI451,BM451,BQ451,BU451,BY451,CC451),1)+LARGE((Q451,U451,Y451,AC451,AG451,AK451,AO451,AS451,AW451,BA451,BE451,BI451,BM451,BQ451,BU451,BY451,CC451),2)+LARGE((Q451,U451,Y451,AC451,AG451,AK451,AO451,AS451,AW451,BA451,BE451,BI451,BM451,BQ451,BU451,BY451,CC451),3)+LARGE((Q451,U451,Y451,AC451,AG451,AK451,AO451,AS451,AW451,BA451,BE451,BI451,BM451,BQ451,BU451,BY451,CC451),4)+LARGE((Q451,U451,Y451,AC451,AG451,AK451,AO451,AS451,AW451,BA451,BE451,BI451,BM451,BQ451,BU451,BY451,CC451),5),J451)</f>
        <v>140.88</v>
      </c>
      <c r="O451" s="250">
        <f>IF($M451="ano",LARGE((S451,W451,AA451,AE451,AI451,AM451,AQ451,AU451,AY451,BC451,BG451,BK451,BO451,BS451,BW451,CA451,CE451),1)+LARGE((S451,W451,AA451,AE451,AI451,AM451,AQ451,AU451,AY451,BC451,BG451,BK451,BO451,BS451,BW451,CA451,CE451),2)+LARGE((S451,W451,AA451,AE451,AI451,AM451,AQ451,AU451,AY451,BC451,BG451,BK451,BO451,BS451,BW451,CA451,CE451),3)+LARGE((S451,W451,AA451,AE451,AI451,AM451,AQ451,AU451,AY451,BC451,BG451,BK451,BO451,BS451,BW451,CA451,CE451),4)+LARGE((S451,W451,AA451,AE451,AI451,AM451,AQ451,AU451,AY451,BC451,BG451,BK451,BO451,BS451,BW451,CA451,CE451),5),K451)</f>
        <v>165.04999999999998</v>
      </c>
      <c r="AJ451" s="200"/>
      <c r="AK451" s="201"/>
      <c r="AL451" s="201"/>
      <c r="AM451" s="201"/>
      <c r="BH451" s="213"/>
      <c r="BI451" s="214"/>
      <c r="BJ451" s="214"/>
      <c r="BK451" s="215"/>
      <c r="BL451" s="112">
        <v>6.7789351851851851E-2</v>
      </c>
      <c r="BM451" s="233">
        <v>140.88</v>
      </c>
      <c r="BN451" s="112">
        <v>5.7864990740740745E-2</v>
      </c>
      <c r="BO451" s="233">
        <v>165.04999999999998</v>
      </c>
      <c r="BT451" s="218"/>
      <c r="BU451" s="259"/>
      <c r="BV451" s="259"/>
      <c r="BW451" s="260"/>
      <c r="BY451" s="257"/>
      <c r="BZ451" s="257"/>
      <c r="CA451" s="257"/>
      <c r="CB451" s="221"/>
      <c r="CC451" s="222"/>
      <c r="CD451" s="222"/>
      <c r="CE451" s="222"/>
    </row>
    <row r="452" spans="2:83" ht="15" customHeight="1">
      <c r="B452" s="2">
        <v>497</v>
      </c>
      <c r="C452" s="2">
        <v>447</v>
      </c>
      <c r="D452" s="49" t="s">
        <v>2360</v>
      </c>
      <c r="E452" s="49" t="s">
        <v>1567</v>
      </c>
      <c r="F452" s="93" t="s">
        <v>286</v>
      </c>
      <c r="G452" s="85" t="s">
        <v>252</v>
      </c>
      <c r="H452" s="49" t="s">
        <v>31</v>
      </c>
      <c r="I452" s="49" t="s">
        <v>31</v>
      </c>
      <c r="J452" s="105">
        <f t="shared" si="37"/>
        <v>164.84</v>
      </c>
      <c r="K452" s="249">
        <f t="shared" si="38"/>
        <v>164.84</v>
      </c>
      <c r="L452" s="51">
        <f t="shared" si="39"/>
        <v>1</v>
      </c>
      <c r="M452" s="52" t="str">
        <f t="shared" si="40"/>
        <v>nie</v>
      </c>
      <c r="N452" s="106">
        <f>IF($M452="ano",LARGE((Q452,U452,Y452,AC452,AG452,AK452,AO452,AS452,AW452,BA452,BE452,BI452,BM452,BQ452,BU452,BY452,CC452),1)+LARGE((Q452,U452,Y452,AC452,AG452,AK452,AO452,AS452,AW452,BA452,BE452,BI452,BM452,BQ452,BU452,BY452,CC452),2)+LARGE((Q452,U452,Y452,AC452,AG452,AK452,AO452,AS452,AW452,BA452,BE452,BI452,BM452,BQ452,BU452,BY452,CC452),3)+LARGE((Q452,U452,Y452,AC452,AG452,AK452,AO452,AS452,AW452,BA452,BE452,BI452,BM452,BQ452,BU452,BY452,CC452),4)+LARGE((Q452,U452,Y452,AC452,AG452,AK452,AO452,AS452,AW452,BA452,BE452,BI452,BM452,BQ452,BU452,BY452,CC452),5),J452)</f>
        <v>164.84</v>
      </c>
      <c r="O452" s="250">
        <f>IF($M452="ano",LARGE((S452,W452,AA452,AE452,AI452,AM452,AQ452,AU452,AY452,BC452,BG452,BK452,BO452,BS452,BW452,CA452,CE452),1)+LARGE((S452,W452,AA452,AE452,AI452,AM452,AQ452,AU452,AY452,BC452,BG452,BK452,BO452,BS452,BW452,CA452,CE452),2)+LARGE((S452,W452,AA452,AE452,AI452,AM452,AQ452,AU452,AY452,BC452,BG452,BK452,BO452,BS452,BW452,CA452,CE452),3)+LARGE((S452,W452,AA452,AE452,AI452,AM452,AQ452,AU452,AY452,BC452,BG452,BK452,BO452,BS452,BW452,CA452,CE452),4)+LARGE((S452,W452,AA452,AE452,AI452,AM452,AQ452,AU452,AY452,BC452,BG452,BK452,BO452,BS452,BW452,CA452,CE452),5),K452)</f>
        <v>164.84</v>
      </c>
      <c r="S452" s="193"/>
      <c r="W452" s="196"/>
      <c r="Y452" s="59" t="s">
        <v>247</v>
      </c>
      <c r="AA452" s="199" t="s">
        <v>247</v>
      </c>
      <c r="AE452" s="202"/>
      <c r="AG452" s="61" t="s">
        <v>247</v>
      </c>
      <c r="AI452" s="205"/>
      <c r="AJ452" s="200"/>
      <c r="AK452" s="201" t="s">
        <v>247</v>
      </c>
      <c r="AL452" s="201"/>
      <c r="AM452" s="202"/>
      <c r="AN452" s="206">
        <v>3.0011574074074076E-2</v>
      </c>
      <c r="AO452" s="251">
        <v>164.84</v>
      </c>
      <c r="AP452" s="206">
        <v>3.0011574074074076E-2</v>
      </c>
      <c r="AQ452" s="251">
        <v>164.84</v>
      </c>
      <c r="AU452" s="202"/>
      <c r="AW452" s="231"/>
      <c r="AX452" s="231"/>
      <c r="AY452" s="253"/>
      <c r="BA452" s="207"/>
      <c r="BB452" s="207"/>
      <c r="BC452" s="208"/>
      <c r="BD452" s="210"/>
      <c r="BE452" s="211"/>
      <c r="BF452" s="211"/>
      <c r="BG452" s="212"/>
      <c r="BH452" s="213"/>
      <c r="BI452" s="214"/>
      <c r="BJ452" s="214"/>
      <c r="BK452" s="215"/>
      <c r="BL452" s="112"/>
      <c r="BM452" s="233"/>
      <c r="BN452" s="233"/>
      <c r="BO452" s="255"/>
      <c r="BS452" s="217"/>
      <c r="BT452" s="218"/>
      <c r="BU452" s="259"/>
      <c r="BV452" s="259"/>
      <c r="BW452" s="260"/>
      <c r="BY452" s="257"/>
      <c r="BZ452" s="257"/>
      <c r="CA452" s="257"/>
      <c r="CB452" s="221"/>
      <c r="CC452" s="222"/>
      <c r="CD452" s="222"/>
      <c r="CE452" s="222"/>
    </row>
    <row r="453" spans="2:83" ht="15" customHeight="1">
      <c r="B453" s="2">
        <v>498</v>
      </c>
      <c r="C453" s="2">
        <v>448</v>
      </c>
      <c r="D453" s="49" t="s">
        <v>194</v>
      </c>
      <c r="E453" s="49" t="s">
        <v>1514</v>
      </c>
      <c r="F453" s="93" t="s">
        <v>187</v>
      </c>
      <c r="G453" s="85">
        <v>1979</v>
      </c>
      <c r="H453" s="49" t="s">
        <v>31</v>
      </c>
      <c r="I453" s="2" t="str">
        <f>IF(G453&lt;=1953,"M60",IF(G453&lt;=1963,"M50",IF(G453&lt;=1973,"M40","M")))</f>
        <v>M</v>
      </c>
      <c r="J453" s="105">
        <f t="shared" si="37"/>
        <v>164.04</v>
      </c>
      <c r="K453" s="249">
        <f t="shared" si="38"/>
        <v>164.82</v>
      </c>
      <c r="L453" s="51">
        <f t="shared" si="39"/>
        <v>1</v>
      </c>
      <c r="M453" s="52" t="str">
        <f t="shared" si="40"/>
        <v>nie</v>
      </c>
      <c r="N453" s="106">
        <f>IF($M453="ano",LARGE((Q453,U453,Y453,AC453,AG453,AK453,AO453,AS453,AW453,BA453,BE453,BI453,BM453,BQ453,BU453,BY453,CC453),1)+LARGE((Q453,U453,Y453,AC453,AG453,AK453,AO453,AS453,AW453,BA453,BE453,BI453,BM453,BQ453,BU453,BY453,CC453),2)+LARGE((Q453,U453,Y453,AC453,AG453,AK453,AO453,AS453,AW453,BA453,BE453,BI453,BM453,BQ453,BU453,BY453,CC453),3)+LARGE((Q453,U453,Y453,AC453,AG453,AK453,AO453,AS453,AW453,BA453,BE453,BI453,BM453,BQ453,BU453,BY453,CC453),4)+LARGE((Q453,U453,Y453,AC453,AG453,AK453,AO453,AS453,AW453,BA453,BE453,BI453,BM453,BQ453,BU453,BY453,CC453),5),J453)</f>
        <v>164.04</v>
      </c>
      <c r="O453" s="250">
        <f>IF($M453="ano",LARGE((S453,W453,AA453,AE453,AI453,AM453,AQ453,AU453,AY453,BC453,BG453,BK453,BO453,BS453,BW453,CA453,CE453),1)+LARGE((S453,W453,AA453,AE453,AI453,AM453,AQ453,AU453,AY453,BC453,BG453,BK453,BO453,BS453,BW453,CA453,CE453),2)+LARGE((S453,W453,AA453,AE453,AI453,AM453,AQ453,AU453,AY453,BC453,BG453,BK453,BO453,BS453,BW453,CA453,CE453),3)+LARGE((S453,W453,AA453,AE453,AI453,AM453,AQ453,AU453,AY453,BC453,BG453,BK453,BO453,BS453,BW453,CA453,CE453),4)+LARGE((S453,W453,AA453,AE453,AI453,AM453,AQ453,AU453,AY453,BC453,BG453,BK453,BO453,BS453,BW453,CA453,CE453),5),K453)</f>
        <v>164.82</v>
      </c>
      <c r="S453" s="193"/>
      <c r="W453" s="196"/>
      <c r="Y453" s="59" t="s">
        <v>247</v>
      </c>
      <c r="AA453" s="199" t="s">
        <v>247</v>
      </c>
      <c r="AB453" s="200"/>
      <c r="AC453" s="201"/>
      <c r="AD453" s="201"/>
      <c r="AE453" s="202"/>
      <c r="AG453" s="61" t="s">
        <v>247</v>
      </c>
      <c r="AI453" s="205"/>
      <c r="AJ453" s="200">
        <v>5.3067129629629638E-2</v>
      </c>
      <c r="AK453" s="252">
        <v>164.04</v>
      </c>
      <c r="AL453" s="200">
        <v>5.2817714120370375E-2</v>
      </c>
      <c r="AM453" s="252">
        <v>164.82</v>
      </c>
      <c r="AN453" s="206"/>
      <c r="AO453" s="207" t="s">
        <v>247</v>
      </c>
      <c r="AP453" s="207"/>
      <c r="AQ453" s="208"/>
      <c r="AU453" s="202"/>
      <c r="AW453" s="231"/>
      <c r="AX453" s="231"/>
      <c r="AY453" s="253"/>
      <c r="BA453" s="207"/>
      <c r="BB453" s="207"/>
      <c r="BC453" s="208"/>
      <c r="BD453" s="210"/>
      <c r="BE453" s="211"/>
      <c r="BF453" s="211"/>
      <c r="BG453" s="212"/>
      <c r="BH453" s="213"/>
      <c r="BI453" s="214"/>
      <c r="BJ453" s="214"/>
      <c r="BK453" s="215"/>
      <c r="BL453" s="112"/>
      <c r="BM453" s="233"/>
      <c r="BN453" s="233"/>
      <c r="BO453" s="255"/>
      <c r="BS453" s="217"/>
      <c r="BT453" s="218"/>
      <c r="BU453" s="259"/>
      <c r="BV453" s="259"/>
      <c r="BW453" s="260"/>
      <c r="BY453" s="257"/>
      <c r="BZ453" s="257"/>
      <c r="CA453" s="257"/>
      <c r="CB453" s="221"/>
      <c r="CC453" s="222"/>
      <c r="CD453" s="222"/>
      <c r="CE453" s="222"/>
    </row>
    <row r="454" spans="2:83" ht="15" customHeight="1">
      <c r="B454" s="2">
        <v>499</v>
      </c>
      <c r="C454" s="2">
        <v>449</v>
      </c>
      <c r="D454" s="49" t="s">
        <v>141</v>
      </c>
      <c r="E454" s="49" t="s">
        <v>1502</v>
      </c>
      <c r="G454" s="85">
        <v>1982</v>
      </c>
      <c r="H454" s="49" t="s">
        <v>31</v>
      </c>
      <c r="I454" s="2" t="str">
        <f>IF(G454&lt;=1953,"M60",IF(G454&lt;=1963,"M50",IF(G454&lt;=1973,"M40","M")))</f>
        <v>M</v>
      </c>
      <c r="J454" s="105">
        <f t="shared" ref="J454:J517" si="41">SUMIF($P$5:$CF$5,"Body",P454:CF454)</f>
        <v>164.66</v>
      </c>
      <c r="K454" s="249">
        <f t="shared" ref="K454:K517" si="42">SUMIF($P$5:$CF$5,"Body koef-vek",P454:CF454)</f>
        <v>164.66</v>
      </c>
      <c r="L454" s="51">
        <f t="shared" ref="L454:L517" si="43">COUNT(Q454,U454,Y454,AC454,AG454,AK454,AO454,AS454,AW454,BA454,BE454,BI454,BM454,BQ454,BU454,BY454,CC454)</f>
        <v>1</v>
      </c>
      <c r="M454" s="52" t="str">
        <f t="shared" ref="M454:M517" si="44">IF(L454&lt;=5,"nie","ano")</f>
        <v>nie</v>
      </c>
      <c r="N454" s="106">
        <f>IF($M454="ano",LARGE((Q454,U454,Y454,AC454,AG454,AK454,AO454,AS454,AW454,BA454,BE454,BI454,BM454,BQ454,BU454,BY454,CC454),1)+LARGE((Q454,U454,Y454,AC454,AG454,AK454,AO454,AS454,AW454,BA454,BE454,BI454,BM454,BQ454,BU454,BY454,CC454),2)+LARGE((Q454,U454,Y454,AC454,AG454,AK454,AO454,AS454,AW454,BA454,BE454,BI454,BM454,BQ454,BU454,BY454,CC454),3)+LARGE((Q454,U454,Y454,AC454,AG454,AK454,AO454,AS454,AW454,BA454,BE454,BI454,BM454,BQ454,BU454,BY454,CC454),4)+LARGE((Q454,U454,Y454,AC454,AG454,AK454,AO454,AS454,AW454,BA454,BE454,BI454,BM454,BQ454,BU454,BY454,CC454),5),J454)</f>
        <v>164.66</v>
      </c>
      <c r="O454" s="250">
        <f>IF($M454="ano",LARGE((S454,W454,AA454,AE454,AI454,AM454,AQ454,AU454,AY454,BC454,BG454,BK454,BO454,BS454,BW454,CA454,CE454),1)+LARGE((S454,W454,AA454,AE454,AI454,AM454,AQ454,AU454,AY454,BC454,BG454,BK454,BO454,BS454,BW454,CA454,CE454),2)+LARGE((S454,W454,AA454,AE454,AI454,AM454,AQ454,AU454,AY454,BC454,BG454,BK454,BO454,BS454,BW454,CA454,CE454),3)+LARGE((S454,W454,AA454,AE454,AI454,AM454,AQ454,AU454,AY454,BC454,BG454,BK454,BO454,BS454,BW454,CA454,CE454),4)+LARGE((S454,W454,AA454,AE454,AI454,AM454,AQ454,AU454,AY454,BC454,BG454,BK454,BO454,BS454,BW454,CA454,CE454),5),K454)</f>
        <v>164.66</v>
      </c>
      <c r="S454" s="193"/>
      <c r="W454" s="196"/>
      <c r="Y454" s="59" t="s">
        <v>247</v>
      </c>
      <c r="AA454" s="199" t="s">
        <v>247</v>
      </c>
      <c r="AB454" s="200">
        <v>5.6956018518518524E-2</v>
      </c>
      <c r="AC454" s="252">
        <v>164.66</v>
      </c>
      <c r="AD454" s="200">
        <v>5.6956018518518524E-2</v>
      </c>
      <c r="AE454" s="252">
        <v>164.66</v>
      </c>
      <c r="AG454" s="61" t="s">
        <v>247</v>
      </c>
      <c r="AI454" s="205"/>
      <c r="AJ454" s="200"/>
      <c r="AK454" s="201" t="s">
        <v>247</v>
      </c>
      <c r="AL454" s="201"/>
      <c r="AM454" s="202"/>
      <c r="AN454" s="206"/>
      <c r="AO454" s="207" t="s">
        <v>247</v>
      </c>
      <c r="AP454" s="207"/>
      <c r="AQ454" s="208"/>
      <c r="AU454" s="202"/>
      <c r="AW454" s="231"/>
      <c r="AX454" s="231"/>
      <c r="AY454" s="253"/>
      <c r="BA454" s="207"/>
      <c r="BB454" s="207"/>
      <c r="BC454" s="208"/>
      <c r="BD454" s="210"/>
      <c r="BE454" s="211"/>
      <c r="BF454" s="211"/>
      <c r="BG454" s="212"/>
      <c r="BH454" s="213"/>
      <c r="BI454" s="214"/>
      <c r="BJ454" s="214"/>
      <c r="BK454" s="215"/>
      <c r="BL454" s="112"/>
      <c r="BM454" s="233"/>
      <c r="BN454" s="233"/>
      <c r="BO454" s="255"/>
      <c r="BS454" s="217"/>
      <c r="BT454" s="218"/>
      <c r="BU454" s="259"/>
      <c r="BV454" s="259"/>
      <c r="BW454" s="260"/>
      <c r="BY454" s="257"/>
      <c r="BZ454" s="257"/>
      <c r="CA454" s="257"/>
      <c r="CB454" s="221"/>
      <c r="CC454" s="222"/>
      <c r="CD454" s="222"/>
      <c r="CE454" s="222"/>
    </row>
    <row r="455" spans="2:83" ht="15" customHeight="1">
      <c r="B455" s="2">
        <v>500</v>
      </c>
      <c r="C455" s="2">
        <v>450</v>
      </c>
      <c r="D455" s="47" t="s">
        <v>2012</v>
      </c>
      <c r="E455" s="47" t="s">
        <v>1915</v>
      </c>
      <c r="F455" s="89" t="s">
        <v>2013</v>
      </c>
      <c r="G455" s="48">
        <v>1957</v>
      </c>
      <c r="H455" s="49" t="s">
        <v>31</v>
      </c>
      <c r="I455" s="2" t="str">
        <f>IF(G455&lt;=1953,"M60",IF(G455&lt;=1963,"M50",IF(G455&lt;=1973,"M40","M")))</f>
        <v>M50</v>
      </c>
      <c r="J455" s="105">
        <f t="shared" si="41"/>
        <v>137.72999999999999</v>
      </c>
      <c r="K455" s="249">
        <f t="shared" si="42"/>
        <v>164.23999999999998</v>
      </c>
      <c r="L455" s="51">
        <f t="shared" si="43"/>
        <v>1</v>
      </c>
      <c r="M455" s="52" t="str">
        <f t="shared" si="44"/>
        <v>nie</v>
      </c>
      <c r="N455" s="106">
        <f>IF($M455="ano",LARGE((Q455,U455,Y455,AC455,AG455,AK455,AO455,AS455,AW455,BA455,BE455,BI455,BM455,BQ455,BU455,BY455,CC455),1)+LARGE((Q455,U455,Y455,AC455,AG455,AK455,AO455,AS455,AW455,BA455,BE455,BI455,BM455,BQ455,BU455,BY455,CC455),2)+LARGE((Q455,U455,Y455,AC455,AG455,AK455,AO455,AS455,AW455,BA455,BE455,BI455,BM455,BQ455,BU455,BY455,CC455),3)+LARGE((Q455,U455,Y455,AC455,AG455,AK455,AO455,AS455,AW455,BA455,BE455,BI455,BM455,BQ455,BU455,BY455,CC455),4)+LARGE((Q455,U455,Y455,AC455,AG455,AK455,AO455,AS455,AW455,BA455,BE455,BI455,BM455,BQ455,BU455,BY455,CC455),5),J455)</f>
        <v>137.72999999999999</v>
      </c>
      <c r="O455" s="250">
        <f>IF($M455="ano",LARGE((S455,W455,AA455,AE455,AI455,AM455,AQ455,AU455,AY455,BC455,BG455,BK455,BO455,BS455,BW455,CA455,CE455),1)+LARGE((S455,W455,AA455,AE455,AI455,AM455,AQ455,AU455,AY455,BC455,BG455,BK455,BO455,BS455,BW455,CA455,CE455),2)+LARGE((S455,W455,AA455,AE455,AI455,AM455,AQ455,AU455,AY455,BC455,BG455,BK455,BO455,BS455,BW455,CA455,CE455),3)+LARGE((S455,W455,AA455,AE455,AI455,AM455,AQ455,AU455,AY455,BC455,BG455,BK455,BO455,BS455,BW455,CA455,CE455),4)+LARGE((S455,W455,AA455,AE455,AI455,AM455,AQ455,AU455,AY455,BC455,BG455,BK455,BO455,BS455,BW455,CA455,CE455),5),K455)</f>
        <v>164.23999999999998</v>
      </c>
      <c r="P455" s="191"/>
      <c r="Q455" s="192"/>
      <c r="R455" s="192"/>
      <c r="S455" s="193"/>
      <c r="T455" s="194">
        <v>0.10390046296296296</v>
      </c>
      <c r="U455" s="256">
        <v>137.72999999999999</v>
      </c>
      <c r="V455" s="194">
        <v>8.7130928240740743E-2</v>
      </c>
      <c r="W455" s="256">
        <v>164.23999999999998</v>
      </c>
      <c r="X455" s="197"/>
      <c r="Y455" s="198" t="s">
        <v>247</v>
      </c>
      <c r="Z455" s="198"/>
      <c r="AA455" s="199" t="s">
        <v>247</v>
      </c>
      <c r="AB455" s="200"/>
      <c r="AC455" s="201"/>
      <c r="AD455" s="201"/>
      <c r="AE455" s="202"/>
      <c r="AF455" s="203"/>
      <c r="AG455" s="204" t="s">
        <v>247</v>
      </c>
      <c r="AH455" s="204"/>
      <c r="AI455" s="205"/>
      <c r="AJ455" s="200"/>
      <c r="AK455" s="201" t="s">
        <v>247</v>
      </c>
      <c r="AL455" s="201"/>
      <c r="AM455" s="202"/>
      <c r="AN455" s="206"/>
      <c r="AO455" s="207" t="s">
        <v>247</v>
      </c>
      <c r="AP455" s="207"/>
      <c r="AQ455" s="208"/>
      <c r="AU455" s="202"/>
      <c r="AW455" s="231"/>
      <c r="AX455" s="231"/>
      <c r="AY455" s="253"/>
      <c r="BA455" s="207"/>
      <c r="BB455" s="207"/>
      <c r="BC455" s="208"/>
      <c r="BD455" s="210"/>
      <c r="BE455" s="211"/>
      <c r="BF455" s="211"/>
      <c r="BG455" s="212"/>
      <c r="BH455" s="213"/>
      <c r="BI455" s="214"/>
      <c r="BJ455" s="214"/>
      <c r="BK455" s="215"/>
      <c r="BL455" s="112"/>
      <c r="BM455" s="233"/>
      <c r="BN455" s="233"/>
      <c r="BO455" s="255"/>
      <c r="BP455" s="216"/>
      <c r="BQ455" s="216"/>
      <c r="BR455" s="216"/>
      <c r="BS455" s="217"/>
      <c r="BT455" s="218"/>
      <c r="BU455" s="259"/>
      <c r="BV455" s="259"/>
      <c r="BW455" s="260"/>
      <c r="BY455" s="257"/>
      <c r="BZ455" s="257"/>
      <c r="CA455" s="257"/>
      <c r="CB455" s="221"/>
      <c r="CC455" s="222"/>
      <c r="CD455" s="222"/>
      <c r="CE455" s="222"/>
    </row>
    <row r="456" spans="2:83" ht="15" customHeight="1">
      <c r="B456" s="2">
        <v>501</v>
      </c>
      <c r="C456" s="2">
        <v>451</v>
      </c>
      <c r="D456" s="47" t="s">
        <v>1930</v>
      </c>
      <c r="E456" s="47" t="s">
        <v>1855</v>
      </c>
      <c r="F456" s="89" t="s">
        <v>1931</v>
      </c>
      <c r="G456" s="48">
        <v>1968</v>
      </c>
      <c r="H456" s="49" t="s">
        <v>31</v>
      </c>
      <c r="I456" s="2" t="str">
        <f>IF(G456&lt;=1953,"M60",IF(G456&lt;=1963,"M50",IF(G456&lt;=1973,"M40","M")))</f>
        <v>M40</v>
      </c>
      <c r="J456" s="105">
        <f t="shared" si="41"/>
        <v>151.16</v>
      </c>
      <c r="K456" s="249">
        <f t="shared" si="42"/>
        <v>164.1</v>
      </c>
      <c r="L456" s="51">
        <f t="shared" si="43"/>
        <v>1</v>
      </c>
      <c r="M456" s="52" t="str">
        <f t="shared" si="44"/>
        <v>nie</v>
      </c>
      <c r="N456" s="106">
        <f>IF($M456="ano",LARGE((Q456,U456,Y456,AC456,AG456,AK456,AO456,AS456,AW456,BA456,BE456,BI456,BM456,BQ456,BU456,BY456,CC456),1)+LARGE((Q456,U456,Y456,AC456,AG456,AK456,AO456,AS456,AW456,BA456,BE456,BI456,BM456,BQ456,BU456,BY456,CC456),2)+LARGE((Q456,U456,Y456,AC456,AG456,AK456,AO456,AS456,AW456,BA456,BE456,BI456,BM456,BQ456,BU456,BY456,CC456),3)+LARGE((Q456,U456,Y456,AC456,AG456,AK456,AO456,AS456,AW456,BA456,BE456,BI456,BM456,BQ456,BU456,BY456,CC456),4)+LARGE((Q456,U456,Y456,AC456,AG456,AK456,AO456,AS456,AW456,BA456,BE456,BI456,BM456,BQ456,BU456,BY456,CC456),5),J456)</f>
        <v>151.16</v>
      </c>
      <c r="O456" s="250">
        <f>IF($M456="ano",LARGE((S456,W456,AA456,AE456,AI456,AM456,AQ456,AU456,AY456,BC456,BG456,BK456,BO456,BS456,BW456,CA456,CE456),1)+LARGE((S456,W456,AA456,AE456,AI456,AM456,AQ456,AU456,AY456,BC456,BG456,BK456,BO456,BS456,BW456,CA456,CE456),2)+LARGE((S456,W456,AA456,AE456,AI456,AM456,AQ456,AU456,AY456,BC456,BG456,BK456,BO456,BS456,BW456,CA456,CE456),3)+LARGE((S456,W456,AA456,AE456,AI456,AM456,AQ456,AU456,AY456,BC456,BG456,BK456,BO456,BS456,BW456,CA456,CE456),4)+LARGE((S456,W456,AA456,AE456,AI456,AM456,AQ456,AU456,AY456,BC456,BG456,BK456,BO456,BS456,BW456,CA456,CE456),5),K456)</f>
        <v>164.1</v>
      </c>
      <c r="P456" s="191"/>
      <c r="Q456" s="192"/>
      <c r="R456" s="192"/>
      <c r="S456" s="193"/>
      <c r="T456" s="194">
        <v>9.9282407407407403E-2</v>
      </c>
      <c r="U456" s="256">
        <v>151.16</v>
      </c>
      <c r="V456" s="194">
        <v>9.1458953703703702E-2</v>
      </c>
      <c r="W456" s="256">
        <v>164.1</v>
      </c>
      <c r="X456" s="197"/>
      <c r="Y456" s="198" t="s">
        <v>247</v>
      </c>
      <c r="Z456" s="198"/>
      <c r="AA456" s="199" t="s">
        <v>247</v>
      </c>
      <c r="AB456" s="200"/>
      <c r="AC456" s="201"/>
      <c r="AD456" s="201"/>
      <c r="AE456" s="202"/>
      <c r="AF456" s="203"/>
      <c r="AG456" s="204" t="s">
        <v>247</v>
      </c>
      <c r="AH456" s="204"/>
      <c r="AI456" s="205"/>
      <c r="AJ456" s="200"/>
      <c r="AK456" s="201" t="s">
        <v>247</v>
      </c>
      <c r="AL456" s="201"/>
      <c r="AM456" s="202"/>
      <c r="AN456" s="206"/>
      <c r="AO456" s="207" t="s">
        <v>247</v>
      </c>
      <c r="AP456" s="207"/>
      <c r="AQ456" s="208"/>
      <c r="AU456" s="202"/>
      <c r="AW456" s="231"/>
      <c r="AX456" s="231"/>
      <c r="AY456" s="253"/>
      <c r="BA456" s="207"/>
      <c r="BB456" s="207"/>
      <c r="BC456" s="208"/>
      <c r="BD456" s="210"/>
      <c r="BE456" s="211"/>
      <c r="BF456" s="211"/>
      <c r="BG456" s="212"/>
      <c r="BH456" s="213"/>
      <c r="BI456" s="214"/>
      <c r="BJ456" s="214"/>
      <c r="BK456" s="215"/>
      <c r="BL456" s="112"/>
      <c r="BM456" s="233"/>
      <c r="BN456" s="233"/>
      <c r="BO456" s="255"/>
      <c r="BP456" s="216"/>
      <c r="BQ456" s="216"/>
      <c r="BR456" s="216"/>
      <c r="BS456" s="217"/>
      <c r="BT456" s="218"/>
      <c r="BU456" s="259"/>
      <c r="BV456" s="259"/>
      <c r="BW456" s="260"/>
      <c r="BY456" s="257"/>
      <c r="BZ456" s="257"/>
      <c r="CA456" s="257"/>
      <c r="CB456" s="221"/>
      <c r="CC456" s="222"/>
      <c r="CD456" s="222"/>
      <c r="CE456" s="222"/>
    </row>
    <row r="457" spans="2:83" ht="15" customHeight="1">
      <c r="B457" s="2">
        <v>502</v>
      </c>
      <c r="C457" s="2">
        <v>452</v>
      </c>
      <c r="D457" s="49" t="s">
        <v>567</v>
      </c>
      <c r="E457" s="49" t="s">
        <v>1554</v>
      </c>
      <c r="F457" s="93" t="s">
        <v>324</v>
      </c>
      <c r="G457" s="85" t="s">
        <v>260</v>
      </c>
      <c r="H457" s="49" t="s">
        <v>31</v>
      </c>
      <c r="I457" s="49" t="s">
        <v>32</v>
      </c>
      <c r="J457" s="105">
        <f t="shared" si="41"/>
        <v>147.43</v>
      </c>
      <c r="K457" s="249">
        <f t="shared" si="42"/>
        <v>164.04999999999998</v>
      </c>
      <c r="L457" s="51">
        <f t="shared" si="43"/>
        <v>1</v>
      </c>
      <c r="M457" s="52" t="str">
        <f t="shared" si="44"/>
        <v>nie</v>
      </c>
      <c r="N457" s="106">
        <f>IF($M457="ano",LARGE((Q457,U457,Y457,AC457,AG457,AK457,AO457,AS457,AW457,BA457,BE457,BI457,BM457,BQ457,BU457,BY457,CC457),1)+LARGE((Q457,U457,Y457,AC457,AG457,AK457,AO457,AS457,AW457,BA457,BE457,BI457,BM457,BQ457,BU457,BY457,CC457),2)+LARGE((Q457,U457,Y457,AC457,AG457,AK457,AO457,AS457,AW457,BA457,BE457,BI457,BM457,BQ457,BU457,BY457,CC457),3)+LARGE((Q457,U457,Y457,AC457,AG457,AK457,AO457,AS457,AW457,BA457,BE457,BI457,BM457,BQ457,BU457,BY457,CC457),4)+LARGE((Q457,U457,Y457,AC457,AG457,AK457,AO457,AS457,AW457,BA457,BE457,BI457,BM457,BQ457,BU457,BY457,CC457),5),J457)</f>
        <v>147.43</v>
      </c>
      <c r="O457" s="250">
        <f>IF($M457="ano",LARGE((S457,W457,AA457,AE457,AI457,AM457,AQ457,AU457,AY457,BC457,BG457,BK457,BO457,BS457,BW457,CA457,CE457),1)+LARGE((S457,W457,AA457,AE457,AI457,AM457,AQ457,AU457,AY457,BC457,BG457,BK457,BO457,BS457,BW457,CA457,CE457),2)+LARGE((S457,W457,AA457,AE457,AI457,AM457,AQ457,AU457,AY457,BC457,BG457,BK457,BO457,BS457,BW457,CA457,CE457),3)+LARGE((S457,W457,AA457,AE457,AI457,AM457,AQ457,AU457,AY457,BC457,BG457,BK457,BO457,BS457,BW457,CA457,CE457),4)+LARGE((S457,W457,AA457,AE457,AI457,AM457,AQ457,AU457,AY457,BC457,BG457,BK457,BO457,BS457,BW457,CA457,CE457),5),K457)</f>
        <v>164.04999999999998</v>
      </c>
      <c r="S457" s="193"/>
      <c r="W457" s="196"/>
      <c r="Y457" s="59" t="s">
        <v>247</v>
      </c>
      <c r="AA457" s="199" t="s">
        <v>247</v>
      </c>
      <c r="AE457" s="202"/>
      <c r="AG457" s="61" t="s">
        <v>247</v>
      </c>
      <c r="AI457" s="205"/>
      <c r="AJ457" s="200"/>
      <c r="AK457" s="201" t="s">
        <v>247</v>
      </c>
      <c r="AL457" s="201"/>
      <c r="AM457" s="202"/>
      <c r="AN457" s="206">
        <v>3.2233796296296295E-2</v>
      </c>
      <c r="AO457" s="251">
        <v>147.43</v>
      </c>
      <c r="AP457" s="206">
        <v>2.8968512731481481E-2</v>
      </c>
      <c r="AQ457" s="251">
        <v>164.04999999999998</v>
      </c>
      <c r="AU457" s="202"/>
      <c r="AW457" s="231"/>
      <c r="AX457" s="231"/>
      <c r="AY457" s="253"/>
      <c r="BA457" s="207"/>
      <c r="BB457" s="207"/>
      <c r="BC457" s="208"/>
      <c r="BD457" s="210"/>
      <c r="BE457" s="211"/>
      <c r="BF457" s="211"/>
      <c r="BG457" s="212"/>
      <c r="BH457" s="213"/>
      <c r="BI457" s="214"/>
      <c r="BJ457" s="214"/>
      <c r="BK457" s="215"/>
      <c r="BL457" s="112"/>
      <c r="BM457" s="233"/>
      <c r="BN457" s="233"/>
      <c r="BO457" s="255"/>
      <c r="BS457" s="217"/>
      <c r="BT457" s="218"/>
      <c r="BU457" s="259"/>
      <c r="BV457" s="259"/>
      <c r="BW457" s="260"/>
      <c r="BY457" s="257"/>
      <c r="BZ457" s="257"/>
      <c r="CA457" s="257"/>
      <c r="CB457" s="221"/>
      <c r="CC457" s="222"/>
      <c r="CD457" s="222"/>
      <c r="CE457" s="222"/>
    </row>
    <row r="458" spans="2:83" ht="15" customHeight="1">
      <c r="B458" s="2">
        <v>503</v>
      </c>
      <c r="C458" s="2">
        <v>453</v>
      </c>
      <c r="D458" s="49" t="s">
        <v>1326</v>
      </c>
      <c r="E458" s="49" t="s">
        <v>1492</v>
      </c>
      <c r="F458" s="93" t="s">
        <v>937</v>
      </c>
      <c r="G458" s="85">
        <v>1975</v>
      </c>
      <c r="H458" s="49" t="s">
        <v>31</v>
      </c>
      <c r="I458" s="49" t="s">
        <v>31</v>
      </c>
      <c r="J458" s="105">
        <f t="shared" si="41"/>
        <v>159.35</v>
      </c>
      <c r="K458" s="249">
        <f t="shared" si="42"/>
        <v>163.63999999999999</v>
      </c>
      <c r="L458" s="51">
        <f t="shared" si="43"/>
        <v>1</v>
      </c>
      <c r="M458" s="52" t="str">
        <f t="shared" si="44"/>
        <v>nie</v>
      </c>
      <c r="N458" s="106">
        <f>IF($M458="ano",LARGE((Q458,U458,Y458,AC458,AG458,AK458,AO458,AS458,AW458,BA458,BE458,BI458,BM458,BQ458,BU458,BY458,CC458),1)+LARGE((Q458,U458,Y458,AC458,AG458,AK458,AO458,AS458,AW458,BA458,BE458,BI458,BM458,BQ458,BU458,BY458,CC458),2)+LARGE((Q458,U458,Y458,AC458,AG458,AK458,AO458,AS458,AW458,BA458,BE458,BI458,BM458,BQ458,BU458,BY458,CC458),3)+LARGE((Q458,U458,Y458,AC458,AG458,AK458,AO458,AS458,AW458,BA458,BE458,BI458,BM458,BQ458,BU458,BY458,CC458),4)+LARGE((Q458,U458,Y458,AC458,AG458,AK458,AO458,AS458,AW458,BA458,BE458,BI458,BM458,BQ458,BU458,BY458,CC458),5),J458)</f>
        <v>159.35</v>
      </c>
      <c r="O458" s="250">
        <f>IF($M458="ano",LARGE((S458,W458,AA458,AE458,AI458,AM458,AQ458,AU458,AY458,BC458,BG458,BK458,BO458,BS458,BW458,CA458,CE458),1)+LARGE((S458,W458,AA458,AE458,AI458,AM458,AQ458,AU458,AY458,BC458,BG458,BK458,BO458,BS458,BW458,CA458,CE458),2)+LARGE((S458,W458,AA458,AE458,AI458,AM458,AQ458,AU458,AY458,BC458,BG458,BK458,BO458,BS458,BW458,CA458,CE458),3)+LARGE((S458,W458,AA458,AE458,AI458,AM458,AQ458,AU458,AY458,BC458,BG458,BK458,BO458,BS458,BW458,CA458,CE458),4)+LARGE((S458,W458,AA458,AE458,AI458,AM458,AQ458,AU458,AY458,BC458,BG458,BK458,BO458,BS458,BW458,CA458,CE458),5),K458)</f>
        <v>163.63999999999999</v>
      </c>
      <c r="AJ458" s="200"/>
      <c r="AK458" s="201"/>
      <c r="AL458" s="201"/>
      <c r="AM458" s="201"/>
      <c r="BY458" s="264"/>
      <c r="BZ458" s="264"/>
      <c r="CA458" s="257"/>
      <c r="CB458" s="221">
        <v>5.7303240740740738E-2</v>
      </c>
      <c r="CC458" s="222">
        <v>159.35</v>
      </c>
      <c r="CD458" s="221">
        <v>5.580189583333333E-2</v>
      </c>
      <c r="CE458" s="222">
        <v>163.63999999999999</v>
      </c>
    </row>
    <row r="459" spans="2:83" ht="15" customHeight="1">
      <c r="B459" s="2">
        <v>504</v>
      </c>
      <c r="C459" s="2">
        <v>454</v>
      </c>
      <c r="D459" s="49" t="s">
        <v>1052</v>
      </c>
      <c r="E459" s="49" t="s">
        <v>1505</v>
      </c>
      <c r="F459" s="93" t="s">
        <v>247</v>
      </c>
      <c r="G459" s="85">
        <v>1977</v>
      </c>
      <c r="H459" s="49" t="s">
        <v>31</v>
      </c>
      <c r="I459" s="49" t="s">
        <v>31</v>
      </c>
      <c r="J459" s="105">
        <f t="shared" si="41"/>
        <v>161.11000000000001</v>
      </c>
      <c r="K459" s="249">
        <f t="shared" si="42"/>
        <v>163.29</v>
      </c>
      <c r="L459" s="51">
        <f t="shared" si="43"/>
        <v>1</v>
      </c>
      <c r="M459" s="52" t="str">
        <f t="shared" si="44"/>
        <v>nie</v>
      </c>
      <c r="N459" s="106">
        <f>IF($M459="ano",LARGE((Q459,U459,Y459,AC459,AG459,AK459,AO459,AS459,AW459,BA459,BE459,BI459,BM459,BQ459,BU459,BY459,CC459),1)+LARGE((Q459,U459,Y459,AC459,AG459,AK459,AO459,AS459,AW459,BA459,BE459,BI459,BM459,BQ459,BU459,BY459,CC459),2)+LARGE((Q459,U459,Y459,AC459,AG459,AK459,AO459,AS459,AW459,BA459,BE459,BI459,BM459,BQ459,BU459,BY459,CC459),3)+LARGE((Q459,U459,Y459,AC459,AG459,AK459,AO459,AS459,AW459,BA459,BE459,BI459,BM459,BQ459,BU459,BY459,CC459),4)+LARGE((Q459,U459,Y459,AC459,AG459,AK459,AO459,AS459,AW459,BA459,BE459,BI459,BM459,BQ459,BU459,BY459,CC459),5),J459)</f>
        <v>161.11000000000001</v>
      </c>
      <c r="O459" s="250">
        <f>IF($M459="ano",LARGE((S459,W459,AA459,AE459,AI459,AM459,AQ459,AU459,AY459,BC459,BG459,BK459,BO459,BS459,BW459,CA459,CE459),1)+LARGE((S459,W459,AA459,AE459,AI459,AM459,AQ459,AU459,AY459,BC459,BG459,BK459,BO459,BS459,BW459,CA459,CE459),2)+LARGE((S459,W459,AA459,AE459,AI459,AM459,AQ459,AU459,AY459,BC459,BG459,BK459,BO459,BS459,BW459,CA459,CE459),3)+LARGE((S459,W459,AA459,AE459,AI459,AM459,AQ459,AU459,AY459,BC459,BG459,BK459,BO459,BS459,BW459,CA459,CE459),4)+LARGE((S459,W459,AA459,AE459,AI459,AM459,AQ459,AU459,AY459,BC459,BG459,BK459,BO459,BS459,BW459,CA459,CE459),5),K459)</f>
        <v>163.29</v>
      </c>
      <c r="AJ459" s="200"/>
      <c r="AK459" s="201"/>
      <c r="AL459" s="201"/>
      <c r="AM459" s="201"/>
      <c r="BH459" s="213">
        <v>7.1446759259259265E-2</v>
      </c>
      <c r="BI459" s="254">
        <v>161.11000000000001</v>
      </c>
      <c r="BJ459" s="213">
        <v>7.0496517361111122E-2</v>
      </c>
      <c r="BK459" s="254">
        <v>163.29</v>
      </c>
      <c r="BL459" s="112"/>
      <c r="BM459" s="233"/>
      <c r="BN459" s="233"/>
      <c r="BO459" s="255"/>
      <c r="BT459" s="218"/>
      <c r="BU459" s="259"/>
      <c r="BV459" s="259"/>
      <c r="BW459" s="260"/>
      <c r="BY459" s="257"/>
      <c r="BZ459" s="257"/>
      <c r="CA459" s="257"/>
      <c r="CB459" s="221"/>
      <c r="CC459" s="222"/>
      <c r="CD459" s="222"/>
      <c r="CE459" s="222"/>
    </row>
    <row r="460" spans="2:83" ht="15" customHeight="1">
      <c r="B460" s="2">
        <v>505</v>
      </c>
      <c r="C460" s="2">
        <v>455</v>
      </c>
      <c r="D460" s="47" t="s">
        <v>1562</v>
      </c>
      <c r="E460" s="47" t="s">
        <v>1502</v>
      </c>
      <c r="F460" s="89"/>
      <c r="G460" s="48">
        <v>1982</v>
      </c>
      <c r="H460" s="49" t="s">
        <v>31</v>
      </c>
      <c r="I460" s="2" t="str">
        <f>IF(G460&lt;=1953,"M60",IF(G460&lt;=1963,"M50",IF(G460&lt;=1973,"M40","M")))</f>
        <v>M</v>
      </c>
      <c r="J460" s="105">
        <f t="shared" si="41"/>
        <v>163.25</v>
      </c>
      <c r="K460" s="249">
        <f t="shared" si="42"/>
        <v>163.25</v>
      </c>
      <c r="L460" s="51">
        <f t="shared" si="43"/>
        <v>1</v>
      </c>
      <c r="M460" s="52" t="str">
        <f t="shared" si="44"/>
        <v>nie</v>
      </c>
      <c r="N460" s="106">
        <f>IF($M460="ano",LARGE((Q460,U460,Y460,AC460,AG460,AK460,AO460,AS460,AW460,BA460,BE460,BI460,BM460,BQ460,BU460,BY460,CC460),1)+LARGE((Q460,U460,Y460,AC460,AG460,AK460,AO460,AS460,AW460,BA460,BE460,BI460,BM460,BQ460,BU460,BY460,CC460),2)+LARGE((Q460,U460,Y460,AC460,AG460,AK460,AO460,AS460,AW460,BA460,BE460,BI460,BM460,BQ460,BU460,BY460,CC460),3)+LARGE((Q460,U460,Y460,AC460,AG460,AK460,AO460,AS460,AW460,BA460,BE460,BI460,BM460,BQ460,BU460,BY460,CC460),4)+LARGE((Q460,U460,Y460,AC460,AG460,AK460,AO460,AS460,AW460,BA460,BE460,BI460,BM460,BQ460,BU460,BY460,CC460),5),J460)</f>
        <v>163.25</v>
      </c>
      <c r="O460" s="250">
        <f>IF($M460="ano",LARGE((S460,W460,AA460,AE460,AI460,AM460,AQ460,AU460,AY460,BC460,BG460,BK460,BO460,BS460,BW460,CA460,CE460),1)+LARGE((S460,W460,AA460,AE460,AI460,AM460,AQ460,AU460,AY460,BC460,BG460,BK460,BO460,BS460,BW460,CA460,CE460),2)+LARGE((S460,W460,AA460,AE460,AI460,AM460,AQ460,AU460,AY460,BC460,BG460,BK460,BO460,BS460,BW460,CA460,CE460),3)+LARGE((S460,W460,AA460,AE460,AI460,AM460,AQ460,AU460,AY460,BC460,BG460,BK460,BO460,BS460,BW460,CA460,CE460),4)+LARGE((S460,W460,AA460,AE460,AI460,AM460,AQ460,AU460,AY460,BC460,BG460,BK460,BO460,BS460,BW460,CA460,CE460),5),K460)</f>
        <v>163.25</v>
      </c>
      <c r="P460" s="191"/>
      <c r="Q460" s="192"/>
      <c r="R460" s="192"/>
      <c r="S460" s="193"/>
      <c r="T460" s="194"/>
      <c r="U460" s="195"/>
      <c r="V460" s="195"/>
      <c r="W460" s="196"/>
      <c r="X460" s="197">
        <v>6.1562499999999999E-2</v>
      </c>
      <c r="Y460" s="261">
        <v>163.25</v>
      </c>
      <c r="Z460" s="197">
        <v>6.1562499999999999E-2</v>
      </c>
      <c r="AA460" s="261">
        <v>163.25</v>
      </c>
      <c r="AB460" s="200"/>
      <c r="AC460" s="201"/>
      <c r="AD460" s="201"/>
      <c r="AE460" s="202"/>
      <c r="AF460" s="203"/>
      <c r="AG460" s="204" t="s">
        <v>247</v>
      </c>
      <c r="AH460" s="204"/>
      <c r="AI460" s="205"/>
      <c r="AJ460" s="200"/>
      <c r="AK460" s="201" t="s">
        <v>247</v>
      </c>
      <c r="AL460" s="201"/>
      <c r="AM460" s="202"/>
      <c r="AN460" s="206"/>
      <c r="AO460" s="207" t="s">
        <v>247</v>
      </c>
      <c r="AP460" s="207"/>
      <c r="AQ460" s="208"/>
      <c r="AU460" s="202"/>
      <c r="AW460" s="231"/>
      <c r="AX460" s="231"/>
      <c r="AY460" s="253"/>
      <c r="BA460" s="207"/>
      <c r="BB460" s="207"/>
      <c r="BC460" s="208"/>
      <c r="BD460" s="210"/>
      <c r="BE460" s="211"/>
      <c r="BF460" s="211"/>
      <c r="BG460" s="212"/>
      <c r="BH460" s="213"/>
      <c r="BI460" s="214"/>
      <c r="BJ460" s="214"/>
      <c r="BK460" s="215"/>
      <c r="BL460" s="112"/>
      <c r="BM460" s="233"/>
      <c r="BN460" s="233"/>
      <c r="BO460" s="255"/>
      <c r="BP460" s="216"/>
      <c r="BQ460" s="216"/>
      <c r="BR460" s="216"/>
      <c r="BS460" s="217"/>
      <c r="BT460" s="218"/>
      <c r="BU460" s="259"/>
      <c r="BV460" s="259"/>
      <c r="BW460" s="260"/>
      <c r="BY460" s="257"/>
      <c r="BZ460" s="257"/>
      <c r="CA460" s="257"/>
      <c r="CB460" s="221"/>
      <c r="CC460" s="222"/>
      <c r="CD460" s="222"/>
      <c r="CE460" s="222"/>
    </row>
    <row r="461" spans="2:83" ht="15" customHeight="1">
      <c r="B461" s="2">
        <v>507</v>
      </c>
      <c r="C461" s="2">
        <v>456</v>
      </c>
      <c r="D461" s="49" t="s">
        <v>1118</v>
      </c>
      <c r="E461" s="49" t="s">
        <v>1117</v>
      </c>
      <c r="F461" s="93" t="s">
        <v>247</v>
      </c>
      <c r="G461" s="85">
        <v>1977</v>
      </c>
      <c r="H461" s="49" t="s">
        <v>31</v>
      </c>
      <c r="I461" s="49" t="s">
        <v>31</v>
      </c>
      <c r="J461" s="105">
        <f t="shared" si="41"/>
        <v>161.02000000000001</v>
      </c>
      <c r="K461" s="249">
        <f t="shared" si="42"/>
        <v>163.19999999999999</v>
      </c>
      <c r="L461" s="51">
        <f t="shared" si="43"/>
        <v>1</v>
      </c>
      <c r="M461" s="52" t="str">
        <f t="shared" si="44"/>
        <v>nie</v>
      </c>
      <c r="N461" s="106">
        <f>IF($M461="ano",LARGE((Q461,U461,Y461,AC461,AG461,AK461,AO461,AS461,AW461,BA461,BE461,BI461,BM461,BQ461,BU461,BY461,CC461),1)+LARGE((Q461,U461,Y461,AC461,AG461,AK461,AO461,AS461,AW461,BA461,BE461,BI461,BM461,BQ461,BU461,BY461,CC461),2)+LARGE((Q461,U461,Y461,AC461,AG461,AK461,AO461,AS461,AW461,BA461,BE461,BI461,BM461,BQ461,BU461,BY461,CC461),3)+LARGE((Q461,U461,Y461,AC461,AG461,AK461,AO461,AS461,AW461,BA461,BE461,BI461,BM461,BQ461,BU461,BY461,CC461),4)+LARGE((Q461,U461,Y461,AC461,AG461,AK461,AO461,AS461,AW461,BA461,BE461,BI461,BM461,BQ461,BU461,BY461,CC461),5),J461)</f>
        <v>161.02000000000001</v>
      </c>
      <c r="O461" s="250">
        <f>IF($M461="ano",LARGE((S461,W461,AA461,AE461,AI461,AM461,AQ461,AU461,AY461,BC461,BG461,BK461,BO461,BS461,BW461,CA461,CE461),1)+LARGE((S461,W461,AA461,AE461,AI461,AM461,AQ461,AU461,AY461,BC461,BG461,BK461,BO461,BS461,BW461,CA461,CE461),2)+LARGE((S461,W461,AA461,AE461,AI461,AM461,AQ461,AU461,AY461,BC461,BG461,BK461,BO461,BS461,BW461,CA461,CE461),3)+LARGE((S461,W461,AA461,AE461,AI461,AM461,AQ461,AU461,AY461,BC461,BG461,BK461,BO461,BS461,BW461,CA461,CE461),4)+LARGE((S461,W461,AA461,AE461,AI461,AM461,AQ461,AU461,AY461,BC461,BG461,BK461,BO461,BS461,BW461,CA461,CE461),5),K461)</f>
        <v>163.19999999999999</v>
      </c>
      <c r="AJ461" s="200"/>
      <c r="AK461" s="201"/>
      <c r="AL461" s="201"/>
      <c r="AM461" s="201"/>
      <c r="BT461" s="218">
        <v>5.3622685185185183E-2</v>
      </c>
      <c r="BU461" s="256">
        <v>161.02000000000001</v>
      </c>
      <c r="BV461" s="218">
        <v>5.2909503472222223E-2</v>
      </c>
      <c r="BW461" s="262">
        <v>163.19999999999999</v>
      </c>
      <c r="BY461" s="257"/>
      <c r="BZ461" s="257"/>
      <c r="CA461" s="257"/>
      <c r="CB461" s="221"/>
      <c r="CC461" s="222"/>
      <c r="CD461" s="222"/>
      <c r="CE461" s="222"/>
    </row>
    <row r="462" spans="2:83" ht="15" customHeight="1">
      <c r="B462" s="2">
        <v>508</v>
      </c>
      <c r="C462" s="2">
        <v>457</v>
      </c>
      <c r="D462" s="49" t="s">
        <v>536</v>
      </c>
      <c r="E462" s="49" t="s">
        <v>1505</v>
      </c>
      <c r="F462" s="93" t="s">
        <v>78</v>
      </c>
      <c r="G462" s="85" t="s">
        <v>254</v>
      </c>
      <c r="H462" s="49" t="s">
        <v>31</v>
      </c>
      <c r="I462" s="49" t="s">
        <v>32</v>
      </c>
      <c r="J462" s="105">
        <f t="shared" si="41"/>
        <v>149.06</v>
      </c>
      <c r="K462" s="249">
        <f t="shared" si="42"/>
        <v>163.13999999999999</v>
      </c>
      <c r="L462" s="51">
        <f t="shared" si="43"/>
        <v>1</v>
      </c>
      <c r="M462" s="52" t="str">
        <f t="shared" si="44"/>
        <v>nie</v>
      </c>
      <c r="N462" s="106">
        <f>IF($M462="ano",LARGE((Q462,U462,Y462,AC462,AG462,AK462,AO462,AS462,AW462,BA462,BE462,BI462,BM462,BQ462,BU462,BY462,CC462),1)+LARGE((Q462,U462,Y462,AC462,AG462,AK462,AO462,AS462,AW462,BA462,BE462,BI462,BM462,BQ462,BU462,BY462,CC462),2)+LARGE((Q462,U462,Y462,AC462,AG462,AK462,AO462,AS462,AW462,BA462,BE462,BI462,BM462,BQ462,BU462,BY462,CC462),3)+LARGE((Q462,U462,Y462,AC462,AG462,AK462,AO462,AS462,AW462,BA462,BE462,BI462,BM462,BQ462,BU462,BY462,CC462),4)+LARGE((Q462,U462,Y462,AC462,AG462,AK462,AO462,AS462,AW462,BA462,BE462,BI462,BM462,BQ462,BU462,BY462,CC462),5),J462)</f>
        <v>149.06</v>
      </c>
      <c r="O462" s="250">
        <f>IF($M462="ano",LARGE((S462,W462,AA462,AE462,AI462,AM462,AQ462,AU462,AY462,BC462,BG462,BK462,BO462,BS462,BW462,CA462,CE462),1)+LARGE((S462,W462,AA462,AE462,AI462,AM462,AQ462,AU462,AY462,BC462,BG462,BK462,BO462,BS462,BW462,CA462,CE462),2)+LARGE((S462,W462,AA462,AE462,AI462,AM462,AQ462,AU462,AY462,BC462,BG462,BK462,BO462,BS462,BW462,CA462,CE462),3)+LARGE((S462,W462,AA462,AE462,AI462,AM462,AQ462,AU462,AY462,BC462,BG462,BK462,BO462,BS462,BW462,CA462,CE462),4)+LARGE((S462,W462,AA462,AE462,AI462,AM462,AQ462,AU462,AY462,BC462,BG462,BK462,BO462,BS462,BW462,CA462,CE462),5),K462)</f>
        <v>163.13999999999999</v>
      </c>
      <c r="S462" s="193"/>
      <c r="W462" s="196"/>
      <c r="Y462" s="59" t="s">
        <v>247</v>
      </c>
      <c r="AA462" s="199" t="s">
        <v>247</v>
      </c>
      <c r="AE462" s="202"/>
      <c r="AG462" s="61" t="s">
        <v>247</v>
      </c>
      <c r="AI462" s="205"/>
      <c r="AJ462" s="200"/>
      <c r="AK462" s="201" t="s">
        <v>247</v>
      </c>
      <c r="AL462" s="201"/>
      <c r="AM462" s="202"/>
      <c r="AN462" s="206">
        <v>3.2025462962962964E-2</v>
      </c>
      <c r="AO462" s="251">
        <v>149.06</v>
      </c>
      <c r="AP462" s="206">
        <v>2.9261665509259259E-2</v>
      </c>
      <c r="AQ462" s="251">
        <v>163.13999999999999</v>
      </c>
      <c r="AU462" s="202"/>
      <c r="AW462" s="231"/>
      <c r="AX462" s="231"/>
      <c r="AY462" s="253"/>
      <c r="BA462" s="207"/>
      <c r="BB462" s="207"/>
      <c r="BC462" s="208"/>
      <c r="BD462" s="210"/>
      <c r="BE462" s="211"/>
      <c r="BF462" s="211"/>
      <c r="BG462" s="212"/>
      <c r="BH462" s="213"/>
      <c r="BI462" s="214"/>
      <c r="BJ462" s="214"/>
      <c r="BK462" s="215"/>
      <c r="BL462" s="112"/>
      <c r="BM462" s="233"/>
      <c r="BN462" s="233"/>
      <c r="BO462" s="255"/>
      <c r="BS462" s="217"/>
      <c r="BT462" s="218"/>
      <c r="BU462" s="259"/>
      <c r="BV462" s="259"/>
      <c r="BW462" s="260"/>
      <c r="BY462" s="257"/>
      <c r="BZ462" s="257"/>
      <c r="CA462" s="257"/>
      <c r="CB462" s="221"/>
      <c r="CC462" s="222"/>
      <c r="CD462" s="222"/>
      <c r="CE462" s="222"/>
    </row>
    <row r="463" spans="2:83" ht="15" customHeight="1">
      <c r="B463" s="2">
        <v>510</v>
      </c>
      <c r="C463" s="2">
        <v>458</v>
      </c>
      <c r="D463" s="49" t="s">
        <v>740</v>
      </c>
      <c r="E463" s="49" t="s">
        <v>1726</v>
      </c>
      <c r="F463" s="93" t="s">
        <v>1542</v>
      </c>
      <c r="G463" s="85">
        <v>1966</v>
      </c>
      <c r="H463" s="49" t="s">
        <v>31</v>
      </c>
      <c r="I463" s="49" t="s">
        <v>32</v>
      </c>
      <c r="J463" s="105">
        <f t="shared" si="41"/>
        <v>147.80000000000001</v>
      </c>
      <c r="K463" s="249">
        <f t="shared" si="42"/>
        <v>163.1</v>
      </c>
      <c r="L463" s="51">
        <f t="shared" si="43"/>
        <v>1</v>
      </c>
      <c r="M463" s="52" t="str">
        <f t="shared" si="44"/>
        <v>nie</v>
      </c>
      <c r="N463" s="106">
        <f>IF($M463="ano",LARGE((Q463,U463,Y463,AC463,AG463,AK463,AO463,AS463,AW463,BA463,BE463,BI463,BM463,BQ463,BU463,BY463,CC463),1)+LARGE((Q463,U463,Y463,AC463,AG463,AK463,AO463,AS463,AW463,BA463,BE463,BI463,BM463,BQ463,BU463,BY463,CC463),2)+LARGE((Q463,U463,Y463,AC463,AG463,AK463,AO463,AS463,AW463,BA463,BE463,BI463,BM463,BQ463,BU463,BY463,CC463),3)+LARGE((Q463,U463,Y463,AC463,AG463,AK463,AO463,AS463,AW463,BA463,BE463,BI463,BM463,BQ463,BU463,BY463,CC463),4)+LARGE((Q463,U463,Y463,AC463,AG463,AK463,AO463,AS463,AW463,BA463,BE463,BI463,BM463,BQ463,BU463,BY463,CC463),5),J463)</f>
        <v>147.80000000000001</v>
      </c>
      <c r="O463" s="250">
        <f>IF($M463="ano",LARGE((S463,W463,AA463,AE463,AI463,AM463,AQ463,AU463,AY463,BC463,BG463,BK463,BO463,BS463,BW463,CA463,CE463),1)+LARGE((S463,W463,AA463,AE463,AI463,AM463,AQ463,AU463,AY463,BC463,BG463,BK463,BO463,BS463,BW463,CA463,CE463),2)+LARGE((S463,W463,AA463,AE463,AI463,AM463,AQ463,AU463,AY463,BC463,BG463,BK463,BO463,BS463,BW463,CA463,CE463),3)+LARGE((S463,W463,AA463,AE463,AI463,AM463,AQ463,AU463,AY463,BC463,BG463,BK463,BO463,BS463,BW463,CA463,CE463),4)+LARGE((S463,W463,AA463,AE463,AI463,AM463,AQ463,AU463,AY463,BC463,BG463,BK463,BO463,BS463,BW463,CA463,CE463),5),K463)</f>
        <v>163.1</v>
      </c>
      <c r="Y463" s="59" t="s">
        <v>247</v>
      </c>
      <c r="AA463" s="59" t="s">
        <v>247</v>
      </c>
      <c r="AJ463" s="200"/>
      <c r="AK463" s="201"/>
      <c r="AL463" s="201"/>
      <c r="AM463" s="201"/>
      <c r="AR463" s="134">
        <v>4.3055555555555562E-2</v>
      </c>
      <c r="AS463" s="127">
        <v>147.80000000000001</v>
      </c>
      <c r="AT463" s="134">
        <v>3.9016944444444451E-2</v>
      </c>
      <c r="AU463" s="252">
        <v>163.1</v>
      </c>
      <c r="AW463" s="231"/>
      <c r="AX463" s="231"/>
      <c r="AY463" s="253"/>
      <c r="BA463" s="207"/>
      <c r="BB463" s="207"/>
      <c r="BC463" s="208"/>
      <c r="BD463" s="210"/>
      <c r="BE463" s="211"/>
      <c r="BF463" s="211"/>
      <c r="BG463" s="212"/>
      <c r="BH463" s="213"/>
      <c r="BI463" s="214"/>
      <c r="BJ463" s="214"/>
      <c r="BK463" s="215"/>
      <c r="BL463" s="112"/>
      <c r="BM463" s="233"/>
      <c r="BN463" s="233"/>
      <c r="BO463" s="255"/>
      <c r="BT463" s="218"/>
      <c r="BU463" s="259"/>
      <c r="BV463" s="259"/>
      <c r="BW463" s="260"/>
      <c r="BY463" s="257"/>
      <c r="BZ463" s="257"/>
      <c r="CA463" s="257"/>
      <c r="CB463" s="221"/>
      <c r="CC463" s="222"/>
      <c r="CD463" s="222"/>
      <c r="CE463" s="222"/>
    </row>
    <row r="464" spans="2:83" ht="15" customHeight="1">
      <c r="B464" s="2">
        <v>511</v>
      </c>
      <c r="C464" s="2">
        <v>459</v>
      </c>
      <c r="D464" s="49" t="s">
        <v>681</v>
      </c>
      <c r="E464" s="49" t="s">
        <v>1520</v>
      </c>
      <c r="F464" s="93" t="s">
        <v>288</v>
      </c>
      <c r="G464" s="85" t="s">
        <v>267</v>
      </c>
      <c r="H464" s="49" t="s">
        <v>31</v>
      </c>
      <c r="I464" s="49" t="s">
        <v>31</v>
      </c>
      <c r="J464" s="105">
        <f t="shared" si="41"/>
        <v>163.03</v>
      </c>
      <c r="K464" s="249">
        <f t="shared" si="42"/>
        <v>163.03</v>
      </c>
      <c r="L464" s="51">
        <f t="shared" si="43"/>
        <v>1</v>
      </c>
      <c r="M464" s="52" t="str">
        <f t="shared" si="44"/>
        <v>nie</v>
      </c>
      <c r="N464" s="106">
        <f>IF($M464="ano",LARGE((Q464,U464,Y464,AC464,AG464,AK464,AO464,AS464,AW464,BA464,BE464,BI464,BM464,BQ464,BU464,BY464,CC464),1)+LARGE((Q464,U464,Y464,AC464,AG464,AK464,AO464,AS464,AW464,BA464,BE464,BI464,BM464,BQ464,BU464,BY464,CC464),2)+LARGE((Q464,U464,Y464,AC464,AG464,AK464,AO464,AS464,AW464,BA464,BE464,BI464,BM464,BQ464,BU464,BY464,CC464),3)+LARGE((Q464,U464,Y464,AC464,AG464,AK464,AO464,AS464,AW464,BA464,BE464,BI464,BM464,BQ464,BU464,BY464,CC464),4)+LARGE((Q464,U464,Y464,AC464,AG464,AK464,AO464,AS464,AW464,BA464,BE464,BI464,BM464,BQ464,BU464,BY464,CC464),5),J464)</f>
        <v>163.03</v>
      </c>
      <c r="O464" s="250">
        <f>IF($M464="ano",LARGE((S464,W464,AA464,AE464,AI464,AM464,AQ464,AU464,AY464,BC464,BG464,BK464,BO464,BS464,BW464,CA464,CE464),1)+LARGE((S464,W464,AA464,AE464,AI464,AM464,AQ464,AU464,AY464,BC464,BG464,BK464,BO464,BS464,BW464,CA464,CE464),2)+LARGE((S464,W464,AA464,AE464,AI464,AM464,AQ464,AU464,AY464,BC464,BG464,BK464,BO464,BS464,BW464,CA464,CE464),3)+LARGE((S464,W464,AA464,AE464,AI464,AM464,AQ464,AU464,AY464,BC464,BG464,BK464,BO464,BS464,BW464,CA464,CE464),4)+LARGE((S464,W464,AA464,AE464,AI464,AM464,AQ464,AU464,AY464,BC464,BG464,BK464,BO464,BS464,BW464,CA464,CE464),5),K464)</f>
        <v>163.03</v>
      </c>
      <c r="S464" s="193"/>
      <c r="W464" s="196"/>
      <c r="Y464" s="59" t="s">
        <v>247</v>
      </c>
      <c r="AA464" s="199" t="s">
        <v>247</v>
      </c>
      <c r="AE464" s="202"/>
      <c r="AG464" s="61" t="s">
        <v>247</v>
      </c>
      <c r="AI464" s="205"/>
      <c r="AJ464" s="200"/>
      <c r="AK464" s="201" t="s">
        <v>247</v>
      </c>
      <c r="AL464" s="201"/>
      <c r="AM464" s="202"/>
      <c r="AN464" s="206">
        <v>3.0243055555555554E-2</v>
      </c>
      <c r="AO464" s="251">
        <v>163.03</v>
      </c>
      <c r="AP464" s="206">
        <v>3.0243055555555554E-2</v>
      </c>
      <c r="AQ464" s="251">
        <v>163.03</v>
      </c>
      <c r="AU464" s="202"/>
      <c r="AW464" s="231"/>
      <c r="AX464" s="231"/>
      <c r="AY464" s="253"/>
      <c r="BA464" s="207"/>
      <c r="BB464" s="207"/>
      <c r="BC464" s="208"/>
      <c r="BD464" s="210"/>
      <c r="BE464" s="211"/>
      <c r="BF464" s="211"/>
      <c r="BG464" s="212"/>
      <c r="BH464" s="213"/>
      <c r="BI464" s="214"/>
      <c r="BJ464" s="214"/>
      <c r="BK464" s="215"/>
      <c r="BL464" s="112"/>
      <c r="BM464" s="233"/>
      <c r="BN464" s="233"/>
      <c r="BO464" s="255"/>
      <c r="BS464" s="217"/>
      <c r="BT464" s="218"/>
      <c r="BU464" s="259"/>
      <c r="BV464" s="259"/>
      <c r="BW464" s="260"/>
      <c r="BY464" s="257"/>
      <c r="BZ464" s="257"/>
      <c r="CA464" s="257"/>
      <c r="CB464" s="221"/>
      <c r="CC464" s="222"/>
      <c r="CD464" s="222"/>
      <c r="CE464" s="222"/>
    </row>
    <row r="465" spans="2:83" ht="15" customHeight="1">
      <c r="B465" s="2">
        <v>512</v>
      </c>
      <c r="C465" s="2">
        <v>460</v>
      </c>
      <c r="D465" s="49" t="s">
        <v>672</v>
      </c>
      <c r="E465" s="49" t="s">
        <v>1582</v>
      </c>
      <c r="F465" s="93" t="s">
        <v>298</v>
      </c>
      <c r="G465" s="85" t="s">
        <v>299</v>
      </c>
      <c r="H465" s="49" t="s">
        <v>31</v>
      </c>
      <c r="I465" s="49" t="s">
        <v>32</v>
      </c>
      <c r="J465" s="105">
        <f t="shared" si="41"/>
        <v>156.13999999999999</v>
      </c>
      <c r="K465" s="249">
        <f t="shared" si="42"/>
        <v>162.85</v>
      </c>
      <c r="L465" s="51">
        <f t="shared" si="43"/>
        <v>1</v>
      </c>
      <c r="M465" s="52" t="str">
        <f t="shared" si="44"/>
        <v>nie</v>
      </c>
      <c r="N465" s="106">
        <f>IF($M465="ano",LARGE((Q465,U465,Y465,AC465,AG465,AK465,AO465,AS465,AW465,BA465,BE465,BI465,BM465,BQ465,BU465,BY465,CC465),1)+LARGE((Q465,U465,Y465,AC465,AG465,AK465,AO465,AS465,AW465,BA465,BE465,BI465,BM465,BQ465,BU465,BY465,CC465),2)+LARGE((Q465,U465,Y465,AC465,AG465,AK465,AO465,AS465,AW465,BA465,BE465,BI465,BM465,BQ465,BU465,BY465,CC465),3)+LARGE((Q465,U465,Y465,AC465,AG465,AK465,AO465,AS465,AW465,BA465,BE465,BI465,BM465,BQ465,BU465,BY465,CC465),4)+LARGE((Q465,U465,Y465,AC465,AG465,AK465,AO465,AS465,AW465,BA465,BE465,BI465,BM465,BQ465,BU465,BY465,CC465),5),J465)</f>
        <v>156.13999999999999</v>
      </c>
      <c r="O465" s="250">
        <f>IF($M465="ano",LARGE((S465,W465,AA465,AE465,AI465,AM465,AQ465,AU465,AY465,BC465,BG465,BK465,BO465,BS465,BW465,CA465,CE465),1)+LARGE((S465,W465,AA465,AE465,AI465,AM465,AQ465,AU465,AY465,BC465,BG465,BK465,BO465,BS465,BW465,CA465,CE465),2)+LARGE((S465,W465,AA465,AE465,AI465,AM465,AQ465,AU465,AY465,BC465,BG465,BK465,BO465,BS465,BW465,CA465,CE465),3)+LARGE((S465,W465,AA465,AE465,AI465,AM465,AQ465,AU465,AY465,BC465,BG465,BK465,BO465,BS465,BW465,CA465,CE465),4)+LARGE((S465,W465,AA465,AE465,AI465,AM465,AQ465,AU465,AY465,BC465,BG465,BK465,BO465,BS465,BW465,CA465,CE465),5),K465)</f>
        <v>162.85</v>
      </c>
      <c r="S465" s="193"/>
      <c r="W465" s="196"/>
      <c r="Y465" s="59" t="s">
        <v>247</v>
      </c>
      <c r="AA465" s="199" t="s">
        <v>247</v>
      </c>
      <c r="AE465" s="202"/>
      <c r="AG465" s="61" t="s">
        <v>247</v>
      </c>
      <c r="AI465" s="205"/>
      <c r="AJ465" s="200"/>
      <c r="AK465" s="201" t="s">
        <v>247</v>
      </c>
      <c r="AL465" s="201"/>
      <c r="AM465" s="202"/>
      <c r="AN465" s="206">
        <v>3.1122685185185187E-2</v>
      </c>
      <c r="AO465" s="251">
        <v>156.13999999999999</v>
      </c>
      <c r="AP465" s="206">
        <v>2.9840430555555558E-2</v>
      </c>
      <c r="AQ465" s="251">
        <v>162.85</v>
      </c>
      <c r="AU465" s="202"/>
      <c r="AW465" s="231"/>
      <c r="AX465" s="231"/>
      <c r="AY465" s="253"/>
      <c r="BA465" s="207"/>
      <c r="BB465" s="207"/>
      <c r="BC465" s="208"/>
      <c r="BD465" s="210"/>
      <c r="BE465" s="211"/>
      <c r="BF465" s="211"/>
      <c r="BG465" s="212"/>
      <c r="BH465" s="213"/>
      <c r="BI465" s="214"/>
      <c r="BJ465" s="214"/>
      <c r="BK465" s="215"/>
      <c r="BL465" s="112"/>
      <c r="BM465" s="233"/>
      <c r="BN465" s="233"/>
      <c r="BO465" s="255"/>
      <c r="BS465" s="217"/>
      <c r="BT465" s="218"/>
      <c r="BU465" s="259"/>
      <c r="BV465" s="259"/>
      <c r="BW465" s="260"/>
      <c r="BY465" s="257"/>
      <c r="BZ465" s="257"/>
      <c r="CA465" s="257"/>
      <c r="CB465" s="221"/>
      <c r="CC465" s="222"/>
      <c r="CD465" s="222"/>
      <c r="CE465" s="222"/>
    </row>
    <row r="466" spans="2:83" ht="15" customHeight="1">
      <c r="B466" s="2">
        <v>513</v>
      </c>
      <c r="C466" s="2">
        <v>461</v>
      </c>
      <c r="D466" s="47" t="s">
        <v>1873</v>
      </c>
      <c r="E466" s="47" t="s">
        <v>1872</v>
      </c>
      <c r="F466" s="89" t="s">
        <v>1874</v>
      </c>
      <c r="G466" s="48">
        <v>1989</v>
      </c>
      <c r="H466" s="49" t="s">
        <v>31</v>
      </c>
      <c r="I466" s="2" t="str">
        <f>IF(G466&lt;=1953,"M60",IF(G466&lt;=1963,"M50",IF(G466&lt;=1973,"M40","M")))</f>
        <v>M</v>
      </c>
      <c r="J466" s="105">
        <f t="shared" si="41"/>
        <v>162.81</v>
      </c>
      <c r="K466" s="249">
        <f t="shared" si="42"/>
        <v>162.81</v>
      </c>
      <c r="L466" s="51">
        <f t="shared" si="43"/>
        <v>1</v>
      </c>
      <c r="M466" s="52" t="str">
        <f t="shared" si="44"/>
        <v>nie</v>
      </c>
      <c r="N466" s="106">
        <f>IF($M466="ano",LARGE((Q466,U466,Y466,AC466,AG466,AK466,AO466,AS466,AW466,BA466,BE466,BI466,BM466,BQ466,BU466,BY466,CC466),1)+LARGE((Q466,U466,Y466,AC466,AG466,AK466,AO466,AS466,AW466,BA466,BE466,BI466,BM466,BQ466,BU466,BY466,CC466),2)+LARGE((Q466,U466,Y466,AC466,AG466,AK466,AO466,AS466,AW466,BA466,BE466,BI466,BM466,BQ466,BU466,BY466,CC466),3)+LARGE((Q466,U466,Y466,AC466,AG466,AK466,AO466,AS466,AW466,BA466,BE466,BI466,BM466,BQ466,BU466,BY466,CC466),4)+LARGE((Q466,U466,Y466,AC466,AG466,AK466,AO466,AS466,AW466,BA466,BE466,BI466,BM466,BQ466,BU466,BY466,CC466),5),J466)</f>
        <v>162.81</v>
      </c>
      <c r="O466" s="250">
        <f>IF($M466="ano",LARGE((S466,W466,AA466,AE466,AI466,AM466,AQ466,AU466,AY466,BC466,BG466,BK466,BO466,BS466,BW466,CA466,CE466),1)+LARGE((S466,W466,AA466,AE466,AI466,AM466,AQ466,AU466,AY466,BC466,BG466,BK466,BO466,BS466,BW466,CA466,CE466),2)+LARGE((S466,W466,AA466,AE466,AI466,AM466,AQ466,AU466,AY466,BC466,BG466,BK466,BO466,BS466,BW466,CA466,CE466),3)+LARGE((S466,W466,AA466,AE466,AI466,AM466,AQ466,AU466,AY466,BC466,BG466,BK466,BO466,BS466,BW466,CA466,CE466),4)+LARGE((S466,W466,AA466,AE466,AI466,AM466,AQ466,AU466,AY466,BC466,BG466,BK466,BO466,BS466,BW466,CA466,CE466),5),K466)</f>
        <v>162.81</v>
      </c>
      <c r="P466" s="191"/>
      <c r="Q466" s="192"/>
      <c r="R466" s="192"/>
      <c r="S466" s="193"/>
      <c r="T466" s="194">
        <v>9.5277777777777781E-2</v>
      </c>
      <c r="U466" s="256">
        <v>162.81</v>
      </c>
      <c r="V466" s="194">
        <v>9.5277777777777781E-2</v>
      </c>
      <c r="W466" s="256">
        <v>162.81</v>
      </c>
      <c r="X466" s="197"/>
      <c r="Y466" s="198" t="s">
        <v>247</v>
      </c>
      <c r="Z466" s="198"/>
      <c r="AA466" s="199" t="s">
        <v>247</v>
      </c>
      <c r="AB466" s="200"/>
      <c r="AC466" s="201"/>
      <c r="AD466" s="201"/>
      <c r="AE466" s="202"/>
      <c r="AF466" s="203"/>
      <c r="AG466" s="204" t="s">
        <v>247</v>
      </c>
      <c r="AH466" s="204"/>
      <c r="AI466" s="205"/>
      <c r="AJ466" s="200"/>
      <c r="AK466" s="201" t="s">
        <v>247</v>
      </c>
      <c r="AL466" s="201"/>
      <c r="AM466" s="202"/>
      <c r="AN466" s="206"/>
      <c r="AO466" s="207" t="s">
        <v>247</v>
      </c>
      <c r="AP466" s="207"/>
      <c r="AQ466" s="208"/>
      <c r="AU466" s="202"/>
      <c r="AW466" s="231"/>
      <c r="AX466" s="231"/>
      <c r="AY466" s="253"/>
      <c r="BA466" s="207"/>
      <c r="BB466" s="207"/>
      <c r="BC466" s="208"/>
      <c r="BD466" s="210"/>
      <c r="BE466" s="211"/>
      <c r="BF466" s="211"/>
      <c r="BG466" s="212"/>
      <c r="BH466" s="213"/>
      <c r="BI466" s="214"/>
      <c r="BJ466" s="214"/>
      <c r="BK466" s="215"/>
      <c r="BL466" s="112"/>
      <c r="BM466" s="233"/>
      <c r="BN466" s="233"/>
      <c r="BO466" s="255"/>
      <c r="BP466" s="216"/>
      <c r="BQ466" s="216"/>
      <c r="BR466" s="216"/>
      <c r="BS466" s="217"/>
      <c r="BT466" s="218"/>
      <c r="BU466" s="259"/>
      <c r="BV466" s="259"/>
      <c r="BW466" s="260"/>
      <c r="BY466" s="257"/>
      <c r="BZ466" s="257"/>
      <c r="CA466" s="257"/>
      <c r="CB466" s="221"/>
      <c r="CC466" s="222"/>
      <c r="CD466" s="222"/>
      <c r="CE466" s="222"/>
    </row>
    <row r="467" spans="2:83" ht="15" customHeight="1">
      <c r="B467" s="2">
        <v>514</v>
      </c>
      <c r="C467" s="2">
        <v>462</v>
      </c>
      <c r="D467" s="49" t="s">
        <v>2310</v>
      </c>
      <c r="E467" s="49" t="s">
        <v>2041</v>
      </c>
      <c r="F467" s="93" t="s">
        <v>306</v>
      </c>
      <c r="G467" s="85" t="s">
        <v>269</v>
      </c>
      <c r="H467" s="49" t="s">
        <v>31</v>
      </c>
      <c r="I467" s="49" t="s">
        <v>32</v>
      </c>
      <c r="J467" s="105">
        <f t="shared" si="41"/>
        <v>154.13999999999999</v>
      </c>
      <c r="K467" s="249">
        <f t="shared" si="42"/>
        <v>162.04999999999998</v>
      </c>
      <c r="L467" s="51">
        <f t="shared" si="43"/>
        <v>1</v>
      </c>
      <c r="M467" s="52" t="str">
        <f t="shared" si="44"/>
        <v>nie</v>
      </c>
      <c r="N467" s="106">
        <f>IF($M467="ano",LARGE((Q467,U467,Y467,AC467,AG467,AK467,AO467,AS467,AW467,BA467,BE467,BI467,BM467,BQ467,BU467,BY467,CC467),1)+LARGE((Q467,U467,Y467,AC467,AG467,AK467,AO467,AS467,AW467,BA467,BE467,BI467,BM467,BQ467,BU467,BY467,CC467),2)+LARGE((Q467,U467,Y467,AC467,AG467,AK467,AO467,AS467,AW467,BA467,BE467,BI467,BM467,BQ467,BU467,BY467,CC467),3)+LARGE((Q467,U467,Y467,AC467,AG467,AK467,AO467,AS467,AW467,BA467,BE467,BI467,BM467,BQ467,BU467,BY467,CC467),4)+LARGE((Q467,U467,Y467,AC467,AG467,AK467,AO467,AS467,AW467,BA467,BE467,BI467,BM467,BQ467,BU467,BY467,CC467),5),J467)</f>
        <v>154.13999999999999</v>
      </c>
      <c r="O467" s="250">
        <f>IF($M467="ano",LARGE((S467,W467,AA467,AE467,AI467,AM467,AQ467,AU467,AY467,BC467,BG467,BK467,BO467,BS467,BW467,CA467,CE467),1)+LARGE((S467,W467,AA467,AE467,AI467,AM467,AQ467,AU467,AY467,BC467,BG467,BK467,BO467,BS467,BW467,CA467,CE467),2)+LARGE((S467,W467,AA467,AE467,AI467,AM467,AQ467,AU467,AY467,BC467,BG467,BK467,BO467,BS467,BW467,CA467,CE467),3)+LARGE((S467,W467,AA467,AE467,AI467,AM467,AQ467,AU467,AY467,BC467,BG467,BK467,BO467,BS467,BW467,CA467,CE467),4)+LARGE((S467,W467,AA467,AE467,AI467,AM467,AQ467,AU467,AY467,BC467,BG467,BK467,BO467,BS467,BW467,CA467,CE467),5),K467)</f>
        <v>162.04999999999998</v>
      </c>
      <c r="S467" s="193"/>
      <c r="W467" s="196"/>
      <c r="Y467" s="59" t="s">
        <v>247</v>
      </c>
      <c r="AA467" s="199" t="s">
        <v>247</v>
      </c>
      <c r="AE467" s="202"/>
      <c r="AG467" s="61" t="s">
        <v>247</v>
      </c>
      <c r="AI467" s="205"/>
      <c r="AJ467" s="200"/>
      <c r="AK467" s="201" t="s">
        <v>247</v>
      </c>
      <c r="AL467" s="201"/>
      <c r="AM467" s="202"/>
      <c r="AN467" s="206">
        <v>3.1377314814814809E-2</v>
      </c>
      <c r="AO467" s="251">
        <v>154.13999999999999</v>
      </c>
      <c r="AP467" s="206">
        <v>2.9846101851851849E-2</v>
      </c>
      <c r="AQ467" s="251">
        <v>162.04999999999998</v>
      </c>
      <c r="AU467" s="202"/>
      <c r="AW467" s="231"/>
      <c r="AX467" s="231"/>
      <c r="AY467" s="253"/>
      <c r="BA467" s="207"/>
      <c r="BB467" s="207"/>
      <c r="BC467" s="208"/>
      <c r="BD467" s="210"/>
      <c r="BE467" s="211"/>
      <c r="BF467" s="211"/>
      <c r="BG467" s="212"/>
      <c r="BH467" s="213"/>
      <c r="BI467" s="214"/>
      <c r="BJ467" s="214"/>
      <c r="BK467" s="215"/>
      <c r="BL467" s="112"/>
      <c r="BM467" s="233"/>
      <c r="BN467" s="233"/>
      <c r="BO467" s="255"/>
      <c r="BS467" s="217"/>
      <c r="BT467" s="218"/>
      <c r="BU467" s="259"/>
      <c r="BV467" s="259"/>
      <c r="BW467" s="260"/>
      <c r="BY467" s="257"/>
      <c r="BZ467" s="257"/>
      <c r="CA467" s="257"/>
      <c r="CB467" s="221"/>
      <c r="CC467" s="222"/>
      <c r="CD467" s="222"/>
      <c r="CE467" s="222"/>
    </row>
    <row r="468" spans="2:83" ht="15" customHeight="1">
      <c r="B468" s="2">
        <v>515</v>
      </c>
      <c r="C468" s="2">
        <v>463</v>
      </c>
      <c r="D468" s="49" t="s">
        <v>829</v>
      </c>
      <c r="E468" s="49" t="s">
        <v>1732</v>
      </c>
      <c r="F468" s="93" t="s">
        <v>774</v>
      </c>
      <c r="G468" s="85">
        <v>1991</v>
      </c>
      <c r="H468" s="49" t="s">
        <v>31</v>
      </c>
      <c r="I468" s="49" t="s">
        <v>31</v>
      </c>
      <c r="J468" s="105">
        <f t="shared" si="41"/>
        <v>161.91999999999999</v>
      </c>
      <c r="K468" s="249">
        <f t="shared" si="42"/>
        <v>162.01</v>
      </c>
      <c r="L468" s="51">
        <f t="shared" si="43"/>
        <v>1</v>
      </c>
      <c r="M468" s="52" t="str">
        <f t="shared" si="44"/>
        <v>nie</v>
      </c>
      <c r="N468" s="106">
        <f>IF($M468="ano",LARGE((Q468,U468,Y468,AC468,AG468,AK468,AO468,AS468,AW468,BA468,BE468,BI468,BM468,BQ468,BU468,BY468,CC468),1)+LARGE((Q468,U468,Y468,AC468,AG468,AK468,AO468,AS468,AW468,BA468,BE468,BI468,BM468,BQ468,BU468,BY468,CC468),2)+LARGE((Q468,U468,Y468,AC468,AG468,AK468,AO468,AS468,AW468,BA468,BE468,BI468,BM468,BQ468,BU468,BY468,CC468),3)+LARGE((Q468,U468,Y468,AC468,AG468,AK468,AO468,AS468,AW468,BA468,BE468,BI468,BM468,BQ468,BU468,BY468,CC468),4)+LARGE((Q468,U468,Y468,AC468,AG468,AK468,AO468,AS468,AW468,BA468,BE468,BI468,BM468,BQ468,BU468,BY468,CC468),5),J468)</f>
        <v>161.91999999999999</v>
      </c>
      <c r="O468" s="250">
        <f>IF($M468="ano",LARGE((S468,W468,AA468,AE468,AI468,AM468,AQ468,AU468,AY468,BC468,BG468,BK468,BO468,BS468,BW468,CA468,CE468),1)+LARGE((S468,W468,AA468,AE468,AI468,AM468,AQ468,AU468,AY468,BC468,BG468,BK468,BO468,BS468,BW468,CA468,CE468),2)+LARGE((S468,W468,AA468,AE468,AI468,AM468,AQ468,AU468,AY468,BC468,BG468,BK468,BO468,BS468,BW468,CA468,CE468),3)+LARGE((S468,W468,AA468,AE468,AI468,AM468,AQ468,AU468,AY468,BC468,BG468,BK468,BO468,BS468,BW468,CA468,CE468),4)+LARGE((S468,W468,AA468,AE468,AI468,AM468,AQ468,AU468,AY468,BC468,BG468,BK468,BO468,BS468,BW468,CA468,CE468),5),K468)</f>
        <v>162.01</v>
      </c>
      <c r="Y468" s="59" t="s">
        <v>247</v>
      </c>
      <c r="AA468" s="59" t="s">
        <v>247</v>
      </c>
      <c r="AJ468" s="200"/>
      <c r="AK468" s="201"/>
      <c r="AL468" s="201"/>
      <c r="AM468" s="201"/>
      <c r="AV468" s="78">
        <v>7.3958333333333334E-2</v>
      </c>
      <c r="AW468" s="263">
        <v>161.91999999999999</v>
      </c>
      <c r="AX468" s="78">
        <v>7.3921354166666675E-2</v>
      </c>
      <c r="AY468" s="263">
        <v>162.01</v>
      </c>
      <c r="BA468" s="207"/>
      <c r="BB468" s="207"/>
      <c r="BC468" s="208"/>
      <c r="BD468" s="210"/>
      <c r="BE468" s="211"/>
      <c r="BF468" s="211"/>
      <c r="BG468" s="212"/>
      <c r="BH468" s="213"/>
      <c r="BI468" s="214"/>
      <c r="BJ468" s="214"/>
      <c r="BK468" s="215"/>
      <c r="BL468" s="112"/>
      <c r="BM468" s="233"/>
      <c r="BN468" s="233"/>
      <c r="BO468" s="255"/>
      <c r="BT468" s="218"/>
      <c r="BU468" s="259"/>
      <c r="BV468" s="259"/>
      <c r="BW468" s="260"/>
      <c r="BY468" s="257"/>
      <c r="BZ468" s="257"/>
      <c r="CA468" s="257"/>
      <c r="CB468" s="221"/>
      <c r="CC468" s="222"/>
      <c r="CD468" s="222"/>
      <c r="CE468" s="222"/>
    </row>
    <row r="469" spans="2:83" ht="15" customHeight="1">
      <c r="B469" s="2">
        <v>516</v>
      </c>
      <c r="C469" s="2">
        <v>464</v>
      </c>
      <c r="D469" s="47" t="s">
        <v>1878</v>
      </c>
      <c r="E469" s="47" t="s">
        <v>1877</v>
      </c>
      <c r="F469" s="89" t="s">
        <v>1879</v>
      </c>
      <c r="G469" s="48">
        <v>1978</v>
      </c>
      <c r="H469" s="49" t="s">
        <v>31</v>
      </c>
      <c r="I469" s="2" t="str">
        <f>IF(G469&lt;=1953,"M60",IF(G469&lt;=1963,"M50",IF(G469&lt;=1973,"M40","M")))</f>
        <v>M</v>
      </c>
      <c r="J469" s="105">
        <f t="shared" si="41"/>
        <v>160.59</v>
      </c>
      <c r="K469" s="249">
        <f t="shared" si="42"/>
        <v>161.97</v>
      </c>
      <c r="L469" s="51">
        <f t="shared" si="43"/>
        <v>1</v>
      </c>
      <c r="M469" s="52" t="str">
        <f t="shared" si="44"/>
        <v>nie</v>
      </c>
      <c r="N469" s="106">
        <f>IF($M469="ano",LARGE((Q469,U469,Y469,AC469,AG469,AK469,AO469,AS469,AW469,BA469,BE469,BI469,BM469,BQ469,BU469,BY469,CC469),1)+LARGE((Q469,U469,Y469,AC469,AG469,AK469,AO469,AS469,AW469,BA469,BE469,BI469,BM469,BQ469,BU469,BY469,CC469),2)+LARGE((Q469,U469,Y469,AC469,AG469,AK469,AO469,AS469,AW469,BA469,BE469,BI469,BM469,BQ469,BU469,BY469,CC469),3)+LARGE((Q469,U469,Y469,AC469,AG469,AK469,AO469,AS469,AW469,BA469,BE469,BI469,BM469,BQ469,BU469,BY469,CC469),4)+LARGE((Q469,U469,Y469,AC469,AG469,AK469,AO469,AS469,AW469,BA469,BE469,BI469,BM469,BQ469,BU469,BY469,CC469),5),J469)</f>
        <v>160.59</v>
      </c>
      <c r="O469" s="250">
        <f>IF($M469="ano",LARGE((S469,W469,AA469,AE469,AI469,AM469,AQ469,AU469,AY469,BC469,BG469,BK469,BO469,BS469,BW469,CA469,CE469),1)+LARGE((S469,W469,AA469,AE469,AI469,AM469,AQ469,AU469,AY469,BC469,BG469,BK469,BO469,BS469,BW469,CA469,CE469),2)+LARGE((S469,W469,AA469,AE469,AI469,AM469,AQ469,AU469,AY469,BC469,BG469,BK469,BO469,BS469,BW469,CA469,CE469),3)+LARGE((S469,W469,AA469,AE469,AI469,AM469,AQ469,AU469,AY469,BC469,BG469,BK469,BO469,BS469,BW469,CA469,CE469),4)+LARGE((S469,W469,AA469,AE469,AI469,AM469,AQ469,AU469,AY469,BC469,BG469,BK469,BO469,BS469,BW469,CA469,CE469),5),K469)</f>
        <v>161.97</v>
      </c>
      <c r="P469" s="191"/>
      <c r="Q469" s="192"/>
      <c r="R469" s="192"/>
      <c r="S469" s="193"/>
      <c r="T469" s="194">
        <v>9.6041666666666678E-2</v>
      </c>
      <c r="U469" s="256">
        <v>160.59</v>
      </c>
      <c r="V469" s="194">
        <v>9.522531250000002E-2</v>
      </c>
      <c r="W469" s="256">
        <v>161.97</v>
      </c>
      <c r="X469" s="197"/>
      <c r="Y469" s="198" t="s">
        <v>247</v>
      </c>
      <c r="Z469" s="198"/>
      <c r="AA469" s="199" t="s">
        <v>247</v>
      </c>
      <c r="AB469" s="200"/>
      <c r="AC469" s="201"/>
      <c r="AD469" s="201"/>
      <c r="AE469" s="202"/>
      <c r="AF469" s="203"/>
      <c r="AG469" s="204" t="s">
        <v>247</v>
      </c>
      <c r="AH469" s="204"/>
      <c r="AI469" s="205"/>
      <c r="AJ469" s="200"/>
      <c r="AK469" s="201" t="s">
        <v>247</v>
      </c>
      <c r="AL469" s="201"/>
      <c r="AM469" s="202"/>
      <c r="AN469" s="206"/>
      <c r="AO469" s="207" t="s">
        <v>247</v>
      </c>
      <c r="AP469" s="207"/>
      <c r="AQ469" s="208"/>
      <c r="AU469" s="202"/>
      <c r="AW469" s="231"/>
      <c r="AX469" s="231"/>
      <c r="AY469" s="253"/>
      <c r="BA469" s="207"/>
      <c r="BB469" s="207"/>
      <c r="BC469" s="208"/>
      <c r="BD469" s="210"/>
      <c r="BE469" s="211"/>
      <c r="BF469" s="211"/>
      <c r="BG469" s="212"/>
      <c r="BH469" s="213"/>
      <c r="BI469" s="214"/>
      <c r="BJ469" s="214"/>
      <c r="BK469" s="215"/>
      <c r="BL469" s="112"/>
      <c r="BM469" s="233"/>
      <c r="BN469" s="233"/>
      <c r="BO469" s="255"/>
      <c r="BP469" s="216"/>
      <c r="BQ469" s="216"/>
      <c r="BR469" s="216"/>
      <c r="BS469" s="217"/>
      <c r="BT469" s="218"/>
      <c r="BU469" s="259"/>
      <c r="BV469" s="259"/>
      <c r="BW469" s="260"/>
      <c r="BY469" s="257"/>
      <c r="BZ469" s="257"/>
      <c r="CA469" s="257"/>
      <c r="CB469" s="221"/>
      <c r="CC469" s="222"/>
      <c r="CD469" s="222"/>
      <c r="CE469" s="222"/>
    </row>
    <row r="470" spans="2:83" ht="15" customHeight="1">
      <c r="B470" s="2">
        <v>518</v>
      </c>
      <c r="C470" s="2">
        <v>465</v>
      </c>
      <c r="D470" s="49" t="s">
        <v>725</v>
      </c>
      <c r="E470" s="49" t="s">
        <v>727</v>
      </c>
      <c r="F470" s="93" t="s">
        <v>706</v>
      </c>
      <c r="G470" s="85">
        <v>1973</v>
      </c>
      <c r="H470" s="49" t="s">
        <v>31</v>
      </c>
      <c r="I470" s="49" t="s">
        <v>32</v>
      </c>
      <c r="J470" s="105">
        <f t="shared" si="41"/>
        <v>154.97999999999999</v>
      </c>
      <c r="K470" s="249">
        <f t="shared" si="42"/>
        <v>161.63999999999999</v>
      </c>
      <c r="L470" s="51">
        <f t="shared" si="43"/>
        <v>1</v>
      </c>
      <c r="M470" s="52" t="str">
        <f t="shared" si="44"/>
        <v>nie</v>
      </c>
      <c r="N470" s="106">
        <f>IF($M470="ano",LARGE((Q470,U470,Y470,AC470,AG470,AK470,AO470,AS470,AW470,BA470,BE470,BI470,BM470,BQ470,BU470,BY470,CC470),1)+LARGE((Q470,U470,Y470,AC470,AG470,AK470,AO470,AS470,AW470,BA470,BE470,BI470,BM470,BQ470,BU470,BY470,CC470),2)+LARGE((Q470,U470,Y470,AC470,AG470,AK470,AO470,AS470,AW470,BA470,BE470,BI470,BM470,BQ470,BU470,BY470,CC470),3)+LARGE((Q470,U470,Y470,AC470,AG470,AK470,AO470,AS470,AW470,BA470,BE470,BI470,BM470,BQ470,BU470,BY470,CC470),4)+LARGE((Q470,U470,Y470,AC470,AG470,AK470,AO470,AS470,AW470,BA470,BE470,BI470,BM470,BQ470,BU470,BY470,CC470),5),J470)</f>
        <v>154.97999999999999</v>
      </c>
      <c r="O470" s="250">
        <f>IF($M470="ano",LARGE((S470,W470,AA470,AE470,AI470,AM470,AQ470,AU470,AY470,BC470,BG470,BK470,BO470,BS470,BW470,CA470,CE470),1)+LARGE((S470,W470,AA470,AE470,AI470,AM470,AQ470,AU470,AY470,BC470,BG470,BK470,BO470,BS470,BW470,CA470,CE470),2)+LARGE((S470,W470,AA470,AE470,AI470,AM470,AQ470,AU470,AY470,BC470,BG470,BK470,BO470,BS470,BW470,CA470,CE470),3)+LARGE((S470,W470,AA470,AE470,AI470,AM470,AQ470,AU470,AY470,BC470,BG470,BK470,BO470,BS470,BW470,CA470,CE470),4)+LARGE((S470,W470,AA470,AE470,AI470,AM470,AQ470,AU470,AY470,BC470,BG470,BK470,BO470,BS470,BW470,CA470,CE470),5),K470)</f>
        <v>161.63999999999999</v>
      </c>
      <c r="Y470" s="59" t="s">
        <v>247</v>
      </c>
      <c r="AA470" s="59" t="s">
        <v>247</v>
      </c>
      <c r="AJ470" s="200"/>
      <c r="AK470" s="201"/>
      <c r="AL470" s="201"/>
      <c r="AM470" s="201"/>
      <c r="AR470" s="134">
        <v>4.1828703703703701E-2</v>
      </c>
      <c r="AS470" s="127">
        <v>154.97999999999999</v>
      </c>
      <c r="AT470" s="134">
        <v>4.0105361111111106E-2</v>
      </c>
      <c r="AU470" s="252">
        <v>161.63999999999999</v>
      </c>
      <c r="AW470" s="231"/>
      <c r="AX470" s="231"/>
      <c r="AY470" s="253"/>
      <c r="BA470" s="207"/>
      <c r="BB470" s="207"/>
      <c r="BC470" s="208"/>
      <c r="BD470" s="210"/>
      <c r="BE470" s="211"/>
      <c r="BF470" s="211"/>
      <c r="BG470" s="212"/>
      <c r="BH470" s="213"/>
      <c r="BI470" s="214"/>
      <c r="BJ470" s="214"/>
      <c r="BK470" s="215"/>
      <c r="BL470" s="112"/>
      <c r="BM470" s="233"/>
      <c r="BN470" s="233"/>
      <c r="BO470" s="255"/>
      <c r="BT470" s="218"/>
      <c r="BU470" s="259"/>
      <c r="BV470" s="259"/>
      <c r="BW470" s="260"/>
      <c r="BY470" s="257"/>
      <c r="BZ470" s="257"/>
      <c r="CA470" s="257"/>
      <c r="CB470" s="221"/>
      <c r="CC470" s="222"/>
      <c r="CD470" s="222"/>
      <c r="CE470" s="222"/>
    </row>
    <row r="471" spans="2:83" ht="15" customHeight="1">
      <c r="B471" s="2">
        <v>519</v>
      </c>
      <c r="C471" s="2">
        <v>466</v>
      </c>
      <c r="D471" s="49" t="s">
        <v>828</v>
      </c>
      <c r="E471" s="49" t="s">
        <v>1582</v>
      </c>
      <c r="F471" s="93" t="s">
        <v>803</v>
      </c>
      <c r="G471" s="85">
        <v>1982</v>
      </c>
      <c r="H471" s="49" t="s">
        <v>31</v>
      </c>
      <c r="I471" s="49" t="s">
        <v>31</v>
      </c>
      <c r="J471" s="105">
        <f t="shared" si="41"/>
        <v>161.55000000000001</v>
      </c>
      <c r="K471" s="249">
        <f t="shared" si="42"/>
        <v>161.55000000000001</v>
      </c>
      <c r="L471" s="51">
        <f t="shared" si="43"/>
        <v>1</v>
      </c>
      <c r="M471" s="52" t="str">
        <f t="shared" si="44"/>
        <v>nie</v>
      </c>
      <c r="N471" s="106">
        <f>IF($M471="ano",LARGE((Q471,U471,Y471,AC471,AG471,AK471,AO471,AS471,AW471,BA471,BE471,BI471,BM471,BQ471,BU471,BY471,CC471),1)+LARGE((Q471,U471,Y471,AC471,AG471,AK471,AO471,AS471,AW471,BA471,BE471,BI471,BM471,BQ471,BU471,BY471,CC471),2)+LARGE((Q471,U471,Y471,AC471,AG471,AK471,AO471,AS471,AW471,BA471,BE471,BI471,BM471,BQ471,BU471,BY471,CC471),3)+LARGE((Q471,U471,Y471,AC471,AG471,AK471,AO471,AS471,AW471,BA471,BE471,BI471,BM471,BQ471,BU471,BY471,CC471),4)+LARGE((Q471,U471,Y471,AC471,AG471,AK471,AO471,AS471,AW471,BA471,BE471,BI471,BM471,BQ471,BU471,BY471,CC471),5),J471)</f>
        <v>161.55000000000001</v>
      </c>
      <c r="O471" s="250">
        <f>IF($M471="ano",LARGE((S471,W471,AA471,AE471,AI471,AM471,AQ471,AU471,AY471,BC471,BG471,BK471,BO471,BS471,BW471,CA471,CE471),1)+LARGE((S471,W471,AA471,AE471,AI471,AM471,AQ471,AU471,AY471,BC471,BG471,BK471,BO471,BS471,BW471,CA471,CE471),2)+LARGE((S471,W471,AA471,AE471,AI471,AM471,AQ471,AU471,AY471,BC471,BG471,BK471,BO471,BS471,BW471,CA471,CE471),3)+LARGE((S471,W471,AA471,AE471,AI471,AM471,AQ471,AU471,AY471,BC471,BG471,BK471,BO471,BS471,BW471,CA471,CE471),4)+LARGE((S471,W471,AA471,AE471,AI471,AM471,AQ471,AU471,AY471,BC471,BG471,BK471,BO471,BS471,BW471,CA471,CE471),5),K471)</f>
        <v>161.55000000000001</v>
      </c>
      <c r="Y471" s="59" t="s">
        <v>247</v>
      </c>
      <c r="AA471" s="59" t="s">
        <v>247</v>
      </c>
      <c r="AJ471" s="200"/>
      <c r="AK471" s="201"/>
      <c r="AL471" s="201"/>
      <c r="AM471" s="201"/>
      <c r="AV471" s="78">
        <v>7.407407407407407E-2</v>
      </c>
      <c r="AW471" s="263">
        <v>161.55000000000001</v>
      </c>
      <c r="AX471" s="78">
        <v>7.407407407407407E-2</v>
      </c>
      <c r="AY471" s="263">
        <v>161.55000000000001</v>
      </c>
      <c r="BA471" s="207"/>
      <c r="BB471" s="207"/>
      <c r="BC471" s="208"/>
      <c r="BD471" s="210"/>
      <c r="BE471" s="211"/>
      <c r="BF471" s="211"/>
      <c r="BG471" s="212"/>
      <c r="BH471" s="213"/>
      <c r="BI471" s="214"/>
      <c r="BJ471" s="214"/>
      <c r="BK471" s="215"/>
      <c r="BL471" s="112"/>
      <c r="BM471" s="233"/>
      <c r="BN471" s="233"/>
      <c r="BO471" s="255"/>
      <c r="BT471" s="218"/>
      <c r="BU471" s="259"/>
      <c r="BV471" s="259"/>
      <c r="BW471" s="260"/>
      <c r="BY471" s="257"/>
      <c r="BZ471" s="257"/>
      <c r="CA471" s="257"/>
      <c r="CB471" s="221"/>
      <c r="CC471" s="222"/>
      <c r="CD471" s="222"/>
      <c r="CE471" s="222"/>
    </row>
    <row r="472" spans="2:83" ht="15" customHeight="1">
      <c r="B472" s="2">
        <v>520</v>
      </c>
      <c r="C472" s="2">
        <v>467</v>
      </c>
      <c r="D472" s="49" t="s">
        <v>1010</v>
      </c>
      <c r="E472" s="49" t="s">
        <v>1604</v>
      </c>
      <c r="F472" s="93" t="s">
        <v>952</v>
      </c>
      <c r="G472" s="85">
        <v>1967</v>
      </c>
      <c r="H472" s="49" t="s">
        <v>31</v>
      </c>
      <c r="I472" s="49" t="s">
        <v>32</v>
      </c>
      <c r="J472" s="105">
        <f t="shared" si="41"/>
        <v>147.6</v>
      </c>
      <c r="K472" s="249">
        <f t="shared" si="42"/>
        <v>161.54999999999998</v>
      </c>
      <c r="L472" s="51">
        <f t="shared" si="43"/>
        <v>1</v>
      </c>
      <c r="M472" s="52" t="str">
        <f t="shared" si="44"/>
        <v>nie</v>
      </c>
      <c r="N472" s="106">
        <f>IF($M472="ano",LARGE((Q472,U472,Y472,AC472,AG472,AK472,AO472,AS472,AW472,BA472,BE472,BI472,BM472,BQ472,BU472,BY472,CC472),1)+LARGE((Q472,U472,Y472,AC472,AG472,AK472,AO472,AS472,AW472,BA472,BE472,BI472,BM472,BQ472,BU472,BY472,CC472),2)+LARGE((Q472,U472,Y472,AC472,AG472,AK472,AO472,AS472,AW472,BA472,BE472,BI472,BM472,BQ472,BU472,BY472,CC472),3)+LARGE((Q472,U472,Y472,AC472,AG472,AK472,AO472,AS472,AW472,BA472,BE472,BI472,BM472,BQ472,BU472,BY472,CC472),4)+LARGE((Q472,U472,Y472,AC472,AG472,AK472,AO472,AS472,AW472,BA472,BE472,BI472,BM472,BQ472,BU472,BY472,CC472),5),J472)</f>
        <v>147.6</v>
      </c>
      <c r="O472" s="250">
        <f>IF($M472="ano",LARGE((S472,W472,AA472,AE472,AI472,AM472,AQ472,AU472,AY472,BC472,BG472,BK472,BO472,BS472,BW472,CA472,CE472),1)+LARGE((S472,W472,AA472,AE472,AI472,AM472,AQ472,AU472,AY472,BC472,BG472,BK472,BO472,BS472,BW472,CA472,CE472),2)+LARGE((S472,W472,AA472,AE472,AI472,AM472,AQ472,AU472,AY472,BC472,BG472,BK472,BO472,BS472,BW472,CA472,CE472),3)+LARGE((S472,W472,AA472,AE472,AI472,AM472,AQ472,AU472,AY472,BC472,BG472,BK472,BO472,BS472,BW472,CA472,CE472),4)+LARGE((S472,W472,AA472,AE472,AI472,AM472,AQ472,AU472,AY472,BC472,BG472,BK472,BO472,BS472,BW472,CA472,CE472),5),K472)</f>
        <v>161.54999999999998</v>
      </c>
      <c r="AJ472" s="200"/>
      <c r="AK472" s="201"/>
      <c r="AL472" s="201"/>
      <c r="AM472" s="201"/>
      <c r="BH472" s="213">
        <v>7.5486111111111115E-2</v>
      </c>
      <c r="BI472" s="254">
        <v>147.6</v>
      </c>
      <c r="BJ472" s="213">
        <v>6.8971659722222217E-2</v>
      </c>
      <c r="BK472" s="254">
        <v>161.54999999999998</v>
      </c>
      <c r="BL472" s="112"/>
      <c r="BM472" s="233"/>
      <c r="BN472" s="233"/>
      <c r="BO472" s="255"/>
      <c r="BT472" s="218"/>
      <c r="BU472" s="259"/>
      <c r="BV472" s="259"/>
      <c r="BW472" s="260"/>
      <c r="BY472" s="257"/>
      <c r="BZ472" s="257"/>
      <c r="CA472" s="257"/>
      <c r="CB472" s="221"/>
      <c r="CC472" s="222"/>
      <c r="CD472" s="222"/>
      <c r="CE472" s="222"/>
    </row>
    <row r="473" spans="2:83" ht="15" customHeight="1">
      <c r="B473" s="2">
        <v>521</v>
      </c>
      <c r="C473" s="2">
        <v>468</v>
      </c>
      <c r="D473" s="49" t="s">
        <v>2454</v>
      </c>
      <c r="E473" s="49" t="s">
        <v>2332</v>
      </c>
      <c r="F473" s="93" t="s">
        <v>862</v>
      </c>
      <c r="G473" s="85">
        <v>1971</v>
      </c>
      <c r="H473" s="49" t="s">
        <v>31</v>
      </c>
      <c r="I473" s="49" t="s">
        <v>32</v>
      </c>
      <c r="J473" s="105">
        <f t="shared" si="41"/>
        <v>152.21</v>
      </c>
      <c r="K473" s="249">
        <f t="shared" si="42"/>
        <v>161.29999999999998</v>
      </c>
      <c r="L473" s="51">
        <f t="shared" si="43"/>
        <v>1</v>
      </c>
      <c r="M473" s="52" t="str">
        <f t="shared" si="44"/>
        <v>nie</v>
      </c>
      <c r="N473" s="106">
        <f>IF($M473="ano",LARGE((Q473,U473,Y473,AC473,AG473,AK473,AO473,AS473,AW473,BA473,BE473,BI473,BM473,BQ473,BU473,BY473,CC473),1)+LARGE((Q473,U473,Y473,AC473,AG473,AK473,AO473,AS473,AW473,BA473,BE473,BI473,BM473,BQ473,BU473,BY473,CC473),2)+LARGE((Q473,U473,Y473,AC473,AG473,AK473,AO473,AS473,AW473,BA473,BE473,BI473,BM473,BQ473,BU473,BY473,CC473),3)+LARGE((Q473,U473,Y473,AC473,AG473,AK473,AO473,AS473,AW473,BA473,BE473,BI473,BM473,BQ473,BU473,BY473,CC473),4)+LARGE((Q473,U473,Y473,AC473,AG473,AK473,AO473,AS473,AW473,BA473,BE473,BI473,BM473,BQ473,BU473,BY473,CC473),5),J473)</f>
        <v>152.21</v>
      </c>
      <c r="O473" s="250">
        <f>IF($M473="ano",LARGE((S473,W473,AA473,AE473,AI473,AM473,AQ473,AU473,AY473,BC473,BG473,BK473,BO473,BS473,BW473,CA473,CE473),1)+LARGE((S473,W473,AA473,AE473,AI473,AM473,AQ473,AU473,AY473,BC473,BG473,BK473,BO473,BS473,BW473,CA473,CE473),2)+LARGE((S473,W473,AA473,AE473,AI473,AM473,AQ473,AU473,AY473,BC473,BG473,BK473,BO473,BS473,BW473,CA473,CE473),3)+LARGE((S473,W473,AA473,AE473,AI473,AM473,AQ473,AU473,AY473,BC473,BG473,BK473,BO473,BS473,BW473,CA473,CE473),4)+LARGE((S473,W473,AA473,AE473,AI473,AM473,AQ473,AU473,AY473,BC473,BG473,BK473,BO473,BS473,BW473,CA473,CE473),5),K473)</f>
        <v>161.29999999999998</v>
      </c>
      <c r="Y473" s="59" t="s">
        <v>247</v>
      </c>
      <c r="AA473" s="59" t="s">
        <v>247</v>
      </c>
      <c r="AJ473" s="200"/>
      <c r="AK473" s="201"/>
      <c r="AL473" s="201"/>
      <c r="AM473" s="201"/>
      <c r="BD473" s="210">
        <v>6.0671296296296293E-2</v>
      </c>
      <c r="BE473" s="258">
        <v>152.21</v>
      </c>
      <c r="BF473" s="210">
        <v>5.7255502314814813E-2</v>
      </c>
      <c r="BG473" s="258">
        <v>161.29999999999998</v>
      </c>
      <c r="BH473" s="213"/>
      <c r="BI473" s="214"/>
      <c r="BJ473" s="214"/>
      <c r="BK473" s="215"/>
      <c r="BL473" s="112"/>
      <c r="BM473" s="233"/>
      <c r="BN473" s="233"/>
      <c r="BO473" s="255"/>
      <c r="BT473" s="218"/>
      <c r="BU473" s="259"/>
      <c r="BV473" s="259"/>
      <c r="BW473" s="260"/>
      <c r="BY473" s="257"/>
      <c r="BZ473" s="257"/>
      <c r="CA473" s="257"/>
      <c r="CB473" s="221"/>
      <c r="CC473" s="222"/>
      <c r="CD473" s="222"/>
      <c r="CE473" s="222"/>
    </row>
    <row r="474" spans="2:83" ht="15" customHeight="1">
      <c r="B474" s="2">
        <v>522</v>
      </c>
      <c r="C474" s="2">
        <v>469</v>
      </c>
      <c r="D474" s="49" t="s">
        <v>145</v>
      </c>
      <c r="E474" s="49" t="s">
        <v>1582</v>
      </c>
      <c r="F474" s="93" t="s">
        <v>1542</v>
      </c>
      <c r="G474" s="85">
        <v>1977</v>
      </c>
      <c r="H474" s="49" t="s">
        <v>31</v>
      </c>
      <c r="I474" s="2" t="str">
        <f>IF(G474&lt;=1953,"M60",IF(G474&lt;=1963,"M50",IF(G474&lt;=1973,"M40","M")))</f>
        <v>M</v>
      </c>
      <c r="J474" s="105">
        <f t="shared" si="41"/>
        <v>159.01</v>
      </c>
      <c r="K474" s="249">
        <f t="shared" si="42"/>
        <v>161.16</v>
      </c>
      <c r="L474" s="51">
        <f t="shared" si="43"/>
        <v>1</v>
      </c>
      <c r="M474" s="52" t="str">
        <f t="shared" si="44"/>
        <v>nie</v>
      </c>
      <c r="N474" s="106">
        <f>IF($M474="ano",LARGE((Q474,U474,Y474,AC474,AG474,AK474,AO474,AS474,AW474,BA474,BE474,BI474,BM474,BQ474,BU474,BY474,CC474),1)+LARGE((Q474,U474,Y474,AC474,AG474,AK474,AO474,AS474,AW474,BA474,BE474,BI474,BM474,BQ474,BU474,BY474,CC474),2)+LARGE((Q474,U474,Y474,AC474,AG474,AK474,AO474,AS474,AW474,BA474,BE474,BI474,BM474,BQ474,BU474,BY474,CC474),3)+LARGE((Q474,U474,Y474,AC474,AG474,AK474,AO474,AS474,AW474,BA474,BE474,BI474,BM474,BQ474,BU474,BY474,CC474),4)+LARGE((Q474,U474,Y474,AC474,AG474,AK474,AO474,AS474,AW474,BA474,BE474,BI474,BM474,BQ474,BU474,BY474,CC474),5),J474)</f>
        <v>159.01</v>
      </c>
      <c r="O474" s="250">
        <f>IF($M474="ano",LARGE((S474,W474,AA474,AE474,AI474,AM474,AQ474,AU474,AY474,BC474,BG474,BK474,BO474,BS474,BW474,CA474,CE474),1)+LARGE((S474,W474,AA474,AE474,AI474,AM474,AQ474,AU474,AY474,BC474,BG474,BK474,BO474,BS474,BW474,CA474,CE474),2)+LARGE((S474,W474,AA474,AE474,AI474,AM474,AQ474,AU474,AY474,BC474,BG474,BK474,BO474,BS474,BW474,CA474,CE474),3)+LARGE((S474,W474,AA474,AE474,AI474,AM474,AQ474,AU474,AY474,BC474,BG474,BK474,BO474,BS474,BW474,CA474,CE474),4)+LARGE((S474,W474,AA474,AE474,AI474,AM474,AQ474,AU474,AY474,BC474,BG474,BK474,BO474,BS474,BW474,CA474,CE474),5),K474)</f>
        <v>161.16</v>
      </c>
      <c r="S474" s="193"/>
      <c r="W474" s="196"/>
      <c r="Y474" s="59" t="s">
        <v>247</v>
      </c>
      <c r="AA474" s="199" t="s">
        <v>247</v>
      </c>
      <c r="AB474" s="200">
        <v>5.8321759259259261E-2</v>
      </c>
      <c r="AC474" s="252">
        <v>159.01</v>
      </c>
      <c r="AD474" s="200">
        <v>5.7546079861111113E-2</v>
      </c>
      <c r="AE474" s="252">
        <v>161.16</v>
      </c>
      <c r="AG474" s="61" t="s">
        <v>247</v>
      </c>
      <c r="AI474" s="205"/>
      <c r="AJ474" s="200"/>
      <c r="AK474" s="201" t="s">
        <v>247</v>
      </c>
      <c r="AL474" s="201"/>
      <c r="AM474" s="202"/>
      <c r="AN474" s="206"/>
      <c r="AO474" s="207" t="s">
        <v>247</v>
      </c>
      <c r="AP474" s="207"/>
      <c r="AQ474" s="208"/>
      <c r="AU474" s="202"/>
      <c r="AW474" s="231"/>
      <c r="AX474" s="231"/>
      <c r="AY474" s="253"/>
      <c r="BA474" s="207"/>
      <c r="BB474" s="207"/>
      <c r="BC474" s="208"/>
      <c r="BD474" s="210"/>
      <c r="BE474" s="211"/>
      <c r="BF474" s="211"/>
      <c r="BG474" s="212"/>
      <c r="BH474" s="213"/>
      <c r="BI474" s="214"/>
      <c r="BJ474" s="214"/>
      <c r="BK474" s="215"/>
      <c r="BL474" s="112"/>
      <c r="BM474" s="233"/>
      <c r="BN474" s="233"/>
      <c r="BO474" s="255"/>
      <c r="BS474" s="217"/>
      <c r="BT474" s="218"/>
      <c r="BU474" s="259"/>
      <c r="BV474" s="259"/>
      <c r="BW474" s="260"/>
      <c r="BY474" s="257"/>
      <c r="BZ474" s="257"/>
      <c r="CA474" s="257"/>
      <c r="CB474" s="221"/>
      <c r="CC474" s="222"/>
      <c r="CD474" s="222"/>
      <c r="CE474" s="222"/>
    </row>
    <row r="475" spans="2:83" ht="15" customHeight="1">
      <c r="B475" s="2">
        <v>523</v>
      </c>
      <c r="C475" s="2">
        <v>470</v>
      </c>
      <c r="D475" s="49" t="s">
        <v>1331</v>
      </c>
      <c r="E475" s="49" t="s">
        <v>1420</v>
      </c>
      <c r="F475" s="93" t="s">
        <v>2188</v>
      </c>
      <c r="G475" s="85">
        <v>1975</v>
      </c>
      <c r="H475" s="49" t="s">
        <v>31</v>
      </c>
      <c r="I475" s="49" t="s">
        <v>31</v>
      </c>
      <c r="J475" s="105">
        <f t="shared" si="41"/>
        <v>156.91999999999999</v>
      </c>
      <c r="K475" s="249">
        <f t="shared" si="42"/>
        <v>161.14999999999998</v>
      </c>
      <c r="L475" s="51">
        <f t="shared" si="43"/>
        <v>1</v>
      </c>
      <c r="M475" s="52" t="str">
        <f t="shared" si="44"/>
        <v>nie</v>
      </c>
      <c r="N475" s="106">
        <f>IF($M475="ano",LARGE((Q475,U475,Y475,AC475,AG475,AK475,AO475,AS475,AW475,BA475,BE475,BI475,BM475,BQ475,BU475,BY475,CC475),1)+LARGE((Q475,U475,Y475,AC475,AG475,AK475,AO475,AS475,AW475,BA475,BE475,BI475,BM475,BQ475,BU475,BY475,CC475),2)+LARGE((Q475,U475,Y475,AC475,AG475,AK475,AO475,AS475,AW475,BA475,BE475,BI475,BM475,BQ475,BU475,BY475,CC475),3)+LARGE((Q475,U475,Y475,AC475,AG475,AK475,AO475,AS475,AW475,BA475,BE475,BI475,BM475,BQ475,BU475,BY475,CC475),4)+LARGE((Q475,U475,Y475,AC475,AG475,AK475,AO475,AS475,AW475,BA475,BE475,BI475,BM475,BQ475,BU475,BY475,CC475),5),J475)</f>
        <v>156.91999999999999</v>
      </c>
      <c r="O475" s="250">
        <f>IF($M475="ano",LARGE((S475,W475,AA475,AE475,AI475,AM475,AQ475,AU475,AY475,BC475,BG475,BK475,BO475,BS475,BW475,CA475,CE475),1)+LARGE((S475,W475,AA475,AE475,AI475,AM475,AQ475,AU475,AY475,BC475,BG475,BK475,BO475,BS475,BW475,CA475,CE475),2)+LARGE((S475,W475,AA475,AE475,AI475,AM475,AQ475,AU475,AY475,BC475,BG475,BK475,BO475,BS475,BW475,CA475,CE475),3)+LARGE((S475,W475,AA475,AE475,AI475,AM475,AQ475,AU475,AY475,BC475,BG475,BK475,BO475,BS475,BW475,CA475,CE475),4)+LARGE((S475,W475,AA475,AE475,AI475,AM475,AQ475,AU475,AY475,BC475,BG475,BK475,BO475,BS475,BW475,CA475,CE475),5),K475)</f>
        <v>161.14999999999998</v>
      </c>
      <c r="AJ475" s="200"/>
      <c r="AK475" s="201"/>
      <c r="AL475" s="201"/>
      <c r="AM475" s="201"/>
      <c r="BY475" s="264"/>
      <c r="BZ475" s="264"/>
      <c r="CA475" s="257"/>
      <c r="CB475" s="221">
        <v>5.7881944444444444E-2</v>
      </c>
      <c r="CC475" s="222">
        <v>156.91999999999999</v>
      </c>
      <c r="CD475" s="221">
        <v>5.6365437499999997E-2</v>
      </c>
      <c r="CE475" s="222">
        <v>161.14999999999998</v>
      </c>
    </row>
    <row r="476" spans="2:83" ht="15" customHeight="1">
      <c r="B476" s="2">
        <v>524</v>
      </c>
      <c r="C476" s="2">
        <v>471</v>
      </c>
      <c r="D476" s="49" t="s">
        <v>1329</v>
      </c>
      <c r="E476" s="49" t="s">
        <v>1814</v>
      </c>
      <c r="F476" s="93" t="s">
        <v>1330</v>
      </c>
      <c r="G476" s="85">
        <v>1976</v>
      </c>
      <c r="H476" s="49" t="s">
        <v>31</v>
      </c>
      <c r="I476" s="49" t="s">
        <v>31</v>
      </c>
      <c r="J476" s="105">
        <f t="shared" si="41"/>
        <v>158.04</v>
      </c>
      <c r="K476" s="249">
        <f t="shared" si="42"/>
        <v>161.13999999999999</v>
      </c>
      <c r="L476" s="51">
        <f t="shared" si="43"/>
        <v>1</v>
      </c>
      <c r="M476" s="52" t="str">
        <f t="shared" si="44"/>
        <v>nie</v>
      </c>
      <c r="N476" s="106">
        <f>IF($M476="ano",LARGE((Q476,U476,Y476,AC476,AG476,AK476,AO476,AS476,AW476,BA476,BE476,BI476,BM476,BQ476,BU476,BY476,CC476),1)+LARGE((Q476,U476,Y476,AC476,AG476,AK476,AO476,AS476,AW476,BA476,BE476,BI476,BM476,BQ476,BU476,BY476,CC476),2)+LARGE((Q476,U476,Y476,AC476,AG476,AK476,AO476,AS476,AW476,BA476,BE476,BI476,BM476,BQ476,BU476,BY476,CC476),3)+LARGE((Q476,U476,Y476,AC476,AG476,AK476,AO476,AS476,AW476,BA476,BE476,BI476,BM476,BQ476,BU476,BY476,CC476),4)+LARGE((Q476,U476,Y476,AC476,AG476,AK476,AO476,AS476,AW476,BA476,BE476,BI476,BM476,BQ476,BU476,BY476,CC476),5),J476)</f>
        <v>158.04</v>
      </c>
      <c r="O476" s="250">
        <f>IF($M476="ano",LARGE((S476,W476,AA476,AE476,AI476,AM476,AQ476,AU476,AY476,BC476,BG476,BK476,BO476,BS476,BW476,CA476,CE476),1)+LARGE((S476,W476,AA476,AE476,AI476,AM476,AQ476,AU476,AY476,BC476,BG476,BK476,BO476,BS476,BW476,CA476,CE476),2)+LARGE((S476,W476,AA476,AE476,AI476,AM476,AQ476,AU476,AY476,BC476,BG476,BK476,BO476,BS476,BW476,CA476,CE476),3)+LARGE((S476,W476,AA476,AE476,AI476,AM476,AQ476,AU476,AY476,BC476,BG476,BK476,BO476,BS476,BW476,CA476,CE476),4)+LARGE((S476,W476,AA476,AE476,AI476,AM476,AQ476,AU476,AY476,BC476,BG476,BK476,BO476,BS476,BW476,CA476,CE476),5),K476)</f>
        <v>161.13999999999999</v>
      </c>
      <c r="AJ476" s="200"/>
      <c r="AK476" s="201"/>
      <c r="AL476" s="201"/>
      <c r="AM476" s="201"/>
      <c r="BY476" s="264"/>
      <c r="BZ476" s="264"/>
      <c r="CA476" s="257"/>
      <c r="CB476" s="221">
        <v>5.7615740740740738E-2</v>
      </c>
      <c r="CC476" s="222">
        <v>158.04</v>
      </c>
      <c r="CD476" s="221">
        <v>5.6509518518518514E-2</v>
      </c>
      <c r="CE476" s="222">
        <v>161.13999999999999</v>
      </c>
    </row>
    <row r="477" spans="2:83" ht="15" customHeight="1">
      <c r="B477" s="2">
        <v>525</v>
      </c>
      <c r="C477" s="2">
        <v>472</v>
      </c>
      <c r="D477" s="49" t="s">
        <v>1127</v>
      </c>
      <c r="E477" s="49" t="s">
        <v>1502</v>
      </c>
      <c r="F477" s="93" t="s">
        <v>1128</v>
      </c>
      <c r="G477" s="85">
        <v>1967</v>
      </c>
      <c r="H477" s="49" t="s">
        <v>31</v>
      </c>
      <c r="I477" s="49" t="s">
        <v>32</v>
      </c>
      <c r="J477" s="105">
        <f t="shared" si="41"/>
        <v>147.19999999999999</v>
      </c>
      <c r="K477" s="249">
        <f t="shared" si="42"/>
        <v>161.10999999999999</v>
      </c>
      <c r="L477" s="51">
        <f t="shared" si="43"/>
        <v>1</v>
      </c>
      <c r="M477" s="52" t="str">
        <f t="shared" si="44"/>
        <v>nie</v>
      </c>
      <c r="N477" s="106">
        <f>IF($M477="ano",LARGE((Q477,U477,Y477,AC477,AG477,AK477,AO477,AS477,AW477,BA477,BE477,BI477,BM477,BQ477,BU477,BY477,CC477),1)+LARGE((Q477,U477,Y477,AC477,AG477,AK477,AO477,AS477,AW477,BA477,BE477,BI477,BM477,BQ477,BU477,BY477,CC477),2)+LARGE((Q477,U477,Y477,AC477,AG477,AK477,AO477,AS477,AW477,BA477,BE477,BI477,BM477,BQ477,BU477,BY477,CC477),3)+LARGE((Q477,U477,Y477,AC477,AG477,AK477,AO477,AS477,AW477,BA477,BE477,BI477,BM477,BQ477,BU477,BY477,CC477),4)+LARGE((Q477,U477,Y477,AC477,AG477,AK477,AO477,AS477,AW477,BA477,BE477,BI477,BM477,BQ477,BU477,BY477,CC477),5),J477)</f>
        <v>147.19999999999999</v>
      </c>
      <c r="O477" s="250">
        <f>IF($M477="ano",LARGE((S477,W477,AA477,AE477,AI477,AM477,AQ477,AU477,AY477,BC477,BG477,BK477,BO477,BS477,BW477,CA477,CE477),1)+LARGE((S477,W477,AA477,AE477,AI477,AM477,AQ477,AU477,AY477,BC477,BG477,BK477,BO477,BS477,BW477,CA477,CE477),2)+LARGE((S477,W477,AA477,AE477,AI477,AM477,AQ477,AU477,AY477,BC477,BG477,BK477,BO477,BS477,BW477,CA477,CE477),3)+LARGE((S477,W477,AA477,AE477,AI477,AM477,AQ477,AU477,AY477,BC477,BG477,BK477,BO477,BS477,BW477,CA477,CE477),4)+LARGE((S477,W477,AA477,AE477,AI477,AM477,AQ477,AU477,AY477,BC477,BG477,BK477,BO477,BS477,BW477,CA477,CE477),5),K477)</f>
        <v>161.10999999999999</v>
      </c>
      <c r="AJ477" s="200"/>
      <c r="AK477" s="201"/>
      <c r="AL477" s="201"/>
      <c r="AM477" s="201"/>
      <c r="BT477" s="218">
        <v>5.6724537037037039E-2</v>
      </c>
      <c r="BU477" s="256">
        <v>147.19999999999999</v>
      </c>
      <c r="BV477" s="218">
        <v>5.1829209490740741E-2</v>
      </c>
      <c r="BW477" s="262">
        <v>161.10999999999999</v>
      </c>
      <c r="BX477" s="219">
        <v>6.0821759259259256E-2</v>
      </c>
      <c r="BY477" s="257"/>
      <c r="BZ477" s="219">
        <v>5.5572841435185177E-2</v>
      </c>
      <c r="CA477" s="257"/>
      <c r="CB477" s="221"/>
      <c r="CC477" s="222"/>
      <c r="CD477" s="222"/>
      <c r="CE477" s="222"/>
    </row>
    <row r="478" spans="2:83" ht="15" customHeight="1">
      <c r="B478" s="2">
        <v>526</v>
      </c>
      <c r="C478" s="2">
        <v>473</v>
      </c>
      <c r="D478" s="49" t="s">
        <v>1086</v>
      </c>
      <c r="E478" s="49" t="s">
        <v>1604</v>
      </c>
      <c r="F478" s="93" t="s">
        <v>991</v>
      </c>
      <c r="G478" s="85">
        <v>1962</v>
      </c>
      <c r="H478" s="49" t="s">
        <v>31</v>
      </c>
      <c r="I478" s="49" t="s">
        <v>33</v>
      </c>
      <c r="J478" s="105">
        <f t="shared" si="41"/>
        <v>141.01</v>
      </c>
      <c r="K478" s="249">
        <f t="shared" si="42"/>
        <v>160.95999999999998</v>
      </c>
      <c r="L478" s="51">
        <f t="shared" si="43"/>
        <v>1</v>
      </c>
      <c r="M478" s="52" t="str">
        <f t="shared" si="44"/>
        <v>nie</v>
      </c>
      <c r="N478" s="106">
        <f>IF($M478="ano",LARGE((Q478,U478,Y478,AC478,AG478,AK478,AO478,AS478,AW478,BA478,BE478,BI478,BM478,BQ478,BU478,BY478,CC478),1)+LARGE((Q478,U478,Y478,AC478,AG478,AK478,AO478,AS478,AW478,BA478,BE478,BI478,BM478,BQ478,BU478,BY478,CC478),2)+LARGE((Q478,U478,Y478,AC478,AG478,AK478,AO478,AS478,AW478,BA478,BE478,BI478,BM478,BQ478,BU478,BY478,CC478),3)+LARGE((Q478,U478,Y478,AC478,AG478,AK478,AO478,AS478,AW478,BA478,BE478,BI478,BM478,BQ478,BU478,BY478,CC478),4)+LARGE((Q478,U478,Y478,AC478,AG478,AK478,AO478,AS478,AW478,BA478,BE478,BI478,BM478,BQ478,BU478,BY478,CC478),5),J478)</f>
        <v>141.01</v>
      </c>
      <c r="O478" s="250">
        <f>IF($M478="ano",LARGE((S478,W478,AA478,AE478,AI478,AM478,AQ478,AU478,AY478,BC478,BG478,BK478,BO478,BS478,BW478,CA478,CE478),1)+LARGE((S478,W478,AA478,AE478,AI478,AM478,AQ478,AU478,AY478,BC478,BG478,BK478,BO478,BS478,BW478,CA478,CE478),2)+LARGE((S478,W478,AA478,AE478,AI478,AM478,AQ478,AU478,AY478,BC478,BG478,BK478,BO478,BS478,BW478,CA478,CE478),3)+LARGE((S478,W478,AA478,AE478,AI478,AM478,AQ478,AU478,AY478,BC478,BG478,BK478,BO478,BS478,BW478,CA478,CE478),4)+LARGE((S478,W478,AA478,AE478,AI478,AM478,AQ478,AU478,AY478,BC478,BG478,BK478,BO478,BS478,BW478,CA478,CE478),5),K478)</f>
        <v>160.95999999999998</v>
      </c>
      <c r="AJ478" s="200"/>
      <c r="AK478" s="201"/>
      <c r="AL478" s="201"/>
      <c r="AM478" s="201"/>
      <c r="BH478" s="213"/>
      <c r="BI478" s="214"/>
      <c r="BJ478" s="214"/>
      <c r="BK478" s="215"/>
      <c r="BL478" s="112">
        <v>6.7754629629629637E-2</v>
      </c>
      <c r="BM478" s="233">
        <v>141.01</v>
      </c>
      <c r="BN478" s="112">
        <v>5.9359831018518522E-2</v>
      </c>
      <c r="BO478" s="233">
        <v>160.95999999999998</v>
      </c>
      <c r="BT478" s="218"/>
      <c r="BU478" s="259"/>
      <c r="BV478" s="259"/>
      <c r="BW478" s="260"/>
      <c r="BY478" s="257"/>
      <c r="BZ478" s="257"/>
      <c r="CA478" s="257"/>
      <c r="CB478" s="221"/>
      <c r="CC478" s="222"/>
      <c r="CD478" s="222"/>
      <c r="CE478" s="222"/>
    </row>
    <row r="479" spans="2:83" ht="15" customHeight="1">
      <c r="B479" s="2">
        <v>527</v>
      </c>
      <c r="C479" s="2">
        <v>474</v>
      </c>
      <c r="D479" s="47" t="s">
        <v>1574</v>
      </c>
      <c r="E479" s="47" t="s">
        <v>1505</v>
      </c>
      <c r="F479" s="89" t="s">
        <v>1575</v>
      </c>
      <c r="G479" s="48">
        <v>1975</v>
      </c>
      <c r="H479" s="49" t="s">
        <v>31</v>
      </c>
      <c r="I479" s="2" t="str">
        <f>IF(G479&lt;=1953,"M60",IF(G479&lt;=1963,"M50",IF(G479&lt;=1973,"M40","M")))</f>
        <v>M</v>
      </c>
      <c r="J479" s="105">
        <f t="shared" si="41"/>
        <v>156.12</v>
      </c>
      <c r="K479" s="249">
        <f t="shared" si="42"/>
        <v>160.32999999999998</v>
      </c>
      <c r="L479" s="51">
        <f t="shared" si="43"/>
        <v>1</v>
      </c>
      <c r="M479" s="52" t="str">
        <f t="shared" si="44"/>
        <v>nie</v>
      </c>
      <c r="N479" s="106">
        <f>IF($M479="ano",LARGE((Q479,U479,Y479,AC479,AG479,AK479,AO479,AS479,AW479,BA479,BE479,BI479,BM479,BQ479,BU479,BY479,CC479),1)+LARGE((Q479,U479,Y479,AC479,AG479,AK479,AO479,AS479,AW479,BA479,BE479,BI479,BM479,BQ479,BU479,BY479,CC479),2)+LARGE((Q479,U479,Y479,AC479,AG479,AK479,AO479,AS479,AW479,BA479,BE479,BI479,BM479,BQ479,BU479,BY479,CC479),3)+LARGE((Q479,U479,Y479,AC479,AG479,AK479,AO479,AS479,AW479,BA479,BE479,BI479,BM479,BQ479,BU479,BY479,CC479),4)+LARGE((Q479,U479,Y479,AC479,AG479,AK479,AO479,AS479,AW479,BA479,BE479,BI479,BM479,BQ479,BU479,BY479,CC479),5),J479)</f>
        <v>156.12</v>
      </c>
      <c r="O479" s="250">
        <f>IF($M479="ano",LARGE((S479,W479,AA479,AE479,AI479,AM479,AQ479,AU479,AY479,BC479,BG479,BK479,BO479,BS479,BW479,CA479,CE479),1)+LARGE((S479,W479,AA479,AE479,AI479,AM479,AQ479,AU479,AY479,BC479,BG479,BK479,BO479,BS479,BW479,CA479,CE479),2)+LARGE((S479,W479,AA479,AE479,AI479,AM479,AQ479,AU479,AY479,BC479,BG479,BK479,BO479,BS479,BW479,CA479,CE479),3)+LARGE((S479,W479,AA479,AE479,AI479,AM479,AQ479,AU479,AY479,BC479,BG479,BK479,BO479,BS479,BW479,CA479,CE479),4)+LARGE((S479,W479,AA479,AE479,AI479,AM479,AQ479,AU479,AY479,BC479,BG479,BK479,BO479,BS479,BW479,CA479,CE479),5),K479)</f>
        <v>160.32999999999998</v>
      </c>
      <c r="P479" s="191"/>
      <c r="Q479" s="192"/>
      <c r="R479" s="192"/>
      <c r="S479" s="193"/>
      <c r="T479" s="194"/>
      <c r="U479" s="195"/>
      <c r="V479" s="195"/>
      <c r="W479" s="196"/>
      <c r="X479" s="197">
        <v>6.3148148148148148E-2</v>
      </c>
      <c r="Y479" s="261">
        <v>156.12</v>
      </c>
      <c r="Z479" s="197">
        <v>6.1493666666666669E-2</v>
      </c>
      <c r="AA479" s="261">
        <v>160.32999999999998</v>
      </c>
      <c r="AB479" s="200"/>
      <c r="AC479" s="201"/>
      <c r="AD479" s="201"/>
      <c r="AE479" s="202"/>
      <c r="AF479" s="203"/>
      <c r="AG479" s="204" t="s">
        <v>247</v>
      </c>
      <c r="AH479" s="204"/>
      <c r="AI479" s="205"/>
      <c r="AJ479" s="200"/>
      <c r="AK479" s="201" t="s">
        <v>247</v>
      </c>
      <c r="AL479" s="201"/>
      <c r="AM479" s="202"/>
      <c r="AN479" s="206"/>
      <c r="AO479" s="207" t="s">
        <v>247</v>
      </c>
      <c r="AP479" s="207"/>
      <c r="AQ479" s="208"/>
      <c r="AU479" s="202"/>
      <c r="AW479" s="231"/>
      <c r="AX479" s="231"/>
      <c r="AY479" s="253"/>
      <c r="BA479" s="207"/>
      <c r="BB479" s="207"/>
      <c r="BC479" s="208"/>
      <c r="BD479" s="210"/>
      <c r="BE479" s="211"/>
      <c r="BF479" s="211"/>
      <c r="BG479" s="212"/>
      <c r="BH479" s="213"/>
      <c r="BI479" s="214"/>
      <c r="BJ479" s="214"/>
      <c r="BK479" s="215"/>
      <c r="BL479" s="112"/>
      <c r="BM479" s="233"/>
      <c r="BN479" s="233"/>
      <c r="BO479" s="255"/>
      <c r="BP479" s="216"/>
      <c r="BQ479" s="216"/>
      <c r="BR479" s="216"/>
      <c r="BS479" s="217"/>
      <c r="BT479" s="218"/>
      <c r="BU479" s="259"/>
      <c r="BV479" s="259"/>
      <c r="BW479" s="260"/>
      <c r="BY479" s="257"/>
      <c r="BZ479" s="257"/>
      <c r="CA479" s="257"/>
      <c r="CB479" s="221"/>
      <c r="CC479" s="222"/>
      <c r="CD479" s="222"/>
      <c r="CE479" s="222"/>
    </row>
    <row r="480" spans="2:83" ht="15" customHeight="1">
      <c r="B480" s="2">
        <v>528</v>
      </c>
      <c r="C480" s="2">
        <v>475</v>
      </c>
      <c r="D480" s="49" t="s">
        <v>595</v>
      </c>
      <c r="E480" s="49" t="s">
        <v>1502</v>
      </c>
      <c r="F480" s="93" t="s">
        <v>300</v>
      </c>
      <c r="G480" s="85" t="s">
        <v>278</v>
      </c>
      <c r="H480" s="49" t="s">
        <v>31</v>
      </c>
      <c r="I480" s="49" t="s">
        <v>31</v>
      </c>
      <c r="J480" s="105">
        <f t="shared" si="41"/>
        <v>155.86000000000001</v>
      </c>
      <c r="K480" s="249">
        <f t="shared" si="42"/>
        <v>160.06</v>
      </c>
      <c r="L480" s="51">
        <f t="shared" si="43"/>
        <v>1</v>
      </c>
      <c r="M480" s="52" t="str">
        <f t="shared" si="44"/>
        <v>nie</v>
      </c>
      <c r="N480" s="106">
        <f>IF($M480="ano",LARGE((Q480,U480,Y480,AC480,AG480,AK480,AO480,AS480,AW480,BA480,BE480,BI480,BM480,BQ480,BU480,BY480,CC480),1)+LARGE((Q480,U480,Y480,AC480,AG480,AK480,AO480,AS480,AW480,BA480,BE480,BI480,BM480,BQ480,BU480,BY480,CC480),2)+LARGE((Q480,U480,Y480,AC480,AG480,AK480,AO480,AS480,AW480,BA480,BE480,BI480,BM480,BQ480,BU480,BY480,CC480),3)+LARGE((Q480,U480,Y480,AC480,AG480,AK480,AO480,AS480,AW480,BA480,BE480,BI480,BM480,BQ480,BU480,BY480,CC480),4)+LARGE((Q480,U480,Y480,AC480,AG480,AK480,AO480,AS480,AW480,BA480,BE480,BI480,BM480,BQ480,BU480,BY480,CC480),5),J480)</f>
        <v>155.86000000000001</v>
      </c>
      <c r="O480" s="250">
        <f>IF($M480="ano",LARGE((S480,W480,AA480,AE480,AI480,AM480,AQ480,AU480,AY480,BC480,BG480,BK480,BO480,BS480,BW480,CA480,CE480),1)+LARGE((S480,W480,AA480,AE480,AI480,AM480,AQ480,AU480,AY480,BC480,BG480,BK480,BO480,BS480,BW480,CA480,CE480),2)+LARGE((S480,W480,AA480,AE480,AI480,AM480,AQ480,AU480,AY480,BC480,BG480,BK480,BO480,BS480,BW480,CA480,CE480),3)+LARGE((S480,W480,AA480,AE480,AI480,AM480,AQ480,AU480,AY480,BC480,BG480,BK480,BO480,BS480,BW480,CA480,CE480),4)+LARGE((S480,W480,AA480,AE480,AI480,AM480,AQ480,AU480,AY480,BC480,BG480,BK480,BO480,BS480,BW480,CA480,CE480),5),K480)</f>
        <v>160.06</v>
      </c>
      <c r="S480" s="193"/>
      <c r="W480" s="196"/>
      <c r="Y480" s="59" t="s">
        <v>247</v>
      </c>
      <c r="AA480" s="199" t="s">
        <v>247</v>
      </c>
      <c r="AE480" s="202"/>
      <c r="AG480" s="61" t="s">
        <v>247</v>
      </c>
      <c r="AI480" s="205"/>
      <c r="AJ480" s="200"/>
      <c r="AK480" s="201" t="s">
        <v>247</v>
      </c>
      <c r="AL480" s="201"/>
      <c r="AM480" s="202"/>
      <c r="AN480" s="206">
        <v>3.1157407407407408E-2</v>
      </c>
      <c r="AO480" s="251">
        <v>155.86000000000001</v>
      </c>
      <c r="AP480" s="206">
        <v>3.0341083333333334E-2</v>
      </c>
      <c r="AQ480" s="251">
        <v>160.06</v>
      </c>
      <c r="AU480" s="202"/>
      <c r="AW480" s="231"/>
      <c r="AX480" s="231"/>
      <c r="AY480" s="253"/>
      <c r="BA480" s="207"/>
      <c r="BB480" s="207"/>
      <c r="BC480" s="208"/>
      <c r="BD480" s="210"/>
      <c r="BE480" s="211"/>
      <c r="BF480" s="211"/>
      <c r="BG480" s="212"/>
      <c r="BH480" s="213"/>
      <c r="BI480" s="214"/>
      <c r="BJ480" s="214"/>
      <c r="BK480" s="215"/>
      <c r="BL480" s="112"/>
      <c r="BM480" s="233"/>
      <c r="BN480" s="233"/>
      <c r="BO480" s="255"/>
      <c r="BS480" s="217"/>
      <c r="BT480" s="218"/>
      <c r="BU480" s="259"/>
      <c r="BV480" s="259"/>
      <c r="BW480" s="260"/>
      <c r="BY480" s="257"/>
      <c r="BZ480" s="257"/>
      <c r="CA480" s="257"/>
      <c r="CB480" s="221"/>
      <c r="CC480" s="222"/>
      <c r="CD480" s="222"/>
      <c r="CE480" s="222"/>
    </row>
    <row r="481" spans="2:83" ht="15" customHeight="1">
      <c r="B481" s="2">
        <v>529</v>
      </c>
      <c r="C481" s="2">
        <v>476</v>
      </c>
      <c r="D481" s="49" t="s">
        <v>88</v>
      </c>
      <c r="E481" s="49" t="s">
        <v>1639</v>
      </c>
      <c r="F481" s="93" t="s">
        <v>144</v>
      </c>
      <c r="G481" s="85">
        <v>1985</v>
      </c>
      <c r="H481" s="49" t="s">
        <v>31</v>
      </c>
      <c r="I481" s="2" t="str">
        <f>IF(G481&lt;=1953,"M60",IF(G481&lt;=1963,"M50",IF(G481&lt;=1973,"M40","M")))</f>
        <v>M</v>
      </c>
      <c r="J481" s="105">
        <f t="shared" si="41"/>
        <v>159.91999999999999</v>
      </c>
      <c r="K481" s="249">
        <f t="shared" si="42"/>
        <v>159.91999999999999</v>
      </c>
      <c r="L481" s="51">
        <f t="shared" si="43"/>
        <v>1</v>
      </c>
      <c r="M481" s="52" t="str">
        <f t="shared" si="44"/>
        <v>nie</v>
      </c>
      <c r="N481" s="106">
        <f>IF($M481="ano",LARGE((Q481,U481,Y481,AC481,AG481,AK481,AO481,AS481,AW481,BA481,BE481,BI481,BM481,BQ481,BU481,BY481,CC481),1)+LARGE((Q481,U481,Y481,AC481,AG481,AK481,AO481,AS481,AW481,BA481,BE481,BI481,BM481,BQ481,BU481,BY481,CC481),2)+LARGE((Q481,U481,Y481,AC481,AG481,AK481,AO481,AS481,AW481,BA481,BE481,BI481,BM481,BQ481,BU481,BY481,CC481),3)+LARGE((Q481,U481,Y481,AC481,AG481,AK481,AO481,AS481,AW481,BA481,BE481,BI481,BM481,BQ481,BU481,BY481,CC481),4)+LARGE((Q481,U481,Y481,AC481,AG481,AK481,AO481,AS481,AW481,BA481,BE481,BI481,BM481,BQ481,BU481,BY481,CC481),5),J481)</f>
        <v>159.91999999999999</v>
      </c>
      <c r="O481" s="250">
        <f>IF($M481="ano",LARGE((S481,W481,AA481,AE481,AI481,AM481,AQ481,AU481,AY481,BC481,BG481,BK481,BO481,BS481,BW481,CA481,CE481),1)+LARGE((S481,W481,AA481,AE481,AI481,AM481,AQ481,AU481,AY481,BC481,BG481,BK481,BO481,BS481,BW481,CA481,CE481),2)+LARGE((S481,W481,AA481,AE481,AI481,AM481,AQ481,AU481,AY481,BC481,BG481,BK481,BO481,BS481,BW481,CA481,CE481),3)+LARGE((S481,W481,AA481,AE481,AI481,AM481,AQ481,AU481,AY481,BC481,BG481,BK481,BO481,BS481,BW481,CA481,CE481),4)+LARGE((S481,W481,AA481,AE481,AI481,AM481,AQ481,AU481,AY481,BC481,BG481,BK481,BO481,BS481,BW481,CA481,CE481),5),K481)</f>
        <v>159.91999999999999</v>
      </c>
      <c r="S481" s="193"/>
      <c r="W481" s="196"/>
      <c r="Y481" s="59" t="s">
        <v>247</v>
      </c>
      <c r="AA481" s="199" t="s">
        <v>247</v>
      </c>
      <c r="AB481" s="200">
        <v>5.8101851851851849E-2</v>
      </c>
      <c r="AC481" s="252">
        <v>159.91999999999999</v>
      </c>
      <c r="AD481" s="200">
        <v>5.8101851851851849E-2</v>
      </c>
      <c r="AE481" s="252">
        <v>159.91999999999999</v>
      </c>
      <c r="AG481" s="61" t="s">
        <v>247</v>
      </c>
      <c r="AI481" s="205"/>
      <c r="AJ481" s="200"/>
      <c r="AK481" s="201" t="s">
        <v>247</v>
      </c>
      <c r="AL481" s="201"/>
      <c r="AM481" s="202"/>
      <c r="AN481" s="206"/>
      <c r="AO481" s="207" t="s">
        <v>247</v>
      </c>
      <c r="AP481" s="207"/>
      <c r="AQ481" s="208"/>
      <c r="AU481" s="202"/>
      <c r="AW481" s="231"/>
      <c r="AX481" s="231"/>
      <c r="AY481" s="253"/>
      <c r="BA481" s="207"/>
      <c r="BB481" s="207"/>
      <c r="BC481" s="208"/>
      <c r="BD481" s="210"/>
      <c r="BE481" s="211"/>
      <c r="BF481" s="211"/>
      <c r="BG481" s="212"/>
      <c r="BH481" s="213"/>
      <c r="BI481" s="214"/>
      <c r="BJ481" s="214"/>
      <c r="BK481" s="215"/>
      <c r="BL481" s="112"/>
      <c r="BM481" s="233"/>
      <c r="BN481" s="233"/>
      <c r="BO481" s="255"/>
      <c r="BS481" s="217"/>
      <c r="BT481" s="218"/>
      <c r="BU481" s="259"/>
      <c r="BV481" s="259"/>
      <c r="BW481" s="260"/>
      <c r="BY481" s="257"/>
      <c r="BZ481" s="257"/>
      <c r="CA481" s="257"/>
      <c r="CB481" s="221"/>
      <c r="CC481" s="222"/>
      <c r="CD481" s="222"/>
      <c r="CE481" s="222"/>
    </row>
    <row r="482" spans="2:83" ht="15" customHeight="1">
      <c r="B482" s="2">
        <v>531</v>
      </c>
      <c r="C482" s="2">
        <v>477</v>
      </c>
      <c r="D482" s="49" t="s">
        <v>1126</v>
      </c>
      <c r="E482" s="49" t="s">
        <v>1520</v>
      </c>
      <c r="F482" s="93" t="s">
        <v>1608</v>
      </c>
      <c r="G482" s="85">
        <v>1973</v>
      </c>
      <c r="H482" s="49" t="s">
        <v>31</v>
      </c>
      <c r="I482" s="49" t="s">
        <v>32</v>
      </c>
      <c r="J482" s="105">
        <f t="shared" si="41"/>
        <v>153.18</v>
      </c>
      <c r="K482" s="249">
        <f t="shared" si="42"/>
        <v>159.76999999999998</v>
      </c>
      <c r="L482" s="51">
        <f t="shared" si="43"/>
        <v>1</v>
      </c>
      <c r="M482" s="52" t="str">
        <f t="shared" si="44"/>
        <v>nie</v>
      </c>
      <c r="N482" s="106">
        <f>IF($M482="ano",LARGE((Q482,U482,Y482,AC482,AG482,AK482,AO482,AS482,AW482,BA482,BE482,BI482,BM482,BQ482,BU482,BY482,CC482),1)+LARGE((Q482,U482,Y482,AC482,AG482,AK482,AO482,AS482,AW482,BA482,BE482,BI482,BM482,BQ482,BU482,BY482,CC482),2)+LARGE((Q482,U482,Y482,AC482,AG482,AK482,AO482,AS482,AW482,BA482,BE482,BI482,BM482,BQ482,BU482,BY482,CC482),3)+LARGE((Q482,U482,Y482,AC482,AG482,AK482,AO482,AS482,AW482,BA482,BE482,BI482,BM482,BQ482,BU482,BY482,CC482),4)+LARGE((Q482,U482,Y482,AC482,AG482,AK482,AO482,AS482,AW482,BA482,BE482,BI482,BM482,BQ482,BU482,BY482,CC482),5),J482)</f>
        <v>153.18</v>
      </c>
      <c r="O482" s="250">
        <f>IF($M482="ano",LARGE((S482,W482,AA482,AE482,AI482,AM482,AQ482,AU482,AY482,BC482,BG482,BK482,BO482,BS482,BW482,CA482,CE482),1)+LARGE((S482,W482,AA482,AE482,AI482,AM482,AQ482,AU482,AY482,BC482,BG482,BK482,BO482,BS482,BW482,CA482,CE482),2)+LARGE((S482,W482,AA482,AE482,AI482,AM482,AQ482,AU482,AY482,BC482,BG482,BK482,BO482,BS482,BW482,CA482,CE482),3)+LARGE((S482,W482,AA482,AE482,AI482,AM482,AQ482,AU482,AY482,BC482,BG482,BK482,BO482,BS482,BW482,CA482,CE482),4)+LARGE((S482,W482,AA482,AE482,AI482,AM482,AQ482,AU482,AY482,BC482,BG482,BK482,BO482,BS482,BW482,CA482,CE482),5),K482)</f>
        <v>159.76999999999998</v>
      </c>
      <c r="AJ482" s="200"/>
      <c r="AK482" s="201"/>
      <c r="AL482" s="201"/>
      <c r="AM482" s="201"/>
      <c r="BT482" s="218">
        <v>5.5381944444444442E-2</v>
      </c>
      <c r="BU482" s="256">
        <v>153.18</v>
      </c>
      <c r="BV482" s="218">
        <v>5.3100208333333329E-2</v>
      </c>
      <c r="BW482" s="262">
        <v>159.76999999999998</v>
      </c>
      <c r="BY482" s="257"/>
      <c r="BZ482" s="257"/>
      <c r="CA482" s="257"/>
      <c r="CB482" s="221"/>
      <c r="CC482" s="222"/>
      <c r="CD482" s="222"/>
      <c r="CE482" s="222"/>
    </row>
    <row r="483" spans="2:83" ht="15" customHeight="1">
      <c r="B483" s="2">
        <v>532</v>
      </c>
      <c r="C483" s="2">
        <v>478</v>
      </c>
      <c r="D483" s="49" t="s">
        <v>754</v>
      </c>
      <c r="E483" s="49" t="s">
        <v>1932</v>
      </c>
      <c r="F483" s="93" t="s">
        <v>709</v>
      </c>
      <c r="G483" s="85">
        <v>1994</v>
      </c>
      <c r="H483" s="49" t="s">
        <v>31</v>
      </c>
      <c r="I483" s="49" t="s">
        <v>31</v>
      </c>
      <c r="J483" s="105">
        <f t="shared" si="41"/>
        <v>156.07</v>
      </c>
      <c r="K483" s="249">
        <f t="shared" si="42"/>
        <v>159.64999999999998</v>
      </c>
      <c r="L483" s="51">
        <f t="shared" si="43"/>
        <v>1</v>
      </c>
      <c r="M483" s="52" t="str">
        <f t="shared" si="44"/>
        <v>nie</v>
      </c>
      <c r="N483" s="106">
        <f>IF($M483="ano",LARGE((Q483,U483,Y483,AC483,AG483,AK483,AO483,AS483,AW483,BA483,BE483,BI483,BM483,BQ483,BU483,BY483,CC483),1)+LARGE((Q483,U483,Y483,AC483,AG483,AK483,AO483,AS483,AW483,BA483,BE483,BI483,BM483,BQ483,BU483,BY483,CC483),2)+LARGE((Q483,U483,Y483,AC483,AG483,AK483,AO483,AS483,AW483,BA483,BE483,BI483,BM483,BQ483,BU483,BY483,CC483),3)+LARGE((Q483,U483,Y483,AC483,AG483,AK483,AO483,AS483,AW483,BA483,BE483,BI483,BM483,BQ483,BU483,BY483,CC483),4)+LARGE((Q483,U483,Y483,AC483,AG483,AK483,AO483,AS483,AW483,BA483,BE483,BI483,BM483,BQ483,BU483,BY483,CC483),5),J483)</f>
        <v>156.07</v>
      </c>
      <c r="O483" s="250">
        <f>IF($M483="ano",LARGE((S483,W483,AA483,AE483,AI483,AM483,AQ483,AU483,AY483,BC483,BG483,BK483,BO483,BS483,BW483,CA483,CE483),1)+LARGE((S483,W483,AA483,AE483,AI483,AM483,AQ483,AU483,AY483,BC483,BG483,BK483,BO483,BS483,BW483,CA483,CE483),2)+LARGE((S483,W483,AA483,AE483,AI483,AM483,AQ483,AU483,AY483,BC483,BG483,BK483,BO483,BS483,BW483,CA483,CE483),3)+LARGE((S483,W483,AA483,AE483,AI483,AM483,AQ483,AU483,AY483,BC483,BG483,BK483,BO483,BS483,BW483,CA483,CE483),4)+LARGE((S483,W483,AA483,AE483,AI483,AM483,AQ483,AU483,AY483,BC483,BG483,BK483,BO483,BS483,BW483,CA483,CE483),5),K483)</f>
        <v>159.64999999999998</v>
      </c>
      <c r="Y483" s="59" t="s">
        <v>247</v>
      </c>
      <c r="AA483" s="59" t="s">
        <v>247</v>
      </c>
      <c r="AJ483" s="200"/>
      <c r="AK483" s="201"/>
      <c r="AL483" s="201"/>
      <c r="AM483" s="201"/>
      <c r="AR483" s="134">
        <v>4.1643518518518517E-2</v>
      </c>
      <c r="AS483" s="127">
        <v>156.07</v>
      </c>
      <c r="AT483" s="134">
        <v>4.07107037037037E-2</v>
      </c>
      <c r="AU483" s="252">
        <v>159.64999999999998</v>
      </c>
      <c r="AW483" s="231"/>
      <c r="AX483" s="231"/>
      <c r="AY483" s="253"/>
      <c r="BA483" s="207"/>
      <c r="BB483" s="207"/>
      <c r="BC483" s="208"/>
      <c r="BD483" s="210"/>
      <c r="BE483" s="211"/>
      <c r="BF483" s="211"/>
      <c r="BG483" s="212"/>
      <c r="BH483" s="213"/>
      <c r="BI483" s="214"/>
      <c r="BJ483" s="214"/>
      <c r="BK483" s="215"/>
      <c r="BL483" s="112"/>
      <c r="BM483" s="233"/>
      <c r="BN483" s="233"/>
      <c r="BO483" s="255"/>
      <c r="BT483" s="218"/>
      <c r="BU483" s="259"/>
      <c r="BV483" s="259"/>
      <c r="BW483" s="260"/>
      <c r="BY483" s="257"/>
      <c r="BZ483" s="257"/>
      <c r="CA483" s="257"/>
      <c r="CB483" s="221"/>
      <c r="CC483" s="222"/>
      <c r="CD483" s="222"/>
      <c r="CE483" s="222"/>
    </row>
    <row r="484" spans="2:83" ht="15" customHeight="1">
      <c r="B484" s="2">
        <v>533</v>
      </c>
      <c r="C484" s="2">
        <v>479</v>
      </c>
      <c r="D484" s="49" t="s">
        <v>882</v>
      </c>
      <c r="E484" s="49" t="s">
        <v>1872</v>
      </c>
      <c r="F484" s="93" t="s">
        <v>1542</v>
      </c>
      <c r="G484" s="85">
        <v>1953</v>
      </c>
      <c r="H484" s="49" t="s">
        <v>31</v>
      </c>
      <c r="I484" s="49" t="s">
        <v>37</v>
      </c>
      <c r="J484" s="105">
        <f t="shared" si="41"/>
        <v>128.94999999999999</v>
      </c>
      <c r="K484" s="249">
        <f t="shared" si="42"/>
        <v>159.5</v>
      </c>
      <c r="L484" s="51">
        <f t="shared" si="43"/>
        <v>1</v>
      </c>
      <c r="M484" s="52" t="str">
        <f t="shared" si="44"/>
        <v>nie</v>
      </c>
      <c r="N484" s="106">
        <f>IF($M484="ano",LARGE((Q484,U484,Y484,AC484,AG484,AK484,AO484,AS484,AW484,BA484,BE484,BI484,BM484,BQ484,BU484,BY484,CC484),1)+LARGE((Q484,U484,Y484,AC484,AG484,AK484,AO484,AS484,AW484,BA484,BE484,BI484,BM484,BQ484,BU484,BY484,CC484),2)+LARGE((Q484,U484,Y484,AC484,AG484,AK484,AO484,AS484,AW484,BA484,BE484,BI484,BM484,BQ484,BU484,BY484,CC484),3)+LARGE((Q484,U484,Y484,AC484,AG484,AK484,AO484,AS484,AW484,BA484,BE484,BI484,BM484,BQ484,BU484,BY484,CC484),4)+LARGE((Q484,U484,Y484,AC484,AG484,AK484,AO484,AS484,AW484,BA484,BE484,BI484,BM484,BQ484,BU484,BY484,CC484),5),J484)</f>
        <v>128.94999999999999</v>
      </c>
      <c r="O484" s="250">
        <f>IF($M484="ano",LARGE((S484,W484,AA484,AE484,AI484,AM484,AQ484,AU484,AY484,BC484,BG484,BK484,BO484,BS484,BW484,CA484,CE484),1)+LARGE((S484,W484,AA484,AE484,AI484,AM484,AQ484,AU484,AY484,BC484,BG484,BK484,BO484,BS484,BW484,CA484,CE484),2)+LARGE((S484,W484,AA484,AE484,AI484,AM484,AQ484,AU484,AY484,BC484,BG484,BK484,BO484,BS484,BW484,CA484,CE484),3)+LARGE((S484,W484,AA484,AE484,AI484,AM484,AQ484,AU484,AY484,BC484,BG484,BK484,BO484,BS484,BW484,CA484,CE484),4)+LARGE((S484,W484,AA484,AE484,AI484,AM484,AQ484,AU484,AY484,BC484,BG484,BK484,BO484,BS484,BW484,CA484,CE484),5),K484)</f>
        <v>159.5</v>
      </c>
      <c r="Y484" s="59" t="s">
        <v>247</v>
      </c>
      <c r="AA484" s="59" t="s">
        <v>247</v>
      </c>
      <c r="AJ484" s="200"/>
      <c r="AK484" s="201"/>
      <c r="AL484" s="201"/>
      <c r="AM484" s="201"/>
      <c r="BD484" s="210">
        <v>6.6365740740740739E-2</v>
      </c>
      <c r="BE484" s="258">
        <v>128.94999999999999</v>
      </c>
      <c r="BF484" s="210">
        <v>5.3656701388888887E-2</v>
      </c>
      <c r="BG484" s="258">
        <v>159.5</v>
      </c>
      <c r="BH484" s="213"/>
      <c r="BI484" s="214"/>
      <c r="BJ484" s="214"/>
      <c r="BK484" s="215"/>
      <c r="BL484" s="112"/>
      <c r="BM484" s="233"/>
      <c r="BN484" s="233"/>
      <c r="BO484" s="255"/>
      <c r="BT484" s="218"/>
      <c r="BU484" s="259"/>
      <c r="BV484" s="259"/>
      <c r="BW484" s="260"/>
      <c r="BY484" s="257"/>
      <c r="BZ484" s="257"/>
      <c r="CA484" s="257"/>
      <c r="CB484" s="221"/>
      <c r="CC484" s="222"/>
      <c r="CD484" s="222"/>
      <c r="CE484" s="222"/>
    </row>
    <row r="485" spans="2:83" ht="15" customHeight="1">
      <c r="B485" s="2">
        <v>534</v>
      </c>
      <c r="C485" s="2">
        <v>480</v>
      </c>
      <c r="D485" s="49" t="s">
        <v>1790</v>
      </c>
      <c r="E485" s="49" t="s">
        <v>1632</v>
      </c>
      <c r="F485" s="93" t="s">
        <v>200</v>
      </c>
      <c r="G485" s="85">
        <v>1987</v>
      </c>
      <c r="H485" s="49" t="s">
        <v>31</v>
      </c>
      <c r="I485" s="2" t="str">
        <f>IF(G485&lt;=1953,"M60",IF(G485&lt;=1963,"M50",IF(G485&lt;=1973,"M40","M")))</f>
        <v>M</v>
      </c>
      <c r="J485" s="105">
        <f t="shared" si="41"/>
        <v>159.46</v>
      </c>
      <c r="K485" s="249">
        <f t="shared" si="42"/>
        <v>159.46</v>
      </c>
      <c r="L485" s="51">
        <f t="shared" si="43"/>
        <v>1</v>
      </c>
      <c r="M485" s="52" t="str">
        <f t="shared" si="44"/>
        <v>nie</v>
      </c>
      <c r="N485" s="106">
        <f>IF($M485="ano",LARGE((Q485,U485,Y485,AC485,AG485,AK485,AO485,AS485,AW485,BA485,BE485,BI485,BM485,BQ485,BU485,BY485,CC485),1)+LARGE((Q485,U485,Y485,AC485,AG485,AK485,AO485,AS485,AW485,BA485,BE485,BI485,BM485,BQ485,BU485,BY485,CC485),2)+LARGE((Q485,U485,Y485,AC485,AG485,AK485,AO485,AS485,AW485,BA485,BE485,BI485,BM485,BQ485,BU485,BY485,CC485),3)+LARGE((Q485,U485,Y485,AC485,AG485,AK485,AO485,AS485,AW485,BA485,BE485,BI485,BM485,BQ485,BU485,BY485,CC485),4)+LARGE((Q485,U485,Y485,AC485,AG485,AK485,AO485,AS485,AW485,BA485,BE485,BI485,BM485,BQ485,BU485,BY485,CC485),5),J485)</f>
        <v>159.46</v>
      </c>
      <c r="O485" s="250">
        <f>IF($M485="ano",LARGE((S485,W485,AA485,AE485,AI485,AM485,AQ485,AU485,AY485,BC485,BG485,BK485,BO485,BS485,BW485,CA485,CE485),1)+LARGE((S485,W485,AA485,AE485,AI485,AM485,AQ485,AU485,AY485,BC485,BG485,BK485,BO485,BS485,BW485,CA485,CE485),2)+LARGE((S485,W485,AA485,AE485,AI485,AM485,AQ485,AU485,AY485,BC485,BG485,BK485,BO485,BS485,BW485,CA485,CE485),3)+LARGE((S485,W485,AA485,AE485,AI485,AM485,AQ485,AU485,AY485,BC485,BG485,BK485,BO485,BS485,BW485,CA485,CE485),4)+LARGE((S485,W485,AA485,AE485,AI485,AM485,AQ485,AU485,AY485,BC485,BG485,BK485,BO485,BS485,BW485,CA485,CE485),5),K485)</f>
        <v>159.46</v>
      </c>
      <c r="S485" s="193"/>
      <c r="W485" s="196"/>
      <c r="Y485" s="59" t="s">
        <v>247</v>
      </c>
      <c r="AA485" s="199" t="s">
        <v>247</v>
      </c>
      <c r="AE485" s="202"/>
      <c r="AG485" s="61" t="s">
        <v>247</v>
      </c>
      <c r="AI485" s="205"/>
      <c r="AJ485" s="200">
        <v>5.409722222222222E-2</v>
      </c>
      <c r="AK485" s="252">
        <v>159.46</v>
      </c>
      <c r="AL485" s="200">
        <v>5.409722222222222E-2</v>
      </c>
      <c r="AM485" s="252">
        <v>159.46</v>
      </c>
      <c r="AN485" s="206"/>
      <c r="AO485" s="207" t="s">
        <v>247</v>
      </c>
      <c r="AP485" s="207"/>
      <c r="AQ485" s="208"/>
      <c r="AU485" s="202"/>
      <c r="AW485" s="231"/>
      <c r="AX485" s="231"/>
      <c r="AY485" s="253"/>
      <c r="BA485" s="207"/>
      <c r="BB485" s="207"/>
      <c r="BC485" s="208"/>
      <c r="BD485" s="210"/>
      <c r="BE485" s="211"/>
      <c r="BF485" s="211"/>
      <c r="BG485" s="212"/>
      <c r="BH485" s="213"/>
      <c r="BI485" s="214"/>
      <c r="BJ485" s="214"/>
      <c r="BK485" s="215"/>
      <c r="BL485" s="112"/>
      <c r="BM485" s="233"/>
      <c r="BN485" s="233"/>
      <c r="BO485" s="255"/>
      <c r="BS485" s="217"/>
      <c r="BT485" s="218"/>
      <c r="BU485" s="259"/>
      <c r="BV485" s="259"/>
      <c r="BW485" s="260"/>
      <c r="BY485" s="257"/>
      <c r="BZ485" s="257"/>
      <c r="CA485" s="257"/>
      <c r="CB485" s="221"/>
      <c r="CC485" s="222"/>
      <c r="CD485" s="222"/>
      <c r="CE485" s="222"/>
    </row>
    <row r="486" spans="2:83" ht="15" customHeight="1">
      <c r="B486" s="2">
        <v>535</v>
      </c>
      <c r="C486" s="2">
        <v>481</v>
      </c>
      <c r="D486" s="49" t="s">
        <v>1568</v>
      </c>
      <c r="E486" s="49" t="s">
        <v>1567</v>
      </c>
      <c r="F486" s="93" t="s">
        <v>1528</v>
      </c>
      <c r="G486" s="85">
        <v>1981</v>
      </c>
      <c r="H486" s="49" t="s">
        <v>31</v>
      </c>
      <c r="I486" s="2" t="str">
        <f>IF(G486&lt;=1953,"M60",IF(G486&lt;=1963,"M50",IF(G486&lt;=1973,"M40","M")))</f>
        <v>M</v>
      </c>
      <c r="J486" s="105">
        <f t="shared" si="41"/>
        <v>159.30000000000001</v>
      </c>
      <c r="K486" s="249">
        <f t="shared" si="42"/>
        <v>159.38</v>
      </c>
      <c r="L486" s="51">
        <f t="shared" si="43"/>
        <v>1</v>
      </c>
      <c r="M486" s="52" t="str">
        <f t="shared" si="44"/>
        <v>nie</v>
      </c>
      <c r="N486" s="106">
        <f>IF($M486="ano",LARGE((Q486,U486,Y486,AC486,AG486,AK486,AO486,AS486,AW486,BA486,BE486,BI486,BM486,BQ486,BU486,BY486,CC486),1)+LARGE((Q486,U486,Y486,AC486,AG486,AK486,AO486,AS486,AW486,BA486,BE486,BI486,BM486,BQ486,BU486,BY486,CC486),2)+LARGE((Q486,U486,Y486,AC486,AG486,AK486,AO486,AS486,AW486,BA486,BE486,BI486,BM486,BQ486,BU486,BY486,CC486),3)+LARGE((Q486,U486,Y486,AC486,AG486,AK486,AO486,AS486,AW486,BA486,BE486,BI486,BM486,BQ486,BU486,BY486,CC486),4)+LARGE((Q486,U486,Y486,AC486,AG486,AK486,AO486,AS486,AW486,BA486,BE486,BI486,BM486,BQ486,BU486,BY486,CC486),5),J486)</f>
        <v>159.30000000000001</v>
      </c>
      <c r="O486" s="250">
        <f>IF($M486="ano",LARGE((S486,W486,AA486,AE486,AI486,AM486,AQ486,AU486,AY486,BC486,BG486,BK486,BO486,BS486,BW486,CA486,CE486),1)+LARGE((S486,W486,AA486,AE486,AI486,AM486,AQ486,AU486,AY486,BC486,BG486,BK486,BO486,BS486,BW486,CA486,CE486),2)+LARGE((S486,W486,AA486,AE486,AI486,AM486,AQ486,AU486,AY486,BC486,BG486,BK486,BO486,BS486,BW486,CA486,CE486),3)+LARGE((S486,W486,AA486,AE486,AI486,AM486,AQ486,AU486,AY486,BC486,BG486,BK486,BO486,BS486,BW486,CA486,CE486),4)+LARGE((S486,W486,AA486,AE486,AI486,AM486,AQ486,AU486,AY486,BC486,BG486,BK486,BO486,BS486,BW486,CA486,CE486),5),K486)</f>
        <v>159.38</v>
      </c>
      <c r="P486" s="191"/>
      <c r="Q486" s="192"/>
      <c r="R486" s="192"/>
      <c r="S486" s="193"/>
      <c r="T486" s="194"/>
      <c r="U486" s="195"/>
      <c r="V486" s="195"/>
      <c r="W486" s="196"/>
      <c r="X486" s="197">
        <v>6.2442129629629632E-2</v>
      </c>
      <c r="Y486" s="261">
        <v>159.30000000000001</v>
      </c>
      <c r="Z486" s="197">
        <v>6.2410908564814821E-2</v>
      </c>
      <c r="AA486" s="261">
        <v>159.38</v>
      </c>
      <c r="AB486" s="200"/>
      <c r="AC486" s="201"/>
      <c r="AD486" s="201"/>
      <c r="AE486" s="202"/>
      <c r="AF486" s="203"/>
      <c r="AG486" s="204" t="s">
        <v>247</v>
      </c>
      <c r="AH486" s="204"/>
      <c r="AI486" s="205"/>
      <c r="AJ486" s="200"/>
      <c r="AK486" s="201" t="s">
        <v>247</v>
      </c>
      <c r="AL486" s="201"/>
      <c r="AM486" s="202"/>
      <c r="AN486" s="206"/>
      <c r="AO486" s="207" t="s">
        <v>247</v>
      </c>
      <c r="AP486" s="207"/>
      <c r="AQ486" s="208"/>
      <c r="AU486" s="202"/>
      <c r="AW486" s="231"/>
      <c r="AX486" s="231"/>
      <c r="AY486" s="253"/>
      <c r="BA486" s="207"/>
      <c r="BB486" s="207"/>
      <c r="BC486" s="208"/>
      <c r="BD486" s="210"/>
      <c r="BE486" s="211"/>
      <c r="BF486" s="211"/>
      <c r="BG486" s="212"/>
      <c r="BH486" s="213"/>
      <c r="BI486" s="214"/>
      <c r="BJ486" s="214"/>
      <c r="BK486" s="215"/>
      <c r="BL486" s="112"/>
      <c r="BM486" s="233"/>
      <c r="BN486" s="233"/>
      <c r="BO486" s="255"/>
      <c r="BP486" s="225"/>
      <c r="BQ486" s="216"/>
      <c r="BR486" s="216"/>
      <c r="BS486" s="217"/>
      <c r="BT486" s="218"/>
      <c r="BU486" s="259"/>
      <c r="BV486" s="259"/>
      <c r="BW486" s="260"/>
      <c r="BY486" s="257"/>
      <c r="BZ486" s="257"/>
      <c r="CA486" s="257"/>
      <c r="CB486" s="221"/>
      <c r="CC486" s="222"/>
      <c r="CD486" s="222"/>
      <c r="CE486" s="222"/>
    </row>
    <row r="487" spans="2:83" ht="15" customHeight="1">
      <c r="B487" s="2">
        <v>536</v>
      </c>
      <c r="C487" s="2">
        <v>482</v>
      </c>
      <c r="D487" s="49" t="s">
        <v>831</v>
      </c>
      <c r="E487" s="49" t="s">
        <v>1543</v>
      </c>
      <c r="F487" s="93" t="s">
        <v>832</v>
      </c>
      <c r="G487" s="85">
        <v>1966</v>
      </c>
      <c r="H487" s="49" t="s">
        <v>31</v>
      </c>
      <c r="I487" s="49" t="s">
        <v>32</v>
      </c>
      <c r="J487" s="105">
        <f t="shared" si="41"/>
        <v>144.38999999999999</v>
      </c>
      <c r="K487" s="249">
        <f t="shared" si="42"/>
        <v>159.34</v>
      </c>
      <c r="L487" s="51">
        <f t="shared" si="43"/>
        <v>1</v>
      </c>
      <c r="M487" s="52" t="str">
        <f t="shared" si="44"/>
        <v>nie</v>
      </c>
      <c r="N487" s="106">
        <f>IF($M487="ano",LARGE((Q487,U487,Y487,AC487,AG487,AK487,AO487,AS487,AW487,BA487,BE487,BI487,BM487,BQ487,BU487,BY487,CC487),1)+LARGE((Q487,U487,Y487,AC487,AG487,AK487,AO487,AS487,AW487,BA487,BE487,BI487,BM487,BQ487,BU487,BY487,CC487),2)+LARGE((Q487,U487,Y487,AC487,AG487,AK487,AO487,AS487,AW487,BA487,BE487,BI487,BM487,BQ487,BU487,BY487,CC487),3)+LARGE((Q487,U487,Y487,AC487,AG487,AK487,AO487,AS487,AW487,BA487,BE487,BI487,BM487,BQ487,BU487,BY487,CC487),4)+LARGE((Q487,U487,Y487,AC487,AG487,AK487,AO487,AS487,AW487,BA487,BE487,BI487,BM487,BQ487,BU487,BY487,CC487),5),J487)</f>
        <v>144.38999999999999</v>
      </c>
      <c r="O487" s="250">
        <f>IF($M487="ano",LARGE((S487,W487,AA487,AE487,AI487,AM487,AQ487,AU487,AY487,BC487,BG487,BK487,BO487,BS487,BW487,CA487,CE487),1)+LARGE((S487,W487,AA487,AE487,AI487,AM487,AQ487,AU487,AY487,BC487,BG487,BK487,BO487,BS487,BW487,CA487,CE487),2)+LARGE((S487,W487,AA487,AE487,AI487,AM487,AQ487,AU487,AY487,BC487,BG487,BK487,BO487,BS487,BW487,CA487,CE487),3)+LARGE((S487,W487,AA487,AE487,AI487,AM487,AQ487,AU487,AY487,BC487,BG487,BK487,BO487,BS487,BW487,CA487,CE487),4)+LARGE((S487,W487,AA487,AE487,AI487,AM487,AQ487,AU487,AY487,BC487,BG487,BK487,BO487,BS487,BW487,CA487,CE487),5),K487)</f>
        <v>159.34</v>
      </c>
      <c r="Y487" s="59" t="s">
        <v>247</v>
      </c>
      <c r="AA487" s="59" t="s">
        <v>247</v>
      </c>
      <c r="AJ487" s="200"/>
      <c r="AK487" s="201"/>
      <c r="AL487" s="201"/>
      <c r="AM487" s="201"/>
      <c r="AW487" s="231"/>
      <c r="AX487" s="231"/>
      <c r="AY487" s="253"/>
      <c r="AZ487" s="64">
        <v>0.19902777777777778</v>
      </c>
      <c r="BA487" s="251">
        <v>144.38999999999999</v>
      </c>
      <c r="BB487" s="64">
        <v>0.18035897222222222</v>
      </c>
      <c r="BC487" s="251">
        <v>159.34</v>
      </c>
      <c r="BD487" s="210"/>
      <c r="BE487" s="211"/>
      <c r="BF487" s="211"/>
      <c r="BG487" s="212"/>
      <c r="BH487" s="213"/>
      <c r="BI487" s="214"/>
      <c r="BJ487" s="214"/>
      <c r="BK487" s="215"/>
      <c r="BL487" s="112"/>
      <c r="BM487" s="233"/>
      <c r="BN487" s="233"/>
      <c r="BO487" s="255"/>
      <c r="BT487" s="218"/>
      <c r="BU487" s="259"/>
      <c r="BV487" s="259"/>
      <c r="BW487" s="260"/>
      <c r="BY487" s="257"/>
      <c r="BZ487" s="257"/>
      <c r="CA487" s="257"/>
      <c r="CB487" s="221"/>
      <c r="CC487" s="222"/>
      <c r="CD487" s="222"/>
      <c r="CE487" s="222"/>
    </row>
    <row r="488" spans="2:83" ht="15" customHeight="1">
      <c r="B488" s="2">
        <v>537</v>
      </c>
      <c r="C488" s="2">
        <v>483</v>
      </c>
      <c r="D488" s="47" t="s">
        <v>1888</v>
      </c>
      <c r="E488" s="47" t="s">
        <v>1887</v>
      </c>
      <c r="F488" s="89" t="s">
        <v>1833</v>
      </c>
      <c r="G488" s="48">
        <v>1985</v>
      </c>
      <c r="H488" s="49" t="s">
        <v>31</v>
      </c>
      <c r="I488" s="2" t="str">
        <f>IF(G488&lt;=1953,"M60",IF(G488&lt;=1963,"M50",IF(G488&lt;=1973,"M40","M")))</f>
        <v>M</v>
      </c>
      <c r="J488" s="105">
        <f t="shared" si="41"/>
        <v>159.31</v>
      </c>
      <c r="K488" s="249">
        <f t="shared" si="42"/>
        <v>159.31</v>
      </c>
      <c r="L488" s="51">
        <f t="shared" si="43"/>
        <v>1</v>
      </c>
      <c r="M488" s="52" t="str">
        <f t="shared" si="44"/>
        <v>nie</v>
      </c>
      <c r="N488" s="106">
        <f>IF($M488="ano",LARGE((Q488,U488,Y488,AC488,AG488,AK488,AO488,AS488,AW488,BA488,BE488,BI488,BM488,BQ488,BU488,BY488,CC488),1)+LARGE((Q488,U488,Y488,AC488,AG488,AK488,AO488,AS488,AW488,BA488,BE488,BI488,BM488,BQ488,BU488,BY488,CC488),2)+LARGE((Q488,U488,Y488,AC488,AG488,AK488,AO488,AS488,AW488,BA488,BE488,BI488,BM488,BQ488,BU488,BY488,CC488),3)+LARGE((Q488,U488,Y488,AC488,AG488,AK488,AO488,AS488,AW488,BA488,BE488,BI488,BM488,BQ488,BU488,BY488,CC488),4)+LARGE((Q488,U488,Y488,AC488,AG488,AK488,AO488,AS488,AW488,BA488,BE488,BI488,BM488,BQ488,BU488,BY488,CC488),5),J488)</f>
        <v>159.31</v>
      </c>
      <c r="O488" s="250">
        <f>IF($M488="ano",LARGE((S488,W488,AA488,AE488,AI488,AM488,AQ488,AU488,AY488,BC488,BG488,BK488,BO488,BS488,BW488,CA488,CE488),1)+LARGE((S488,W488,AA488,AE488,AI488,AM488,AQ488,AU488,AY488,BC488,BG488,BK488,BO488,BS488,BW488,CA488,CE488),2)+LARGE((S488,W488,AA488,AE488,AI488,AM488,AQ488,AU488,AY488,BC488,BG488,BK488,BO488,BS488,BW488,CA488,CE488),3)+LARGE((S488,W488,AA488,AE488,AI488,AM488,AQ488,AU488,AY488,BC488,BG488,BK488,BO488,BS488,BW488,CA488,CE488),4)+LARGE((S488,W488,AA488,AE488,AI488,AM488,AQ488,AU488,AY488,BC488,BG488,BK488,BO488,BS488,BW488,CA488,CE488),5),K488)</f>
        <v>159.31</v>
      </c>
      <c r="P488" s="191"/>
      <c r="Q488" s="192"/>
      <c r="R488" s="192"/>
      <c r="S488" s="193"/>
      <c r="T488" s="194">
        <v>9.6481481481481488E-2</v>
      </c>
      <c r="U488" s="256">
        <v>159.31</v>
      </c>
      <c r="V488" s="194">
        <v>9.6481481481481488E-2</v>
      </c>
      <c r="W488" s="256">
        <v>159.31</v>
      </c>
      <c r="X488" s="197"/>
      <c r="Y488" s="198" t="s">
        <v>247</v>
      </c>
      <c r="Z488" s="198"/>
      <c r="AA488" s="199" t="s">
        <v>247</v>
      </c>
      <c r="AB488" s="200"/>
      <c r="AC488" s="201"/>
      <c r="AD488" s="201"/>
      <c r="AE488" s="202"/>
      <c r="AF488" s="203"/>
      <c r="AG488" s="204" t="s">
        <v>247</v>
      </c>
      <c r="AH488" s="204"/>
      <c r="AI488" s="205"/>
      <c r="AJ488" s="200"/>
      <c r="AK488" s="201" t="s">
        <v>247</v>
      </c>
      <c r="AL488" s="201"/>
      <c r="AM488" s="202"/>
      <c r="AN488" s="206"/>
      <c r="AO488" s="207" t="s">
        <v>247</v>
      </c>
      <c r="AP488" s="207"/>
      <c r="AQ488" s="208"/>
      <c r="AU488" s="202"/>
      <c r="AW488" s="231"/>
      <c r="AX488" s="231"/>
      <c r="AY488" s="253"/>
      <c r="BA488" s="207"/>
      <c r="BB488" s="207"/>
      <c r="BC488" s="208"/>
      <c r="BD488" s="210"/>
      <c r="BE488" s="211"/>
      <c r="BF488" s="211"/>
      <c r="BG488" s="212"/>
      <c r="BH488" s="213"/>
      <c r="BI488" s="214"/>
      <c r="BJ488" s="214"/>
      <c r="BK488" s="215"/>
      <c r="BL488" s="112"/>
      <c r="BM488" s="233"/>
      <c r="BN488" s="233"/>
      <c r="BO488" s="255"/>
      <c r="BP488" s="216"/>
      <c r="BQ488" s="216"/>
      <c r="BR488" s="216"/>
      <c r="BS488" s="217"/>
      <c r="BT488" s="218"/>
      <c r="BU488" s="259"/>
      <c r="BV488" s="259"/>
      <c r="BW488" s="260"/>
      <c r="BY488" s="257"/>
      <c r="BZ488" s="257"/>
      <c r="CA488" s="257"/>
      <c r="CB488" s="221"/>
      <c r="CC488" s="222"/>
      <c r="CD488" s="222"/>
      <c r="CE488" s="222"/>
    </row>
    <row r="489" spans="2:83" ht="15" customHeight="1">
      <c r="B489" s="2">
        <v>538</v>
      </c>
      <c r="C489" s="2">
        <v>484</v>
      </c>
      <c r="D489" s="47" t="s">
        <v>1913</v>
      </c>
      <c r="E489" s="47" t="s">
        <v>1912</v>
      </c>
      <c r="F489" s="89" t="s">
        <v>1914</v>
      </c>
      <c r="G489" s="48">
        <v>1974</v>
      </c>
      <c r="H489" s="49" t="s">
        <v>31</v>
      </c>
      <c r="I489" s="2" t="str">
        <f>IF(G489&lt;=1953,"M60",IF(G489&lt;=1963,"M50",IF(G489&lt;=1973,"M40","M")))</f>
        <v>M</v>
      </c>
      <c r="J489" s="105">
        <f t="shared" si="41"/>
        <v>153.88999999999999</v>
      </c>
      <c r="K489" s="249">
        <f t="shared" si="42"/>
        <v>159.26</v>
      </c>
      <c r="L489" s="51">
        <f t="shared" si="43"/>
        <v>1</v>
      </c>
      <c r="M489" s="52" t="str">
        <f t="shared" si="44"/>
        <v>nie</v>
      </c>
      <c r="N489" s="106">
        <f>IF($M489="ano",LARGE((Q489,U489,Y489,AC489,AG489,AK489,AO489,AS489,AW489,BA489,BE489,BI489,BM489,BQ489,BU489,BY489,CC489),1)+LARGE((Q489,U489,Y489,AC489,AG489,AK489,AO489,AS489,AW489,BA489,BE489,BI489,BM489,BQ489,BU489,BY489,CC489),2)+LARGE((Q489,U489,Y489,AC489,AG489,AK489,AO489,AS489,AW489,BA489,BE489,BI489,BM489,BQ489,BU489,BY489,CC489),3)+LARGE((Q489,U489,Y489,AC489,AG489,AK489,AO489,AS489,AW489,BA489,BE489,BI489,BM489,BQ489,BU489,BY489,CC489),4)+LARGE((Q489,U489,Y489,AC489,AG489,AK489,AO489,AS489,AW489,BA489,BE489,BI489,BM489,BQ489,BU489,BY489,CC489),5),J489)</f>
        <v>153.88999999999999</v>
      </c>
      <c r="O489" s="250">
        <f>IF($M489="ano",LARGE((S489,W489,AA489,AE489,AI489,AM489,AQ489,AU489,AY489,BC489,BG489,BK489,BO489,BS489,BW489,CA489,CE489),1)+LARGE((S489,W489,AA489,AE489,AI489,AM489,AQ489,AU489,AY489,BC489,BG489,BK489,BO489,BS489,BW489,CA489,CE489),2)+LARGE((S489,W489,AA489,AE489,AI489,AM489,AQ489,AU489,AY489,BC489,BG489,BK489,BO489,BS489,BW489,CA489,CE489),3)+LARGE((S489,W489,AA489,AE489,AI489,AM489,AQ489,AU489,AY489,BC489,BG489,BK489,BO489,BS489,BW489,CA489,CE489),4)+LARGE((S489,W489,AA489,AE489,AI489,AM489,AQ489,AU489,AY489,BC489,BG489,BK489,BO489,BS489,BW489,CA489,CE489),5),K489)</f>
        <v>159.26</v>
      </c>
      <c r="P489" s="191"/>
      <c r="Q489" s="192"/>
      <c r="R489" s="192"/>
      <c r="S489" s="193"/>
      <c r="T489" s="194">
        <v>9.8344907407407409E-2</v>
      </c>
      <c r="U489" s="256">
        <v>153.88999999999999</v>
      </c>
      <c r="V489" s="194">
        <v>9.5030684027777784E-2</v>
      </c>
      <c r="W489" s="256">
        <v>159.26</v>
      </c>
      <c r="X489" s="197"/>
      <c r="Y489" s="198" t="s">
        <v>247</v>
      </c>
      <c r="Z489" s="198"/>
      <c r="AA489" s="199" t="s">
        <v>247</v>
      </c>
      <c r="AB489" s="200"/>
      <c r="AC489" s="201"/>
      <c r="AD489" s="201"/>
      <c r="AE489" s="202"/>
      <c r="AF489" s="203"/>
      <c r="AG489" s="204" t="s">
        <v>247</v>
      </c>
      <c r="AH489" s="204"/>
      <c r="AI489" s="205"/>
      <c r="AJ489" s="200"/>
      <c r="AK489" s="201" t="s">
        <v>247</v>
      </c>
      <c r="AL489" s="201"/>
      <c r="AM489" s="202"/>
      <c r="AN489" s="206"/>
      <c r="AO489" s="207" t="s">
        <v>247</v>
      </c>
      <c r="AP489" s="207"/>
      <c r="AQ489" s="208"/>
      <c r="AU489" s="202"/>
      <c r="AW489" s="231"/>
      <c r="AX489" s="231"/>
      <c r="AY489" s="253"/>
      <c r="BA489" s="207"/>
      <c r="BB489" s="207"/>
      <c r="BC489" s="208"/>
      <c r="BD489" s="210"/>
      <c r="BE489" s="211"/>
      <c r="BF489" s="211"/>
      <c r="BG489" s="212"/>
      <c r="BH489" s="213"/>
      <c r="BI489" s="214"/>
      <c r="BJ489" s="214"/>
      <c r="BK489" s="215"/>
      <c r="BL489" s="112"/>
      <c r="BM489" s="233"/>
      <c r="BN489" s="233"/>
      <c r="BO489" s="255"/>
      <c r="BP489" s="216"/>
      <c r="BQ489" s="216"/>
      <c r="BR489" s="216"/>
      <c r="BS489" s="217"/>
      <c r="BT489" s="218"/>
      <c r="BU489" s="259"/>
      <c r="BV489" s="259"/>
      <c r="BW489" s="260"/>
      <c r="BY489" s="257"/>
      <c r="BZ489" s="257"/>
      <c r="CA489" s="257"/>
      <c r="CB489" s="221"/>
      <c r="CC489" s="222"/>
      <c r="CD489" s="222"/>
      <c r="CE489" s="222"/>
    </row>
    <row r="490" spans="2:83" ht="15" customHeight="1">
      <c r="B490" s="2">
        <v>541</v>
      </c>
      <c r="C490" s="2">
        <v>485</v>
      </c>
      <c r="D490" s="49" t="s">
        <v>527</v>
      </c>
      <c r="E490" s="49" t="s">
        <v>1520</v>
      </c>
      <c r="F490" s="93" t="s">
        <v>310</v>
      </c>
      <c r="G490" s="85" t="s">
        <v>299</v>
      </c>
      <c r="H490" s="49" t="s">
        <v>31</v>
      </c>
      <c r="I490" s="49" t="s">
        <v>32</v>
      </c>
      <c r="J490" s="105">
        <f t="shared" si="41"/>
        <v>152.6</v>
      </c>
      <c r="K490" s="249">
        <f t="shared" si="42"/>
        <v>159.16</v>
      </c>
      <c r="L490" s="51">
        <f t="shared" si="43"/>
        <v>1</v>
      </c>
      <c r="M490" s="52" t="str">
        <f t="shared" si="44"/>
        <v>nie</v>
      </c>
      <c r="N490" s="106">
        <f>IF($M490="ano",LARGE((Q490,U490,Y490,AC490,AG490,AK490,AO490,AS490,AW490,BA490,BE490,BI490,BM490,BQ490,BU490,BY490,CC490),1)+LARGE((Q490,U490,Y490,AC490,AG490,AK490,AO490,AS490,AW490,BA490,BE490,BI490,BM490,BQ490,BU490,BY490,CC490),2)+LARGE((Q490,U490,Y490,AC490,AG490,AK490,AO490,AS490,AW490,BA490,BE490,BI490,BM490,BQ490,BU490,BY490,CC490),3)+LARGE((Q490,U490,Y490,AC490,AG490,AK490,AO490,AS490,AW490,BA490,BE490,BI490,BM490,BQ490,BU490,BY490,CC490),4)+LARGE((Q490,U490,Y490,AC490,AG490,AK490,AO490,AS490,AW490,BA490,BE490,BI490,BM490,BQ490,BU490,BY490,CC490),5),J490)</f>
        <v>152.6</v>
      </c>
      <c r="O490" s="250">
        <f>IF($M490="ano",LARGE((S490,W490,AA490,AE490,AI490,AM490,AQ490,AU490,AY490,BC490,BG490,BK490,BO490,BS490,BW490,CA490,CE490),1)+LARGE((S490,W490,AA490,AE490,AI490,AM490,AQ490,AU490,AY490,BC490,BG490,BK490,BO490,BS490,BW490,CA490,CE490),2)+LARGE((S490,W490,AA490,AE490,AI490,AM490,AQ490,AU490,AY490,BC490,BG490,BK490,BO490,BS490,BW490,CA490,CE490),3)+LARGE((S490,W490,AA490,AE490,AI490,AM490,AQ490,AU490,AY490,BC490,BG490,BK490,BO490,BS490,BW490,CA490,CE490),4)+LARGE((S490,W490,AA490,AE490,AI490,AM490,AQ490,AU490,AY490,BC490,BG490,BK490,BO490,BS490,BW490,CA490,CE490),5),K490)</f>
        <v>159.16</v>
      </c>
      <c r="S490" s="193"/>
      <c r="W490" s="196"/>
      <c r="Y490" s="59" t="s">
        <v>247</v>
      </c>
      <c r="AA490" s="199" t="s">
        <v>247</v>
      </c>
      <c r="AE490" s="202"/>
      <c r="AG490" s="61" t="s">
        <v>247</v>
      </c>
      <c r="AI490" s="205"/>
      <c r="AJ490" s="200"/>
      <c r="AK490" s="201" t="s">
        <v>247</v>
      </c>
      <c r="AL490" s="201"/>
      <c r="AM490" s="202"/>
      <c r="AN490" s="206">
        <v>3.1574074074074074E-2</v>
      </c>
      <c r="AO490" s="251">
        <v>152.6</v>
      </c>
      <c r="AP490" s="206">
        <v>3.0273222222222222E-2</v>
      </c>
      <c r="AQ490" s="251">
        <v>159.16</v>
      </c>
      <c r="AU490" s="202"/>
      <c r="AW490" s="231"/>
      <c r="AX490" s="231"/>
      <c r="AY490" s="253"/>
      <c r="BA490" s="207"/>
      <c r="BB490" s="207"/>
      <c r="BC490" s="208"/>
      <c r="BD490" s="210"/>
      <c r="BE490" s="211"/>
      <c r="BF490" s="211"/>
      <c r="BG490" s="212"/>
      <c r="BH490" s="213"/>
      <c r="BI490" s="214"/>
      <c r="BJ490" s="214"/>
      <c r="BK490" s="215"/>
      <c r="BL490" s="112"/>
      <c r="BM490" s="233"/>
      <c r="BN490" s="233"/>
      <c r="BO490" s="255"/>
      <c r="BS490" s="217"/>
      <c r="BT490" s="218"/>
      <c r="BU490" s="259"/>
      <c r="BV490" s="259"/>
      <c r="BW490" s="260"/>
      <c r="BY490" s="257"/>
      <c r="BZ490" s="257"/>
      <c r="CA490" s="257"/>
      <c r="CB490" s="221"/>
      <c r="CC490" s="222"/>
      <c r="CD490" s="222"/>
      <c r="CE490" s="222"/>
    </row>
    <row r="491" spans="2:83" ht="15" customHeight="1">
      <c r="B491" s="2">
        <v>542</v>
      </c>
      <c r="C491" s="2">
        <v>486</v>
      </c>
      <c r="D491" s="49" t="s">
        <v>1570</v>
      </c>
      <c r="E491" s="49" t="s">
        <v>1520</v>
      </c>
      <c r="F491" s="93" t="s">
        <v>1519</v>
      </c>
      <c r="G491" s="85">
        <v>1989</v>
      </c>
      <c r="H491" s="49" t="s">
        <v>31</v>
      </c>
      <c r="I491" s="2" t="str">
        <f>IF(G491&lt;=1953,"M60",IF(G491&lt;=1963,"M50",IF(G491&lt;=1973,"M40","M")))</f>
        <v>M</v>
      </c>
      <c r="J491" s="105">
        <f t="shared" si="41"/>
        <v>158.93</v>
      </c>
      <c r="K491" s="249">
        <f t="shared" si="42"/>
        <v>158.93</v>
      </c>
      <c r="L491" s="51">
        <f t="shared" si="43"/>
        <v>1</v>
      </c>
      <c r="M491" s="52" t="str">
        <f t="shared" si="44"/>
        <v>nie</v>
      </c>
      <c r="N491" s="106">
        <f>IF($M491="ano",LARGE((Q491,U491,Y491,AC491,AG491,AK491,AO491,AS491,AW491,BA491,BE491,BI491,BM491,BQ491,BU491,BY491,CC491),1)+LARGE((Q491,U491,Y491,AC491,AG491,AK491,AO491,AS491,AW491,BA491,BE491,BI491,BM491,BQ491,BU491,BY491,CC491),2)+LARGE((Q491,U491,Y491,AC491,AG491,AK491,AO491,AS491,AW491,BA491,BE491,BI491,BM491,BQ491,BU491,BY491,CC491),3)+LARGE((Q491,U491,Y491,AC491,AG491,AK491,AO491,AS491,AW491,BA491,BE491,BI491,BM491,BQ491,BU491,BY491,CC491),4)+LARGE((Q491,U491,Y491,AC491,AG491,AK491,AO491,AS491,AW491,BA491,BE491,BI491,BM491,BQ491,BU491,BY491,CC491),5),J491)</f>
        <v>158.93</v>
      </c>
      <c r="O491" s="250">
        <f>IF($M491="ano",LARGE((S491,W491,AA491,AE491,AI491,AM491,AQ491,AU491,AY491,BC491,BG491,BK491,BO491,BS491,BW491,CA491,CE491),1)+LARGE((S491,W491,AA491,AE491,AI491,AM491,AQ491,AU491,AY491,BC491,BG491,BK491,BO491,BS491,BW491,CA491,CE491),2)+LARGE((S491,W491,AA491,AE491,AI491,AM491,AQ491,AU491,AY491,BC491,BG491,BK491,BO491,BS491,BW491,CA491,CE491),3)+LARGE((S491,W491,AA491,AE491,AI491,AM491,AQ491,AU491,AY491,BC491,BG491,BK491,BO491,BS491,BW491,CA491,CE491),4)+LARGE((S491,W491,AA491,AE491,AI491,AM491,AQ491,AU491,AY491,BC491,BG491,BK491,BO491,BS491,BW491,CA491,CE491),5),K491)</f>
        <v>158.93</v>
      </c>
      <c r="P491" s="191"/>
      <c r="Q491" s="192"/>
      <c r="R491" s="192"/>
      <c r="S491" s="193"/>
      <c r="T491" s="194"/>
      <c r="U491" s="195"/>
      <c r="V491" s="195"/>
      <c r="W491" s="196"/>
      <c r="X491" s="197">
        <v>6.2523148148148147E-2</v>
      </c>
      <c r="Y491" s="261">
        <v>158.93</v>
      </c>
      <c r="Z491" s="197">
        <v>6.2523148148148147E-2</v>
      </c>
      <c r="AA491" s="261">
        <v>158.93</v>
      </c>
      <c r="AB491" s="200"/>
      <c r="AC491" s="201"/>
      <c r="AD491" s="201"/>
      <c r="AE491" s="202"/>
      <c r="AF491" s="203"/>
      <c r="AG491" s="204" t="s">
        <v>247</v>
      </c>
      <c r="AH491" s="204"/>
      <c r="AI491" s="205"/>
      <c r="AJ491" s="200"/>
      <c r="AK491" s="201" t="s">
        <v>247</v>
      </c>
      <c r="AL491" s="201"/>
      <c r="AM491" s="202"/>
      <c r="AN491" s="206"/>
      <c r="AO491" s="207" t="s">
        <v>247</v>
      </c>
      <c r="AP491" s="207"/>
      <c r="AQ491" s="208"/>
      <c r="AU491" s="202"/>
      <c r="AW491" s="231"/>
      <c r="AX491" s="231"/>
      <c r="AY491" s="253"/>
      <c r="BA491" s="207"/>
      <c r="BB491" s="207"/>
      <c r="BC491" s="208"/>
      <c r="BD491" s="210"/>
      <c r="BE491" s="211"/>
      <c r="BF491" s="211"/>
      <c r="BG491" s="212"/>
      <c r="BH491" s="213"/>
      <c r="BI491" s="214"/>
      <c r="BJ491" s="214"/>
      <c r="BK491" s="215"/>
      <c r="BL491" s="112"/>
      <c r="BM491" s="233"/>
      <c r="BN491" s="233"/>
      <c r="BO491" s="255"/>
      <c r="BP491" s="216"/>
      <c r="BQ491" s="216"/>
      <c r="BR491" s="216"/>
      <c r="BS491" s="217"/>
      <c r="BT491" s="218"/>
      <c r="BU491" s="259"/>
      <c r="BV491" s="259"/>
      <c r="BW491" s="260"/>
      <c r="BY491" s="257"/>
      <c r="BZ491" s="257"/>
      <c r="CA491" s="257"/>
      <c r="CB491" s="221"/>
      <c r="CC491" s="222"/>
      <c r="CD491" s="222"/>
      <c r="CE491" s="222"/>
    </row>
    <row r="492" spans="2:83" ht="15" customHeight="1">
      <c r="B492" s="2">
        <v>543</v>
      </c>
      <c r="C492" s="2">
        <v>487</v>
      </c>
      <c r="D492" s="49" t="s">
        <v>568</v>
      </c>
      <c r="E492" s="49" t="s">
        <v>1534</v>
      </c>
      <c r="F492" s="93" t="s">
        <v>282</v>
      </c>
      <c r="G492" s="85" t="s">
        <v>311</v>
      </c>
      <c r="H492" s="49" t="s">
        <v>31</v>
      </c>
      <c r="I492" s="49" t="s">
        <v>32</v>
      </c>
      <c r="J492" s="105">
        <f t="shared" si="41"/>
        <v>149.97</v>
      </c>
      <c r="K492" s="249">
        <f t="shared" si="42"/>
        <v>158.91999999999999</v>
      </c>
      <c r="L492" s="51">
        <f t="shared" si="43"/>
        <v>1</v>
      </c>
      <c r="M492" s="52" t="str">
        <f t="shared" si="44"/>
        <v>nie</v>
      </c>
      <c r="N492" s="106">
        <f>IF($M492="ano",LARGE((Q492,U492,Y492,AC492,AG492,AK492,AO492,AS492,AW492,BA492,BE492,BI492,BM492,BQ492,BU492,BY492,CC492),1)+LARGE((Q492,U492,Y492,AC492,AG492,AK492,AO492,AS492,AW492,BA492,BE492,BI492,BM492,BQ492,BU492,BY492,CC492),2)+LARGE((Q492,U492,Y492,AC492,AG492,AK492,AO492,AS492,AW492,BA492,BE492,BI492,BM492,BQ492,BU492,BY492,CC492),3)+LARGE((Q492,U492,Y492,AC492,AG492,AK492,AO492,AS492,AW492,BA492,BE492,BI492,BM492,BQ492,BU492,BY492,CC492),4)+LARGE((Q492,U492,Y492,AC492,AG492,AK492,AO492,AS492,AW492,BA492,BE492,BI492,BM492,BQ492,BU492,BY492,CC492),5),J492)</f>
        <v>149.97</v>
      </c>
      <c r="O492" s="250">
        <f>IF($M492="ano",LARGE((S492,W492,AA492,AE492,AI492,AM492,AQ492,AU492,AY492,BC492,BG492,BK492,BO492,BS492,BW492,CA492,CE492),1)+LARGE((S492,W492,AA492,AE492,AI492,AM492,AQ492,AU492,AY492,BC492,BG492,BK492,BO492,BS492,BW492,CA492,CE492),2)+LARGE((S492,W492,AA492,AE492,AI492,AM492,AQ492,AU492,AY492,BC492,BG492,BK492,BO492,BS492,BW492,CA492,CE492),3)+LARGE((S492,W492,AA492,AE492,AI492,AM492,AQ492,AU492,AY492,BC492,BG492,BK492,BO492,BS492,BW492,CA492,CE492),4)+LARGE((S492,W492,AA492,AE492,AI492,AM492,AQ492,AU492,AY492,BC492,BG492,BK492,BO492,BS492,BW492,CA492,CE492),5),K492)</f>
        <v>158.91999999999999</v>
      </c>
      <c r="S492" s="193"/>
      <c r="W492" s="196"/>
      <c r="Y492" s="59" t="s">
        <v>247</v>
      </c>
      <c r="AA492" s="199" t="s">
        <v>247</v>
      </c>
      <c r="AE492" s="202"/>
      <c r="AG492" s="61" t="s">
        <v>247</v>
      </c>
      <c r="AI492" s="205"/>
      <c r="AJ492" s="200"/>
      <c r="AK492" s="201" t="s">
        <v>247</v>
      </c>
      <c r="AL492" s="201"/>
      <c r="AM492" s="202"/>
      <c r="AN492" s="206">
        <v>3.1909722222222221E-2</v>
      </c>
      <c r="AO492" s="251">
        <v>149.97</v>
      </c>
      <c r="AP492" s="206">
        <v>3.0113204861111111E-2</v>
      </c>
      <c r="AQ492" s="251">
        <v>158.91999999999999</v>
      </c>
      <c r="AU492" s="202"/>
      <c r="AW492" s="231"/>
      <c r="AX492" s="231"/>
      <c r="AY492" s="253"/>
      <c r="BA492" s="207"/>
      <c r="BB492" s="207"/>
      <c r="BC492" s="208"/>
      <c r="BD492" s="210"/>
      <c r="BE492" s="211"/>
      <c r="BF492" s="211"/>
      <c r="BG492" s="212"/>
      <c r="BH492" s="213"/>
      <c r="BI492" s="214"/>
      <c r="BJ492" s="214"/>
      <c r="BK492" s="215"/>
      <c r="BL492" s="112"/>
      <c r="BM492" s="233"/>
      <c r="BN492" s="233"/>
      <c r="BO492" s="255"/>
      <c r="BS492" s="217"/>
      <c r="BT492" s="218"/>
      <c r="BU492" s="259"/>
      <c r="BV492" s="259"/>
      <c r="BW492" s="260"/>
      <c r="BY492" s="257"/>
      <c r="BZ492" s="257"/>
      <c r="CA492" s="257"/>
      <c r="CB492" s="221"/>
      <c r="CC492" s="222"/>
      <c r="CD492" s="222"/>
      <c r="CE492" s="222"/>
    </row>
    <row r="493" spans="2:83" ht="15" customHeight="1">
      <c r="B493" s="2">
        <v>544</v>
      </c>
      <c r="C493" s="2">
        <v>488</v>
      </c>
      <c r="D493" s="49" t="s">
        <v>833</v>
      </c>
      <c r="E493" s="49" t="s">
        <v>1855</v>
      </c>
      <c r="F493" s="93" t="s">
        <v>834</v>
      </c>
      <c r="G493" s="85">
        <v>1983</v>
      </c>
      <c r="H493" s="49" t="s">
        <v>31</v>
      </c>
      <c r="I493" s="49" t="s">
        <v>31</v>
      </c>
      <c r="J493" s="105">
        <f t="shared" si="41"/>
        <v>158.47999999999999</v>
      </c>
      <c r="K493" s="249">
        <f t="shared" si="42"/>
        <v>158.47999999999999</v>
      </c>
      <c r="L493" s="51">
        <f t="shared" si="43"/>
        <v>1</v>
      </c>
      <c r="M493" s="52" t="str">
        <f t="shared" si="44"/>
        <v>nie</v>
      </c>
      <c r="N493" s="106">
        <f>IF($M493="ano",LARGE((Q493,U493,Y493,AC493,AG493,AK493,AO493,AS493,AW493,BA493,BE493,BI493,BM493,BQ493,BU493,BY493,CC493),1)+LARGE((Q493,U493,Y493,AC493,AG493,AK493,AO493,AS493,AW493,BA493,BE493,BI493,BM493,BQ493,BU493,BY493,CC493),2)+LARGE((Q493,U493,Y493,AC493,AG493,AK493,AO493,AS493,AW493,BA493,BE493,BI493,BM493,BQ493,BU493,BY493,CC493),3)+LARGE((Q493,U493,Y493,AC493,AG493,AK493,AO493,AS493,AW493,BA493,BE493,BI493,BM493,BQ493,BU493,BY493,CC493),4)+LARGE((Q493,U493,Y493,AC493,AG493,AK493,AO493,AS493,AW493,BA493,BE493,BI493,BM493,BQ493,BU493,BY493,CC493),5),J493)</f>
        <v>158.47999999999999</v>
      </c>
      <c r="O493" s="250">
        <f>IF($M493="ano",LARGE((S493,W493,AA493,AE493,AI493,AM493,AQ493,AU493,AY493,BC493,BG493,BK493,BO493,BS493,BW493,CA493,CE493),1)+LARGE((S493,W493,AA493,AE493,AI493,AM493,AQ493,AU493,AY493,BC493,BG493,BK493,BO493,BS493,BW493,CA493,CE493),2)+LARGE((S493,W493,AA493,AE493,AI493,AM493,AQ493,AU493,AY493,BC493,BG493,BK493,BO493,BS493,BW493,CA493,CE493),3)+LARGE((S493,W493,AA493,AE493,AI493,AM493,AQ493,AU493,AY493,BC493,BG493,BK493,BO493,BS493,BW493,CA493,CE493),4)+LARGE((S493,W493,AA493,AE493,AI493,AM493,AQ493,AU493,AY493,BC493,BG493,BK493,BO493,BS493,BW493,CA493,CE493),5),K493)</f>
        <v>158.47999999999999</v>
      </c>
      <c r="Y493" s="59" t="s">
        <v>247</v>
      </c>
      <c r="AA493" s="59" t="s">
        <v>247</v>
      </c>
      <c r="AJ493" s="200"/>
      <c r="AK493" s="201"/>
      <c r="AL493" s="201"/>
      <c r="AM493" s="201"/>
      <c r="AW493" s="231"/>
      <c r="AX493" s="231"/>
      <c r="AY493" s="253"/>
      <c r="AZ493" s="64">
        <v>0.18805555555555556</v>
      </c>
      <c r="BA493" s="251">
        <v>158.47999999999999</v>
      </c>
      <c r="BB493" s="64">
        <v>0.18805555555555556</v>
      </c>
      <c r="BC493" s="251">
        <v>158.47999999999999</v>
      </c>
      <c r="BD493" s="210"/>
      <c r="BE493" s="211"/>
      <c r="BF493" s="211"/>
      <c r="BG493" s="212"/>
      <c r="BH493" s="213"/>
      <c r="BI493" s="214"/>
      <c r="BJ493" s="214"/>
      <c r="BK493" s="215"/>
      <c r="BL493" s="112"/>
      <c r="BM493" s="233"/>
      <c r="BN493" s="233"/>
      <c r="BO493" s="255"/>
      <c r="BT493" s="218"/>
      <c r="BU493" s="259"/>
      <c r="BV493" s="259"/>
      <c r="BW493" s="260"/>
      <c r="BY493" s="257"/>
      <c r="BZ493" s="257"/>
      <c r="CA493" s="257"/>
      <c r="CB493" s="221"/>
      <c r="CC493" s="222"/>
      <c r="CD493" s="222"/>
      <c r="CE493" s="222"/>
    </row>
    <row r="494" spans="2:83" ht="15" customHeight="1">
      <c r="B494" s="2">
        <v>545</v>
      </c>
      <c r="C494" s="2">
        <v>489</v>
      </c>
      <c r="D494" s="47" t="s">
        <v>1891</v>
      </c>
      <c r="E494" s="47" t="s">
        <v>1890</v>
      </c>
      <c r="F494" s="89"/>
      <c r="G494" s="48">
        <v>1982</v>
      </c>
      <c r="H494" s="49" t="s">
        <v>31</v>
      </c>
      <c r="I494" s="2" t="str">
        <f>IF(G494&lt;=1953,"M60",IF(G494&lt;=1963,"M50",IF(G494&lt;=1973,"M40","M")))</f>
        <v>M</v>
      </c>
      <c r="J494" s="105">
        <f t="shared" si="41"/>
        <v>158.47</v>
      </c>
      <c r="K494" s="249">
        <f t="shared" si="42"/>
        <v>158.47</v>
      </c>
      <c r="L494" s="51">
        <f t="shared" si="43"/>
        <v>1</v>
      </c>
      <c r="M494" s="52" t="str">
        <f t="shared" si="44"/>
        <v>nie</v>
      </c>
      <c r="N494" s="106">
        <f>IF($M494="ano",LARGE((Q494,U494,Y494,AC494,AG494,AK494,AO494,AS494,AW494,BA494,BE494,BI494,BM494,BQ494,BU494,BY494,CC494),1)+LARGE((Q494,U494,Y494,AC494,AG494,AK494,AO494,AS494,AW494,BA494,BE494,BI494,BM494,BQ494,BU494,BY494,CC494),2)+LARGE((Q494,U494,Y494,AC494,AG494,AK494,AO494,AS494,AW494,BA494,BE494,BI494,BM494,BQ494,BU494,BY494,CC494),3)+LARGE((Q494,U494,Y494,AC494,AG494,AK494,AO494,AS494,AW494,BA494,BE494,BI494,BM494,BQ494,BU494,BY494,CC494),4)+LARGE((Q494,U494,Y494,AC494,AG494,AK494,AO494,AS494,AW494,BA494,BE494,BI494,BM494,BQ494,BU494,BY494,CC494),5),J494)</f>
        <v>158.47</v>
      </c>
      <c r="O494" s="250">
        <f>IF($M494="ano",LARGE((S494,W494,AA494,AE494,AI494,AM494,AQ494,AU494,AY494,BC494,BG494,BK494,BO494,BS494,BW494,CA494,CE494),1)+LARGE((S494,W494,AA494,AE494,AI494,AM494,AQ494,AU494,AY494,BC494,BG494,BK494,BO494,BS494,BW494,CA494,CE494),2)+LARGE((S494,W494,AA494,AE494,AI494,AM494,AQ494,AU494,AY494,BC494,BG494,BK494,BO494,BS494,BW494,CA494,CE494),3)+LARGE((S494,W494,AA494,AE494,AI494,AM494,AQ494,AU494,AY494,BC494,BG494,BK494,BO494,BS494,BW494,CA494,CE494),4)+LARGE((S494,W494,AA494,AE494,AI494,AM494,AQ494,AU494,AY494,BC494,BG494,BK494,BO494,BS494,BW494,CA494,CE494),5),K494)</f>
        <v>158.47</v>
      </c>
      <c r="P494" s="191"/>
      <c r="Q494" s="192"/>
      <c r="R494" s="192"/>
      <c r="S494" s="193"/>
      <c r="T494" s="194">
        <v>9.677083333333332E-2</v>
      </c>
      <c r="U494" s="256">
        <v>158.47</v>
      </c>
      <c r="V494" s="194">
        <v>9.677083333333332E-2</v>
      </c>
      <c r="W494" s="256">
        <v>158.47</v>
      </c>
      <c r="X494" s="197"/>
      <c r="Y494" s="198" t="s">
        <v>247</v>
      </c>
      <c r="Z494" s="198"/>
      <c r="AA494" s="199" t="s">
        <v>247</v>
      </c>
      <c r="AB494" s="200"/>
      <c r="AC494" s="201"/>
      <c r="AD494" s="201"/>
      <c r="AE494" s="202"/>
      <c r="AF494" s="203"/>
      <c r="AG494" s="204" t="s">
        <v>247</v>
      </c>
      <c r="AH494" s="204"/>
      <c r="AI494" s="205"/>
      <c r="AJ494" s="200"/>
      <c r="AK494" s="201" t="s">
        <v>247</v>
      </c>
      <c r="AL494" s="201"/>
      <c r="AM494" s="202"/>
      <c r="AN494" s="206"/>
      <c r="AO494" s="207" t="s">
        <v>247</v>
      </c>
      <c r="AP494" s="207"/>
      <c r="AQ494" s="208"/>
      <c r="AU494" s="202"/>
      <c r="AW494" s="231"/>
      <c r="AX494" s="231"/>
      <c r="AY494" s="253"/>
      <c r="BA494" s="207"/>
      <c r="BB494" s="207"/>
      <c r="BC494" s="208"/>
      <c r="BD494" s="210"/>
      <c r="BE494" s="211"/>
      <c r="BF494" s="211"/>
      <c r="BG494" s="212"/>
      <c r="BH494" s="213"/>
      <c r="BI494" s="214"/>
      <c r="BJ494" s="214"/>
      <c r="BK494" s="215"/>
      <c r="BL494" s="112"/>
      <c r="BM494" s="233"/>
      <c r="BN494" s="233"/>
      <c r="BO494" s="255"/>
      <c r="BP494" s="216"/>
      <c r="BQ494" s="216"/>
      <c r="BR494" s="216"/>
      <c r="BS494" s="217"/>
      <c r="BT494" s="218"/>
      <c r="BU494" s="259"/>
      <c r="BV494" s="259"/>
      <c r="BW494" s="260"/>
      <c r="BY494" s="257"/>
      <c r="BZ494" s="257"/>
      <c r="CA494" s="257"/>
      <c r="CB494" s="221"/>
      <c r="CC494" s="222"/>
      <c r="CD494" s="222"/>
      <c r="CE494" s="222"/>
    </row>
    <row r="495" spans="2:83" ht="15" customHeight="1">
      <c r="B495" s="2">
        <v>546</v>
      </c>
      <c r="C495" s="2">
        <v>490</v>
      </c>
      <c r="D495" s="49" t="s">
        <v>663</v>
      </c>
      <c r="E495" s="49" t="s">
        <v>1523</v>
      </c>
      <c r="F495" s="93" t="s">
        <v>368</v>
      </c>
      <c r="G495" s="85" t="s">
        <v>321</v>
      </c>
      <c r="H495" s="49" t="s">
        <v>31</v>
      </c>
      <c r="I495" s="49" t="s">
        <v>37</v>
      </c>
      <c r="J495" s="105">
        <f t="shared" si="41"/>
        <v>122.13</v>
      </c>
      <c r="K495" s="249">
        <f t="shared" si="42"/>
        <v>158.41</v>
      </c>
      <c r="L495" s="51">
        <f t="shared" si="43"/>
        <v>1</v>
      </c>
      <c r="M495" s="52" t="str">
        <f t="shared" si="44"/>
        <v>nie</v>
      </c>
      <c r="N495" s="106">
        <f>IF($M495="ano",LARGE((Q495,U495,Y495,AC495,AG495,AK495,AO495,AS495,AW495,BA495,BE495,BI495,BM495,BQ495,BU495,BY495,CC495),1)+LARGE((Q495,U495,Y495,AC495,AG495,AK495,AO495,AS495,AW495,BA495,BE495,BI495,BM495,BQ495,BU495,BY495,CC495),2)+LARGE((Q495,U495,Y495,AC495,AG495,AK495,AO495,AS495,AW495,BA495,BE495,BI495,BM495,BQ495,BU495,BY495,CC495),3)+LARGE((Q495,U495,Y495,AC495,AG495,AK495,AO495,AS495,AW495,BA495,BE495,BI495,BM495,BQ495,BU495,BY495,CC495),4)+LARGE((Q495,U495,Y495,AC495,AG495,AK495,AO495,AS495,AW495,BA495,BE495,BI495,BM495,BQ495,BU495,BY495,CC495),5),J495)</f>
        <v>122.13</v>
      </c>
      <c r="O495" s="250">
        <f>IF($M495="ano",LARGE((S495,W495,AA495,AE495,AI495,AM495,AQ495,AU495,AY495,BC495,BG495,BK495,BO495,BS495,BW495,CA495,CE495),1)+LARGE((S495,W495,AA495,AE495,AI495,AM495,AQ495,AU495,AY495,BC495,BG495,BK495,BO495,BS495,BW495,CA495,CE495),2)+LARGE((S495,W495,AA495,AE495,AI495,AM495,AQ495,AU495,AY495,BC495,BG495,BK495,BO495,BS495,BW495,CA495,CE495),3)+LARGE((S495,W495,AA495,AE495,AI495,AM495,AQ495,AU495,AY495,BC495,BG495,BK495,BO495,BS495,BW495,CA495,CE495),4)+LARGE((S495,W495,AA495,AE495,AI495,AM495,AQ495,AU495,AY495,BC495,BG495,BK495,BO495,BS495,BW495,CA495,CE495),5),K495)</f>
        <v>158.41</v>
      </c>
      <c r="S495" s="193"/>
      <c r="W495" s="196"/>
      <c r="Y495" s="59" t="s">
        <v>247</v>
      </c>
      <c r="AA495" s="199" t="s">
        <v>247</v>
      </c>
      <c r="AE495" s="202"/>
      <c r="AG495" s="61" t="s">
        <v>247</v>
      </c>
      <c r="AI495" s="205"/>
      <c r="AJ495" s="200"/>
      <c r="AK495" s="201" t="s">
        <v>247</v>
      </c>
      <c r="AL495" s="201"/>
      <c r="AM495" s="202"/>
      <c r="AN495" s="206">
        <v>3.5462962962962967E-2</v>
      </c>
      <c r="AO495" s="251">
        <v>122.13</v>
      </c>
      <c r="AP495" s="206">
        <v>2.7341944444444446E-2</v>
      </c>
      <c r="AQ495" s="251">
        <v>158.41</v>
      </c>
      <c r="AU495" s="202"/>
      <c r="AW495" s="231"/>
      <c r="AX495" s="231"/>
      <c r="AY495" s="253"/>
      <c r="BA495" s="207"/>
      <c r="BB495" s="207"/>
      <c r="BC495" s="208"/>
      <c r="BD495" s="210"/>
      <c r="BE495" s="211"/>
      <c r="BF495" s="211"/>
      <c r="BG495" s="212"/>
      <c r="BH495" s="213"/>
      <c r="BI495" s="214"/>
      <c r="BJ495" s="214"/>
      <c r="BK495" s="215"/>
      <c r="BL495" s="112"/>
      <c r="BM495" s="233"/>
      <c r="BN495" s="233"/>
      <c r="BO495" s="255"/>
      <c r="BS495" s="217"/>
      <c r="BT495" s="218"/>
      <c r="BU495" s="259"/>
      <c r="BV495" s="259"/>
      <c r="BW495" s="260"/>
      <c r="BY495" s="257"/>
      <c r="BZ495" s="257"/>
      <c r="CA495" s="257"/>
      <c r="CB495" s="221"/>
      <c r="CC495" s="222"/>
      <c r="CD495" s="222"/>
      <c r="CE495" s="222"/>
    </row>
    <row r="496" spans="2:83" ht="15" customHeight="1">
      <c r="B496" s="2">
        <v>547</v>
      </c>
      <c r="C496" s="2">
        <v>491</v>
      </c>
      <c r="D496" s="47" t="s">
        <v>1892</v>
      </c>
      <c r="E496" s="47" t="s">
        <v>1505</v>
      </c>
      <c r="F496" s="89" t="s">
        <v>1542</v>
      </c>
      <c r="G496" s="48">
        <v>1983</v>
      </c>
      <c r="H496" s="49" t="s">
        <v>31</v>
      </c>
      <c r="I496" s="2" t="str">
        <f>IF(G496&lt;=1953,"M60",IF(G496&lt;=1963,"M50",IF(G496&lt;=1973,"M40","M")))</f>
        <v>M</v>
      </c>
      <c r="J496" s="105">
        <f t="shared" si="41"/>
        <v>158.4</v>
      </c>
      <c r="K496" s="249">
        <f t="shared" si="42"/>
        <v>158.4</v>
      </c>
      <c r="L496" s="51">
        <f t="shared" si="43"/>
        <v>1</v>
      </c>
      <c r="M496" s="52" t="str">
        <f t="shared" si="44"/>
        <v>nie</v>
      </c>
      <c r="N496" s="106">
        <f>IF($M496="ano",LARGE((Q496,U496,Y496,AC496,AG496,AK496,AO496,AS496,AW496,BA496,BE496,BI496,BM496,BQ496,BU496,BY496,CC496),1)+LARGE((Q496,U496,Y496,AC496,AG496,AK496,AO496,AS496,AW496,BA496,BE496,BI496,BM496,BQ496,BU496,BY496,CC496),2)+LARGE((Q496,U496,Y496,AC496,AG496,AK496,AO496,AS496,AW496,BA496,BE496,BI496,BM496,BQ496,BU496,BY496,CC496),3)+LARGE((Q496,U496,Y496,AC496,AG496,AK496,AO496,AS496,AW496,BA496,BE496,BI496,BM496,BQ496,BU496,BY496,CC496),4)+LARGE((Q496,U496,Y496,AC496,AG496,AK496,AO496,AS496,AW496,BA496,BE496,BI496,BM496,BQ496,BU496,BY496,CC496),5),J496)</f>
        <v>158.4</v>
      </c>
      <c r="O496" s="250">
        <f>IF($M496="ano",LARGE((S496,W496,AA496,AE496,AI496,AM496,AQ496,AU496,AY496,BC496,BG496,BK496,BO496,BS496,BW496,CA496,CE496),1)+LARGE((S496,W496,AA496,AE496,AI496,AM496,AQ496,AU496,AY496,BC496,BG496,BK496,BO496,BS496,BW496,CA496,CE496),2)+LARGE((S496,W496,AA496,AE496,AI496,AM496,AQ496,AU496,AY496,BC496,BG496,BK496,BO496,BS496,BW496,CA496,CE496),3)+LARGE((S496,W496,AA496,AE496,AI496,AM496,AQ496,AU496,AY496,BC496,BG496,BK496,BO496,BS496,BW496,CA496,CE496),4)+LARGE((S496,W496,AA496,AE496,AI496,AM496,AQ496,AU496,AY496,BC496,BG496,BK496,BO496,BS496,BW496,CA496,CE496),5),K496)</f>
        <v>158.4</v>
      </c>
      <c r="P496" s="191"/>
      <c r="Q496" s="192"/>
      <c r="R496" s="192"/>
      <c r="S496" s="193"/>
      <c r="T496" s="194">
        <v>9.6793981481481481E-2</v>
      </c>
      <c r="U496" s="256">
        <v>158.4</v>
      </c>
      <c r="V496" s="194">
        <v>9.6793981481481481E-2</v>
      </c>
      <c r="W496" s="256">
        <v>158.4</v>
      </c>
      <c r="X496" s="197"/>
      <c r="Y496" s="198" t="s">
        <v>247</v>
      </c>
      <c r="Z496" s="198"/>
      <c r="AA496" s="199" t="s">
        <v>247</v>
      </c>
      <c r="AB496" s="200"/>
      <c r="AC496" s="201"/>
      <c r="AD496" s="201"/>
      <c r="AE496" s="202"/>
      <c r="AF496" s="203"/>
      <c r="AG496" s="204" t="s">
        <v>247</v>
      </c>
      <c r="AH496" s="204"/>
      <c r="AI496" s="205"/>
      <c r="AJ496" s="200"/>
      <c r="AK496" s="201" t="s">
        <v>247</v>
      </c>
      <c r="AL496" s="201"/>
      <c r="AM496" s="202"/>
      <c r="AN496" s="206"/>
      <c r="AO496" s="207" t="s">
        <v>247</v>
      </c>
      <c r="AP496" s="207"/>
      <c r="AQ496" s="208"/>
      <c r="AU496" s="202"/>
      <c r="AW496" s="231"/>
      <c r="AX496" s="231"/>
      <c r="AY496" s="253"/>
      <c r="BA496" s="207"/>
      <c r="BB496" s="207"/>
      <c r="BC496" s="208"/>
      <c r="BD496" s="210"/>
      <c r="BE496" s="211"/>
      <c r="BF496" s="211"/>
      <c r="BG496" s="212"/>
      <c r="BH496" s="213"/>
      <c r="BI496" s="214"/>
      <c r="BJ496" s="214"/>
      <c r="BK496" s="215"/>
      <c r="BL496" s="112"/>
      <c r="BM496" s="233"/>
      <c r="BN496" s="233"/>
      <c r="BO496" s="255"/>
      <c r="BP496" s="216"/>
      <c r="BQ496" s="216"/>
      <c r="BR496" s="216"/>
      <c r="BS496" s="217"/>
      <c r="BT496" s="218"/>
      <c r="BU496" s="259"/>
      <c r="BV496" s="259"/>
      <c r="BW496" s="260"/>
      <c r="BY496" s="257"/>
      <c r="BZ496" s="257"/>
      <c r="CA496" s="257"/>
      <c r="CB496" s="221"/>
      <c r="CC496" s="222"/>
      <c r="CD496" s="222"/>
      <c r="CE496" s="222"/>
    </row>
    <row r="497" spans="2:83" ht="15" customHeight="1">
      <c r="B497" s="2">
        <v>548</v>
      </c>
      <c r="C497" s="2">
        <v>492</v>
      </c>
      <c r="D497" s="49" t="s">
        <v>688</v>
      </c>
      <c r="E497" s="49" t="s">
        <v>1582</v>
      </c>
      <c r="F497" s="93" t="s">
        <v>303</v>
      </c>
      <c r="G497" s="85" t="s">
        <v>304</v>
      </c>
      <c r="H497" s="49" t="s">
        <v>31</v>
      </c>
      <c r="I497" s="49" t="s">
        <v>31</v>
      </c>
      <c r="J497" s="105">
        <f t="shared" si="41"/>
        <v>154.78</v>
      </c>
      <c r="K497" s="249">
        <f t="shared" si="42"/>
        <v>158.32999999999998</v>
      </c>
      <c r="L497" s="51">
        <f t="shared" si="43"/>
        <v>1</v>
      </c>
      <c r="M497" s="52" t="str">
        <f t="shared" si="44"/>
        <v>nie</v>
      </c>
      <c r="N497" s="106">
        <f>IF($M497="ano",LARGE((Q497,U497,Y497,AC497,AG497,AK497,AO497,AS497,AW497,BA497,BE497,BI497,BM497,BQ497,BU497,BY497,CC497),1)+LARGE((Q497,U497,Y497,AC497,AG497,AK497,AO497,AS497,AW497,BA497,BE497,BI497,BM497,BQ497,BU497,BY497,CC497),2)+LARGE((Q497,U497,Y497,AC497,AG497,AK497,AO497,AS497,AW497,BA497,BE497,BI497,BM497,BQ497,BU497,BY497,CC497),3)+LARGE((Q497,U497,Y497,AC497,AG497,AK497,AO497,AS497,AW497,BA497,BE497,BI497,BM497,BQ497,BU497,BY497,CC497),4)+LARGE((Q497,U497,Y497,AC497,AG497,AK497,AO497,AS497,AW497,BA497,BE497,BI497,BM497,BQ497,BU497,BY497,CC497),5),J497)</f>
        <v>154.78</v>
      </c>
      <c r="O497" s="250">
        <f>IF($M497="ano",LARGE((S497,W497,AA497,AE497,AI497,AM497,AQ497,AU497,AY497,BC497,BG497,BK497,BO497,BS497,BW497,CA497,CE497),1)+LARGE((S497,W497,AA497,AE497,AI497,AM497,AQ497,AU497,AY497,BC497,BG497,BK497,BO497,BS497,BW497,CA497,CE497),2)+LARGE((S497,W497,AA497,AE497,AI497,AM497,AQ497,AU497,AY497,BC497,BG497,BK497,BO497,BS497,BW497,CA497,CE497),3)+LARGE((S497,W497,AA497,AE497,AI497,AM497,AQ497,AU497,AY497,BC497,BG497,BK497,BO497,BS497,BW497,CA497,CE497),4)+LARGE((S497,W497,AA497,AE497,AI497,AM497,AQ497,AU497,AY497,BC497,BG497,BK497,BO497,BS497,BW497,CA497,CE497),5),K497)</f>
        <v>158.32999999999998</v>
      </c>
      <c r="S497" s="193"/>
      <c r="W497" s="196"/>
      <c r="Y497" s="59" t="s">
        <v>247</v>
      </c>
      <c r="AA497" s="199" t="s">
        <v>247</v>
      </c>
      <c r="AE497" s="202"/>
      <c r="AG497" s="61" t="s">
        <v>247</v>
      </c>
      <c r="AI497" s="205"/>
      <c r="AJ497" s="200"/>
      <c r="AK497" s="201" t="s">
        <v>247</v>
      </c>
      <c r="AL497" s="201"/>
      <c r="AM497" s="202"/>
      <c r="AN497" s="206">
        <v>3.1296296296296301E-2</v>
      </c>
      <c r="AO497" s="251">
        <v>154.78</v>
      </c>
      <c r="AP497" s="206">
        <v>3.0595259259259266E-2</v>
      </c>
      <c r="AQ497" s="251">
        <v>158.32999999999998</v>
      </c>
      <c r="AU497" s="202"/>
      <c r="AW497" s="231"/>
      <c r="AX497" s="231"/>
      <c r="AY497" s="253"/>
      <c r="BA497" s="207"/>
      <c r="BB497" s="207"/>
      <c r="BC497" s="208"/>
      <c r="BD497" s="210"/>
      <c r="BE497" s="211"/>
      <c r="BF497" s="211"/>
      <c r="BG497" s="212"/>
      <c r="BH497" s="213"/>
      <c r="BI497" s="214"/>
      <c r="BJ497" s="214"/>
      <c r="BK497" s="215"/>
      <c r="BL497" s="112"/>
      <c r="BM497" s="233"/>
      <c r="BN497" s="233"/>
      <c r="BO497" s="255"/>
      <c r="BS497" s="217"/>
      <c r="BT497" s="218"/>
      <c r="BU497" s="259"/>
      <c r="BV497" s="259"/>
      <c r="BW497" s="260"/>
      <c r="BY497" s="257"/>
      <c r="BZ497" s="257"/>
      <c r="CA497" s="257"/>
      <c r="CB497" s="221"/>
      <c r="CC497" s="222"/>
      <c r="CD497" s="222"/>
      <c r="CE497" s="222"/>
    </row>
    <row r="498" spans="2:83" ht="15" customHeight="1">
      <c r="B498" s="2">
        <v>549</v>
      </c>
      <c r="C498" s="2">
        <v>493</v>
      </c>
      <c r="D498" s="47" t="s">
        <v>1598</v>
      </c>
      <c r="E498" s="47" t="s">
        <v>1597</v>
      </c>
      <c r="F498" s="89" t="s">
        <v>1542</v>
      </c>
      <c r="G498" s="48">
        <v>1970</v>
      </c>
      <c r="H498" s="49" t="s">
        <v>31</v>
      </c>
      <c r="I498" s="2" t="str">
        <f>IF(G498&lt;=1953,"M60",IF(G498&lt;=1963,"M50",IF(G498&lt;=1973,"M40","M")))</f>
        <v>M40</v>
      </c>
      <c r="J498" s="105">
        <f t="shared" si="41"/>
        <v>148.16</v>
      </c>
      <c r="K498" s="249">
        <f t="shared" si="42"/>
        <v>158.26</v>
      </c>
      <c r="L498" s="51">
        <f t="shared" si="43"/>
        <v>1</v>
      </c>
      <c r="M498" s="52" t="str">
        <f t="shared" si="44"/>
        <v>nie</v>
      </c>
      <c r="N498" s="106">
        <f>IF($M498="ano",LARGE((Q498,U498,Y498,AC498,AG498,AK498,AO498,AS498,AW498,BA498,BE498,BI498,BM498,BQ498,BU498,BY498,CC498),1)+LARGE((Q498,U498,Y498,AC498,AG498,AK498,AO498,AS498,AW498,BA498,BE498,BI498,BM498,BQ498,BU498,BY498,CC498),2)+LARGE((Q498,U498,Y498,AC498,AG498,AK498,AO498,AS498,AW498,BA498,BE498,BI498,BM498,BQ498,BU498,BY498,CC498),3)+LARGE((Q498,U498,Y498,AC498,AG498,AK498,AO498,AS498,AW498,BA498,BE498,BI498,BM498,BQ498,BU498,BY498,CC498),4)+LARGE((Q498,U498,Y498,AC498,AG498,AK498,AO498,AS498,AW498,BA498,BE498,BI498,BM498,BQ498,BU498,BY498,CC498),5),J498)</f>
        <v>148.16</v>
      </c>
      <c r="O498" s="250">
        <f>IF($M498="ano",LARGE((S498,W498,AA498,AE498,AI498,AM498,AQ498,AU498,AY498,BC498,BG498,BK498,BO498,BS498,BW498,CA498,CE498),1)+LARGE((S498,W498,AA498,AE498,AI498,AM498,AQ498,AU498,AY498,BC498,BG498,BK498,BO498,BS498,BW498,CA498,CE498),2)+LARGE((S498,W498,AA498,AE498,AI498,AM498,AQ498,AU498,AY498,BC498,BG498,BK498,BO498,BS498,BW498,CA498,CE498),3)+LARGE((S498,W498,AA498,AE498,AI498,AM498,AQ498,AU498,AY498,BC498,BG498,BK498,BO498,BS498,BW498,CA498,CE498),4)+LARGE((S498,W498,AA498,AE498,AI498,AM498,AQ498,AU498,AY498,BC498,BG498,BK498,BO498,BS498,BW498,CA498,CE498),5),K498)</f>
        <v>158.26</v>
      </c>
      <c r="P498" s="191"/>
      <c r="Q498" s="192"/>
      <c r="R498" s="192"/>
      <c r="S498" s="193"/>
      <c r="T498" s="194"/>
      <c r="U498" s="195"/>
      <c r="V498" s="195"/>
      <c r="W498" s="196"/>
      <c r="X498" s="197">
        <v>6.491898148148148E-2</v>
      </c>
      <c r="Y498" s="261">
        <v>148.16</v>
      </c>
      <c r="Z498" s="197">
        <v>6.0777150462962962E-2</v>
      </c>
      <c r="AA498" s="261">
        <v>158.26</v>
      </c>
      <c r="AB498" s="200"/>
      <c r="AC498" s="201"/>
      <c r="AD498" s="201"/>
      <c r="AE498" s="202"/>
      <c r="AF498" s="203"/>
      <c r="AG498" s="204" t="s">
        <v>247</v>
      </c>
      <c r="AH498" s="204"/>
      <c r="AI498" s="205"/>
      <c r="AJ498" s="200"/>
      <c r="AK498" s="201" t="s">
        <v>247</v>
      </c>
      <c r="AL498" s="201"/>
      <c r="AM498" s="202"/>
      <c r="AN498" s="206"/>
      <c r="AO498" s="207" t="s">
        <v>247</v>
      </c>
      <c r="AP498" s="207"/>
      <c r="AQ498" s="208"/>
      <c r="AU498" s="202"/>
      <c r="AW498" s="231"/>
      <c r="AX498" s="231"/>
      <c r="AY498" s="253"/>
      <c r="BA498" s="207"/>
      <c r="BB498" s="207"/>
      <c r="BC498" s="208"/>
      <c r="BD498" s="210"/>
      <c r="BE498" s="211"/>
      <c r="BF498" s="211"/>
      <c r="BG498" s="212"/>
      <c r="BH498" s="213"/>
      <c r="BI498" s="214"/>
      <c r="BJ498" s="214"/>
      <c r="BK498" s="215"/>
      <c r="BL498" s="112"/>
      <c r="BM498" s="233"/>
      <c r="BN498" s="233"/>
      <c r="BO498" s="255"/>
      <c r="BP498" s="216"/>
      <c r="BQ498" s="216"/>
      <c r="BR498" s="216"/>
      <c r="BS498" s="217"/>
      <c r="BT498" s="218"/>
      <c r="BU498" s="259"/>
      <c r="BV498" s="259"/>
      <c r="BW498" s="260"/>
      <c r="BY498" s="257"/>
      <c r="BZ498" s="257"/>
      <c r="CA498" s="257"/>
      <c r="CB498" s="221"/>
      <c r="CC498" s="222"/>
      <c r="CD498" s="222"/>
      <c r="CE498" s="222"/>
    </row>
    <row r="499" spans="2:83" ht="15" customHeight="1">
      <c r="B499" s="2">
        <v>550</v>
      </c>
      <c r="C499" s="2">
        <v>494</v>
      </c>
      <c r="D499" s="47" t="s">
        <v>1894</v>
      </c>
      <c r="E499" s="47" t="s">
        <v>1893</v>
      </c>
      <c r="F499" s="89" t="s">
        <v>1528</v>
      </c>
      <c r="G499" s="48">
        <v>1986</v>
      </c>
      <c r="H499" s="49" t="s">
        <v>31</v>
      </c>
      <c r="I499" s="2" t="str">
        <f>IF(G499&lt;=1953,"M60",IF(G499&lt;=1963,"M50",IF(G499&lt;=1973,"M40","M")))</f>
        <v>M</v>
      </c>
      <c r="J499" s="105">
        <f t="shared" si="41"/>
        <v>158.16999999999999</v>
      </c>
      <c r="K499" s="249">
        <f t="shared" si="42"/>
        <v>158.16999999999999</v>
      </c>
      <c r="L499" s="51">
        <f t="shared" si="43"/>
        <v>1</v>
      </c>
      <c r="M499" s="52" t="str">
        <f t="shared" si="44"/>
        <v>nie</v>
      </c>
      <c r="N499" s="106">
        <f>IF($M499="ano",LARGE((Q499,U499,Y499,AC499,AG499,AK499,AO499,AS499,AW499,BA499,BE499,BI499,BM499,BQ499,BU499,BY499,CC499),1)+LARGE((Q499,U499,Y499,AC499,AG499,AK499,AO499,AS499,AW499,BA499,BE499,BI499,BM499,BQ499,BU499,BY499,CC499),2)+LARGE((Q499,U499,Y499,AC499,AG499,AK499,AO499,AS499,AW499,BA499,BE499,BI499,BM499,BQ499,BU499,BY499,CC499),3)+LARGE((Q499,U499,Y499,AC499,AG499,AK499,AO499,AS499,AW499,BA499,BE499,BI499,BM499,BQ499,BU499,BY499,CC499),4)+LARGE((Q499,U499,Y499,AC499,AG499,AK499,AO499,AS499,AW499,BA499,BE499,BI499,BM499,BQ499,BU499,BY499,CC499),5),J499)</f>
        <v>158.16999999999999</v>
      </c>
      <c r="O499" s="250">
        <f>IF($M499="ano",LARGE((S499,W499,AA499,AE499,AI499,AM499,AQ499,AU499,AY499,BC499,BG499,BK499,BO499,BS499,BW499,CA499,CE499),1)+LARGE((S499,W499,AA499,AE499,AI499,AM499,AQ499,AU499,AY499,BC499,BG499,BK499,BO499,BS499,BW499,CA499,CE499),2)+LARGE((S499,W499,AA499,AE499,AI499,AM499,AQ499,AU499,AY499,BC499,BG499,BK499,BO499,BS499,BW499,CA499,CE499),3)+LARGE((S499,W499,AA499,AE499,AI499,AM499,AQ499,AU499,AY499,BC499,BG499,BK499,BO499,BS499,BW499,CA499,CE499),4)+LARGE((S499,W499,AA499,AE499,AI499,AM499,AQ499,AU499,AY499,BC499,BG499,BK499,BO499,BS499,BW499,CA499,CE499),5),K499)</f>
        <v>158.16999999999999</v>
      </c>
      <c r="P499" s="191"/>
      <c r="Q499" s="192"/>
      <c r="R499" s="192"/>
      <c r="S499" s="193"/>
      <c r="T499" s="194">
        <v>9.6875000000000003E-2</v>
      </c>
      <c r="U499" s="256">
        <v>158.16999999999999</v>
      </c>
      <c r="V499" s="194">
        <v>9.6875000000000003E-2</v>
      </c>
      <c r="W499" s="256">
        <v>158.16999999999999</v>
      </c>
      <c r="X499" s="197"/>
      <c r="Y499" s="198" t="s">
        <v>247</v>
      </c>
      <c r="Z499" s="198"/>
      <c r="AA499" s="199" t="s">
        <v>247</v>
      </c>
      <c r="AB499" s="200"/>
      <c r="AC499" s="201"/>
      <c r="AD499" s="201"/>
      <c r="AE499" s="202"/>
      <c r="AF499" s="203"/>
      <c r="AG499" s="204" t="s">
        <v>247</v>
      </c>
      <c r="AH499" s="204"/>
      <c r="AI499" s="205"/>
      <c r="AJ499" s="200"/>
      <c r="AK499" s="201" t="s">
        <v>247</v>
      </c>
      <c r="AL499" s="201"/>
      <c r="AM499" s="202"/>
      <c r="AN499" s="206"/>
      <c r="AO499" s="207" t="s">
        <v>247</v>
      </c>
      <c r="AP499" s="207"/>
      <c r="AQ499" s="208"/>
      <c r="AU499" s="202"/>
      <c r="AW499" s="231"/>
      <c r="AX499" s="231"/>
      <c r="AY499" s="253"/>
      <c r="BA499" s="207"/>
      <c r="BB499" s="207"/>
      <c r="BC499" s="208"/>
      <c r="BD499" s="210"/>
      <c r="BE499" s="211"/>
      <c r="BF499" s="211"/>
      <c r="BG499" s="212"/>
      <c r="BH499" s="213"/>
      <c r="BI499" s="214"/>
      <c r="BJ499" s="214"/>
      <c r="BK499" s="215"/>
      <c r="BL499" s="112"/>
      <c r="BM499" s="233"/>
      <c r="BN499" s="233"/>
      <c r="BO499" s="255"/>
      <c r="BP499" s="216"/>
      <c r="BQ499" s="216"/>
      <c r="BR499" s="216"/>
      <c r="BS499" s="217"/>
      <c r="BT499" s="218"/>
      <c r="BU499" s="259"/>
      <c r="BV499" s="259"/>
      <c r="BW499" s="260"/>
      <c r="BY499" s="257"/>
      <c r="BZ499" s="257"/>
      <c r="CA499" s="257"/>
      <c r="CB499" s="221"/>
      <c r="CC499" s="222"/>
      <c r="CD499" s="222"/>
      <c r="CE499" s="222"/>
    </row>
    <row r="500" spans="2:83" ht="15" customHeight="1">
      <c r="B500" s="2">
        <v>551</v>
      </c>
      <c r="C500" s="2">
        <v>495</v>
      </c>
      <c r="D500" s="49" t="s">
        <v>1327</v>
      </c>
      <c r="E500" s="49" t="s">
        <v>1890</v>
      </c>
      <c r="F500" s="93" t="s">
        <v>1328</v>
      </c>
      <c r="G500" s="85">
        <v>1991</v>
      </c>
      <c r="H500" s="49" t="s">
        <v>31</v>
      </c>
      <c r="I500" s="49" t="s">
        <v>31</v>
      </c>
      <c r="J500" s="105">
        <f t="shared" si="41"/>
        <v>158.08000000000001</v>
      </c>
      <c r="K500" s="249">
        <f t="shared" si="42"/>
        <v>158.16</v>
      </c>
      <c r="L500" s="51">
        <f t="shared" si="43"/>
        <v>1</v>
      </c>
      <c r="M500" s="52" t="str">
        <f t="shared" si="44"/>
        <v>nie</v>
      </c>
      <c r="N500" s="106">
        <f>IF($M500="ano",LARGE((Q500,U500,Y500,AC500,AG500,AK500,AO500,AS500,AW500,BA500,BE500,BI500,BM500,BQ500,BU500,BY500,CC500),1)+LARGE((Q500,U500,Y500,AC500,AG500,AK500,AO500,AS500,AW500,BA500,BE500,BI500,BM500,BQ500,BU500,BY500,CC500),2)+LARGE((Q500,U500,Y500,AC500,AG500,AK500,AO500,AS500,AW500,BA500,BE500,BI500,BM500,BQ500,BU500,BY500,CC500),3)+LARGE((Q500,U500,Y500,AC500,AG500,AK500,AO500,AS500,AW500,BA500,BE500,BI500,BM500,BQ500,BU500,BY500,CC500),4)+LARGE((Q500,U500,Y500,AC500,AG500,AK500,AO500,AS500,AW500,BA500,BE500,BI500,BM500,BQ500,BU500,BY500,CC500),5),J500)</f>
        <v>158.08000000000001</v>
      </c>
      <c r="O500" s="250">
        <f>IF($M500="ano",LARGE((S500,W500,AA500,AE500,AI500,AM500,AQ500,AU500,AY500,BC500,BG500,BK500,BO500,BS500,BW500,CA500,CE500),1)+LARGE((S500,W500,AA500,AE500,AI500,AM500,AQ500,AU500,AY500,BC500,BG500,BK500,BO500,BS500,BW500,CA500,CE500),2)+LARGE((S500,W500,AA500,AE500,AI500,AM500,AQ500,AU500,AY500,BC500,BG500,BK500,BO500,BS500,BW500,CA500,CE500),3)+LARGE((S500,W500,AA500,AE500,AI500,AM500,AQ500,AU500,AY500,BC500,BG500,BK500,BO500,BS500,BW500,CA500,CE500),4)+LARGE((S500,W500,AA500,AE500,AI500,AM500,AQ500,AU500,AY500,BC500,BG500,BK500,BO500,BS500,BW500,CA500,CE500),5),K500)</f>
        <v>158.16</v>
      </c>
      <c r="AJ500" s="200"/>
      <c r="AK500" s="201"/>
      <c r="AL500" s="201"/>
      <c r="AM500" s="201"/>
      <c r="BY500" s="264"/>
      <c r="BZ500" s="264"/>
      <c r="CA500" s="257"/>
      <c r="CB500" s="221">
        <v>5.7604166666666665E-2</v>
      </c>
      <c r="CC500" s="222">
        <v>158.08000000000001</v>
      </c>
      <c r="CD500" s="221">
        <v>5.7575364583333337E-2</v>
      </c>
      <c r="CE500" s="222">
        <v>158.16</v>
      </c>
    </row>
    <row r="501" spans="2:83" ht="15" customHeight="1">
      <c r="B501" s="2">
        <v>552</v>
      </c>
      <c r="C501" s="2">
        <v>496</v>
      </c>
      <c r="D501" s="49" t="s">
        <v>498</v>
      </c>
      <c r="E501" s="49" t="s">
        <v>2565</v>
      </c>
      <c r="F501" s="93" t="s">
        <v>300</v>
      </c>
      <c r="G501" s="85" t="s">
        <v>302</v>
      </c>
      <c r="H501" s="49" t="s">
        <v>31</v>
      </c>
      <c r="I501" s="49" t="s">
        <v>32</v>
      </c>
      <c r="J501" s="105">
        <f t="shared" si="41"/>
        <v>146.52000000000001</v>
      </c>
      <c r="K501" s="249">
        <f t="shared" si="42"/>
        <v>157.76999999999998</v>
      </c>
      <c r="L501" s="51">
        <f t="shared" si="43"/>
        <v>1</v>
      </c>
      <c r="M501" s="52" t="str">
        <f t="shared" si="44"/>
        <v>nie</v>
      </c>
      <c r="N501" s="106">
        <f>IF($M501="ano",LARGE((Q501,U501,Y501,AC501,AG501,AK501,AO501,AS501,AW501,BA501,BE501,BI501,BM501,BQ501,BU501,BY501,CC501),1)+LARGE((Q501,U501,Y501,AC501,AG501,AK501,AO501,AS501,AW501,BA501,BE501,BI501,BM501,BQ501,BU501,BY501,CC501),2)+LARGE((Q501,U501,Y501,AC501,AG501,AK501,AO501,AS501,AW501,BA501,BE501,BI501,BM501,BQ501,BU501,BY501,CC501),3)+LARGE((Q501,U501,Y501,AC501,AG501,AK501,AO501,AS501,AW501,BA501,BE501,BI501,BM501,BQ501,BU501,BY501,CC501),4)+LARGE((Q501,U501,Y501,AC501,AG501,AK501,AO501,AS501,AW501,BA501,BE501,BI501,BM501,BQ501,BU501,BY501,CC501),5),J501)</f>
        <v>146.52000000000001</v>
      </c>
      <c r="O501" s="250">
        <f>IF($M501="ano",LARGE((S501,W501,AA501,AE501,AI501,AM501,AQ501,AU501,AY501,BC501,BG501,BK501,BO501,BS501,BW501,CA501,CE501),1)+LARGE((S501,W501,AA501,AE501,AI501,AM501,AQ501,AU501,AY501,BC501,BG501,BK501,BO501,BS501,BW501,CA501,CE501),2)+LARGE((S501,W501,AA501,AE501,AI501,AM501,AQ501,AU501,AY501,BC501,BG501,BK501,BO501,BS501,BW501,CA501,CE501),3)+LARGE((S501,W501,AA501,AE501,AI501,AM501,AQ501,AU501,AY501,BC501,BG501,BK501,BO501,BS501,BW501,CA501,CE501),4)+LARGE((S501,W501,AA501,AE501,AI501,AM501,AQ501,AU501,AY501,BC501,BG501,BK501,BO501,BS501,BW501,CA501,CE501),5),K501)</f>
        <v>157.76999999999998</v>
      </c>
      <c r="S501" s="193"/>
      <c r="W501" s="196"/>
      <c r="Y501" s="59" t="s">
        <v>247</v>
      </c>
      <c r="AA501" s="199" t="s">
        <v>247</v>
      </c>
      <c r="AE501" s="202"/>
      <c r="AG501" s="61" t="s">
        <v>247</v>
      </c>
      <c r="AI501" s="205"/>
      <c r="AJ501" s="200"/>
      <c r="AK501" s="201" t="s">
        <v>247</v>
      </c>
      <c r="AL501" s="201"/>
      <c r="AM501" s="202"/>
      <c r="AN501" s="206">
        <v>3.2349537037037038E-2</v>
      </c>
      <c r="AO501" s="251">
        <v>146.52000000000001</v>
      </c>
      <c r="AP501" s="206">
        <v>3.0043015046296296E-2</v>
      </c>
      <c r="AQ501" s="251">
        <v>157.76999999999998</v>
      </c>
      <c r="AU501" s="202"/>
      <c r="AW501" s="231"/>
      <c r="AX501" s="231"/>
      <c r="AY501" s="253"/>
      <c r="BA501" s="207"/>
      <c r="BB501" s="207"/>
      <c r="BC501" s="208"/>
      <c r="BD501" s="210"/>
      <c r="BE501" s="211"/>
      <c r="BF501" s="211"/>
      <c r="BG501" s="212"/>
      <c r="BH501" s="213"/>
      <c r="BI501" s="214"/>
      <c r="BJ501" s="214"/>
      <c r="BK501" s="215"/>
      <c r="BL501" s="112"/>
      <c r="BM501" s="233"/>
      <c r="BN501" s="233"/>
      <c r="BO501" s="255"/>
      <c r="BS501" s="217"/>
      <c r="BT501" s="218"/>
      <c r="BU501" s="259"/>
      <c r="BV501" s="259"/>
      <c r="BW501" s="260"/>
      <c r="BY501" s="257"/>
      <c r="BZ501" s="257"/>
      <c r="CA501" s="257"/>
      <c r="CB501" s="221"/>
      <c r="CC501" s="222"/>
      <c r="CD501" s="222"/>
      <c r="CE501" s="222"/>
    </row>
    <row r="502" spans="2:83" ht="15" customHeight="1">
      <c r="B502" s="2">
        <v>554</v>
      </c>
      <c r="C502" s="2">
        <v>497</v>
      </c>
      <c r="D502" s="47" t="s">
        <v>1630</v>
      </c>
      <c r="E502" s="47" t="s">
        <v>1604</v>
      </c>
      <c r="F502" s="89" t="s">
        <v>1981</v>
      </c>
      <c r="G502" s="48">
        <v>1966</v>
      </c>
      <c r="H502" s="49" t="s">
        <v>31</v>
      </c>
      <c r="I502" s="2" t="str">
        <f>IF(G502&lt;=1953,"M60",IF(G502&lt;=1963,"M50",IF(G502&lt;=1973,"M40","M")))</f>
        <v>M40</v>
      </c>
      <c r="J502" s="105">
        <f t="shared" si="41"/>
        <v>142.78</v>
      </c>
      <c r="K502" s="249">
        <f t="shared" si="42"/>
        <v>157.56</v>
      </c>
      <c r="L502" s="51">
        <f t="shared" si="43"/>
        <v>1</v>
      </c>
      <c r="M502" s="52" t="str">
        <f t="shared" si="44"/>
        <v>nie</v>
      </c>
      <c r="N502" s="106">
        <f>IF($M502="ano",LARGE((Q502,U502,Y502,AC502,AG502,AK502,AO502,AS502,AW502,BA502,BE502,BI502,BM502,BQ502,BU502,BY502,CC502),1)+LARGE((Q502,U502,Y502,AC502,AG502,AK502,AO502,AS502,AW502,BA502,BE502,BI502,BM502,BQ502,BU502,BY502,CC502),2)+LARGE((Q502,U502,Y502,AC502,AG502,AK502,AO502,AS502,AW502,BA502,BE502,BI502,BM502,BQ502,BU502,BY502,CC502),3)+LARGE((Q502,U502,Y502,AC502,AG502,AK502,AO502,AS502,AW502,BA502,BE502,BI502,BM502,BQ502,BU502,BY502,CC502),4)+LARGE((Q502,U502,Y502,AC502,AG502,AK502,AO502,AS502,AW502,BA502,BE502,BI502,BM502,BQ502,BU502,BY502,CC502),5),J502)</f>
        <v>142.78</v>
      </c>
      <c r="O502" s="250">
        <f>IF($M502="ano",LARGE((S502,W502,AA502,AE502,AI502,AM502,AQ502,AU502,AY502,BC502,BG502,BK502,BO502,BS502,BW502,CA502,CE502),1)+LARGE((S502,W502,AA502,AE502,AI502,AM502,AQ502,AU502,AY502,BC502,BG502,BK502,BO502,BS502,BW502,CA502,CE502),2)+LARGE((S502,W502,AA502,AE502,AI502,AM502,AQ502,AU502,AY502,BC502,BG502,BK502,BO502,BS502,BW502,CA502,CE502),3)+LARGE((S502,W502,AA502,AE502,AI502,AM502,AQ502,AU502,AY502,BC502,BG502,BK502,BO502,BS502,BW502,CA502,CE502),4)+LARGE((S502,W502,AA502,AE502,AI502,AM502,AQ502,AU502,AY502,BC502,BG502,BK502,BO502,BS502,BW502,CA502,CE502),5),K502)</f>
        <v>157.56</v>
      </c>
      <c r="P502" s="191"/>
      <c r="Q502" s="192"/>
      <c r="R502" s="192"/>
      <c r="S502" s="193"/>
      <c r="T502" s="194">
        <v>0.10216435185185185</v>
      </c>
      <c r="U502" s="256">
        <v>142.78</v>
      </c>
      <c r="V502" s="194">
        <v>9.2581335648148147E-2</v>
      </c>
      <c r="W502" s="256">
        <v>157.56</v>
      </c>
      <c r="X502" s="197"/>
      <c r="Y502" s="198" t="s">
        <v>247</v>
      </c>
      <c r="Z502" s="198"/>
      <c r="AA502" s="199" t="s">
        <v>247</v>
      </c>
      <c r="AB502" s="200"/>
      <c r="AC502" s="201"/>
      <c r="AD502" s="201"/>
      <c r="AE502" s="202"/>
      <c r="AF502" s="203"/>
      <c r="AG502" s="204" t="s">
        <v>247</v>
      </c>
      <c r="AH502" s="204"/>
      <c r="AI502" s="205"/>
      <c r="AJ502" s="200"/>
      <c r="AK502" s="201" t="s">
        <v>247</v>
      </c>
      <c r="AL502" s="201"/>
      <c r="AM502" s="202"/>
      <c r="AN502" s="206"/>
      <c r="AO502" s="207" t="s">
        <v>247</v>
      </c>
      <c r="AP502" s="207"/>
      <c r="AQ502" s="208"/>
      <c r="AU502" s="202"/>
      <c r="AW502" s="231"/>
      <c r="AX502" s="231"/>
      <c r="AY502" s="253"/>
      <c r="BA502" s="207"/>
      <c r="BB502" s="207"/>
      <c r="BC502" s="208"/>
      <c r="BD502" s="210"/>
      <c r="BE502" s="211"/>
      <c r="BF502" s="211"/>
      <c r="BG502" s="212"/>
      <c r="BH502" s="213"/>
      <c r="BI502" s="214"/>
      <c r="BJ502" s="214"/>
      <c r="BK502" s="215"/>
      <c r="BL502" s="112"/>
      <c r="BM502" s="233"/>
      <c r="BN502" s="233"/>
      <c r="BO502" s="255"/>
      <c r="BP502" s="216"/>
      <c r="BQ502" s="216"/>
      <c r="BR502" s="216"/>
      <c r="BS502" s="217"/>
      <c r="BT502" s="218"/>
      <c r="BU502" s="259"/>
      <c r="BV502" s="259"/>
      <c r="BW502" s="260"/>
      <c r="BY502" s="257"/>
      <c r="BZ502" s="257"/>
      <c r="CA502" s="257"/>
      <c r="CB502" s="221"/>
      <c r="CC502" s="222"/>
      <c r="CD502" s="222"/>
      <c r="CE502" s="222"/>
    </row>
    <row r="503" spans="2:83" ht="15" customHeight="1">
      <c r="B503" s="2">
        <v>556</v>
      </c>
      <c r="C503" s="2">
        <v>498</v>
      </c>
      <c r="D503" s="49" t="s">
        <v>827</v>
      </c>
      <c r="E503" s="49" t="s">
        <v>1893</v>
      </c>
      <c r="F503" s="93" t="s">
        <v>948</v>
      </c>
      <c r="G503" s="85">
        <v>1985</v>
      </c>
      <c r="H503" s="49" t="s">
        <v>31</v>
      </c>
      <c r="I503" s="49" t="s">
        <v>31</v>
      </c>
      <c r="J503" s="105">
        <f t="shared" si="41"/>
        <v>156.85</v>
      </c>
      <c r="K503" s="249">
        <f t="shared" si="42"/>
        <v>156.85</v>
      </c>
      <c r="L503" s="51">
        <f t="shared" si="43"/>
        <v>1</v>
      </c>
      <c r="M503" s="52" t="str">
        <f t="shared" si="44"/>
        <v>nie</v>
      </c>
      <c r="N503" s="106">
        <f>IF($M503="ano",LARGE((Q503,U503,Y503,AC503,AG503,AK503,AO503,AS503,AW503,BA503,BE503,BI503,BM503,BQ503,BU503,BY503,CC503),1)+LARGE((Q503,U503,Y503,AC503,AG503,AK503,AO503,AS503,AW503,BA503,BE503,BI503,BM503,BQ503,BU503,BY503,CC503),2)+LARGE((Q503,U503,Y503,AC503,AG503,AK503,AO503,AS503,AW503,BA503,BE503,BI503,BM503,BQ503,BU503,BY503,CC503),3)+LARGE((Q503,U503,Y503,AC503,AG503,AK503,AO503,AS503,AW503,BA503,BE503,BI503,BM503,BQ503,BU503,BY503,CC503),4)+LARGE((Q503,U503,Y503,AC503,AG503,AK503,AO503,AS503,AW503,BA503,BE503,BI503,BM503,BQ503,BU503,BY503,CC503),5),J503)</f>
        <v>156.85</v>
      </c>
      <c r="O503" s="250">
        <f>IF($M503="ano",LARGE((S503,W503,AA503,AE503,AI503,AM503,AQ503,AU503,AY503,BC503,BG503,BK503,BO503,BS503,BW503,CA503,CE503),1)+LARGE((S503,W503,AA503,AE503,AI503,AM503,AQ503,AU503,AY503,BC503,BG503,BK503,BO503,BS503,BW503,CA503,CE503),2)+LARGE((S503,W503,AA503,AE503,AI503,AM503,AQ503,AU503,AY503,BC503,BG503,BK503,BO503,BS503,BW503,CA503,CE503),3)+LARGE((S503,W503,AA503,AE503,AI503,AM503,AQ503,AU503,AY503,BC503,BG503,BK503,BO503,BS503,BW503,CA503,CE503),4)+LARGE((S503,W503,AA503,AE503,AI503,AM503,AQ503,AU503,AY503,BC503,BG503,BK503,BO503,BS503,BW503,CA503,CE503),5),K503)</f>
        <v>156.85</v>
      </c>
      <c r="AJ503" s="200"/>
      <c r="AK503" s="201"/>
      <c r="AL503" s="201"/>
      <c r="AM503" s="201"/>
      <c r="BH503" s="213">
        <v>7.2719907407407414E-2</v>
      </c>
      <c r="BI503" s="254">
        <v>156.85</v>
      </c>
      <c r="BJ503" s="213">
        <v>7.2719907407407414E-2</v>
      </c>
      <c r="BK503" s="254">
        <v>156.85</v>
      </c>
      <c r="BL503" s="112"/>
      <c r="BM503" s="233"/>
      <c r="BN503" s="233"/>
      <c r="BO503" s="255"/>
      <c r="BT503" s="218"/>
      <c r="BU503" s="259"/>
      <c r="BV503" s="259"/>
      <c r="BW503" s="260"/>
      <c r="BY503" s="257"/>
      <c r="BZ503" s="257"/>
      <c r="CA503" s="257"/>
      <c r="CB503" s="221"/>
      <c r="CC503" s="222"/>
      <c r="CD503" s="222"/>
      <c r="CE503" s="222"/>
    </row>
    <row r="504" spans="2:83" ht="15" customHeight="1">
      <c r="B504" s="2">
        <v>557</v>
      </c>
      <c r="C504" s="2">
        <v>499</v>
      </c>
      <c r="D504" s="49" t="s">
        <v>814</v>
      </c>
      <c r="E504" s="49" t="s">
        <v>2370</v>
      </c>
      <c r="F504" s="93" t="s">
        <v>782</v>
      </c>
      <c r="G504" s="85">
        <v>1989</v>
      </c>
      <c r="H504" s="49" t="s">
        <v>31</v>
      </c>
      <c r="I504" s="49" t="s">
        <v>31</v>
      </c>
      <c r="J504" s="105">
        <f t="shared" si="41"/>
        <v>156.74</v>
      </c>
      <c r="K504" s="249">
        <f t="shared" si="42"/>
        <v>156.74</v>
      </c>
      <c r="L504" s="51">
        <f t="shared" si="43"/>
        <v>1</v>
      </c>
      <c r="M504" s="52" t="str">
        <f t="shared" si="44"/>
        <v>nie</v>
      </c>
      <c r="N504" s="106">
        <f>IF($M504="ano",LARGE((Q504,U504,Y504,AC504,AG504,AK504,AO504,AS504,AW504,BA504,BE504,BI504,BM504,BQ504,BU504,BY504,CC504),1)+LARGE((Q504,U504,Y504,AC504,AG504,AK504,AO504,AS504,AW504,BA504,BE504,BI504,BM504,BQ504,BU504,BY504,CC504),2)+LARGE((Q504,U504,Y504,AC504,AG504,AK504,AO504,AS504,AW504,BA504,BE504,BI504,BM504,BQ504,BU504,BY504,CC504),3)+LARGE((Q504,U504,Y504,AC504,AG504,AK504,AO504,AS504,AW504,BA504,BE504,BI504,BM504,BQ504,BU504,BY504,CC504),4)+LARGE((Q504,U504,Y504,AC504,AG504,AK504,AO504,AS504,AW504,BA504,BE504,BI504,BM504,BQ504,BU504,BY504,CC504),5),J504)</f>
        <v>156.74</v>
      </c>
      <c r="O504" s="250">
        <f>IF($M504="ano",LARGE((S504,W504,AA504,AE504,AI504,AM504,AQ504,AU504,AY504,BC504,BG504,BK504,BO504,BS504,BW504,CA504,CE504),1)+LARGE((S504,W504,AA504,AE504,AI504,AM504,AQ504,AU504,AY504,BC504,BG504,BK504,BO504,BS504,BW504,CA504,CE504),2)+LARGE((S504,W504,AA504,AE504,AI504,AM504,AQ504,AU504,AY504,BC504,BG504,BK504,BO504,BS504,BW504,CA504,CE504),3)+LARGE((S504,W504,AA504,AE504,AI504,AM504,AQ504,AU504,AY504,BC504,BG504,BK504,BO504,BS504,BW504,CA504,CE504),4)+LARGE((S504,W504,AA504,AE504,AI504,AM504,AQ504,AU504,AY504,BC504,BG504,BK504,BO504,BS504,BW504,CA504,CE504),5),K504)</f>
        <v>156.74</v>
      </c>
      <c r="Y504" s="59" t="s">
        <v>247</v>
      </c>
      <c r="AA504" s="59" t="s">
        <v>247</v>
      </c>
      <c r="AJ504" s="200"/>
      <c r="AK504" s="201"/>
      <c r="AL504" s="201"/>
      <c r="AM504" s="201"/>
      <c r="AV504" s="78">
        <v>7.5567129629629637E-2</v>
      </c>
      <c r="AW504" s="263">
        <v>156.74</v>
      </c>
      <c r="AX504" s="78">
        <v>7.5567129629629637E-2</v>
      </c>
      <c r="AY504" s="263">
        <v>156.74</v>
      </c>
      <c r="BA504" s="207"/>
      <c r="BB504" s="207"/>
      <c r="BC504" s="208"/>
      <c r="BD504" s="210"/>
      <c r="BE504" s="211"/>
      <c r="BF504" s="211"/>
      <c r="BG504" s="212"/>
      <c r="BH504" s="213"/>
      <c r="BI504" s="214"/>
      <c r="BJ504" s="214"/>
      <c r="BK504" s="215"/>
      <c r="BL504" s="112"/>
      <c r="BM504" s="233"/>
      <c r="BN504" s="233"/>
      <c r="BO504" s="255"/>
      <c r="BT504" s="218"/>
      <c r="BU504" s="259"/>
      <c r="BV504" s="259"/>
      <c r="BW504" s="260"/>
      <c r="BY504" s="257"/>
      <c r="BZ504" s="257"/>
      <c r="CA504" s="257"/>
      <c r="CB504" s="221"/>
      <c r="CC504" s="222"/>
      <c r="CD504" s="222"/>
      <c r="CE504" s="222"/>
    </row>
    <row r="505" spans="2:83" ht="15" customHeight="1">
      <c r="B505" s="2">
        <v>558</v>
      </c>
      <c r="C505" s="2">
        <v>500</v>
      </c>
      <c r="D505" s="49" t="s">
        <v>1338</v>
      </c>
      <c r="E505" s="49" t="s">
        <v>1505</v>
      </c>
      <c r="F505" s="93" t="s">
        <v>1339</v>
      </c>
      <c r="G505" s="85">
        <v>1970</v>
      </c>
      <c r="H505" s="49" t="s">
        <v>31</v>
      </c>
      <c r="I505" s="49" t="s">
        <v>32</v>
      </c>
      <c r="J505" s="105">
        <f t="shared" si="41"/>
        <v>146.47</v>
      </c>
      <c r="K505" s="249">
        <f t="shared" si="42"/>
        <v>156.45999999999998</v>
      </c>
      <c r="L505" s="51">
        <f t="shared" si="43"/>
        <v>1</v>
      </c>
      <c r="M505" s="52" t="str">
        <f t="shared" si="44"/>
        <v>nie</v>
      </c>
      <c r="N505" s="106">
        <f>IF($M505="ano",LARGE((Q505,U505,Y505,AC505,AG505,AK505,AO505,AS505,AW505,BA505,BE505,BI505,BM505,BQ505,BU505,BY505,CC505),1)+LARGE((Q505,U505,Y505,AC505,AG505,AK505,AO505,AS505,AW505,BA505,BE505,BI505,BM505,BQ505,BU505,BY505,CC505),2)+LARGE((Q505,U505,Y505,AC505,AG505,AK505,AO505,AS505,AW505,BA505,BE505,BI505,BM505,BQ505,BU505,BY505,CC505),3)+LARGE((Q505,U505,Y505,AC505,AG505,AK505,AO505,AS505,AW505,BA505,BE505,BI505,BM505,BQ505,BU505,BY505,CC505),4)+LARGE((Q505,U505,Y505,AC505,AG505,AK505,AO505,AS505,AW505,BA505,BE505,BI505,BM505,BQ505,BU505,BY505,CC505),5),J505)</f>
        <v>146.47</v>
      </c>
      <c r="O505" s="250">
        <f>IF($M505="ano",LARGE((S505,W505,AA505,AE505,AI505,AM505,AQ505,AU505,AY505,BC505,BG505,BK505,BO505,BS505,BW505,CA505,CE505),1)+LARGE((S505,W505,AA505,AE505,AI505,AM505,AQ505,AU505,AY505,BC505,BG505,BK505,BO505,BS505,BW505,CA505,CE505),2)+LARGE((S505,W505,AA505,AE505,AI505,AM505,AQ505,AU505,AY505,BC505,BG505,BK505,BO505,BS505,BW505,CA505,CE505),3)+LARGE((S505,W505,AA505,AE505,AI505,AM505,AQ505,AU505,AY505,BC505,BG505,BK505,BO505,BS505,BW505,CA505,CE505),4)+LARGE((S505,W505,AA505,AE505,AI505,AM505,AQ505,AU505,AY505,BC505,BG505,BK505,BO505,BS505,BW505,CA505,CE505),5),K505)</f>
        <v>156.45999999999998</v>
      </c>
      <c r="AJ505" s="200"/>
      <c r="AK505" s="201"/>
      <c r="AL505" s="201"/>
      <c r="AM505" s="201"/>
      <c r="BY505" s="264"/>
      <c r="BZ505" s="264"/>
      <c r="CA505" s="257"/>
      <c r="CB505" s="221">
        <v>6.0370370370370373E-2</v>
      </c>
      <c r="CC505" s="222">
        <v>146.47</v>
      </c>
      <c r="CD505" s="221">
        <v>5.6518740740740744E-2</v>
      </c>
      <c r="CE505" s="222">
        <v>156.45999999999998</v>
      </c>
    </row>
    <row r="506" spans="2:83" ht="15" customHeight="1">
      <c r="B506" s="2">
        <v>559</v>
      </c>
      <c r="C506" s="2">
        <v>501</v>
      </c>
      <c r="D506" s="49" t="s">
        <v>680</v>
      </c>
      <c r="E506" s="49" t="s">
        <v>1514</v>
      </c>
      <c r="F506" s="93" t="s">
        <v>307</v>
      </c>
      <c r="G506" s="85" t="s">
        <v>304</v>
      </c>
      <c r="H506" s="49" t="s">
        <v>31</v>
      </c>
      <c r="I506" s="49" t="s">
        <v>31</v>
      </c>
      <c r="J506" s="105">
        <f t="shared" si="41"/>
        <v>152.87</v>
      </c>
      <c r="K506" s="249">
        <f t="shared" si="42"/>
        <v>156.38</v>
      </c>
      <c r="L506" s="51">
        <f t="shared" si="43"/>
        <v>1</v>
      </c>
      <c r="M506" s="52" t="str">
        <f t="shared" si="44"/>
        <v>nie</v>
      </c>
      <c r="N506" s="106">
        <f>IF($M506="ano",LARGE((Q506,U506,Y506,AC506,AG506,AK506,AO506,AS506,AW506,BA506,BE506,BI506,BM506,BQ506,BU506,BY506,CC506),1)+LARGE((Q506,U506,Y506,AC506,AG506,AK506,AO506,AS506,AW506,BA506,BE506,BI506,BM506,BQ506,BU506,BY506,CC506),2)+LARGE((Q506,U506,Y506,AC506,AG506,AK506,AO506,AS506,AW506,BA506,BE506,BI506,BM506,BQ506,BU506,BY506,CC506),3)+LARGE((Q506,U506,Y506,AC506,AG506,AK506,AO506,AS506,AW506,BA506,BE506,BI506,BM506,BQ506,BU506,BY506,CC506),4)+LARGE((Q506,U506,Y506,AC506,AG506,AK506,AO506,AS506,AW506,BA506,BE506,BI506,BM506,BQ506,BU506,BY506,CC506),5),J506)</f>
        <v>152.87</v>
      </c>
      <c r="O506" s="250">
        <f>IF($M506="ano",LARGE((S506,W506,AA506,AE506,AI506,AM506,AQ506,AU506,AY506,BC506,BG506,BK506,BO506,BS506,BW506,CA506,CE506),1)+LARGE((S506,W506,AA506,AE506,AI506,AM506,AQ506,AU506,AY506,BC506,BG506,BK506,BO506,BS506,BW506,CA506,CE506),2)+LARGE((S506,W506,AA506,AE506,AI506,AM506,AQ506,AU506,AY506,BC506,BG506,BK506,BO506,BS506,BW506,CA506,CE506),3)+LARGE((S506,W506,AA506,AE506,AI506,AM506,AQ506,AU506,AY506,BC506,BG506,BK506,BO506,BS506,BW506,CA506,CE506),4)+LARGE((S506,W506,AA506,AE506,AI506,AM506,AQ506,AU506,AY506,BC506,BG506,BK506,BO506,BS506,BW506,CA506,CE506),5),K506)</f>
        <v>156.38</v>
      </c>
      <c r="S506" s="193"/>
      <c r="W506" s="196"/>
      <c r="Y506" s="59" t="s">
        <v>247</v>
      </c>
      <c r="AA506" s="199" t="s">
        <v>247</v>
      </c>
      <c r="AE506" s="202"/>
      <c r="AG506" s="61" t="s">
        <v>247</v>
      </c>
      <c r="AI506" s="205"/>
      <c r="AJ506" s="200"/>
      <c r="AK506" s="201" t="s">
        <v>247</v>
      </c>
      <c r="AL506" s="201"/>
      <c r="AM506" s="202"/>
      <c r="AN506" s="206">
        <v>3.1539351851851853E-2</v>
      </c>
      <c r="AO506" s="251">
        <v>152.87</v>
      </c>
      <c r="AP506" s="206">
        <v>3.0832870370370372E-2</v>
      </c>
      <c r="AQ506" s="251">
        <v>156.38</v>
      </c>
      <c r="AU506" s="202"/>
      <c r="AW506" s="231"/>
      <c r="AX506" s="231"/>
      <c r="AY506" s="253"/>
      <c r="BA506" s="207"/>
      <c r="BB506" s="207"/>
      <c r="BC506" s="208"/>
      <c r="BD506" s="210"/>
      <c r="BE506" s="211"/>
      <c r="BF506" s="211"/>
      <c r="BG506" s="212"/>
      <c r="BH506" s="213"/>
      <c r="BI506" s="214"/>
      <c r="BJ506" s="214"/>
      <c r="BK506" s="215"/>
      <c r="BL506" s="112"/>
      <c r="BM506" s="233"/>
      <c r="BN506" s="233"/>
      <c r="BO506" s="255"/>
      <c r="BS506" s="217"/>
      <c r="BT506" s="218"/>
      <c r="BU506" s="259"/>
      <c r="BV506" s="259"/>
      <c r="BW506" s="260"/>
      <c r="BY506" s="257"/>
      <c r="BZ506" s="257"/>
      <c r="CA506" s="257"/>
      <c r="CB506" s="221"/>
      <c r="CC506" s="222"/>
      <c r="CD506" s="222"/>
      <c r="CE506" s="222"/>
    </row>
    <row r="507" spans="2:83" ht="15" customHeight="1">
      <c r="B507" s="2">
        <v>560</v>
      </c>
      <c r="C507" s="2">
        <v>502</v>
      </c>
      <c r="D507" s="49" t="s">
        <v>1337</v>
      </c>
      <c r="E507" s="49" t="s">
        <v>1546</v>
      </c>
      <c r="F507" s="93" t="s">
        <v>65</v>
      </c>
      <c r="G507" s="85">
        <v>1972</v>
      </c>
      <c r="H507" s="49" t="s">
        <v>31</v>
      </c>
      <c r="I507" s="49" t="s">
        <v>32</v>
      </c>
      <c r="J507" s="105">
        <f t="shared" si="41"/>
        <v>148.56</v>
      </c>
      <c r="K507" s="249">
        <f t="shared" si="42"/>
        <v>156.19</v>
      </c>
      <c r="L507" s="51">
        <f t="shared" si="43"/>
        <v>1</v>
      </c>
      <c r="M507" s="52" t="str">
        <f t="shared" si="44"/>
        <v>nie</v>
      </c>
      <c r="N507" s="106">
        <f>IF($M507="ano",LARGE((Q507,U507,Y507,AC507,AG507,AK507,AO507,AS507,AW507,BA507,BE507,BI507,BM507,BQ507,BU507,BY507,CC507),1)+LARGE((Q507,U507,Y507,AC507,AG507,AK507,AO507,AS507,AW507,BA507,BE507,BI507,BM507,BQ507,BU507,BY507,CC507),2)+LARGE((Q507,U507,Y507,AC507,AG507,AK507,AO507,AS507,AW507,BA507,BE507,BI507,BM507,BQ507,BU507,BY507,CC507),3)+LARGE((Q507,U507,Y507,AC507,AG507,AK507,AO507,AS507,AW507,BA507,BE507,BI507,BM507,BQ507,BU507,BY507,CC507),4)+LARGE((Q507,U507,Y507,AC507,AG507,AK507,AO507,AS507,AW507,BA507,BE507,BI507,BM507,BQ507,BU507,BY507,CC507),5),J507)</f>
        <v>148.56</v>
      </c>
      <c r="O507" s="250">
        <f>IF($M507="ano",LARGE((S507,W507,AA507,AE507,AI507,AM507,AQ507,AU507,AY507,BC507,BG507,BK507,BO507,BS507,BW507,CA507,CE507),1)+LARGE((S507,W507,AA507,AE507,AI507,AM507,AQ507,AU507,AY507,BC507,BG507,BK507,BO507,BS507,BW507,CA507,CE507),2)+LARGE((S507,W507,AA507,AE507,AI507,AM507,AQ507,AU507,AY507,BC507,BG507,BK507,BO507,BS507,BW507,CA507,CE507),3)+LARGE((S507,W507,AA507,AE507,AI507,AM507,AQ507,AU507,AY507,BC507,BG507,BK507,BO507,BS507,BW507,CA507,CE507),4)+LARGE((S507,W507,AA507,AE507,AI507,AM507,AQ507,AU507,AY507,BC507,BG507,BK507,BO507,BS507,BW507,CA507,CE507),5),K507)</f>
        <v>156.19</v>
      </c>
      <c r="AJ507" s="200"/>
      <c r="AK507" s="201"/>
      <c r="AL507" s="201"/>
      <c r="AM507" s="201"/>
      <c r="BY507" s="264"/>
      <c r="BZ507" s="264"/>
      <c r="CA507" s="257"/>
      <c r="CB507" s="221">
        <v>5.9872685185185189E-2</v>
      </c>
      <c r="CC507" s="222">
        <v>148.56</v>
      </c>
      <c r="CD507" s="221">
        <v>5.6950898148148153E-2</v>
      </c>
      <c r="CE507" s="222">
        <v>156.19</v>
      </c>
    </row>
    <row r="508" spans="2:83" ht="15" customHeight="1">
      <c r="B508" s="2">
        <v>561</v>
      </c>
      <c r="C508" s="2">
        <v>503</v>
      </c>
      <c r="D508" s="47" t="s">
        <v>1595</v>
      </c>
      <c r="E508" s="47" t="s">
        <v>1567</v>
      </c>
      <c r="F508" s="89" t="s">
        <v>1542</v>
      </c>
      <c r="G508" s="48">
        <v>1974</v>
      </c>
      <c r="H508" s="49" t="s">
        <v>31</v>
      </c>
      <c r="I508" s="2" t="str">
        <f>IF(G508&lt;=1953,"M60",IF(G508&lt;=1963,"M50",IF(G508&lt;=1973,"M40","M")))</f>
        <v>M</v>
      </c>
      <c r="J508" s="105">
        <f t="shared" si="41"/>
        <v>150.82</v>
      </c>
      <c r="K508" s="249">
        <f t="shared" si="42"/>
        <v>156.07999999999998</v>
      </c>
      <c r="L508" s="51">
        <f t="shared" si="43"/>
        <v>1</v>
      </c>
      <c r="M508" s="52" t="str">
        <f t="shared" si="44"/>
        <v>nie</v>
      </c>
      <c r="N508" s="106">
        <f>IF($M508="ano",LARGE((Q508,U508,Y508,AC508,AG508,AK508,AO508,AS508,AW508,BA508,BE508,BI508,BM508,BQ508,BU508,BY508,CC508),1)+LARGE((Q508,U508,Y508,AC508,AG508,AK508,AO508,AS508,AW508,BA508,BE508,BI508,BM508,BQ508,BU508,BY508,CC508),2)+LARGE((Q508,U508,Y508,AC508,AG508,AK508,AO508,AS508,AW508,BA508,BE508,BI508,BM508,BQ508,BU508,BY508,CC508),3)+LARGE((Q508,U508,Y508,AC508,AG508,AK508,AO508,AS508,AW508,BA508,BE508,BI508,BM508,BQ508,BU508,BY508,CC508),4)+LARGE((Q508,U508,Y508,AC508,AG508,AK508,AO508,AS508,AW508,BA508,BE508,BI508,BM508,BQ508,BU508,BY508,CC508),5),J508)</f>
        <v>150.82</v>
      </c>
      <c r="O508" s="250">
        <f>IF($M508="ano",LARGE((S508,W508,AA508,AE508,AI508,AM508,AQ508,AU508,AY508,BC508,BG508,BK508,BO508,BS508,BW508,CA508,CE508),1)+LARGE((S508,W508,AA508,AE508,AI508,AM508,AQ508,AU508,AY508,BC508,BG508,BK508,BO508,BS508,BW508,CA508,CE508),2)+LARGE((S508,W508,AA508,AE508,AI508,AM508,AQ508,AU508,AY508,BC508,BG508,BK508,BO508,BS508,BW508,CA508,CE508),3)+LARGE((S508,W508,AA508,AE508,AI508,AM508,AQ508,AU508,AY508,BC508,BG508,BK508,BO508,BS508,BW508,CA508,CE508),4)+LARGE((S508,W508,AA508,AE508,AI508,AM508,AQ508,AU508,AY508,BC508,BG508,BK508,BO508,BS508,BW508,CA508,CE508),5),K508)</f>
        <v>156.07999999999998</v>
      </c>
      <c r="P508" s="191"/>
      <c r="Q508" s="192"/>
      <c r="R508" s="192"/>
      <c r="S508" s="193"/>
      <c r="T508" s="194"/>
      <c r="U508" s="195"/>
      <c r="V508" s="195"/>
      <c r="W508" s="196"/>
      <c r="X508" s="197">
        <v>6.4328703703703707E-2</v>
      </c>
      <c r="Y508" s="261">
        <v>150.82</v>
      </c>
      <c r="Z508" s="197">
        <v>6.2160826388888896E-2</v>
      </c>
      <c r="AA508" s="261">
        <v>156.07999999999998</v>
      </c>
      <c r="AB508" s="200"/>
      <c r="AC508" s="201"/>
      <c r="AD508" s="201"/>
      <c r="AE508" s="202"/>
      <c r="AF508" s="203"/>
      <c r="AG508" s="204" t="s">
        <v>247</v>
      </c>
      <c r="AH508" s="204"/>
      <c r="AI508" s="205"/>
      <c r="AJ508" s="200"/>
      <c r="AK508" s="201" t="s">
        <v>247</v>
      </c>
      <c r="AL508" s="201"/>
      <c r="AM508" s="202"/>
      <c r="AN508" s="206"/>
      <c r="AO508" s="207" t="s">
        <v>247</v>
      </c>
      <c r="AP508" s="207"/>
      <c r="AQ508" s="208"/>
      <c r="AU508" s="202"/>
      <c r="AW508" s="231"/>
      <c r="AX508" s="231"/>
      <c r="AY508" s="253"/>
      <c r="BA508" s="207"/>
      <c r="BB508" s="207"/>
      <c r="BC508" s="208"/>
      <c r="BD508" s="210"/>
      <c r="BE508" s="211"/>
      <c r="BF508" s="211"/>
      <c r="BG508" s="212"/>
      <c r="BH508" s="213"/>
      <c r="BI508" s="214"/>
      <c r="BJ508" s="214"/>
      <c r="BK508" s="215"/>
      <c r="BL508" s="112"/>
      <c r="BM508" s="233"/>
      <c r="BN508" s="233"/>
      <c r="BO508" s="255"/>
      <c r="BP508" s="216"/>
      <c r="BQ508" s="216"/>
      <c r="BR508" s="216"/>
      <c r="BS508" s="217"/>
      <c r="BT508" s="218"/>
      <c r="BU508" s="259"/>
      <c r="BV508" s="259"/>
      <c r="BW508" s="260"/>
      <c r="BY508" s="257"/>
      <c r="BZ508" s="257"/>
      <c r="CA508" s="257"/>
      <c r="CB508" s="221"/>
      <c r="CC508" s="222"/>
      <c r="CD508" s="222"/>
      <c r="CE508" s="222"/>
    </row>
    <row r="509" spans="2:83" ht="15" customHeight="1">
      <c r="B509" s="2">
        <v>562</v>
      </c>
      <c r="C509" s="2">
        <v>504</v>
      </c>
      <c r="D509" s="47" t="s">
        <v>2083</v>
      </c>
      <c r="E509" s="47" t="s">
        <v>1604</v>
      </c>
      <c r="F509" s="89" t="s">
        <v>2006</v>
      </c>
      <c r="G509" s="48">
        <v>1953</v>
      </c>
      <c r="H509" s="49" t="s">
        <v>31</v>
      </c>
      <c r="I509" s="2" t="str">
        <f>IF(G509&lt;=1953,"M60",IF(G509&lt;=1963,"M50",IF(G509&lt;=1973,"M40","M")))</f>
        <v>M60</v>
      </c>
      <c r="J509" s="105">
        <f t="shared" si="41"/>
        <v>126.18</v>
      </c>
      <c r="K509" s="249">
        <f t="shared" si="42"/>
        <v>156.07</v>
      </c>
      <c r="L509" s="51">
        <f t="shared" si="43"/>
        <v>1</v>
      </c>
      <c r="M509" s="52" t="str">
        <f t="shared" si="44"/>
        <v>nie</v>
      </c>
      <c r="N509" s="106">
        <f>IF($M509="ano",LARGE((Q509,U509,Y509,AC509,AG509,AK509,AO509,AS509,AW509,BA509,BE509,BI509,BM509,BQ509,BU509,BY509,CC509),1)+LARGE((Q509,U509,Y509,AC509,AG509,AK509,AO509,AS509,AW509,BA509,BE509,BI509,BM509,BQ509,BU509,BY509,CC509),2)+LARGE((Q509,U509,Y509,AC509,AG509,AK509,AO509,AS509,AW509,BA509,BE509,BI509,BM509,BQ509,BU509,BY509,CC509),3)+LARGE((Q509,U509,Y509,AC509,AG509,AK509,AO509,AS509,AW509,BA509,BE509,BI509,BM509,BQ509,BU509,BY509,CC509),4)+LARGE((Q509,U509,Y509,AC509,AG509,AK509,AO509,AS509,AW509,BA509,BE509,BI509,BM509,BQ509,BU509,BY509,CC509),5),J509)</f>
        <v>126.18</v>
      </c>
      <c r="O509" s="250">
        <f>IF($M509="ano",LARGE((S509,W509,AA509,AE509,AI509,AM509,AQ509,AU509,AY509,BC509,BG509,BK509,BO509,BS509,BW509,CA509,CE509),1)+LARGE((S509,W509,AA509,AE509,AI509,AM509,AQ509,AU509,AY509,BC509,BG509,BK509,BO509,BS509,BW509,CA509,CE509),2)+LARGE((S509,W509,AA509,AE509,AI509,AM509,AQ509,AU509,AY509,BC509,BG509,BK509,BO509,BS509,BW509,CA509,CE509),3)+LARGE((S509,W509,AA509,AE509,AI509,AM509,AQ509,AU509,AY509,BC509,BG509,BK509,BO509,BS509,BW509,CA509,CE509),4)+LARGE((S509,W509,AA509,AE509,AI509,AM509,AQ509,AU509,AY509,BC509,BG509,BK509,BO509,BS509,BW509,CA509,CE509),5),K509)</f>
        <v>156.07</v>
      </c>
      <c r="P509" s="191"/>
      <c r="Q509" s="192"/>
      <c r="R509" s="192"/>
      <c r="S509" s="193"/>
      <c r="T509" s="194">
        <v>0.10787037037037038</v>
      </c>
      <c r="U509" s="256">
        <v>126.18</v>
      </c>
      <c r="V509" s="194">
        <v>8.7213194444444447E-2</v>
      </c>
      <c r="W509" s="256">
        <v>156.07</v>
      </c>
      <c r="X509" s="197"/>
      <c r="Y509" s="198" t="s">
        <v>247</v>
      </c>
      <c r="Z509" s="198"/>
      <c r="AA509" s="199" t="s">
        <v>247</v>
      </c>
      <c r="AB509" s="200"/>
      <c r="AC509" s="201"/>
      <c r="AD509" s="201"/>
      <c r="AE509" s="202"/>
      <c r="AF509" s="203"/>
      <c r="AG509" s="204" t="s">
        <v>247</v>
      </c>
      <c r="AH509" s="204"/>
      <c r="AI509" s="205"/>
      <c r="AJ509" s="200"/>
      <c r="AK509" s="201" t="s">
        <v>247</v>
      </c>
      <c r="AL509" s="201"/>
      <c r="AM509" s="202"/>
      <c r="AN509" s="206"/>
      <c r="AO509" s="207" t="s">
        <v>247</v>
      </c>
      <c r="AP509" s="207"/>
      <c r="AQ509" s="208"/>
      <c r="AU509" s="202"/>
      <c r="AW509" s="231"/>
      <c r="AX509" s="231"/>
      <c r="AY509" s="253"/>
      <c r="BA509" s="207"/>
      <c r="BB509" s="207"/>
      <c r="BC509" s="208"/>
      <c r="BD509" s="210"/>
      <c r="BE509" s="211"/>
      <c r="BF509" s="211"/>
      <c r="BG509" s="212"/>
      <c r="BH509" s="213"/>
      <c r="BI509" s="214"/>
      <c r="BJ509" s="214"/>
      <c r="BK509" s="215"/>
      <c r="BL509" s="112"/>
      <c r="BM509" s="233"/>
      <c r="BN509" s="233"/>
      <c r="BO509" s="255"/>
      <c r="BP509" s="216"/>
      <c r="BQ509" s="216"/>
      <c r="BR509" s="216"/>
      <c r="BS509" s="217"/>
      <c r="BT509" s="218"/>
      <c r="BU509" s="259"/>
      <c r="BV509" s="259"/>
      <c r="BW509" s="260"/>
      <c r="BY509" s="257"/>
      <c r="BZ509" s="257"/>
      <c r="CA509" s="257"/>
      <c r="CB509" s="221"/>
      <c r="CC509" s="222"/>
      <c r="CD509" s="222"/>
      <c r="CE509" s="222"/>
    </row>
    <row r="510" spans="2:83" ht="15" customHeight="1">
      <c r="B510" s="2">
        <v>564</v>
      </c>
      <c r="C510" s="2">
        <v>505</v>
      </c>
      <c r="D510" s="47" t="s">
        <v>1576</v>
      </c>
      <c r="E510" s="47" t="s">
        <v>1505</v>
      </c>
      <c r="F510" s="89"/>
      <c r="G510" s="48">
        <v>1980</v>
      </c>
      <c r="H510" s="49" t="s">
        <v>31</v>
      </c>
      <c r="I510" s="2" t="str">
        <f>IF(G510&lt;=1953,"M60",IF(G510&lt;=1963,"M50",IF(G510&lt;=1973,"M40","M")))</f>
        <v>M</v>
      </c>
      <c r="J510" s="105">
        <f t="shared" si="41"/>
        <v>155.5</v>
      </c>
      <c r="K510" s="249">
        <f t="shared" si="42"/>
        <v>155.82</v>
      </c>
      <c r="L510" s="51">
        <f t="shared" si="43"/>
        <v>1</v>
      </c>
      <c r="M510" s="52" t="str">
        <f t="shared" si="44"/>
        <v>nie</v>
      </c>
      <c r="N510" s="106">
        <f>IF($M510="ano",LARGE((Q510,U510,Y510,AC510,AG510,AK510,AO510,AS510,AW510,BA510,BE510,BI510,BM510,BQ510,BU510,BY510,CC510),1)+LARGE((Q510,U510,Y510,AC510,AG510,AK510,AO510,AS510,AW510,BA510,BE510,BI510,BM510,BQ510,BU510,BY510,CC510),2)+LARGE((Q510,U510,Y510,AC510,AG510,AK510,AO510,AS510,AW510,BA510,BE510,BI510,BM510,BQ510,BU510,BY510,CC510),3)+LARGE((Q510,U510,Y510,AC510,AG510,AK510,AO510,AS510,AW510,BA510,BE510,BI510,BM510,BQ510,BU510,BY510,CC510),4)+LARGE((Q510,U510,Y510,AC510,AG510,AK510,AO510,AS510,AW510,BA510,BE510,BI510,BM510,BQ510,BU510,BY510,CC510),5),J510)</f>
        <v>155.5</v>
      </c>
      <c r="O510" s="250">
        <f>IF($M510="ano",LARGE((S510,W510,AA510,AE510,AI510,AM510,AQ510,AU510,AY510,BC510,BG510,BK510,BO510,BS510,BW510,CA510,CE510),1)+LARGE((S510,W510,AA510,AE510,AI510,AM510,AQ510,AU510,AY510,BC510,BG510,BK510,BO510,BS510,BW510,CA510,CE510),2)+LARGE((S510,W510,AA510,AE510,AI510,AM510,AQ510,AU510,AY510,BC510,BG510,BK510,BO510,BS510,BW510,CA510,CE510),3)+LARGE((S510,W510,AA510,AE510,AI510,AM510,AQ510,AU510,AY510,BC510,BG510,BK510,BO510,BS510,BW510,CA510,CE510),4)+LARGE((S510,W510,AA510,AE510,AI510,AM510,AQ510,AU510,AY510,BC510,BG510,BK510,BO510,BS510,BW510,CA510,CE510),5),K510)</f>
        <v>155.82</v>
      </c>
      <c r="P510" s="191"/>
      <c r="Q510" s="192"/>
      <c r="R510" s="192"/>
      <c r="S510" s="193"/>
      <c r="T510" s="194"/>
      <c r="U510" s="195"/>
      <c r="V510" s="195"/>
      <c r="W510" s="196"/>
      <c r="X510" s="197">
        <v>6.3287037037037031E-2</v>
      </c>
      <c r="Y510" s="261">
        <v>155.5</v>
      </c>
      <c r="Z510" s="197">
        <v>6.316046296296296E-2</v>
      </c>
      <c r="AA510" s="261">
        <v>155.82</v>
      </c>
      <c r="AB510" s="200"/>
      <c r="AC510" s="201"/>
      <c r="AD510" s="201"/>
      <c r="AE510" s="202"/>
      <c r="AF510" s="203"/>
      <c r="AG510" s="204" t="s">
        <v>247</v>
      </c>
      <c r="AH510" s="204"/>
      <c r="AI510" s="205"/>
      <c r="AJ510" s="200"/>
      <c r="AK510" s="201" t="s">
        <v>247</v>
      </c>
      <c r="AL510" s="201"/>
      <c r="AM510" s="202"/>
      <c r="AN510" s="206"/>
      <c r="AO510" s="207" t="s">
        <v>247</v>
      </c>
      <c r="AP510" s="207"/>
      <c r="AQ510" s="208"/>
      <c r="AU510" s="202"/>
      <c r="AW510" s="231"/>
      <c r="AX510" s="231"/>
      <c r="AY510" s="253"/>
      <c r="BA510" s="207"/>
      <c r="BB510" s="207"/>
      <c r="BC510" s="208"/>
      <c r="BD510" s="210"/>
      <c r="BE510" s="211"/>
      <c r="BF510" s="211"/>
      <c r="BG510" s="212"/>
      <c r="BH510" s="213"/>
      <c r="BI510" s="214"/>
      <c r="BJ510" s="214"/>
      <c r="BK510" s="215"/>
      <c r="BL510" s="112"/>
      <c r="BM510" s="233"/>
      <c r="BN510" s="233"/>
      <c r="BO510" s="255"/>
      <c r="BP510" s="216"/>
      <c r="BQ510" s="216"/>
      <c r="BR510" s="216"/>
      <c r="BS510" s="217"/>
      <c r="BT510" s="218"/>
      <c r="BU510" s="259"/>
      <c r="BV510" s="259"/>
      <c r="BW510" s="260"/>
      <c r="BY510" s="257"/>
      <c r="BZ510" s="257"/>
      <c r="CA510" s="257"/>
      <c r="CB510" s="221"/>
      <c r="CC510" s="222"/>
      <c r="CD510" s="222"/>
      <c r="CE510" s="222"/>
    </row>
    <row r="511" spans="2:83" ht="15" customHeight="1">
      <c r="B511" s="2">
        <v>565</v>
      </c>
      <c r="C511" s="2">
        <v>506</v>
      </c>
      <c r="D511" s="47" t="s">
        <v>1581</v>
      </c>
      <c r="E511" s="47" t="s">
        <v>1484</v>
      </c>
      <c r="F511" s="89"/>
      <c r="G511" s="48">
        <v>1978</v>
      </c>
      <c r="H511" s="49" t="s">
        <v>31</v>
      </c>
      <c r="I511" s="2" t="str">
        <f>IF(G511&lt;=1953,"M60",IF(G511&lt;=1963,"M50",IF(G511&lt;=1973,"M40","M")))</f>
        <v>M</v>
      </c>
      <c r="J511" s="105">
        <f t="shared" si="41"/>
        <v>154.25</v>
      </c>
      <c r="K511" s="249">
        <f t="shared" si="42"/>
        <v>155.57999999999998</v>
      </c>
      <c r="L511" s="51">
        <f t="shared" si="43"/>
        <v>1</v>
      </c>
      <c r="M511" s="52" t="str">
        <f t="shared" si="44"/>
        <v>nie</v>
      </c>
      <c r="N511" s="106">
        <f>IF($M511="ano",LARGE((Q511,U511,Y511,AC511,AG511,AK511,AO511,AS511,AW511,BA511,BE511,BI511,BM511,BQ511,BU511,BY511,CC511),1)+LARGE((Q511,U511,Y511,AC511,AG511,AK511,AO511,AS511,AW511,BA511,BE511,BI511,BM511,BQ511,BU511,BY511,CC511),2)+LARGE((Q511,U511,Y511,AC511,AG511,AK511,AO511,AS511,AW511,BA511,BE511,BI511,BM511,BQ511,BU511,BY511,CC511),3)+LARGE((Q511,U511,Y511,AC511,AG511,AK511,AO511,AS511,AW511,BA511,BE511,BI511,BM511,BQ511,BU511,BY511,CC511),4)+LARGE((Q511,U511,Y511,AC511,AG511,AK511,AO511,AS511,AW511,BA511,BE511,BI511,BM511,BQ511,BU511,BY511,CC511),5),J511)</f>
        <v>154.25</v>
      </c>
      <c r="O511" s="250">
        <f>IF($M511="ano",LARGE((S511,W511,AA511,AE511,AI511,AM511,AQ511,AU511,AY511,BC511,BG511,BK511,BO511,BS511,BW511,CA511,CE511),1)+LARGE((S511,W511,AA511,AE511,AI511,AM511,AQ511,AU511,AY511,BC511,BG511,BK511,BO511,BS511,BW511,CA511,CE511),2)+LARGE((S511,W511,AA511,AE511,AI511,AM511,AQ511,AU511,AY511,BC511,BG511,BK511,BO511,BS511,BW511,CA511,CE511),3)+LARGE((S511,W511,AA511,AE511,AI511,AM511,AQ511,AU511,AY511,BC511,BG511,BK511,BO511,BS511,BW511,CA511,CE511),4)+LARGE((S511,W511,AA511,AE511,AI511,AM511,AQ511,AU511,AY511,BC511,BG511,BK511,BO511,BS511,BW511,CA511,CE511),5),K511)</f>
        <v>155.57999999999998</v>
      </c>
      <c r="P511" s="191"/>
      <c r="Q511" s="192"/>
      <c r="R511" s="192"/>
      <c r="S511" s="193"/>
      <c r="T511" s="194"/>
      <c r="U511" s="195"/>
      <c r="V511" s="195"/>
      <c r="W511" s="196"/>
      <c r="X511" s="197">
        <v>6.356481481481481E-2</v>
      </c>
      <c r="Y511" s="261">
        <v>154.25</v>
      </c>
      <c r="Z511" s="197">
        <v>6.3024513888888883E-2</v>
      </c>
      <c r="AA511" s="261">
        <v>155.57999999999998</v>
      </c>
      <c r="AB511" s="200"/>
      <c r="AC511" s="201"/>
      <c r="AD511" s="201"/>
      <c r="AE511" s="202"/>
      <c r="AF511" s="203"/>
      <c r="AG511" s="204" t="s">
        <v>247</v>
      </c>
      <c r="AH511" s="204"/>
      <c r="AI511" s="205"/>
      <c r="AJ511" s="200"/>
      <c r="AK511" s="201" t="s">
        <v>247</v>
      </c>
      <c r="AL511" s="201"/>
      <c r="AM511" s="202"/>
      <c r="AN511" s="206"/>
      <c r="AO511" s="207" t="s">
        <v>247</v>
      </c>
      <c r="AP511" s="207"/>
      <c r="AQ511" s="208"/>
      <c r="AU511" s="202"/>
      <c r="AW511" s="231"/>
      <c r="AX511" s="231"/>
      <c r="AY511" s="253"/>
      <c r="BA511" s="207"/>
      <c r="BB511" s="207"/>
      <c r="BC511" s="208"/>
      <c r="BD511" s="210"/>
      <c r="BE511" s="211"/>
      <c r="BF511" s="211"/>
      <c r="BG511" s="212"/>
      <c r="BH511" s="213"/>
      <c r="BI511" s="214"/>
      <c r="BJ511" s="214"/>
      <c r="BK511" s="215"/>
      <c r="BL511" s="112"/>
      <c r="BM511" s="233"/>
      <c r="BN511" s="233"/>
      <c r="BO511" s="255"/>
      <c r="BP511" s="216"/>
      <c r="BQ511" s="216"/>
      <c r="BR511" s="216"/>
      <c r="BS511" s="217"/>
      <c r="BT511" s="218"/>
      <c r="BU511" s="259"/>
      <c r="BV511" s="259"/>
      <c r="BW511" s="260"/>
      <c r="BY511" s="257"/>
      <c r="BZ511" s="257"/>
      <c r="CA511" s="257"/>
      <c r="CB511" s="221"/>
      <c r="CC511" s="222"/>
      <c r="CD511" s="222"/>
      <c r="CE511" s="222"/>
    </row>
    <row r="512" spans="2:83" ht="15" customHeight="1">
      <c r="B512" s="2">
        <v>566</v>
      </c>
      <c r="C512" s="2">
        <v>507</v>
      </c>
      <c r="D512" s="49" t="s">
        <v>641</v>
      </c>
      <c r="E512" s="49" t="s">
        <v>2332</v>
      </c>
      <c r="F512" s="93" t="s">
        <v>248</v>
      </c>
      <c r="G512" s="85" t="s">
        <v>301</v>
      </c>
      <c r="H512" s="49" t="s">
        <v>31</v>
      </c>
      <c r="I512" s="49" t="s">
        <v>31</v>
      </c>
      <c r="J512" s="105">
        <f t="shared" si="41"/>
        <v>155.32</v>
      </c>
      <c r="K512" s="249">
        <f t="shared" si="42"/>
        <v>155.32</v>
      </c>
      <c r="L512" s="51">
        <f t="shared" si="43"/>
        <v>1</v>
      </c>
      <c r="M512" s="52" t="str">
        <f t="shared" si="44"/>
        <v>nie</v>
      </c>
      <c r="N512" s="106">
        <f>IF($M512="ano",LARGE((Q512,U512,Y512,AC512,AG512,AK512,AO512,AS512,AW512,BA512,BE512,BI512,BM512,BQ512,BU512,BY512,CC512),1)+LARGE((Q512,U512,Y512,AC512,AG512,AK512,AO512,AS512,AW512,BA512,BE512,BI512,BM512,BQ512,BU512,BY512,CC512),2)+LARGE((Q512,U512,Y512,AC512,AG512,AK512,AO512,AS512,AW512,BA512,BE512,BI512,BM512,BQ512,BU512,BY512,CC512),3)+LARGE((Q512,U512,Y512,AC512,AG512,AK512,AO512,AS512,AW512,BA512,BE512,BI512,BM512,BQ512,BU512,BY512,CC512),4)+LARGE((Q512,U512,Y512,AC512,AG512,AK512,AO512,AS512,AW512,BA512,BE512,BI512,BM512,BQ512,BU512,BY512,CC512),5),J512)</f>
        <v>155.32</v>
      </c>
      <c r="O512" s="250">
        <f>IF($M512="ano",LARGE((S512,W512,AA512,AE512,AI512,AM512,AQ512,AU512,AY512,BC512,BG512,BK512,BO512,BS512,BW512,CA512,CE512),1)+LARGE((S512,W512,AA512,AE512,AI512,AM512,AQ512,AU512,AY512,BC512,BG512,BK512,BO512,BS512,BW512,CA512,CE512),2)+LARGE((S512,W512,AA512,AE512,AI512,AM512,AQ512,AU512,AY512,BC512,BG512,BK512,BO512,BS512,BW512,CA512,CE512),3)+LARGE((S512,W512,AA512,AE512,AI512,AM512,AQ512,AU512,AY512,BC512,BG512,BK512,BO512,BS512,BW512,CA512,CE512),4)+LARGE((S512,W512,AA512,AE512,AI512,AM512,AQ512,AU512,AY512,BC512,BG512,BK512,BO512,BS512,BW512,CA512,CE512),5),K512)</f>
        <v>155.32</v>
      </c>
      <c r="S512" s="193"/>
      <c r="W512" s="196"/>
      <c r="Y512" s="59" t="s">
        <v>247</v>
      </c>
      <c r="AA512" s="199" t="s">
        <v>247</v>
      </c>
      <c r="AE512" s="202"/>
      <c r="AG512" s="61" t="s">
        <v>247</v>
      </c>
      <c r="AI512" s="205"/>
      <c r="AJ512" s="200"/>
      <c r="AK512" s="201" t="s">
        <v>247</v>
      </c>
      <c r="AL512" s="201"/>
      <c r="AM512" s="202"/>
      <c r="AN512" s="206">
        <v>3.1226851851851853E-2</v>
      </c>
      <c r="AO512" s="251">
        <v>155.32</v>
      </c>
      <c r="AP512" s="206">
        <v>3.1226851851851853E-2</v>
      </c>
      <c r="AQ512" s="251">
        <v>155.32</v>
      </c>
      <c r="AU512" s="202"/>
      <c r="AW512" s="231"/>
      <c r="AX512" s="231"/>
      <c r="AY512" s="253"/>
      <c r="BA512" s="207"/>
      <c r="BB512" s="207"/>
      <c r="BC512" s="208"/>
      <c r="BD512" s="210"/>
      <c r="BE512" s="211"/>
      <c r="BF512" s="211"/>
      <c r="BG512" s="212"/>
      <c r="BH512" s="213"/>
      <c r="BI512" s="214"/>
      <c r="BJ512" s="214"/>
      <c r="BK512" s="215"/>
      <c r="BL512" s="112"/>
      <c r="BM512" s="233"/>
      <c r="BN512" s="233"/>
      <c r="BO512" s="255"/>
      <c r="BS512" s="217"/>
      <c r="BT512" s="218"/>
      <c r="BU512" s="259"/>
      <c r="BV512" s="259"/>
      <c r="BW512" s="260"/>
      <c r="BY512" s="257"/>
      <c r="BZ512" s="257"/>
      <c r="CA512" s="257"/>
      <c r="CB512" s="221"/>
      <c r="CC512" s="222"/>
      <c r="CD512" s="222"/>
      <c r="CE512" s="222"/>
    </row>
    <row r="513" spans="2:83" ht="15" customHeight="1">
      <c r="B513" s="2">
        <v>567</v>
      </c>
      <c r="C513" s="2">
        <v>508</v>
      </c>
      <c r="D513" s="49" t="s">
        <v>570</v>
      </c>
      <c r="E513" s="49" t="s">
        <v>1855</v>
      </c>
      <c r="F513" s="93" t="s">
        <v>354</v>
      </c>
      <c r="G513" s="85" t="s">
        <v>355</v>
      </c>
      <c r="H513" s="49" t="s">
        <v>31</v>
      </c>
      <c r="I513" s="49" t="s">
        <v>33</v>
      </c>
      <c r="J513" s="105">
        <f t="shared" si="41"/>
        <v>131.38</v>
      </c>
      <c r="K513" s="249">
        <f t="shared" si="42"/>
        <v>155.28</v>
      </c>
      <c r="L513" s="51">
        <f t="shared" si="43"/>
        <v>1</v>
      </c>
      <c r="M513" s="52" t="str">
        <f t="shared" si="44"/>
        <v>nie</v>
      </c>
      <c r="N513" s="106">
        <f>IF($M513="ano",LARGE((Q513,U513,Y513,AC513,AG513,AK513,AO513,AS513,AW513,BA513,BE513,BI513,BM513,BQ513,BU513,BY513,CC513),1)+LARGE((Q513,U513,Y513,AC513,AG513,AK513,AO513,AS513,AW513,BA513,BE513,BI513,BM513,BQ513,BU513,BY513,CC513),2)+LARGE((Q513,U513,Y513,AC513,AG513,AK513,AO513,AS513,AW513,BA513,BE513,BI513,BM513,BQ513,BU513,BY513,CC513),3)+LARGE((Q513,U513,Y513,AC513,AG513,AK513,AO513,AS513,AW513,BA513,BE513,BI513,BM513,BQ513,BU513,BY513,CC513),4)+LARGE((Q513,U513,Y513,AC513,AG513,AK513,AO513,AS513,AW513,BA513,BE513,BI513,BM513,BQ513,BU513,BY513,CC513),5),J513)</f>
        <v>131.38</v>
      </c>
      <c r="O513" s="250">
        <f>IF($M513="ano",LARGE((S513,W513,AA513,AE513,AI513,AM513,AQ513,AU513,AY513,BC513,BG513,BK513,BO513,BS513,BW513,CA513,CE513),1)+LARGE((S513,W513,AA513,AE513,AI513,AM513,AQ513,AU513,AY513,BC513,BG513,BK513,BO513,BS513,BW513,CA513,CE513),2)+LARGE((S513,W513,AA513,AE513,AI513,AM513,AQ513,AU513,AY513,BC513,BG513,BK513,BO513,BS513,BW513,CA513,CE513),3)+LARGE((S513,W513,AA513,AE513,AI513,AM513,AQ513,AU513,AY513,BC513,BG513,BK513,BO513,BS513,BW513,CA513,CE513),4)+LARGE((S513,W513,AA513,AE513,AI513,AM513,AQ513,AU513,AY513,BC513,BG513,BK513,BO513,BS513,BW513,CA513,CE513),5),K513)</f>
        <v>155.28</v>
      </c>
      <c r="S513" s="193"/>
      <c r="W513" s="196"/>
      <c r="Y513" s="59" t="s">
        <v>247</v>
      </c>
      <c r="AA513" s="199" t="s">
        <v>247</v>
      </c>
      <c r="AE513" s="202"/>
      <c r="AG513" s="61" t="s">
        <v>247</v>
      </c>
      <c r="AI513" s="205"/>
      <c r="AJ513" s="200"/>
      <c r="AK513" s="201" t="s">
        <v>247</v>
      </c>
      <c r="AL513" s="201"/>
      <c r="AM513" s="202"/>
      <c r="AN513" s="206">
        <v>3.4282407407407407E-2</v>
      </c>
      <c r="AO513" s="251">
        <v>131.38</v>
      </c>
      <c r="AP513" s="206">
        <v>2.9006344907407406E-2</v>
      </c>
      <c r="AQ513" s="251">
        <v>155.28</v>
      </c>
      <c r="AU513" s="202"/>
      <c r="AW513" s="231"/>
      <c r="AX513" s="231"/>
      <c r="AY513" s="253"/>
      <c r="BA513" s="207"/>
      <c r="BB513" s="207"/>
      <c r="BC513" s="208"/>
      <c r="BD513" s="210"/>
      <c r="BE513" s="211"/>
      <c r="BF513" s="211"/>
      <c r="BG513" s="212"/>
      <c r="BH513" s="213"/>
      <c r="BI513" s="214"/>
      <c r="BJ513" s="214"/>
      <c r="BK513" s="215"/>
      <c r="BL513" s="112"/>
      <c r="BM513" s="233"/>
      <c r="BN513" s="233"/>
      <c r="BO513" s="255"/>
      <c r="BS513" s="217"/>
      <c r="BT513" s="218"/>
      <c r="BU513" s="259"/>
      <c r="BV513" s="259"/>
      <c r="BW513" s="260"/>
      <c r="BY513" s="257"/>
      <c r="BZ513" s="257"/>
      <c r="CA513" s="257"/>
      <c r="CB513" s="221"/>
      <c r="CC513" s="222"/>
      <c r="CD513" s="222"/>
      <c r="CE513" s="222"/>
    </row>
    <row r="514" spans="2:83" ht="15" customHeight="1">
      <c r="B514" s="2">
        <v>568</v>
      </c>
      <c r="C514" s="2">
        <v>509</v>
      </c>
      <c r="D514" s="47" t="s">
        <v>2016</v>
      </c>
      <c r="E514" s="47" t="s">
        <v>2015</v>
      </c>
      <c r="F514" s="90" t="s">
        <v>2017</v>
      </c>
      <c r="G514" s="81">
        <v>1963</v>
      </c>
      <c r="H514" s="49" t="s">
        <v>31</v>
      </c>
      <c r="I514" s="2" t="str">
        <f>IF(G514&lt;=1953,"M60",IF(G514&lt;=1963,"M50",IF(G514&lt;=1973,"M40","M")))</f>
        <v>M50</v>
      </c>
      <c r="J514" s="105">
        <f t="shared" si="41"/>
        <v>137.02000000000001</v>
      </c>
      <c r="K514" s="249">
        <f t="shared" si="42"/>
        <v>155.07999999999998</v>
      </c>
      <c r="L514" s="51">
        <f t="shared" si="43"/>
        <v>1</v>
      </c>
      <c r="M514" s="52" t="str">
        <f t="shared" si="44"/>
        <v>nie</v>
      </c>
      <c r="N514" s="106">
        <f>IF($M514="ano",LARGE((Q514,U514,Y514,AC514,AG514,AK514,AO514,AS514,AW514,BA514,BE514,BI514,BM514,BQ514,BU514,BY514,CC514),1)+LARGE((Q514,U514,Y514,AC514,AG514,AK514,AO514,AS514,AW514,BA514,BE514,BI514,BM514,BQ514,BU514,BY514,CC514),2)+LARGE((Q514,U514,Y514,AC514,AG514,AK514,AO514,AS514,AW514,BA514,BE514,BI514,BM514,BQ514,BU514,BY514,CC514),3)+LARGE((Q514,U514,Y514,AC514,AG514,AK514,AO514,AS514,AW514,BA514,BE514,BI514,BM514,BQ514,BU514,BY514,CC514),4)+LARGE((Q514,U514,Y514,AC514,AG514,AK514,AO514,AS514,AW514,BA514,BE514,BI514,BM514,BQ514,BU514,BY514,CC514),5),J514)</f>
        <v>137.02000000000001</v>
      </c>
      <c r="O514" s="250">
        <f>IF($M514="ano",LARGE((S514,W514,AA514,AE514,AI514,AM514,AQ514,AU514,AY514,BC514,BG514,BK514,BO514,BS514,BW514,CA514,CE514),1)+LARGE((S514,W514,AA514,AE514,AI514,AM514,AQ514,AU514,AY514,BC514,BG514,BK514,BO514,BS514,BW514,CA514,CE514),2)+LARGE((S514,W514,AA514,AE514,AI514,AM514,AQ514,AU514,AY514,BC514,BG514,BK514,BO514,BS514,BW514,CA514,CE514),3)+LARGE((S514,W514,AA514,AE514,AI514,AM514,AQ514,AU514,AY514,BC514,BG514,BK514,BO514,BS514,BW514,CA514,CE514),4)+LARGE((S514,W514,AA514,AE514,AI514,AM514,AQ514,AU514,AY514,BC514,BG514,BK514,BO514,BS514,BW514,CA514,CE514),5),K514)</f>
        <v>155.07999999999998</v>
      </c>
      <c r="P514" s="191"/>
      <c r="Q514" s="192"/>
      <c r="R514" s="192"/>
      <c r="S514" s="193"/>
      <c r="T514" s="194">
        <v>0.10414351851851851</v>
      </c>
      <c r="U514" s="256">
        <v>137.02000000000001</v>
      </c>
      <c r="V514" s="194">
        <v>9.2021212962962964E-2</v>
      </c>
      <c r="W514" s="256">
        <v>155.07999999999998</v>
      </c>
      <c r="X514" s="197"/>
      <c r="Y514" s="198" t="s">
        <v>247</v>
      </c>
      <c r="Z514" s="198"/>
      <c r="AA514" s="199" t="s">
        <v>247</v>
      </c>
      <c r="AB514" s="200"/>
      <c r="AC514" s="201"/>
      <c r="AD514" s="201"/>
      <c r="AE514" s="202"/>
      <c r="AF514" s="203"/>
      <c r="AG514" s="204" t="s">
        <v>247</v>
      </c>
      <c r="AH514" s="204"/>
      <c r="AI514" s="205"/>
      <c r="AJ514" s="200"/>
      <c r="AK514" s="201" t="s">
        <v>247</v>
      </c>
      <c r="AL514" s="201"/>
      <c r="AM514" s="202"/>
      <c r="AN514" s="206"/>
      <c r="AO514" s="207" t="s">
        <v>247</v>
      </c>
      <c r="AP514" s="207"/>
      <c r="AQ514" s="208"/>
      <c r="AU514" s="202"/>
      <c r="AW514" s="231"/>
      <c r="AX514" s="231"/>
      <c r="AY514" s="253"/>
      <c r="BA514" s="207"/>
      <c r="BB514" s="207"/>
      <c r="BC514" s="208"/>
      <c r="BD514" s="210"/>
      <c r="BE514" s="211"/>
      <c r="BF514" s="211"/>
      <c r="BG514" s="212"/>
      <c r="BH514" s="213"/>
      <c r="BI514" s="214"/>
      <c r="BJ514" s="214"/>
      <c r="BK514" s="215"/>
      <c r="BL514" s="112"/>
      <c r="BM514" s="233"/>
      <c r="BN514" s="233"/>
      <c r="BO514" s="255"/>
      <c r="BP514" s="216"/>
      <c r="BQ514" s="216"/>
      <c r="BR514" s="216"/>
      <c r="BS514" s="217"/>
      <c r="BT514" s="218"/>
      <c r="BU514" s="259"/>
      <c r="BV514" s="259"/>
      <c r="BW514" s="260"/>
      <c r="BY514" s="257"/>
      <c r="BZ514" s="257"/>
      <c r="CA514" s="257"/>
      <c r="CB514" s="221"/>
      <c r="CC514" s="222"/>
      <c r="CD514" s="222"/>
      <c r="CE514" s="222"/>
    </row>
    <row r="515" spans="2:83" ht="15" customHeight="1">
      <c r="B515" s="2">
        <v>569</v>
      </c>
      <c r="C515" s="2">
        <v>510</v>
      </c>
      <c r="D515" s="49" t="s">
        <v>531</v>
      </c>
      <c r="E515" s="49" t="s">
        <v>1482</v>
      </c>
      <c r="F515" s="93" t="s">
        <v>325</v>
      </c>
      <c r="G515" s="85" t="s">
        <v>269</v>
      </c>
      <c r="H515" s="49" t="s">
        <v>31</v>
      </c>
      <c r="I515" s="49" t="s">
        <v>32</v>
      </c>
      <c r="J515" s="105">
        <f t="shared" si="41"/>
        <v>147.07</v>
      </c>
      <c r="K515" s="249">
        <f t="shared" si="42"/>
        <v>154.62</v>
      </c>
      <c r="L515" s="51">
        <f t="shared" si="43"/>
        <v>1</v>
      </c>
      <c r="M515" s="52" t="str">
        <f t="shared" si="44"/>
        <v>nie</v>
      </c>
      <c r="N515" s="106">
        <f>IF($M515="ano",LARGE((Q515,U515,Y515,AC515,AG515,AK515,AO515,AS515,AW515,BA515,BE515,BI515,BM515,BQ515,BU515,BY515,CC515),1)+LARGE((Q515,U515,Y515,AC515,AG515,AK515,AO515,AS515,AW515,BA515,BE515,BI515,BM515,BQ515,BU515,BY515,CC515),2)+LARGE((Q515,U515,Y515,AC515,AG515,AK515,AO515,AS515,AW515,BA515,BE515,BI515,BM515,BQ515,BU515,BY515,CC515),3)+LARGE((Q515,U515,Y515,AC515,AG515,AK515,AO515,AS515,AW515,BA515,BE515,BI515,BM515,BQ515,BU515,BY515,CC515),4)+LARGE((Q515,U515,Y515,AC515,AG515,AK515,AO515,AS515,AW515,BA515,BE515,BI515,BM515,BQ515,BU515,BY515,CC515),5),J515)</f>
        <v>147.07</v>
      </c>
      <c r="O515" s="250">
        <f>IF($M515="ano",LARGE((S515,W515,AA515,AE515,AI515,AM515,AQ515,AU515,AY515,BC515,BG515,BK515,BO515,BS515,BW515,CA515,CE515),1)+LARGE((S515,W515,AA515,AE515,AI515,AM515,AQ515,AU515,AY515,BC515,BG515,BK515,BO515,BS515,BW515,CA515,CE515),2)+LARGE((S515,W515,AA515,AE515,AI515,AM515,AQ515,AU515,AY515,BC515,BG515,BK515,BO515,BS515,BW515,CA515,CE515),3)+LARGE((S515,W515,AA515,AE515,AI515,AM515,AQ515,AU515,AY515,BC515,BG515,BK515,BO515,BS515,BW515,CA515,CE515),4)+LARGE((S515,W515,AA515,AE515,AI515,AM515,AQ515,AU515,AY515,BC515,BG515,BK515,BO515,BS515,BW515,CA515,CE515),5),K515)</f>
        <v>154.62</v>
      </c>
      <c r="S515" s="193"/>
      <c r="W515" s="196"/>
      <c r="Y515" s="59" t="s">
        <v>247</v>
      </c>
      <c r="AA515" s="199" t="s">
        <v>247</v>
      </c>
      <c r="AE515" s="202"/>
      <c r="AG515" s="61" t="s">
        <v>247</v>
      </c>
      <c r="AI515" s="205"/>
      <c r="AJ515" s="200"/>
      <c r="AK515" s="201" t="s">
        <v>247</v>
      </c>
      <c r="AL515" s="201"/>
      <c r="AM515" s="202"/>
      <c r="AN515" s="206">
        <v>3.2280092592592589E-2</v>
      </c>
      <c r="AO515" s="251">
        <v>147.07</v>
      </c>
      <c r="AP515" s="206">
        <v>3.0704824074074072E-2</v>
      </c>
      <c r="AQ515" s="251">
        <v>154.62</v>
      </c>
      <c r="AU515" s="202"/>
      <c r="AW515" s="231"/>
      <c r="AX515" s="231"/>
      <c r="AY515" s="253"/>
      <c r="BA515" s="207"/>
      <c r="BB515" s="207"/>
      <c r="BC515" s="208"/>
      <c r="BD515" s="210"/>
      <c r="BE515" s="211"/>
      <c r="BF515" s="211"/>
      <c r="BG515" s="212"/>
      <c r="BH515" s="213"/>
      <c r="BI515" s="214"/>
      <c r="BJ515" s="214"/>
      <c r="BK515" s="215"/>
      <c r="BL515" s="112"/>
      <c r="BM515" s="233"/>
      <c r="BN515" s="233"/>
      <c r="BO515" s="255"/>
      <c r="BS515" s="217"/>
      <c r="BT515" s="218"/>
      <c r="BU515" s="259"/>
      <c r="BV515" s="259"/>
      <c r="BW515" s="260"/>
      <c r="BY515" s="257"/>
      <c r="BZ515" s="257"/>
      <c r="CA515" s="257"/>
      <c r="CB515" s="221"/>
      <c r="CC515" s="222"/>
      <c r="CD515" s="222"/>
      <c r="CE515" s="222"/>
    </row>
    <row r="516" spans="2:83" ht="15" customHeight="1">
      <c r="B516" s="2">
        <v>570</v>
      </c>
      <c r="C516" s="2">
        <v>511</v>
      </c>
      <c r="D516" s="47" t="s">
        <v>1968</v>
      </c>
      <c r="E516" s="47" t="s">
        <v>1967</v>
      </c>
      <c r="F516" s="90" t="s">
        <v>1542</v>
      </c>
      <c r="G516" s="81">
        <v>1970</v>
      </c>
      <c r="H516" s="49" t="s">
        <v>31</v>
      </c>
      <c r="I516" s="2" t="str">
        <f>IF(G516&lt;=1953,"M60",IF(G516&lt;=1963,"M50",IF(G516&lt;=1973,"M40","M")))</f>
        <v>M40</v>
      </c>
      <c r="J516" s="105">
        <f t="shared" si="41"/>
        <v>144.6</v>
      </c>
      <c r="K516" s="249">
        <f t="shared" si="42"/>
        <v>154.45999999999998</v>
      </c>
      <c r="L516" s="51">
        <f t="shared" si="43"/>
        <v>1</v>
      </c>
      <c r="M516" s="52" t="str">
        <f t="shared" si="44"/>
        <v>nie</v>
      </c>
      <c r="N516" s="106">
        <f>IF($M516="ano",LARGE((Q516,U516,Y516,AC516,AG516,AK516,AO516,AS516,AW516,BA516,BE516,BI516,BM516,BQ516,BU516,BY516,CC516),1)+LARGE((Q516,U516,Y516,AC516,AG516,AK516,AO516,AS516,AW516,BA516,BE516,BI516,BM516,BQ516,BU516,BY516,CC516),2)+LARGE((Q516,U516,Y516,AC516,AG516,AK516,AO516,AS516,AW516,BA516,BE516,BI516,BM516,BQ516,BU516,BY516,CC516),3)+LARGE((Q516,U516,Y516,AC516,AG516,AK516,AO516,AS516,AW516,BA516,BE516,BI516,BM516,BQ516,BU516,BY516,CC516),4)+LARGE((Q516,U516,Y516,AC516,AG516,AK516,AO516,AS516,AW516,BA516,BE516,BI516,BM516,BQ516,BU516,BY516,CC516),5),J516)</f>
        <v>144.6</v>
      </c>
      <c r="O516" s="250">
        <f>IF($M516="ano",LARGE((S516,W516,AA516,AE516,AI516,AM516,AQ516,AU516,AY516,BC516,BG516,BK516,BO516,BS516,BW516,CA516,CE516),1)+LARGE((S516,W516,AA516,AE516,AI516,AM516,AQ516,AU516,AY516,BC516,BG516,BK516,BO516,BS516,BW516,CA516,CE516),2)+LARGE((S516,W516,AA516,AE516,AI516,AM516,AQ516,AU516,AY516,BC516,BG516,BK516,BO516,BS516,BW516,CA516,CE516),3)+LARGE((S516,W516,AA516,AE516,AI516,AM516,AQ516,AU516,AY516,BC516,BG516,BK516,BO516,BS516,BW516,CA516,CE516),4)+LARGE((S516,W516,AA516,AE516,AI516,AM516,AQ516,AU516,AY516,BC516,BG516,BK516,BO516,BS516,BW516,CA516,CE516),5),K516)</f>
        <v>154.45999999999998</v>
      </c>
      <c r="P516" s="191"/>
      <c r="Q516" s="192"/>
      <c r="R516" s="192"/>
      <c r="S516" s="193"/>
      <c r="T516" s="194">
        <v>0.10153935185185185</v>
      </c>
      <c r="U516" s="256">
        <v>144.6</v>
      </c>
      <c r="V516" s="194">
        <v>9.5061141203703708E-2</v>
      </c>
      <c r="W516" s="256">
        <v>154.45999999999998</v>
      </c>
      <c r="X516" s="197"/>
      <c r="Y516" s="198" t="s">
        <v>247</v>
      </c>
      <c r="Z516" s="198"/>
      <c r="AA516" s="199" t="s">
        <v>247</v>
      </c>
      <c r="AB516" s="200"/>
      <c r="AC516" s="201"/>
      <c r="AD516" s="201"/>
      <c r="AE516" s="202"/>
      <c r="AF516" s="203"/>
      <c r="AG516" s="204" t="s">
        <v>247</v>
      </c>
      <c r="AH516" s="204"/>
      <c r="AI516" s="205"/>
      <c r="AJ516" s="200"/>
      <c r="AK516" s="201" t="s">
        <v>247</v>
      </c>
      <c r="AL516" s="201"/>
      <c r="AM516" s="202"/>
      <c r="AN516" s="206"/>
      <c r="AO516" s="207" t="s">
        <v>247</v>
      </c>
      <c r="AP516" s="207"/>
      <c r="AQ516" s="208"/>
      <c r="AU516" s="202"/>
      <c r="AW516" s="231"/>
      <c r="AX516" s="231"/>
      <c r="AY516" s="253"/>
      <c r="BA516" s="207"/>
      <c r="BB516" s="207"/>
      <c r="BC516" s="208"/>
      <c r="BD516" s="210"/>
      <c r="BE516" s="211"/>
      <c r="BF516" s="211"/>
      <c r="BG516" s="212"/>
      <c r="BH516" s="213"/>
      <c r="BI516" s="214"/>
      <c r="BJ516" s="214"/>
      <c r="BK516" s="215"/>
      <c r="BL516" s="112"/>
      <c r="BM516" s="233"/>
      <c r="BN516" s="233"/>
      <c r="BO516" s="255"/>
      <c r="BP516" s="216"/>
      <c r="BQ516" s="216"/>
      <c r="BR516" s="216"/>
      <c r="BS516" s="217"/>
      <c r="BT516" s="218"/>
      <c r="BU516" s="259"/>
      <c r="BV516" s="259"/>
      <c r="BW516" s="260"/>
      <c r="BY516" s="257"/>
      <c r="BZ516" s="257"/>
      <c r="CA516" s="257"/>
      <c r="CB516" s="221"/>
      <c r="CC516" s="222"/>
      <c r="CD516" s="222"/>
      <c r="CE516" s="222"/>
    </row>
    <row r="517" spans="2:83" ht="15" customHeight="1">
      <c r="B517" s="2">
        <v>571</v>
      </c>
      <c r="C517" s="2">
        <v>512</v>
      </c>
      <c r="D517" s="47" t="s">
        <v>1580</v>
      </c>
      <c r="E517" s="47" t="s">
        <v>1579</v>
      </c>
      <c r="F517" s="90" t="s">
        <v>1575</v>
      </c>
      <c r="G517" s="81">
        <v>1988</v>
      </c>
      <c r="H517" s="49" t="s">
        <v>31</v>
      </c>
      <c r="I517" s="2" t="str">
        <f>IF(G517&lt;=1953,"M60",IF(G517&lt;=1963,"M50",IF(G517&lt;=1973,"M40","M")))</f>
        <v>M</v>
      </c>
      <c r="J517" s="105">
        <f t="shared" si="41"/>
        <v>154.41</v>
      </c>
      <c r="K517" s="249">
        <f t="shared" si="42"/>
        <v>154.41</v>
      </c>
      <c r="L517" s="51">
        <f t="shared" si="43"/>
        <v>1</v>
      </c>
      <c r="M517" s="52" t="str">
        <f t="shared" si="44"/>
        <v>nie</v>
      </c>
      <c r="N517" s="106">
        <f>IF($M517="ano",LARGE((Q517,U517,Y517,AC517,AG517,AK517,AO517,AS517,AW517,BA517,BE517,BI517,BM517,BQ517,BU517,BY517,CC517),1)+LARGE((Q517,U517,Y517,AC517,AG517,AK517,AO517,AS517,AW517,BA517,BE517,BI517,BM517,BQ517,BU517,BY517,CC517),2)+LARGE((Q517,U517,Y517,AC517,AG517,AK517,AO517,AS517,AW517,BA517,BE517,BI517,BM517,BQ517,BU517,BY517,CC517),3)+LARGE((Q517,U517,Y517,AC517,AG517,AK517,AO517,AS517,AW517,BA517,BE517,BI517,BM517,BQ517,BU517,BY517,CC517),4)+LARGE((Q517,U517,Y517,AC517,AG517,AK517,AO517,AS517,AW517,BA517,BE517,BI517,BM517,BQ517,BU517,BY517,CC517),5),J517)</f>
        <v>154.41</v>
      </c>
      <c r="O517" s="250">
        <f>IF($M517="ano",LARGE((S517,W517,AA517,AE517,AI517,AM517,AQ517,AU517,AY517,BC517,BG517,BK517,BO517,BS517,BW517,CA517,CE517),1)+LARGE((S517,W517,AA517,AE517,AI517,AM517,AQ517,AU517,AY517,BC517,BG517,BK517,BO517,BS517,BW517,CA517,CE517),2)+LARGE((S517,W517,AA517,AE517,AI517,AM517,AQ517,AU517,AY517,BC517,BG517,BK517,BO517,BS517,BW517,CA517,CE517),3)+LARGE((S517,W517,AA517,AE517,AI517,AM517,AQ517,AU517,AY517,BC517,BG517,BK517,BO517,BS517,BW517,CA517,CE517),4)+LARGE((S517,W517,AA517,AE517,AI517,AM517,AQ517,AU517,AY517,BC517,BG517,BK517,BO517,BS517,BW517,CA517,CE517),5),K517)</f>
        <v>154.41</v>
      </c>
      <c r="P517" s="191"/>
      <c r="Q517" s="192"/>
      <c r="R517" s="192"/>
      <c r="S517" s="193"/>
      <c r="T517" s="194"/>
      <c r="U517" s="195"/>
      <c r="V517" s="195"/>
      <c r="W517" s="196"/>
      <c r="X517" s="197">
        <v>6.3530092592592582E-2</v>
      </c>
      <c r="Y517" s="261">
        <v>154.41</v>
      </c>
      <c r="Z517" s="197">
        <v>6.3530092592592582E-2</v>
      </c>
      <c r="AA517" s="261">
        <v>154.41</v>
      </c>
      <c r="AB517" s="200"/>
      <c r="AC517" s="201"/>
      <c r="AD517" s="201"/>
      <c r="AE517" s="202"/>
      <c r="AF517" s="203"/>
      <c r="AG517" s="204" t="s">
        <v>247</v>
      </c>
      <c r="AH517" s="204"/>
      <c r="AI517" s="205"/>
      <c r="AJ517" s="200"/>
      <c r="AK517" s="201" t="s">
        <v>247</v>
      </c>
      <c r="AL517" s="201"/>
      <c r="AM517" s="202"/>
      <c r="AN517" s="206"/>
      <c r="AO517" s="207" t="s">
        <v>247</v>
      </c>
      <c r="AP517" s="207"/>
      <c r="AQ517" s="208"/>
      <c r="AU517" s="202"/>
      <c r="AW517" s="231"/>
      <c r="AX517" s="231"/>
      <c r="AY517" s="253"/>
      <c r="BA517" s="207"/>
      <c r="BB517" s="207"/>
      <c r="BC517" s="208"/>
      <c r="BD517" s="210"/>
      <c r="BE517" s="211"/>
      <c r="BF517" s="211"/>
      <c r="BG517" s="212"/>
      <c r="BH517" s="213"/>
      <c r="BI517" s="214"/>
      <c r="BJ517" s="214"/>
      <c r="BK517" s="215"/>
      <c r="BL517" s="112"/>
      <c r="BM517" s="233"/>
      <c r="BN517" s="233"/>
      <c r="BO517" s="255"/>
      <c r="BP517" s="216"/>
      <c r="BQ517" s="216"/>
      <c r="BR517" s="216"/>
      <c r="BS517" s="217"/>
      <c r="BT517" s="218"/>
      <c r="BU517" s="259"/>
      <c r="BV517" s="259"/>
      <c r="BW517" s="260"/>
      <c r="BY517" s="257"/>
      <c r="BZ517" s="257"/>
      <c r="CA517" s="257"/>
      <c r="CB517" s="221"/>
      <c r="CC517" s="222"/>
      <c r="CD517" s="222"/>
      <c r="CE517" s="222"/>
    </row>
    <row r="518" spans="2:83" ht="15" customHeight="1">
      <c r="B518" s="2">
        <v>572</v>
      </c>
      <c r="C518" s="2">
        <v>513</v>
      </c>
      <c r="D518" s="49" t="s">
        <v>873</v>
      </c>
      <c r="E518" s="49" t="s">
        <v>872</v>
      </c>
      <c r="F518" s="93" t="s">
        <v>1542</v>
      </c>
      <c r="G518" s="85">
        <v>1967</v>
      </c>
      <c r="H518" s="49" t="s">
        <v>31</v>
      </c>
      <c r="I518" s="49" t="s">
        <v>32</v>
      </c>
      <c r="J518" s="105">
        <f t="shared" ref="J518:J581" si="45">SUMIF($P$5:$CF$5,"Body",P518:CF518)</f>
        <v>141.05000000000001</v>
      </c>
      <c r="K518" s="249">
        <f t="shared" ref="K518:K581" si="46">SUMIF($P$5:$CF$5,"Body koef-vek",P518:CF518)</f>
        <v>154.38</v>
      </c>
      <c r="L518" s="51">
        <f t="shared" ref="L518:L581" si="47">COUNT(Q518,U518,Y518,AC518,AG518,AK518,AO518,AS518,AW518,BA518,BE518,BI518,BM518,BQ518,BU518,BY518,CC518)</f>
        <v>1</v>
      </c>
      <c r="M518" s="52" t="str">
        <f t="shared" ref="M518:M581" si="48">IF(L518&lt;=5,"nie","ano")</f>
        <v>nie</v>
      </c>
      <c r="N518" s="106">
        <f>IF($M518="ano",LARGE((Q518,U518,Y518,AC518,AG518,AK518,AO518,AS518,AW518,BA518,BE518,BI518,BM518,BQ518,BU518,BY518,CC518),1)+LARGE((Q518,U518,Y518,AC518,AG518,AK518,AO518,AS518,AW518,BA518,BE518,BI518,BM518,BQ518,BU518,BY518,CC518),2)+LARGE((Q518,U518,Y518,AC518,AG518,AK518,AO518,AS518,AW518,BA518,BE518,BI518,BM518,BQ518,BU518,BY518,CC518),3)+LARGE((Q518,U518,Y518,AC518,AG518,AK518,AO518,AS518,AW518,BA518,BE518,BI518,BM518,BQ518,BU518,BY518,CC518),4)+LARGE((Q518,U518,Y518,AC518,AG518,AK518,AO518,AS518,AW518,BA518,BE518,BI518,BM518,BQ518,BU518,BY518,CC518),5),J518)</f>
        <v>141.05000000000001</v>
      </c>
      <c r="O518" s="250">
        <f>IF($M518="ano",LARGE((S518,W518,AA518,AE518,AI518,AM518,AQ518,AU518,AY518,BC518,BG518,BK518,BO518,BS518,BW518,CA518,CE518),1)+LARGE((S518,W518,AA518,AE518,AI518,AM518,AQ518,AU518,AY518,BC518,BG518,BK518,BO518,BS518,BW518,CA518,CE518),2)+LARGE((S518,W518,AA518,AE518,AI518,AM518,AQ518,AU518,AY518,BC518,BG518,BK518,BO518,BS518,BW518,CA518,CE518),3)+LARGE((S518,W518,AA518,AE518,AI518,AM518,AQ518,AU518,AY518,BC518,BG518,BK518,BO518,BS518,BW518,CA518,CE518),4)+LARGE((S518,W518,AA518,AE518,AI518,AM518,AQ518,AU518,AY518,BC518,BG518,BK518,BO518,BS518,BW518,CA518,CE518),5),K518)</f>
        <v>154.38</v>
      </c>
      <c r="Y518" s="59" t="s">
        <v>247</v>
      </c>
      <c r="AA518" s="59" t="s">
        <v>247</v>
      </c>
      <c r="AJ518" s="200"/>
      <c r="AK518" s="201"/>
      <c r="AL518" s="201"/>
      <c r="AM518" s="201"/>
      <c r="BD518" s="210">
        <v>6.3402777777777766E-2</v>
      </c>
      <c r="BE518" s="258">
        <v>141.05000000000001</v>
      </c>
      <c r="BF518" s="210">
        <v>5.7931118055555543E-2</v>
      </c>
      <c r="BG518" s="258">
        <v>154.38</v>
      </c>
      <c r="BH518" s="213"/>
      <c r="BI518" s="214"/>
      <c r="BJ518" s="214"/>
      <c r="BK518" s="215"/>
      <c r="BL518" s="112"/>
      <c r="BM518" s="233"/>
      <c r="BN518" s="233"/>
      <c r="BO518" s="255"/>
      <c r="BT518" s="218"/>
      <c r="BU518" s="259"/>
      <c r="BV518" s="259"/>
      <c r="BW518" s="260"/>
      <c r="BY518" s="257"/>
      <c r="BZ518" s="257"/>
      <c r="CA518" s="257"/>
      <c r="CB518" s="221"/>
      <c r="CC518" s="222"/>
      <c r="CD518" s="222"/>
      <c r="CE518" s="222"/>
    </row>
    <row r="519" spans="2:83" ht="15" customHeight="1">
      <c r="B519" s="2">
        <v>573</v>
      </c>
      <c r="C519" s="2">
        <v>514</v>
      </c>
      <c r="D519" s="49" t="s">
        <v>1583</v>
      </c>
      <c r="E519" s="49" t="s">
        <v>1582</v>
      </c>
      <c r="F519" s="93" t="s">
        <v>1584</v>
      </c>
      <c r="G519" s="85">
        <v>1982</v>
      </c>
      <c r="H519" s="49" t="s">
        <v>31</v>
      </c>
      <c r="I519" s="2" t="str">
        <f>IF(G519&lt;=1953,"M60",IF(G519&lt;=1963,"M50",IF(G519&lt;=1973,"M40","M")))</f>
        <v>M</v>
      </c>
      <c r="J519" s="105">
        <f t="shared" si="45"/>
        <v>154.19999999999999</v>
      </c>
      <c r="K519" s="249">
        <f t="shared" si="46"/>
        <v>154.19999999999999</v>
      </c>
      <c r="L519" s="51">
        <f t="shared" si="47"/>
        <v>1</v>
      </c>
      <c r="M519" s="52" t="str">
        <f t="shared" si="48"/>
        <v>nie</v>
      </c>
      <c r="N519" s="106">
        <f>IF($M519="ano",LARGE((Q519,U519,Y519,AC519,AG519,AK519,AO519,AS519,AW519,BA519,BE519,BI519,BM519,BQ519,BU519,BY519,CC519),1)+LARGE((Q519,U519,Y519,AC519,AG519,AK519,AO519,AS519,AW519,BA519,BE519,BI519,BM519,BQ519,BU519,BY519,CC519),2)+LARGE((Q519,U519,Y519,AC519,AG519,AK519,AO519,AS519,AW519,BA519,BE519,BI519,BM519,BQ519,BU519,BY519,CC519),3)+LARGE((Q519,U519,Y519,AC519,AG519,AK519,AO519,AS519,AW519,BA519,BE519,BI519,BM519,BQ519,BU519,BY519,CC519),4)+LARGE((Q519,U519,Y519,AC519,AG519,AK519,AO519,AS519,AW519,BA519,BE519,BI519,BM519,BQ519,BU519,BY519,CC519),5),J519)</f>
        <v>154.19999999999999</v>
      </c>
      <c r="O519" s="250">
        <f>IF($M519="ano",LARGE((S519,W519,AA519,AE519,AI519,AM519,AQ519,AU519,AY519,BC519,BG519,BK519,BO519,BS519,BW519,CA519,CE519),1)+LARGE((S519,W519,AA519,AE519,AI519,AM519,AQ519,AU519,AY519,BC519,BG519,BK519,BO519,BS519,BW519,CA519,CE519),2)+LARGE((S519,W519,AA519,AE519,AI519,AM519,AQ519,AU519,AY519,BC519,BG519,BK519,BO519,BS519,BW519,CA519,CE519),3)+LARGE((S519,W519,AA519,AE519,AI519,AM519,AQ519,AU519,AY519,BC519,BG519,BK519,BO519,BS519,BW519,CA519,CE519),4)+LARGE((S519,W519,AA519,AE519,AI519,AM519,AQ519,AU519,AY519,BC519,BG519,BK519,BO519,BS519,BW519,CA519,CE519),5),K519)</f>
        <v>154.19999999999999</v>
      </c>
      <c r="P519" s="191"/>
      <c r="Q519" s="192"/>
      <c r="R519" s="192"/>
      <c r="S519" s="193"/>
      <c r="T519" s="194"/>
      <c r="U519" s="195"/>
      <c r="V519" s="195"/>
      <c r="W519" s="196"/>
      <c r="X519" s="197">
        <v>6.3576388888888891E-2</v>
      </c>
      <c r="Y519" s="261">
        <v>154.19999999999999</v>
      </c>
      <c r="Z519" s="197">
        <v>6.3576388888888891E-2</v>
      </c>
      <c r="AA519" s="261">
        <v>154.19999999999999</v>
      </c>
      <c r="AB519" s="200"/>
      <c r="AC519" s="201"/>
      <c r="AD519" s="201"/>
      <c r="AE519" s="202"/>
      <c r="AF519" s="203"/>
      <c r="AG519" s="204" t="s">
        <v>247</v>
      </c>
      <c r="AH519" s="204"/>
      <c r="AI519" s="205"/>
      <c r="AJ519" s="200"/>
      <c r="AK519" s="201" t="s">
        <v>247</v>
      </c>
      <c r="AL519" s="201"/>
      <c r="AM519" s="202"/>
      <c r="AN519" s="206"/>
      <c r="AO519" s="207" t="s">
        <v>247</v>
      </c>
      <c r="AP519" s="207"/>
      <c r="AQ519" s="208"/>
      <c r="AU519" s="202"/>
      <c r="AW519" s="231"/>
      <c r="AX519" s="231"/>
      <c r="AY519" s="253"/>
      <c r="BA519" s="207"/>
      <c r="BB519" s="207"/>
      <c r="BC519" s="208"/>
      <c r="BD519" s="210"/>
      <c r="BE519" s="211"/>
      <c r="BF519" s="211"/>
      <c r="BG519" s="212"/>
      <c r="BH519" s="213"/>
      <c r="BI519" s="214"/>
      <c r="BJ519" s="214"/>
      <c r="BK519" s="215"/>
      <c r="BL519" s="112"/>
      <c r="BM519" s="233"/>
      <c r="BN519" s="233"/>
      <c r="BO519" s="255"/>
      <c r="BP519" s="216"/>
      <c r="BQ519" s="216"/>
      <c r="BR519" s="216"/>
      <c r="BS519" s="217"/>
      <c r="BT519" s="218"/>
      <c r="BU519" s="259"/>
      <c r="BV519" s="259"/>
      <c r="BW519" s="260"/>
      <c r="BY519" s="257"/>
      <c r="BZ519" s="257"/>
      <c r="CA519" s="257"/>
      <c r="CB519" s="221"/>
      <c r="CC519" s="222"/>
      <c r="CD519" s="222"/>
      <c r="CE519" s="222"/>
    </row>
    <row r="520" spans="2:83" ht="15" customHeight="1">
      <c r="B520" s="2">
        <v>574</v>
      </c>
      <c r="C520" s="2">
        <v>515</v>
      </c>
      <c r="D520" s="49" t="s">
        <v>795</v>
      </c>
      <c r="E520" s="49" t="s">
        <v>1514</v>
      </c>
      <c r="F520" s="93" t="s">
        <v>796</v>
      </c>
      <c r="G520" s="85">
        <v>1978</v>
      </c>
      <c r="H520" s="49" t="s">
        <v>31</v>
      </c>
      <c r="I520" s="49" t="s">
        <v>31</v>
      </c>
      <c r="J520" s="105">
        <f t="shared" si="45"/>
        <v>152.76</v>
      </c>
      <c r="K520" s="249">
        <f t="shared" si="46"/>
        <v>154.07</v>
      </c>
      <c r="L520" s="51">
        <f t="shared" si="47"/>
        <v>1</v>
      </c>
      <c r="M520" s="52" t="str">
        <f t="shared" si="48"/>
        <v>nie</v>
      </c>
      <c r="N520" s="106">
        <f>IF($M520="ano",LARGE((Q520,U520,Y520,AC520,AG520,AK520,AO520,AS520,AW520,BA520,BE520,BI520,BM520,BQ520,BU520,BY520,CC520),1)+LARGE((Q520,U520,Y520,AC520,AG520,AK520,AO520,AS520,AW520,BA520,BE520,BI520,BM520,BQ520,BU520,BY520,CC520),2)+LARGE((Q520,U520,Y520,AC520,AG520,AK520,AO520,AS520,AW520,BA520,BE520,BI520,BM520,BQ520,BU520,BY520,CC520),3)+LARGE((Q520,U520,Y520,AC520,AG520,AK520,AO520,AS520,AW520,BA520,BE520,BI520,BM520,BQ520,BU520,BY520,CC520),4)+LARGE((Q520,U520,Y520,AC520,AG520,AK520,AO520,AS520,AW520,BA520,BE520,BI520,BM520,BQ520,BU520,BY520,CC520),5),J520)</f>
        <v>152.76</v>
      </c>
      <c r="O520" s="250">
        <f>IF($M520="ano",LARGE((S520,W520,AA520,AE520,AI520,AM520,AQ520,AU520,AY520,BC520,BG520,BK520,BO520,BS520,BW520,CA520,CE520),1)+LARGE((S520,W520,AA520,AE520,AI520,AM520,AQ520,AU520,AY520,BC520,BG520,BK520,BO520,BS520,BW520,CA520,CE520),2)+LARGE((S520,W520,AA520,AE520,AI520,AM520,AQ520,AU520,AY520,BC520,BG520,BK520,BO520,BS520,BW520,CA520,CE520),3)+LARGE((S520,W520,AA520,AE520,AI520,AM520,AQ520,AU520,AY520,BC520,BG520,BK520,BO520,BS520,BW520,CA520,CE520),4)+LARGE((S520,W520,AA520,AE520,AI520,AM520,AQ520,AU520,AY520,BC520,BG520,BK520,BO520,BS520,BW520,CA520,CE520),5),K520)</f>
        <v>154.07</v>
      </c>
      <c r="Y520" s="59" t="s">
        <v>247</v>
      </c>
      <c r="AA520" s="59" t="s">
        <v>247</v>
      </c>
      <c r="AJ520" s="200"/>
      <c r="AK520" s="201"/>
      <c r="AL520" s="201"/>
      <c r="AM520" s="201"/>
      <c r="AV520" s="78">
        <v>7.6805555555555557E-2</v>
      </c>
      <c r="AW520" s="263">
        <v>152.76</v>
      </c>
      <c r="AX520" s="78">
        <v>7.6152708333333333E-2</v>
      </c>
      <c r="AY520" s="263">
        <v>154.07</v>
      </c>
      <c r="BA520" s="207"/>
      <c r="BB520" s="207"/>
      <c r="BC520" s="208"/>
      <c r="BD520" s="210"/>
      <c r="BE520" s="211"/>
      <c r="BF520" s="211"/>
      <c r="BG520" s="212"/>
      <c r="BH520" s="213"/>
      <c r="BI520" s="214"/>
      <c r="BJ520" s="214"/>
      <c r="BK520" s="215"/>
      <c r="BL520" s="112"/>
      <c r="BM520" s="233"/>
      <c r="BN520" s="233"/>
      <c r="BO520" s="255"/>
      <c r="BT520" s="218"/>
      <c r="BU520" s="259"/>
      <c r="BV520" s="259"/>
      <c r="BW520" s="260"/>
      <c r="BY520" s="257"/>
      <c r="BZ520" s="257"/>
      <c r="CA520" s="257"/>
      <c r="CB520" s="221"/>
      <c r="CC520" s="222"/>
      <c r="CD520" s="222"/>
      <c r="CE520" s="222"/>
    </row>
    <row r="521" spans="2:83" ht="15" customHeight="1">
      <c r="B521" s="2">
        <v>575</v>
      </c>
      <c r="C521" s="2">
        <v>516</v>
      </c>
      <c r="D521" s="49" t="s">
        <v>598</v>
      </c>
      <c r="E521" s="49" t="s">
        <v>1564</v>
      </c>
      <c r="F521" s="93" t="s">
        <v>255</v>
      </c>
      <c r="G521" s="85" t="s">
        <v>309</v>
      </c>
      <c r="H521" s="49" t="s">
        <v>31</v>
      </c>
      <c r="I521" s="49" t="s">
        <v>31</v>
      </c>
      <c r="J521" s="105">
        <f t="shared" si="45"/>
        <v>152.69</v>
      </c>
      <c r="K521" s="249">
        <f t="shared" si="46"/>
        <v>154</v>
      </c>
      <c r="L521" s="51">
        <f t="shared" si="47"/>
        <v>1</v>
      </c>
      <c r="M521" s="52" t="str">
        <f t="shared" si="48"/>
        <v>nie</v>
      </c>
      <c r="N521" s="106">
        <f>IF($M521="ano",LARGE((Q521,U521,Y521,AC521,AG521,AK521,AO521,AS521,AW521,BA521,BE521,BI521,BM521,BQ521,BU521,BY521,CC521),1)+LARGE((Q521,U521,Y521,AC521,AG521,AK521,AO521,AS521,AW521,BA521,BE521,BI521,BM521,BQ521,BU521,BY521,CC521),2)+LARGE((Q521,U521,Y521,AC521,AG521,AK521,AO521,AS521,AW521,BA521,BE521,BI521,BM521,BQ521,BU521,BY521,CC521),3)+LARGE((Q521,U521,Y521,AC521,AG521,AK521,AO521,AS521,AW521,BA521,BE521,BI521,BM521,BQ521,BU521,BY521,CC521),4)+LARGE((Q521,U521,Y521,AC521,AG521,AK521,AO521,AS521,AW521,BA521,BE521,BI521,BM521,BQ521,BU521,BY521,CC521),5),J521)</f>
        <v>152.69</v>
      </c>
      <c r="O521" s="250">
        <f>IF($M521="ano",LARGE((S521,W521,AA521,AE521,AI521,AM521,AQ521,AU521,AY521,BC521,BG521,BK521,BO521,BS521,BW521,CA521,CE521),1)+LARGE((S521,W521,AA521,AE521,AI521,AM521,AQ521,AU521,AY521,BC521,BG521,BK521,BO521,BS521,BW521,CA521,CE521),2)+LARGE((S521,W521,AA521,AE521,AI521,AM521,AQ521,AU521,AY521,BC521,BG521,BK521,BO521,BS521,BW521,CA521,CE521),3)+LARGE((S521,W521,AA521,AE521,AI521,AM521,AQ521,AU521,AY521,BC521,BG521,BK521,BO521,BS521,BW521,CA521,CE521),4)+LARGE((S521,W521,AA521,AE521,AI521,AM521,AQ521,AU521,AY521,BC521,BG521,BK521,BO521,BS521,BW521,CA521,CE521),5),K521)</f>
        <v>154</v>
      </c>
      <c r="S521" s="193"/>
      <c r="W521" s="196"/>
      <c r="Y521" s="59" t="s">
        <v>247</v>
      </c>
      <c r="AA521" s="199" t="s">
        <v>247</v>
      </c>
      <c r="AE521" s="202"/>
      <c r="AG521" s="61" t="s">
        <v>247</v>
      </c>
      <c r="AI521" s="205"/>
      <c r="AJ521" s="200"/>
      <c r="AK521" s="201" t="s">
        <v>247</v>
      </c>
      <c r="AL521" s="201"/>
      <c r="AM521" s="202"/>
      <c r="AN521" s="206">
        <v>3.15625E-2</v>
      </c>
      <c r="AO521" s="251">
        <v>152.69</v>
      </c>
      <c r="AP521" s="206">
        <v>3.1294218750000005E-2</v>
      </c>
      <c r="AQ521" s="251">
        <v>154</v>
      </c>
      <c r="AU521" s="202"/>
      <c r="AW521" s="231"/>
      <c r="AX521" s="231"/>
      <c r="AY521" s="253"/>
      <c r="BA521" s="207"/>
      <c r="BB521" s="207"/>
      <c r="BC521" s="208"/>
      <c r="BD521" s="210"/>
      <c r="BE521" s="211"/>
      <c r="BF521" s="211"/>
      <c r="BG521" s="212"/>
      <c r="BH521" s="213"/>
      <c r="BI521" s="214"/>
      <c r="BJ521" s="214"/>
      <c r="BK521" s="215"/>
      <c r="BL521" s="112"/>
      <c r="BM521" s="233"/>
      <c r="BN521" s="233"/>
      <c r="BO521" s="255"/>
      <c r="BS521" s="217"/>
      <c r="BT521" s="218"/>
      <c r="BU521" s="259"/>
      <c r="BV521" s="259"/>
      <c r="BW521" s="260"/>
      <c r="BY521" s="257"/>
      <c r="BZ521" s="257"/>
      <c r="CA521" s="257"/>
      <c r="CB521" s="221"/>
      <c r="CC521" s="222"/>
      <c r="CD521" s="222"/>
      <c r="CE521" s="222"/>
    </row>
    <row r="522" spans="2:83" ht="15" customHeight="1">
      <c r="B522" s="2">
        <v>577</v>
      </c>
      <c r="C522" s="2">
        <v>517</v>
      </c>
      <c r="D522" s="47" t="s">
        <v>2516</v>
      </c>
      <c r="E522" s="47" t="s">
        <v>2515</v>
      </c>
      <c r="F522" s="89" t="s">
        <v>2517</v>
      </c>
      <c r="G522" s="48">
        <v>1980</v>
      </c>
      <c r="H522" s="49" t="s">
        <v>31</v>
      </c>
      <c r="I522" s="2" t="str">
        <f>IF(G522&lt;=1953,"M60",IF(G522&lt;=1963,"M50",IF(G522&lt;=1973,"M40","M")))</f>
        <v>M</v>
      </c>
      <c r="J522" s="105">
        <f t="shared" si="45"/>
        <v>153.55000000000001</v>
      </c>
      <c r="K522" s="249">
        <f t="shared" si="46"/>
        <v>153.85999999999999</v>
      </c>
      <c r="L522" s="51">
        <f t="shared" si="47"/>
        <v>1</v>
      </c>
      <c r="M522" s="52" t="str">
        <f t="shared" si="48"/>
        <v>nie</v>
      </c>
      <c r="N522" s="106">
        <f>IF($M522="ano",LARGE((Q522,U522,Y522,AC522,AG522,AK522,AO522,AS522,AW522,BA522,BE522,BI522,BM522,BQ522,BU522,BY522,CC522),1)+LARGE((Q522,U522,Y522,AC522,AG522,AK522,AO522,AS522,AW522,BA522,BE522,BI522,BM522,BQ522,BU522,BY522,CC522),2)+LARGE((Q522,U522,Y522,AC522,AG522,AK522,AO522,AS522,AW522,BA522,BE522,BI522,BM522,BQ522,BU522,BY522,CC522),3)+LARGE((Q522,U522,Y522,AC522,AG522,AK522,AO522,AS522,AW522,BA522,BE522,BI522,BM522,BQ522,BU522,BY522,CC522),4)+LARGE((Q522,U522,Y522,AC522,AG522,AK522,AO522,AS522,AW522,BA522,BE522,BI522,BM522,BQ522,BU522,BY522,CC522),5),J522)</f>
        <v>153.55000000000001</v>
      </c>
      <c r="O522" s="250">
        <f>IF($M522="ano",LARGE((S522,W522,AA522,AE522,AI522,AM522,AQ522,AU522,AY522,BC522,BG522,BK522,BO522,BS522,BW522,CA522,CE522),1)+LARGE((S522,W522,AA522,AE522,AI522,AM522,AQ522,AU522,AY522,BC522,BG522,BK522,BO522,BS522,BW522,CA522,CE522),2)+LARGE((S522,W522,AA522,AE522,AI522,AM522,AQ522,AU522,AY522,BC522,BG522,BK522,BO522,BS522,BW522,CA522,CE522),3)+LARGE((S522,W522,AA522,AE522,AI522,AM522,AQ522,AU522,AY522,BC522,BG522,BK522,BO522,BS522,BW522,CA522,CE522),4)+LARGE((S522,W522,AA522,AE522,AI522,AM522,AQ522,AU522,AY522,BC522,BG522,BK522,BO522,BS522,BW522,CA522,CE522),5),K522)</f>
        <v>153.85999999999999</v>
      </c>
      <c r="P522" s="191">
        <v>0.23376157407407408</v>
      </c>
      <c r="Q522" s="192">
        <v>153.55000000000001</v>
      </c>
      <c r="R522" s="191">
        <v>0.23329405092592592</v>
      </c>
      <c r="S522" s="192">
        <v>153.85999999999999</v>
      </c>
      <c r="T522" s="194"/>
      <c r="U522" s="195"/>
      <c r="V522" s="195"/>
      <c r="W522" s="196"/>
      <c r="X522" s="197"/>
      <c r="Y522" s="198" t="s">
        <v>247</v>
      </c>
      <c r="Z522" s="198"/>
      <c r="AA522" s="199" t="s">
        <v>247</v>
      </c>
      <c r="AB522" s="200"/>
      <c r="AC522" s="201"/>
      <c r="AD522" s="201"/>
      <c r="AE522" s="202"/>
      <c r="AF522" s="203"/>
      <c r="AG522" s="204" t="s">
        <v>247</v>
      </c>
      <c r="AH522" s="204"/>
      <c r="AI522" s="205"/>
      <c r="AJ522" s="200"/>
      <c r="AK522" s="201" t="s">
        <v>247</v>
      </c>
      <c r="AL522" s="201"/>
      <c r="AM522" s="202"/>
      <c r="AN522" s="206"/>
      <c r="AO522" s="207" t="s">
        <v>247</v>
      </c>
      <c r="AP522" s="207"/>
      <c r="AQ522" s="208"/>
      <c r="AU522" s="202"/>
      <c r="AW522" s="231"/>
      <c r="AX522" s="231"/>
      <c r="AY522" s="253"/>
      <c r="BA522" s="207"/>
      <c r="BB522" s="207"/>
      <c r="BC522" s="208"/>
      <c r="BD522" s="210"/>
      <c r="BE522" s="211"/>
      <c r="BF522" s="211"/>
      <c r="BG522" s="212"/>
      <c r="BH522" s="213"/>
      <c r="BI522" s="214"/>
      <c r="BJ522" s="214"/>
      <c r="BK522" s="215"/>
      <c r="BL522" s="112"/>
      <c r="BM522" s="233"/>
      <c r="BN522" s="233"/>
      <c r="BO522" s="255"/>
      <c r="BP522" s="216"/>
      <c r="BQ522" s="216"/>
      <c r="BR522" s="216"/>
      <c r="BS522" s="217"/>
      <c r="BT522" s="218"/>
      <c r="BU522" s="259"/>
      <c r="BV522" s="259"/>
      <c r="BW522" s="260"/>
      <c r="BY522" s="257"/>
      <c r="BZ522" s="257"/>
      <c r="CA522" s="257"/>
      <c r="CB522" s="221"/>
      <c r="CC522" s="222"/>
      <c r="CD522" s="222"/>
      <c r="CE522" s="222"/>
    </row>
    <row r="523" spans="2:83" ht="15" customHeight="1">
      <c r="B523" s="2">
        <v>578</v>
      </c>
      <c r="C523" s="2">
        <v>518</v>
      </c>
      <c r="D523" s="49" t="s">
        <v>1335</v>
      </c>
      <c r="E523" s="49" t="s">
        <v>1514</v>
      </c>
      <c r="F523" s="93" t="s">
        <v>358</v>
      </c>
      <c r="G523" s="85">
        <v>1976</v>
      </c>
      <c r="H523" s="49" t="s">
        <v>31</v>
      </c>
      <c r="I523" s="49" t="s">
        <v>31</v>
      </c>
      <c r="J523" s="105">
        <f t="shared" si="45"/>
        <v>150.55000000000001</v>
      </c>
      <c r="K523" s="249">
        <f t="shared" si="46"/>
        <v>153.5</v>
      </c>
      <c r="L523" s="51">
        <f t="shared" si="47"/>
        <v>1</v>
      </c>
      <c r="M523" s="52" t="str">
        <f t="shared" si="48"/>
        <v>nie</v>
      </c>
      <c r="N523" s="106">
        <f>IF($M523="ano",LARGE((Q523,U523,Y523,AC523,AG523,AK523,AO523,AS523,AW523,BA523,BE523,BI523,BM523,BQ523,BU523,BY523,CC523),1)+LARGE((Q523,U523,Y523,AC523,AG523,AK523,AO523,AS523,AW523,BA523,BE523,BI523,BM523,BQ523,BU523,BY523,CC523),2)+LARGE((Q523,U523,Y523,AC523,AG523,AK523,AO523,AS523,AW523,BA523,BE523,BI523,BM523,BQ523,BU523,BY523,CC523),3)+LARGE((Q523,U523,Y523,AC523,AG523,AK523,AO523,AS523,AW523,BA523,BE523,BI523,BM523,BQ523,BU523,BY523,CC523),4)+LARGE((Q523,U523,Y523,AC523,AG523,AK523,AO523,AS523,AW523,BA523,BE523,BI523,BM523,BQ523,BU523,BY523,CC523),5),J523)</f>
        <v>150.55000000000001</v>
      </c>
      <c r="O523" s="250">
        <f>IF($M523="ano",LARGE((S523,W523,AA523,AE523,AI523,AM523,AQ523,AU523,AY523,BC523,BG523,BK523,BO523,BS523,BW523,CA523,CE523),1)+LARGE((S523,W523,AA523,AE523,AI523,AM523,AQ523,AU523,AY523,BC523,BG523,BK523,BO523,BS523,BW523,CA523,CE523),2)+LARGE((S523,W523,AA523,AE523,AI523,AM523,AQ523,AU523,AY523,BC523,BG523,BK523,BO523,BS523,BW523,CA523,CE523),3)+LARGE((S523,W523,AA523,AE523,AI523,AM523,AQ523,AU523,AY523,BC523,BG523,BK523,BO523,BS523,BW523,CA523,CE523),4)+LARGE((S523,W523,AA523,AE523,AI523,AM523,AQ523,AU523,AY523,BC523,BG523,BK523,BO523,BS523,BW523,CA523,CE523),5),K523)</f>
        <v>153.5</v>
      </c>
      <c r="AJ523" s="200"/>
      <c r="AK523" s="201"/>
      <c r="AL523" s="201"/>
      <c r="AM523" s="201"/>
      <c r="BY523" s="264"/>
      <c r="BZ523" s="264"/>
      <c r="CA523" s="257"/>
      <c r="CB523" s="221">
        <v>5.9398148148148151E-2</v>
      </c>
      <c r="CC523" s="222">
        <v>150.55000000000001</v>
      </c>
      <c r="CD523" s="221">
        <v>5.8257703703703707E-2</v>
      </c>
      <c r="CE523" s="222">
        <v>153.5</v>
      </c>
    </row>
    <row r="524" spans="2:83" ht="15" customHeight="1">
      <c r="B524" s="2">
        <v>579</v>
      </c>
      <c r="C524" s="2">
        <v>519</v>
      </c>
      <c r="D524" s="47" t="s">
        <v>1918</v>
      </c>
      <c r="E524" s="47" t="s">
        <v>1492</v>
      </c>
      <c r="F524" s="89" t="s">
        <v>1919</v>
      </c>
      <c r="G524" s="48">
        <v>1985</v>
      </c>
      <c r="H524" s="49" t="s">
        <v>31</v>
      </c>
      <c r="I524" s="2" t="str">
        <f>IF(G524&lt;=1953,"M60",IF(G524&lt;=1963,"M50",IF(G524&lt;=1973,"M40","M")))</f>
        <v>M</v>
      </c>
      <c r="J524" s="105">
        <f t="shared" si="45"/>
        <v>153.41999999999999</v>
      </c>
      <c r="K524" s="249">
        <f t="shared" si="46"/>
        <v>153.41999999999999</v>
      </c>
      <c r="L524" s="51">
        <f t="shared" si="47"/>
        <v>1</v>
      </c>
      <c r="M524" s="52" t="str">
        <f t="shared" si="48"/>
        <v>nie</v>
      </c>
      <c r="N524" s="106">
        <f>IF($M524="ano",LARGE((Q524,U524,Y524,AC524,AG524,AK524,AO524,AS524,AW524,BA524,BE524,BI524,BM524,BQ524,BU524,BY524,CC524),1)+LARGE((Q524,U524,Y524,AC524,AG524,AK524,AO524,AS524,AW524,BA524,BE524,BI524,BM524,BQ524,BU524,BY524,CC524),2)+LARGE((Q524,U524,Y524,AC524,AG524,AK524,AO524,AS524,AW524,BA524,BE524,BI524,BM524,BQ524,BU524,BY524,CC524),3)+LARGE((Q524,U524,Y524,AC524,AG524,AK524,AO524,AS524,AW524,BA524,BE524,BI524,BM524,BQ524,BU524,BY524,CC524),4)+LARGE((Q524,U524,Y524,AC524,AG524,AK524,AO524,AS524,AW524,BA524,BE524,BI524,BM524,BQ524,BU524,BY524,CC524),5),J524)</f>
        <v>153.41999999999999</v>
      </c>
      <c r="O524" s="250">
        <f>IF($M524="ano",LARGE((S524,W524,AA524,AE524,AI524,AM524,AQ524,AU524,AY524,BC524,BG524,BK524,BO524,BS524,BW524,CA524,CE524),1)+LARGE((S524,W524,AA524,AE524,AI524,AM524,AQ524,AU524,AY524,BC524,BG524,BK524,BO524,BS524,BW524,CA524,CE524),2)+LARGE((S524,W524,AA524,AE524,AI524,AM524,AQ524,AU524,AY524,BC524,BG524,BK524,BO524,BS524,BW524,CA524,CE524),3)+LARGE((S524,W524,AA524,AE524,AI524,AM524,AQ524,AU524,AY524,BC524,BG524,BK524,BO524,BS524,BW524,CA524,CE524),4)+LARGE((S524,W524,AA524,AE524,AI524,AM524,AQ524,AU524,AY524,BC524,BG524,BK524,BO524,BS524,BW524,CA524,CE524),5),K524)</f>
        <v>153.41999999999999</v>
      </c>
      <c r="P524" s="191"/>
      <c r="Q524" s="192"/>
      <c r="R524" s="192"/>
      <c r="S524" s="193"/>
      <c r="T524" s="194">
        <v>9.8506944444444453E-2</v>
      </c>
      <c r="U524" s="256">
        <v>153.41999999999999</v>
      </c>
      <c r="V524" s="194">
        <v>9.8506944444444453E-2</v>
      </c>
      <c r="W524" s="256">
        <v>153.41999999999999</v>
      </c>
      <c r="X524" s="197"/>
      <c r="Y524" s="198" t="s">
        <v>247</v>
      </c>
      <c r="Z524" s="198"/>
      <c r="AA524" s="199" t="s">
        <v>247</v>
      </c>
      <c r="AB524" s="200"/>
      <c r="AC524" s="201"/>
      <c r="AD524" s="201"/>
      <c r="AE524" s="202"/>
      <c r="AF524" s="203"/>
      <c r="AG524" s="204" t="s">
        <v>247</v>
      </c>
      <c r="AH524" s="204"/>
      <c r="AI524" s="205"/>
      <c r="AJ524" s="200"/>
      <c r="AK524" s="201" t="s">
        <v>247</v>
      </c>
      <c r="AL524" s="201"/>
      <c r="AM524" s="202"/>
      <c r="AN524" s="206"/>
      <c r="AO524" s="207" t="s">
        <v>247</v>
      </c>
      <c r="AP524" s="207"/>
      <c r="AQ524" s="208"/>
      <c r="AU524" s="202"/>
      <c r="AW524" s="231"/>
      <c r="AX524" s="231"/>
      <c r="AY524" s="253"/>
      <c r="BA524" s="207"/>
      <c r="BB524" s="207"/>
      <c r="BC524" s="208"/>
      <c r="BD524" s="210"/>
      <c r="BE524" s="211"/>
      <c r="BF524" s="211"/>
      <c r="BG524" s="212"/>
      <c r="BH524" s="213"/>
      <c r="BI524" s="214"/>
      <c r="BJ524" s="214"/>
      <c r="BK524" s="215"/>
      <c r="BL524" s="112"/>
      <c r="BM524" s="233"/>
      <c r="BN524" s="233"/>
      <c r="BO524" s="255"/>
      <c r="BP524" s="216"/>
      <c r="BQ524" s="216"/>
      <c r="BR524" s="216"/>
      <c r="BS524" s="217"/>
      <c r="BT524" s="218"/>
      <c r="BU524" s="259"/>
      <c r="BV524" s="259"/>
      <c r="BW524" s="260"/>
      <c r="BY524" s="257"/>
      <c r="BZ524" s="257"/>
      <c r="CA524" s="257"/>
      <c r="CB524" s="221"/>
      <c r="CC524" s="222"/>
      <c r="CD524" s="222"/>
      <c r="CE524" s="222"/>
    </row>
    <row r="525" spans="2:83" ht="15" customHeight="1">
      <c r="B525" s="2">
        <v>580</v>
      </c>
      <c r="C525" s="2">
        <v>520</v>
      </c>
      <c r="D525" s="49" t="s">
        <v>860</v>
      </c>
      <c r="E525" s="49" t="s">
        <v>1632</v>
      </c>
      <c r="F525" s="93" t="s">
        <v>1542</v>
      </c>
      <c r="G525" s="85">
        <v>1979</v>
      </c>
      <c r="H525" s="49" t="s">
        <v>31</v>
      </c>
      <c r="I525" s="49" t="s">
        <v>31</v>
      </c>
      <c r="J525" s="105">
        <f t="shared" si="45"/>
        <v>152.63999999999999</v>
      </c>
      <c r="K525" s="249">
        <f t="shared" si="46"/>
        <v>153.37</v>
      </c>
      <c r="L525" s="51">
        <f t="shared" si="47"/>
        <v>1</v>
      </c>
      <c r="M525" s="52" t="str">
        <f t="shared" si="48"/>
        <v>nie</v>
      </c>
      <c r="N525" s="106">
        <f>IF($M525="ano",LARGE((Q525,U525,Y525,AC525,AG525,AK525,AO525,AS525,AW525,BA525,BE525,BI525,BM525,BQ525,BU525,BY525,CC525),1)+LARGE((Q525,U525,Y525,AC525,AG525,AK525,AO525,AS525,AW525,BA525,BE525,BI525,BM525,BQ525,BU525,BY525,CC525),2)+LARGE((Q525,U525,Y525,AC525,AG525,AK525,AO525,AS525,AW525,BA525,BE525,BI525,BM525,BQ525,BU525,BY525,CC525),3)+LARGE((Q525,U525,Y525,AC525,AG525,AK525,AO525,AS525,AW525,BA525,BE525,BI525,BM525,BQ525,BU525,BY525,CC525),4)+LARGE((Q525,U525,Y525,AC525,AG525,AK525,AO525,AS525,AW525,BA525,BE525,BI525,BM525,BQ525,BU525,BY525,CC525),5),J525)</f>
        <v>152.63999999999999</v>
      </c>
      <c r="O525" s="250">
        <f>IF($M525="ano",LARGE((S525,W525,AA525,AE525,AI525,AM525,AQ525,AU525,AY525,BC525,BG525,BK525,BO525,BS525,BW525,CA525,CE525),1)+LARGE((S525,W525,AA525,AE525,AI525,AM525,AQ525,AU525,AY525,BC525,BG525,BK525,BO525,BS525,BW525,CA525,CE525),2)+LARGE((S525,W525,AA525,AE525,AI525,AM525,AQ525,AU525,AY525,BC525,BG525,BK525,BO525,BS525,BW525,CA525,CE525),3)+LARGE((S525,W525,AA525,AE525,AI525,AM525,AQ525,AU525,AY525,BC525,BG525,BK525,BO525,BS525,BW525,CA525,CE525),4)+LARGE((S525,W525,AA525,AE525,AI525,AM525,AQ525,AU525,AY525,BC525,BG525,BK525,BO525,BS525,BW525,CA525,CE525),5),K525)</f>
        <v>153.37</v>
      </c>
      <c r="Y525" s="59" t="s">
        <v>247</v>
      </c>
      <c r="AA525" s="59" t="s">
        <v>247</v>
      </c>
      <c r="AJ525" s="200"/>
      <c r="AK525" s="201"/>
      <c r="AL525" s="201"/>
      <c r="AM525" s="201"/>
      <c r="BD525" s="210">
        <v>6.0567129629629624E-2</v>
      </c>
      <c r="BE525" s="258">
        <v>152.63999999999999</v>
      </c>
      <c r="BF525" s="210">
        <v>6.028246412037036E-2</v>
      </c>
      <c r="BG525" s="258">
        <v>153.37</v>
      </c>
      <c r="BH525" s="213"/>
      <c r="BI525" s="214"/>
      <c r="BJ525" s="214"/>
      <c r="BK525" s="215"/>
      <c r="BL525" s="112"/>
      <c r="BM525" s="233"/>
      <c r="BN525" s="233"/>
      <c r="BO525" s="255"/>
      <c r="BT525" s="218"/>
      <c r="BU525" s="259"/>
      <c r="BV525" s="259"/>
      <c r="BW525" s="260"/>
      <c r="BY525" s="257"/>
      <c r="BZ525" s="257"/>
      <c r="CA525" s="257"/>
      <c r="CB525" s="221"/>
      <c r="CC525" s="222"/>
      <c r="CD525" s="222"/>
      <c r="CE525" s="222"/>
    </row>
    <row r="526" spans="2:83" ht="15" customHeight="1">
      <c r="B526" s="2">
        <v>581</v>
      </c>
      <c r="C526" s="2">
        <v>521</v>
      </c>
      <c r="D526" s="47" t="s">
        <v>231</v>
      </c>
      <c r="E526" s="47" t="s">
        <v>1534</v>
      </c>
      <c r="F526" s="89" t="s">
        <v>114</v>
      </c>
      <c r="G526" s="82">
        <v>1979</v>
      </c>
      <c r="H526" s="49" t="s">
        <v>31</v>
      </c>
      <c r="I526" s="2" t="str">
        <f>IF(G526&lt;=1953,"M60",IF(G526&lt;=1963,"M50",IF(G526&lt;=1973,"M40","M")))</f>
        <v>M</v>
      </c>
      <c r="J526" s="105">
        <f t="shared" si="45"/>
        <v>152.4</v>
      </c>
      <c r="K526" s="249">
        <f t="shared" si="46"/>
        <v>153.12</v>
      </c>
      <c r="L526" s="51">
        <f t="shared" si="47"/>
        <v>1</v>
      </c>
      <c r="M526" s="52" t="str">
        <f t="shared" si="48"/>
        <v>nie</v>
      </c>
      <c r="N526" s="106">
        <f>IF($M526="ano",LARGE((Q526,U526,Y526,AC526,AG526,AK526,AO526,AS526,AW526,BA526,BE526,BI526,BM526,BQ526,BU526,BY526,CC526),1)+LARGE((Q526,U526,Y526,AC526,AG526,AK526,AO526,AS526,AW526,BA526,BE526,BI526,BM526,BQ526,BU526,BY526,CC526),2)+LARGE((Q526,U526,Y526,AC526,AG526,AK526,AO526,AS526,AW526,BA526,BE526,BI526,BM526,BQ526,BU526,BY526,CC526),3)+LARGE((Q526,U526,Y526,AC526,AG526,AK526,AO526,AS526,AW526,BA526,BE526,BI526,BM526,BQ526,BU526,BY526,CC526),4)+LARGE((Q526,U526,Y526,AC526,AG526,AK526,AO526,AS526,AW526,BA526,BE526,BI526,BM526,BQ526,BU526,BY526,CC526),5),J526)</f>
        <v>152.4</v>
      </c>
      <c r="O526" s="250">
        <f>IF($M526="ano",LARGE((S526,W526,AA526,AE526,AI526,AM526,AQ526,AU526,AY526,BC526,BG526,BK526,BO526,BS526,BW526,CA526,CE526),1)+LARGE((S526,W526,AA526,AE526,AI526,AM526,AQ526,AU526,AY526,BC526,BG526,BK526,BO526,BS526,BW526,CA526,CE526),2)+LARGE((S526,W526,AA526,AE526,AI526,AM526,AQ526,AU526,AY526,BC526,BG526,BK526,BO526,BS526,BW526,CA526,CE526),3)+LARGE((S526,W526,AA526,AE526,AI526,AM526,AQ526,AU526,AY526,BC526,BG526,BK526,BO526,BS526,BW526,CA526,CE526),4)+LARGE((S526,W526,AA526,AE526,AI526,AM526,AQ526,AU526,AY526,BC526,BG526,BK526,BO526,BS526,BW526,CA526,CE526),5),K526)</f>
        <v>153.12</v>
      </c>
      <c r="P526" s="191"/>
      <c r="Q526" s="192"/>
      <c r="R526" s="192"/>
      <c r="S526" s="193"/>
      <c r="T526" s="194"/>
      <c r="U526" s="195"/>
      <c r="V526" s="195"/>
      <c r="W526" s="196"/>
      <c r="X526" s="197"/>
      <c r="Y526" s="198" t="s">
        <v>247</v>
      </c>
      <c r="Z526" s="198"/>
      <c r="AA526" s="199" t="s">
        <v>247</v>
      </c>
      <c r="AB526" s="200"/>
      <c r="AC526" s="201"/>
      <c r="AD526" s="201"/>
      <c r="AE526" s="202"/>
      <c r="AF526" s="203">
        <v>0.17747685185185183</v>
      </c>
      <c r="AG526" s="204">
        <v>152.4</v>
      </c>
      <c r="AH526" s="203">
        <v>0.17664271064814813</v>
      </c>
      <c r="AI526" s="204">
        <v>153.12</v>
      </c>
      <c r="AJ526" s="200"/>
      <c r="AK526" s="201" t="s">
        <v>247</v>
      </c>
      <c r="AL526" s="201"/>
      <c r="AM526" s="202"/>
      <c r="AN526" s="206"/>
      <c r="AO526" s="207" t="s">
        <v>247</v>
      </c>
      <c r="AP526" s="207"/>
      <c r="AQ526" s="208"/>
      <c r="AU526" s="202"/>
      <c r="AW526" s="231"/>
      <c r="AX526" s="231"/>
      <c r="AY526" s="253"/>
      <c r="BA526" s="207"/>
      <c r="BB526" s="207"/>
      <c r="BC526" s="208"/>
      <c r="BD526" s="210"/>
      <c r="BE526" s="211"/>
      <c r="BF526" s="211"/>
      <c r="BG526" s="212"/>
      <c r="BH526" s="213"/>
      <c r="BI526" s="214"/>
      <c r="BJ526" s="214"/>
      <c r="BK526" s="215"/>
      <c r="BL526" s="112"/>
      <c r="BM526" s="233"/>
      <c r="BN526" s="233"/>
      <c r="BO526" s="255"/>
      <c r="BP526" s="216"/>
      <c r="BQ526" s="216"/>
      <c r="BR526" s="216"/>
      <c r="BS526" s="217"/>
      <c r="BT526" s="218"/>
      <c r="BU526" s="259"/>
      <c r="BV526" s="259"/>
      <c r="BW526" s="260"/>
      <c r="BY526" s="257"/>
      <c r="BZ526" s="257"/>
      <c r="CA526" s="257"/>
      <c r="CB526" s="221"/>
      <c r="CC526" s="222"/>
      <c r="CD526" s="222"/>
      <c r="CE526" s="222"/>
    </row>
    <row r="527" spans="2:83" ht="15" customHeight="1">
      <c r="B527" s="2">
        <v>582</v>
      </c>
      <c r="C527" s="2">
        <v>522</v>
      </c>
      <c r="D527" s="49" t="s">
        <v>202</v>
      </c>
      <c r="E527" s="49" t="s">
        <v>1505</v>
      </c>
      <c r="F527" s="93" t="s">
        <v>203</v>
      </c>
      <c r="G527" s="85">
        <v>1976</v>
      </c>
      <c r="H527" s="49" t="s">
        <v>31</v>
      </c>
      <c r="I527" s="2" t="str">
        <f>IF(G527&lt;=1953,"M60",IF(G527&lt;=1963,"M50",IF(G527&lt;=1973,"M40","M")))</f>
        <v>M</v>
      </c>
      <c r="J527" s="105">
        <f t="shared" si="45"/>
        <v>150</v>
      </c>
      <c r="K527" s="249">
        <f t="shared" si="46"/>
        <v>152.94</v>
      </c>
      <c r="L527" s="51">
        <f t="shared" si="47"/>
        <v>1</v>
      </c>
      <c r="M527" s="52" t="str">
        <f t="shared" si="48"/>
        <v>nie</v>
      </c>
      <c r="N527" s="106">
        <f>IF($M527="ano",LARGE((Q527,U527,Y527,AC527,AG527,AK527,AO527,AS527,AW527,BA527,BE527,BI527,BM527,BQ527,BU527,BY527,CC527),1)+LARGE((Q527,U527,Y527,AC527,AG527,AK527,AO527,AS527,AW527,BA527,BE527,BI527,BM527,BQ527,BU527,BY527,CC527),2)+LARGE((Q527,U527,Y527,AC527,AG527,AK527,AO527,AS527,AW527,BA527,BE527,BI527,BM527,BQ527,BU527,BY527,CC527),3)+LARGE((Q527,U527,Y527,AC527,AG527,AK527,AO527,AS527,AW527,BA527,BE527,BI527,BM527,BQ527,BU527,BY527,CC527),4)+LARGE((Q527,U527,Y527,AC527,AG527,AK527,AO527,AS527,AW527,BA527,BE527,BI527,BM527,BQ527,BU527,BY527,CC527),5),J527)</f>
        <v>150</v>
      </c>
      <c r="O527" s="250">
        <f>IF($M527="ano",LARGE((S527,W527,AA527,AE527,AI527,AM527,AQ527,AU527,AY527,BC527,BG527,BK527,BO527,BS527,BW527,CA527,CE527),1)+LARGE((S527,W527,AA527,AE527,AI527,AM527,AQ527,AU527,AY527,BC527,BG527,BK527,BO527,BS527,BW527,CA527,CE527),2)+LARGE((S527,W527,AA527,AE527,AI527,AM527,AQ527,AU527,AY527,BC527,BG527,BK527,BO527,BS527,BW527,CA527,CE527),3)+LARGE((S527,W527,AA527,AE527,AI527,AM527,AQ527,AU527,AY527,BC527,BG527,BK527,BO527,BS527,BW527,CA527,CE527),4)+LARGE((S527,W527,AA527,AE527,AI527,AM527,AQ527,AU527,AY527,BC527,BG527,BK527,BO527,BS527,BW527,CA527,CE527),5),K527)</f>
        <v>152.94</v>
      </c>
      <c r="S527" s="193"/>
      <c r="W527" s="196"/>
      <c r="Y527" s="59" t="s">
        <v>247</v>
      </c>
      <c r="AA527" s="199" t="s">
        <v>247</v>
      </c>
      <c r="AE527" s="202"/>
      <c r="AG527" s="61" t="s">
        <v>247</v>
      </c>
      <c r="AI527" s="205"/>
      <c r="AJ527" s="200">
        <v>5.6226851851851854E-2</v>
      </c>
      <c r="AK527" s="252">
        <v>150</v>
      </c>
      <c r="AL527" s="200">
        <v>5.5147296296296298E-2</v>
      </c>
      <c r="AM527" s="252">
        <v>152.94</v>
      </c>
      <c r="AN527" s="206"/>
      <c r="AO527" s="207" t="s">
        <v>247</v>
      </c>
      <c r="AP527" s="207"/>
      <c r="AQ527" s="208"/>
      <c r="AU527" s="202"/>
      <c r="AW527" s="231"/>
      <c r="AX527" s="231"/>
      <c r="AY527" s="253"/>
      <c r="BA527" s="207"/>
      <c r="BB527" s="207"/>
      <c r="BC527" s="208"/>
      <c r="BD527" s="210"/>
      <c r="BE527" s="211"/>
      <c r="BF527" s="211"/>
      <c r="BG527" s="212"/>
      <c r="BH527" s="213"/>
      <c r="BI527" s="214"/>
      <c r="BJ527" s="214"/>
      <c r="BK527" s="215"/>
      <c r="BL527" s="112"/>
      <c r="BM527" s="233"/>
      <c r="BN527" s="233"/>
      <c r="BO527" s="255"/>
      <c r="BS527" s="217"/>
      <c r="BT527" s="218"/>
      <c r="BU527" s="259"/>
      <c r="BV527" s="259"/>
      <c r="BW527" s="260"/>
      <c r="BX527" s="219">
        <v>7.6932870370370374E-2</v>
      </c>
      <c r="BY527" s="257"/>
      <c r="BZ527" s="219">
        <v>7.5455759259259264E-2</v>
      </c>
      <c r="CA527" s="257"/>
      <c r="CB527" s="221"/>
      <c r="CC527" s="222"/>
      <c r="CD527" s="222"/>
      <c r="CE527" s="222"/>
    </row>
    <row r="528" spans="2:83" ht="15" customHeight="1">
      <c r="B528" s="2">
        <v>583</v>
      </c>
      <c r="C528" s="2">
        <v>523</v>
      </c>
      <c r="D528" s="49" t="s">
        <v>1061</v>
      </c>
      <c r="E528" s="49" t="s">
        <v>1582</v>
      </c>
      <c r="F528" s="93" t="s">
        <v>134</v>
      </c>
      <c r="G528" s="85">
        <v>1976</v>
      </c>
      <c r="H528" s="49" t="s">
        <v>31</v>
      </c>
      <c r="I528" s="49" t="s">
        <v>31</v>
      </c>
      <c r="J528" s="105">
        <f t="shared" si="45"/>
        <v>149.81</v>
      </c>
      <c r="K528" s="249">
        <f t="shared" si="46"/>
        <v>152.75</v>
      </c>
      <c r="L528" s="51">
        <f t="shared" si="47"/>
        <v>1</v>
      </c>
      <c r="M528" s="52" t="str">
        <f t="shared" si="48"/>
        <v>nie</v>
      </c>
      <c r="N528" s="106">
        <f>IF($M528="ano",LARGE((Q528,U528,Y528,AC528,AG528,AK528,AO528,AS528,AW528,BA528,BE528,BI528,BM528,BQ528,BU528,BY528,CC528),1)+LARGE((Q528,U528,Y528,AC528,AG528,AK528,AO528,AS528,AW528,BA528,BE528,BI528,BM528,BQ528,BU528,BY528,CC528),2)+LARGE((Q528,U528,Y528,AC528,AG528,AK528,AO528,AS528,AW528,BA528,BE528,BI528,BM528,BQ528,BU528,BY528,CC528),3)+LARGE((Q528,U528,Y528,AC528,AG528,AK528,AO528,AS528,AW528,BA528,BE528,BI528,BM528,BQ528,BU528,BY528,CC528),4)+LARGE((Q528,U528,Y528,AC528,AG528,AK528,AO528,AS528,AW528,BA528,BE528,BI528,BM528,BQ528,BU528,BY528,CC528),5),J528)</f>
        <v>149.81</v>
      </c>
      <c r="O528" s="250">
        <f>IF($M528="ano",LARGE((S528,W528,AA528,AE528,AI528,AM528,AQ528,AU528,AY528,BC528,BG528,BK528,BO528,BS528,BW528,CA528,CE528),1)+LARGE((S528,W528,AA528,AE528,AI528,AM528,AQ528,AU528,AY528,BC528,BG528,BK528,BO528,BS528,BW528,CA528,CE528),2)+LARGE((S528,W528,AA528,AE528,AI528,AM528,AQ528,AU528,AY528,BC528,BG528,BK528,BO528,BS528,BW528,CA528,CE528),3)+LARGE((S528,W528,AA528,AE528,AI528,AM528,AQ528,AU528,AY528,BC528,BG528,BK528,BO528,BS528,BW528,CA528,CE528),4)+LARGE((S528,W528,AA528,AE528,AI528,AM528,AQ528,AU528,AY528,BC528,BG528,BK528,BO528,BS528,BW528,CA528,CE528),5),K528)</f>
        <v>152.75</v>
      </c>
      <c r="AJ528" s="200"/>
      <c r="AK528" s="201"/>
      <c r="AL528" s="201"/>
      <c r="AM528" s="201"/>
      <c r="BH528" s="213">
        <v>7.4826388888888887E-2</v>
      </c>
      <c r="BI528" s="254">
        <v>149.81</v>
      </c>
      <c r="BJ528" s="213">
        <v>7.3389722222222217E-2</v>
      </c>
      <c r="BK528" s="254">
        <v>152.75</v>
      </c>
      <c r="BL528" s="112"/>
      <c r="BM528" s="233"/>
      <c r="BN528" s="233"/>
      <c r="BO528" s="255"/>
      <c r="BT528" s="218"/>
      <c r="BU528" s="259"/>
      <c r="BV528" s="259"/>
      <c r="BW528" s="260"/>
      <c r="BY528" s="257"/>
      <c r="BZ528" s="257"/>
      <c r="CA528" s="257"/>
      <c r="CB528" s="221"/>
      <c r="CC528" s="222"/>
      <c r="CD528" s="222"/>
      <c r="CE528" s="222"/>
    </row>
    <row r="529" spans="2:83" ht="15" customHeight="1">
      <c r="B529" s="2">
        <v>584</v>
      </c>
      <c r="C529" s="2">
        <v>524</v>
      </c>
      <c r="D529" s="47" t="s">
        <v>2060</v>
      </c>
      <c r="E529" s="47" t="s">
        <v>2059</v>
      </c>
      <c r="F529" s="89" t="s">
        <v>1542</v>
      </c>
      <c r="G529" s="48">
        <v>1959</v>
      </c>
      <c r="H529" s="49" t="s">
        <v>31</v>
      </c>
      <c r="I529" s="2" t="str">
        <f>IF(G529&lt;=1953,"M60",IF(G529&lt;=1963,"M50",IF(G529&lt;=1973,"M40","M")))</f>
        <v>M50</v>
      </c>
      <c r="J529" s="105">
        <f t="shared" si="45"/>
        <v>130.35</v>
      </c>
      <c r="K529" s="249">
        <f t="shared" si="46"/>
        <v>152.70999999999998</v>
      </c>
      <c r="L529" s="51">
        <f t="shared" si="47"/>
        <v>1</v>
      </c>
      <c r="M529" s="52" t="str">
        <f t="shared" si="48"/>
        <v>nie</v>
      </c>
      <c r="N529" s="106">
        <f>IF($M529="ano",LARGE((Q529,U529,Y529,AC529,AG529,AK529,AO529,AS529,AW529,BA529,BE529,BI529,BM529,BQ529,BU529,BY529,CC529),1)+LARGE((Q529,U529,Y529,AC529,AG529,AK529,AO529,AS529,AW529,BA529,BE529,BI529,BM529,BQ529,BU529,BY529,CC529),2)+LARGE((Q529,U529,Y529,AC529,AG529,AK529,AO529,AS529,AW529,BA529,BE529,BI529,BM529,BQ529,BU529,BY529,CC529),3)+LARGE((Q529,U529,Y529,AC529,AG529,AK529,AO529,AS529,AW529,BA529,BE529,BI529,BM529,BQ529,BU529,BY529,CC529),4)+LARGE((Q529,U529,Y529,AC529,AG529,AK529,AO529,AS529,AW529,BA529,BE529,BI529,BM529,BQ529,BU529,BY529,CC529),5),J529)</f>
        <v>130.35</v>
      </c>
      <c r="O529" s="250">
        <f>IF($M529="ano",LARGE((S529,W529,AA529,AE529,AI529,AM529,AQ529,AU529,AY529,BC529,BG529,BK529,BO529,BS529,BW529,CA529,CE529),1)+LARGE((S529,W529,AA529,AE529,AI529,AM529,AQ529,AU529,AY529,BC529,BG529,BK529,BO529,BS529,BW529,CA529,CE529),2)+LARGE((S529,W529,AA529,AE529,AI529,AM529,AQ529,AU529,AY529,BC529,BG529,BK529,BO529,BS529,BW529,CA529,CE529),3)+LARGE((S529,W529,AA529,AE529,AI529,AM529,AQ529,AU529,AY529,BC529,BG529,BK529,BO529,BS529,BW529,CA529,CE529),4)+LARGE((S529,W529,AA529,AE529,AI529,AM529,AQ529,AU529,AY529,BC529,BG529,BK529,BO529,BS529,BW529,CA529,CE529),5),K529)</f>
        <v>152.70999999999998</v>
      </c>
      <c r="P529" s="191"/>
      <c r="Q529" s="192"/>
      <c r="R529" s="192"/>
      <c r="S529" s="193"/>
      <c r="T529" s="194">
        <v>0.10643518518518519</v>
      </c>
      <c r="U529" s="256">
        <v>130.35</v>
      </c>
      <c r="V529" s="194">
        <v>9.0853074074074086E-2</v>
      </c>
      <c r="W529" s="256">
        <v>152.70999999999998</v>
      </c>
      <c r="X529" s="197"/>
      <c r="Y529" s="198" t="s">
        <v>247</v>
      </c>
      <c r="Z529" s="198"/>
      <c r="AA529" s="199" t="s">
        <v>247</v>
      </c>
      <c r="AB529" s="200"/>
      <c r="AC529" s="201"/>
      <c r="AD529" s="201"/>
      <c r="AE529" s="202"/>
      <c r="AF529" s="203"/>
      <c r="AG529" s="204" t="s">
        <v>247</v>
      </c>
      <c r="AH529" s="204"/>
      <c r="AI529" s="205"/>
      <c r="AJ529" s="200"/>
      <c r="AK529" s="201" t="s">
        <v>247</v>
      </c>
      <c r="AL529" s="201"/>
      <c r="AM529" s="202"/>
      <c r="AN529" s="206"/>
      <c r="AO529" s="207" t="s">
        <v>247</v>
      </c>
      <c r="AP529" s="207"/>
      <c r="AQ529" s="208"/>
      <c r="AU529" s="202"/>
      <c r="AW529" s="231"/>
      <c r="AX529" s="231"/>
      <c r="AY529" s="253"/>
      <c r="BA529" s="207"/>
      <c r="BB529" s="207"/>
      <c r="BC529" s="208"/>
      <c r="BD529" s="210"/>
      <c r="BE529" s="211"/>
      <c r="BF529" s="211"/>
      <c r="BG529" s="212"/>
      <c r="BH529" s="213"/>
      <c r="BI529" s="214"/>
      <c r="BJ529" s="214"/>
      <c r="BK529" s="215"/>
      <c r="BL529" s="112"/>
      <c r="BM529" s="233"/>
      <c r="BN529" s="233"/>
      <c r="BO529" s="255"/>
      <c r="BP529" s="216"/>
      <c r="BQ529" s="216"/>
      <c r="BR529" s="216"/>
      <c r="BS529" s="217"/>
      <c r="BT529" s="218"/>
      <c r="BU529" s="259"/>
      <c r="BV529" s="259"/>
      <c r="BW529" s="260"/>
      <c r="BY529" s="257"/>
      <c r="BZ529" s="257"/>
      <c r="CA529" s="257"/>
      <c r="CB529" s="221"/>
      <c r="CC529" s="222"/>
      <c r="CD529" s="222"/>
      <c r="CE529" s="222"/>
    </row>
    <row r="530" spans="2:83" ht="15" customHeight="1">
      <c r="B530" s="2">
        <v>585</v>
      </c>
      <c r="C530" s="2">
        <v>525</v>
      </c>
      <c r="D530" s="49" t="s">
        <v>2252</v>
      </c>
      <c r="E530" s="49" t="s">
        <v>233</v>
      </c>
      <c r="F530" s="93" t="s">
        <v>1542</v>
      </c>
      <c r="G530" s="85">
        <v>1957</v>
      </c>
      <c r="H530" s="49" t="s">
        <v>31</v>
      </c>
      <c r="I530" s="2" t="str">
        <f>IF(G530&lt;=1953,"M60",IF(G530&lt;=1963,"M50",IF(G530&lt;=1973,"M40","M")))</f>
        <v>M50</v>
      </c>
      <c r="J530" s="105">
        <f t="shared" si="45"/>
        <v>128.03</v>
      </c>
      <c r="K530" s="249">
        <f t="shared" si="46"/>
        <v>152.67999999999998</v>
      </c>
      <c r="L530" s="51">
        <f t="shared" si="47"/>
        <v>1</v>
      </c>
      <c r="M530" s="52" t="str">
        <f t="shared" si="48"/>
        <v>nie</v>
      </c>
      <c r="N530" s="106">
        <f>IF($M530="ano",LARGE((Q530,U530,Y530,AC530,AG530,AK530,AO530,AS530,AW530,BA530,BE530,BI530,BM530,BQ530,BU530,BY530,CC530),1)+LARGE((Q530,U530,Y530,AC530,AG530,AK530,AO530,AS530,AW530,BA530,BE530,BI530,BM530,BQ530,BU530,BY530,CC530),2)+LARGE((Q530,U530,Y530,AC530,AG530,AK530,AO530,AS530,AW530,BA530,BE530,BI530,BM530,BQ530,BU530,BY530,CC530),3)+LARGE((Q530,U530,Y530,AC530,AG530,AK530,AO530,AS530,AW530,BA530,BE530,BI530,BM530,BQ530,BU530,BY530,CC530),4)+LARGE((Q530,U530,Y530,AC530,AG530,AK530,AO530,AS530,AW530,BA530,BE530,BI530,BM530,BQ530,BU530,BY530,CC530),5),J530)</f>
        <v>128.03</v>
      </c>
      <c r="O530" s="250">
        <f>IF($M530="ano",LARGE((S530,W530,AA530,AE530,AI530,AM530,AQ530,AU530,AY530,BC530,BG530,BK530,BO530,BS530,BW530,CA530,CE530),1)+LARGE((S530,W530,AA530,AE530,AI530,AM530,AQ530,AU530,AY530,BC530,BG530,BK530,BO530,BS530,BW530,CA530,CE530),2)+LARGE((S530,W530,AA530,AE530,AI530,AM530,AQ530,AU530,AY530,BC530,BG530,BK530,BO530,BS530,BW530,CA530,CE530),3)+LARGE((S530,W530,AA530,AE530,AI530,AM530,AQ530,AU530,AY530,BC530,BG530,BK530,BO530,BS530,BW530,CA530,CE530),4)+LARGE((S530,W530,AA530,AE530,AI530,AM530,AQ530,AU530,AY530,BC530,BG530,BK530,BO530,BS530,BW530,CA530,CE530),5),K530)</f>
        <v>152.67999999999998</v>
      </c>
      <c r="S530" s="193"/>
      <c r="W530" s="196"/>
      <c r="Y530" s="59" t="s">
        <v>247</v>
      </c>
      <c r="AA530" s="199" t="s">
        <v>247</v>
      </c>
      <c r="AB530" s="200"/>
      <c r="AC530" s="201"/>
      <c r="AD530" s="201"/>
      <c r="AE530" s="202"/>
      <c r="AF530" s="203">
        <v>0.19494212962962965</v>
      </c>
      <c r="AG530" s="204">
        <v>128.03</v>
      </c>
      <c r="AH530" s="203">
        <v>0.16347846990740741</v>
      </c>
      <c r="AI530" s="204">
        <v>152.67999999999998</v>
      </c>
      <c r="AJ530" s="200"/>
      <c r="AK530" s="201" t="s">
        <v>247</v>
      </c>
      <c r="AL530" s="201"/>
      <c r="AM530" s="202"/>
      <c r="AN530" s="206"/>
      <c r="AO530" s="207" t="s">
        <v>247</v>
      </c>
      <c r="AP530" s="207"/>
      <c r="AQ530" s="208"/>
      <c r="AU530" s="202"/>
      <c r="AW530" s="231"/>
      <c r="AX530" s="231"/>
      <c r="AY530" s="253"/>
      <c r="BA530" s="207"/>
      <c r="BB530" s="207"/>
      <c r="BC530" s="208"/>
      <c r="BD530" s="210"/>
      <c r="BE530" s="211"/>
      <c r="BF530" s="211"/>
      <c r="BG530" s="212"/>
      <c r="BH530" s="213"/>
      <c r="BI530" s="214"/>
      <c r="BJ530" s="214"/>
      <c r="BK530" s="215"/>
      <c r="BL530" s="112"/>
      <c r="BM530" s="233"/>
      <c r="BN530" s="233"/>
      <c r="BO530" s="255"/>
      <c r="BS530" s="217"/>
      <c r="BT530" s="218"/>
      <c r="BU530" s="259"/>
      <c r="BV530" s="259"/>
      <c r="BW530" s="260"/>
      <c r="BY530" s="257"/>
      <c r="BZ530" s="257"/>
      <c r="CA530" s="257"/>
      <c r="CB530" s="221"/>
      <c r="CC530" s="222"/>
      <c r="CD530" s="222"/>
      <c r="CE530" s="222"/>
    </row>
    <row r="531" spans="2:83" ht="15" customHeight="1">
      <c r="B531" s="2">
        <v>586</v>
      </c>
      <c r="C531" s="2">
        <v>526</v>
      </c>
      <c r="D531" s="49" t="s">
        <v>619</v>
      </c>
      <c r="E531" s="49" t="s">
        <v>1902</v>
      </c>
      <c r="F531" s="93" t="s">
        <v>312</v>
      </c>
      <c r="G531" s="85" t="s">
        <v>301</v>
      </c>
      <c r="H531" s="49" t="s">
        <v>31</v>
      </c>
      <c r="I531" s="49" t="s">
        <v>31</v>
      </c>
      <c r="J531" s="105">
        <f t="shared" si="45"/>
        <v>152.6</v>
      </c>
      <c r="K531" s="249">
        <f t="shared" si="46"/>
        <v>152.6</v>
      </c>
      <c r="L531" s="51">
        <f t="shared" si="47"/>
        <v>1</v>
      </c>
      <c r="M531" s="52" t="str">
        <f t="shared" si="48"/>
        <v>nie</v>
      </c>
      <c r="N531" s="106">
        <f>IF($M531="ano",LARGE((Q531,U531,Y531,AC531,AG531,AK531,AO531,AS531,AW531,BA531,BE531,BI531,BM531,BQ531,BU531,BY531,CC531),1)+LARGE((Q531,U531,Y531,AC531,AG531,AK531,AO531,AS531,AW531,BA531,BE531,BI531,BM531,BQ531,BU531,BY531,CC531),2)+LARGE((Q531,U531,Y531,AC531,AG531,AK531,AO531,AS531,AW531,BA531,BE531,BI531,BM531,BQ531,BU531,BY531,CC531),3)+LARGE((Q531,U531,Y531,AC531,AG531,AK531,AO531,AS531,AW531,BA531,BE531,BI531,BM531,BQ531,BU531,BY531,CC531),4)+LARGE((Q531,U531,Y531,AC531,AG531,AK531,AO531,AS531,AW531,BA531,BE531,BI531,BM531,BQ531,BU531,BY531,CC531),5),J531)</f>
        <v>152.6</v>
      </c>
      <c r="O531" s="250">
        <f>IF($M531="ano",LARGE((S531,W531,AA531,AE531,AI531,AM531,AQ531,AU531,AY531,BC531,BG531,BK531,BO531,BS531,BW531,CA531,CE531),1)+LARGE((S531,W531,AA531,AE531,AI531,AM531,AQ531,AU531,AY531,BC531,BG531,BK531,BO531,BS531,BW531,CA531,CE531),2)+LARGE((S531,W531,AA531,AE531,AI531,AM531,AQ531,AU531,AY531,BC531,BG531,BK531,BO531,BS531,BW531,CA531,CE531),3)+LARGE((S531,W531,AA531,AE531,AI531,AM531,AQ531,AU531,AY531,BC531,BG531,BK531,BO531,BS531,BW531,CA531,CE531),4)+LARGE((S531,W531,AA531,AE531,AI531,AM531,AQ531,AU531,AY531,BC531,BG531,BK531,BO531,BS531,BW531,CA531,CE531),5),K531)</f>
        <v>152.6</v>
      </c>
      <c r="S531" s="193"/>
      <c r="W531" s="196"/>
      <c r="Y531" s="59" t="s">
        <v>247</v>
      </c>
      <c r="AA531" s="199" t="s">
        <v>247</v>
      </c>
      <c r="AE531" s="202"/>
      <c r="AG531" s="61" t="s">
        <v>247</v>
      </c>
      <c r="AI531" s="205"/>
      <c r="AJ531" s="200"/>
      <c r="AK531" s="201" t="s">
        <v>247</v>
      </c>
      <c r="AL531" s="201"/>
      <c r="AM531" s="202"/>
      <c r="AN531" s="206">
        <v>3.1574074074074074E-2</v>
      </c>
      <c r="AO531" s="251">
        <v>152.6</v>
      </c>
      <c r="AP531" s="206">
        <v>3.1574074074074074E-2</v>
      </c>
      <c r="AQ531" s="251">
        <v>152.6</v>
      </c>
      <c r="AU531" s="202"/>
      <c r="AW531" s="231"/>
      <c r="AX531" s="231"/>
      <c r="AY531" s="253"/>
      <c r="BA531" s="207"/>
      <c r="BB531" s="207"/>
      <c r="BC531" s="208"/>
      <c r="BD531" s="210"/>
      <c r="BE531" s="211"/>
      <c r="BF531" s="211"/>
      <c r="BG531" s="212"/>
      <c r="BH531" s="213"/>
      <c r="BI531" s="214"/>
      <c r="BJ531" s="214"/>
      <c r="BK531" s="215"/>
      <c r="BL531" s="112"/>
      <c r="BM531" s="233"/>
      <c r="BN531" s="233"/>
      <c r="BO531" s="255"/>
      <c r="BS531" s="217"/>
      <c r="BT531" s="218"/>
      <c r="BU531" s="259"/>
      <c r="BV531" s="259"/>
      <c r="BW531" s="260"/>
      <c r="BX531" s="219">
        <v>5.7777777777777782E-2</v>
      </c>
      <c r="BY531" s="257"/>
      <c r="BZ531" s="219">
        <v>5.7777777777777782E-2</v>
      </c>
      <c r="CA531" s="257"/>
      <c r="CB531" s="221"/>
      <c r="CC531" s="222"/>
      <c r="CD531" s="222"/>
      <c r="CE531" s="222"/>
    </row>
    <row r="532" spans="2:83" ht="15" customHeight="1">
      <c r="B532" s="2">
        <v>587</v>
      </c>
      <c r="C532" s="2">
        <v>527</v>
      </c>
      <c r="D532" s="49" t="s">
        <v>743</v>
      </c>
      <c r="E532" s="49" t="s">
        <v>1587</v>
      </c>
      <c r="F532" s="93" t="s">
        <v>710</v>
      </c>
      <c r="G532" s="85">
        <v>1994</v>
      </c>
      <c r="H532" s="49" t="s">
        <v>31</v>
      </c>
      <c r="I532" s="49" t="s">
        <v>31</v>
      </c>
      <c r="J532" s="105">
        <f t="shared" si="45"/>
        <v>148.94999999999999</v>
      </c>
      <c r="K532" s="249">
        <f t="shared" si="46"/>
        <v>152.37</v>
      </c>
      <c r="L532" s="51">
        <f t="shared" si="47"/>
        <v>1</v>
      </c>
      <c r="M532" s="52" t="str">
        <f t="shared" si="48"/>
        <v>nie</v>
      </c>
      <c r="N532" s="106">
        <f>IF($M532="ano",LARGE((Q532,U532,Y532,AC532,AG532,AK532,AO532,AS532,AW532,BA532,BE532,BI532,BM532,BQ532,BU532,BY532,CC532),1)+LARGE((Q532,U532,Y532,AC532,AG532,AK532,AO532,AS532,AW532,BA532,BE532,BI532,BM532,BQ532,BU532,BY532,CC532),2)+LARGE((Q532,U532,Y532,AC532,AG532,AK532,AO532,AS532,AW532,BA532,BE532,BI532,BM532,BQ532,BU532,BY532,CC532),3)+LARGE((Q532,U532,Y532,AC532,AG532,AK532,AO532,AS532,AW532,BA532,BE532,BI532,BM532,BQ532,BU532,BY532,CC532),4)+LARGE((Q532,U532,Y532,AC532,AG532,AK532,AO532,AS532,AW532,BA532,BE532,BI532,BM532,BQ532,BU532,BY532,CC532),5),J532)</f>
        <v>148.94999999999999</v>
      </c>
      <c r="O532" s="250">
        <f>IF($M532="ano",LARGE((S532,W532,AA532,AE532,AI532,AM532,AQ532,AU532,AY532,BC532,BG532,BK532,BO532,BS532,BW532,CA532,CE532),1)+LARGE((S532,W532,AA532,AE532,AI532,AM532,AQ532,AU532,AY532,BC532,BG532,BK532,BO532,BS532,BW532,CA532,CE532),2)+LARGE((S532,W532,AA532,AE532,AI532,AM532,AQ532,AU532,AY532,BC532,BG532,BK532,BO532,BS532,BW532,CA532,CE532),3)+LARGE((S532,W532,AA532,AE532,AI532,AM532,AQ532,AU532,AY532,BC532,BG532,BK532,BO532,BS532,BW532,CA532,CE532),4)+LARGE((S532,W532,AA532,AE532,AI532,AM532,AQ532,AU532,AY532,BC532,BG532,BK532,BO532,BS532,BW532,CA532,CE532),5),K532)</f>
        <v>152.37</v>
      </c>
      <c r="Y532" s="59" t="s">
        <v>247</v>
      </c>
      <c r="AA532" s="59" t="s">
        <v>247</v>
      </c>
      <c r="AJ532" s="200"/>
      <c r="AK532" s="201"/>
      <c r="AL532" s="201"/>
      <c r="AM532" s="201"/>
      <c r="AR532" s="134">
        <v>4.2858796296296298E-2</v>
      </c>
      <c r="AS532" s="127">
        <v>148.94999999999999</v>
      </c>
      <c r="AT532" s="134">
        <v>4.1898759259259261E-2</v>
      </c>
      <c r="AU532" s="252">
        <v>152.37</v>
      </c>
      <c r="AW532" s="231"/>
      <c r="AX532" s="231"/>
      <c r="AY532" s="253"/>
      <c r="BA532" s="207"/>
      <c r="BB532" s="207"/>
      <c r="BC532" s="208"/>
      <c r="BD532" s="210"/>
      <c r="BE532" s="211"/>
      <c r="BF532" s="211"/>
      <c r="BG532" s="212"/>
      <c r="BH532" s="213"/>
      <c r="BI532" s="214"/>
      <c r="BJ532" s="214"/>
      <c r="BK532" s="215"/>
      <c r="BL532" s="112"/>
      <c r="BM532" s="233"/>
      <c r="BN532" s="233"/>
      <c r="BO532" s="255"/>
      <c r="BT532" s="218"/>
      <c r="BU532" s="259"/>
      <c r="BV532" s="259"/>
      <c r="BW532" s="260"/>
      <c r="BY532" s="257"/>
      <c r="BZ532" s="257"/>
      <c r="CA532" s="257"/>
      <c r="CB532" s="221"/>
      <c r="CC532" s="222"/>
      <c r="CD532" s="222"/>
      <c r="CE532" s="222"/>
    </row>
    <row r="533" spans="2:83" ht="15" customHeight="1">
      <c r="B533" s="2">
        <v>588</v>
      </c>
      <c r="C533" s="2">
        <v>528</v>
      </c>
      <c r="D533" s="49" t="s">
        <v>861</v>
      </c>
      <c r="E533" s="49" t="s">
        <v>1511</v>
      </c>
      <c r="F533" s="93" t="s">
        <v>247</v>
      </c>
      <c r="G533" s="85">
        <v>1986</v>
      </c>
      <c r="H533" s="49" t="s">
        <v>31</v>
      </c>
      <c r="I533" s="49" t="s">
        <v>31</v>
      </c>
      <c r="J533" s="105">
        <f t="shared" si="45"/>
        <v>152.35</v>
      </c>
      <c r="K533" s="249">
        <f t="shared" si="46"/>
        <v>152.35</v>
      </c>
      <c r="L533" s="51">
        <f t="shared" si="47"/>
        <v>1</v>
      </c>
      <c r="M533" s="52" t="str">
        <f t="shared" si="48"/>
        <v>nie</v>
      </c>
      <c r="N533" s="106">
        <f>IF($M533="ano",LARGE((Q533,U533,Y533,AC533,AG533,AK533,AO533,AS533,AW533,BA533,BE533,BI533,BM533,BQ533,BU533,BY533,CC533),1)+LARGE((Q533,U533,Y533,AC533,AG533,AK533,AO533,AS533,AW533,BA533,BE533,BI533,BM533,BQ533,BU533,BY533,CC533),2)+LARGE((Q533,U533,Y533,AC533,AG533,AK533,AO533,AS533,AW533,BA533,BE533,BI533,BM533,BQ533,BU533,BY533,CC533),3)+LARGE((Q533,U533,Y533,AC533,AG533,AK533,AO533,AS533,AW533,BA533,BE533,BI533,BM533,BQ533,BU533,BY533,CC533),4)+LARGE((Q533,U533,Y533,AC533,AG533,AK533,AO533,AS533,AW533,BA533,BE533,BI533,BM533,BQ533,BU533,BY533,CC533),5),J533)</f>
        <v>152.35</v>
      </c>
      <c r="O533" s="250">
        <f>IF($M533="ano",LARGE((S533,W533,AA533,AE533,AI533,AM533,AQ533,AU533,AY533,BC533,BG533,BK533,BO533,BS533,BW533,CA533,CE533),1)+LARGE((S533,W533,AA533,AE533,AI533,AM533,AQ533,AU533,AY533,BC533,BG533,BK533,BO533,BS533,BW533,CA533,CE533),2)+LARGE((S533,W533,AA533,AE533,AI533,AM533,AQ533,AU533,AY533,BC533,BG533,BK533,BO533,BS533,BW533,CA533,CE533),3)+LARGE((S533,W533,AA533,AE533,AI533,AM533,AQ533,AU533,AY533,BC533,BG533,BK533,BO533,BS533,BW533,CA533,CE533),4)+LARGE((S533,W533,AA533,AE533,AI533,AM533,AQ533,AU533,AY533,BC533,BG533,BK533,BO533,BS533,BW533,CA533,CE533),5),K533)</f>
        <v>152.35</v>
      </c>
      <c r="Y533" s="59" t="s">
        <v>247</v>
      </c>
      <c r="AA533" s="59" t="s">
        <v>247</v>
      </c>
      <c r="AJ533" s="200"/>
      <c r="AK533" s="201"/>
      <c r="AL533" s="201"/>
      <c r="AM533" s="201"/>
      <c r="BD533" s="210">
        <v>6.0636574074074065E-2</v>
      </c>
      <c r="BE533" s="258">
        <v>152.35</v>
      </c>
      <c r="BF533" s="210">
        <v>6.0636574074074065E-2</v>
      </c>
      <c r="BG533" s="258">
        <v>152.35</v>
      </c>
      <c r="BH533" s="213"/>
      <c r="BI533" s="214"/>
      <c r="BJ533" s="214"/>
      <c r="BK533" s="215"/>
      <c r="BL533" s="112"/>
      <c r="BM533" s="233"/>
      <c r="BN533" s="233"/>
      <c r="BO533" s="255"/>
      <c r="BT533" s="218"/>
      <c r="BU533" s="259"/>
      <c r="BV533" s="259"/>
      <c r="BW533" s="260"/>
      <c r="BX533" s="219">
        <v>6.267361111111111E-2</v>
      </c>
      <c r="BY533" s="257"/>
      <c r="BZ533" s="219">
        <v>6.267361111111111E-2</v>
      </c>
      <c r="CA533" s="257"/>
      <c r="CB533" s="221"/>
      <c r="CC533" s="222"/>
      <c r="CD533" s="222"/>
      <c r="CE533" s="222"/>
    </row>
    <row r="534" spans="2:83" ht="15" customHeight="1">
      <c r="B534" s="2">
        <v>589</v>
      </c>
      <c r="C534" s="2">
        <v>529</v>
      </c>
      <c r="D534" s="49" t="s">
        <v>1016</v>
      </c>
      <c r="E534" s="49" t="s">
        <v>1543</v>
      </c>
      <c r="F534" s="93" t="s">
        <v>950</v>
      </c>
      <c r="G534" s="85">
        <v>1980</v>
      </c>
      <c r="H534" s="49" t="s">
        <v>31</v>
      </c>
      <c r="I534" s="49" t="s">
        <v>31</v>
      </c>
      <c r="J534" s="105">
        <f t="shared" si="45"/>
        <v>151.97</v>
      </c>
      <c r="K534" s="249">
        <f t="shared" si="46"/>
        <v>152.28</v>
      </c>
      <c r="L534" s="51">
        <f t="shared" si="47"/>
        <v>1</v>
      </c>
      <c r="M534" s="52" t="str">
        <f t="shared" si="48"/>
        <v>nie</v>
      </c>
      <c r="N534" s="106">
        <f>IF($M534="ano",LARGE((Q534,U534,Y534,AC534,AG534,AK534,AO534,AS534,AW534,BA534,BE534,BI534,BM534,BQ534,BU534,BY534,CC534),1)+LARGE((Q534,U534,Y534,AC534,AG534,AK534,AO534,AS534,AW534,BA534,BE534,BI534,BM534,BQ534,BU534,BY534,CC534),2)+LARGE((Q534,U534,Y534,AC534,AG534,AK534,AO534,AS534,AW534,BA534,BE534,BI534,BM534,BQ534,BU534,BY534,CC534),3)+LARGE((Q534,U534,Y534,AC534,AG534,AK534,AO534,AS534,AW534,BA534,BE534,BI534,BM534,BQ534,BU534,BY534,CC534),4)+LARGE((Q534,U534,Y534,AC534,AG534,AK534,AO534,AS534,AW534,BA534,BE534,BI534,BM534,BQ534,BU534,BY534,CC534),5),J534)</f>
        <v>151.97</v>
      </c>
      <c r="O534" s="250">
        <f>IF($M534="ano",LARGE((S534,W534,AA534,AE534,AI534,AM534,AQ534,AU534,AY534,BC534,BG534,BK534,BO534,BS534,BW534,CA534,CE534),1)+LARGE((S534,W534,AA534,AE534,AI534,AM534,AQ534,AU534,AY534,BC534,BG534,BK534,BO534,BS534,BW534,CA534,CE534),2)+LARGE((S534,W534,AA534,AE534,AI534,AM534,AQ534,AU534,AY534,BC534,BG534,BK534,BO534,BS534,BW534,CA534,CE534),3)+LARGE((S534,W534,AA534,AE534,AI534,AM534,AQ534,AU534,AY534,BC534,BG534,BK534,BO534,BS534,BW534,CA534,CE534),4)+LARGE((S534,W534,AA534,AE534,AI534,AM534,AQ534,AU534,AY534,BC534,BG534,BK534,BO534,BS534,BW534,CA534,CE534),5),K534)</f>
        <v>152.28</v>
      </c>
      <c r="AJ534" s="200"/>
      <c r="AK534" s="201"/>
      <c r="AL534" s="201"/>
      <c r="AM534" s="201"/>
      <c r="BH534" s="213">
        <v>7.4178240740740739E-2</v>
      </c>
      <c r="BI534" s="254">
        <v>151.97</v>
      </c>
      <c r="BJ534" s="213">
        <v>7.4029884259259257E-2</v>
      </c>
      <c r="BK534" s="254">
        <v>152.28</v>
      </c>
      <c r="BL534" s="112"/>
      <c r="BM534" s="233"/>
      <c r="BN534" s="233"/>
      <c r="BO534" s="255"/>
      <c r="BT534" s="218"/>
      <c r="BU534" s="259"/>
      <c r="BV534" s="259"/>
      <c r="BW534" s="260"/>
      <c r="BY534" s="257"/>
      <c r="BZ534" s="257"/>
      <c r="CA534" s="257"/>
      <c r="CB534" s="221"/>
      <c r="CC534" s="222"/>
      <c r="CD534" s="222"/>
      <c r="CE534" s="222"/>
    </row>
    <row r="535" spans="2:83" ht="15" customHeight="1">
      <c r="B535" s="2">
        <v>590</v>
      </c>
      <c r="C535" s="2">
        <v>530</v>
      </c>
      <c r="D535" s="49" t="s">
        <v>1502</v>
      </c>
      <c r="E535" s="49" t="s">
        <v>1526</v>
      </c>
      <c r="F535" s="93" t="s">
        <v>336</v>
      </c>
      <c r="G535" s="85" t="s">
        <v>337</v>
      </c>
      <c r="H535" s="49" t="s">
        <v>31</v>
      </c>
      <c r="I535" s="49" t="s">
        <v>32</v>
      </c>
      <c r="J535" s="105">
        <f t="shared" si="45"/>
        <v>140.27000000000001</v>
      </c>
      <c r="K535" s="249">
        <f t="shared" si="46"/>
        <v>152.26999999999998</v>
      </c>
      <c r="L535" s="51">
        <f t="shared" si="47"/>
        <v>1</v>
      </c>
      <c r="M535" s="52" t="str">
        <f t="shared" si="48"/>
        <v>nie</v>
      </c>
      <c r="N535" s="106">
        <f>IF($M535="ano",LARGE((Q535,U535,Y535,AC535,AG535,AK535,AO535,AS535,AW535,BA535,BE535,BI535,BM535,BQ535,BU535,BY535,CC535),1)+LARGE((Q535,U535,Y535,AC535,AG535,AK535,AO535,AS535,AW535,BA535,BE535,BI535,BM535,BQ535,BU535,BY535,CC535),2)+LARGE((Q535,U535,Y535,AC535,AG535,AK535,AO535,AS535,AW535,BA535,BE535,BI535,BM535,BQ535,BU535,BY535,CC535),3)+LARGE((Q535,U535,Y535,AC535,AG535,AK535,AO535,AS535,AW535,BA535,BE535,BI535,BM535,BQ535,BU535,BY535,CC535),4)+LARGE((Q535,U535,Y535,AC535,AG535,AK535,AO535,AS535,AW535,BA535,BE535,BI535,BM535,BQ535,BU535,BY535,CC535),5),J535)</f>
        <v>140.27000000000001</v>
      </c>
      <c r="O535" s="250">
        <f>IF($M535="ano",LARGE((S535,W535,AA535,AE535,AI535,AM535,AQ535,AU535,AY535,BC535,BG535,BK535,BO535,BS535,BW535,CA535,CE535),1)+LARGE((S535,W535,AA535,AE535,AI535,AM535,AQ535,AU535,AY535,BC535,BG535,BK535,BO535,BS535,BW535,CA535,CE535),2)+LARGE((S535,W535,AA535,AE535,AI535,AM535,AQ535,AU535,AY535,BC535,BG535,BK535,BO535,BS535,BW535,CA535,CE535),3)+LARGE((S535,W535,AA535,AE535,AI535,AM535,AQ535,AU535,AY535,BC535,BG535,BK535,BO535,BS535,BW535,CA535,CE535),4)+LARGE((S535,W535,AA535,AE535,AI535,AM535,AQ535,AU535,AY535,BC535,BG535,BK535,BO535,BS535,BW535,CA535,CE535),5),K535)</f>
        <v>152.26999999999998</v>
      </c>
      <c r="S535" s="193"/>
      <c r="W535" s="196"/>
      <c r="Y535" s="59" t="s">
        <v>247</v>
      </c>
      <c r="AA535" s="199" t="s">
        <v>247</v>
      </c>
      <c r="AE535" s="202"/>
      <c r="AG535" s="61" t="s">
        <v>247</v>
      </c>
      <c r="AI535" s="205"/>
      <c r="AJ535" s="200"/>
      <c r="AK535" s="201" t="s">
        <v>247</v>
      </c>
      <c r="AL535" s="201"/>
      <c r="AM535" s="202"/>
      <c r="AN535" s="206">
        <v>3.3148148148148149E-2</v>
      </c>
      <c r="AO535" s="251">
        <v>140.27000000000001</v>
      </c>
      <c r="AP535" s="206">
        <v>3.0536074074074077E-2</v>
      </c>
      <c r="AQ535" s="251">
        <v>152.26999999999998</v>
      </c>
      <c r="AU535" s="202"/>
      <c r="AW535" s="231"/>
      <c r="AX535" s="231"/>
      <c r="AY535" s="253"/>
      <c r="BA535" s="207"/>
      <c r="BB535" s="207"/>
      <c r="BC535" s="208"/>
      <c r="BD535" s="210"/>
      <c r="BE535" s="211"/>
      <c r="BF535" s="211"/>
      <c r="BG535" s="212"/>
      <c r="BH535" s="213"/>
      <c r="BI535" s="214"/>
      <c r="BJ535" s="214"/>
      <c r="BK535" s="215"/>
      <c r="BL535" s="112"/>
      <c r="BM535" s="233"/>
      <c r="BN535" s="233"/>
      <c r="BO535" s="255"/>
      <c r="BS535" s="217"/>
      <c r="BT535" s="218"/>
      <c r="BU535" s="259"/>
      <c r="BV535" s="259"/>
      <c r="BW535" s="260"/>
      <c r="BY535" s="257"/>
      <c r="BZ535" s="257"/>
      <c r="CA535" s="257"/>
      <c r="CB535" s="221"/>
      <c r="CC535" s="222"/>
      <c r="CD535" s="222"/>
      <c r="CE535" s="222"/>
    </row>
    <row r="536" spans="2:83" ht="15" customHeight="1">
      <c r="B536" s="2">
        <v>591</v>
      </c>
      <c r="C536" s="2">
        <v>531</v>
      </c>
      <c r="D536" s="49" t="s">
        <v>614</v>
      </c>
      <c r="E536" s="49" t="s">
        <v>1582</v>
      </c>
      <c r="F536" s="93" t="s">
        <v>306</v>
      </c>
      <c r="G536" s="85" t="s">
        <v>309</v>
      </c>
      <c r="H536" s="49" t="s">
        <v>31</v>
      </c>
      <c r="I536" s="49" t="s">
        <v>31</v>
      </c>
      <c r="J536" s="105">
        <f t="shared" si="45"/>
        <v>150.97</v>
      </c>
      <c r="K536" s="249">
        <f t="shared" si="46"/>
        <v>152.26999999999998</v>
      </c>
      <c r="L536" s="51">
        <f t="shared" si="47"/>
        <v>1</v>
      </c>
      <c r="M536" s="52" t="str">
        <f t="shared" si="48"/>
        <v>nie</v>
      </c>
      <c r="N536" s="106">
        <f>IF($M536="ano",LARGE((Q536,U536,Y536,AC536,AG536,AK536,AO536,AS536,AW536,BA536,BE536,BI536,BM536,BQ536,BU536,BY536,CC536),1)+LARGE((Q536,U536,Y536,AC536,AG536,AK536,AO536,AS536,AW536,BA536,BE536,BI536,BM536,BQ536,BU536,BY536,CC536),2)+LARGE((Q536,U536,Y536,AC536,AG536,AK536,AO536,AS536,AW536,BA536,BE536,BI536,BM536,BQ536,BU536,BY536,CC536),3)+LARGE((Q536,U536,Y536,AC536,AG536,AK536,AO536,AS536,AW536,BA536,BE536,BI536,BM536,BQ536,BU536,BY536,CC536),4)+LARGE((Q536,U536,Y536,AC536,AG536,AK536,AO536,AS536,AW536,BA536,BE536,BI536,BM536,BQ536,BU536,BY536,CC536),5),J536)</f>
        <v>150.97</v>
      </c>
      <c r="O536" s="250">
        <f>IF($M536="ano",LARGE((S536,W536,AA536,AE536,AI536,AM536,AQ536,AU536,AY536,BC536,BG536,BK536,BO536,BS536,BW536,CA536,CE536),1)+LARGE((S536,W536,AA536,AE536,AI536,AM536,AQ536,AU536,AY536,BC536,BG536,BK536,BO536,BS536,BW536,CA536,CE536),2)+LARGE((S536,W536,AA536,AE536,AI536,AM536,AQ536,AU536,AY536,BC536,BG536,BK536,BO536,BS536,BW536,CA536,CE536),3)+LARGE((S536,W536,AA536,AE536,AI536,AM536,AQ536,AU536,AY536,BC536,BG536,BK536,BO536,BS536,BW536,CA536,CE536),4)+LARGE((S536,W536,AA536,AE536,AI536,AM536,AQ536,AU536,AY536,BC536,BG536,BK536,BO536,BS536,BW536,CA536,CE536),5),K536)</f>
        <v>152.26999999999998</v>
      </c>
      <c r="S536" s="193"/>
      <c r="W536" s="196"/>
      <c r="Y536" s="59" t="s">
        <v>247</v>
      </c>
      <c r="AA536" s="199" t="s">
        <v>247</v>
      </c>
      <c r="AE536" s="202"/>
      <c r="AG536" s="61" t="s">
        <v>247</v>
      </c>
      <c r="AI536" s="205"/>
      <c r="AJ536" s="200"/>
      <c r="AK536" s="201" t="s">
        <v>247</v>
      </c>
      <c r="AL536" s="201"/>
      <c r="AM536" s="202"/>
      <c r="AN536" s="206">
        <v>3.1782407407407405E-2</v>
      </c>
      <c r="AO536" s="251">
        <v>150.97</v>
      </c>
      <c r="AP536" s="206">
        <v>3.1512256944444442E-2</v>
      </c>
      <c r="AQ536" s="251">
        <v>152.26999999999998</v>
      </c>
      <c r="AU536" s="202"/>
      <c r="AW536" s="231"/>
      <c r="AX536" s="231"/>
      <c r="AY536" s="253"/>
      <c r="BA536" s="207"/>
      <c r="BB536" s="207"/>
      <c r="BC536" s="208"/>
      <c r="BD536" s="210"/>
      <c r="BE536" s="211"/>
      <c r="BF536" s="211"/>
      <c r="BG536" s="212"/>
      <c r="BH536" s="213"/>
      <c r="BI536" s="214"/>
      <c r="BJ536" s="214"/>
      <c r="BK536" s="215"/>
      <c r="BL536" s="112"/>
      <c r="BM536" s="233"/>
      <c r="BN536" s="233"/>
      <c r="BO536" s="255"/>
      <c r="BS536" s="217"/>
      <c r="BT536" s="218"/>
      <c r="BU536" s="259"/>
      <c r="BV536" s="259"/>
      <c r="BW536" s="260"/>
      <c r="BY536" s="257"/>
      <c r="BZ536" s="257"/>
      <c r="CA536" s="257"/>
      <c r="CB536" s="221"/>
      <c r="CC536" s="222"/>
      <c r="CD536" s="222"/>
      <c r="CE536" s="222"/>
    </row>
    <row r="537" spans="2:83" ht="15" customHeight="1">
      <c r="B537" s="2">
        <v>592</v>
      </c>
      <c r="C537" s="2">
        <v>532</v>
      </c>
      <c r="D537" s="47" t="s">
        <v>1951</v>
      </c>
      <c r="E537" s="47" t="s">
        <v>1950</v>
      </c>
      <c r="F537" s="89" t="s">
        <v>1952</v>
      </c>
      <c r="G537" s="48">
        <v>1975</v>
      </c>
      <c r="H537" s="49" t="s">
        <v>31</v>
      </c>
      <c r="I537" s="2" t="str">
        <f>IF(G537&lt;=1953,"M60",IF(G537&lt;=1963,"M50",IF(G537&lt;=1973,"M40","M")))</f>
        <v>M</v>
      </c>
      <c r="J537" s="105">
        <f t="shared" si="45"/>
        <v>147.83000000000001</v>
      </c>
      <c r="K537" s="249">
        <f t="shared" si="46"/>
        <v>151.81</v>
      </c>
      <c r="L537" s="51">
        <f t="shared" si="47"/>
        <v>1</v>
      </c>
      <c r="M537" s="52" t="str">
        <f t="shared" si="48"/>
        <v>nie</v>
      </c>
      <c r="N537" s="106">
        <f>IF($M537="ano",LARGE((Q537,U537,Y537,AC537,AG537,AK537,AO537,AS537,AW537,BA537,BE537,BI537,BM537,BQ537,BU537,BY537,CC537),1)+LARGE((Q537,U537,Y537,AC537,AG537,AK537,AO537,AS537,AW537,BA537,BE537,BI537,BM537,BQ537,BU537,BY537,CC537),2)+LARGE((Q537,U537,Y537,AC537,AG537,AK537,AO537,AS537,AW537,BA537,BE537,BI537,BM537,BQ537,BU537,BY537,CC537),3)+LARGE((Q537,U537,Y537,AC537,AG537,AK537,AO537,AS537,AW537,BA537,BE537,BI537,BM537,BQ537,BU537,BY537,CC537),4)+LARGE((Q537,U537,Y537,AC537,AG537,AK537,AO537,AS537,AW537,BA537,BE537,BI537,BM537,BQ537,BU537,BY537,CC537),5),J537)</f>
        <v>147.83000000000001</v>
      </c>
      <c r="O537" s="250">
        <f>IF($M537="ano",LARGE((S537,W537,AA537,AE537,AI537,AM537,AQ537,AU537,AY537,BC537,BG537,BK537,BO537,BS537,BW537,CA537,CE537),1)+LARGE((S537,W537,AA537,AE537,AI537,AM537,AQ537,AU537,AY537,BC537,BG537,BK537,BO537,BS537,BW537,CA537,CE537),2)+LARGE((S537,W537,AA537,AE537,AI537,AM537,AQ537,AU537,AY537,BC537,BG537,BK537,BO537,BS537,BW537,CA537,CE537),3)+LARGE((S537,W537,AA537,AE537,AI537,AM537,AQ537,AU537,AY537,BC537,BG537,BK537,BO537,BS537,BW537,CA537,CE537),4)+LARGE((S537,W537,AA537,AE537,AI537,AM537,AQ537,AU537,AY537,BC537,BG537,BK537,BO537,BS537,BW537,CA537,CE537),5),K537)</f>
        <v>151.81</v>
      </c>
      <c r="P537" s="191"/>
      <c r="Q537" s="192"/>
      <c r="R537" s="192"/>
      <c r="S537" s="193"/>
      <c r="T537" s="194">
        <v>0.10042824074074075</v>
      </c>
      <c r="U537" s="256">
        <v>147.83000000000001</v>
      </c>
      <c r="V537" s="194">
        <v>9.7797020833333345E-2</v>
      </c>
      <c r="W537" s="256">
        <v>151.81</v>
      </c>
      <c r="X537" s="197"/>
      <c r="Y537" s="198" t="s">
        <v>247</v>
      </c>
      <c r="Z537" s="198"/>
      <c r="AA537" s="199" t="s">
        <v>247</v>
      </c>
      <c r="AB537" s="200"/>
      <c r="AC537" s="201"/>
      <c r="AD537" s="201"/>
      <c r="AE537" s="202"/>
      <c r="AF537" s="203"/>
      <c r="AG537" s="204" t="s">
        <v>247</v>
      </c>
      <c r="AH537" s="204"/>
      <c r="AI537" s="205"/>
      <c r="AJ537" s="200"/>
      <c r="AK537" s="201" t="s">
        <v>247</v>
      </c>
      <c r="AL537" s="201"/>
      <c r="AM537" s="202"/>
      <c r="AN537" s="206"/>
      <c r="AO537" s="207" t="s">
        <v>247</v>
      </c>
      <c r="AP537" s="207"/>
      <c r="AQ537" s="208"/>
      <c r="AU537" s="202"/>
      <c r="AW537" s="231"/>
      <c r="AX537" s="231"/>
      <c r="AY537" s="253"/>
      <c r="BA537" s="207"/>
      <c r="BB537" s="207"/>
      <c r="BC537" s="208"/>
      <c r="BD537" s="210"/>
      <c r="BE537" s="211"/>
      <c r="BF537" s="211"/>
      <c r="BG537" s="212"/>
      <c r="BH537" s="213"/>
      <c r="BI537" s="214"/>
      <c r="BJ537" s="214"/>
      <c r="BK537" s="215"/>
      <c r="BL537" s="112"/>
      <c r="BM537" s="233"/>
      <c r="BN537" s="233"/>
      <c r="BO537" s="255"/>
      <c r="BP537" s="216"/>
      <c r="BQ537" s="216"/>
      <c r="BR537" s="216"/>
      <c r="BS537" s="217"/>
      <c r="BT537" s="218"/>
      <c r="BU537" s="259"/>
      <c r="BV537" s="259"/>
      <c r="BW537" s="260"/>
      <c r="BY537" s="257"/>
      <c r="BZ537" s="257"/>
      <c r="CA537" s="257"/>
      <c r="CB537" s="221"/>
      <c r="CC537" s="222"/>
      <c r="CD537" s="222"/>
      <c r="CE537" s="222"/>
    </row>
    <row r="538" spans="2:83" ht="15" customHeight="1">
      <c r="B538" s="2">
        <v>593</v>
      </c>
      <c r="C538" s="2">
        <v>533</v>
      </c>
      <c r="D538" s="47" t="s">
        <v>2005</v>
      </c>
      <c r="E538" s="47" t="s">
        <v>1543</v>
      </c>
      <c r="F538" s="89" t="s">
        <v>2006</v>
      </c>
      <c r="G538" s="82">
        <v>1967</v>
      </c>
      <c r="H538" s="49" t="s">
        <v>31</v>
      </c>
      <c r="I538" s="2" t="str">
        <f>IF(G538&lt;=1953,"M60",IF(G538&lt;=1963,"M50",IF(G538&lt;=1973,"M40","M")))</f>
        <v>M40</v>
      </c>
      <c r="J538" s="105">
        <f t="shared" si="45"/>
        <v>138.66999999999999</v>
      </c>
      <c r="K538" s="249">
        <f t="shared" si="46"/>
        <v>151.76999999999998</v>
      </c>
      <c r="L538" s="51">
        <f t="shared" si="47"/>
        <v>1</v>
      </c>
      <c r="M538" s="52" t="str">
        <f t="shared" si="48"/>
        <v>nie</v>
      </c>
      <c r="N538" s="106">
        <f>IF($M538="ano",LARGE((Q538,U538,Y538,AC538,AG538,AK538,AO538,AS538,AW538,BA538,BE538,BI538,BM538,BQ538,BU538,BY538,CC538),1)+LARGE((Q538,U538,Y538,AC538,AG538,AK538,AO538,AS538,AW538,BA538,BE538,BI538,BM538,BQ538,BU538,BY538,CC538),2)+LARGE((Q538,U538,Y538,AC538,AG538,AK538,AO538,AS538,AW538,BA538,BE538,BI538,BM538,BQ538,BU538,BY538,CC538),3)+LARGE((Q538,U538,Y538,AC538,AG538,AK538,AO538,AS538,AW538,BA538,BE538,BI538,BM538,BQ538,BU538,BY538,CC538),4)+LARGE((Q538,U538,Y538,AC538,AG538,AK538,AO538,AS538,AW538,BA538,BE538,BI538,BM538,BQ538,BU538,BY538,CC538),5),J538)</f>
        <v>138.66999999999999</v>
      </c>
      <c r="O538" s="250">
        <f>IF($M538="ano",LARGE((S538,W538,AA538,AE538,AI538,AM538,AQ538,AU538,AY538,BC538,BG538,BK538,BO538,BS538,BW538,CA538,CE538),1)+LARGE((S538,W538,AA538,AE538,AI538,AM538,AQ538,AU538,AY538,BC538,BG538,BK538,BO538,BS538,BW538,CA538,CE538),2)+LARGE((S538,W538,AA538,AE538,AI538,AM538,AQ538,AU538,AY538,BC538,BG538,BK538,BO538,BS538,BW538,CA538,CE538),3)+LARGE((S538,W538,AA538,AE538,AI538,AM538,AQ538,AU538,AY538,BC538,BG538,BK538,BO538,BS538,BW538,CA538,CE538),4)+LARGE((S538,W538,AA538,AE538,AI538,AM538,AQ538,AU538,AY538,BC538,BG538,BK538,BO538,BS538,BW538,CA538,CE538),5),K538)</f>
        <v>151.76999999999998</v>
      </c>
      <c r="P538" s="191"/>
      <c r="Q538" s="192"/>
      <c r="R538" s="192"/>
      <c r="S538" s="193"/>
      <c r="T538" s="194">
        <v>0.10357638888888888</v>
      </c>
      <c r="U538" s="256">
        <v>138.66999999999999</v>
      </c>
      <c r="V538" s="194">
        <v>9.4637746527777775E-2</v>
      </c>
      <c r="W538" s="256">
        <v>151.76999999999998</v>
      </c>
      <c r="X538" s="197"/>
      <c r="Y538" s="198" t="s">
        <v>247</v>
      </c>
      <c r="Z538" s="198"/>
      <c r="AA538" s="199" t="s">
        <v>247</v>
      </c>
      <c r="AB538" s="200"/>
      <c r="AC538" s="201"/>
      <c r="AD538" s="201"/>
      <c r="AE538" s="202"/>
      <c r="AF538" s="203"/>
      <c r="AG538" s="204" t="s">
        <v>247</v>
      </c>
      <c r="AH538" s="204"/>
      <c r="AI538" s="205"/>
      <c r="AJ538" s="200"/>
      <c r="AK538" s="201" t="s">
        <v>247</v>
      </c>
      <c r="AL538" s="201"/>
      <c r="AM538" s="202"/>
      <c r="AN538" s="206"/>
      <c r="AO538" s="207" t="s">
        <v>247</v>
      </c>
      <c r="AP538" s="207"/>
      <c r="AQ538" s="208"/>
      <c r="AU538" s="202"/>
      <c r="AW538" s="231"/>
      <c r="AX538" s="231"/>
      <c r="AY538" s="253"/>
      <c r="BA538" s="207"/>
      <c r="BB538" s="207"/>
      <c r="BC538" s="208"/>
      <c r="BD538" s="210"/>
      <c r="BE538" s="211"/>
      <c r="BF538" s="211"/>
      <c r="BG538" s="212"/>
      <c r="BH538" s="213"/>
      <c r="BI538" s="214"/>
      <c r="BJ538" s="214"/>
      <c r="BK538" s="215"/>
      <c r="BL538" s="112"/>
      <c r="BM538" s="233"/>
      <c r="BN538" s="233"/>
      <c r="BO538" s="255"/>
      <c r="BP538" s="216"/>
      <c r="BQ538" s="216"/>
      <c r="BR538" s="216"/>
      <c r="BS538" s="217"/>
      <c r="BT538" s="218"/>
      <c r="BU538" s="259"/>
      <c r="BV538" s="259"/>
      <c r="BW538" s="260"/>
      <c r="BY538" s="257"/>
      <c r="BZ538" s="257"/>
      <c r="CA538" s="257"/>
      <c r="CB538" s="221"/>
      <c r="CC538" s="222"/>
      <c r="CD538" s="222"/>
      <c r="CE538" s="222"/>
    </row>
    <row r="539" spans="2:83" ht="15" customHeight="1">
      <c r="B539" s="2">
        <v>594</v>
      </c>
      <c r="C539" s="2">
        <v>534</v>
      </c>
      <c r="D539" s="47" t="s">
        <v>2376</v>
      </c>
      <c r="E539" s="47" t="s">
        <v>1484</v>
      </c>
      <c r="F539" s="89" t="s">
        <v>2537</v>
      </c>
      <c r="G539" s="48">
        <v>1966</v>
      </c>
      <c r="H539" s="49" t="s">
        <v>31</v>
      </c>
      <c r="I539" s="2" t="str">
        <f>IF(G539&lt;=1953,"M60",IF(G539&lt;=1963,"M50",IF(G539&lt;=1973,"M40","M")))</f>
        <v>M40</v>
      </c>
      <c r="J539" s="105">
        <f t="shared" si="45"/>
        <v>137.4</v>
      </c>
      <c r="K539" s="249">
        <f t="shared" si="46"/>
        <v>151.63</v>
      </c>
      <c r="L539" s="51">
        <f t="shared" si="47"/>
        <v>1</v>
      </c>
      <c r="M539" s="52" t="str">
        <f t="shared" si="48"/>
        <v>nie</v>
      </c>
      <c r="N539" s="106">
        <f>IF($M539="ano",LARGE((Q539,U539,Y539,AC539,AG539,AK539,AO539,AS539,AW539,BA539,BE539,BI539,BM539,BQ539,BU539,BY539,CC539),1)+LARGE((Q539,U539,Y539,AC539,AG539,AK539,AO539,AS539,AW539,BA539,BE539,BI539,BM539,BQ539,BU539,BY539,CC539),2)+LARGE((Q539,U539,Y539,AC539,AG539,AK539,AO539,AS539,AW539,BA539,BE539,BI539,BM539,BQ539,BU539,BY539,CC539),3)+LARGE((Q539,U539,Y539,AC539,AG539,AK539,AO539,AS539,AW539,BA539,BE539,BI539,BM539,BQ539,BU539,BY539,CC539),4)+LARGE((Q539,U539,Y539,AC539,AG539,AK539,AO539,AS539,AW539,BA539,BE539,BI539,BM539,BQ539,BU539,BY539,CC539),5),J539)</f>
        <v>137.4</v>
      </c>
      <c r="O539" s="250">
        <f>IF($M539="ano",LARGE((S539,W539,AA539,AE539,AI539,AM539,AQ539,AU539,AY539,BC539,BG539,BK539,BO539,BS539,BW539,CA539,CE539),1)+LARGE((S539,W539,AA539,AE539,AI539,AM539,AQ539,AU539,AY539,BC539,BG539,BK539,BO539,BS539,BW539,CA539,CE539),2)+LARGE((S539,W539,AA539,AE539,AI539,AM539,AQ539,AU539,AY539,BC539,BG539,BK539,BO539,BS539,BW539,CA539,CE539),3)+LARGE((S539,W539,AA539,AE539,AI539,AM539,AQ539,AU539,AY539,BC539,BG539,BK539,BO539,BS539,BW539,CA539,CE539),4)+LARGE((S539,W539,AA539,AE539,AI539,AM539,AQ539,AU539,AY539,BC539,BG539,BK539,BO539,BS539,BW539,CA539,CE539),5),K539)</f>
        <v>151.63</v>
      </c>
      <c r="P539" s="191">
        <v>0.24694444444444444</v>
      </c>
      <c r="Q539" s="192">
        <v>137.4</v>
      </c>
      <c r="R539" s="191">
        <v>0.22378105555555555</v>
      </c>
      <c r="S539" s="192">
        <v>151.63</v>
      </c>
      <c r="T539" s="194"/>
      <c r="U539" s="195"/>
      <c r="V539" s="195"/>
      <c r="W539" s="196"/>
      <c r="X539" s="197"/>
      <c r="Y539" s="198" t="s">
        <v>247</v>
      </c>
      <c r="Z539" s="198"/>
      <c r="AA539" s="199" t="s">
        <v>247</v>
      </c>
      <c r="AB539" s="200"/>
      <c r="AC539" s="201"/>
      <c r="AD539" s="201"/>
      <c r="AE539" s="202"/>
      <c r="AF539" s="203"/>
      <c r="AG539" s="204" t="s">
        <v>247</v>
      </c>
      <c r="AH539" s="204"/>
      <c r="AI539" s="205"/>
      <c r="AJ539" s="200"/>
      <c r="AK539" s="201" t="s">
        <v>247</v>
      </c>
      <c r="AL539" s="201"/>
      <c r="AM539" s="202"/>
      <c r="AN539" s="206"/>
      <c r="AO539" s="207" t="s">
        <v>247</v>
      </c>
      <c r="AP539" s="207"/>
      <c r="AQ539" s="208"/>
      <c r="AU539" s="202"/>
      <c r="AW539" s="231"/>
      <c r="AX539" s="231"/>
      <c r="AY539" s="253"/>
      <c r="BA539" s="207"/>
      <c r="BB539" s="207"/>
      <c r="BC539" s="208"/>
      <c r="BD539" s="210"/>
      <c r="BE539" s="211"/>
      <c r="BF539" s="211"/>
      <c r="BG539" s="212"/>
      <c r="BH539" s="213"/>
      <c r="BI539" s="214"/>
      <c r="BJ539" s="214"/>
      <c r="BK539" s="215"/>
      <c r="BL539" s="112"/>
      <c r="BM539" s="233"/>
      <c r="BN539" s="233"/>
      <c r="BO539" s="255"/>
      <c r="BP539" s="216"/>
      <c r="BQ539" s="216"/>
      <c r="BR539" s="216"/>
      <c r="BS539" s="217"/>
      <c r="BT539" s="218"/>
      <c r="BU539" s="259"/>
      <c r="BV539" s="259"/>
      <c r="BW539" s="260"/>
      <c r="BY539" s="257"/>
      <c r="BZ539" s="257"/>
      <c r="CA539" s="257"/>
      <c r="CB539" s="221"/>
      <c r="CC539" s="222"/>
      <c r="CD539" s="222"/>
      <c r="CE539" s="222"/>
    </row>
    <row r="540" spans="2:83" ht="15" customHeight="1">
      <c r="B540" s="2">
        <v>595</v>
      </c>
      <c r="C540" s="2">
        <v>535</v>
      </c>
      <c r="D540" s="47" t="s">
        <v>1592</v>
      </c>
      <c r="E540" s="47" t="s">
        <v>1591</v>
      </c>
      <c r="F540" s="89" t="s">
        <v>1593</v>
      </c>
      <c r="G540" s="48">
        <v>1987</v>
      </c>
      <c r="H540" s="49" t="s">
        <v>31</v>
      </c>
      <c r="I540" s="2" t="str">
        <f>IF(G540&lt;=1953,"M60",IF(G540&lt;=1963,"M50",IF(G540&lt;=1973,"M40","M")))</f>
        <v>M</v>
      </c>
      <c r="J540" s="105">
        <f t="shared" si="45"/>
        <v>151.6</v>
      </c>
      <c r="K540" s="249">
        <f t="shared" si="46"/>
        <v>151.6</v>
      </c>
      <c r="L540" s="51">
        <f t="shared" si="47"/>
        <v>1</v>
      </c>
      <c r="M540" s="52" t="str">
        <f t="shared" si="48"/>
        <v>nie</v>
      </c>
      <c r="N540" s="106">
        <f>IF($M540="ano",LARGE((Q540,U540,Y540,AC540,AG540,AK540,AO540,AS540,AW540,BA540,BE540,BI540,BM540,BQ540,BU540,BY540,CC540),1)+LARGE((Q540,U540,Y540,AC540,AG540,AK540,AO540,AS540,AW540,BA540,BE540,BI540,BM540,BQ540,BU540,BY540,CC540),2)+LARGE((Q540,U540,Y540,AC540,AG540,AK540,AO540,AS540,AW540,BA540,BE540,BI540,BM540,BQ540,BU540,BY540,CC540),3)+LARGE((Q540,U540,Y540,AC540,AG540,AK540,AO540,AS540,AW540,BA540,BE540,BI540,BM540,BQ540,BU540,BY540,CC540),4)+LARGE((Q540,U540,Y540,AC540,AG540,AK540,AO540,AS540,AW540,BA540,BE540,BI540,BM540,BQ540,BU540,BY540,CC540),5),J540)</f>
        <v>151.6</v>
      </c>
      <c r="O540" s="250">
        <f>IF($M540="ano",LARGE((S540,W540,AA540,AE540,AI540,AM540,AQ540,AU540,AY540,BC540,BG540,BK540,BO540,BS540,BW540,CA540,CE540),1)+LARGE((S540,W540,AA540,AE540,AI540,AM540,AQ540,AU540,AY540,BC540,BG540,BK540,BO540,BS540,BW540,CA540,CE540),2)+LARGE((S540,W540,AA540,AE540,AI540,AM540,AQ540,AU540,AY540,BC540,BG540,BK540,BO540,BS540,BW540,CA540,CE540),3)+LARGE((S540,W540,AA540,AE540,AI540,AM540,AQ540,AU540,AY540,BC540,BG540,BK540,BO540,BS540,BW540,CA540,CE540),4)+LARGE((S540,W540,AA540,AE540,AI540,AM540,AQ540,AU540,AY540,BC540,BG540,BK540,BO540,BS540,BW540,CA540,CE540),5),K540)</f>
        <v>151.6</v>
      </c>
      <c r="P540" s="191"/>
      <c r="Q540" s="192"/>
      <c r="R540" s="192"/>
      <c r="S540" s="193"/>
      <c r="T540" s="194"/>
      <c r="U540" s="195"/>
      <c r="V540" s="195"/>
      <c r="W540" s="196"/>
      <c r="X540" s="197">
        <v>6.4155092592592597E-2</v>
      </c>
      <c r="Y540" s="261">
        <v>151.6</v>
      </c>
      <c r="Z540" s="197">
        <v>6.4155092592592597E-2</v>
      </c>
      <c r="AA540" s="261">
        <v>151.6</v>
      </c>
      <c r="AB540" s="200"/>
      <c r="AC540" s="201"/>
      <c r="AD540" s="201"/>
      <c r="AE540" s="202"/>
      <c r="AF540" s="203"/>
      <c r="AG540" s="204" t="s">
        <v>247</v>
      </c>
      <c r="AH540" s="204"/>
      <c r="AI540" s="205"/>
      <c r="AJ540" s="200"/>
      <c r="AK540" s="201" t="s">
        <v>247</v>
      </c>
      <c r="AL540" s="201"/>
      <c r="AM540" s="202"/>
      <c r="AN540" s="206"/>
      <c r="AO540" s="207" t="s">
        <v>247</v>
      </c>
      <c r="AP540" s="207"/>
      <c r="AQ540" s="208"/>
      <c r="AU540" s="202"/>
      <c r="AW540" s="231"/>
      <c r="AX540" s="231"/>
      <c r="AY540" s="253"/>
      <c r="BA540" s="207"/>
      <c r="BB540" s="207"/>
      <c r="BC540" s="208"/>
      <c r="BD540" s="210"/>
      <c r="BE540" s="211"/>
      <c r="BF540" s="211"/>
      <c r="BG540" s="212"/>
      <c r="BH540" s="213"/>
      <c r="BI540" s="214"/>
      <c r="BJ540" s="214"/>
      <c r="BK540" s="215"/>
      <c r="BL540" s="112"/>
      <c r="BM540" s="233"/>
      <c r="BN540" s="233"/>
      <c r="BO540" s="255"/>
      <c r="BP540" s="216"/>
      <c r="BQ540" s="216"/>
      <c r="BR540" s="216"/>
      <c r="BS540" s="217"/>
      <c r="BT540" s="218"/>
      <c r="BU540" s="259"/>
      <c r="BV540" s="259"/>
      <c r="BW540" s="260"/>
      <c r="BY540" s="257"/>
      <c r="BZ540" s="257"/>
      <c r="CA540" s="257"/>
      <c r="CB540" s="221"/>
      <c r="CC540" s="222"/>
      <c r="CD540" s="222"/>
      <c r="CE540" s="222"/>
    </row>
    <row r="541" spans="2:83" ht="15" customHeight="1">
      <c r="B541" s="2">
        <v>596</v>
      </c>
      <c r="C541" s="2">
        <v>536</v>
      </c>
      <c r="D541" s="49" t="s">
        <v>2376</v>
      </c>
      <c r="E541" s="49" t="s">
        <v>1567</v>
      </c>
      <c r="F541" s="93" t="s">
        <v>78</v>
      </c>
      <c r="G541" s="85" t="s">
        <v>262</v>
      </c>
      <c r="H541" s="49" t="s">
        <v>31</v>
      </c>
      <c r="I541" s="49" t="s">
        <v>31</v>
      </c>
      <c r="J541" s="105">
        <f t="shared" si="45"/>
        <v>151.15</v>
      </c>
      <c r="K541" s="249">
        <f t="shared" si="46"/>
        <v>151.15</v>
      </c>
      <c r="L541" s="51">
        <f t="shared" si="47"/>
        <v>1</v>
      </c>
      <c r="M541" s="52" t="str">
        <f t="shared" si="48"/>
        <v>nie</v>
      </c>
      <c r="N541" s="106">
        <f>IF($M541="ano",LARGE((Q541,U541,Y541,AC541,AG541,AK541,AO541,AS541,AW541,BA541,BE541,BI541,BM541,BQ541,BU541,BY541,CC541),1)+LARGE((Q541,U541,Y541,AC541,AG541,AK541,AO541,AS541,AW541,BA541,BE541,BI541,BM541,BQ541,BU541,BY541,CC541),2)+LARGE((Q541,U541,Y541,AC541,AG541,AK541,AO541,AS541,AW541,BA541,BE541,BI541,BM541,BQ541,BU541,BY541,CC541),3)+LARGE((Q541,U541,Y541,AC541,AG541,AK541,AO541,AS541,AW541,BA541,BE541,BI541,BM541,BQ541,BU541,BY541,CC541),4)+LARGE((Q541,U541,Y541,AC541,AG541,AK541,AO541,AS541,AW541,BA541,BE541,BI541,BM541,BQ541,BU541,BY541,CC541),5),J541)</f>
        <v>151.15</v>
      </c>
      <c r="O541" s="250">
        <f>IF($M541="ano",LARGE((S541,W541,AA541,AE541,AI541,AM541,AQ541,AU541,AY541,BC541,BG541,BK541,BO541,BS541,BW541,CA541,CE541),1)+LARGE((S541,W541,AA541,AE541,AI541,AM541,AQ541,AU541,AY541,BC541,BG541,BK541,BO541,BS541,BW541,CA541,CE541),2)+LARGE((S541,W541,AA541,AE541,AI541,AM541,AQ541,AU541,AY541,BC541,BG541,BK541,BO541,BS541,BW541,CA541,CE541),3)+LARGE((S541,W541,AA541,AE541,AI541,AM541,AQ541,AU541,AY541,BC541,BG541,BK541,BO541,BS541,BW541,CA541,CE541),4)+LARGE((S541,W541,AA541,AE541,AI541,AM541,AQ541,AU541,AY541,BC541,BG541,BK541,BO541,BS541,BW541,CA541,CE541),5),K541)</f>
        <v>151.15</v>
      </c>
      <c r="S541" s="193"/>
      <c r="W541" s="196"/>
      <c r="Y541" s="59" t="s">
        <v>247</v>
      </c>
      <c r="AA541" s="199" t="s">
        <v>247</v>
      </c>
      <c r="AE541" s="202"/>
      <c r="AG541" s="61" t="s">
        <v>247</v>
      </c>
      <c r="AI541" s="205"/>
      <c r="AJ541" s="200"/>
      <c r="AK541" s="201" t="s">
        <v>247</v>
      </c>
      <c r="AL541" s="201"/>
      <c r="AM541" s="202"/>
      <c r="AN541" s="206">
        <v>3.1759259259259258E-2</v>
      </c>
      <c r="AO541" s="251">
        <v>151.15</v>
      </c>
      <c r="AP541" s="206">
        <v>3.1759259259259258E-2</v>
      </c>
      <c r="AQ541" s="251">
        <v>151.15</v>
      </c>
      <c r="AU541" s="202"/>
      <c r="AW541" s="231"/>
      <c r="AX541" s="231"/>
      <c r="AY541" s="253"/>
      <c r="BA541" s="207"/>
      <c r="BB541" s="207"/>
      <c r="BC541" s="208"/>
      <c r="BD541" s="210"/>
      <c r="BE541" s="211"/>
      <c r="BF541" s="211"/>
      <c r="BG541" s="212"/>
      <c r="BH541" s="213"/>
      <c r="BI541" s="214"/>
      <c r="BJ541" s="214"/>
      <c r="BK541" s="215"/>
      <c r="BL541" s="112"/>
      <c r="BM541" s="233"/>
      <c r="BN541" s="233"/>
      <c r="BO541" s="255"/>
      <c r="BS541" s="217"/>
      <c r="BT541" s="218"/>
      <c r="BU541" s="259"/>
      <c r="BV541" s="259"/>
      <c r="BW541" s="260"/>
      <c r="BY541" s="257"/>
      <c r="BZ541" s="257"/>
      <c r="CA541" s="257"/>
      <c r="CB541" s="221"/>
      <c r="CC541" s="222"/>
      <c r="CD541" s="222"/>
      <c r="CE541" s="222"/>
    </row>
    <row r="542" spans="2:83" ht="15" customHeight="1">
      <c r="B542" s="2">
        <v>597</v>
      </c>
      <c r="C542" s="2">
        <v>537</v>
      </c>
      <c r="D542" s="49" t="s">
        <v>1421</v>
      </c>
      <c r="E542" s="49" t="s">
        <v>1564</v>
      </c>
      <c r="F542" s="93" t="s">
        <v>1334</v>
      </c>
      <c r="G542" s="85">
        <v>1980</v>
      </c>
      <c r="H542" s="49" t="s">
        <v>31</v>
      </c>
      <c r="I542" s="49" t="s">
        <v>31</v>
      </c>
      <c r="J542" s="105">
        <f t="shared" si="45"/>
        <v>150.75</v>
      </c>
      <c r="K542" s="249">
        <f t="shared" si="46"/>
        <v>151.06</v>
      </c>
      <c r="L542" s="51">
        <f t="shared" si="47"/>
        <v>1</v>
      </c>
      <c r="M542" s="52" t="str">
        <f t="shared" si="48"/>
        <v>nie</v>
      </c>
      <c r="N542" s="106">
        <f>IF($M542="ano",LARGE((Q542,U542,Y542,AC542,AG542,AK542,AO542,AS542,AW542,BA542,BE542,BI542,BM542,BQ542,BU542,BY542,CC542),1)+LARGE((Q542,U542,Y542,AC542,AG542,AK542,AO542,AS542,AW542,BA542,BE542,BI542,BM542,BQ542,BU542,BY542,CC542),2)+LARGE((Q542,U542,Y542,AC542,AG542,AK542,AO542,AS542,AW542,BA542,BE542,BI542,BM542,BQ542,BU542,BY542,CC542),3)+LARGE((Q542,U542,Y542,AC542,AG542,AK542,AO542,AS542,AW542,BA542,BE542,BI542,BM542,BQ542,BU542,BY542,CC542),4)+LARGE((Q542,U542,Y542,AC542,AG542,AK542,AO542,AS542,AW542,BA542,BE542,BI542,BM542,BQ542,BU542,BY542,CC542),5),J542)</f>
        <v>150.75</v>
      </c>
      <c r="O542" s="250">
        <f>IF($M542="ano",LARGE((S542,W542,AA542,AE542,AI542,AM542,AQ542,AU542,AY542,BC542,BG542,BK542,BO542,BS542,BW542,CA542,CE542),1)+LARGE((S542,W542,AA542,AE542,AI542,AM542,AQ542,AU542,AY542,BC542,BG542,BK542,BO542,BS542,BW542,CA542,CE542),2)+LARGE((S542,W542,AA542,AE542,AI542,AM542,AQ542,AU542,AY542,BC542,BG542,BK542,BO542,BS542,BW542,CA542,CE542),3)+LARGE((S542,W542,AA542,AE542,AI542,AM542,AQ542,AU542,AY542,BC542,BG542,BK542,BO542,BS542,BW542,CA542,CE542),4)+LARGE((S542,W542,AA542,AE542,AI542,AM542,AQ542,AU542,AY542,BC542,BG542,BK542,BO542,BS542,BW542,CA542,CE542),5),K542)</f>
        <v>151.06</v>
      </c>
      <c r="AJ542" s="200"/>
      <c r="AK542" s="201"/>
      <c r="AL542" s="201"/>
      <c r="AM542" s="201"/>
      <c r="BY542" s="264"/>
      <c r="BZ542" s="264"/>
      <c r="CA542" s="257"/>
      <c r="CB542" s="221">
        <v>5.935185185185185E-2</v>
      </c>
      <c r="CC542" s="222">
        <v>150.75</v>
      </c>
      <c r="CD542" s="221">
        <v>5.9233148148148146E-2</v>
      </c>
      <c r="CE542" s="222">
        <v>151.06</v>
      </c>
    </row>
    <row r="543" spans="2:83" ht="15" customHeight="1">
      <c r="B543" s="2">
        <v>598</v>
      </c>
      <c r="C543" s="2">
        <v>538</v>
      </c>
      <c r="D543" s="47" t="s">
        <v>1935</v>
      </c>
      <c r="E543" s="47" t="s">
        <v>1505</v>
      </c>
      <c r="F543" s="89"/>
      <c r="G543" s="48">
        <v>1978</v>
      </c>
      <c r="H543" s="49" t="s">
        <v>31</v>
      </c>
      <c r="I543" s="2" t="str">
        <f>IF(G543&lt;=1953,"M60",IF(G543&lt;=1963,"M50",IF(G543&lt;=1973,"M40","M")))</f>
        <v>M</v>
      </c>
      <c r="J543" s="105">
        <f t="shared" si="45"/>
        <v>149.68</v>
      </c>
      <c r="K543" s="249">
        <f t="shared" si="46"/>
        <v>150.97</v>
      </c>
      <c r="L543" s="51">
        <f t="shared" si="47"/>
        <v>1</v>
      </c>
      <c r="M543" s="52" t="str">
        <f t="shared" si="48"/>
        <v>nie</v>
      </c>
      <c r="N543" s="106">
        <f>IF($M543="ano",LARGE((Q543,U543,Y543,AC543,AG543,AK543,AO543,AS543,AW543,BA543,BE543,BI543,BM543,BQ543,BU543,BY543,CC543),1)+LARGE((Q543,U543,Y543,AC543,AG543,AK543,AO543,AS543,AW543,BA543,BE543,BI543,BM543,BQ543,BU543,BY543,CC543),2)+LARGE((Q543,U543,Y543,AC543,AG543,AK543,AO543,AS543,AW543,BA543,BE543,BI543,BM543,BQ543,BU543,BY543,CC543),3)+LARGE((Q543,U543,Y543,AC543,AG543,AK543,AO543,AS543,AW543,BA543,BE543,BI543,BM543,BQ543,BU543,BY543,CC543),4)+LARGE((Q543,U543,Y543,AC543,AG543,AK543,AO543,AS543,AW543,BA543,BE543,BI543,BM543,BQ543,BU543,BY543,CC543),5),J543)</f>
        <v>149.68</v>
      </c>
      <c r="O543" s="250">
        <f>IF($M543="ano",LARGE((S543,W543,AA543,AE543,AI543,AM543,AQ543,AU543,AY543,BC543,BG543,BK543,BO543,BS543,BW543,CA543,CE543),1)+LARGE((S543,W543,AA543,AE543,AI543,AM543,AQ543,AU543,AY543,BC543,BG543,BK543,BO543,BS543,BW543,CA543,CE543),2)+LARGE((S543,W543,AA543,AE543,AI543,AM543,AQ543,AU543,AY543,BC543,BG543,BK543,BO543,BS543,BW543,CA543,CE543),3)+LARGE((S543,W543,AA543,AE543,AI543,AM543,AQ543,AU543,AY543,BC543,BG543,BK543,BO543,BS543,BW543,CA543,CE543),4)+LARGE((S543,W543,AA543,AE543,AI543,AM543,AQ543,AU543,AY543,BC543,BG543,BK543,BO543,BS543,BW543,CA543,CE543),5),K543)</f>
        <v>150.97</v>
      </c>
      <c r="P543" s="191"/>
      <c r="Q543" s="192"/>
      <c r="R543" s="192"/>
      <c r="S543" s="193"/>
      <c r="T543" s="194">
        <v>9.9791666666666667E-2</v>
      </c>
      <c r="U543" s="256">
        <v>149.68</v>
      </c>
      <c r="V543" s="194">
        <v>9.8943437500000009E-2</v>
      </c>
      <c r="W543" s="256">
        <v>150.97</v>
      </c>
      <c r="X543" s="197"/>
      <c r="Y543" s="198" t="s">
        <v>247</v>
      </c>
      <c r="Z543" s="198"/>
      <c r="AA543" s="199" t="s">
        <v>247</v>
      </c>
      <c r="AB543" s="200"/>
      <c r="AC543" s="201"/>
      <c r="AD543" s="201"/>
      <c r="AE543" s="202"/>
      <c r="AF543" s="203"/>
      <c r="AG543" s="204" t="s">
        <v>247</v>
      </c>
      <c r="AH543" s="204"/>
      <c r="AI543" s="205"/>
      <c r="AJ543" s="200"/>
      <c r="AK543" s="201" t="s">
        <v>247</v>
      </c>
      <c r="AL543" s="201"/>
      <c r="AM543" s="202"/>
      <c r="AN543" s="206"/>
      <c r="AO543" s="207" t="s">
        <v>247</v>
      </c>
      <c r="AP543" s="207"/>
      <c r="AQ543" s="208"/>
      <c r="AU543" s="202"/>
      <c r="AW543" s="231"/>
      <c r="AX543" s="231"/>
      <c r="AY543" s="253"/>
      <c r="BA543" s="207"/>
      <c r="BB543" s="207"/>
      <c r="BC543" s="208"/>
      <c r="BD543" s="210"/>
      <c r="BE543" s="211"/>
      <c r="BF543" s="211"/>
      <c r="BG543" s="212"/>
      <c r="BH543" s="213"/>
      <c r="BI543" s="214"/>
      <c r="BJ543" s="214"/>
      <c r="BK543" s="215"/>
      <c r="BL543" s="112"/>
      <c r="BM543" s="233"/>
      <c r="BN543" s="233"/>
      <c r="BO543" s="255"/>
      <c r="BP543" s="225"/>
      <c r="BQ543" s="216"/>
      <c r="BR543" s="216"/>
      <c r="BS543" s="217"/>
      <c r="BT543" s="218"/>
      <c r="BU543" s="259"/>
      <c r="BV543" s="259"/>
      <c r="BW543" s="260"/>
      <c r="BY543" s="257"/>
      <c r="BZ543" s="257"/>
      <c r="CA543" s="257"/>
      <c r="CB543" s="221"/>
      <c r="CC543" s="222"/>
      <c r="CD543" s="222"/>
      <c r="CE543" s="222"/>
    </row>
    <row r="544" spans="2:83" ht="15" customHeight="1">
      <c r="B544" s="2">
        <v>599</v>
      </c>
      <c r="C544" s="2">
        <v>539</v>
      </c>
      <c r="D544" s="49" t="s">
        <v>2051</v>
      </c>
      <c r="E544" s="49" t="s">
        <v>1129</v>
      </c>
      <c r="F544" s="93" t="s">
        <v>1542</v>
      </c>
      <c r="G544" s="85">
        <v>1974</v>
      </c>
      <c r="H544" s="49" t="s">
        <v>31</v>
      </c>
      <c r="I544" s="49" t="s">
        <v>31</v>
      </c>
      <c r="J544" s="105">
        <f t="shared" si="45"/>
        <v>145.55000000000001</v>
      </c>
      <c r="K544" s="249">
        <f t="shared" si="46"/>
        <v>150.63</v>
      </c>
      <c r="L544" s="51">
        <f t="shared" si="47"/>
        <v>1</v>
      </c>
      <c r="M544" s="52" t="str">
        <f t="shared" si="48"/>
        <v>nie</v>
      </c>
      <c r="N544" s="106">
        <f>IF($M544="ano",LARGE((Q544,U544,Y544,AC544,AG544,AK544,AO544,AS544,AW544,BA544,BE544,BI544,BM544,BQ544,BU544,BY544,CC544),1)+LARGE((Q544,U544,Y544,AC544,AG544,AK544,AO544,AS544,AW544,BA544,BE544,BI544,BM544,BQ544,BU544,BY544,CC544),2)+LARGE((Q544,U544,Y544,AC544,AG544,AK544,AO544,AS544,AW544,BA544,BE544,BI544,BM544,BQ544,BU544,BY544,CC544),3)+LARGE((Q544,U544,Y544,AC544,AG544,AK544,AO544,AS544,AW544,BA544,BE544,BI544,BM544,BQ544,BU544,BY544,CC544),4)+LARGE((Q544,U544,Y544,AC544,AG544,AK544,AO544,AS544,AW544,BA544,BE544,BI544,BM544,BQ544,BU544,BY544,CC544),5),J544)</f>
        <v>145.55000000000001</v>
      </c>
      <c r="O544" s="250">
        <f>IF($M544="ano",LARGE((S544,W544,AA544,AE544,AI544,AM544,AQ544,AU544,AY544,BC544,BG544,BK544,BO544,BS544,BW544,CA544,CE544),1)+LARGE((S544,W544,AA544,AE544,AI544,AM544,AQ544,AU544,AY544,BC544,BG544,BK544,BO544,BS544,BW544,CA544,CE544),2)+LARGE((S544,W544,AA544,AE544,AI544,AM544,AQ544,AU544,AY544,BC544,BG544,BK544,BO544,BS544,BW544,CA544,CE544),3)+LARGE((S544,W544,AA544,AE544,AI544,AM544,AQ544,AU544,AY544,BC544,BG544,BK544,BO544,BS544,BW544,CA544,CE544),4)+LARGE((S544,W544,AA544,AE544,AI544,AM544,AQ544,AU544,AY544,BC544,BG544,BK544,BO544,BS544,BW544,CA544,CE544),5),K544)</f>
        <v>150.63</v>
      </c>
      <c r="AJ544" s="200"/>
      <c r="AK544" s="201"/>
      <c r="AL544" s="201"/>
      <c r="AM544" s="201"/>
      <c r="BT544" s="218">
        <v>5.7094907407407407E-2</v>
      </c>
      <c r="BU544" s="256">
        <v>145.55000000000001</v>
      </c>
      <c r="BV544" s="218">
        <v>5.5170809027777781E-2</v>
      </c>
      <c r="BW544" s="262">
        <v>150.63</v>
      </c>
      <c r="BY544" s="257"/>
      <c r="BZ544" s="257"/>
      <c r="CA544" s="257"/>
      <c r="CB544" s="221"/>
      <c r="CC544" s="222"/>
      <c r="CD544" s="222"/>
      <c r="CE544" s="222"/>
    </row>
    <row r="545" spans="2:83" ht="15" customHeight="1">
      <c r="B545" s="2">
        <v>600</v>
      </c>
      <c r="C545" s="2">
        <v>540</v>
      </c>
      <c r="D545" s="47" t="s">
        <v>1933</v>
      </c>
      <c r="E545" s="47" t="s">
        <v>1932</v>
      </c>
      <c r="F545" s="89" t="s">
        <v>1934</v>
      </c>
      <c r="G545" s="48">
        <v>1982</v>
      </c>
      <c r="H545" s="49" t="s">
        <v>31</v>
      </c>
      <c r="I545" s="2" t="str">
        <f>IF(G545&lt;=1953,"M60",IF(G545&lt;=1963,"M50",IF(G545&lt;=1973,"M40","M")))</f>
        <v>M</v>
      </c>
      <c r="J545" s="105">
        <f t="shared" si="45"/>
        <v>150.59</v>
      </c>
      <c r="K545" s="249">
        <f t="shared" si="46"/>
        <v>150.59</v>
      </c>
      <c r="L545" s="51">
        <f t="shared" si="47"/>
        <v>1</v>
      </c>
      <c r="M545" s="52" t="str">
        <f t="shared" si="48"/>
        <v>nie</v>
      </c>
      <c r="N545" s="106">
        <f>IF($M545="ano",LARGE((Q545,U545,Y545,AC545,AG545,AK545,AO545,AS545,AW545,BA545,BE545,BI545,BM545,BQ545,BU545,BY545,CC545),1)+LARGE((Q545,U545,Y545,AC545,AG545,AK545,AO545,AS545,AW545,BA545,BE545,BI545,BM545,BQ545,BU545,BY545,CC545),2)+LARGE((Q545,U545,Y545,AC545,AG545,AK545,AO545,AS545,AW545,BA545,BE545,BI545,BM545,BQ545,BU545,BY545,CC545),3)+LARGE((Q545,U545,Y545,AC545,AG545,AK545,AO545,AS545,AW545,BA545,BE545,BI545,BM545,BQ545,BU545,BY545,CC545),4)+LARGE((Q545,U545,Y545,AC545,AG545,AK545,AO545,AS545,AW545,BA545,BE545,BI545,BM545,BQ545,BU545,BY545,CC545),5),J545)</f>
        <v>150.59</v>
      </c>
      <c r="O545" s="250">
        <f>IF($M545="ano",LARGE((S545,W545,AA545,AE545,AI545,AM545,AQ545,AU545,AY545,BC545,BG545,BK545,BO545,BS545,BW545,CA545,CE545),1)+LARGE((S545,W545,AA545,AE545,AI545,AM545,AQ545,AU545,AY545,BC545,BG545,BK545,BO545,BS545,BW545,CA545,CE545),2)+LARGE((S545,W545,AA545,AE545,AI545,AM545,AQ545,AU545,AY545,BC545,BG545,BK545,BO545,BS545,BW545,CA545,CE545),3)+LARGE((S545,W545,AA545,AE545,AI545,AM545,AQ545,AU545,AY545,BC545,BG545,BK545,BO545,BS545,BW545,CA545,CE545),4)+LARGE((S545,W545,AA545,AE545,AI545,AM545,AQ545,AU545,AY545,BC545,BG545,BK545,BO545,BS545,BW545,CA545,CE545),5),K545)</f>
        <v>150.59</v>
      </c>
      <c r="P545" s="191"/>
      <c r="Q545" s="192"/>
      <c r="R545" s="192"/>
      <c r="S545" s="193"/>
      <c r="T545" s="194">
        <v>9.9479166666666674E-2</v>
      </c>
      <c r="U545" s="256">
        <v>150.59</v>
      </c>
      <c r="V545" s="194">
        <v>9.9479166666666674E-2</v>
      </c>
      <c r="W545" s="256">
        <v>150.59</v>
      </c>
      <c r="X545" s="197"/>
      <c r="Y545" s="198" t="s">
        <v>247</v>
      </c>
      <c r="Z545" s="198"/>
      <c r="AA545" s="199" t="s">
        <v>247</v>
      </c>
      <c r="AB545" s="200"/>
      <c r="AC545" s="201"/>
      <c r="AD545" s="201"/>
      <c r="AE545" s="202"/>
      <c r="AF545" s="203"/>
      <c r="AG545" s="204" t="s">
        <v>247</v>
      </c>
      <c r="AH545" s="204"/>
      <c r="AI545" s="205"/>
      <c r="AJ545" s="200"/>
      <c r="AK545" s="201" t="s">
        <v>247</v>
      </c>
      <c r="AL545" s="201"/>
      <c r="AM545" s="202"/>
      <c r="AN545" s="206"/>
      <c r="AO545" s="207" t="s">
        <v>247</v>
      </c>
      <c r="AP545" s="207"/>
      <c r="AQ545" s="208"/>
      <c r="AU545" s="202"/>
      <c r="AW545" s="231"/>
      <c r="AX545" s="231"/>
      <c r="AY545" s="253"/>
      <c r="BA545" s="207"/>
      <c r="BB545" s="207"/>
      <c r="BC545" s="208"/>
      <c r="BD545" s="210"/>
      <c r="BE545" s="211"/>
      <c r="BF545" s="211"/>
      <c r="BG545" s="212"/>
      <c r="BH545" s="213"/>
      <c r="BI545" s="214"/>
      <c r="BJ545" s="214"/>
      <c r="BK545" s="215"/>
      <c r="BL545" s="112"/>
      <c r="BM545" s="233"/>
      <c r="BN545" s="233"/>
      <c r="BO545" s="255"/>
      <c r="BP545" s="216"/>
      <c r="BQ545" s="216"/>
      <c r="BR545" s="216"/>
      <c r="BS545" s="217"/>
      <c r="BT545" s="218"/>
      <c r="BU545" s="259"/>
      <c r="BV545" s="259"/>
      <c r="BW545" s="260"/>
      <c r="BY545" s="257"/>
      <c r="BZ545" s="257"/>
      <c r="CA545" s="257"/>
      <c r="CB545" s="221"/>
      <c r="CC545" s="222"/>
      <c r="CD545" s="222"/>
      <c r="CE545" s="222"/>
    </row>
    <row r="546" spans="2:83" ht="15" customHeight="1">
      <c r="B546" s="2">
        <v>601</v>
      </c>
      <c r="C546" s="2">
        <v>541</v>
      </c>
      <c r="D546" s="47" t="s">
        <v>2523</v>
      </c>
      <c r="E546" s="47" t="s">
        <v>1632</v>
      </c>
      <c r="F546" s="89" t="s">
        <v>2192</v>
      </c>
      <c r="G546" s="48">
        <v>1973</v>
      </c>
      <c r="H546" s="49" t="s">
        <v>31</v>
      </c>
      <c r="I546" s="2" t="str">
        <f>IF(G546&lt;=1953,"M60",IF(G546&lt;=1963,"M50",IF(G546&lt;=1973,"M40","M")))</f>
        <v>M40</v>
      </c>
      <c r="J546" s="105">
        <f t="shared" si="45"/>
        <v>144.29</v>
      </c>
      <c r="K546" s="249">
        <f t="shared" si="46"/>
        <v>150.5</v>
      </c>
      <c r="L546" s="51">
        <f t="shared" si="47"/>
        <v>1</v>
      </c>
      <c r="M546" s="52" t="str">
        <f t="shared" si="48"/>
        <v>nie</v>
      </c>
      <c r="N546" s="106">
        <f>IF($M546="ano",LARGE((Q546,U546,Y546,AC546,AG546,AK546,AO546,AS546,AW546,BA546,BE546,BI546,BM546,BQ546,BU546,BY546,CC546),1)+LARGE((Q546,U546,Y546,AC546,AG546,AK546,AO546,AS546,AW546,BA546,BE546,BI546,BM546,BQ546,BU546,BY546,CC546),2)+LARGE((Q546,U546,Y546,AC546,AG546,AK546,AO546,AS546,AW546,BA546,BE546,BI546,BM546,BQ546,BU546,BY546,CC546),3)+LARGE((Q546,U546,Y546,AC546,AG546,AK546,AO546,AS546,AW546,BA546,BE546,BI546,BM546,BQ546,BU546,BY546,CC546),4)+LARGE((Q546,U546,Y546,AC546,AG546,AK546,AO546,AS546,AW546,BA546,BE546,BI546,BM546,BQ546,BU546,BY546,CC546),5),J546)</f>
        <v>144.29</v>
      </c>
      <c r="O546" s="250">
        <f>IF($M546="ano",LARGE((S546,W546,AA546,AE546,AI546,AM546,AQ546,AU546,AY546,BC546,BG546,BK546,BO546,BS546,BW546,CA546,CE546),1)+LARGE((S546,W546,AA546,AE546,AI546,AM546,AQ546,AU546,AY546,BC546,BG546,BK546,BO546,BS546,BW546,CA546,CE546),2)+LARGE((S546,W546,AA546,AE546,AI546,AM546,AQ546,AU546,AY546,BC546,BG546,BK546,BO546,BS546,BW546,CA546,CE546),3)+LARGE((S546,W546,AA546,AE546,AI546,AM546,AQ546,AU546,AY546,BC546,BG546,BK546,BO546,BS546,BW546,CA546,CE546),4)+LARGE((S546,W546,AA546,AE546,AI546,AM546,AQ546,AU546,AY546,BC546,BG546,BK546,BO546,BS546,BW546,CA546,CE546),5),K546)</f>
        <v>150.5</v>
      </c>
      <c r="P546" s="191">
        <v>0.24131944444444445</v>
      </c>
      <c r="Q546" s="192">
        <v>144.29</v>
      </c>
      <c r="R546" s="191">
        <v>0.23137708333333334</v>
      </c>
      <c r="S546" s="192">
        <v>150.5</v>
      </c>
      <c r="T546" s="194"/>
      <c r="U546" s="195"/>
      <c r="V546" s="195"/>
      <c r="W546" s="196"/>
      <c r="X546" s="197"/>
      <c r="Y546" s="198" t="s">
        <v>247</v>
      </c>
      <c r="Z546" s="198"/>
      <c r="AA546" s="199" t="s">
        <v>247</v>
      </c>
      <c r="AB546" s="200"/>
      <c r="AC546" s="201"/>
      <c r="AD546" s="201"/>
      <c r="AE546" s="202"/>
      <c r="AF546" s="203"/>
      <c r="AG546" s="204" t="s">
        <v>247</v>
      </c>
      <c r="AH546" s="204"/>
      <c r="AI546" s="205"/>
      <c r="AJ546" s="200"/>
      <c r="AK546" s="201" t="s">
        <v>247</v>
      </c>
      <c r="AL546" s="201"/>
      <c r="AM546" s="202"/>
      <c r="AN546" s="206"/>
      <c r="AO546" s="207" t="s">
        <v>247</v>
      </c>
      <c r="AP546" s="207"/>
      <c r="AQ546" s="208"/>
      <c r="AU546" s="202"/>
      <c r="AW546" s="231"/>
      <c r="AX546" s="231"/>
      <c r="AY546" s="253"/>
      <c r="BA546" s="207"/>
      <c r="BB546" s="207"/>
      <c r="BC546" s="208"/>
      <c r="BD546" s="210"/>
      <c r="BE546" s="211"/>
      <c r="BF546" s="211"/>
      <c r="BG546" s="212"/>
      <c r="BH546" s="213"/>
      <c r="BI546" s="214"/>
      <c r="BJ546" s="214"/>
      <c r="BK546" s="215"/>
      <c r="BL546" s="112"/>
      <c r="BM546" s="233"/>
      <c r="BN546" s="233"/>
      <c r="BO546" s="255"/>
      <c r="BP546" s="216"/>
      <c r="BQ546" s="216"/>
      <c r="BR546" s="216"/>
      <c r="BS546" s="217"/>
      <c r="BT546" s="218"/>
      <c r="BU546" s="259"/>
      <c r="BV546" s="259"/>
      <c r="BW546" s="260"/>
      <c r="BY546" s="257"/>
      <c r="BZ546" s="257"/>
      <c r="CA546" s="257"/>
      <c r="CB546" s="221"/>
      <c r="CC546" s="222"/>
      <c r="CD546" s="222"/>
      <c r="CE546" s="222"/>
    </row>
    <row r="547" spans="2:83" ht="15" customHeight="1">
      <c r="B547" s="2">
        <v>602</v>
      </c>
      <c r="C547" s="2">
        <v>542</v>
      </c>
      <c r="D547" s="49" t="s">
        <v>631</v>
      </c>
      <c r="E547" s="49" t="s">
        <v>1534</v>
      </c>
      <c r="F547" s="93" t="s">
        <v>300</v>
      </c>
      <c r="G547" s="85" t="s">
        <v>285</v>
      </c>
      <c r="H547" s="49" t="s">
        <v>31</v>
      </c>
      <c r="I547" s="49" t="s">
        <v>35</v>
      </c>
      <c r="J547" s="105">
        <f t="shared" si="45"/>
        <v>143.16999999999999</v>
      </c>
      <c r="K547" s="249">
        <f t="shared" si="46"/>
        <v>150.38999999999999</v>
      </c>
      <c r="L547" s="51">
        <f t="shared" si="47"/>
        <v>1</v>
      </c>
      <c r="M547" s="52" t="str">
        <f t="shared" si="48"/>
        <v>nie</v>
      </c>
      <c r="N547" s="106">
        <f>IF($M547="ano",LARGE((Q547,U547,Y547,AC547,AG547,AK547,AO547,AS547,AW547,BA547,BE547,BI547,BM547,BQ547,BU547,BY547,CC547),1)+LARGE((Q547,U547,Y547,AC547,AG547,AK547,AO547,AS547,AW547,BA547,BE547,BI547,BM547,BQ547,BU547,BY547,CC547),2)+LARGE((Q547,U547,Y547,AC547,AG547,AK547,AO547,AS547,AW547,BA547,BE547,BI547,BM547,BQ547,BU547,BY547,CC547),3)+LARGE((Q547,U547,Y547,AC547,AG547,AK547,AO547,AS547,AW547,BA547,BE547,BI547,BM547,BQ547,BU547,BY547,CC547),4)+LARGE((Q547,U547,Y547,AC547,AG547,AK547,AO547,AS547,AW547,BA547,BE547,BI547,BM547,BQ547,BU547,BY547,CC547),5),J547)</f>
        <v>143.16999999999999</v>
      </c>
      <c r="O547" s="250">
        <f>IF($M547="ano",LARGE((S547,W547,AA547,AE547,AI547,AM547,AQ547,AU547,AY547,BC547,BG547,BK547,BO547,BS547,BW547,CA547,CE547),1)+LARGE((S547,W547,AA547,AE547,AI547,AM547,AQ547,AU547,AY547,BC547,BG547,BK547,BO547,BS547,BW547,CA547,CE547),2)+LARGE((S547,W547,AA547,AE547,AI547,AM547,AQ547,AU547,AY547,BC547,BG547,BK547,BO547,BS547,BW547,CA547,CE547),3)+LARGE((S547,W547,AA547,AE547,AI547,AM547,AQ547,AU547,AY547,BC547,BG547,BK547,BO547,BS547,BW547,CA547,CE547),4)+LARGE((S547,W547,AA547,AE547,AI547,AM547,AQ547,AU547,AY547,BC547,BG547,BK547,BO547,BS547,BW547,CA547,CE547),5),K547)</f>
        <v>150.38999999999999</v>
      </c>
      <c r="S547" s="193"/>
      <c r="W547" s="196"/>
      <c r="Y547" s="59" t="s">
        <v>247</v>
      </c>
      <c r="AA547" s="199" t="s">
        <v>247</v>
      </c>
      <c r="AE547" s="202"/>
      <c r="AG547" s="61" t="s">
        <v>247</v>
      </c>
      <c r="AI547" s="205"/>
      <c r="AJ547" s="200"/>
      <c r="AK547" s="201" t="s">
        <v>247</v>
      </c>
      <c r="AL547" s="201"/>
      <c r="AM547" s="202"/>
      <c r="AN547" s="206">
        <v>3.2777777777777781E-2</v>
      </c>
      <c r="AO547" s="251">
        <v>143.16999999999999</v>
      </c>
      <c r="AP547" s="206">
        <v>3.1204444444444444E-2</v>
      </c>
      <c r="AQ547" s="251">
        <v>150.38999999999999</v>
      </c>
      <c r="AU547" s="202"/>
      <c r="AW547" s="231"/>
      <c r="AX547" s="231"/>
      <c r="AY547" s="253"/>
      <c r="BA547" s="207"/>
      <c r="BB547" s="207"/>
      <c r="BC547" s="208"/>
      <c r="BD547" s="210"/>
      <c r="BE547" s="211"/>
      <c r="BF547" s="211"/>
      <c r="BG547" s="212"/>
      <c r="BH547" s="213"/>
      <c r="BI547" s="214"/>
      <c r="BJ547" s="214"/>
      <c r="BK547" s="215"/>
      <c r="BL547" s="112"/>
      <c r="BM547" s="233"/>
      <c r="BN547" s="233"/>
      <c r="BO547" s="255"/>
      <c r="BS547" s="217"/>
      <c r="BT547" s="218"/>
      <c r="BU547" s="259"/>
      <c r="BV547" s="259"/>
      <c r="BW547" s="260"/>
      <c r="BY547" s="257"/>
      <c r="BZ547" s="257"/>
      <c r="CA547" s="257"/>
      <c r="CB547" s="221"/>
      <c r="CC547" s="222"/>
      <c r="CD547" s="222"/>
      <c r="CE547" s="222"/>
    </row>
    <row r="548" spans="2:83" ht="15" customHeight="1">
      <c r="B548" s="2">
        <v>603</v>
      </c>
      <c r="C548" s="2">
        <v>543</v>
      </c>
      <c r="D548" s="49" t="s">
        <v>1336</v>
      </c>
      <c r="E548" s="49" t="s">
        <v>1674</v>
      </c>
      <c r="F548" s="93" t="s">
        <v>937</v>
      </c>
      <c r="G548" s="85">
        <v>1981</v>
      </c>
      <c r="H548" s="49" t="s">
        <v>31</v>
      </c>
      <c r="I548" s="49" t="s">
        <v>31</v>
      </c>
      <c r="J548" s="105">
        <f t="shared" si="45"/>
        <v>150.26</v>
      </c>
      <c r="K548" s="249">
        <f t="shared" si="46"/>
        <v>150.34</v>
      </c>
      <c r="L548" s="51">
        <f t="shared" si="47"/>
        <v>1</v>
      </c>
      <c r="M548" s="52" t="str">
        <f t="shared" si="48"/>
        <v>nie</v>
      </c>
      <c r="N548" s="106">
        <f>IF($M548="ano",LARGE((Q548,U548,Y548,AC548,AG548,AK548,AO548,AS548,AW548,BA548,BE548,BI548,BM548,BQ548,BU548,BY548,CC548),1)+LARGE((Q548,U548,Y548,AC548,AG548,AK548,AO548,AS548,AW548,BA548,BE548,BI548,BM548,BQ548,BU548,BY548,CC548),2)+LARGE((Q548,U548,Y548,AC548,AG548,AK548,AO548,AS548,AW548,BA548,BE548,BI548,BM548,BQ548,BU548,BY548,CC548),3)+LARGE((Q548,U548,Y548,AC548,AG548,AK548,AO548,AS548,AW548,BA548,BE548,BI548,BM548,BQ548,BU548,BY548,CC548),4)+LARGE((Q548,U548,Y548,AC548,AG548,AK548,AO548,AS548,AW548,BA548,BE548,BI548,BM548,BQ548,BU548,BY548,CC548),5),J548)</f>
        <v>150.26</v>
      </c>
      <c r="O548" s="250">
        <f>IF($M548="ano",LARGE((S548,W548,AA548,AE548,AI548,AM548,AQ548,AU548,AY548,BC548,BG548,BK548,BO548,BS548,BW548,CA548,CE548),1)+LARGE((S548,W548,AA548,AE548,AI548,AM548,AQ548,AU548,AY548,BC548,BG548,BK548,BO548,BS548,BW548,CA548,CE548),2)+LARGE((S548,W548,AA548,AE548,AI548,AM548,AQ548,AU548,AY548,BC548,BG548,BK548,BO548,BS548,BW548,CA548,CE548),3)+LARGE((S548,W548,AA548,AE548,AI548,AM548,AQ548,AU548,AY548,BC548,BG548,BK548,BO548,BS548,BW548,CA548,CE548),4)+LARGE((S548,W548,AA548,AE548,AI548,AM548,AQ548,AU548,AY548,BC548,BG548,BK548,BO548,BS548,BW548,CA548,CE548),5),K548)</f>
        <v>150.34</v>
      </c>
      <c r="AJ548" s="200"/>
      <c r="AK548" s="201"/>
      <c r="AL548" s="201"/>
      <c r="AM548" s="201"/>
      <c r="BY548" s="264"/>
      <c r="BZ548" s="264"/>
      <c r="CA548" s="257"/>
      <c r="CB548" s="221">
        <v>5.9467592592592593E-2</v>
      </c>
      <c r="CC548" s="222">
        <v>150.26</v>
      </c>
      <c r="CD548" s="221">
        <v>5.9437858796296303E-2</v>
      </c>
      <c r="CE548" s="222">
        <v>150.34</v>
      </c>
    </row>
    <row r="549" spans="2:83" ht="15" customHeight="1">
      <c r="B549" s="2">
        <v>604</v>
      </c>
      <c r="C549" s="2">
        <v>544</v>
      </c>
      <c r="D549" s="47" t="s">
        <v>1596</v>
      </c>
      <c r="E549" s="47" t="s">
        <v>1479</v>
      </c>
      <c r="F549" s="90" t="s">
        <v>1593</v>
      </c>
      <c r="G549" s="81">
        <v>1978</v>
      </c>
      <c r="H549" s="49" t="s">
        <v>31</v>
      </c>
      <c r="I549" s="2" t="str">
        <f>IF(G549&lt;=1953,"M60",IF(G549&lt;=1963,"M50",IF(G549&lt;=1973,"M40","M")))</f>
        <v>M</v>
      </c>
      <c r="J549" s="105">
        <f t="shared" si="45"/>
        <v>148.94</v>
      </c>
      <c r="K549" s="249">
        <f t="shared" si="46"/>
        <v>150.22</v>
      </c>
      <c r="L549" s="51">
        <f t="shared" si="47"/>
        <v>1</v>
      </c>
      <c r="M549" s="52" t="str">
        <f t="shared" si="48"/>
        <v>nie</v>
      </c>
      <c r="N549" s="106">
        <f>IF($M549="ano",LARGE((Q549,U549,Y549,AC549,AG549,AK549,AO549,AS549,AW549,BA549,BE549,BI549,BM549,BQ549,BU549,BY549,CC549),1)+LARGE((Q549,U549,Y549,AC549,AG549,AK549,AO549,AS549,AW549,BA549,BE549,BI549,BM549,BQ549,BU549,BY549,CC549),2)+LARGE((Q549,U549,Y549,AC549,AG549,AK549,AO549,AS549,AW549,BA549,BE549,BI549,BM549,BQ549,BU549,BY549,CC549),3)+LARGE((Q549,U549,Y549,AC549,AG549,AK549,AO549,AS549,AW549,BA549,BE549,BI549,BM549,BQ549,BU549,BY549,CC549),4)+LARGE((Q549,U549,Y549,AC549,AG549,AK549,AO549,AS549,AW549,BA549,BE549,BI549,BM549,BQ549,BU549,BY549,CC549),5),J549)</f>
        <v>148.94</v>
      </c>
      <c r="O549" s="250">
        <f>IF($M549="ano",LARGE((S549,W549,AA549,AE549,AI549,AM549,AQ549,AU549,AY549,BC549,BG549,BK549,BO549,BS549,BW549,CA549,CE549),1)+LARGE((S549,W549,AA549,AE549,AI549,AM549,AQ549,AU549,AY549,BC549,BG549,BK549,BO549,BS549,BW549,CA549,CE549),2)+LARGE((S549,W549,AA549,AE549,AI549,AM549,AQ549,AU549,AY549,BC549,BG549,BK549,BO549,BS549,BW549,CA549,CE549),3)+LARGE((S549,W549,AA549,AE549,AI549,AM549,AQ549,AU549,AY549,BC549,BG549,BK549,BO549,BS549,BW549,CA549,CE549),4)+LARGE((S549,W549,AA549,AE549,AI549,AM549,AQ549,AU549,AY549,BC549,BG549,BK549,BO549,BS549,BW549,CA549,CE549),5),K549)</f>
        <v>150.22</v>
      </c>
      <c r="P549" s="191"/>
      <c r="Q549" s="192"/>
      <c r="R549" s="192"/>
      <c r="S549" s="193"/>
      <c r="T549" s="194"/>
      <c r="U549" s="195"/>
      <c r="V549" s="195"/>
      <c r="W549" s="196"/>
      <c r="X549" s="197">
        <v>6.474537037037037E-2</v>
      </c>
      <c r="Y549" s="261">
        <v>148.94</v>
      </c>
      <c r="Z549" s="197">
        <v>6.4195034722222225E-2</v>
      </c>
      <c r="AA549" s="261">
        <v>150.22</v>
      </c>
      <c r="AB549" s="200"/>
      <c r="AC549" s="201"/>
      <c r="AD549" s="201"/>
      <c r="AE549" s="202"/>
      <c r="AF549" s="203"/>
      <c r="AG549" s="204" t="s">
        <v>247</v>
      </c>
      <c r="AH549" s="204"/>
      <c r="AI549" s="205"/>
      <c r="AJ549" s="200"/>
      <c r="AK549" s="201" t="s">
        <v>247</v>
      </c>
      <c r="AL549" s="201"/>
      <c r="AM549" s="202"/>
      <c r="AN549" s="206"/>
      <c r="AO549" s="207" t="s">
        <v>247</v>
      </c>
      <c r="AP549" s="207"/>
      <c r="AQ549" s="208"/>
      <c r="AU549" s="202"/>
      <c r="AW549" s="231"/>
      <c r="AX549" s="231"/>
      <c r="AY549" s="253"/>
      <c r="BA549" s="207"/>
      <c r="BB549" s="207"/>
      <c r="BC549" s="208"/>
      <c r="BD549" s="210"/>
      <c r="BE549" s="211"/>
      <c r="BF549" s="211"/>
      <c r="BG549" s="212"/>
      <c r="BH549" s="213"/>
      <c r="BI549" s="214"/>
      <c r="BJ549" s="214"/>
      <c r="BK549" s="215"/>
      <c r="BL549" s="112"/>
      <c r="BM549" s="233"/>
      <c r="BN549" s="233"/>
      <c r="BO549" s="255"/>
      <c r="BP549" s="216"/>
      <c r="BQ549" s="216"/>
      <c r="BR549" s="216"/>
      <c r="BS549" s="217"/>
      <c r="BT549" s="218"/>
      <c r="BU549" s="259"/>
      <c r="BV549" s="259"/>
      <c r="BW549" s="260"/>
      <c r="BY549" s="257"/>
      <c r="BZ549" s="257"/>
      <c r="CA549" s="257"/>
      <c r="CB549" s="221"/>
      <c r="CC549" s="222"/>
      <c r="CD549" s="222"/>
      <c r="CE549" s="222"/>
    </row>
    <row r="550" spans="2:83" ht="15" customHeight="1">
      <c r="B550" s="2">
        <v>605</v>
      </c>
      <c r="C550" s="2">
        <v>545</v>
      </c>
      <c r="D550" s="49" t="s">
        <v>812</v>
      </c>
      <c r="E550" s="49" t="s">
        <v>1655</v>
      </c>
      <c r="F550" s="93" t="s">
        <v>759</v>
      </c>
      <c r="G550" s="85">
        <v>1963</v>
      </c>
      <c r="H550" s="49" t="s">
        <v>31</v>
      </c>
      <c r="I550" s="49" t="s">
        <v>33</v>
      </c>
      <c r="J550" s="105">
        <f t="shared" si="45"/>
        <v>132.68</v>
      </c>
      <c r="K550" s="249">
        <f t="shared" si="46"/>
        <v>150.16</v>
      </c>
      <c r="L550" s="51">
        <f t="shared" si="47"/>
        <v>1</v>
      </c>
      <c r="M550" s="52" t="str">
        <f t="shared" si="48"/>
        <v>nie</v>
      </c>
      <c r="N550" s="106">
        <f>IF($M550="ano",LARGE((Q550,U550,Y550,AC550,AG550,AK550,AO550,AS550,AW550,BA550,BE550,BI550,BM550,BQ550,BU550,BY550,CC550),1)+LARGE((Q550,U550,Y550,AC550,AG550,AK550,AO550,AS550,AW550,BA550,BE550,BI550,BM550,BQ550,BU550,BY550,CC550),2)+LARGE((Q550,U550,Y550,AC550,AG550,AK550,AO550,AS550,AW550,BA550,BE550,BI550,BM550,BQ550,BU550,BY550,CC550),3)+LARGE((Q550,U550,Y550,AC550,AG550,AK550,AO550,AS550,AW550,BA550,BE550,BI550,BM550,BQ550,BU550,BY550,CC550),4)+LARGE((Q550,U550,Y550,AC550,AG550,AK550,AO550,AS550,AW550,BA550,BE550,BI550,BM550,BQ550,BU550,BY550,CC550),5),J550)</f>
        <v>132.68</v>
      </c>
      <c r="O550" s="250">
        <f>IF($M550="ano",LARGE((S550,W550,AA550,AE550,AI550,AM550,AQ550,AU550,AY550,BC550,BG550,BK550,BO550,BS550,BW550,CA550,CE550),1)+LARGE((S550,W550,AA550,AE550,AI550,AM550,AQ550,AU550,AY550,BC550,BG550,BK550,BO550,BS550,BW550,CA550,CE550),2)+LARGE((S550,W550,AA550,AE550,AI550,AM550,AQ550,AU550,AY550,BC550,BG550,BK550,BO550,BS550,BW550,CA550,CE550),3)+LARGE((S550,W550,AA550,AE550,AI550,AM550,AQ550,AU550,AY550,BC550,BG550,BK550,BO550,BS550,BW550,CA550,CE550),4)+LARGE((S550,W550,AA550,AE550,AI550,AM550,AQ550,AU550,AY550,BC550,BG550,BK550,BO550,BS550,BW550,CA550,CE550),5),K550)</f>
        <v>150.16</v>
      </c>
      <c r="Y550" s="59" t="s">
        <v>247</v>
      </c>
      <c r="AA550" s="59" t="s">
        <v>247</v>
      </c>
      <c r="AJ550" s="200"/>
      <c r="AK550" s="201"/>
      <c r="AL550" s="201"/>
      <c r="AM550" s="201"/>
      <c r="AV550" s="78">
        <v>8.3043981481481483E-2</v>
      </c>
      <c r="AW550" s="263">
        <v>132.68</v>
      </c>
      <c r="AX550" s="78">
        <v>7.3377662037037036E-2</v>
      </c>
      <c r="AY550" s="263">
        <v>150.16</v>
      </c>
      <c r="BA550" s="207"/>
      <c r="BB550" s="207"/>
      <c r="BC550" s="208"/>
      <c r="BD550" s="210"/>
      <c r="BE550" s="211"/>
      <c r="BF550" s="211"/>
      <c r="BG550" s="212"/>
      <c r="BH550" s="213"/>
      <c r="BI550" s="214"/>
      <c r="BJ550" s="214"/>
      <c r="BK550" s="215"/>
      <c r="BL550" s="112"/>
      <c r="BM550" s="233"/>
      <c r="BN550" s="233"/>
      <c r="BO550" s="255"/>
      <c r="BT550" s="218"/>
      <c r="BU550" s="259"/>
      <c r="BV550" s="259"/>
      <c r="BW550" s="260"/>
      <c r="BY550" s="257"/>
      <c r="BZ550" s="257"/>
      <c r="CA550" s="257"/>
      <c r="CB550" s="221"/>
      <c r="CC550" s="222"/>
      <c r="CD550" s="222"/>
      <c r="CE550" s="222"/>
    </row>
    <row r="551" spans="2:83" ht="15" customHeight="1">
      <c r="B551" s="2">
        <v>606</v>
      </c>
      <c r="C551" s="2">
        <v>546</v>
      </c>
      <c r="D551" s="49" t="s">
        <v>492</v>
      </c>
      <c r="E551" s="49" t="s">
        <v>1604</v>
      </c>
      <c r="F551" s="93" t="s">
        <v>380</v>
      </c>
      <c r="G551" s="85" t="s">
        <v>381</v>
      </c>
      <c r="H551" s="49" t="s">
        <v>31</v>
      </c>
      <c r="I551" s="49" t="s">
        <v>37</v>
      </c>
      <c r="J551" s="105">
        <f t="shared" si="45"/>
        <v>109.98</v>
      </c>
      <c r="K551" s="249">
        <f t="shared" si="46"/>
        <v>149.97999999999999</v>
      </c>
      <c r="L551" s="51">
        <f t="shared" si="47"/>
        <v>1</v>
      </c>
      <c r="M551" s="52" t="str">
        <f t="shared" si="48"/>
        <v>nie</v>
      </c>
      <c r="N551" s="106">
        <f>IF($M551="ano",LARGE((Q551,U551,Y551,AC551,AG551,AK551,AO551,AS551,AW551,BA551,BE551,BI551,BM551,BQ551,BU551,BY551,CC551),1)+LARGE((Q551,U551,Y551,AC551,AG551,AK551,AO551,AS551,AW551,BA551,BE551,BI551,BM551,BQ551,BU551,BY551,CC551),2)+LARGE((Q551,U551,Y551,AC551,AG551,AK551,AO551,AS551,AW551,BA551,BE551,BI551,BM551,BQ551,BU551,BY551,CC551),3)+LARGE((Q551,U551,Y551,AC551,AG551,AK551,AO551,AS551,AW551,BA551,BE551,BI551,BM551,BQ551,BU551,BY551,CC551),4)+LARGE((Q551,U551,Y551,AC551,AG551,AK551,AO551,AS551,AW551,BA551,BE551,BI551,BM551,BQ551,BU551,BY551,CC551),5),J551)</f>
        <v>109.98</v>
      </c>
      <c r="O551" s="250">
        <f>IF($M551="ano",LARGE((S551,W551,AA551,AE551,AI551,AM551,AQ551,AU551,AY551,BC551,BG551,BK551,BO551,BS551,BW551,CA551,CE551),1)+LARGE((S551,W551,AA551,AE551,AI551,AM551,AQ551,AU551,AY551,BC551,BG551,BK551,BO551,BS551,BW551,CA551,CE551),2)+LARGE((S551,W551,AA551,AE551,AI551,AM551,AQ551,AU551,AY551,BC551,BG551,BK551,BO551,BS551,BW551,CA551,CE551),3)+LARGE((S551,W551,AA551,AE551,AI551,AM551,AQ551,AU551,AY551,BC551,BG551,BK551,BO551,BS551,BW551,CA551,CE551),4)+LARGE((S551,W551,AA551,AE551,AI551,AM551,AQ551,AU551,AY551,BC551,BG551,BK551,BO551,BS551,BW551,CA551,CE551),5),K551)</f>
        <v>149.97999999999999</v>
      </c>
      <c r="S551" s="193"/>
      <c r="W551" s="196"/>
      <c r="Y551" s="59" t="s">
        <v>247</v>
      </c>
      <c r="AA551" s="199" t="s">
        <v>247</v>
      </c>
      <c r="AE551" s="202"/>
      <c r="AG551" s="61" t="s">
        <v>247</v>
      </c>
      <c r="AI551" s="205"/>
      <c r="AJ551" s="200"/>
      <c r="AK551" s="201" t="s">
        <v>247</v>
      </c>
      <c r="AL551" s="201"/>
      <c r="AM551" s="202"/>
      <c r="AN551" s="206">
        <v>3.7013888888888888E-2</v>
      </c>
      <c r="AO551" s="251">
        <v>109.98</v>
      </c>
      <c r="AP551" s="206">
        <v>2.7142284722222219E-2</v>
      </c>
      <c r="AQ551" s="251">
        <v>149.97999999999999</v>
      </c>
      <c r="AU551" s="202"/>
      <c r="AW551" s="231"/>
      <c r="AX551" s="231"/>
      <c r="AY551" s="253"/>
      <c r="BA551" s="207"/>
      <c r="BB551" s="207"/>
      <c r="BC551" s="208"/>
      <c r="BD551" s="210"/>
      <c r="BE551" s="211"/>
      <c r="BF551" s="211"/>
      <c r="BG551" s="212"/>
      <c r="BH551" s="213"/>
      <c r="BI551" s="214"/>
      <c r="BJ551" s="214"/>
      <c r="BK551" s="215"/>
      <c r="BL551" s="112"/>
      <c r="BM551" s="233"/>
      <c r="BN551" s="233"/>
      <c r="BO551" s="255"/>
      <c r="BS551" s="217"/>
      <c r="BT551" s="218"/>
      <c r="BU551" s="259"/>
      <c r="BV551" s="259"/>
      <c r="BW551" s="260"/>
      <c r="BY551" s="257"/>
      <c r="BZ551" s="257"/>
      <c r="CA551" s="257"/>
      <c r="CB551" s="221"/>
      <c r="CC551" s="222"/>
      <c r="CD551" s="222"/>
      <c r="CE551" s="222"/>
    </row>
    <row r="552" spans="2:83" ht="15" customHeight="1">
      <c r="B552" s="2">
        <v>608</v>
      </c>
      <c r="C552" s="2">
        <v>547</v>
      </c>
      <c r="D552" s="49" t="s">
        <v>1141</v>
      </c>
      <c r="E552" s="49" t="s">
        <v>1140</v>
      </c>
      <c r="F552" s="93" t="s">
        <v>90</v>
      </c>
      <c r="G552" s="85">
        <v>1963</v>
      </c>
      <c r="H552" s="49" t="s">
        <v>31</v>
      </c>
      <c r="I552" s="49" t="s">
        <v>33</v>
      </c>
      <c r="J552" s="105">
        <f t="shared" si="45"/>
        <v>132.38999999999999</v>
      </c>
      <c r="K552" s="249">
        <f t="shared" si="46"/>
        <v>149.84</v>
      </c>
      <c r="L552" s="51">
        <f t="shared" si="47"/>
        <v>1</v>
      </c>
      <c r="M552" s="52" t="str">
        <f t="shared" si="48"/>
        <v>nie</v>
      </c>
      <c r="N552" s="106">
        <f>IF($M552="ano",LARGE((Q552,U552,Y552,AC552,AG552,AK552,AO552,AS552,AW552,BA552,BE552,BI552,BM552,BQ552,BU552,BY552,CC552),1)+LARGE((Q552,U552,Y552,AC552,AG552,AK552,AO552,AS552,AW552,BA552,BE552,BI552,BM552,BQ552,BU552,BY552,CC552),2)+LARGE((Q552,U552,Y552,AC552,AG552,AK552,AO552,AS552,AW552,BA552,BE552,BI552,BM552,BQ552,BU552,BY552,CC552),3)+LARGE((Q552,U552,Y552,AC552,AG552,AK552,AO552,AS552,AW552,BA552,BE552,BI552,BM552,BQ552,BU552,BY552,CC552),4)+LARGE((Q552,U552,Y552,AC552,AG552,AK552,AO552,AS552,AW552,BA552,BE552,BI552,BM552,BQ552,BU552,BY552,CC552),5),J552)</f>
        <v>132.38999999999999</v>
      </c>
      <c r="O552" s="250">
        <f>IF($M552="ano",LARGE((S552,W552,AA552,AE552,AI552,AM552,AQ552,AU552,AY552,BC552,BG552,BK552,BO552,BS552,BW552,CA552,CE552),1)+LARGE((S552,W552,AA552,AE552,AI552,AM552,AQ552,AU552,AY552,BC552,BG552,BK552,BO552,BS552,BW552,CA552,CE552),2)+LARGE((S552,W552,AA552,AE552,AI552,AM552,AQ552,AU552,AY552,BC552,BG552,BK552,BO552,BS552,BW552,CA552,CE552),3)+LARGE((S552,W552,AA552,AE552,AI552,AM552,AQ552,AU552,AY552,BC552,BG552,BK552,BO552,BS552,BW552,CA552,CE552),4)+LARGE((S552,W552,AA552,AE552,AI552,AM552,AQ552,AU552,AY552,BC552,BG552,BK552,BO552,BS552,BW552,CA552,CE552),5),K552)</f>
        <v>149.84</v>
      </c>
      <c r="AJ552" s="200"/>
      <c r="AK552" s="201"/>
      <c r="AL552" s="201"/>
      <c r="AM552" s="201"/>
      <c r="BT552" s="218">
        <v>6.0046296296296299E-2</v>
      </c>
      <c r="BU552" s="256">
        <v>132.38999999999999</v>
      </c>
      <c r="BV552" s="218">
        <v>5.3056907407407414E-2</v>
      </c>
      <c r="BW552" s="262">
        <v>149.84</v>
      </c>
      <c r="BY552" s="257"/>
      <c r="BZ552" s="257"/>
      <c r="CA552" s="257"/>
      <c r="CB552" s="221"/>
      <c r="CC552" s="222"/>
      <c r="CD552" s="222"/>
      <c r="CE552" s="222"/>
    </row>
    <row r="553" spans="2:83" ht="15" customHeight="1">
      <c r="B553" s="2">
        <v>609</v>
      </c>
      <c r="C553" s="2">
        <v>548</v>
      </c>
      <c r="D553" s="49" t="s">
        <v>1130</v>
      </c>
      <c r="E553" s="49" t="s">
        <v>1967</v>
      </c>
      <c r="F553" s="93" t="s">
        <v>1125</v>
      </c>
      <c r="G553" s="85">
        <v>1973</v>
      </c>
      <c r="H553" s="49" t="s">
        <v>31</v>
      </c>
      <c r="I553" s="49" t="s">
        <v>32</v>
      </c>
      <c r="J553" s="105">
        <f t="shared" si="45"/>
        <v>143.63999999999999</v>
      </c>
      <c r="K553" s="249">
        <f t="shared" si="46"/>
        <v>149.82</v>
      </c>
      <c r="L553" s="51">
        <f t="shared" si="47"/>
        <v>1</v>
      </c>
      <c r="M553" s="52" t="str">
        <f t="shared" si="48"/>
        <v>nie</v>
      </c>
      <c r="N553" s="106">
        <f>IF($M553="ano",LARGE((Q553,U553,Y553,AC553,AG553,AK553,AO553,AS553,AW553,BA553,BE553,BI553,BM553,BQ553,BU553,BY553,CC553),1)+LARGE((Q553,U553,Y553,AC553,AG553,AK553,AO553,AS553,AW553,BA553,BE553,BI553,BM553,BQ553,BU553,BY553,CC553),2)+LARGE((Q553,U553,Y553,AC553,AG553,AK553,AO553,AS553,AW553,BA553,BE553,BI553,BM553,BQ553,BU553,BY553,CC553),3)+LARGE((Q553,U553,Y553,AC553,AG553,AK553,AO553,AS553,AW553,BA553,BE553,BI553,BM553,BQ553,BU553,BY553,CC553),4)+LARGE((Q553,U553,Y553,AC553,AG553,AK553,AO553,AS553,AW553,BA553,BE553,BI553,BM553,BQ553,BU553,BY553,CC553),5),J553)</f>
        <v>143.63999999999999</v>
      </c>
      <c r="O553" s="250">
        <f>IF($M553="ano",LARGE((S553,W553,AA553,AE553,AI553,AM553,AQ553,AU553,AY553,BC553,BG553,BK553,BO553,BS553,BW553,CA553,CE553),1)+LARGE((S553,W553,AA553,AE553,AI553,AM553,AQ553,AU553,AY553,BC553,BG553,BK553,BO553,BS553,BW553,CA553,CE553),2)+LARGE((S553,W553,AA553,AE553,AI553,AM553,AQ553,AU553,AY553,BC553,BG553,BK553,BO553,BS553,BW553,CA553,CE553),3)+LARGE((S553,W553,AA553,AE553,AI553,AM553,AQ553,AU553,AY553,BC553,BG553,BK553,BO553,BS553,BW553,CA553,CE553),4)+LARGE((S553,W553,AA553,AE553,AI553,AM553,AQ553,AU553,AY553,BC553,BG553,BK553,BO553,BS553,BW553,CA553,CE553),5),K553)</f>
        <v>149.82</v>
      </c>
      <c r="AJ553" s="200"/>
      <c r="AK553" s="201"/>
      <c r="AL553" s="201"/>
      <c r="AM553" s="201"/>
      <c r="BT553" s="218">
        <v>5.752314814814815E-2</v>
      </c>
      <c r="BU553" s="256">
        <v>143.63999999999999</v>
      </c>
      <c r="BV553" s="218">
        <v>5.5153194444444442E-2</v>
      </c>
      <c r="BW553" s="262">
        <v>149.82</v>
      </c>
      <c r="BY553" s="257"/>
      <c r="BZ553" s="257"/>
      <c r="CA553" s="257"/>
      <c r="CB553" s="221"/>
      <c r="CC553" s="222"/>
      <c r="CD553" s="222"/>
      <c r="CE553" s="222"/>
    </row>
    <row r="554" spans="2:83" ht="15" customHeight="1">
      <c r="B554" s="2">
        <v>610</v>
      </c>
      <c r="C554" s="2">
        <v>549</v>
      </c>
      <c r="D554" s="49" t="s">
        <v>1027</v>
      </c>
      <c r="E554" s="49" t="s">
        <v>1564</v>
      </c>
      <c r="F554" s="93" t="s">
        <v>961</v>
      </c>
      <c r="G554" s="85">
        <v>1966</v>
      </c>
      <c r="H554" s="49" t="s">
        <v>31</v>
      </c>
      <c r="I554" s="49" t="s">
        <v>32</v>
      </c>
      <c r="J554" s="105">
        <f t="shared" si="45"/>
        <v>135.72</v>
      </c>
      <c r="K554" s="249">
        <f t="shared" si="46"/>
        <v>149.76999999999998</v>
      </c>
      <c r="L554" s="51">
        <f t="shared" si="47"/>
        <v>1</v>
      </c>
      <c r="M554" s="52" t="str">
        <f t="shared" si="48"/>
        <v>nie</v>
      </c>
      <c r="N554" s="106">
        <f>IF($M554="ano",LARGE((Q554,U554,Y554,AC554,AG554,AK554,AO554,AS554,AW554,BA554,BE554,BI554,BM554,BQ554,BU554,BY554,CC554),1)+LARGE((Q554,U554,Y554,AC554,AG554,AK554,AO554,AS554,AW554,BA554,BE554,BI554,BM554,BQ554,BU554,BY554,CC554),2)+LARGE((Q554,U554,Y554,AC554,AG554,AK554,AO554,AS554,AW554,BA554,BE554,BI554,BM554,BQ554,BU554,BY554,CC554),3)+LARGE((Q554,U554,Y554,AC554,AG554,AK554,AO554,AS554,AW554,BA554,BE554,BI554,BM554,BQ554,BU554,BY554,CC554),4)+LARGE((Q554,U554,Y554,AC554,AG554,AK554,AO554,AS554,AW554,BA554,BE554,BI554,BM554,BQ554,BU554,BY554,CC554),5),J554)</f>
        <v>135.72</v>
      </c>
      <c r="O554" s="250">
        <f>IF($M554="ano",LARGE((S554,W554,AA554,AE554,AI554,AM554,AQ554,AU554,AY554,BC554,BG554,BK554,BO554,BS554,BW554,CA554,CE554),1)+LARGE((S554,W554,AA554,AE554,AI554,AM554,AQ554,AU554,AY554,BC554,BG554,BK554,BO554,BS554,BW554,CA554,CE554),2)+LARGE((S554,W554,AA554,AE554,AI554,AM554,AQ554,AU554,AY554,BC554,BG554,BK554,BO554,BS554,BW554,CA554,CE554),3)+LARGE((S554,W554,AA554,AE554,AI554,AM554,AQ554,AU554,AY554,BC554,BG554,BK554,BO554,BS554,BW554,CA554,CE554),4)+LARGE((S554,W554,AA554,AE554,AI554,AM554,AQ554,AU554,AY554,BC554,BG554,BK554,BO554,BS554,BW554,CA554,CE554),5),K554)</f>
        <v>149.76999999999998</v>
      </c>
      <c r="AJ554" s="200"/>
      <c r="AK554" s="201"/>
      <c r="AL554" s="201"/>
      <c r="AM554" s="201"/>
      <c r="BH554" s="213">
        <v>7.9039351851851861E-2</v>
      </c>
      <c r="BI554" s="254">
        <v>135.72</v>
      </c>
      <c r="BJ554" s="213">
        <v>7.1625460648148162E-2</v>
      </c>
      <c r="BK554" s="254">
        <v>149.76999999999998</v>
      </c>
      <c r="BL554" s="112"/>
      <c r="BM554" s="233"/>
      <c r="BN554" s="233"/>
      <c r="BO554" s="255"/>
      <c r="BT554" s="218"/>
      <c r="BU554" s="259"/>
      <c r="BV554" s="259"/>
      <c r="BW554" s="260"/>
      <c r="BY554" s="257"/>
      <c r="BZ554" s="257"/>
      <c r="CA554" s="257"/>
      <c r="CB554" s="221"/>
      <c r="CC554" s="222"/>
      <c r="CD554" s="222"/>
      <c r="CE554" s="222"/>
    </row>
    <row r="555" spans="2:83" ht="15" customHeight="1">
      <c r="B555" s="2">
        <v>611</v>
      </c>
      <c r="C555" s="2">
        <v>550</v>
      </c>
      <c r="D555" s="49" t="s">
        <v>630</v>
      </c>
      <c r="E555" s="49" t="s">
        <v>1564</v>
      </c>
      <c r="F555" s="93" t="s">
        <v>78</v>
      </c>
      <c r="G555" s="85" t="s">
        <v>295</v>
      </c>
      <c r="H555" s="49" t="s">
        <v>31</v>
      </c>
      <c r="I555" s="49" t="s">
        <v>31</v>
      </c>
      <c r="J555" s="105">
        <f t="shared" si="45"/>
        <v>148.97</v>
      </c>
      <c r="K555" s="249">
        <f t="shared" si="46"/>
        <v>149.67999999999998</v>
      </c>
      <c r="L555" s="51">
        <f t="shared" si="47"/>
        <v>1</v>
      </c>
      <c r="M555" s="52" t="str">
        <f t="shared" si="48"/>
        <v>nie</v>
      </c>
      <c r="N555" s="106">
        <f>IF($M555="ano",LARGE((Q555,U555,Y555,AC555,AG555,AK555,AO555,AS555,AW555,BA555,BE555,BI555,BM555,BQ555,BU555,BY555,CC555),1)+LARGE((Q555,U555,Y555,AC555,AG555,AK555,AO555,AS555,AW555,BA555,BE555,BI555,BM555,BQ555,BU555,BY555,CC555),2)+LARGE((Q555,U555,Y555,AC555,AG555,AK555,AO555,AS555,AW555,BA555,BE555,BI555,BM555,BQ555,BU555,BY555,CC555),3)+LARGE((Q555,U555,Y555,AC555,AG555,AK555,AO555,AS555,AW555,BA555,BE555,BI555,BM555,BQ555,BU555,BY555,CC555),4)+LARGE((Q555,U555,Y555,AC555,AG555,AK555,AO555,AS555,AW555,BA555,BE555,BI555,BM555,BQ555,BU555,BY555,CC555),5),J555)</f>
        <v>148.97</v>
      </c>
      <c r="O555" s="250">
        <f>IF($M555="ano",LARGE((S555,W555,AA555,AE555,AI555,AM555,AQ555,AU555,AY555,BC555,BG555,BK555,BO555,BS555,BW555,CA555,CE555),1)+LARGE((S555,W555,AA555,AE555,AI555,AM555,AQ555,AU555,AY555,BC555,BG555,BK555,BO555,BS555,BW555,CA555,CE555),2)+LARGE((S555,W555,AA555,AE555,AI555,AM555,AQ555,AU555,AY555,BC555,BG555,BK555,BO555,BS555,BW555,CA555,CE555),3)+LARGE((S555,W555,AA555,AE555,AI555,AM555,AQ555,AU555,AY555,BC555,BG555,BK555,BO555,BS555,BW555,CA555,CE555),4)+LARGE((S555,W555,AA555,AE555,AI555,AM555,AQ555,AU555,AY555,BC555,BG555,BK555,BO555,BS555,BW555,CA555,CE555),5),K555)</f>
        <v>149.67999999999998</v>
      </c>
      <c r="S555" s="193"/>
      <c r="W555" s="196"/>
      <c r="Y555" s="59" t="s">
        <v>247</v>
      </c>
      <c r="AA555" s="199" t="s">
        <v>247</v>
      </c>
      <c r="AE555" s="202"/>
      <c r="AG555" s="61" t="s">
        <v>247</v>
      </c>
      <c r="AI555" s="205"/>
      <c r="AJ555" s="200"/>
      <c r="AK555" s="201" t="s">
        <v>247</v>
      </c>
      <c r="AL555" s="201"/>
      <c r="AM555" s="202"/>
      <c r="AN555" s="206">
        <v>3.2037037037037037E-2</v>
      </c>
      <c r="AO555" s="251">
        <v>148.97</v>
      </c>
      <c r="AP555" s="206">
        <v>3.1886462962962964E-2</v>
      </c>
      <c r="AQ555" s="251">
        <v>149.67999999999998</v>
      </c>
      <c r="AU555" s="202"/>
      <c r="AW555" s="231"/>
      <c r="AX555" s="231"/>
      <c r="AY555" s="253"/>
      <c r="BA555" s="207"/>
      <c r="BB555" s="207"/>
      <c r="BC555" s="208"/>
      <c r="BD555" s="210"/>
      <c r="BE555" s="211"/>
      <c r="BF555" s="211"/>
      <c r="BG555" s="212"/>
      <c r="BH555" s="213"/>
      <c r="BI555" s="214"/>
      <c r="BJ555" s="214"/>
      <c r="BK555" s="215"/>
      <c r="BL555" s="112"/>
      <c r="BM555" s="233"/>
      <c r="BN555" s="233"/>
      <c r="BO555" s="255"/>
      <c r="BS555" s="217"/>
      <c r="BT555" s="218"/>
      <c r="BU555" s="259"/>
      <c r="BV555" s="259"/>
      <c r="BW555" s="260"/>
      <c r="BY555" s="257"/>
      <c r="BZ555" s="257"/>
      <c r="CA555" s="257"/>
      <c r="CB555" s="221"/>
      <c r="CC555" s="222"/>
      <c r="CD555" s="222"/>
      <c r="CE555" s="222"/>
    </row>
    <row r="556" spans="2:83" ht="15" customHeight="1">
      <c r="B556" s="2">
        <v>612</v>
      </c>
      <c r="C556" s="2">
        <v>551</v>
      </c>
      <c r="D556" s="49" t="s">
        <v>1015</v>
      </c>
      <c r="E556" s="49" t="s">
        <v>1902</v>
      </c>
      <c r="F556" s="93" t="s">
        <v>943</v>
      </c>
      <c r="G556" s="85">
        <v>1989</v>
      </c>
      <c r="H556" s="49" t="s">
        <v>31</v>
      </c>
      <c r="I556" s="49" t="s">
        <v>31</v>
      </c>
      <c r="J556" s="105">
        <f t="shared" si="45"/>
        <v>149.65</v>
      </c>
      <c r="K556" s="249">
        <f t="shared" si="46"/>
        <v>149.65</v>
      </c>
      <c r="L556" s="51">
        <f t="shared" si="47"/>
        <v>1</v>
      </c>
      <c r="M556" s="52" t="str">
        <f t="shared" si="48"/>
        <v>nie</v>
      </c>
      <c r="N556" s="106">
        <f>IF($M556="ano",LARGE((Q556,U556,Y556,AC556,AG556,AK556,AO556,AS556,AW556,BA556,BE556,BI556,BM556,BQ556,BU556,BY556,CC556),1)+LARGE((Q556,U556,Y556,AC556,AG556,AK556,AO556,AS556,AW556,BA556,BE556,BI556,BM556,BQ556,BU556,BY556,CC556),2)+LARGE((Q556,U556,Y556,AC556,AG556,AK556,AO556,AS556,AW556,BA556,BE556,BI556,BM556,BQ556,BU556,BY556,CC556),3)+LARGE((Q556,U556,Y556,AC556,AG556,AK556,AO556,AS556,AW556,BA556,BE556,BI556,BM556,BQ556,BU556,BY556,CC556),4)+LARGE((Q556,U556,Y556,AC556,AG556,AK556,AO556,AS556,AW556,BA556,BE556,BI556,BM556,BQ556,BU556,BY556,CC556),5),J556)</f>
        <v>149.65</v>
      </c>
      <c r="O556" s="250">
        <f>IF($M556="ano",LARGE((S556,W556,AA556,AE556,AI556,AM556,AQ556,AU556,AY556,BC556,BG556,BK556,BO556,BS556,BW556,CA556,CE556),1)+LARGE((S556,W556,AA556,AE556,AI556,AM556,AQ556,AU556,AY556,BC556,BG556,BK556,BO556,BS556,BW556,CA556,CE556),2)+LARGE((S556,W556,AA556,AE556,AI556,AM556,AQ556,AU556,AY556,BC556,BG556,BK556,BO556,BS556,BW556,CA556,CE556),3)+LARGE((S556,W556,AA556,AE556,AI556,AM556,AQ556,AU556,AY556,BC556,BG556,BK556,BO556,BS556,BW556,CA556,CE556),4)+LARGE((S556,W556,AA556,AE556,AI556,AM556,AQ556,AU556,AY556,BC556,BG556,BK556,BO556,BS556,BW556,CA556,CE556),5),K556)</f>
        <v>149.65</v>
      </c>
      <c r="AJ556" s="200"/>
      <c r="AK556" s="201"/>
      <c r="AL556" s="201"/>
      <c r="AM556" s="201"/>
      <c r="BH556" s="213">
        <v>7.4872685185185181E-2</v>
      </c>
      <c r="BI556" s="254">
        <v>149.65</v>
      </c>
      <c r="BJ556" s="213">
        <v>7.4872685185185181E-2</v>
      </c>
      <c r="BK556" s="254">
        <v>149.65</v>
      </c>
      <c r="BL556" s="112"/>
      <c r="BM556" s="233"/>
      <c r="BN556" s="233"/>
      <c r="BO556" s="255"/>
      <c r="BT556" s="218"/>
      <c r="BU556" s="259"/>
      <c r="BV556" s="259"/>
      <c r="BW556" s="260"/>
      <c r="BY556" s="257"/>
      <c r="BZ556" s="257"/>
      <c r="CA556" s="257"/>
      <c r="CB556" s="221"/>
      <c r="CC556" s="222"/>
      <c r="CD556" s="222"/>
      <c r="CE556" s="222"/>
    </row>
    <row r="557" spans="2:83" ht="15" customHeight="1">
      <c r="B557" s="2">
        <v>613</v>
      </c>
      <c r="C557" s="2">
        <v>552</v>
      </c>
      <c r="D557" s="47" t="s">
        <v>2519</v>
      </c>
      <c r="E557" s="47" t="s">
        <v>1604</v>
      </c>
      <c r="F557" s="89" t="s">
        <v>2520</v>
      </c>
      <c r="G557" s="48">
        <v>1982</v>
      </c>
      <c r="H557" s="49" t="s">
        <v>31</v>
      </c>
      <c r="I557" s="2" t="str">
        <f>IF(G557&lt;=1953,"M60",IF(G557&lt;=1963,"M50",IF(G557&lt;=1973,"M40","M")))</f>
        <v>M</v>
      </c>
      <c r="J557" s="105">
        <f t="shared" si="45"/>
        <v>149.56</v>
      </c>
      <c r="K557" s="249">
        <f t="shared" si="46"/>
        <v>149.56</v>
      </c>
      <c r="L557" s="51">
        <f t="shared" si="47"/>
        <v>1</v>
      </c>
      <c r="M557" s="52" t="str">
        <f t="shared" si="48"/>
        <v>nie</v>
      </c>
      <c r="N557" s="106">
        <f>IF($M557="ano",LARGE((Q557,U557,Y557,AC557,AG557,AK557,AO557,AS557,AW557,BA557,BE557,BI557,BM557,BQ557,BU557,BY557,CC557),1)+LARGE((Q557,U557,Y557,AC557,AG557,AK557,AO557,AS557,AW557,BA557,BE557,BI557,BM557,BQ557,BU557,BY557,CC557),2)+LARGE((Q557,U557,Y557,AC557,AG557,AK557,AO557,AS557,AW557,BA557,BE557,BI557,BM557,BQ557,BU557,BY557,CC557),3)+LARGE((Q557,U557,Y557,AC557,AG557,AK557,AO557,AS557,AW557,BA557,BE557,BI557,BM557,BQ557,BU557,BY557,CC557),4)+LARGE((Q557,U557,Y557,AC557,AG557,AK557,AO557,AS557,AW557,BA557,BE557,BI557,BM557,BQ557,BU557,BY557,CC557),5),J557)</f>
        <v>149.56</v>
      </c>
      <c r="O557" s="250">
        <f>IF($M557="ano",LARGE((S557,W557,AA557,AE557,AI557,AM557,AQ557,AU557,AY557,BC557,BG557,BK557,BO557,BS557,BW557,CA557,CE557),1)+LARGE((S557,W557,AA557,AE557,AI557,AM557,AQ557,AU557,AY557,BC557,BG557,BK557,BO557,BS557,BW557,CA557,CE557),2)+LARGE((S557,W557,AA557,AE557,AI557,AM557,AQ557,AU557,AY557,BC557,BG557,BK557,BO557,BS557,BW557,CA557,CE557),3)+LARGE((S557,W557,AA557,AE557,AI557,AM557,AQ557,AU557,AY557,BC557,BG557,BK557,BO557,BS557,BW557,CA557,CE557),4)+LARGE((S557,W557,AA557,AE557,AI557,AM557,AQ557,AU557,AY557,BC557,BG557,BK557,BO557,BS557,BW557,CA557,CE557),5),K557)</f>
        <v>149.56</v>
      </c>
      <c r="P557" s="191">
        <v>0.23702546296296298</v>
      </c>
      <c r="Q557" s="192">
        <v>149.56</v>
      </c>
      <c r="R557" s="191">
        <v>0.23702546296296298</v>
      </c>
      <c r="S557" s="192">
        <v>149.56</v>
      </c>
      <c r="T557" s="194"/>
      <c r="U557" s="195"/>
      <c r="V557" s="195"/>
      <c r="W557" s="196"/>
      <c r="X557" s="197"/>
      <c r="Y557" s="198" t="s">
        <v>247</v>
      </c>
      <c r="Z557" s="198"/>
      <c r="AA557" s="199" t="s">
        <v>247</v>
      </c>
      <c r="AB557" s="200"/>
      <c r="AC557" s="201"/>
      <c r="AD557" s="201"/>
      <c r="AE557" s="202"/>
      <c r="AF557" s="203"/>
      <c r="AG557" s="204" t="s">
        <v>247</v>
      </c>
      <c r="AH557" s="204"/>
      <c r="AI557" s="205"/>
      <c r="AJ557" s="200"/>
      <c r="AK557" s="201" t="s">
        <v>247</v>
      </c>
      <c r="AL557" s="201"/>
      <c r="AM557" s="202"/>
      <c r="AN557" s="206"/>
      <c r="AO557" s="207" t="s">
        <v>247</v>
      </c>
      <c r="AP557" s="207"/>
      <c r="AQ557" s="208"/>
      <c r="AU557" s="202"/>
      <c r="AW557" s="231"/>
      <c r="AX557" s="231"/>
      <c r="AY557" s="253"/>
      <c r="BA557" s="207"/>
      <c r="BB557" s="207"/>
      <c r="BC557" s="208"/>
      <c r="BD557" s="210"/>
      <c r="BE557" s="211"/>
      <c r="BF557" s="211"/>
      <c r="BG557" s="212"/>
      <c r="BH557" s="213"/>
      <c r="BI557" s="214"/>
      <c r="BJ557" s="214"/>
      <c r="BK557" s="215"/>
      <c r="BL557" s="112"/>
      <c r="BM557" s="233"/>
      <c r="BN557" s="233"/>
      <c r="BO557" s="255"/>
      <c r="BP557" s="216"/>
      <c r="BQ557" s="216"/>
      <c r="BR557" s="216"/>
      <c r="BS557" s="217"/>
      <c r="BT557" s="218"/>
      <c r="BU557" s="259"/>
      <c r="BV557" s="259"/>
      <c r="BW557" s="260"/>
      <c r="BY557" s="257"/>
      <c r="BZ557" s="257"/>
      <c r="CA557" s="257"/>
      <c r="CB557" s="221"/>
      <c r="CC557" s="222"/>
      <c r="CD557" s="222"/>
      <c r="CE557" s="222"/>
    </row>
    <row r="558" spans="2:83" ht="15" customHeight="1">
      <c r="B558" s="2">
        <v>615</v>
      </c>
      <c r="C558" s="2">
        <v>553</v>
      </c>
      <c r="D558" s="49" t="s">
        <v>779</v>
      </c>
      <c r="E558" s="49" t="s">
        <v>1505</v>
      </c>
      <c r="F558" s="93" t="s">
        <v>780</v>
      </c>
      <c r="G558" s="85">
        <v>1977</v>
      </c>
      <c r="H558" s="49" t="s">
        <v>31</v>
      </c>
      <c r="I558" s="49" t="s">
        <v>31</v>
      </c>
      <c r="J558" s="105">
        <f t="shared" si="45"/>
        <v>147.43</v>
      </c>
      <c r="K558" s="249">
        <f t="shared" si="46"/>
        <v>149.41999999999999</v>
      </c>
      <c r="L558" s="51">
        <f t="shared" si="47"/>
        <v>1</v>
      </c>
      <c r="M558" s="52" t="str">
        <f t="shared" si="48"/>
        <v>nie</v>
      </c>
      <c r="N558" s="106">
        <f>IF($M558="ano",LARGE((Q558,U558,Y558,AC558,AG558,AK558,AO558,AS558,AW558,BA558,BE558,BI558,BM558,BQ558,BU558,BY558,CC558),1)+LARGE((Q558,U558,Y558,AC558,AG558,AK558,AO558,AS558,AW558,BA558,BE558,BI558,BM558,BQ558,BU558,BY558,CC558),2)+LARGE((Q558,U558,Y558,AC558,AG558,AK558,AO558,AS558,AW558,BA558,BE558,BI558,BM558,BQ558,BU558,BY558,CC558),3)+LARGE((Q558,U558,Y558,AC558,AG558,AK558,AO558,AS558,AW558,BA558,BE558,BI558,BM558,BQ558,BU558,BY558,CC558),4)+LARGE((Q558,U558,Y558,AC558,AG558,AK558,AO558,AS558,AW558,BA558,BE558,BI558,BM558,BQ558,BU558,BY558,CC558),5),J558)</f>
        <v>147.43</v>
      </c>
      <c r="O558" s="250">
        <f>IF($M558="ano",LARGE((S558,W558,AA558,AE558,AI558,AM558,AQ558,AU558,AY558,BC558,BG558,BK558,BO558,BS558,BW558,CA558,CE558),1)+LARGE((S558,W558,AA558,AE558,AI558,AM558,AQ558,AU558,AY558,BC558,BG558,BK558,BO558,BS558,BW558,CA558,CE558),2)+LARGE((S558,W558,AA558,AE558,AI558,AM558,AQ558,AU558,AY558,BC558,BG558,BK558,BO558,BS558,BW558,CA558,CE558),3)+LARGE((S558,W558,AA558,AE558,AI558,AM558,AQ558,AU558,AY558,BC558,BG558,BK558,BO558,BS558,BW558,CA558,CE558),4)+LARGE((S558,W558,AA558,AE558,AI558,AM558,AQ558,AU558,AY558,BC558,BG558,BK558,BO558,BS558,BW558,CA558,CE558),5),K558)</f>
        <v>149.41999999999999</v>
      </c>
      <c r="Y558" s="59" t="s">
        <v>247</v>
      </c>
      <c r="AA558" s="59" t="s">
        <v>247</v>
      </c>
      <c r="AJ558" s="200"/>
      <c r="AK558" s="201"/>
      <c r="AL558" s="201"/>
      <c r="AM558" s="201"/>
      <c r="AV558" s="78">
        <v>7.846064814814814E-2</v>
      </c>
      <c r="AW558" s="263">
        <v>147.43</v>
      </c>
      <c r="AX558" s="78">
        <v>7.7417121527777771E-2</v>
      </c>
      <c r="AY558" s="263">
        <v>149.41999999999999</v>
      </c>
      <c r="BA558" s="207"/>
      <c r="BB558" s="207"/>
      <c r="BC558" s="208"/>
      <c r="BD558" s="210"/>
      <c r="BE558" s="211"/>
      <c r="BF558" s="211"/>
      <c r="BG558" s="212"/>
      <c r="BH558" s="213"/>
      <c r="BI558" s="214"/>
      <c r="BJ558" s="214"/>
      <c r="BK558" s="215"/>
      <c r="BL558" s="112"/>
      <c r="BM558" s="233"/>
      <c r="BN558" s="233"/>
      <c r="BO558" s="255"/>
      <c r="BT558" s="218"/>
      <c r="BU558" s="259"/>
      <c r="BV558" s="259"/>
      <c r="BW558" s="260"/>
      <c r="BY558" s="257"/>
      <c r="BZ558" s="257"/>
      <c r="CA558" s="257"/>
      <c r="CB558" s="221"/>
      <c r="CC558" s="222"/>
      <c r="CD558" s="222"/>
      <c r="CE558" s="222"/>
    </row>
    <row r="559" spans="2:83" ht="15" customHeight="1">
      <c r="B559" s="2">
        <v>616</v>
      </c>
      <c r="C559" s="2">
        <v>554</v>
      </c>
      <c r="D559" s="47" t="s">
        <v>1936</v>
      </c>
      <c r="E559" s="47" t="s">
        <v>1511</v>
      </c>
      <c r="F559" s="89" t="s">
        <v>1937</v>
      </c>
      <c r="G559" s="82">
        <v>1979</v>
      </c>
      <c r="H559" s="49" t="s">
        <v>31</v>
      </c>
      <c r="I559" s="2" t="str">
        <f>IF(G559&lt;=1953,"M60",IF(G559&lt;=1963,"M50",IF(G559&lt;=1973,"M40","M")))</f>
        <v>M</v>
      </c>
      <c r="J559" s="105">
        <f t="shared" si="45"/>
        <v>148.66999999999999</v>
      </c>
      <c r="K559" s="249">
        <f t="shared" si="46"/>
        <v>149.38</v>
      </c>
      <c r="L559" s="51">
        <f t="shared" si="47"/>
        <v>1</v>
      </c>
      <c r="M559" s="52" t="str">
        <f t="shared" si="48"/>
        <v>nie</v>
      </c>
      <c r="N559" s="106">
        <f>IF($M559="ano",LARGE((Q559,U559,Y559,AC559,AG559,AK559,AO559,AS559,AW559,BA559,BE559,BI559,BM559,BQ559,BU559,BY559,CC559),1)+LARGE((Q559,U559,Y559,AC559,AG559,AK559,AO559,AS559,AW559,BA559,BE559,BI559,BM559,BQ559,BU559,BY559,CC559),2)+LARGE((Q559,U559,Y559,AC559,AG559,AK559,AO559,AS559,AW559,BA559,BE559,BI559,BM559,BQ559,BU559,BY559,CC559),3)+LARGE((Q559,U559,Y559,AC559,AG559,AK559,AO559,AS559,AW559,BA559,BE559,BI559,BM559,BQ559,BU559,BY559,CC559),4)+LARGE((Q559,U559,Y559,AC559,AG559,AK559,AO559,AS559,AW559,BA559,BE559,BI559,BM559,BQ559,BU559,BY559,CC559),5),J559)</f>
        <v>148.66999999999999</v>
      </c>
      <c r="O559" s="250">
        <f>IF($M559="ano",LARGE((S559,W559,AA559,AE559,AI559,AM559,AQ559,AU559,AY559,BC559,BG559,BK559,BO559,BS559,BW559,CA559,CE559),1)+LARGE((S559,W559,AA559,AE559,AI559,AM559,AQ559,AU559,AY559,BC559,BG559,BK559,BO559,BS559,BW559,CA559,CE559),2)+LARGE((S559,W559,AA559,AE559,AI559,AM559,AQ559,AU559,AY559,BC559,BG559,BK559,BO559,BS559,BW559,CA559,CE559),3)+LARGE((S559,W559,AA559,AE559,AI559,AM559,AQ559,AU559,AY559,BC559,BG559,BK559,BO559,BS559,BW559,CA559,CE559),4)+LARGE((S559,W559,AA559,AE559,AI559,AM559,AQ559,AU559,AY559,BC559,BG559,BK559,BO559,BS559,BW559,CA559,CE559),5),K559)</f>
        <v>149.38</v>
      </c>
      <c r="P559" s="191"/>
      <c r="Q559" s="192"/>
      <c r="R559" s="192"/>
      <c r="S559" s="193"/>
      <c r="T559" s="194">
        <v>0.10013888888888889</v>
      </c>
      <c r="U559" s="256">
        <v>148.66999999999999</v>
      </c>
      <c r="V559" s="194">
        <v>9.9668236111111114E-2</v>
      </c>
      <c r="W559" s="256">
        <v>149.38</v>
      </c>
      <c r="X559" s="197"/>
      <c r="Y559" s="198" t="s">
        <v>247</v>
      </c>
      <c r="Z559" s="198"/>
      <c r="AA559" s="199" t="s">
        <v>247</v>
      </c>
      <c r="AB559" s="200"/>
      <c r="AC559" s="201"/>
      <c r="AD559" s="201"/>
      <c r="AE559" s="202"/>
      <c r="AF559" s="203"/>
      <c r="AG559" s="204" t="s">
        <v>247</v>
      </c>
      <c r="AH559" s="204"/>
      <c r="AI559" s="205"/>
      <c r="AJ559" s="200"/>
      <c r="AK559" s="201" t="s">
        <v>247</v>
      </c>
      <c r="AL559" s="201"/>
      <c r="AM559" s="202"/>
      <c r="AN559" s="206"/>
      <c r="AO559" s="207" t="s">
        <v>247</v>
      </c>
      <c r="AP559" s="207"/>
      <c r="AQ559" s="208"/>
      <c r="AU559" s="202"/>
      <c r="AW559" s="231"/>
      <c r="AX559" s="231"/>
      <c r="AY559" s="253"/>
      <c r="BA559" s="207"/>
      <c r="BB559" s="207"/>
      <c r="BC559" s="208"/>
      <c r="BD559" s="210"/>
      <c r="BE559" s="211"/>
      <c r="BF559" s="211"/>
      <c r="BG559" s="212"/>
      <c r="BH559" s="213"/>
      <c r="BI559" s="214"/>
      <c r="BJ559" s="214"/>
      <c r="BK559" s="215"/>
      <c r="BL559" s="112"/>
      <c r="BM559" s="233"/>
      <c r="BN559" s="233"/>
      <c r="BO559" s="255"/>
      <c r="BP559" s="216"/>
      <c r="BQ559" s="216"/>
      <c r="BR559" s="216"/>
      <c r="BS559" s="217"/>
      <c r="BT559" s="218"/>
      <c r="BU559" s="259"/>
      <c r="BV559" s="259"/>
      <c r="BW559" s="260"/>
      <c r="BY559" s="257"/>
      <c r="BZ559" s="257"/>
      <c r="CA559" s="257"/>
      <c r="CB559" s="221"/>
      <c r="CC559" s="222"/>
      <c r="CD559" s="222"/>
      <c r="CE559" s="222"/>
    </row>
    <row r="560" spans="2:83" ht="15" customHeight="1">
      <c r="B560" s="2">
        <v>617</v>
      </c>
      <c r="C560" s="2">
        <v>555</v>
      </c>
      <c r="D560" s="49" t="s">
        <v>865</v>
      </c>
      <c r="E560" s="49" t="s">
        <v>1520</v>
      </c>
      <c r="F560" s="93" t="s">
        <v>247</v>
      </c>
      <c r="G560" s="85">
        <v>1978</v>
      </c>
      <c r="H560" s="49" t="s">
        <v>31</v>
      </c>
      <c r="I560" s="49" t="s">
        <v>31</v>
      </c>
      <c r="J560" s="105">
        <f t="shared" si="45"/>
        <v>148.1</v>
      </c>
      <c r="K560" s="249">
        <f t="shared" si="46"/>
        <v>149.37</v>
      </c>
      <c r="L560" s="51">
        <f t="shared" si="47"/>
        <v>1</v>
      </c>
      <c r="M560" s="52" t="str">
        <f t="shared" si="48"/>
        <v>nie</v>
      </c>
      <c r="N560" s="106">
        <f>IF($M560="ano",LARGE((Q560,U560,Y560,AC560,AG560,AK560,AO560,AS560,AW560,BA560,BE560,BI560,BM560,BQ560,BU560,BY560,CC560),1)+LARGE((Q560,U560,Y560,AC560,AG560,AK560,AO560,AS560,AW560,BA560,BE560,BI560,BM560,BQ560,BU560,BY560,CC560),2)+LARGE((Q560,U560,Y560,AC560,AG560,AK560,AO560,AS560,AW560,BA560,BE560,BI560,BM560,BQ560,BU560,BY560,CC560),3)+LARGE((Q560,U560,Y560,AC560,AG560,AK560,AO560,AS560,AW560,BA560,BE560,BI560,BM560,BQ560,BU560,BY560,CC560),4)+LARGE((Q560,U560,Y560,AC560,AG560,AK560,AO560,AS560,AW560,BA560,BE560,BI560,BM560,BQ560,BU560,BY560,CC560),5),J560)</f>
        <v>148.1</v>
      </c>
      <c r="O560" s="250">
        <f>IF($M560="ano",LARGE((S560,W560,AA560,AE560,AI560,AM560,AQ560,AU560,AY560,BC560,BG560,BK560,BO560,BS560,BW560,CA560,CE560),1)+LARGE((S560,W560,AA560,AE560,AI560,AM560,AQ560,AU560,AY560,BC560,BG560,BK560,BO560,BS560,BW560,CA560,CE560),2)+LARGE((S560,W560,AA560,AE560,AI560,AM560,AQ560,AU560,AY560,BC560,BG560,BK560,BO560,BS560,BW560,CA560,CE560),3)+LARGE((S560,W560,AA560,AE560,AI560,AM560,AQ560,AU560,AY560,BC560,BG560,BK560,BO560,BS560,BW560,CA560,CE560),4)+LARGE((S560,W560,AA560,AE560,AI560,AM560,AQ560,AU560,AY560,BC560,BG560,BK560,BO560,BS560,BW560,CA560,CE560),5),K560)</f>
        <v>149.37</v>
      </c>
      <c r="Y560" s="59" t="s">
        <v>247</v>
      </c>
      <c r="AA560" s="59" t="s">
        <v>247</v>
      </c>
      <c r="AJ560" s="200"/>
      <c r="AK560" s="201"/>
      <c r="AL560" s="201"/>
      <c r="AM560" s="201"/>
      <c r="BD560" s="210">
        <v>6.1678240740740742E-2</v>
      </c>
      <c r="BE560" s="258">
        <v>148.1</v>
      </c>
      <c r="BF560" s="210">
        <v>6.1153975694444446E-2</v>
      </c>
      <c r="BG560" s="258">
        <v>149.37</v>
      </c>
      <c r="BH560" s="213"/>
      <c r="BI560" s="214"/>
      <c r="BJ560" s="214"/>
      <c r="BK560" s="215"/>
      <c r="BL560" s="112"/>
      <c r="BM560" s="233"/>
      <c r="BN560" s="233"/>
      <c r="BO560" s="255"/>
      <c r="BT560" s="218"/>
      <c r="BU560" s="259"/>
      <c r="BV560" s="259"/>
      <c r="BW560" s="260"/>
      <c r="BY560" s="257"/>
      <c r="BZ560" s="257"/>
      <c r="CA560" s="257"/>
      <c r="CB560" s="221"/>
      <c r="CC560" s="222"/>
      <c r="CD560" s="222"/>
      <c r="CE560" s="222"/>
    </row>
    <row r="561" spans="2:83" ht="15" customHeight="1">
      <c r="B561" s="2">
        <v>618</v>
      </c>
      <c r="C561" s="2">
        <v>556</v>
      </c>
      <c r="D561" s="80" t="s">
        <v>2362</v>
      </c>
      <c r="E561" s="80" t="s">
        <v>2301</v>
      </c>
      <c r="F561" s="90" t="s">
        <v>2363</v>
      </c>
      <c r="G561" s="84">
        <v>1972</v>
      </c>
      <c r="H561" s="49" t="s">
        <v>31</v>
      </c>
      <c r="I561" s="2" t="str">
        <f>IF(G561&lt;=1953,"M60",IF(G561&lt;=1963,"M50",IF(G561&lt;=1973,"M40","M")))</f>
        <v>M40</v>
      </c>
      <c r="J561" s="105">
        <f t="shared" si="45"/>
        <v>142.04</v>
      </c>
      <c r="K561" s="249">
        <f t="shared" si="46"/>
        <v>149.34</v>
      </c>
      <c r="L561" s="51">
        <f t="shared" si="47"/>
        <v>2</v>
      </c>
      <c r="M561" s="52" t="str">
        <f t="shared" si="48"/>
        <v>nie</v>
      </c>
      <c r="N561" s="106">
        <f>IF($M561="ano",LARGE((Q561,U561,Y561,AC561,AG561,AK561,AO561,AS561,AW561,BA561,BE561,BI561,BM561,BQ561,BU561,BY561,CC561),1)+LARGE((Q561,U561,Y561,AC561,AG561,AK561,AO561,AS561,AW561,BA561,BE561,BI561,BM561,BQ561,BU561,BY561,CC561),2)+LARGE((Q561,U561,Y561,AC561,AG561,AK561,AO561,AS561,AW561,BA561,BE561,BI561,BM561,BQ561,BU561,BY561,CC561),3)+LARGE((Q561,U561,Y561,AC561,AG561,AK561,AO561,AS561,AW561,BA561,BE561,BI561,BM561,BQ561,BU561,BY561,CC561),4)+LARGE((Q561,U561,Y561,AC561,AG561,AK561,AO561,AS561,AW561,BA561,BE561,BI561,BM561,BQ561,BU561,BY561,CC561),5),J561)</f>
        <v>142.04</v>
      </c>
      <c r="O561" s="250">
        <f>IF($M561="ano",LARGE((S561,W561,AA561,AE561,AI561,AM561,AQ561,AU561,AY561,BC561,BG561,BK561,BO561,BS561,BW561,CA561,CE561),1)+LARGE((S561,W561,AA561,AE561,AI561,AM561,AQ561,AU561,AY561,BC561,BG561,BK561,BO561,BS561,BW561,CA561,CE561),2)+LARGE((S561,W561,AA561,AE561,AI561,AM561,AQ561,AU561,AY561,BC561,BG561,BK561,BO561,BS561,BW561,CA561,CE561),3)+LARGE((S561,W561,AA561,AE561,AI561,AM561,AQ561,AU561,AY561,BC561,BG561,BK561,BO561,BS561,BW561,CA561,CE561),4)+LARGE((S561,W561,AA561,AE561,AI561,AM561,AQ561,AU561,AY561,BC561,BG561,BK561,BO561,BS561,BW561,CA561,CE561),5),K561)</f>
        <v>149.34</v>
      </c>
      <c r="P561" s="191"/>
      <c r="Q561" s="192"/>
      <c r="R561" s="192"/>
      <c r="S561" s="193"/>
      <c r="T561" s="194">
        <v>0.13311342592592593</v>
      </c>
      <c r="U561" s="256">
        <v>52.74</v>
      </c>
      <c r="V561" s="194">
        <v>0.12661749074074075</v>
      </c>
      <c r="W561" s="256">
        <v>55.449999999999996</v>
      </c>
      <c r="X561" s="197"/>
      <c r="Y561" s="198" t="s">
        <v>247</v>
      </c>
      <c r="Z561" s="198"/>
      <c r="AA561" s="199" t="s">
        <v>247</v>
      </c>
      <c r="AB561" s="200"/>
      <c r="AC561" s="201"/>
      <c r="AD561" s="201"/>
      <c r="AE561" s="202"/>
      <c r="AF561" s="203"/>
      <c r="AG561" s="204" t="s">
        <v>247</v>
      </c>
      <c r="AH561" s="204"/>
      <c r="AI561" s="205"/>
      <c r="AJ561" s="200"/>
      <c r="AK561" s="201" t="s">
        <v>247</v>
      </c>
      <c r="AL561" s="201"/>
      <c r="AM561" s="202"/>
      <c r="AN561" s="206">
        <v>3.965277777777778E-2</v>
      </c>
      <c r="AO561" s="251">
        <v>89.3</v>
      </c>
      <c r="AP561" s="206">
        <v>3.7717722222222229E-2</v>
      </c>
      <c r="AQ561" s="251">
        <v>93.89</v>
      </c>
      <c r="AU561" s="202"/>
      <c r="AW561" s="231"/>
      <c r="AX561" s="231"/>
      <c r="AY561" s="253"/>
      <c r="BA561" s="207"/>
      <c r="BB561" s="207"/>
      <c r="BC561" s="208"/>
      <c r="BD561" s="210"/>
      <c r="BE561" s="211"/>
      <c r="BF561" s="211"/>
      <c r="BG561" s="212"/>
      <c r="BH561" s="213"/>
      <c r="BI561" s="214"/>
      <c r="BJ561" s="214"/>
      <c r="BK561" s="215"/>
      <c r="BL561" s="112"/>
      <c r="BM561" s="233"/>
      <c r="BN561" s="233"/>
      <c r="BO561" s="255"/>
      <c r="BP561" s="216"/>
      <c r="BQ561" s="216"/>
      <c r="BR561" s="216"/>
      <c r="BS561" s="217"/>
      <c r="BT561" s="218"/>
      <c r="BU561" s="259"/>
      <c r="BV561" s="259"/>
      <c r="BW561" s="260"/>
      <c r="BY561" s="257"/>
      <c r="BZ561" s="257"/>
      <c r="CA561" s="257"/>
      <c r="CB561" s="221"/>
      <c r="CC561" s="222"/>
      <c r="CD561" s="222"/>
      <c r="CE561" s="222"/>
    </row>
    <row r="562" spans="2:83" ht="15" customHeight="1">
      <c r="B562" s="2">
        <v>619</v>
      </c>
      <c r="C562" s="2">
        <v>557</v>
      </c>
      <c r="D562" s="49" t="s">
        <v>600</v>
      </c>
      <c r="E562" s="49" t="s">
        <v>1505</v>
      </c>
      <c r="F562" s="93" t="s">
        <v>319</v>
      </c>
      <c r="G562" s="85" t="s">
        <v>284</v>
      </c>
      <c r="H562" s="49" t="s">
        <v>31</v>
      </c>
      <c r="I562" s="49" t="s">
        <v>31</v>
      </c>
      <c r="J562" s="105">
        <f t="shared" si="45"/>
        <v>148.43</v>
      </c>
      <c r="K562" s="249">
        <f t="shared" si="46"/>
        <v>149.04999999999998</v>
      </c>
      <c r="L562" s="51">
        <f t="shared" si="47"/>
        <v>1</v>
      </c>
      <c r="M562" s="52" t="str">
        <f t="shared" si="48"/>
        <v>nie</v>
      </c>
      <c r="N562" s="106">
        <f>IF($M562="ano",LARGE((Q562,U562,Y562,AC562,AG562,AK562,AO562,AS562,AW562,BA562,BE562,BI562,BM562,BQ562,BU562,BY562,CC562),1)+LARGE((Q562,U562,Y562,AC562,AG562,AK562,AO562,AS562,AW562,BA562,BE562,BI562,BM562,BQ562,BU562,BY562,CC562),2)+LARGE((Q562,U562,Y562,AC562,AG562,AK562,AO562,AS562,AW562,BA562,BE562,BI562,BM562,BQ562,BU562,BY562,CC562),3)+LARGE((Q562,U562,Y562,AC562,AG562,AK562,AO562,AS562,AW562,BA562,BE562,BI562,BM562,BQ562,BU562,BY562,CC562),4)+LARGE((Q562,U562,Y562,AC562,AG562,AK562,AO562,AS562,AW562,BA562,BE562,BI562,BM562,BQ562,BU562,BY562,CC562),5),J562)</f>
        <v>148.43</v>
      </c>
      <c r="O562" s="250">
        <f>IF($M562="ano",LARGE((S562,W562,AA562,AE562,AI562,AM562,AQ562,AU562,AY562,BC562,BG562,BK562,BO562,BS562,BW562,CA562,CE562),1)+LARGE((S562,W562,AA562,AE562,AI562,AM562,AQ562,AU562,AY562,BC562,BG562,BK562,BO562,BS562,BW562,CA562,CE562),2)+LARGE((S562,W562,AA562,AE562,AI562,AM562,AQ562,AU562,AY562,BC562,BG562,BK562,BO562,BS562,BW562,CA562,CE562),3)+LARGE((S562,W562,AA562,AE562,AI562,AM562,AQ562,AU562,AY562,BC562,BG562,BK562,BO562,BS562,BW562,CA562,CE562),4)+LARGE((S562,W562,AA562,AE562,AI562,AM562,AQ562,AU562,AY562,BC562,BG562,BK562,BO562,BS562,BW562,CA562,CE562),5),K562)</f>
        <v>149.04999999999998</v>
      </c>
      <c r="S562" s="193"/>
      <c r="W562" s="196"/>
      <c r="Y562" s="59" t="s">
        <v>247</v>
      </c>
      <c r="AA562" s="199" t="s">
        <v>247</v>
      </c>
      <c r="AE562" s="202"/>
      <c r="AG562" s="61" t="s">
        <v>247</v>
      </c>
      <c r="AI562" s="205"/>
      <c r="AJ562" s="200"/>
      <c r="AK562" s="201" t="s">
        <v>247</v>
      </c>
      <c r="AL562" s="201"/>
      <c r="AM562" s="202"/>
      <c r="AN562" s="206">
        <v>3.2106481481481479E-2</v>
      </c>
      <c r="AO562" s="251">
        <v>148.43</v>
      </c>
      <c r="AP562" s="206">
        <v>3.1974844907407408E-2</v>
      </c>
      <c r="AQ562" s="251">
        <v>149.04999999999998</v>
      </c>
      <c r="AU562" s="202"/>
      <c r="AW562" s="231"/>
      <c r="AX562" s="231"/>
      <c r="AY562" s="253"/>
      <c r="BA562" s="207"/>
      <c r="BB562" s="207"/>
      <c r="BC562" s="208"/>
      <c r="BD562" s="210"/>
      <c r="BE562" s="211"/>
      <c r="BF562" s="211"/>
      <c r="BG562" s="212"/>
      <c r="BH562" s="213"/>
      <c r="BI562" s="214"/>
      <c r="BJ562" s="214"/>
      <c r="BK562" s="215"/>
      <c r="BL562" s="112"/>
      <c r="BM562" s="233"/>
      <c r="BN562" s="233"/>
      <c r="BO562" s="255"/>
      <c r="BS562" s="217"/>
      <c r="BT562" s="218"/>
      <c r="BU562" s="259"/>
      <c r="BV562" s="259"/>
      <c r="BW562" s="260"/>
      <c r="BY562" s="257"/>
      <c r="BZ562" s="257"/>
      <c r="CA562" s="257"/>
      <c r="CB562" s="221"/>
      <c r="CC562" s="222"/>
      <c r="CD562" s="222"/>
      <c r="CE562" s="222"/>
    </row>
    <row r="563" spans="2:83" ht="15" customHeight="1">
      <c r="B563" s="2">
        <v>620</v>
      </c>
      <c r="C563" s="2">
        <v>558</v>
      </c>
      <c r="D563" s="47" t="s">
        <v>1628</v>
      </c>
      <c r="E563" s="47" t="s">
        <v>1554</v>
      </c>
      <c r="F563" s="90" t="s">
        <v>1629</v>
      </c>
      <c r="G563" s="81">
        <v>1963</v>
      </c>
      <c r="H563" s="49" t="s">
        <v>31</v>
      </c>
      <c r="I563" s="2" t="str">
        <f>IF(G563&lt;=1953,"M60",IF(G563&lt;=1963,"M50",IF(G563&lt;=1973,"M40","M")))</f>
        <v>M50</v>
      </c>
      <c r="J563" s="105">
        <f t="shared" si="45"/>
        <v>131.57</v>
      </c>
      <c r="K563" s="249">
        <f t="shared" si="46"/>
        <v>148.91</v>
      </c>
      <c r="L563" s="51">
        <f t="shared" si="47"/>
        <v>1</v>
      </c>
      <c r="M563" s="52" t="str">
        <f t="shared" si="48"/>
        <v>nie</v>
      </c>
      <c r="N563" s="106">
        <f>IF($M563="ano",LARGE((Q563,U563,Y563,AC563,AG563,AK563,AO563,AS563,AW563,BA563,BE563,BI563,BM563,BQ563,BU563,BY563,CC563),1)+LARGE((Q563,U563,Y563,AC563,AG563,AK563,AO563,AS563,AW563,BA563,BE563,BI563,BM563,BQ563,BU563,BY563,CC563),2)+LARGE((Q563,U563,Y563,AC563,AG563,AK563,AO563,AS563,AW563,BA563,BE563,BI563,BM563,BQ563,BU563,BY563,CC563),3)+LARGE((Q563,U563,Y563,AC563,AG563,AK563,AO563,AS563,AW563,BA563,BE563,BI563,BM563,BQ563,BU563,BY563,CC563),4)+LARGE((Q563,U563,Y563,AC563,AG563,AK563,AO563,AS563,AW563,BA563,BE563,BI563,BM563,BQ563,BU563,BY563,CC563),5),J563)</f>
        <v>131.57</v>
      </c>
      <c r="O563" s="250">
        <f>IF($M563="ano",LARGE((S563,W563,AA563,AE563,AI563,AM563,AQ563,AU563,AY563,BC563,BG563,BK563,BO563,BS563,BW563,CA563,CE563),1)+LARGE((S563,W563,AA563,AE563,AI563,AM563,AQ563,AU563,AY563,BC563,BG563,BK563,BO563,BS563,BW563,CA563,CE563),2)+LARGE((S563,W563,AA563,AE563,AI563,AM563,AQ563,AU563,AY563,BC563,BG563,BK563,BO563,BS563,BW563,CA563,CE563),3)+LARGE((S563,W563,AA563,AE563,AI563,AM563,AQ563,AU563,AY563,BC563,BG563,BK563,BO563,BS563,BW563,CA563,CE563),4)+LARGE((S563,W563,AA563,AE563,AI563,AM563,AQ563,AU563,AY563,BC563,BG563,BK563,BO563,BS563,BW563,CA563,CE563),5),K563)</f>
        <v>148.91</v>
      </c>
      <c r="P563" s="191"/>
      <c r="Q563" s="192"/>
      <c r="R563" s="192"/>
      <c r="S563" s="193"/>
      <c r="T563" s="194"/>
      <c r="U563" s="195"/>
      <c r="V563" s="195"/>
      <c r="W563" s="196"/>
      <c r="X563" s="197">
        <v>6.8611111111111109E-2</v>
      </c>
      <c r="Y563" s="261">
        <v>131.57</v>
      </c>
      <c r="Z563" s="197">
        <v>6.0624777777777777E-2</v>
      </c>
      <c r="AA563" s="261">
        <v>148.91</v>
      </c>
      <c r="AB563" s="200"/>
      <c r="AC563" s="201"/>
      <c r="AD563" s="201"/>
      <c r="AE563" s="202"/>
      <c r="AF563" s="203"/>
      <c r="AG563" s="204" t="s">
        <v>247</v>
      </c>
      <c r="AH563" s="204"/>
      <c r="AI563" s="205"/>
      <c r="AJ563" s="200"/>
      <c r="AK563" s="201" t="s">
        <v>247</v>
      </c>
      <c r="AL563" s="201"/>
      <c r="AM563" s="202"/>
      <c r="AN563" s="206"/>
      <c r="AO563" s="207" t="s">
        <v>247</v>
      </c>
      <c r="AP563" s="207"/>
      <c r="AQ563" s="208"/>
      <c r="AU563" s="202"/>
      <c r="AW563" s="231"/>
      <c r="AX563" s="231"/>
      <c r="AY563" s="253"/>
      <c r="BA563" s="207"/>
      <c r="BB563" s="207"/>
      <c r="BC563" s="208"/>
      <c r="BD563" s="210"/>
      <c r="BE563" s="211"/>
      <c r="BF563" s="211"/>
      <c r="BG563" s="212"/>
      <c r="BH563" s="213"/>
      <c r="BI563" s="214"/>
      <c r="BJ563" s="214"/>
      <c r="BK563" s="215"/>
      <c r="BL563" s="112"/>
      <c r="BM563" s="233"/>
      <c r="BN563" s="233"/>
      <c r="BO563" s="255"/>
      <c r="BP563" s="216"/>
      <c r="BQ563" s="216"/>
      <c r="BR563" s="216"/>
      <c r="BS563" s="217"/>
      <c r="BT563" s="218"/>
      <c r="BU563" s="259"/>
      <c r="BV563" s="259"/>
      <c r="BW563" s="260"/>
      <c r="BY563" s="257"/>
      <c r="BZ563" s="257"/>
      <c r="CA563" s="257"/>
      <c r="CB563" s="221"/>
      <c r="CC563" s="222"/>
      <c r="CD563" s="222"/>
      <c r="CE563" s="222"/>
    </row>
    <row r="564" spans="2:83" ht="15" customHeight="1">
      <c r="B564" s="2">
        <v>621</v>
      </c>
      <c r="C564" s="2">
        <v>559</v>
      </c>
      <c r="D564" s="49" t="s">
        <v>676</v>
      </c>
      <c r="E564" s="49" t="s">
        <v>677</v>
      </c>
      <c r="F564" s="93" t="s">
        <v>317</v>
      </c>
      <c r="G564" s="85" t="s">
        <v>318</v>
      </c>
      <c r="H564" s="49" t="s">
        <v>31</v>
      </c>
      <c r="I564" s="49" t="s">
        <v>31</v>
      </c>
      <c r="J564" s="105">
        <f t="shared" si="45"/>
        <v>148.88</v>
      </c>
      <c r="K564" s="249">
        <f t="shared" si="46"/>
        <v>148.88</v>
      </c>
      <c r="L564" s="51">
        <f t="shared" si="47"/>
        <v>1</v>
      </c>
      <c r="M564" s="52" t="str">
        <f t="shared" si="48"/>
        <v>nie</v>
      </c>
      <c r="N564" s="106">
        <f>IF($M564="ano",LARGE((Q564,U564,Y564,AC564,AG564,AK564,AO564,AS564,AW564,BA564,BE564,BI564,BM564,BQ564,BU564,BY564,CC564),1)+LARGE((Q564,U564,Y564,AC564,AG564,AK564,AO564,AS564,AW564,BA564,BE564,BI564,BM564,BQ564,BU564,BY564,CC564),2)+LARGE((Q564,U564,Y564,AC564,AG564,AK564,AO564,AS564,AW564,BA564,BE564,BI564,BM564,BQ564,BU564,BY564,CC564),3)+LARGE((Q564,U564,Y564,AC564,AG564,AK564,AO564,AS564,AW564,BA564,BE564,BI564,BM564,BQ564,BU564,BY564,CC564),4)+LARGE((Q564,U564,Y564,AC564,AG564,AK564,AO564,AS564,AW564,BA564,BE564,BI564,BM564,BQ564,BU564,BY564,CC564),5),J564)</f>
        <v>148.88</v>
      </c>
      <c r="O564" s="250">
        <f>IF($M564="ano",LARGE((S564,W564,AA564,AE564,AI564,AM564,AQ564,AU564,AY564,BC564,BG564,BK564,BO564,BS564,BW564,CA564,CE564),1)+LARGE((S564,W564,AA564,AE564,AI564,AM564,AQ564,AU564,AY564,BC564,BG564,BK564,BO564,BS564,BW564,CA564,CE564),2)+LARGE((S564,W564,AA564,AE564,AI564,AM564,AQ564,AU564,AY564,BC564,BG564,BK564,BO564,BS564,BW564,CA564,CE564),3)+LARGE((S564,W564,AA564,AE564,AI564,AM564,AQ564,AU564,AY564,BC564,BG564,BK564,BO564,BS564,BW564,CA564,CE564),4)+LARGE((S564,W564,AA564,AE564,AI564,AM564,AQ564,AU564,AY564,BC564,BG564,BK564,BO564,BS564,BW564,CA564,CE564),5),K564)</f>
        <v>148.88</v>
      </c>
      <c r="S564" s="193"/>
      <c r="W564" s="196"/>
      <c r="Y564" s="59" t="s">
        <v>247</v>
      </c>
      <c r="AA564" s="199" t="s">
        <v>247</v>
      </c>
      <c r="AE564" s="202"/>
      <c r="AG564" s="61" t="s">
        <v>247</v>
      </c>
      <c r="AI564" s="205"/>
      <c r="AJ564" s="200"/>
      <c r="AK564" s="201" t="s">
        <v>247</v>
      </c>
      <c r="AL564" s="201"/>
      <c r="AM564" s="202"/>
      <c r="AN564" s="206">
        <v>3.2048611111111111E-2</v>
      </c>
      <c r="AO564" s="251">
        <v>148.88</v>
      </c>
      <c r="AP564" s="206">
        <v>3.2048611111111111E-2</v>
      </c>
      <c r="AQ564" s="251">
        <v>148.88</v>
      </c>
      <c r="AU564" s="202"/>
      <c r="AW564" s="231"/>
      <c r="AX564" s="231"/>
      <c r="AY564" s="253"/>
      <c r="BA564" s="207"/>
      <c r="BB564" s="207"/>
      <c r="BC564" s="208"/>
      <c r="BD564" s="210"/>
      <c r="BE564" s="211"/>
      <c r="BF564" s="211"/>
      <c r="BG564" s="212"/>
      <c r="BH564" s="213"/>
      <c r="BI564" s="214"/>
      <c r="BJ564" s="214"/>
      <c r="BK564" s="215"/>
      <c r="BL564" s="112"/>
      <c r="BM564" s="233"/>
      <c r="BN564" s="233"/>
      <c r="BO564" s="255"/>
      <c r="BS564" s="217"/>
      <c r="BT564" s="218"/>
      <c r="BU564" s="259"/>
      <c r="BV564" s="259"/>
      <c r="BW564" s="260"/>
      <c r="BY564" s="257"/>
      <c r="BZ564" s="257"/>
      <c r="CA564" s="257"/>
      <c r="CB564" s="221"/>
      <c r="CC564" s="222"/>
      <c r="CD564" s="222"/>
      <c r="CE564" s="222"/>
    </row>
    <row r="565" spans="2:83" ht="15" customHeight="1">
      <c r="B565" s="2">
        <v>622</v>
      </c>
      <c r="C565" s="2">
        <v>560</v>
      </c>
      <c r="D565" s="49" t="s">
        <v>1036</v>
      </c>
      <c r="E565" s="49" t="s">
        <v>1514</v>
      </c>
      <c r="F565" s="93" t="s">
        <v>955</v>
      </c>
      <c r="G565" s="85">
        <v>1976</v>
      </c>
      <c r="H565" s="49" t="s">
        <v>31</v>
      </c>
      <c r="I565" s="49" t="s">
        <v>31</v>
      </c>
      <c r="J565" s="105">
        <f t="shared" si="45"/>
        <v>146.01</v>
      </c>
      <c r="K565" s="249">
        <f t="shared" si="46"/>
        <v>148.87</v>
      </c>
      <c r="L565" s="51">
        <f t="shared" si="47"/>
        <v>1</v>
      </c>
      <c r="M565" s="52" t="str">
        <f t="shared" si="48"/>
        <v>nie</v>
      </c>
      <c r="N565" s="106">
        <f>IF($M565="ano",LARGE((Q565,U565,Y565,AC565,AG565,AK565,AO565,AS565,AW565,BA565,BE565,BI565,BM565,BQ565,BU565,BY565,CC565),1)+LARGE((Q565,U565,Y565,AC565,AG565,AK565,AO565,AS565,AW565,BA565,BE565,BI565,BM565,BQ565,BU565,BY565,CC565),2)+LARGE((Q565,U565,Y565,AC565,AG565,AK565,AO565,AS565,AW565,BA565,BE565,BI565,BM565,BQ565,BU565,BY565,CC565),3)+LARGE((Q565,U565,Y565,AC565,AG565,AK565,AO565,AS565,AW565,BA565,BE565,BI565,BM565,BQ565,BU565,BY565,CC565),4)+LARGE((Q565,U565,Y565,AC565,AG565,AK565,AO565,AS565,AW565,BA565,BE565,BI565,BM565,BQ565,BU565,BY565,CC565),5),J565)</f>
        <v>146.01</v>
      </c>
      <c r="O565" s="250">
        <f>IF($M565="ano",LARGE((S565,W565,AA565,AE565,AI565,AM565,AQ565,AU565,AY565,BC565,BG565,BK565,BO565,BS565,BW565,CA565,CE565),1)+LARGE((S565,W565,AA565,AE565,AI565,AM565,AQ565,AU565,AY565,BC565,BG565,BK565,BO565,BS565,BW565,CA565,CE565),2)+LARGE((S565,W565,AA565,AE565,AI565,AM565,AQ565,AU565,AY565,BC565,BG565,BK565,BO565,BS565,BW565,CA565,CE565),3)+LARGE((S565,W565,AA565,AE565,AI565,AM565,AQ565,AU565,AY565,BC565,BG565,BK565,BO565,BS565,BW565,CA565,CE565),4)+LARGE((S565,W565,AA565,AE565,AI565,AM565,AQ565,AU565,AY565,BC565,BG565,BK565,BO565,BS565,BW565,CA565,CE565),5),K565)</f>
        <v>148.87</v>
      </c>
      <c r="AJ565" s="200"/>
      <c r="AK565" s="201"/>
      <c r="AL565" s="201"/>
      <c r="AM565" s="201"/>
      <c r="BH565" s="213">
        <v>7.5960648148148138E-2</v>
      </c>
      <c r="BI565" s="254">
        <v>146.01</v>
      </c>
      <c r="BJ565" s="213">
        <v>7.4502203703703695E-2</v>
      </c>
      <c r="BK565" s="254">
        <v>148.87</v>
      </c>
      <c r="BL565" s="112"/>
      <c r="BM565" s="233"/>
      <c r="BN565" s="233"/>
      <c r="BO565" s="255"/>
      <c r="BT565" s="218"/>
      <c r="BU565" s="259"/>
      <c r="BV565" s="259"/>
      <c r="BW565" s="260"/>
      <c r="BX565" s="219">
        <v>5.482638888888889E-2</v>
      </c>
      <c r="BY565" s="257"/>
      <c r="BZ565" s="219">
        <v>5.3773722222222223E-2</v>
      </c>
      <c r="CA565" s="257"/>
      <c r="CB565" s="221"/>
      <c r="CC565" s="222"/>
      <c r="CD565" s="222"/>
      <c r="CE565" s="222"/>
    </row>
    <row r="566" spans="2:83" ht="15" customHeight="1">
      <c r="B566" s="2">
        <v>623</v>
      </c>
      <c r="C566" s="2">
        <v>561</v>
      </c>
      <c r="D566" s="49" t="s">
        <v>1017</v>
      </c>
      <c r="E566" s="49" t="s">
        <v>1582</v>
      </c>
      <c r="F566" s="93" t="s">
        <v>956</v>
      </c>
      <c r="G566" s="85">
        <v>1975</v>
      </c>
      <c r="H566" s="49" t="s">
        <v>31</v>
      </c>
      <c r="I566" s="49" t="s">
        <v>31</v>
      </c>
      <c r="J566" s="105">
        <f t="shared" si="45"/>
        <v>144.85</v>
      </c>
      <c r="K566" s="249">
        <f t="shared" si="46"/>
        <v>148.75</v>
      </c>
      <c r="L566" s="51">
        <f t="shared" si="47"/>
        <v>1</v>
      </c>
      <c r="M566" s="52" t="str">
        <f t="shared" si="48"/>
        <v>nie</v>
      </c>
      <c r="N566" s="106">
        <f>IF($M566="ano",LARGE((Q566,U566,Y566,AC566,AG566,AK566,AO566,AS566,AW566,BA566,BE566,BI566,BM566,BQ566,BU566,BY566,CC566),1)+LARGE((Q566,U566,Y566,AC566,AG566,AK566,AO566,AS566,AW566,BA566,BE566,BI566,BM566,BQ566,BU566,BY566,CC566),2)+LARGE((Q566,U566,Y566,AC566,AG566,AK566,AO566,AS566,AW566,BA566,BE566,BI566,BM566,BQ566,BU566,BY566,CC566),3)+LARGE((Q566,U566,Y566,AC566,AG566,AK566,AO566,AS566,AW566,BA566,BE566,BI566,BM566,BQ566,BU566,BY566,CC566),4)+LARGE((Q566,U566,Y566,AC566,AG566,AK566,AO566,AS566,AW566,BA566,BE566,BI566,BM566,BQ566,BU566,BY566,CC566),5),J566)</f>
        <v>144.85</v>
      </c>
      <c r="O566" s="250">
        <f>IF($M566="ano",LARGE((S566,W566,AA566,AE566,AI566,AM566,AQ566,AU566,AY566,BC566,BG566,BK566,BO566,BS566,BW566,CA566,CE566),1)+LARGE((S566,W566,AA566,AE566,AI566,AM566,AQ566,AU566,AY566,BC566,BG566,BK566,BO566,BS566,BW566,CA566,CE566),2)+LARGE((S566,W566,AA566,AE566,AI566,AM566,AQ566,AU566,AY566,BC566,BG566,BK566,BO566,BS566,BW566,CA566,CE566),3)+LARGE((S566,W566,AA566,AE566,AI566,AM566,AQ566,AU566,AY566,BC566,BG566,BK566,BO566,BS566,BW566,CA566,CE566),4)+LARGE((S566,W566,AA566,AE566,AI566,AM566,AQ566,AU566,AY566,BC566,BG566,BK566,BO566,BS566,BW566,CA566,CE566),5),K566)</f>
        <v>148.75</v>
      </c>
      <c r="AJ566" s="200"/>
      <c r="AK566" s="201"/>
      <c r="AL566" s="201"/>
      <c r="AM566" s="201"/>
      <c r="BH566" s="213">
        <v>7.6307870370370359E-2</v>
      </c>
      <c r="BI566" s="254">
        <v>144.85</v>
      </c>
      <c r="BJ566" s="213">
        <v>7.4308604166666653E-2</v>
      </c>
      <c r="BK566" s="254">
        <v>148.75</v>
      </c>
      <c r="BL566" s="112"/>
      <c r="BM566" s="233"/>
      <c r="BN566" s="233"/>
      <c r="BO566" s="255"/>
      <c r="BT566" s="218"/>
      <c r="BU566" s="259"/>
      <c r="BV566" s="259"/>
      <c r="BW566" s="260"/>
      <c r="BY566" s="257"/>
      <c r="BZ566" s="257"/>
      <c r="CA566" s="257"/>
      <c r="CB566" s="221"/>
      <c r="CC566" s="222"/>
      <c r="CD566" s="222"/>
      <c r="CE566" s="222"/>
    </row>
    <row r="567" spans="2:83" ht="15" customHeight="1">
      <c r="B567" s="2">
        <v>624</v>
      </c>
      <c r="C567" s="2">
        <v>562</v>
      </c>
      <c r="D567" s="47" t="s">
        <v>1949</v>
      </c>
      <c r="E567" s="47" t="s">
        <v>1948</v>
      </c>
      <c r="F567" s="89" t="s">
        <v>1947</v>
      </c>
      <c r="G567" s="48">
        <v>1979</v>
      </c>
      <c r="H567" s="49" t="s">
        <v>31</v>
      </c>
      <c r="I567" s="2" t="str">
        <f>IF(G567&lt;=1953,"M60",IF(G567&lt;=1963,"M50",IF(G567&lt;=1973,"M40","M")))</f>
        <v>M</v>
      </c>
      <c r="J567" s="105">
        <f t="shared" si="45"/>
        <v>147.93</v>
      </c>
      <c r="K567" s="249">
        <f t="shared" si="46"/>
        <v>148.63</v>
      </c>
      <c r="L567" s="51">
        <f t="shared" si="47"/>
        <v>1</v>
      </c>
      <c r="M567" s="52" t="str">
        <f t="shared" si="48"/>
        <v>nie</v>
      </c>
      <c r="N567" s="106">
        <f>IF($M567="ano",LARGE((Q567,U567,Y567,AC567,AG567,AK567,AO567,AS567,AW567,BA567,BE567,BI567,BM567,BQ567,BU567,BY567,CC567),1)+LARGE((Q567,U567,Y567,AC567,AG567,AK567,AO567,AS567,AW567,BA567,BE567,BI567,BM567,BQ567,BU567,BY567,CC567),2)+LARGE((Q567,U567,Y567,AC567,AG567,AK567,AO567,AS567,AW567,BA567,BE567,BI567,BM567,BQ567,BU567,BY567,CC567),3)+LARGE((Q567,U567,Y567,AC567,AG567,AK567,AO567,AS567,AW567,BA567,BE567,BI567,BM567,BQ567,BU567,BY567,CC567),4)+LARGE((Q567,U567,Y567,AC567,AG567,AK567,AO567,AS567,AW567,BA567,BE567,BI567,BM567,BQ567,BU567,BY567,CC567),5),J567)</f>
        <v>147.93</v>
      </c>
      <c r="O567" s="250">
        <f>IF($M567="ano",LARGE((S567,W567,AA567,AE567,AI567,AM567,AQ567,AU567,AY567,BC567,BG567,BK567,BO567,BS567,BW567,CA567,CE567),1)+LARGE((S567,W567,AA567,AE567,AI567,AM567,AQ567,AU567,AY567,BC567,BG567,BK567,BO567,BS567,BW567,CA567,CE567),2)+LARGE((S567,W567,AA567,AE567,AI567,AM567,AQ567,AU567,AY567,BC567,BG567,BK567,BO567,BS567,BW567,CA567,CE567),3)+LARGE((S567,W567,AA567,AE567,AI567,AM567,AQ567,AU567,AY567,BC567,BG567,BK567,BO567,BS567,BW567,CA567,CE567),4)+LARGE((S567,W567,AA567,AE567,AI567,AM567,AQ567,AU567,AY567,BC567,BG567,BK567,BO567,BS567,BW567,CA567,CE567),5),K567)</f>
        <v>148.63</v>
      </c>
      <c r="P567" s="191"/>
      <c r="Q567" s="192"/>
      <c r="R567" s="192"/>
      <c r="S567" s="193"/>
      <c r="T567" s="194">
        <v>0.10039351851851852</v>
      </c>
      <c r="U567" s="256">
        <v>147.93</v>
      </c>
      <c r="V567" s="194">
        <v>9.9921668981481485E-2</v>
      </c>
      <c r="W567" s="256">
        <v>148.63</v>
      </c>
      <c r="X567" s="197"/>
      <c r="Y567" s="198" t="s">
        <v>247</v>
      </c>
      <c r="Z567" s="198"/>
      <c r="AA567" s="199" t="s">
        <v>247</v>
      </c>
      <c r="AB567" s="200"/>
      <c r="AC567" s="201"/>
      <c r="AD567" s="201"/>
      <c r="AE567" s="202"/>
      <c r="AF567" s="203"/>
      <c r="AG567" s="204" t="s">
        <v>247</v>
      </c>
      <c r="AH567" s="204"/>
      <c r="AI567" s="205"/>
      <c r="AJ567" s="200"/>
      <c r="AK567" s="201" t="s">
        <v>247</v>
      </c>
      <c r="AL567" s="201"/>
      <c r="AM567" s="202"/>
      <c r="AN567" s="206"/>
      <c r="AO567" s="207" t="s">
        <v>247</v>
      </c>
      <c r="AP567" s="207"/>
      <c r="AQ567" s="208"/>
      <c r="AU567" s="202"/>
      <c r="AW567" s="231"/>
      <c r="AX567" s="231"/>
      <c r="AY567" s="253"/>
      <c r="BA567" s="207"/>
      <c r="BB567" s="207"/>
      <c r="BC567" s="208"/>
      <c r="BD567" s="210"/>
      <c r="BE567" s="211"/>
      <c r="BF567" s="211"/>
      <c r="BG567" s="212"/>
      <c r="BH567" s="213"/>
      <c r="BI567" s="214"/>
      <c r="BJ567" s="214"/>
      <c r="BK567" s="215"/>
      <c r="BL567" s="112"/>
      <c r="BM567" s="233"/>
      <c r="BN567" s="233"/>
      <c r="BO567" s="255"/>
      <c r="BP567" s="216"/>
      <c r="BQ567" s="216"/>
      <c r="BR567" s="216"/>
      <c r="BS567" s="217"/>
      <c r="BT567" s="218"/>
      <c r="BU567" s="259"/>
      <c r="BV567" s="259"/>
      <c r="BW567" s="260"/>
      <c r="BY567" s="257"/>
      <c r="BZ567" s="257"/>
      <c r="CA567" s="257"/>
      <c r="CB567" s="221"/>
      <c r="CC567" s="222"/>
      <c r="CD567" s="222"/>
      <c r="CE567" s="222"/>
    </row>
    <row r="568" spans="2:83" ht="15" customHeight="1">
      <c r="B568" s="2">
        <v>625</v>
      </c>
      <c r="C568" s="2">
        <v>563</v>
      </c>
      <c r="D568" s="47" t="s">
        <v>1941</v>
      </c>
      <c r="E568" s="47" t="s">
        <v>1940</v>
      </c>
      <c r="F568" s="89" t="s">
        <v>1942</v>
      </c>
      <c r="G568" s="48">
        <v>1988</v>
      </c>
      <c r="H568" s="49" t="s">
        <v>31</v>
      </c>
      <c r="I568" s="2" t="str">
        <f>IF(G568&lt;=1953,"M60",IF(G568&lt;=1963,"M50",IF(G568&lt;=1973,"M40","M")))</f>
        <v>M</v>
      </c>
      <c r="J568" s="105">
        <f t="shared" si="45"/>
        <v>148.57</v>
      </c>
      <c r="K568" s="249">
        <f t="shared" si="46"/>
        <v>148.57</v>
      </c>
      <c r="L568" s="51">
        <f t="shared" si="47"/>
        <v>1</v>
      </c>
      <c r="M568" s="52" t="str">
        <f t="shared" si="48"/>
        <v>nie</v>
      </c>
      <c r="N568" s="106">
        <f>IF($M568="ano",LARGE((Q568,U568,Y568,AC568,AG568,AK568,AO568,AS568,AW568,BA568,BE568,BI568,BM568,BQ568,BU568,BY568,CC568),1)+LARGE((Q568,U568,Y568,AC568,AG568,AK568,AO568,AS568,AW568,BA568,BE568,BI568,BM568,BQ568,BU568,BY568,CC568),2)+LARGE((Q568,U568,Y568,AC568,AG568,AK568,AO568,AS568,AW568,BA568,BE568,BI568,BM568,BQ568,BU568,BY568,CC568),3)+LARGE((Q568,U568,Y568,AC568,AG568,AK568,AO568,AS568,AW568,BA568,BE568,BI568,BM568,BQ568,BU568,BY568,CC568),4)+LARGE((Q568,U568,Y568,AC568,AG568,AK568,AO568,AS568,AW568,BA568,BE568,BI568,BM568,BQ568,BU568,BY568,CC568),5),J568)</f>
        <v>148.57</v>
      </c>
      <c r="O568" s="250">
        <f>IF($M568="ano",LARGE((S568,W568,AA568,AE568,AI568,AM568,AQ568,AU568,AY568,BC568,BG568,BK568,BO568,BS568,BW568,CA568,CE568),1)+LARGE((S568,W568,AA568,AE568,AI568,AM568,AQ568,AU568,AY568,BC568,BG568,BK568,BO568,BS568,BW568,CA568,CE568),2)+LARGE((S568,W568,AA568,AE568,AI568,AM568,AQ568,AU568,AY568,BC568,BG568,BK568,BO568,BS568,BW568,CA568,CE568),3)+LARGE((S568,W568,AA568,AE568,AI568,AM568,AQ568,AU568,AY568,BC568,BG568,BK568,BO568,BS568,BW568,CA568,CE568),4)+LARGE((S568,W568,AA568,AE568,AI568,AM568,AQ568,AU568,AY568,BC568,BG568,BK568,BO568,BS568,BW568,CA568,CE568),5),K568)</f>
        <v>148.57</v>
      </c>
      <c r="P568" s="191"/>
      <c r="Q568" s="192"/>
      <c r="R568" s="192"/>
      <c r="S568" s="193"/>
      <c r="T568" s="194">
        <v>0.10017361111111112</v>
      </c>
      <c r="U568" s="256">
        <v>148.57</v>
      </c>
      <c r="V568" s="194">
        <v>0.10017361111111112</v>
      </c>
      <c r="W568" s="256">
        <v>148.57</v>
      </c>
      <c r="X568" s="197"/>
      <c r="Y568" s="198" t="s">
        <v>247</v>
      </c>
      <c r="Z568" s="198"/>
      <c r="AA568" s="199" t="s">
        <v>247</v>
      </c>
      <c r="AB568" s="200"/>
      <c r="AC568" s="201"/>
      <c r="AD568" s="201"/>
      <c r="AE568" s="202"/>
      <c r="AF568" s="203"/>
      <c r="AG568" s="204" t="s">
        <v>247</v>
      </c>
      <c r="AH568" s="204"/>
      <c r="AI568" s="205"/>
      <c r="AJ568" s="200"/>
      <c r="AK568" s="201" t="s">
        <v>247</v>
      </c>
      <c r="AL568" s="201"/>
      <c r="AM568" s="202"/>
      <c r="AN568" s="206"/>
      <c r="AO568" s="207" t="s">
        <v>247</v>
      </c>
      <c r="AP568" s="207"/>
      <c r="AQ568" s="208"/>
      <c r="AU568" s="202"/>
      <c r="AW568" s="231"/>
      <c r="AX568" s="231"/>
      <c r="AY568" s="253"/>
      <c r="BA568" s="207"/>
      <c r="BB568" s="207"/>
      <c r="BC568" s="208"/>
      <c r="BD568" s="210"/>
      <c r="BE568" s="211"/>
      <c r="BF568" s="211"/>
      <c r="BG568" s="212"/>
      <c r="BH568" s="213"/>
      <c r="BI568" s="214"/>
      <c r="BJ568" s="214"/>
      <c r="BK568" s="215"/>
      <c r="BL568" s="112"/>
      <c r="BM568" s="233"/>
      <c r="BN568" s="233"/>
      <c r="BO568" s="255"/>
      <c r="BP568" s="216"/>
      <c r="BQ568" s="216"/>
      <c r="BR568" s="216"/>
      <c r="BS568" s="217"/>
      <c r="BT568" s="218"/>
      <c r="BU568" s="259"/>
      <c r="BV568" s="259"/>
      <c r="BW568" s="260"/>
      <c r="BY568" s="257"/>
      <c r="BZ568" s="257"/>
      <c r="CA568" s="257"/>
      <c r="CB568" s="221"/>
      <c r="CC568" s="222"/>
      <c r="CD568" s="222"/>
      <c r="CE568" s="222"/>
    </row>
    <row r="569" spans="2:83" ht="15" customHeight="1">
      <c r="B569" s="2">
        <v>627</v>
      </c>
      <c r="C569" s="2">
        <v>564</v>
      </c>
      <c r="D569" s="49" t="s">
        <v>1479</v>
      </c>
      <c r="E569" s="49" t="s">
        <v>517</v>
      </c>
      <c r="F569" s="93" t="s">
        <v>247</v>
      </c>
      <c r="G569" s="85">
        <v>1968</v>
      </c>
      <c r="H569" s="49" t="s">
        <v>31</v>
      </c>
      <c r="I569" s="49" t="s">
        <v>32</v>
      </c>
      <c r="J569" s="105">
        <f t="shared" si="45"/>
        <v>136.52000000000001</v>
      </c>
      <c r="K569" s="249">
        <f t="shared" si="46"/>
        <v>148.19999999999999</v>
      </c>
      <c r="L569" s="51">
        <f t="shared" si="47"/>
        <v>1</v>
      </c>
      <c r="M569" s="52" t="str">
        <f t="shared" si="48"/>
        <v>nie</v>
      </c>
      <c r="N569" s="106">
        <f>IF($M569="ano",LARGE((Q569,U569,Y569,AC569,AG569,AK569,AO569,AS569,AW569,BA569,BE569,BI569,BM569,BQ569,BU569,BY569,CC569),1)+LARGE((Q569,U569,Y569,AC569,AG569,AK569,AO569,AS569,AW569,BA569,BE569,BI569,BM569,BQ569,BU569,BY569,CC569),2)+LARGE((Q569,U569,Y569,AC569,AG569,AK569,AO569,AS569,AW569,BA569,BE569,BI569,BM569,BQ569,BU569,BY569,CC569),3)+LARGE((Q569,U569,Y569,AC569,AG569,AK569,AO569,AS569,AW569,BA569,BE569,BI569,BM569,BQ569,BU569,BY569,CC569),4)+LARGE((Q569,U569,Y569,AC569,AG569,AK569,AO569,AS569,AW569,BA569,BE569,BI569,BM569,BQ569,BU569,BY569,CC569),5),J569)</f>
        <v>136.52000000000001</v>
      </c>
      <c r="O569" s="250">
        <f>IF($M569="ano",LARGE((S569,W569,AA569,AE569,AI569,AM569,AQ569,AU569,AY569,BC569,BG569,BK569,BO569,BS569,BW569,CA569,CE569),1)+LARGE((S569,W569,AA569,AE569,AI569,AM569,AQ569,AU569,AY569,BC569,BG569,BK569,BO569,BS569,BW569,CA569,CE569),2)+LARGE((S569,W569,AA569,AE569,AI569,AM569,AQ569,AU569,AY569,BC569,BG569,BK569,BO569,BS569,BW569,CA569,CE569),3)+LARGE((S569,W569,AA569,AE569,AI569,AM569,AQ569,AU569,AY569,BC569,BG569,BK569,BO569,BS569,BW569,CA569,CE569),4)+LARGE((S569,W569,AA569,AE569,AI569,AM569,AQ569,AU569,AY569,BC569,BG569,BK569,BO569,BS569,BW569,CA569,CE569),5),K569)</f>
        <v>148.19999999999999</v>
      </c>
      <c r="Y569" s="59" t="s">
        <v>247</v>
      </c>
      <c r="AA569" s="59" t="s">
        <v>247</v>
      </c>
      <c r="AJ569" s="200"/>
      <c r="AK569" s="201"/>
      <c r="AL569" s="201"/>
      <c r="AM569" s="201"/>
      <c r="BD569" s="210">
        <v>6.4513888888888885E-2</v>
      </c>
      <c r="BE569" s="258">
        <v>136.52000000000001</v>
      </c>
      <c r="BF569" s="210">
        <v>5.9430194444444438E-2</v>
      </c>
      <c r="BG569" s="258">
        <v>148.19999999999999</v>
      </c>
      <c r="BH569" s="213"/>
      <c r="BI569" s="214"/>
      <c r="BJ569" s="214"/>
      <c r="BK569" s="215"/>
      <c r="BL569" s="112"/>
      <c r="BM569" s="233"/>
      <c r="BN569" s="233"/>
      <c r="BO569" s="255"/>
      <c r="BT569" s="218"/>
      <c r="BU569" s="259"/>
      <c r="BV569" s="259"/>
      <c r="BW569" s="260"/>
      <c r="BY569" s="257"/>
      <c r="BZ569" s="257"/>
      <c r="CA569" s="257"/>
      <c r="CB569" s="221"/>
      <c r="CC569" s="222"/>
      <c r="CD569" s="222"/>
      <c r="CE569" s="222"/>
    </row>
    <row r="570" spans="2:83" ht="15" customHeight="1">
      <c r="B570" s="2">
        <v>628</v>
      </c>
      <c r="C570" s="2">
        <v>565</v>
      </c>
      <c r="D570" s="49" t="s">
        <v>863</v>
      </c>
      <c r="E570" s="49" t="s">
        <v>1610</v>
      </c>
      <c r="F570" s="93" t="s">
        <v>864</v>
      </c>
      <c r="G570" s="85">
        <v>1985</v>
      </c>
      <c r="H570" s="49" t="s">
        <v>31</v>
      </c>
      <c r="I570" s="49" t="s">
        <v>31</v>
      </c>
      <c r="J570" s="105">
        <f t="shared" si="45"/>
        <v>148.13999999999999</v>
      </c>
      <c r="K570" s="249">
        <f t="shared" si="46"/>
        <v>148.13999999999999</v>
      </c>
      <c r="L570" s="51">
        <f t="shared" si="47"/>
        <v>1</v>
      </c>
      <c r="M570" s="52" t="str">
        <f t="shared" si="48"/>
        <v>nie</v>
      </c>
      <c r="N570" s="106">
        <f>IF($M570="ano",LARGE((Q570,U570,Y570,AC570,AG570,AK570,AO570,AS570,AW570,BA570,BE570,BI570,BM570,BQ570,BU570,BY570,CC570),1)+LARGE((Q570,U570,Y570,AC570,AG570,AK570,AO570,AS570,AW570,BA570,BE570,BI570,BM570,BQ570,BU570,BY570,CC570),2)+LARGE((Q570,U570,Y570,AC570,AG570,AK570,AO570,AS570,AW570,BA570,BE570,BI570,BM570,BQ570,BU570,BY570,CC570),3)+LARGE((Q570,U570,Y570,AC570,AG570,AK570,AO570,AS570,AW570,BA570,BE570,BI570,BM570,BQ570,BU570,BY570,CC570),4)+LARGE((Q570,U570,Y570,AC570,AG570,AK570,AO570,AS570,AW570,BA570,BE570,BI570,BM570,BQ570,BU570,BY570,CC570),5),J570)</f>
        <v>148.13999999999999</v>
      </c>
      <c r="O570" s="250">
        <f>IF($M570="ano",LARGE((S570,W570,AA570,AE570,AI570,AM570,AQ570,AU570,AY570,BC570,BG570,BK570,BO570,BS570,BW570,CA570,CE570),1)+LARGE((S570,W570,AA570,AE570,AI570,AM570,AQ570,AU570,AY570,BC570,BG570,BK570,BO570,BS570,BW570,CA570,CE570),2)+LARGE((S570,W570,AA570,AE570,AI570,AM570,AQ570,AU570,AY570,BC570,BG570,BK570,BO570,BS570,BW570,CA570,CE570),3)+LARGE((S570,W570,AA570,AE570,AI570,AM570,AQ570,AU570,AY570,BC570,BG570,BK570,BO570,BS570,BW570,CA570,CE570),4)+LARGE((S570,W570,AA570,AE570,AI570,AM570,AQ570,AU570,AY570,BC570,BG570,BK570,BO570,BS570,BW570,CA570,CE570),5),K570)</f>
        <v>148.13999999999999</v>
      </c>
      <c r="Y570" s="59" t="s">
        <v>247</v>
      </c>
      <c r="AA570" s="59" t="s">
        <v>247</v>
      </c>
      <c r="AJ570" s="200"/>
      <c r="AK570" s="201"/>
      <c r="AL570" s="201"/>
      <c r="AM570" s="201"/>
      <c r="BD570" s="210">
        <v>6.1666666666666661E-2</v>
      </c>
      <c r="BE570" s="258">
        <v>148.13999999999999</v>
      </c>
      <c r="BF570" s="210">
        <v>6.1666666666666661E-2</v>
      </c>
      <c r="BG570" s="258">
        <v>148.13999999999999</v>
      </c>
      <c r="BH570" s="213"/>
      <c r="BI570" s="214"/>
      <c r="BJ570" s="214"/>
      <c r="BK570" s="215"/>
      <c r="BL570" s="112"/>
      <c r="BM570" s="233"/>
      <c r="BN570" s="233"/>
      <c r="BO570" s="255"/>
      <c r="BT570" s="218"/>
      <c r="BU570" s="259"/>
      <c r="BV570" s="259"/>
      <c r="BW570" s="260"/>
      <c r="BY570" s="257"/>
      <c r="BZ570" s="257"/>
      <c r="CA570" s="257"/>
      <c r="CB570" s="221"/>
      <c r="CC570" s="222"/>
      <c r="CD570" s="222"/>
      <c r="CE570" s="222"/>
    </row>
    <row r="571" spans="2:83" ht="15" customHeight="1">
      <c r="B571" s="2">
        <v>629</v>
      </c>
      <c r="C571" s="2">
        <v>566</v>
      </c>
      <c r="D571" s="47" t="s">
        <v>2559</v>
      </c>
      <c r="E571" s="47" t="s">
        <v>1505</v>
      </c>
      <c r="F571" s="89" t="s">
        <v>2526</v>
      </c>
      <c r="G571" s="82">
        <v>1955</v>
      </c>
      <c r="H571" s="49" t="s">
        <v>31</v>
      </c>
      <c r="I571" s="2" t="str">
        <f>IF(G571&lt;=1953,"M60",IF(G571&lt;=1963,"M50",IF(G571&lt;=1973,"M40","M")))</f>
        <v>M50</v>
      </c>
      <c r="J571" s="105">
        <f t="shared" si="45"/>
        <v>121.86</v>
      </c>
      <c r="K571" s="249">
        <f t="shared" si="46"/>
        <v>147.97999999999999</v>
      </c>
      <c r="L571" s="51">
        <f t="shared" si="47"/>
        <v>1</v>
      </c>
      <c r="M571" s="52" t="str">
        <f t="shared" si="48"/>
        <v>nie</v>
      </c>
      <c r="N571" s="106">
        <f>IF($M571="ano",LARGE((Q571,U571,Y571,AC571,AG571,AK571,AO571,AS571,AW571,BA571,BE571,BI571,BM571,BQ571,BU571,BY571,CC571),1)+LARGE((Q571,U571,Y571,AC571,AG571,AK571,AO571,AS571,AW571,BA571,BE571,BI571,BM571,BQ571,BU571,BY571,CC571),2)+LARGE((Q571,U571,Y571,AC571,AG571,AK571,AO571,AS571,AW571,BA571,BE571,BI571,BM571,BQ571,BU571,BY571,CC571),3)+LARGE((Q571,U571,Y571,AC571,AG571,AK571,AO571,AS571,AW571,BA571,BE571,BI571,BM571,BQ571,BU571,BY571,CC571),4)+LARGE((Q571,U571,Y571,AC571,AG571,AK571,AO571,AS571,AW571,BA571,BE571,BI571,BM571,BQ571,BU571,BY571,CC571),5),J571)</f>
        <v>121.86</v>
      </c>
      <c r="O571" s="250">
        <f>IF($M571="ano",LARGE((S571,W571,AA571,AE571,AI571,AM571,AQ571,AU571,AY571,BC571,BG571,BK571,BO571,BS571,BW571,CA571,CE571),1)+LARGE((S571,W571,AA571,AE571,AI571,AM571,AQ571,AU571,AY571,BC571,BG571,BK571,BO571,BS571,BW571,CA571,CE571),2)+LARGE((S571,W571,AA571,AE571,AI571,AM571,AQ571,AU571,AY571,BC571,BG571,BK571,BO571,BS571,BW571,CA571,CE571),3)+LARGE((S571,W571,AA571,AE571,AI571,AM571,AQ571,AU571,AY571,BC571,BG571,BK571,BO571,BS571,BW571,CA571,CE571),4)+LARGE((S571,W571,AA571,AE571,AI571,AM571,AQ571,AU571,AY571,BC571,BG571,BK571,BO571,BS571,BW571,CA571,CE571),5),K571)</f>
        <v>147.97999999999999</v>
      </c>
      <c r="P571" s="191">
        <v>0.2596296296296296</v>
      </c>
      <c r="Q571" s="192">
        <v>121.86</v>
      </c>
      <c r="R571" s="191">
        <v>0.21380499999999997</v>
      </c>
      <c r="S571" s="192">
        <v>147.97999999999999</v>
      </c>
      <c r="T571" s="194"/>
      <c r="U571" s="195"/>
      <c r="V571" s="195"/>
      <c r="W571" s="196"/>
      <c r="X571" s="197"/>
      <c r="Y571" s="198" t="s">
        <v>247</v>
      </c>
      <c r="Z571" s="198"/>
      <c r="AA571" s="199" t="s">
        <v>247</v>
      </c>
      <c r="AB571" s="200"/>
      <c r="AC571" s="201"/>
      <c r="AD571" s="201"/>
      <c r="AE571" s="202"/>
      <c r="AF571" s="203"/>
      <c r="AG571" s="204" t="s">
        <v>247</v>
      </c>
      <c r="AH571" s="204"/>
      <c r="AI571" s="205"/>
      <c r="AJ571" s="200"/>
      <c r="AK571" s="201" t="s">
        <v>247</v>
      </c>
      <c r="AL571" s="201"/>
      <c r="AM571" s="202"/>
      <c r="AN571" s="206"/>
      <c r="AO571" s="207" t="s">
        <v>247</v>
      </c>
      <c r="AP571" s="207"/>
      <c r="AQ571" s="208"/>
      <c r="AU571" s="202"/>
      <c r="AW571" s="231"/>
      <c r="AX571" s="231"/>
      <c r="AY571" s="253"/>
      <c r="BA571" s="207"/>
      <c r="BB571" s="207"/>
      <c r="BC571" s="208"/>
      <c r="BD571" s="210"/>
      <c r="BE571" s="211"/>
      <c r="BF571" s="211"/>
      <c r="BG571" s="212"/>
      <c r="BH571" s="213"/>
      <c r="BI571" s="214"/>
      <c r="BJ571" s="214"/>
      <c r="BK571" s="215"/>
      <c r="BL571" s="112"/>
      <c r="BM571" s="233"/>
      <c r="BN571" s="233"/>
      <c r="BO571" s="255"/>
      <c r="BP571" s="216"/>
      <c r="BQ571" s="216"/>
      <c r="BR571" s="216"/>
      <c r="BS571" s="217"/>
      <c r="BT571" s="218"/>
      <c r="BU571" s="259"/>
      <c r="BV571" s="259"/>
      <c r="BW571" s="260"/>
      <c r="BY571" s="257"/>
      <c r="BZ571" s="257"/>
      <c r="CA571" s="257"/>
      <c r="CB571" s="221"/>
      <c r="CC571" s="222"/>
      <c r="CD571" s="222"/>
      <c r="CE571" s="222"/>
    </row>
    <row r="572" spans="2:83" ht="15" customHeight="1">
      <c r="B572" s="2">
        <v>630</v>
      </c>
      <c r="C572" s="2">
        <v>567</v>
      </c>
      <c r="D572" s="49" t="s">
        <v>866</v>
      </c>
      <c r="E572" s="49" t="s">
        <v>526</v>
      </c>
      <c r="F572" s="93" t="s">
        <v>867</v>
      </c>
      <c r="G572" s="85">
        <v>1981</v>
      </c>
      <c r="H572" s="49" t="s">
        <v>31</v>
      </c>
      <c r="I572" s="49" t="s">
        <v>31</v>
      </c>
      <c r="J572" s="105">
        <f t="shared" si="45"/>
        <v>147.86000000000001</v>
      </c>
      <c r="K572" s="249">
        <f t="shared" si="46"/>
        <v>147.94</v>
      </c>
      <c r="L572" s="51">
        <f t="shared" si="47"/>
        <v>1</v>
      </c>
      <c r="M572" s="52" t="str">
        <f t="shared" si="48"/>
        <v>nie</v>
      </c>
      <c r="N572" s="106">
        <f>IF($M572="ano",LARGE((Q572,U572,Y572,AC572,AG572,AK572,AO572,AS572,AW572,BA572,BE572,BI572,BM572,BQ572,BU572,BY572,CC572),1)+LARGE((Q572,U572,Y572,AC572,AG572,AK572,AO572,AS572,AW572,BA572,BE572,BI572,BM572,BQ572,BU572,BY572,CC572),2)+LARGE((Q572,U572,Y572,AC572,AG572,AK572,AO572,AS572,AW572,BA572,BE572,BI572,BM572,BQ572,BU572,BY572,CC572),3)+LARGE((Q572,U572,Y572,AC572,AG572,AK572,AO572,AS572,AW572,BA572,BE572,BI572,BM572,BQ572,BU572,BY572,CC572),4)+LARGE((Q572,U572,Y572,AC572,AG572,AK572,AO572,AS572,AW572,BA572,BE572,BI572,BM572,BQ572,BU572,BY572,CC572),5),J572)</f>
        <v>147.86000000000001</v>
      </c>
      <c r="O572" s="250">
        <f>IF($M572="ano",LARGE((S572,W572,AA572,AE572,AI572,AM572,AQ572,AU572,AY572,BC572,BG572,BK572,BO572,BS572,BW572,CA572,CE572),1)+LARGE((S572,W572,AA572,AE572,AI572,AM572,AQ572,AU572,AY572,BC572,BG572,BK572,BO572,BS572,BW572,CA572,CE572),2)+LARGE((S572,W572,AA572,AE572,AI572,AM572,AQ572,AU572,AY572,BC572,BG572,BK572,BO572,BS572,BW572,CA572,CE572),3)+LARGE((S572,W572,AA572,AE572,AI572,AM572,AQ572,AU572,AY572,BC572,BG572,BK572,BO572,BS572,BW572,CA572,CE572),4)+LARGE((S572,W572,AA572,AE572,AI572,AM572,AQ572,AU572,AY572,BC572,BG572,BK572,BO572,BS572,BW572,CA572,CE572),5),K572)</f>
        <v>147.94</v>
      </c>
      <c r="Y572" s="59" t="s">
        <v>247</v>
      </c>
      <c r="AA572" s="59" t="s">
        <v>247</v>
      </c>
      <c r="AJ572" s="200"/>
      <c r="AK572" s="201"/>
      <c r="AL572" s="201"/>
      <c r="AM572" s="201"/>
      <c r="BD572" s="210">
        <v>6.1736111111111103E-2</v>
      </c>
      <c r="BE572" s="258">
        <v>147.86000000000001</v>
      </c>
      <c r="BF572" s="210">
        <v>6.1705243055555553E-2</v>
      </c>
      <c r="BG572" s="258">
        <v>147.94</v>
      </c>
      <c r="BH572" s="213"/>
      <c r="BI572" s="214"/>
      <c r="BJ572" s="214"/>
      <c r="BK572" s="215"/>
      <c r="BL572" s="112"/>
      <c r="BM572" s="233"/>
      <c r="BN572" s="233"/>
      <c r="BO572" s="255"/>
      <c r="BT572" s="218"/>
      <c r="BU572" s="259"/>
      <c r="BV572" s="259"/>
      <c r="BW572" s="260"/>
      <c r="BY572" s="257"/>
      <c r="BZ572" s="257"/>
      <c r="CA572" s="257"/>
      <c r="CB572" s="221"/>
      <c r="CC572" s="222"/>
      <c r="CD572" s="222"/>
      <c r="CE572" s="222"/>
    </row>
    <row r="573" spans="2:83" ht="15" customHeight="1">
      <c r="B573" s="2">
        <v>631</v>
      </c>
      <c r="C573" s="2">
        <v>568</v>
      </c>
      <c r="D573" s="47" t="s">
        <v>1946</v>
      </c>
      <c r="E573" s="47" t="s">
        <v>1945</v>
      </c>
      <c r="F573" s="89" t="s">
        <v>1947</v>
      </c>
      <c r="G573" s="48">
        <v>1983</v>
      </c>
      <c r="H573" s="49" t="s">
        <v>31</v>
      </c>
      <c r="I573" s="2" t="str">
        <f>IF(G573&lt;=1953,"M60",IF(G573&lt;=1963,"M50",IF(G573&lt;=1973,"M40","M")))</f>
        <v>M</v>
      </c>
      <c r="J573" s="105">
        <f t="shared" si="45"/>
        <v>147.93</v>
      </c>
      <c r="K573" s="249">
        <f t="shared" si="46"/>
        <v>147.93</v>
      </c>
      <c r="L573" s="51">
        <f t="shared" si="47"/>
        <v>1</v>
      </c>
      <c r="M573" s="52" t="str">
        <f t="shared" si="48"/>
        <v>nie</v>
      </c>
      <c r="N573" s="106">
        <f>IF($M573="ano",LARGE((Q573,U573,Y573,AC573,AG573,AK573,AO573,AS573,AW573,BA573,BE573,BI573,BM573,BQ573,BU573,BY573,CC573),1)+LARGE((Q573,U573,Y573,AC573,AG573,AK573,AO573,AS573,AW573,BA573,BE573,BI573,BM573,BQ573,BU573,BY573,CC573),2)+LARGE((Q573,U573,Y573,AC573,AG573,AK573,AO573,AS573,AW573,BA573,BE573,BI573,BM573,BQ573,BU573,BY573,CC573),3)+LARGE((Q573,U573,Y573,AC573,AG573,AK573,AO573,AS573,AW573,BA573,BE573,BI573,BM573,BQ573,BU573,BY573,CC573),4)+LARGE((Q573,U573,Y573,AC573,AG573,AK573,AO573,AS573,AW573,BA573,BE573,BI573,BM573,BQ573,BU573,BY573,CC573),5),J573)</f>
        <v>147.93</v>
      </c>
      <c r="O573" s="250">
        <f>IF($M573="ano",LARGE((S573,W573,AA573,AE573,AI573,AM573,AQ573,AU573,AY573,BC573,BG573,BK573,BO573,BS573,BW573,CA573,CE573),1)+LARGE((S573,W573,AA573,AE573,AI573,AM573,AQ573,AU573,AY573,BC573,BG573,BK573,BO573,BS573,BW573,CA573,CE573),2)+LARGE((S573,W573,AA573,AE573,AI573,AM573,AQ573,AU573,AY573,BC573,BG573,BK573,BO573,BS573,BW573,CA573,CE573),3)+LARGE((S573,W573,AA573,AE573,AI573,AM573,AQ573,AU573,AY573,BC573,BG573,BK573,BO573,BS573,BW573,CA573,CE573),4)+LARGE((S573,W573,AA573,AE573,AI573,AM573,AQ573,AU573,AY573,BC573,BG573,BK573,BO573,BS573,BW573,CA573,CE573),5),K573)</f>
        <v>147.93</v>
      </c>
      <c r="P573" s="191"/>
      <c r="Q573" s="192"/>
      <c r="R573" s="192"/>
      <c r="S573" s="193"/>
      <c r="T573" s="194">
        <v>0.10039351851851852</v>
      </c>
      <c r="U573" s="256">
        <v>147.93</v>
      </c>
      <c r="V573" s="194">
        <v>0.10039351851851852</v>
      </c>
      <c r="W573" s="256">
        <v>147.93</v>
      </c>
      <c r="X573" s="197"/>
      <c r="Y573" s="198" t="s">
        <v>247</v>
      </c>
      <c r="Z573" s="198"/>
      <c r="AA573" s="199" t="s">
        <v>247</v>
      </c>
      <c r="AB573" s="200"/>
      <c r="AC573" s="201"/>
      <c r="AD573" s="201"/>
      <c r="AE573" s="202"/>
      <c r="AF573" s="203"/>
      <c r="AG573" s="204" t="s">
        <v>247</v>
      </c>
      <c r="AH573" s="204"/>
      <c r="AI573" s="205"/>
      <c r="AJ573" s="200"/>
      <c r="AK573" s="201" t="s">
        <v>247</v>
      </c>
      <c r="AL573" s="201"/>
      <c r="AM573" s="202"/>
      <c r="AN573" s="206"/>
      <c r="AO573" s="207" t="s">
        <v>247</v>
      </c>
      <c r="AP573" s="207"/>
      <c r="AQ573" s="208"/>
      <c r="AU573" s="202"/>
      <c r="AW573" s="231"/>
      <c r="AX573" s="231"/>
      <c r="AY573" s="253"/>
      <c r="BA573" s="207"/>
      <c r="BB573" s="207"/>
      <c r="BC573" s="208"/>
      <c r="BD573" s="210"/>
      <c r="BE573" s="211"/>
      <c r="BF573" s="211"/>
      <c r="BG573" s="212"/>
      <c r="BH573" s="213"/>
      <c r="BI573" s="214"/>
      <c r="BJ573" s="214"/>
      <c r="BK573" s="215"/>
      <c r="BL573" s="112"/>
      <c r="BM573" s="233"/>
      <c r="BN573" s="233"/>
      <c r="BO573" s="255"/>
      <c r="BP573" s="216"/>
      <c r="BQ573" s="216"/>
      <c r="BR573" s="216"/>
      <c r="BS573" s="217"/>
      <c r="BT573" s="218"/>
      <c r="BU573" s="259"/>
      <c r="BV573" s="259"/>
      <c r="BW573" s="260"/>
      <c r="BY573" s="257"/>
      <c r="BZ573" s="257"/>
      <c r="CA573" s="257"/>
      <c r="CB573" s="221"/>
      <c r="CC573" s="222"/>
      <c r="CD573" s="222"/>
      <c r="CE573" s="222"/>
    </row>
    <row r="574" spans="2:83" ht="15" customHeight="1">
      <c r="B574" s="2">
        <v>632</v>
      </c>
      <c r="C574" s="2">
        <v>569</v>
      </c>
      <c r="D574" s="49" t="s">
        <v>1041</v>
      </c>
      <c r="E574" s="49" t="s">
        <v>1505</v>
      </c>
      <c r="F574" s="93" t="s">
        <v>951</v>
      </c>
      <c r="G574" s="85">
        <v>1982</v>
      </c>
      <c r="H574" s="49" t="s">
        <v>31</v>
      </c>
      <c r="I574" s="49" t="s">
        <v>31</v>
      </c>
      <c r="J574" s="105">
        <f t="shared" si="45"/>
        <v>147.83000000000001</v>
      </c>
      <c r="K574" s="249">
        <f t="shared" si="46"/>
        <v>147.83000000000001</v>
      </c>
      <c r="L574" s="51">
        <f t="shared" si="47"/>
        <v>1</v>
      </c>
      <c r="M574" s="52" t="str">
        <f t="shared" si="48"/>
        <v>nie</v>
      </c>
      <c r="N574" s="106">
        <f>IF($M574="ano",LARGE((Q574,U574,Y574,AC574,AG574,AK574,AO574,AS574,AW574,BA574,BE574,BI574,BM574,BQ574,BU574,BY574,CC574),1)+LARGE((Q574,U574,Y574,AC574,AG574,AK574,AO574,AS574,AW574,BA574,BE574,BI574,BM574,BQ574,BU574,BY574,CC574),2)+LARGE((Q574,U574,Y574,AC574,AG574,AK574,AO574,AS574,AW574,BA574,BE574,BI574,BM574,BQ574,BU574,BY574,CC574),3)+LARGE((Q574,U574,Y574,AC574,AG574,AK574,AO574,AS574,AW574,BA574,BE574,BI574,BM574,BQ574,BU574,BY574,CC574),4)+LARGE((Q574,U574,Y574,AC574,AG574,AK574,AO574,AS574,AW574,BA574,BE574,BI574,BM574,BQ574,BU574,BY574,CC574),5),J574)</f>
        <v>147.83000000000001</v>
      </c>
      <c r="O574" s="250">
        <f>IF($M574="ano",LARGE((S574,W574,AA574,AE574,AI574,AM574,AQ574,AU574,AY574,BC574,BG574,BK574,BO574,BS574,BW574,CA574,CE574),1)+LARGE((S574,W574,AA574,AE574,AI574,AM574,AQ574,AU574,AY574,BC574,BG574,BK574,BO574,BS574,BW574,CA574,CE574),2)+LARGE((S574,W574,AA574,AE574,AI574,AM574,AQ574,AU574,AY574,BC574,BG574,BK574,BO574,BS574,BW574,CA574,CE574),3)+LARGE((S574,W574,AA574,AE574,AI574,AM574,AQ574,AU574,AY574,BC574,BG574,BK574,BO574,BS574,BW574,CA574,CE574),4)+LARGE((S574,W574,AA574,AE574,AI574,AM574,AQ574,AU574,AY574,BC574,BG574,BK574,BO574,BS574,BW574,CA574,CE574),5),K574)</f>
        <v>147.83000000000001</v>
      </c>
      <c r="AJ574" s="200"/>
      <c r="AK574" s="201"/>
      <c r="AL574" s="201"/>
      <c r="AM574" s="201"/>
      <c r="BH574" s="213">
        <v>7.5416666666666674E-2</v>
      </c>
      <c r="BI574" s="254">
        <v>147.83000000000001</v>
      </c>
      <c r="BJ574" s="213">
        <v>7.5416666666666674E-2</v>
      </c>
      <c r="BK574" s="254">
        <v>147.83000000000001</v>
      </c>
      <c r="BL574" s="112"/>
      <c r="BM574" s="233"/>
      <c r="BN574" s="233"/>
      <c r="BO574" s="255"/>
      <c r="BT574" s="218"/>
      <c r="BU574" s="259"/>
      <c r="BV574" s="259"/>
      <c r="BW574" s="260"/>
      <c r="BY574" s="257"/>
      <c r="BZ574" s="257"/>
      <c r="CA574" s="257"/>
      <c r="CB574" s="221"/>
      <c r="CC574" s="222"/>
      <c r="CD574" s="222"/>
      <c r="CE574" s="222"/>
    </row>
    <row r="575" spans="2:83" ht="15" customHeight="1">
      <c r="B575" s="2">
        <v>633</v>
      </c>
      <c r="C575" s="2">
        <v>570</v>
      </c>
      <c r="D575" s="49" t="s">
        <v>1038</v>
      </c>
      <c r="E575" s="49" t="s">
        <v>1567</v>
      </c>
      <c r="F575" s="93" t="s">
        <v>953</v>
      </c>
      <c r="G575" s="85">
        <v>1983</v>
      </c>
      <c r="H575" s="49" t="s">
        <v>31</v>
      </c>
      <c r="I575" s="49" t="s">
        <v>31</v>
      </c>
      <c r="J575" s="105">
        <f t="shared" si="45"/>
        <v>147.52000000000001</v>
      </c>
      <c r="K575" s="249">
        <f t="shared" si="46"/>
        <v>147.52000000000001</v>
      </c>
      <c r="L575" s="51">
        <f t="shared" si="47"/>
        <v>1</v>
      </c>
      <c r="M575" s="52" t="str">
        <f t="shared" si="48"/>
        <v>nie</v>
      </c>
      <c r="N575" s="106">
        <f>IF($M575="ano",LARGE((Q575,U575,Y575,AC575,AG575,AK575,AO575,AS575,AW575,BA575,BE575,BI575,BM575,BQ575,BU575,BY575,CC575),1)+LARGE((Q575,U575,Y575,AC575,AG575,AK575,AO575,AS575,AW575,BA575,BE575,BI575,BM575,BQ575,BU575,BY575,CC575),2)+LARGE((Q575,U575,Y575,AC575,AG575,AK575,AO575,AS575,AW575,BA575,BE575,BI575,BM575,BQ575,BU575,BY575,CC575),3)+LARGE((Q575,U575,Y575,AC575,AG575,AK575,AO575,AS575,AW575,BA575,BE575,BI575,BM575,BQ575,BU575,BY575,CC575),4)+LARGE((Q575,U575,Y575,AC575,AG575,AK575,AO575,AS575,AW575,BA575,BE575,BI575,BM575,BQ575,BU575,BY575,CC575),5),J575)</f>
        <v>147.52000000000001</v>
      </c>
      <c r="O575" s="250">
        <f>IF($M575="ano",LARGE((S575,W575,AA575,AE575,AI575,AM575,AQ575,AU575,AY575,BC575,BG575,BK575,BO575,BS575,BW575,CA575,CE575),1)+LARGE((S575,W575,AA575,AE575,AI575,AM575,AQ575,AU575,AY575,BC575,BG575,BK575,BO575,BS575,BW575,CA575,CE575),2)+LARGE((S575,W575,AA575,AE575,AI575,AM575,AQ575,AU575,AY575,BC575,BG575,BK575,BO575,BS575,BW575,CA575,CE575),3)+LARGE((S575,W575,AA575,AE575,AI575,AM575,AQ575,AU575,AY575,BC575,BG575,BK575,BO575,BS575,BW575,CA575,CE575),4)+LARGE((S575,W575,AA575,AE575,AI575,AM575,AQ575,AU575,AY575,BC575,BG575,BK575,BO575,BS575,BW575,CA575,CE575),5),K575)</f>
        <v>147.52000000000001</v>
      </c>
      <c r="AJ575" s="200"/>
      <c r="AK575" s="201"/>
      <c r="AL575" s="201"/>
      <c r="AM575" s="201"/>
      <c r="BH575" s="213">
        <v>7.5509259259259262E-2</v>
      </c>
      <c r="BI575" s="254">
        <v>147.52000000000001</v>
      </c>
      <c r="BJ575" s="213">
        <v>7.5509259259259262E-2</v>
      </c>
      <c r="BK575" s="254">
        <v>147.52000000000001</v>
      </c>
      <c r="BL575" s="112"/>
      <c r="BM575" s="233"/>
      <c r="BN575" s="233"/>
      <c r="BO575" s="255"/>
      <c r="BT575" s="218"/>
      <c r="BU575" s="259"/>
      <c r="BV575" s="259"/>
      <c r="BW575" s="260"/>
      <c r="BY575" s="257"/>
      <c r="BZ575" s="257"/>
      <c r="CA575" s="257"/>
      <c r="CB575" s="221"/>
      <c r="CC575" s="222"/>
      <c r="CD575" s="222"/>
      <c r="CE575" s="222"/>
    </row>
    <row r="576" spans="2:83" ht="15" customHeight="1">
      <c r="B576" s="2">
        <v>634</v>
      </c>
      <c r="C576" s="2">
        <v>571</v>
      </c>
      <c r="D576" s="49" t="s">
        <v>753</v>
      </c>
      <c r="E576" s="49" t="s">
        <v>1582</v>
      </c>
      <c r="F576" s="93" t="s">
        <v>133</v>
      </c>
      <c r="G576" s="85">
        <v>1994</v>
      </c>
      <c r="H576" s="49" t="s">
        <v>31</v>
      </c>
      <c r="I576" s="49" t="s">
        <v>31</v>
      </c>
      <c r="J576" s="105">
        <f t="shared" si="45"/>
        <v>144.19999999999999</v>
      </c>
      <c r="K576" s="249">
        <f t="shared" si="46"/>
        <v>147.51</v>
      </c>
      <c r="L576" s="51">
        <f t="shared" si="47"/>
        <v>1</v>
      </c>
      <c r="M576" s="52" t="str">
        <f t="shared" si="48"/>
        <v>nie</v>
      </c>
      <c r="N576" s="106">
        <f>IF($M576="ano",LARGE((Q576,U576,Y576,AC576,AG576,AK576,AO576,AS576,AW576,BA576,BE576,BI576,BM576,BQ576,BU576,BY576,CC576),1)+LARGE((Q576,U576,Y576,AC576,AG576,AK576,AO576,AS576,AW576,BA576,BE576,BI576,BM576,BQ576,BU576,BY576,CC576),2)+LARGE((Q576,U576,Y576,AC576,AG576,AK576,AO576,AS576,AW576,BA576,BE576,BI576,BM576,BQ576,BU576,BY576,CC576),3)+LARGE((Q576,U576,Y576,AC576,AG576,AK576,AO576,AS576,AW576,BA576,BE576,BI576,BM576,BQ576,BU576,BY576,CC576),4)+LARGE((Q576,U576,Y576,AC576,AG576,AK576,AO576,AS576,AW576,BA576,BE576,BI576,BM576,BQ576,BU576,BY576,CC576),5),J576)</f>
        <v>144.19999999999999</v>
      </c>
      <c r="O576" s="250">
        <f>IF($M576="ano",LARGE((S576,W576,AA576,AE576,AI576,AM576,AQ576,AU576,AY576,BC576,BG576,BK576,BO576,BS576,BW576,CA576,CE576),1)+LARGE((S576,W576,AA576,AE576,AI576,AM576,AQ576,AU576,AY576,BC576,BG576,BK576,BO576,BS576,BW576,CA576,CE576),2)+LARGE((S576,W576,AA576,AE576,AI576,AM576,AQ576,AU576,AY576,BC576,BG576,BK576,BO576,BS576,BW576,CA576,CE576),3)+LARGE((S576,W576,AA576,AE576,AI576,AM576,AQ576,AU576,AY576,BC576,BG576,BK576,BO576,BS576,BW576,CA576,CE576),4)+LARGE((S576,W576,AA576,AE576,AI576,AM576,AQ576,AU576,AY576,BC576,BG576,BK576,BO576,BS576,BW576,CA576,CE576),5),K576)</f>
        <v>147.51</v>
      </c>
      <c r="Y576" s="59" t="s">
        <v>247</v>
      </c>
      <c r="AA576" s="59" t="s">
        <v>247</v>
      </c>
      <c r="AJ576" s="200"/>
      <c r="AK576" s="201"/>
      <c r="AL576" s="201"/>
      <c r="AM576" s="201"/>
      <c r="AR576" s="134">
        <v>4.3668981481481482E-2</v>
      </c>
      <c r="AS576" s="127">
        <v>144.19999999999999</v>
      </c>
      <c r="AT576" s="134">
        <v>4.2690796296296296E-2</v>
      </c>
      <c r="AU576" s="252">
        <v>147.51</v>
      </c>
      <c r="AW576" s="231"/>
      <c r="AX576" s="231"/>
      <c r="AY576" s="253"/>
      <c r="BA576" s="207"/>
      <c r="BB576" s="207"/>
      <c r="BC576" s="208"/>
      <c r="BD576" s="210"/>
      <c r="BE576" s="211"/>
      <c r="BF576" s="211"/>
      <c r="BG576" s="212"/>
      <c r="BH576" s="213"/>
      <c r="BI576" s="214"/>
      <c r="BJ576" s="214"/>
      <c r="BK576" s="215"/>
      <c r="BL576" s="112"/>
      <c r="BM576" s="233"/>
      <c r="BN576" s="233"/>
      <c r="BO576" s="255"/>
      <c r="BT576" s="218"/>
      <c r="BU576" s="259"/>
      <c r="BV576" s="259"/>
      <c r="BW576" s="260"/>
      <c r="BY576" s="257"/>
      <c r="BZ576" s="257"/>
      <c r="CA576" s="257"/>
      <c r="CB576" s="221"/>
      <c r="CC576" s="222"/>
      <c r="CD576" s="222"/>
      <c r="CE576" s="222"/>
    </row>
    <row r="577" spans="2:83" ht="15" customHeight="1">
      <c r="B577" s="2">
        <v>635</v>
      </c>
      <c r="C577" s="2">
        <v>572</v>
      </c>
      <c r="D577" s="47" t="s">
        <v>1955</v>
      </c>
      <c r="E577" s="47" t="s">
        <v>1642</v>
      </c>
      <c r="F577" s="89" t="s">
        <v>1542</v>
      </c>
      <c r="G577" s="48">
        <v>1983</v>
      </c>
      <c r="H577" s="49" t="s">
        <v>31</v>
      </c>
      <c r="I577" s="2" t="str">
        <f>IF(G577&lt;=1953,"M60",IF(G577&lt;=1963,"M50",IF(G577&lt;=1973,"M40","M")))</f>
        <v>M</v>
      </c>
      <c r="J577" s="105">
        <f t="shared" si="45"/>
        <v>147.46</v>
      </c>
      <c r="K577" s="249">
        <f t="shared" si="46"/>
        <v>147.46</v>
      </c>
      <c r="L577" s="51">
        <f t="shared" si="47"/>
        <v>1</v>
      </c>
      <c r="M577" s="52" t="str">
        <f t="shared" si="48"/>
        <v>nie</v>
      </c>
      <c r="N577" s="106">
        <f>IF($M577="ano",LARGE((Q577,U577,Y577,AC577,AG577,AK577,AO577,AS577,AW577,BA577,BE577,BI577,BM577,BQ577,BU577,BY577,CC577),1)+LARGE((Q577,U577,Y577,AC577,AG577,AK577,AO577,AS577,AW577,BA577,BE577,BI577,BM577,BQ577,BU577,BY577,CC577),2)+LARGE((Q577,U577,Y577,AC577,AG577,AK577,AO577,AS577,AW577,BA577,BE577,BI577,BM577,BQ577,BU577,BY577,CC577),3)+LARGE((Q577,U577,Y577,AC577,AG577,AK577,AO577,AS577,AW577,BA577,BE577,BI577,BM577,BQ577,BU577,BY577,CC577),4)+LARGE((Q577,U577,Y577,AC577,AG577,AK577,AO577,AS577,AW577,BA577,BE577,BI577,BM577,BQ577,BU577,BY577,CC577),5),J577)</f>
        <v>147.46</v>
      </c>
      <c r="O577" s="250">
        <f>IF($M577="ano",LARGE((S577,W577,AA577,AE577,AI577,AM577,AQ577,AU577,AY577,BC577,BG577,BK577,BO577,BS577,BW577,CA577,CE577),1)+LARGE((S577,W577,AA577,AE577,AI577,AM577,AQ577,AU577,AY577,BC577,BG577,BK577,BO577,BS577,BW577,CA577,CE577),2)+LARGE((S577,W577,AA577,AE577,AI577,AM577,AQ577,AU577,AY577,BC577,BG577,BK577,BO577,BS577,BW577,CA577,CE577),3)+LARGE((S577,W577,AA577,AE577,AI577,AM577,AQ577,AU577,AY577,BC577,BG577,BK577,BO577,BS577,BW577,CA577,CE577),4)+LARGE((S577,W577,AA577,AE577,AI577,AM577,AQ577,AU577,AY577,BC577,BG577,BK577,BO577,BS577,BW577,CA577,CE577),5),K577)</f>
        <v>147.46</v>
      </c>
      <c r="P577" s="191"/>
      <c r="Q577" s="192"/>
      <c r="R577" s="192"/>
      <c r="S577" s="193"/>
      <c r="T577" s="194">
        <v>0.10055555555555555</v>
      </c>
      <c r="U577" s="256">
        <v>147.46</v>
      </c>
      <c r="V577" s="194">
        <v>0.10055555555555555</v>
      </c>
      <c r="W577" s="256">
        <v>147.46</v>
      </c>
      <c r="X577" s="197"/>
      <c r="Y577" s="198" t="s">
        <v>247</v>
      </c>
      <c r="Z577" s="198"/>
      <c r="AA577" s="199" t="s">
        <v>247</v>
      </c>
      <c r="AB577" s="200"/>
      <c r="AC577" s="201"/>
      <c r="AD577" s="201"/>
      <c r="AE577" s="202"/>
      <c r="AF577" s="203"/>
      <c r="AG577" s="204" t="s">
        <v>247</v>
      </c>
      <c r="AH577" s="204"/>
      <c r="AI577" s="205"/>
      <c r="AJ577" s="200"/>
      <c r="AK577" s="201" t="s">
        <v>247</v>
      </c>
      <c r="AL577" s="201"/>
      <c r="AM577" s="202"/>
      <c r="AN577" s="206"/>
      <c r="AO577" s="207" t="s">
        <v>247</v>
      </c>
      <c r="AP577" s="207"/>
      <c r="AQ577" s="208"/>
      <c r="AU577" s="202"/>
      <c r="AW577" s="231"/>
      <c r="AX577" s="231"/>
      <c r="AY577" s="253"/>
      <c r="BA577" s="207"/>
      <c r="BB577" s="207"/>
      <c r="BC577" s="208"/>
      <c r="BD577" s="210"/>
      <c r="BE577" s="211"/>
      <c r="BF577" s="211"/>
      <c r="BG577" s="212"/>
      <c r="BH577" s="213"/>
      <c r="BI577" s="214"/>
      <c r="BJ577" s="214"/>
      <c r="BK577" s="215"/>
      <c r="BL577" s="112"/>
      <c r="BM577" s="233"/>
      <c r="BN577" s="233"/>
      <c r="BO577" s="255"/>
      <c r="BP577" s="216"/>
      <c r="BQ577" s="216"/>
      <c r="BR577" s="216"/>
      <c r="BS577" s="217"/>
      <c r="BT577" s="218"/>
      <c r="BU577" s="259"/>
      <c r="BV577" s="259"/>
      <c r="BW577" s="260"/>
      <c r="BY577" s="257"/>
      <c r="BZ577" s="257"/>
      <c r="CA577" s="257"/>
      <c r="CB577" s="221"/>
      <c r="CC577" s="222"/>
      <c r="CD577" s="222"/>
      <c r="CE577" s="222"/>
    </row>
    <row r="578" spans="2:83" ht="15" customHeight="1">
      <c r="B578" s="2">
        <v>636</v>
      </c>
      <c r="C578" s="2">
        <v>573</v>
      </c>
      <c r="D578" s="49" t="s">
        <v>633</v>
      </c>
      <c r="E578" s="49" t="s">
        <v>1877</v>
      </c>
      <c r="F578" s="93" t="s">
        <v>328</v>
      </c>
      <c r="G578" s="85" t="s">
        <v>389</v>
      </c>
      <c r="H578" s="49" t="s">
        <v>31</v>
      </c>
      <c r="I578" s="49" t="s">
        <v>37</v>
      </c>
      <c r="J578" s="105">
        <f t="shared" si="45"/>
        <v>104.17</v>
      </c>
      <c r="K578" s="249">
        <f t="shared" si="46"/>
        <v>147.37</v>
      </c>
      <c r="L578" s="51">
        <f t="shared" si="47"/>
        <v>1</v>
      </c>
      <c r="M578" s="52" t="str">
        <f t="shared" si="48"/>
        <v>nie</v>
      </c>
      <c r="N578" s="106">
        <f>IF($M578="ano",LARGE((Q578,U578,Y578,AC578,AG578,AK578,AO578,AS578,AW578,BA578,BE578,BI578,BM578,BQ578,BU578,BY578,CC578),1)+LARGE((Q578,U578,Y578,AC578,AG578,AK578,AO578,AS578,AW578,BA578,BE578,BI578,BM578,BQ578,BU578,BY578,CC578),2)+LARGE((Q578,U578,Y578,AC578,AG578,AK578,AO578,AS578,AW578,BA578,BE578,BI578,BM578,BQ578,BU578,BY578,CC578),3)+LARGE((Q578,U578,Y578,AC578,AG578,AK578,AO578,AS578,AW578,BA578,BE578,BI578,BM578,BQ578,BU578,BY578,CC578),4)+LARGE((Q578,U578,Y578,AC578,AG578,AK578,AO578,AS578,AW578,BA578,BE578,BI578,BM578,BQ578,BU578,BY578,CC578),5),J578)</f>
        <v>104.17</v>
      </c>
      <c r="O578" s="250">
        <f>IF($M578="ano",LARGE((S578,W578,AA578,AE578,AI578,AM578,AQ578,AU578,AY578,BC578,BG578,BK578,BO578,BS578,BW578,CA578,CE578),1)+LARGE((S578,W578,AA578,AE578,AI578,AM578,AQ578,AU578,AY578,BC578,BG578,BK578,BO578,BS578,BW578,CA578,CE578),2)+LARGE((S578,W578,AA578,AE578,AI578,AM578,AQ578,AU578,AY578,BC578,BG578,BK578,BO578,BS578,BW578,CA578,CE578),3)+LARGE((S578,W578,AA578,AE578,AI578,AM578,AQ578,AU578,AY578,BC578,BG578,BK578,BO578,BS578,BW578,CA578,CE578),4)+LARGE((S578,W578,AA578,AE578,AI578,AM578,AQ578,AU578,AY578,BC578,BG578,BK578,BO578,BS578,BW578,CA578,CE578),5),K578)</f>
        <v>147.37</v>
      </c>
      <c r="S578" s="193"/>
      <c r="W578" s="196"/>
      <c r="Y578" s="59" t="s">
        <v>247</v>
      </c>
      <c r="AA578" s="199" t="s">
        <v>247</v>
      </c>
      <c r="AE578" s="202"/>
      <c r="AG578" s="61" t="s">
        <v>247</v>
      </c>
      <c r="AI578" s="205"/>
      <c r="AJ578" s="200"/>
      <c r="AK578" s="201" t="s">
        <v>247</v>
      </c>
      <c r="AL578" s="201"/>
      <c r="AM578" s="202"/>
      <c r="AN578" s="206">
        <v>3.7754629629629631E-2</v>
      </c>
      <c r="AO578" s="251">
        <v>104.17</v>
      </c>
      <c r="AP578" s="206">
        <v>2.6688747685185185E-2</v>
      </c>
      <c r="AQ578" s="251">
        <v>147.37</v>
      </c>
      <c r="AU578" s="202"/>
      <c r="AW578" s="231"/>
      <c r="AX578" s="231"/>
      <c r="AY578" s="253"/>
      <c r="BA578" s="207"/>
      <c r="BB578" s="207"/>
      <c r="BC578" s="208"/>
      <c r="BD578" s="210"/>
      <c r="BE578" s="211"/>
      <c r="BF578" s="211"/>
      <c r="BG578" s="212"/>
      <c r="BH578" s="213"/>
      <c r="BI578" s="214"/>
      <c r="BJ578" s="214"/>
      <c r="BK578" s="215"/>
      <c r="BL578" s="112"/>
      <c r="BM578" s="233"/>
      <c r="BN578" s="233"/>
      <c r="BO578" s="255"/>
      <c r="BS578" s="217"/>
      <c r="BT578" s="218"/>
      <c r="BU578" s="259"/>
      <c r="BV578" s="259"/>
      <c r="BW578" s="260"/>
      <c r="BY578" s="257"/>
      <c r="BZ578" s="257"/>
      <c r="CA578" s="257"/>
      <c r="CB578" s="221"/>
      <c r="CC578" s="222"/>
      <c r="CD578" s="222"/>
      <c r="CE578" s="222"/>
    </row>
    <row r="579" spans="2:83" ht="15" customHeight="1">
      <c r="B579" s="2">
        <v>637</v>
      </c>
      <c r="C579" s="2">
        <v>574</v>
      </c>
      <c r="D579" s="47" t="s">
        <v>1605</v>
      </c>
      <c r="E579" s="47" t="s">
        <v>1604</v>
      </c>
      <c r="F579" s="89" t="s">
        <v>1510</v>
      </c>
      <c r="G579" s="48">
        <v>1975</v>
      </c>
      <c r="H579" s="49" t="s">
        <v>31</v>
      </c>
      <c r="I579" s="2" t="str">
        <f>IF(G579&lt;=1953,"M60",IF(G579&lt;=1963,"M50",IF(G579&lt;=1973,"M40","M")))</f>
        <v>M</v>
      </c>
      <c r="J579" s="105">
        <f t="shared" si="45"/>
        <v>143.47999999999999</v>
      </c>
      <c r="K579" s="249">
        <f t="shared" si="46"/>
        <v>147.35</v>
      </c>
      <c r="L579" s="51">
        <f t="shared" si="47"/>
        <v>1</v>
      </c>
      <c r="M579" s="52" t="str">
        <f t="shared" si="48"/>
        <v>nie</v>
      </c>
      <c r="N579" s="106">
        <f>IF($M579="ano",LARGE((Q579,U579,Y579,AC579,AG579,AK579,AO579,AS579,AW579,BA579,BE579,BI579,BM579,BQ579,BU579,BY579,CC579),1)+LARGE((Q579,U579,Y579,AC579,AG579,AK579,AO579,AS579,AW579,BA579,BE579,BI579,BM579,BQ579,BU579,BY579,CC579),2)+LARGE((Q579,U579,Y579,AC579,AG579,AK579,AO579,AS579,AW579,BA579,BE579,BI579,BM579,BQ579,BU579,BY579,CC579),3)+LARGE((Q579,U579,Y579,AC579,AG579,AK579,AO579,AS579,AW579,BA579,BE579,BI579,BM579,BQ579,BU579,BY579,CC579),4)+LARGE((Q579,U579,Y579,AC579,AG579,AK579,AO579,AS579,AW579,BA579,BE579,BI579,BM579,BQ579,BU579,BY579,CC579),5),J579)</f>
        <v>143.47999999999999</v>
      </c>
      <c r="O579" s="250">
        <f>IF($M579="ano",LARGE((S579,W579,AA579,AE579,AI579,AM579,AQ579,AU579,AY579,BC579,BG579,BK579,BO579,BS579,BW579,CA579,CE579),1)+LARGE((S579,W579,AA579,AE579,AI579,AM579,AQ579,AU579,AY579,BC579,BG579,BK579,BO579,BS579,BW579,CA579,CE579),2)+LARGE((S579,W579,AA579,AE579,AI579,AM579,AQ579,AU579,AY579,BC579,BG579,BK579,BO579,BS579,BW579,CA579,CE579),3)+LARGE((S579,W579,AA579,AE579,AI579,AM579,AQ579,AU579,AY579,BC579,BG579,BK579,BO579,BS579,BW579,CA579,CE579),4)+LARGE((S579,W579,AA579,AE579,AI579,AM579,AQ579,AU579,AY579,BC579,BG579,BK579,BO579,BS579,BW579,CA579,CE579),5),K579)</f>
        <v>147.35</v>
      </c>
      <c r="P579" s="191"/>
      <c r="Q579" s="192"/>
      <c r="R579" s="192"/>
      <c r="S579" s="193"/>
      <c r="T579" s="194"/>
      <c r="U579" s="195"/>
      <c r="V579" s="195"/>
      <c r="W579" s="196"/>
      <c r="X579" s="197">
        <v>6.5960648148148157E-2</v>
      </c>
      <c r="Y579" s="261">
        <v>143.47999999999999</v>
      </c>
      <c r="Z579" s="197">
        <v>6.4232479166666676E-2</v>
      </c>
      <c r="AA579" s="261">
        <v>147.35</v>
      </c>
      <c r="AB579" s="200"/>
      <c r="AC579" s="201"/>
      <c r="AD579" s="201"/>
      <c r="AE579" s="202"/>
      <c r="AF579" s="203"/>
      <c r="AG579" s="204" t="s">
        <v>247</v>
      </c>
      <c r="AH579" s="204"/>
      <c r="AI579" s="205"/>
      <c r="AJ579" s="200"/>
      <c r="AK579" s="201" t="s">
        <v>247</v>
      </c>
      <c r="AL579" s="201"/>
      <c r="AM579" s="202"/>
      <c r="AN579" s="206"/>
      <c r="AO579" s="207" t="s">
        <v>247</v>
      </c>
      <c r="AP579" s="207"/>
      <c r="AQ579" s="208"/>
      <c r="AU579" s="202"/>
      <c r="AW579" s="231"/>
      <c r="AX579" s="231"/>
      <c r="AY579" s="253"/>
      <c r="BA579" s="207"/>
      <c r="BB579" s="207"/>
      <c r="BC579" s="208"/>
      <c r="BD579" s="210"/>
      <c r="BE579" s="211"/>
      <c r="BF579" s="211"/>
      <c r="BG579" s="212"/>
      <c r="BH579" s="213"/>
      <c r="BI579" s="214"/>
      <c r="BJ579" s="214"/>
      <c r="BK579" s="215"/>
      <c r="BL579" s="112"/>
      <c r="BM579" s="233"/>
      <c r="BN579" s="233"/>
      <c r="BO579" s="255"/>
      <c r="BP579" s="216"/>
      <c r="BQ579" s="216"/>
      <c r="BR579" s="216"/>
      <c r="BS579" s="217"/>
      <c r="BT579" s="218"/>
      <c r="BU579" s="259"/>
      <c r="BV579" s="259"/>
      <c r="BW579" s="260"/>
      <c r="BY579" s="257"/>
      <c r="BZ579" s="257"/>
      <c r="CA579" s="257"/>
      <c r="CB579" s="221"/>
      <c r="CC579" s="222"/>
      <c r="CD579" s="222"/>
      <c r="CE579" s="222"/>
    </row>
    <row r="580" spans="2:83" ht="15" customHeight="1">
      <c r="B580" s="2">
        <v>638</v>
      </c>
      <c r="C580" s="2">
        <v>575</v>
      </c>
      <c r="D580" s="49" t="s">
        <v>1040</v>
      </c>
      <c r="E580" s="49" t="s">
        <v>1582</v>
      </c>
      <c r="F580" s="93" t="s">
        <v>957</v>
      </c>
      <c r="G580" s="85">
        <v>1975</v>
      </c>
      <c r="H580" s="49" t="s">
        <v>31</v>
      </c>
      <c r="I580" s="49" t="s">
        <v>31</v>
      </c>
      <c r="J580" s="105">
        <f t="shared" si="45"/>
        <v>143.46</v>
      </c>
      <c r="K580" s="249">
        <f t="shared" si="46"/>
        <v>147.32</v>
      </c>
      <c r="L580" s="51">
        <f t="shared" si="47"/>
        <v>1</v>
      </c>
      <c r="M580" s="52" t="str">
        <f t="shared" si="48"/>
        <v>nie</v>
      </c>
      <c r="N580" s="106">
        <f>IF($M580="ano",LARGE((Q580,U580,Y580,AC580,AG580,AK580,AO580,AS580,AW580,BA580,BE580,BI580,BM580,BQ580,BU580,BY580,CC580),1)+LARGE((Q580,U580,Y580,AC580,AG580,AK580,AO580,AS580,AW580,BA580,BE580,BI580,BM580,BQ580,BU580,BY580,CC580),2)+LARGE((Q580,U580,Y580,AC580,AG580,AK580,AO580,AS580,AW580,BA580,BE580,BI580,BM580,BQ580,BU580,BY580,CC580),3)+LARGE((Q580,U580,Y580,AC580,AG580,AK580,AO580,AS580,AW580,BA580,BE580,BI580,BM580,BQ580,BU580,BY580,CC580),4)+LARGE((Q580,U580,Y580,AC580,AG580,AK580,AO580,AS580,AW580,BA580,BE580,BI580,BM580,BQ580,BU580,BY580,CC580),5),J580)</f>
        <v>143.46</v>
      </c>
      <c r="O580" s="250">
        <f>IF($M580="ano",LARGE((S580,W580,AA580,AE580,AI580,AM580,AQ580,AU580,AY580,BC580,BG580,BK580,BO580,BS580,BW580,CA580,CE580),1)+LARGE((S580,W580,AA580,AE580,AI580,AM580,AQ580,AU580,AY580,BC580,BG580,BK580,BO580,BS580,BW580,CA580,CE580),2)+LARGE((S580,W580,AA580,AE580,AI580,AM580,AQ580,AU580,AY580,BC580,BG580,BK580,BO580,BS580,BW580,CA580,CE580),3)+LARGE((S580,W580,AA580,AE580,AI580,AM580,AQ580,AU580,AY580,BC580,BG580,BK580,BO580,BS580,BW580,CA580,CE580),4)+LARGE((S580,W580,AA580,AE580,AI580,AM580,AQ580,AU580,AY580,BC580,BG580,BK580,BO580,BS580,BW580,CA580,CE580),5),K580)</f>
        <v>147.32</v>
      </c>
      <c r="AJ580" s="200"/>
      <c r="AK580" s="201"/>
      <c r="AL580" s="201"/>
      <c r="AM580" s="201"/>
      <c r="BH580" s="213">
        <v>7.6724537037037036E-2</v>
      </c>
      <c r="BI580" s="254">
        <v>143.46</v>
      </c>
      <c r="BJ580" s="213">
        <v>7.4714354166666663E-2</v>
      </c>
      <c r="BK580" s="254">
        <v>147.32</v>
      </c>
      <c r="BL580" s="112"/>
      <c r="BM580" s="233"/>
      <c r="BN580" s="233"/>
      <c r="BO580" s="255"/>
      <c r="BT580" s="218"/>
      <c r="BU580" s="259"/>
      <c r="BV580" s="259"/>
      <c r="BW580" s="260"/>
      <c r="BY580" s="257"/>
      <c r="BZ580" s="257"/>
      <c r="CA580" s="257"/>
      <c r="CB580" s="221"/>
      <c r="CC580" s="222"/>
      <c r="CD580" s="222"/>
      <c r="CE580" s="222"/>
    </row>
    <row r="581" spans="2:83" ht="15" customHeight="1">
      <c r="B581" s="2">
        <v>639</v>
      </c>
      <c r="C581" s="2">
        <v>576</v>
      </c>
      <c r="D581" s="49" t="s">
        <v>661</v>
      </c>
      <c r="E581" s="49" t="s">
        <v>2352</v>
      </c>
      <c r="F581" s="93" t="s">
        <v>292</v>
      </c>
      <c r="G581" s="85" t="s">
        <v>311</v>
      </c>
      <c r="H581" s="49" t="s">
        <v>31</v>
      </c>
      <c r="I581" s="49" t="s">
        <v>32</v>
      </c>
      <c r="J581" s="105">
        <f t="shared" si="45"/>
        <v>139</v>
      </c>
      <c r="K581" s="249">
        <f t="shared" si="46"/>
        <v>147.29999999999998</v>
      </c>
      <c r="L581" s="51">
        <f t="shared" si="47"/>
        <v>1</v>
      </c>
      <c r="M581" s="52" t="str">
        <f t="shared" si="48"/>
        <v>nie</v>
      </c>
      <c r="N581" s="106">
        <f>IF($M581="ano",LARGE((Q581,U581,Y581,AC581,AG581,AK581,AO581,AS581,AW581,BA581,BE581,BI581,BM581,BQ581,BU581,BY581,CC581),1)+LARGE((Q581,U581,Y581,AC581,AG581,AK581,AO581,AS581,AW581,BA581,BE581,BI581,BM581,BQ581,BU581,BY581,CC581),2)+LARGE((Q581,U581,Y581,AC581,AG581,AK581,AO581,AS581,AW581,BA581,BE581,BI581,BM581,BQ581,BU581,BY581,CC581),3)+LARGE((Q581,U581,Y581,AC581,AG581,AK581,AO581,AS581,AW581,BA581,BE581,BI581,BM581,BQ581,BU581,BY581,CC581),4)+LARGE((Q581,U581,Y581,AC581,AG581,AK581,AO581,AS581,AW581,BA581,BE581,BI581,BM581,BQ581,BU581,BY581,CC581),5),J581)</f>
        <v>139</v>
      </c>
      <c r="O581" s="250">
        <f>IF($M581="ano",LARGE((S581,W581,AA581,AE581,AI581,AM581,AQ581,AU581,AY581,BC581,BG581,BK581,BO581,BS581,BW581,CA581,CE581),1)+LARGE((S581,W581,AA581,AE581,AI581,AM581,AQ581,AU581,AY581,BC581,BG581,BK581,BO581,BS581,BW581,CA581,CE581),2)+LARGE((S581,W581,AA581,AE581,AI581,AM581,AQ581,AU581,AY581,BC581,BG581,BK581,BO581,BS581,BW581,CA581,CE581),3)+LARGE((S581,W581,AA581,AE581,AI581,AM581,AQ581,AU581,AY581,BC581,BG581,BK581,BO581,BS581,BW581,CA581,CE581),4)+LARGE((S581,W581,AA581,AE581,AI581,AM581,AQ581,AU581,AY581,BC581,BG581,BK581,BO581,BS581,BW581,CA581,CE581),5),K581)</f>
        <v>147.29999999999998</v>
      </c>
      <c r="S581" s="193"/>
      <c r="W581" s="196"/>
      <c r="Y581" s="59" t="s">
        <v>247</v>
      </c>
      <c r="AA581" s="199" t="s">
        <v>247</v>
      </c>
      <c r="AE581" s="202"/>
      <c r="AG581" s="61" t="s">
        <v>247</v>
      </c>
      <c r="AI581" s="205"/>
      <c r="AJ581" s="200"/>
      <c r="AK581" s="201" t="s">
        <v>247</v>
      </c>
      <c r="AL581" s="201"/>
      <c r="AM581" s="202"/>
      <c r="AN581" s="206">
        <v>3.3310185185185186E-2</v>
      </c>
      <c r="AO581" s="251">
        <v>139</v>
      </c>
      <c r="AP581" s="206">
        <v>3.1434821759259261E-2</v>
      </c>
      <c r="AQ581" s="251">
        <v>147.29999999999998</v>
      </c>
      <c r="AU581" s="202"/>
      <c r="AW581" s="231"/>
      <c r="AX581" s="231"/>
      <c r="AY581" s="253"/>
      <c r="BA581" s="207"/>
      <c r="BB581" s="207"/>
      <c r="BC581" s="208"/>
      <c r="BD581" s="210"/>
      <c r="BE581" s="211"/>
      <c r="BF581" s="211"/>
      <c r="BG581" s="212"/>
      <c r="BH581" s="213"/>
      <c r="BI581" s="214"/>
      <c r="BJ581" s="214"/>
      <c r="BK581" s="215"/>
      <c r="BL581" s="112"/>
      <c r="BM581" s="233"/>
      <c r="BN581" s="233"/>
      <c r="BO581" s="255"/>
      <c r="BS581" s="217"/>
      <c r="BT581" s="218"/>
      <c r="BU581" s="259"/>
      <c r="BV581" s="259"/>
      <c r="BW581" s="260"/>
      <c r="BY581" s="257"/>
      <c r="BZ581" s="257"/>
      <c r="CA581" s="257"/>
      <c r="CB581" s="221"/>
      <c r="CC581" s="222"/>
      <c r="CD581" s="222"/>
      <c r="CE581" s="222"/>
    </row>
    <row r="582" spans="2:83" ht="15" customHeight="1">
      <c r="B582" s="2">
        <v>641</v>
      </c>
      <c r="C582" s="2">
        <v>577</v>
      </c>
      <c r="D582" s="49" t="s">
        <v>1018</v>
      </c>
      <c r="E582" s="49" t="s">
        <v>1604</v>
      </c>
      <c r="F582" s="93" t="s">
        <v>954</v>
      </c>
      <c r="G582" s="85">
        <v>1990</v>
      </c>
      <c r="H582" s="49" t="s">
        <v>31</v>
      </c>
      <c r="I582" s="49" t="s">
        <v>31</v>
      </c>
      <c r="J582" s="105">
        <f t="shared" ref="J582:J645" si="49">SUMIF($P$5:$CF$5,"Body",P582:CF582)</f>
        <v>146.83000000000001</v>
      </c>
      <c r="K582" s="249">
        <f t="shared" ref="K582:K645" si="50">SUMIF($P$5:$CF$5,"Body koef-vek",P582:CF582)</f>
        <v>146.83000000000001</v>
      </c>
      <c r="L582" s="51">
        <f t="shared" ref="L582:L645" si="51">COUNT(Q582,U582,Y582,AC582,AG582,AK582,AO582,AS582,AW582,BA582,BE582,BI582,BM582,BQ582,BU582,BY582,CC582)</f>
        <v>1</v>
      </c>
      <c r="M582" s="52" t="str">
        <f t="shared" ref="M582:M645" si="52">IF(L582&lt;=5,"nie","ano")</f>
        <v>nie</v>
      </c>
      <c r="N582" s="106">
        <f>IF($M582="ano",LARGE((Q582,U582,Y582,AC582,AG582,AK582,AO582,AS582,AW582,BA582,BE582,BI582,BM582,BQ582,BU582,BY582,CC582),1)+LARGE((Q582,U582,Y582,AC582,AG582,AK582,AO582,AS582,AW582,BA582,BE582,BI582,BM582,BQ582,BU582,BY582,CC582),2)+LARGE((Q582,U582,Y582,AC582,AG582,AK582,AO582,AS582,AW582,BA582,BE582,BI582,BM582,BQ582,BU582,BY582,CC582),3)+LARGE((Q582,U582,Y582,AC582,AG582,AK582,AO582,AS582,AW582,BA582,BE582,BI582,BM582,BQ582,BU582,BY582,CC582),4)+LARGE((Q582,U582,Y582,AC582,AG582,AK582,AO582,AS582,AW582,BA582,BE582,BI582,BM582,BQ582,BU582,BY582,CC582),5),J582)</f>
        <v>146.83000000000001</v>
      </c>
      <c r="O582" s="250">
        <f>IF($M582="ano",LARGE((S582,W582,AA582,AE582,AI582,AM582,AQ582,AU582,AY582,BC582,BG582,BK582,BO582,BS582,BW582,CA582,CE582),1)+LARGE((S582,W582,AA582,AE582,AI582,AM582,AQ582,AU582,AY582,BC582,BG582,BK582,BO582,BS582,BW582,CA582,CE582),2)+LARGE((S582,W582,AA582,AE582,AI582,AM582,AQ582,AU582,AY582,BC582,BG582,BK582,BO582,BS582,BW582,CA582,CE582),3)+LARGE((S582,W582,AA582,AE582,AI582,AM582,AQ582,AU582,AY582,BC582,BG582,BK582,BO582,BS582,BW582,CA582,CE582),4)+LARGE((S582,W582,AA582,AE582,AI582,AM582,AQ582,AU582,AY582,BC582,BG582,BK582,BO582,BS582,BW582,CA582,CE582),5),K582)</f>
        <v>146.83000000000001</v>
      </c>
      <c r="AJ582" s="200"/>
      <c r="AK582" s="201"/>
      <c r="AL582" s="201"/>
      <c r="AM582" s="201"/>
      <c r="BH582" s="213">
        <v>7.5717592592592586E-2</v>
      </c>
      <c r="BI582" s="254">
        <v>146.83000000000001</v>
      </c>
      <c r="BJ582" s="213">
        <v>7.5717592592592586E-2</v>
      </c>
      <c r="BK582" s="254">
        <v>146.83000000000001</v>
      </c>
      <c r="BL582" s="112"/>
      <c r="BM582" s="233"/>
      <c r="BN582" s="233"/>
      <c r="BO582" s="255"/>
      <c r="BT582" s="218"/>
      <c r="BU582" s="259"/>
      <c r="BV582" s="259"/>
      <c r="BW582" s="260"/>
      <c r="BY582" s="257"/>
      <c r="BZ582" s="257"/>
      <c r="CA582" s="257"/>
      <c r="CB582" s="221"/>
      <c r="CC582" s="222"/>
      <c r="CD582" s="222"/>
      <c r="CE582" s="222"/>
    </row>
    <row r="583" spans="2:83" ht="15" customHeight="1">
      <c r="B583" s="2">
        <v>643</v>
      </c>
      <c r="C583" s="2">
        <v>578</v>
      </c>
      <c r="D583" s="49" t="s">
        <v>2200</v>
      </c>
      <c r="E583" s="49" t="s">
        <v>1855</v>
      </c>
      <c r="F583" s="93" t="s">
        <v>2201</v>
      </c>
      <c r="G583" s="85">
        <v>1980</v>
      </c>
      <c r="H583" s="49" t="s">
        <v>31</v>
      </c>
      <c r="I583" s="2" t="str">
        <f>IF(G583&lt;=1953,"M60",IF(G583&lt;=1963,"M50",IF(G583&lt;=1973,"M40","M")))</f>
        <v>M</v>
      </c>
      <c r="J583" s="105">
        <f t="shared" si="49"/>
        <v>146.41999999999999</v>
      </c>
      <c r="K583" s="249">
        <f t="shared" si="50"/>
        <v>146.72</v>
      </c>
      <c r="L583" s="51">
        <f t="shared" si="51"/>
        <v>1</v>
      </c>
      <c r="M583" s="52" t="str">
        <f t="shared" si="52"/>
        <v>nie</v>
      </c>
      <c r="N583" s="106">
        <f>IF($M583="ano",LARGE((Q583,U583,Y583,AC583,AG583,AK583,AO583,AS583,AW583,BA583,BE583,BI583,BM583,BQ583,BU583,BY583,CC583),1)+LARGE((Q583,U583,Y583,AC583,AG583,AK583,AO583,AS583,AW583,BA583,BE583,BI583,BM583,BQ583,BU583,BY583,CC583),2)+LARGE((Q583,U583,Y583,AC583,AG583,AK583,AO583,AS583,AW583,BA583,BE583,BI583,BM583,BQ583,BU583,BY583,CC583),3)+LARGE((Q583,U583,Y583,AC583,AG583,AK583,AO583,AS583,AW583,BA583,BE583,BI583,BM583,BQ583,BU583,BY583,CC583),4)+LARGE((Q583,U583,Y583,AC583,AG583,AK583,AO583,AS583,AW583,BA583,BE583,BI583,BM583,BQ583,BU583,BY583,CC583),5),J583)</f>
        <v>146.41999999999999</v>
      </c>
      <c r="O583" s="250">
        <f>IF($M583="ano",LARGE((S583,W583,AA583,AE583,AI583,AM583,AQ583,AU583,AY583,BC583,BG583,BK583,BO583,BS583,BW583,CA583,CE583),1)+LARGE((S583,W583,AA583,AE583,AI583,AM583,AQ583,AU583,AY583,BC583,BG583,BK583,BO583,BS583,BW583,CA583,CE583),2)+LARGE((S583,W583,AA583,AE583,AI583,AM583,AQ583,AU583,AY583,BC583,BG583,BK583,BO583,BS583,BW583,CA583,CE583),3)+LARGE((S583,W583,AA583,AE583,AI583,AM583,AQ583,AU583,AY583,BC583,BG583,BK583,BO583,BS583,BW583,CA583,CE583),4)+LARGE((S583,W583,AA583,AE583,AI583,AM583,AQ583,AU583,AY583,BC583,BG583,BK583,BO583,BS583,BW583,CA583,CE583),5),K583)</f>
        <v>146.72</v>
      </c>
      <c r="P583" s="191"/>
      <c r="Q583" s="192"/>
      <c r="R583" s="192"/>
      <c r="S583" s="193"/>
      <c r="T583" s="194">
        <v>0.10091435185185187</v>
      </c>
      <c r="U583" s="256">
        <v>146.41999999999999</v>
      </c>
      <c r="V583" s="194">
        <v>0.10071252314814816</v>
      </c>
      <c r="W583" s="256">
        <v>146.72</v>
      </c>
      <c r="X583" s="197"/>
      <c r="Y583" s="198" t="s">
        <v>247</v>
      </c>
      <c r="Z583" s="198"/>
      <c r="AA583" s="199" t="s">
        <v>247</v>
      </c>
      <c r="AB583" s="200"/>
      <c r="AC583" s="201"/>
      <c r="AD583" s="201"/>
      <c r="AE583" s="202"/>
      <c r="AF583" s="203"/>
      <c r="AG583" s="204" t="s">
        <v>247</v>
      </c>
      <c r="AH583" s="204"/>
      <c r="AI583" s="205"/>
      <c r="AJ583" s="200"/>
      <c r="AK583" s="201" t="s">
        <v>247</v>
      </c>
      <c r="AL583" s="201"/>
      <c r="AM583" s="202"/>
      <c r="AN583" s="206"/>
      <c r="AO583" s="207" t="s">
        <v>247</v>
      </c>
      <c r="AP583" s="207"/>
      <c r="AQ583" s="208"/>
      <c r="AU583" s="202"/>
      <c r="AW583" s="231"/>
      <c r="AX583" s="231"/>
      <c r="AY583" s="253"/>
      <c r="BA583" s="207"/>
      <c r="BB583" s="207"/>
      <c r="BC583" s="208"/>
      <c r="BD583" s="210"/>
      <c r="BE583" s="211"/>
      <c r="BF583" s="211"/>
      <c r="BG583" s="212"/>
      <c r="BH583" s="213"/>
      <c r="BI583" s="214"/>
      <c r="BJ583" s="214"/>
      <c r="BK583" s="215"/>
      <c r="BL583" s="112"/>
      <c r="BM583" s="233"/>
      <c r="BN583" s="233"/>
      <c r="BO583" s="255"/>
      <c r="BP583" s="216"/>
      <c r="BQ583" s="216"/>
      <c r="BR583" s="216"/>
      <c r="BS583" s="217"/>
      <c r="BT583" s="218"/>
      <c r="BU583" s="259"/>
      <c r="BV583" s="259"/>
      <c r="BW583" s="260"/>
      <c r="BX583" s="219">
        <v>5.7233796296296297E-2</v>
      </c>
      <c r="BY583" s="257"/>
      <c r="BZ583" s="219">
        <v>5.7119328703703703E-2</v>
      </c>
      <c r="CA583" s="257"/>
      <c r="CB583" s="221"/>
      <c r="CC583" s="222"/>
      <c r="CD583" s="222"/>
      <c r="CE583" s="222"/>
    </row>
    <row r="584" spans="2:83" ht="15" customHeight="1">
      <c r="B584" s="2">
        <v>644</v>
      </c>
      <c r="C584" s="2">
        <v>579</v>
      </c>
      <c r="D584" s="49" t="s">
        <v>1089</v>
      </c>
      <c r="E584" s="49" t="s">
        <v>1604</v>
      </c>
      <c r="F584" s="93" t="s">
        <v>996</v>
      </c>
      <c r="G584" s="85">
        <v>1957</v>
      </c>
      <c r="H584" s="49" t="s">
        <v>31</v>
      </c>
      <c r="I584" s="49" t="s">
        <v>33</v>
      </c>
      <c r="J584" s="105">
        <f t="shared" si="49"/>
        <v>122.96</v>
      </c>
      <c r="K584" s="249">
        <f t="shared" si="50"/>
        <v>146.63</v>
      </c>
      <c r="L584" s="51">
        <f t="shared" si="51"/>
        <v>1</v>
      </c>
      <c r="M584" s="52" t="str">
        <f t="shared" si="52"/>
        <v>nie</v>
      </c>
      <c r="N584" s="106">
        <f>IF($M584="ano",LARGE((Q584,U584,Y584,AC584,AG584,AK584,AO584,AS584,AW584,BA584,BE584,BI584,BM584,BQ584,BU584,BY584,CC584),1)+LARGE((Q584,U584,Y584,AC584,AG584,AK584,AO584,AS584,AW584,BA584,BE584,BI584,BM584,BQ584,BU584,BY584,CC584),2)+LARGE((Q584,U584,Y584,AC584,AG584,AK584,AO584,AS584,AW584,BA584,BE584,BI584,BM584,BQ584,BU584,BY584,CC584),3)+LARGE((Q584,U584,Y584,AC584,AG584,AK584,AO584,AS584,AW584,BA584,BE584,BI584,BM584,BQ584,BU584,BY584,CC584),4)+LARGE((Q584,U584,Y584,AC584,AG584,AK584,AO584,AS584,AW584,BA584,BE584,BI584,BM584,BQ584,BU584,BY584,CC584),5),J584)</f>
        <v>122.96</v>
      </c>
      <c r="O584" s="250">
        <f>IF($M584="ano",LARGE((S584,W584,AA584,AE584,AI584,AM584,AQ584,AU584,AY584,BC584,BG584,BK584,BO584,BS584,BW584,CA584,CE584),1)+LARGE((S584,W584,AA584,AE584,AI584,AM584,AQ584,AU584,AY584,BC584,BG584,BK584,BO584,BS584,BW584,CA584,CE584),2)+LARGE((S584,W584,AA584,AE584,AI584,AM584,AQ584,AU584,AY584,BC584,BG584,BK584,BO584,BS584,BW584,CA584,CE584),3)+LARGE((S584,W584,AA584,AE584,AI584,AM584,AQ584,AU584,AY584,BC584,BG584,BK584,BO584,BS584,BW584,CA584,CE584),4)+LARGE((S584,W584,AA584,AE584,AI584,AM584,AQ584,AU584,AY584,BC584,BG584,BK584,BO584,BS584,BW584,CA584,CE584),5),K584)</f>
        <v>146.63</v>
      </c>
      <c r="AJ584" s="200"/>
      <c r="AK584" s="201"/>
      <c r="AL584" s="201"/>
      <c r="AM584" s="201"/>
      <c r="BH584" s="213"/>
      <c r="BI584" s="214"/>
      <c r="BJ584" s="214"/>
      <c r="BK584" s="215"/>
      <c r="BL584" s="112">
        <v>7.2476851851851862E-2</v>
      </c>
      <c r="BM584" s="233">
        <v>122.96</v>
      </c>
      <c r="BN584" s="112">
        <v>6.0779087962962969E-2</v>
      </c>
      <c r="BO584" s="233">
        <v>146.63</v>
      </c>
      <c r="BT584" s="218"/>
      <c r="BU584" s="259"/>
      <c r="BV584" s="259"/>
      <c r="BW584" s="260"/>
      <c r="BY584" s="257"/>
      <c r="BZ584" s="257"/>
      <c r="CA584" s="257"/>
      <c r="CB584" s="221"/>
      <c r="CC584" s="222"/>
      <c r="CD584" s="222"/>
      <c r="CE584" s="222"/>
    </row>
    <row r="585" spans="2:83" ht="15" customHeight="1">
      <c r="B585" s="2">
        <v>645</v>
      </c>
      <c r="C585" s="2">
        <v>580</v>
      </c>
      <c r="D585" s="49" t="s">
        <v>883</v>
      </c>
      <c r="E585" s="49" t="s">
        <v>1505</v>
      </c>
      <c r="F585" s="93" t="s">
        <v>884</v>
      </c>
      <c r="G585" s="85">
        <v>1962</v>
      </c>
      <c r="H585" s="49" t="s">
        <v>31</v>
      </c>
      <c r="I585" s="49" t="s">
        <v>33</v>
      </c>
      <c r="J585" s="105">
        <f t="shared" si="49"/>
        <v>128.43</v>
      </c>
      <c r="K585" s="249">
        <f t="shared" si="50"/>
        <v>146.6</v>
      </c>
      <c r="L585" s="51">
        <f t="shared" si="51"/>
        <v>1</v>
      </c>
      <c r="M585" s="52" t="str">
        <f t="shared" si="52"/>
        <v>nie</v>
      </c>
      <c r="N585" s="106">
        <f>IF($M585="ano",LARGE((Q585,U585,Y585,AC585,AG585,AK585,AO585,AS585,AW585,BA585,BE585,BI585,BM585,BQ585,BU585,BY585,CC585),1)+LARGE((Q585,U585,Y585,AC585,AG585,AK585,AO585,AS585,AW585,BA585,BE585,BI585,BM585,BQ585,BU585,BY585,CC585),2)+LARGE((Q585,U585,Y585,AC585,AG585,AK585,AO585,AS585,AW585,BA585,BE585,BI585,BM585,BQ585,BU585,BY585,CC585),3)+LARGE((Q585,U585,Y585,AC585,AG585,AK585,AO585,AS585,AW585,BA585,BE585,BI585,BM585,BQ585,BU585,BY585,CC585),4)+LARGE((Q585,U585,Y585,AC585,AG585,AK585,AO585,AS585,AW585,BA585,BE585,BI585,BM585,BQ585,BU585,BY585,CC585),5),J585)</f>
        <v>128.43</v>
      </c>
      <c r="O585" s="250">
        <f>IF($M585="ano",LARGE((S585,W585,AA585,AE585,AI585,AM585,AQ585,AU585,AY585,BC585,BG585,BK585,BO585,BS585,BW585,CA585,CE585),1)+LARGE((S585,W585,AA585,AE585,AI585,AM585,AQ585,AU585,AY585,BC585,BG585,BK585,BO585,BS585,BW585,CA585,CE585),2)+LARGE((S585,W585,AA585,AE585,AI585,AM585,AQ585,AU585,AY585,BC585,BG585,BK585,BO585,BS585,BW585,CA585,CE585),3)+LARGE((S585,W585,AA585,AE585,AI585,AM585,AQ585,AU585,AY585,BC585,BG585,BK585,BO585,BS585,BW585,CA585,CE585),4)+LARGE((S585,W585,AA585,AE585,AI585,AM585,AQ585,AU585,AY585,BC585,BG585,BK585,BO585,BS585,BW585,CA585,CE585),5),K585)</f>
        <v>146.6</v>
      </c>
      <c r="Y585" s="59" t="s">
        <v>247</v>
      </c>
      <c r="AA585" s="59" t="s">
        <v>247</v>
      </c>
      <c r="AJ585" s="200"/>
      <c r="AK585" s="201"/>
      <c r="AL585" s="201"/>
      <c r="AM585" s="201"/>
      <c r="BD585" s="210">
        <v>6.6493055555555555E-2</v>
      </c>
      <c r="BE585" s="258">
        <v>128.43</v>
      </c>
      <c r="BF585" s="210">
        <v>5.8254565972222221E-2</v>
      </c>
      <c r="BG585" s="258">
        <v>146.6</v>
      </c>
      <c r="BH585" s="213"/>
      <c r="BI585" s="214"/>
      <c r="BJ585" s="214"/>
      <c r="BK585" s="215"/>
      <c r="BL585" s="112"/>
      <c r="BM585" s="233"/>
      <c r="BN585" s="233"/>
      <c r="BO585" s="255"/>
      <c r="BT585" s="218"/>
      <c r="BU585" s="259"/>
      <c r="BV585" s="259"/>
      <c r="BW585" s="260"/>
      <c r="BY585" s="257"/>
      <c r="BZ585" s="257"/>
      <c r="CA585" s="257"/>
      <c r="CB585" s="221"/>
      <c r="CC585" s="222"/>
      <c r="CD585" s="222"/>
      <c r="CE585" s="222"/>
    </row>
    <row r="586" spans="2:83" ht="15" customHeight="1">
      <c r="B586" s="2">
        <v>646</v>
      </c>
      <c r="C586" s="2">
        <v>581</v>
      </c>
      <c r="D586" s="47" t="s">
        <v>1984</v>
      </c>
      <c r="E586" s="47" t="s">
        <v>1582</v>
      </c>
      <c r="F586" s="90" t="s">
        <v>1985</v>
      </c>
      <c r="G586" s="81">
        <v>1975</v>
      </c>
      <c r="H586" s="49" t="s">
        <v>31</v>
      </c>
      <c r="I586" s="2" t="str">
        <f>IF(G586&lt;=1953,"M60",IF(G586&lt;=1963,"M50",IF(G586&lt;=1973,"M40","M")))</f>
        <v>M</v>
      </c>
      <c r="J586" s="105">
        <f t="shared" si="49"/>
        <v>142.71</v>
      </c>
      <c r="K586" s="249">
        <f t="shared" si="50"/>
        <v>146.54999999999998</v>
      </c>
      <c r="L586" s="51">
        <f t="shared" si="51"/>
        <v>1</v>
      </c>
      <c r="M586" s="52" t="str">
        <f t="shared" si="52"/>
        <v>nie</v>
      </c>
      <c r="N586" s="106">
        <f>IF($M586="ano",LARGE((Q586,U586,Y586,AC586,AG586,AK586,AO586,AS586,AW586,BA586,BE586,BI586,BM586,BQ586,BU586,BY586,CC586),1)+LARGE((Q586,U586,Y586,AC586,AG586,AK586,AO586,AS586,AW586,BA586,BE586,BI586,BM586,BQ586,BU586,BY586,CC586),2)+LARGE((Q586,U586,Y586,AC586,AG586,AK586,AO586,AS586,AW586,BA586,BE586,BI586,BM586,BQ586,BU586,BY586,CC586),3)+LARGE((Q586,U586,Y586,AC586,AG586,AK586,AO586,AS586,AW586,BA586,BE586,BI586,BM586,BQ586,BU586,BY586,CC586),4)+LARGE((Q586,U586,Y586,AC586,AG586,AK586,AO586,AS586,AW586,BA586,BE586,BI586,BM586,BQ586,BU586,BY586,CC586),5),J586)</f>
        <v>142.71</v>
      </c>
      <c r="O586" s="250">
        <f>IF($M586="ano",LARGE((S586,W586,AA586,AE586,AI586,AM586,AQ586,AU586,AY586,BC586,BG586,BK586,BO586,BS586,BW586,CA586,CE586),1)+LARGE((S586,W586,AA586,AE586,AI586,AM586,AQ586,AU586,AY586,BC586,BG586,BK586,BO586,BS586,BW586,CA586,CE586),2)+LARGE((S586,W586,AA586,AE586,AI586,AM586,AQ586,AU586,AY586,BC586,BG586,BK586,BO586,BS586,BW586,CA586,CE586),3)+LARGE((S586,W586,AA586,AE586,AI586,AM586,AQ586,AU586,AY586,BC586,BG586,BK586,BO586,BS586,BW586,CA586,CE586),4)+LARGE((S586,W586,AA586,AE586,AI586,AM586,AQ586,AU586,AY586,BC586,BG586,BK586,BO586,BS586,BW586,CA586,CE586),5),K586)</f>
        <v>146.54999999999998</v>
      </c>
      <c r="P586" s="191"/>
      <c r="Q586" s="192"/>
      <c r="R586" s="192"/>
      <c r="S586" s="193"/>
      <c r="T586" s="194">
        <v>0.1021875</v>
      </c>
      <c r="U586" s="256">
        <v>142.71</v>
      </c>
      <c r="V586" s="194">
        <v>9.95101875E-2</v>
      </c>
      <c r="W586" s="256">
        <v>146.54999999999998</v>
      </c>
      <c r="X586" s="197"/>
      <c r="Y586" s="198" t="s">
        <v>247</v>
      </c>
      <c r="Z586" s="198"/>
      <c r="AA586" s="199" t="s">
        <v>247</v>
      </c>
      <c r="AB586" s="200"/>
      <c r="AC586" s="201"/>
      <c r="AD586" s="201"/>
      <c r="AE586" s="202"/>
      <c r="AF586" s="203"/>
      <c r="AG586" s="204" t="s">
        <v>247</v>
      </c>
      <c r="AH586" s="204"/>
      <c r="AI586" s="205"/>
      <c r="AJ586" s="200"/>
      <c r="AK586" s="201" t="s">
        <v>247</v>
      </c>
      <c r="AL586" s="201"/>
      <c r="AM586" s="202"/>
      <c r="AN586" s="206"/>
      <c r="AO586" s="207" t="s">
        <v>247</v>
      </c>
      <c r="AP586" s="207"/>
      <c r="AQ586" s="208"/>
      <c r="AU586" s="202"/>
      <c r="AW586" s="231"/>
      <c r="AX586" s="231"/>
      <c r="AY586" s="253"/>
      <c r="BA586" s="207"/>
      <c r="BB586" s="207"/>
      <c r="BC586" s="208"/>
      <c r="BD586" s="210"/>
      <c r="BE586" s="211"/>
      <c r="BF586" s="211"/>
      <c r="BG586" s="212"/>
      <c r="BH586" s="213"/>
      <c r="BI586" s="214"/>
      <c r="BJ586" s="214"/>
      <c r="BK586" s="215"/>
      <c r="BL586" s="112"/>
      <c r="BM586" s="233"/>
      <c r="BN586" s="233"/>
      <c r="BO586" s="255"/>
      <c r="BP586" s="216"/>
      <c r="BQ586" s="216"/>
      <c r="BR586" s="216"/>
      <c r="BS586" s="217"/>
      <c r="BT586" s="218"/>
      <c r="BU586" s="259"/>
      <c r="BV586" s="259"/>
      <c r="BW586" s="260"/>
      <c r="BY586" s="257"/>
      <c r="BZ586" s="257"/>
      <c r="CA586" s="257"/>
      <c r="CB586" s="221"/>
      <c r="CC586" s="222"/>
      <c r="CD586" s="222"/>
      <c r="CE586" s="222"/>
    </row>
    <row r="587" spans="2:83" ht="15" customHeight="1">
      <c r="B587" s="2">
        <v>647</v>
      </c>
      <c r="C587" s="2">
        <v>582</v>
      </c>
      <c r="D587" s="49" t="s">
        <v>1503</v>
      </c>
      <c r="E587" s="49" t="s">
        <v>744</v>
      </c>
      <c r="F587" s="93" t="s">
        <v>1608</v>
      </c>
      <c r="G587" s="85">
        <v>1951</v>
      </c>
      <c r="H587" s="49" t="s">
        <v>31</v>
      </c>
      <c r="I587" s="49" t="s">
        <v>33</v>
      </c>
      <c r="J587" s="105">
        <f t="shared" si="49"/>
        <v>115.93</v>
      </c>
      <c r="K587" s="249">
        <f t="shared" si="50"/>
        <v>146.1</v>
      </c>
      <c r="L587" s="51">
        <f t="shared" si="51"/>
        <v>1</v>
      </c>
      <c r="M587" s="52" t="str">
        <f t="shared" si="52"/>
        <v>nie</v>
      </c>
      <c r="N587" s="106">
        <f>IF($M587="ano",LARGE((Q587,U587,Y587,AC587,AG587,AK587,AO587,AS587,AW587,BA587,BE587,BI587,BM587,BQ587,BU587,BY587,CC587),1)+LARGE((Q587,U587,Y587,AC587,AG587,AK587,AO587,AS587,AW587,BA587,BE587,BI587,BM587,BQ587,BU587,BY587,CC587),2)+LARGE((Q587,U587,Y587,AC587,AG587,AK587,AO587,AS587,AW587,BA587,BE587,BI587,BM587,BQ587,BU587,BY587,CC587),3)+LARGE((Q587,U587,Y587,AC587,AG587,AK587,AO587,AS587,AW587,BA587,BE587,BI587,BM587,BQ587,BU587,BY587,CC587),4)+LARGE((Q587,U587,Y587,AC587,AG587,AK587,AO587,AS587,AW587,BA587,BE587,BI587,BM587,BQ587,BU587,BY587,CC587),5),J587)</f>
        <v>115.93</v>
      </c>
      <c r="O587" s="250">
        <f>IF($M587="ano",LARGE((S587,W587,AA587,AE587,AI587,AM587,AQ587,AU587,AY587,BC587,BG587,BK587,BO587,BS587,BW587,CA587,CE587),1)+LARGE((S587,W587,AA587,AE587,AI587,AM587,AQ587,AU587,AY587,BC587,BG587,BK587,BO587,BS587,BW587,CA587,CE587),2)+LARGE((S587,W587,AA587,AE587,AI587,AM587,AQ587,AU587,AY587,BC587,BG587,BK587,BO587,BS587,BW587,CA587,CE587),3)+LARGE((S587,W587,AA587,AE587,AI587,AM587,AQ587,AU587,AY587,BC587,BG587,BK587,BO587,BS587,BW587,CA587,CE587),4)+LARGE((S587,W587,AA587,AE587,AI587,AM587,AQ587,AU587,AY587,BC587,BG587,BK587,BO587,BS587,BW587,CA587,CE587),5),K587)</f>
        <v>146.1</v>
      </c>
      <c r="Y587" s="59" t="s">
        <v>247</v>
      </c>
      <c r="AA587" s="59" t="s">
        <v>247</v>
      </c>
      <c r="AJ587" s="200"/>
      <c r="AK587" s="201"/>
      <c r="AL587" s="201"/>
      <c r="AM587" s="201"/>
      <c r="AR587" s="134">
        <v>4.8495370370370376E-2</v>
      </c>
      <c r="AS587" s="127">
        <v>115.93</v>
      </c>
      <c r="AT587" s="134">
        <v>3.8481076388888889E-2</v>
      </c>
      <c r="AU587" s="252">
        <v>146.1</v>
      </c>
      <c r="AW587" s="231"/>
      <c r="AX587" s="231"/>
      <c r="AY587" s="253"/>
      <c r="BA587" s="207"/>
      <c r="BB587" s="207"/>
      <c r="BC587" s="208"/>
      <c r="BD587" s="210"/>
      <c r="BE587" s="211"/>
      <c r="BF587" s="211"/>
      <c r="BG587" s="212"/>
      <c r="BH587" s="213"/>
      <c r="BI587" s="214"/>
      <c r="BJ587" s="214"/>
      <c r="BK587" s="215"/>
      <c r="BL587" s="112"/>
      <c r="BM587" s="233"/>
      <c r="BN587" s="233"/>
      <c r="BO587" s="255"/>
      <c r="BT587" s="218"/>
      <c r="BU587" s="259"/>
      <c r="BV587" s="259"/>
      <c r="BW587" s="260"/>
      <c r="BY587" s="257"/>
      <c r="BZ587" s="257"/>
      <c r="CA587" s="257"/>
      <c r="CB587" s="221"/>
      <c r="CC587" s="222"/>
      <c r="CD587" s="222"/>
      <c r="CE587" s="222"/>
    </row>
    <row r="588" spans="2:83" ht="15" customHeight="1">
      <c r="B588" s="2">
        <v>649</v>
      </c>
      <c r="C588" s="2">
        <v>583</v>
      </c>
      <c r="D588" s="47" t="s">
        <v>1959</v>
      </c>
      <c r="E588" s="47" t="s">
        <v>1958</v>
      </c>
      <c r="F588" s="89" t="s">
        <v>1542</v>
      </c>
      <c r="G588" s="48">
        <v>1987</v>
      </c>
      <c r="H588" s="49" t="s">
        <v>31</v>
      </c>
      <c r="I588" s="2" t="str">
        <f>IF(G588&lt;=1953,"M60",IF(G588&lt;=1963,"M50",IF(G588&lt;=1973,"M40","M")))</f>
        <v>M</v>
      </c>
      <c r="J588" s="105">
        <f t="shared" si="49"/>
        <v>145.94</v>
      </c>
      <c r="K588" s="249">
        <f t="shared" si="50"/>
        <v>145.94</v>
      </c>
      <c r="L588" s="51">
        <f t="shared" si="51"/>
        <v>1</v>
      </c>
      <c r="M588" s="52" t="str">
        <f t="shared" si="52"/>
        <v>nie</v>
      </c>
      <c r="N588" s="106">
        <f>IF($M588="ano",LARGE((Q588,U588,Y588,AC588,AG588,AK588,AO588,AS588,AW588,BA588,BE588,BI588,BM588,BQ588,BU588,BY588,CC588),1)+LARGE((Q588,U588,Y588,AC588,AG588,AK588,AO588,AS588,AW588,BA588,BE588,BI588,BM588,BQ588,BU588,BY588,CC588),2)+LARGE((Q588,U588,Y588,AC588,AG588,AK588,AO588,AS588,AW588,BA588,BE588,BI588,BM588,BQ588,BU588,BY588,CC588),3)+LARGE((Q588,U588,Y588,AC588,AG588,AK588,AO588,AS588,AW588,BA588,BE588,BI588,BM588,BQ588,BU588,BY588,CC588),4)+LARGE((Q588,U588,Y588,AC588,AG588,AK588,AO588,AS588,AW588,BA588,BE588,BI588,BM588,BQ588,BU588,BY588,CC588),5),J588)</f>
        <v>145.94</v>
      </c>
      <c r="O588" s="250">
        <f>IF($M588="ano",LARGE((S588,W588,AA588,AE588,AI588,AM588,AQ588,AU588,AY588,BC588,BG588,BK588,BO588,BS588,BW588,CA588,CE588),1)+LARGE((S588,W588,AA588,AE588,AI588,AM588,AQ588,AU588,AY588,BC588,BG588,BK588,BO588,BS588,BW588,CA588,CE588),2)+LARGE((S588,W588,AA588,AE588,AI588,AM588,AQ588,AU588,AY588,BC588,BG588,BK588,BO588,BS588,BW588,CA588,CE588),3)+LARGE((S588,W588,AA588,AE588,AI588,AM588,AQ588,AU588,AY588,BC588,BG588,BK588,BO588,BS588,BW588,CA588,CE588),4)+LARGE((S588,W588,AA588,AE588,AI588,AM588,AQ588,AU588,AY588,BC588,BG588,BK588,BO588,BS588,BW588,CA588,CE588),5),K588)</f>
        <v>145.94</v>
      </c>
      <c r="P588" s="191"/>
      <c r="Q588" s="192"/>
      <c r="R588" s="192"/>
      <c r="S588" s="193"/>
      <c r="T588" s="194">
        <v>0.10107638888888888</v>
      </c>
      <c r="U588" s="256">
        <v>145.94</v>
      </c>
      <c r="V588" s="194">
        <v>0.10107638888888888</v>
      </c>
      <c r="W588" s="256">
        <v>145.94</v>
      </c>
      <c r="X588" s="197"/>
      <c r="Y588" s="198" t="s">
        <v>247</v>
      </c>
      <c r="Z588" s="198"/>
      <c r="AA588" s="199" t="s">
        <v>247</v>
      </c>
      <c r="AB588" s="200"/>
      <c r="AC588" s="201"/>
      <c r="AD588" s="201"/>
      <c r="AE588" s="202"/>
      <c r="AF588" s="203"/>
      <c r="AG588" s="204" t="s">
        <v>247</v>
      </c>
      <c r="AH588" s="204"/>
      <c r="AI588" s="205"/>
      <c r="AJ588" s="200"/>
      <c r="AK588" s="201" t="s">
        <v>247</v>
      </c>
      <c r="AL588" s="201"/>
      <c r="AM588" s="202"/>
      <c r="AN588" s="206"/>
      <c r="AO588" s="207" t="s">
        <v>247</v>
      </c>
      <c r="AP588" s="207"/>
      <c r="AQ588" s="208"/>
      <c r="AU588" s="202"/>
      <c r="AW588" s="231"/>
      <c r="AX588" s="231"/>
      <c r="AY588" s="253"/>
      <c r="BA588" s="207"/>
      <c r="BB588" s="207"/>
      <c r="BC588" s="208"/>
      <c r="BD588" s="210"/>
      <c r="BE588" s="211"/>
      <c r="BF588" s="211"/>
      <c r="BG588" s="212"/>
      <c r="BH588" s="213"/>
      <c r="BI588" s="214"/>
      <c r="BJ588" s="214"/>
      <c r="BK588" s="215"/>
      <c r="BL588" s="112"/>
      <c r="BM588" s="233"/>
      <c r="BN588" s="233"/>
      <c r="BO588" s="255"/>
      <c r="BP588" s="216"/>
      <c r="BQ588" s="216"/>
      <c r="BR588" s="216"/>
      <c r="BS588" s="217"/>
      <c r="BT588" s="218"/>
      <c r="BU588" s="259"/>
      <c r="BV588" s="259"/>
      <c r="BW588" s="260"/>
      <c r="BY588" s="257"/>
      <c r="BZ588" s="257"/>
      <c r="CA588" s="257"/>
      <c r="CB588" s="221"/>
      <c r="CC588" s="222"/>
      <c r="CD588" s="222"/>
      <c r="CE588" s="222"/>
    </row>
    <row r="589" spans="2:83" ht="15" customHeight="1">
      <c r="B589" s="2">
        <v>650</v>
      </c>
      <c r="C589" s="2">
        <v>584</v>
      </c>
      <c r="D589" s="47" t="s">
        <v>1987</v>
      </c>
      <c r="E589" s="47" t="s">
        <v>1505</v>
      </c>
      <c r="F589" s="89"/>
      <c r="G589" s="48">
        <v>1994</v>
      </c>
      <c r="H589" s="49" t="s">
        <v>31</v>
      </c>
      <c r="I589" s="2" t="str">
        <f>IF(G589&lt;=1953,"M60",IF(G589&lt;=1963,"M50",IF(G589&lt;=1973,"M40","M")))</f>
        <v>M</v>
      </c>
      <c r="J589" s="105">
        <f t="shared" si="49"/>
        <v>142.58000000000001</v>
      </c>
      <c r="K589" s="249">
        <f t="shared" si="50"/>
        <v>145.85</v>
      </c>
      <c r="L589" s="51">
        <f t="shared" si="51"/>
        <v>1</v>
      </c>
      <c r="M589" s="52" t="str">
        <f t="shared" si="52"/>
        <v>nie</v>
      </c>
      <c r="N589" s="106">
        <f>IF($M589="ano",LARGE((Q589,U589,Y589,AC589,AG589,AK589,AO589,AS589,AW589,BA589,BE589,BI589,BM589,BQ589,BU589,BY589,CC589),1)+LARGE((Q589,U589,Y589,AC589,AG589,AK589,AO589,AS589,AW589,BA589,BE589,BI589,BM589,BQ589,BU589,BY589,CC589),2)+LARGE((Q589,U589,Y589,AC589,AG589,AK589,AO589,AS589,AW589,BA589,BE589,BI589,BM589,BQ589,BU589,BY589,CC589),3)+LARGE((Q589,U589,Y589,AC589,AG589,AK589,AO589,AS589,AW589,BA589,BE589,BI589,BM589,BQ589,BU589,BY589,CC589),4)+LARGE((Q589,U589,Y589,AC589,AG589,AK589,AO589,AS589,AW589,BA589,BE589,BI589,BM589,BQ589,BU589,BY589,CC589),5),J589)</f>
        <v>142.58000000000001</v>
      </c>
      <c r="O589" s="250">
        <f>IF($M589="ano",LARGE((S589,W589,AA589,AE589,AI589,AM589,AQ589,AU589,AY589,BC589,BG589,BK589,BO589,BS589,BW589,CA589,CE589),1)+LARGE((S589,W589,AA589,AE589,AI589,AM589,AQ589,AU589,AY589,BC589,BG589,BK589,BO589,BS589,BW589,CA589,CE589),2)+LARGE((S589,W589,AA589,AE589,AI589,AM589,AQ589,AU589,AY589,BC589,BG589,BK589,BO589,BS589,BW589,CA589,CE589),3)+LARGE((S589,W589,AA589,AE589,AI589,AM589,AQ589,AU589,AY589,BC589,BG589,BK589,BO589,BS589,BW589,CA589,CE589),4)+LARGE((S589,W589,AA589,AE589,AI589,AM589,AQ589,AU589,AY589,BC589,BG589,BK589,BO589,BS589,BW589,CA589,CE589),5),K589)</f>
        <v>145.85</v>
      </c>
      <c r="P589" s="191"/>
      <c r="Q589" s="192"/>
      <c r="R589" s="192"/>
      <c r="S589" s="193"/>
      <c r="T589" s="194">
        <v>0.10223379629629629</v>
      </c>
      <c r="U589" s="256">
        <v>142.58000000000001</v>
      </c>
      <c r="V589" s="194">
        <v>9.994375925925926E-2</v>
      </c>
      <c r="W589" s="256">
        <v>145.85</v>
      </c>
      <c r="X589" s="197"/>
      <c r="Y589" s="198" t="s">
        <v>247</v>
      </c>
      <c r="Z589" s="198"/>
      <c r="AA589" s="199" t="s">
        <v>247</v>
      </c>
      <c r="AB589" s="200"/>
      <c r="AC589" s="201"/>
      <c r="AD589" s="201"/>
      <c r="AE589" s="202"/>
      <c r="AF589" s="203"/>
      <c r="AG589" s="204" t="s">
        <v>247</v>
      </c>
      <c r="AH589" s="204"/>
      <c r="AI589" s="205"/>
      <c r="AJ589" s="200"/>
      <c r="AK589" s="201" t="s">
        <v>247</v>
      </c>
      <c r="AL589" s="201"/>
      <c r="AM589" s="202"/>
      <c r="AN589" s="206"/>
      <c r="AO589" s="207" t="s">
        <v>247</v>
      </c>
      <c r="AP589" s="207"/>
      <c r="AQ589" s="208"/>
      <c r="AU589" s="202"/>
      <c r="AW589" s="231"/>
      <c r="AX589" s="231"/>
      <c r="AY589" s="253"/>
      <c r="BA589" s="207"/>
      <c r="BB589" s="207"/>
      <c r="BC589" s="208"/>
      <c r="BD589" s="210"/>
      <c r="BE589" s="211"/>
      <c r="BF589" s="211"/>
      <c r="BG589" s="212"/>
      <c r="BH589" s="213"/>
      <c r="BI589" s="214"/>
      <c r="BJ589" s="214"/>
      <c r="BK589" s="215"/>
      <c r="BL589" s="112"/>
      <c r="BM589" s="233"/>
      <c r="BN589" s="233"/>
      <c r="BO589" s="255"/>
      <c r="BP589" s="216"/>
      <c r="BQ589" s="216"/>
      <c r="BR589" s="216"/>
      <c r="BS589" s="217"/>
      <c r="BT589" s="218"/>
      <c r="BU589" s="259"/>
      <c r="BV589" s="259"/>
      <c r="BW589" s="260"/>
      <c r="BY589" s="257"/>
      <c r="BZ589" s="257"/>
      <c r="CA589" s="257"/>
      <c r="CB589" s="221"/>
      <c r="CC589" s="222"/>
      <c r="CD589" s="222"/>
      <c r="CE589" s="222"/>
    </row>
    <row r="590" spans="2:83" ht="15" customHeight="1">
      <c r="B590" s="2">
        <v>651</v>
      </c>
      <c r="C590" s="2">
        <v>585</v>
      </c>
      <c r="D590" s="47" t="s">
        <v>1992</v>
      </c>
      <c r="E590" s="47" t="s">
        <v>1546</v>
      </c>
      <c r="F590" s="89" t="s">
        <v>1993</v>
      </c>
      <c r="G590" s="48">
        <v>1974</v>
      </c>
      <c r="H590" s="49" t="s">
        <v>31</v>
      </c>
      <c r="I590" s="2" t="str">
        <f>IF(G590&lt;=1953,"M60",IF(G590&lt;=1963,"M50",IF(G590&lt;=1973,"M40","M")))</f>
        <v>M</v>
      </c>
      <c r="J590" s="105">
        <f t="shared" si="49"/>
        <v>140.83000000000001</v>
      </c>
      <c r="K590" s="249">
        <f t="shared" si="50"/>
        <v>145.75</v>
      </c>
      <c r="L590" s="51">
        <f t="shared" si="51"/>
        <v>1</v>
      </c>
      <c r="M590" s="52" t="str">
        <f t="shared" si="52"/>
        <v>nie</v>
      </c>
      <c r="N590" s="106">
        <f>IF($M590="ano",LARGE((Q590,U590,Y590,AC590,AG590,AK590,AO590,AS590,AW590,BA590,BE590,BI590,BM590,BQ590,BU590,BY590,CC590),1)+LARGE((Q590,U590,Y590,AC590,AG590,AK590,AO590,AS590,AW590,BA590,BE590,BI590,BM590,BQ590,BU590,BY590,CC590),2)+LARGE((Q590,U590,Y590,AC590,AG590,AK590,AO590,AS590,AW590,BA590,BE590,BI590,BM590,BQ590,BU590,BY590,CC590),3)+LARGE((Q590,U590,Y590,AC590,AG590,AK590,AO590,AS590,AW590,BA590,BE590,BI590,BM590,BQ590,BU590,BY590,CC590),4)+LARGE((Q590,U590,Y590,AC590,AG590,AK590,AO590,AS590,AW590,BA590,BE590,BI590,BM590,BQ590,BU590,BY590,CC590),5),J590)</f>
        <v>140.83000000000001</v>
      </c>
      <c r="O590" s="250">
        <f>IF($M590="ano",LARGE((S590,W590,AA590,AE590,AI590,AM590,AQ590,AU590,AY590,BC590,BG590,BK590,BO590,BS590,BW590,CA590,CE590),1)+LARGE((S590,W590,AA590,AE590,AI590,AM590,AQ590,AU590,AY590,BC590,BG590,BK590,BO590,BS590,BW590,CA590,CE590),2)+LARGE((S590,W590,AA590,AE590,AI590,AM590,AQ590,AU590,AY590,BC590,BG590,BK590,BO590,BS590,BW590,CA590,CE590),3)+LARGE((S590,W590,AA590,AE590,AI590,AM590,AQ590,AU590,AY590,BC590,BG590,BK590,BO590,BS590,BW590,CA590,CE590),4)+LARGE((S590,W590,AA590,AE590,AI590,AM590,AQ590,AU590,AY590,BC590,BG590,BK590,BO590,BS590,BW590,CA590,CE590),5),K590)</f>
        <v>145.75</v>
      </c>
      <c r="P590" s="191"/>
      <c r="Q590" s="192"/>
      <c r="R590" s="192"/>
      <c r="S590" s="193"/>
      <c r="T590" s="194">
        <v>0.10283564814814815</v>
      </c>
      <c r="U590" s="256">
        <v>140.83000000000001</v>
      </c>
      <c r="V590" s="194">
        <v>9.9370086805555563E-2</v>
      </c>
      <c r="W590" s="256">
        <v>145.75</v>
      </c>
      <c r="X590" s="197"/>
      <c r="Y590" s="198" t="s">
        <v>247</v>
      </c>
      <c r="Z590" s="198"/>
      <c r="AA590" s="199" t="s">
        <v>247</v>
      </c>
      <c r="AB590" s="200"/>
      <c r="AC590" s="201"/>
      <c r="AD590" s="201"/>
      <c r="AE590" s="202"/>
      <c r="AF590" s="203"/>
      <c r="AG590" s="204" t="s">
        <v>247</v>
      </c>
      <c r="AH590" s="204"/>
      <c r="AI590" s="205"/>
      <c r="AJ590" s="200"/>
      <c r="AK590" s="201" t="s">
        <v>247</v>
      </c>
      <c r="AL590" s="201"/>
      <c r="AM590" s="202"/>
      <c r="AN590" s="206"/>
      <c r="AO590" s="207" t="s">
        <v>247</v>
      </c>
      <c r="AP590" s="207"/>
      <c r="AQ590" s="208"/>
      <c r="AU590" s="202"/>
      <c r="AW590" s="231"/>
      <c r="AX590" s="231"/>
      <c r="AY590" s="253"/>
      <c r="BA590" s="207"/>
      <c r="BB590" s="207"/>
      <c r="BC590" s="208"/>
      <c r="BD590" s="210"/>
      <c r="BE590" s="211"/>
      <c r="BF590" s="211"/>
      <c r="BG590" s="212"/>
      <c r="BH590" s="213"/>
      <c r="BI590" s="214"/>
      <c r="BJ590" s="214"/>
      <c r="BK590" s="215"/>
      <c r="BL590" s="112"/>
      <c r="BM590" s="233"/>
      <c r="BN590" s="233"/>
      <c r="BO590" s="255"/>
      <c r="BP590" s="216"/>
      <c r="BQ590" s="216"/>
      <c r="BR590" s="216"/>
      <c r="BS590" s="217"/>
      <c r="BT590" s="218"/>
      <c r="BU590" s="259"/>
      <c r="BV590" s="259"/>
      <c r="BW590" s="260"/>
      <c r="BY590" s="257"/>
      <c r="BZ590" s="257"/>
      <c r="CA590" s="257"/>
      <c r="CB590" s="221"/>
      <c r="CC590" s="222"/>
      <c r="CD590" s="222"/>
      <c r="CE590" s="222"/>
    </row>
    <row r="591" spans="2:83" ht="15" customHeight="1">
      <c r="B591" s="2">
        <v>652</v>
      </c>
      <c r="C591" s="2">
        <v>586</v>
      </c>
      <c r="D591" s="49" t="s">
        <v>785</v>
      </c>
      <c r="E591" s="49" t="s">
        <v>2159</v>
      </c>
      <c r="F591" s="93" t="s">
        <v>786</v>
      </c>
      <c r="G591" s="85">
        <v>1957</v>
      </c>
      <c r="H591" s="49" t="s">
        <v>31</v>
      </c>
      <c r="I591" s="49" t="s">
        <v>33</v>
      </c>
      <c r="J591" s="105">
        <f t="shared" si="49"/>
        <v>122.09</v>
      </c>
      <c r="K591" s="249">
        <f t="shared" si="50"/>
        <v>145.59</v>
      </c>
      <c r="L591" s="51">
        <f t="shared" si="51"/>
        <v>1</v>
      </c>
      <c r="M591" s="52" t="str">
        <f t="shared" si="52"/>
        <v>nie</v>
      </c>
      <c r="N591" s="106">
        <f>IF($M591="ano",LARGE((Q591,U591,Y591,AC591,AG591,AK591,AO591,AS591,AW591,BA591,BE591,BI591,BM591,BQ591,BU591,BY591,CC591),1)+LARGE((Q591,U591,Y591,AC591,AG591,AK591,AO591,AS591,AW591,BA591,BE591,BI591,BM591,BQ591,BU591,BY591,CC591),2)+LARGE((Q591,U591,Y591,AC591,AG591,AK591,AO591,AS591,AW591,BA591,BE591,BI591,BM591,BQ591,BU591,BY591,CC591),3)+LARGE((Q591,U591,Y591,AC591,AG591,AK591,AO591,AS591,AW591,BA591,BE591,BI591,BM591,BQ591,BU591,BY591,CC591),4)+LARGE((Q591,U591,Y591,AC591,AG591,AK591,AO591,AS591,AW591,BA591,BE591,BI591,BM591,BQ591,BU591,BY591,CC591),5),J591)</f>
        <v>122.09</v>
      </c>
      <c r="O591" s="250">
        <f>IF($M591="ano",LARGE((S591,W591,AA591,AE591,AI591,AM591,AQ591,AU591,AY591,BC591,BG591,BK591,BO591,BS591,BW591,CA591,CE591),1)+LARGE((S591,W591,AA591,AE591,AI591,AM591,AQ591,AU591,AY591,BC591,BG591,BK591,BO591,BS591,BW591,CA591,CE591),2)+LARGE((S591,W591,AA591,AE591,AI591,AM591,AQ591,AU591,AY591,BC591,BG591,BK591,BO591,BS591,BW591,CA591,CE591),3)+LARGE((S591,W591,AA591,AE591,AI591,AM591,AQ591,AU591,AY591,BC591,BG591,BK591,BO591,BS591,BW591,CA591,CE591),4)+LARGE((S591,W591,AA591,AE591,AI591,AM591,AQ591,AU591,AY591,BC591,BG591,BK591,BO591,BS591,BW591,CA591,CE591),5),K591)</f>
        <v>145.59</v>
      </c>
      <c r="Y591" s="59" t="s">
        <v>247</v>
      </c>
      <c r="AA591" s="59" t="s">
        <v>247</v>
      </c>
      <c r="AJ591" s="200"/>
      <c r="AK591" s="201"/>
      <c r="AL591" s="201"/>
      <c r="AM591" s="201"/>
      <c r="AV591" s="78">
        <v>8.6331018518518529E-2</v>
      </c>
      <c r="AW591" s="263">
        <v>122.09</v>
      </c>
      <c r="AX591" s="78">
        <v>7.2397192129629639E-2</v>
      </c>
      <c r="AY591" s="263">
        <v>145.59</v>
      </c>
      <c r="BA591" s="207"/>
      <c r="BB591" s="207"/>
      <c r="BC591" s="208"/>
      <c r="BD591" s="210"/>
      <c r="BE591" s="211"/>
      <c r="BF591" s="211"/>
      <c r="BG591" s="212"/>
      <c r="BH591" s="213"/>
      <c r="BI591" s="214"/>
      <c r="BJ591" s="214"/>
      <c r="BK591" s="215"/>
      <c r="BL591" s="112"/>
      <c r="BM591" s="233"/>
      <c r="BN591" s="233"/>
      <c r="BO591" s="255"/>
      <c r="BT591" s="218"/>
      <c r="BU591" s="259"/>
      <c r="BV591" s="259"/>
      <c r="BW591" s="260"/>
      <c r="BY591" s="257"/>
      <c r="BZ591" s="257"/>
      <c r="CA591" s="257"/>
      <c r="CB591" s="221"/>
      <c r="CC591" s="222"/>
      <c r="CD591" s="222"/>
      <c r="CE591" s="222"/>
    </row>
    <row r="592" spans="2:83" ht="15" customHeight="1">
      <c r="B592" s="2">
        <v>655</v>
      </c>
      <c r="C592" s="2">
        <v>587</v>
      </c>
      <c r="D592" s="47" t="s">
        <v>1624</v>
      </c>
      <c r="E592" s="47" t="s">
        <v>1505</v>
      </c>
      <c r="F592" s="89" t="s">
        <v>1625</v>
      </c>
      <c r="G592" s="48">
        <v>1968</v>
      </c>
      <c r="H592" s="49" t="s">
        <v>31</v>
      </c>
      <c r="I592" s="2" t="str">
        <f>IF(G592&lt;=1953,"M60",IF(G592&lt;=1963,"M50",IF(G592&lt;=1973,"M40","M")))</f>
        <v>M40</v>
      </c>
      <c r="J592" s="105">
        <f t="shared" si="49"/>
        <v>133.65</v>
      </c>
      <c r="K592" s="249">
        <f t="shared" si="50"/>
        <v>145.09</v>
      </c>
      <c r="L592" s="51">
        <f t="shared" si="51"/>
        <v>1</v>
      </c>
      <c r="M592" s="52" t="str">
        <f t="shared" si="52"/>
        <v>nie</v>
      </c>
      <c r="N592" s="106">
        <f>IF($M592="ano",LARGE((Q592,U592,Y592,AC592,AG592,AK592,AO592,AS592,AW592,BA592,BE592,BI592,BM592,BQ592,BU592,BY592,CC592),1)+LARGE((Q592,U592,Y592,AC592,AG592,AK592,AO592,AS592,AW592,BA592,BE592,BI592,BM592,BQ592,BU592,BY592,CC592),2)+LARGE((Q592,U592,Y592,AC592,AG592,AK592,AO592,AS592,AW592,BA592,BE592,BI592,BM592,BQ592,BU592,BY592,CC592),3)+LARGE((Q592,U592,Y592,AC592,AG592,AK592,AO592,AS592,AW592,BA592,BE592,BI592,BM592,BQ592,BU592,BY592,CC592),4)+LARGE((Q592,U592,Y592,AC592,AG592,AK592,AO592,AS592,AW592,BA592,BE592,BI592,BM592,BQ592,BU592,BY592,CC592),5),J592)</f>
        <v>133.65</v>
      </c>
      <c r="O592" s="250">
        <f>IF($M592="ano",LARGE((S592,W592,AA592,AE592,AI592,AM592,AQ592,AU592,AY592,BC592,BG592,BK592,BO592,BS592,BW592,CA592,CE592),1)+LARGE((S592,W592,AA592,AE592,AI592,AM592,AQ592,AU592,AY592,BC592,BG592,BK592,BO592,BS592,BW592,CA592,CE592),2)+LARGE((S592,W592,AA592,AE592,AI592,AM592,AQ592,AU592,AY592,BC592,BG592,BK592,BO592,BS592,BW592,CA592,CE592),3)+LARGE((S592,W592,AA592,AE592,AI592,AM592,AQ592,AU592,AY592,BC592,BG592,BK592,BO592,BS592,BW592,CA592,CE592),4)+LARGE((S592,W592,AA592,AE592,AI592,AM592,AQ592,AU592,AY592,BC592,BG592,BK592,BO592,BS592,BW592,CA592,CE592),5),K592)</f>
        <v>145.09</v>
      </c>
      <c r="P592" s="191"/>
      <c r="Q592" s="192"/>
      <c r="R592" s="192"/>
      <c r="S592" s="193"/>
      <c r="T592" s="194"/>
      <c r="U592" s="195"/>
      <c r="V592" s="195"/>
      <c r="W592" s="196"/>
      <c r="X592" s="197">
        <v>6.8148148148148138E-2</v>
      </c>
      <c r="Y592" s="261">
        <v>133.65</v>
      </c>
      <c r="Z592" s="197">
        <v>6.2778074074074069E-2</v>
      </c>
      <c r="AA592" s="261">
        <v>145.09</v>
      </c>
      <c r="AB592" s="200"/>
      <c r="AC592" s="201"/>
      <c r="AD592" s="201"/>
      <c r="AE592" s="202"/>
      <c r="AF592" s="203"/>
      <c r="AG592" s="204" t="s">
        <v>247</v>
      </c>
      <c r="AH592" s="204"/>
      <c r="AI592" s="205"/>
      <c r="AJ592" s="200"/>
      <c r="AK592" s="201" t="s">
        <v>247</v>
      </c>
      <c r="AL592" s="201"/>
      <c r="AM592" s="202"/>
      <c r="AN592" s="206"/>
      <c r="AO592" s="207" t="s">
        <v>247</v>
      </c>
      <c r="AP592" s="207"/>
      <c r="AQ592" s="208"/>
      <c r="AU592" s="202"/>
      <c r="AW592" s="231"/>
      <c r="AX592" s="231"/>
      <c r="AY592" s="253"/>
      <c r="BA592" s="207"/>
      <c r="BB592" s="207"/>
      <c r="BC592" s="208"/>
      <c r="BD592" s="210"/>
      <c r="BE592" s="211"/>
      <c r="BF592" s="211"/>
      <c r="BG592" s="212"/>
      <c r="BH592" s="213"/>
      <c r="BI592" s="214"/>
      <c r="BJ592" s="214"/>
      <c r="BK592" s="215"/>
      <c r="BL592" s="112"/>
      <c r="BM592" s="233"/>
      <c r="BN592" s="233"/>
      <c r="BO592" s="255"/>
      <c r="BP592" s="216"/>
      <c r="BQ592" s="216"/>
      <c r="BR592" s="216"/>
      <c r="BS592" s="217"/>
      <c r="BT592" s="218"/>
      <c r="BU592" s="259"/>
      <c r="BV592" s="259"/>
      <c r="BW592" s="260"/>
      <c r="BY592" s="257"/>
      <c r="BZ592" s="257"/>
      <c r="CA592" s="257"/>
      <c r="CB592" s="221"/>
      <c r="CC592" s="222"/>
      <c r="CD592" s="222"/>
      <c r="CE592" s="222"/>
    </row>
    <row r="593" spans="2:83" ht="15" customHeight="1">
      <c r="B593" s="2">
        <v>657</v>
      </c>
      <c r="C593" s="2">
        <v>588</v>
      </c>
      <c r="D593" s="49" t="s">
        <v>807</v>
      </c>
      <c r="E593" s="49" t="s">
        <v>1484</v>
      </c>
      <c r="F593" s="93" t="s">
        <v>808</v>
      </c>
      <c r="G593" s="85">
        <v>1981</v>
      </c>
      <c r="H593" s="49" t="s">
        <v>31</v>
      </c>
      <c r="I593" s="49" t="s">
        <v>31</v>
      </c>
      <c r="J593" s="105">
        <f t="shared" si="49"/>
        <v>144.9</v>
      </c>
      <c r="K593" s="249">
        <f t="shared" si="50"/>
        <v>144.97999999999999</v>
      </c>
      <c r="L593" s="51">
        <f t="shared" si="51"/>
        <v>1</v>
      </c>
      <c r="M593" s="52" t="str">
        <f t="shared" si="52"/>
        <v>nie</v>
      </c>
      <c r="N593" s="106">
        <f>IF($M593="ano",LARGE((Q593,U593,Y593,AC593,AG593,AK593,AO593,AS593,AW593,BA593,BE593,BI593,BM593,BQ593,BU593,BY593,CC593),1)+LARGE((Q593,U593,Y593,AC593,AG593,AK593,AO593,AS593,AW593,BA593,BE593,BI593,BM593,BQ593,BU593,BY593,CC593),2)+LARGE((Q593,U593,Y593,AC593,AG593,AK593,AO593,AS593,AW593,BA593,BE593,BI593,BM593,BQ593,BU593,BY593,CC593),3)+LARGE((Q593,U593,Y593,AC593,AG593,AK593,AO593,AS593,AW593,BA593,BE593,BI593,BM593,BQ593,BU593,BY593,CC593),4)+LARGE((Q593,U593,Y593,AC593,AG593,AK593,AO593,AS593,AW593,BA593,BE593,BI593,BM593,BQ593,BU593,BY593,CC593),5),J593)</f>
        <v>144.9</v>
      </c>
      <c r="O593" s="250">
        <f>IF($M593="ano",LARGE((S593,W593,AA593,AE593,AI593,AM593,AQ593,AU593,AY593,BC593,BG593,BK593,BO593,BS593,BW593,CA593,CE593),1)+LARGE((S593,W593,AA593,AE593,AI593,AM593,AQ593,AU593,AY593,BC593,BG593,BK593,BO593,BS593,BW593,CA593,CE593),2)+LARGE((S593,W593,AA593,AE593,AI593,AM593,AQ593,AU593,AY593,BC593,BG593,BK593,BO593,BS593,BW593,CA593,CE593),3)+LARGE((S593,W593,AA593,AE593,AI593,AM593,AQ593,AU593,AY593,BC593,BG593,BK593,BO593,BS593,BW593,CA593,CE593),4)+LARGE((S593,W593,AA593,AE593,AI593,AM593,AQ593,AU593,AY593,BC593,BG593,BK593,BO593,BS593,BW593,CA593,CE593),5),K593)</f>
        <v>144.97999999999999</v>
      </c>
      <c r="Y593" s="59" t="s">
        <v>247</v>
      </c>
      <c r="AA593" s="59" t="s">
        <v>247</v>
      </c>
      <c r="AJ593" s="200"/>
      <c r="AK593" s="201"/>
      <c r="AL593" s="201"/>
      <c r="AM593" s="201"/>
      <c r="AV593" s="78">
        <v>7.9247685185185185E-2</v>
      </c>
      <c r="AW593" s="263">
        <v>144.9</v>
      </c>
      <c r="AX593" s="78">
        <v>7.9208061342592603E-2</v>
      </c>
      <c r="AY593" s="263">
        <v>144.97999999999999</v>
      </c>
      <c r="BA593" s="207"/>
      <c r="BB593" s="207"/>
      <c r="BC593" s="208"/>
      <c r="BD593" s="210"/>
      <c r="BE593" s="211"/>
      <c r="BF593" s="211"/>
      <c r="BG593" s="212"/>
      <c r="BH593" s="213"/>
      <c r="BI593" s="214"/>
      <c r="BJ593" s="214"/>
      <c r="BK593" s="215"/>
      <c r="BL593" s="112"/>
      <c r="BM593" s="233"/>
      <c r="BN593" s="233"/>
      <c r="BO593" s="255"/>
      <c r="BT593" s="218"/>
      <c r="BU593" s="259"/>
      <c r="BV593" s="259"/>
      <c r="BW593" s="260"/>
      <c r="BY593" s="257"/>
      <c r="BZ593" s="257"/>
      <c r="CA593" s="257"/>
      <c r="CB593" s="221"/>
      <c r="CC593" s="222"/>
      <c r="CD593" s="222"/>
      <c r="CE593" s="222"/>
    </row>
    <row r="594" spans="2:83" ht="15" customHeight="1">
      <c r="B594" s="2">
        <v>659</v>
      </c>
      <c r="C594" s="2">
        <v>589</v>
      </c>
      <c r="D594" s="49" t="s">
        <v>652</v>
      </c>
      <c r="E594" s="49" t="s">
        <v>1582</v>
      </c>
      <c r="F594" s="93" t="s">
        <v>338</v>
      </c>
      <c r="G594" s="85" t="s">
        <v>279</v>
      </c>
      <c r="H594" s="49" t="s">
        <v>31</v>
      </c>
      <c r="I594" s="49" t="s">
        <v>31</v>
      </c>
      <c r="J594" s="105">
        <f t="shared" si="49"/>
        <v>139.9</v>
      </c>
      <c r="K594" s="249">
        <f t="shared" si="50"/>
        <v>144.78</v>
      </c>
      <c r="L594" s="51">
        <f t="shared" si="51"/>
        <v>1</v>
      </c>
      <c r="M594" s="52" t="str">
        <f t="shared" si="52"/>
        <v>nie</v>
      </c>
      <c r="N594" s="106">
        <f>IF($M594="ano",LARGE((Q594,U594,Y594,AC594,AG594,AK594,AO594,AS594,AW594,BA594,BE594,BI594,BM594,BQ594,BU594,BY594,CC594),1)+LARGE((Q594,U594,Y594,AC594,AG594,AK594,AO594,AS594,AW594,BA594,BE594,BI594,BM594,BQ594,BU594,BY594,CC594),2)+LARGE((Q594,U594,Y594,AC594,AG594,AK594,AO594,AS594,AW594,BA594,BE594,BI594,BM594,BQ594,BU594,BY594,CC594),3)+LARGE((Q594,U594,Y594,AC594,AG594,AK594,AO594,AS594,AW594,BA594,BE594,BI594,BM594,BQ594,BU594,BY594,CC594),4)+LARGE((Q594,U594,Y594,AC594,AG594,AK594,AO594,AS594,AW594,BA594,BE594,BI594,BM594,BQ594,BU594,BY594,CC594),5),J594)</f>
        <v>139.9</v>
      </c>
      <c r="O594" s="250">
        <f>IF($M594="ano",LARGE((S594,W594,AA594,AE594,AI594,AM594,AQ594,AU594,AY594,BC594,BG594,BK594,BO594,BS594,BW594,CA594,CE594),1)+LARGE((S594,W594,AA594,AE594,AI594,AM594,AQ594,AU594,AY594,BC594,BG594,BK594,BO594,BS594,BW594,CA594,CE594),2)+LARGE((S594,W594,AA594,AE594,AI594,AM594,AQ594,AU594,AY594,BC594,BG594,BK594,BO594,BS594,BW594,CA594,CE594),3)+LARGE((S594,W594,AA594,AE594,AI594,AM594,AQ594,AU594,AY594,BC594,BG594,BK594,BO594,BS594,BW594,CA594,CE594),4)+LARGE((S594,W594,AA594,AE594,AI594,AM594,AQ594,AU594,AY594,BC594,BG594,BK594,BO594,BS594,BW594,CA594,CE594),5),K594)</f>
        <v>144.78</v>
      </c>
      <c r="S594" s="193"/>
      <c r="W594" s="196"/>
      <c r="Y594" s="59" t="s">
        <v>247</v>
      </c>
      <c r="AA594" s="199" t="s">
        <v>247</v>
      </c>
      <c r="AE594" s="202"/>
      <c r="AG594" s="61" t="s">
        <v>247</v>
      </c>
      <c r="AI594" s="205"/>
      <c r="AJ594" s="200"/>
      <c r="AK594" s="201" t="s">
        <v>247</v>
      </c>
      <c r="AL594" s="201"/>
      <c r="AM594" s="202"/>
      <c r="AN594" s="206">
        <v>3.3194444444444443E-2</v>
      </c>
      <c r="AO594" s="251">
        <v>139.9</v>
      </c>
      <c r="AP594" s="206">
        <v>3.2075791666666666E-2</v>
      </c>
      <c r="AQ594" s="251">
        <v>144.78</v>
      </c>
      <c r="AU594" s="202"/>
      <c r="AW594" s="231"/>
      <c r="AX594" s="231"/>
      <c r="AY594" s="253"/>
      <c r="BA594" s="207"/>
      <c r="BB594" s="207"/>
      <c r="BC594" s="208"/>
      <c r="BD594" s="210"/>
      <c r="BE594" s="211"/>
      <c r="BF594" s="211"/>
      <c r="BG594" s="212"/>
      <c r="BH594" s="213"/>
      <c r="BI594" s="214"/>
      <c r="BJ594" s="214"/>
      <c r="BK594" s="215"/>
      <c r="BL594" s="112"/>
      <c r="BM594" s="233"/>
      <c r="BN594" s="233"/>
      <c r="BO594" s="255"/>
      <c r="BS594" s="217"/>
      <c r="BT594" s="218"/>
      <c r="BU594" s="259"/>
      <c r="BV594" s="259"/>
      <c r="BW594" s="260"/>
      <c r="BY594" s="257"/>
      <c r="BZ594" s="257"/>
      <c r="CA594" s="257"/>
      <c r="CB594" s="221"/>
      <c r="CC594" s="222"/>
      <c r="CD594" s="222"/>
      <c r="CE594" s="222"/>
    </row>
    <row r="595" spans="2:83" ht="15" customHeight="1">
      <c r="B595" s="2">
        <v>660</v>
      </c>
      <c r="C595" s="2">
        <v>590</v>
      </c>
      <c r="D595" s="49" t="s">
        <v>139</v>
      </c>
      <c r="E595" s="49" t="s">
        <v>1514</v>
      </c>
      <c r="F595" s="93" t="s">
        <v>1695</v>
      </c>
      <c r="G595" s="85">
        <v>1954</v>
      </c>
      <c r="H595" s="49" t="s">
        <v>31</v>
      </c>
      <c r="I595" s="2" t="str">
        <f>IF(G595&lt;=1953,"M60",IF(G595&lt;=1963,"M50",IF(G595&lt;=1973,"M40","M")))</f>
        <v>M50</v>
      </c>
      <c r="J595" s="105">
        <f t="shared" si="49"/>
        <v>118.03</v>
      </c>
      <c r="K595" s="249">
        <f t="shared" si="50"/>
        <v>144.64999999999998</v>
      </c>
      <c r="L595" s="51">
        <f t="shared" si="51"/>
        <v>1</v>
      </c>
      <c r="M595" s="52" t="str">
        <f t="shared" si="52"/>
        <v>nie</v>
      </c>
      <c r="N595" s="106">
        <f>IF($M595="ano",LARGE((Q595,U595,Y595,AC595,AG595,AK595,AO595,AS595,AW595,BA595,BE595,BI595,BM595,BQ595,BU595,BY595,CC595),1)+LARGE((Q595,U595,Y595,AC595,AG595,AK595,AO595,AS595,AW595,BA595,BE595,BI595,BM595,BQ595,BU595,BY595,CC595),2)+LARGE((Q595,U595,Y595,AC595,AG595,AK595,AO595,AS595,AW595,BA595,BE595,BI595,BM595,BQ595,BU595,BY595,CC595),3)+LARGE((Q595,U595,Y595,AC595,AG595,AK595,AO595,AS595,AW595,BA595,BE595,BI595,BM595,BQ595,BU595,BY595,CC595),4)+LARGE((Q595,U595,Y595,AC595,AG595,AK595,AO595,AS595,AW595,BA595,BE595,BI595,BM595,BQ595,BU595,BY595,CC595),5),J595)</f>
        <v>118.03</v>
      </c>
      <c r="O595" s="250">
        <f>IF($M595="ano",LARGE((S595,W595,AA595,AE595,AI595,AM595,AQ595,AU595,AY595,BC595,BG595,BK595,BO595,BS595,BW595,CA595,CE595),1)+LARGE((S595,W595,AA595,AE595,AI595,AM595,AQ595,AU595,AY595,BC595,BG595,BK595,BO595,BS595,BW595,CA595,CE595),2)+LARGE((S595,W595,AA595,AE595,AI595,AM595,AQ595,AU595,AY595,BC595,BG595,BK595,BO595,BS595,BW595,CA595,CE595),3)+LARGE((S595,W595,AA595,AE595,AI595,AM595,AQ595,AU595,AY595,BC595,BG595,BK595,BO595,BS595,BW595,CA595,CE595),4)+LARGE((S595,W595,AA595,AE595,AI595,AM595,AQ595,AU595,AY595,BC595,BG595,BK595,BO595,BS595,BW595,CA595,CE595),5),K595)</f>
        <v>144.64999999999998</v>
      </c>
      <c r="S595" s="193"/>
      <c r="W595" s="196"/>
      <c r="Y595" s="59" t="s">
        <v>247</v>
      </c>
      <c r="AA595" s="199" t="s">
        <v>247</v>
      </c>
      <c r="AB595" s="200">
        <v>6.8240740740740741E-2</v>
      </c>
      <c r="AC595" s="252">
        <v>118.03</v>
      </c>
      <c r="AD595" s="200">
        <v>5.5684444444444439E-2</v>
      </c>
      <c r="AE595" s="252">
        <v>144.64999999999998</v>
      </c>
      <c r="AG595" s="61" t="s">
        <v>247</v>
      </c>
      <c r="AI595" s="205"/>
      <c r="AJ595" s="200"/>
      <c r="AK595" s="201" t="s">
        <v>247</v>
      </c>
      <c r="AL595" s="201"/>
      <c r="AM595" s="202"/>
      <c r="AN595" s="206"/>
      <c r="AO595" s="207" t="s">
        <v>247</v>
      </c>
      <c r="AP595" s="207"/>
      <c r="AQ595" s="208"/>
      <c r="AU595" s="202"/>
      <c r="AW595" s="231"/>
      <c r="AX595" s="231"/>
      <c r="AY595" s="253"/>
      <c r="BA595" s="207"/>
      <c r="BB595" s="207"/>
      <c r="BC595" s="208"/>
      <c r="BD595" s="210"/>
      <c r="BE595" s="211"/>
      <c r="BF595" s="211"/>
      <c r="BG595" s="212"/>
      <c r="BH595" s="213"/>
      <c r="BI595" s="214"/>
      <c r="BJ595" s="214"/>
      <c r="BK595" s="215"/>
      <c r="BL595" s="112"/>
      <c r="BM595" s="233"/>
      <c r="BN595" s="233"/>
      <c r="BO595" s="255"/>
      <c r="BS595" s="217"/>
      <c r="BT595" s="218"/>
      <c r="BU595" s="259"/>
      <c r="BV595" s="259"/>
      <c r="BW595" s="260"/>
      <c r="BY595" s="257"/>
      <c r="BZ595" s="257"/>
      <c r="CA595" s="257"/>
      <c r="CB595" s="221"/>
      <c r="CC595" s="222"/>
      <c r="CD595" s="222"/>
      <c r="CE595" s="222"/>
    </row>
    <row r="596" spans="2:83" ht="15" customHeight="1">
      <c r="B596" s="2">
        <v>661</v>
      </c>
      <c r="C596" s="2">
        <v>591</v>
      </c>
      <c r="D596" s="49" t="s">
        <v>792</v>
      </c>
      <c r="E596" s="49" t="s">
        <v>1604</v>
      </c>
      <c r="F596" s="93" t="s">
        <v>793</v>
      </c>
      <c r="G596" s="85">
        <v>1970</v>
      </c>
      <c r="H596" s="49" t="s">
        <v>31</v>
      </c>
      <c r="I596" s="49" t="s">
        <v>32</v>
      </c>
      <c r="J596" s="105">
        <f t="shared" si="49"/>
        <v>135.06</v>
      </c>
      <c r="K596" s="249">
        <f t="shared" si="50"/>
        <v>144.26999999999998</v>
      </c>
      <c r="L596" s="51">
        <f t="shared" si="51"/>
        <v>1</v>
      </c>
      <c r="M596" s="52" t="str">
        <f t="shared" si="52"/>
        <v>nie</v>
      </c>
      <c r="N596" s="106">
        <f>IF($M596="ano",LARGE((Q596,U596,Y596,AC596,AG596,AK596,AO596,AS596,AW596,BA596,BE596,BI596,BM596,BQ596,BU596,BY596,CC596),1)+LARGE((Q596,U596,Y596,AC596,AG596,AK596,AO596,AS596,AW596,BA596,BE596,BI596,BM596,BQ596,BU596,BY596,CC596),2)+LARGE((Q596,U596,Y596,AC596,AG596,AK596,AO596,AS596,AW596,BA596,BE596,BI596,BM596,BQ596,BU596,BY596,CC596),3)+LARGE((Q596,U596,Y596,AC596,AG596,AK596,AO596,AS596,AW596,BA596,BE596,BI596,BM596,BQ596,BU596,BY596,CC596),4)+LARGE((Q596,U596,Y596,AC596,AG596,AK596,AO596,AS596,AW596,BA596,BE596,BI596,BM596,BQ596,BU596,BY596,CC596),5),J596)</f>
        <v>135.06</v>
      </c>
      <c r="O596" s="250">
        <f>IF($M596="ano",LARGE((S596,W596,AA596,AE596,AI596,AM596,AQ596,AU596,AY596,BC596,BG596,BK596,BO596,BS596,BW596,CA596,CE596),1)+LARGE((S596,W596,AA596,AE596,AI596,AM596,AQ596,AU596,AY596,BC596,BG596,BK596,BO596,BS596,BW596,CA596,CE596),2)+LARGE((S596,W596,AA596,AE596,AI596,AM596,AQ596,AU596,AY596,BC596,BG596,BK596,BO596,BS596,BW596,CA596,CE596),3)+LARGE((S596,W596,AA596,AE596,AI596,AM596,AQ596,AU596,AY596,BC596,BG596,BK596,BO596,BS596,BW596,CA596,CE596),4)+LARGE((S596,W596,AA596,AE596,AI596,AM596,AQ596,AU596,AY596,BC596,BG596,BK596,BO596,BS596,BW596,CA596,CE596),5),K596)</f>
        <v>144.26999999999998</v>
      </c>
      <c r="Y596" s="59" t="s">
        <v>247</v>
      </c>
      <c r="AA596" s="59" t="s">
        <v>247</v>
      </c>
      <c r="AJ596" s="200"/>
      <c r="AK596" s="201"/>
      <c r="AL596" s="201"/>
      <c r="AM596" s="201"/>
      <c r="AV596" s="78">
        <v>8.2303240740740746E-2</v>
      </c>
      <c r="AW596" s="263">
        <v>135.06</v>
      </c>
      <c r="AX596" s="78">
        <v>7.7052293981481487E-2</v>
      </c>
      <c r="AY596" s="263">
        <v>144.26999999999998</v>
      </c>
      <c r="BA596" s="207"/>
      <c r="BB596" s="207"/>
      <c r="BC596" s="208"/>
      <c r="BD596" s="210"/>
      <c r="BE596" s="211"/>
      <c r="BF596" s="211"/>
      <c r="BG596" s="212"/>
      <c r="BH596" s="213"/>
      <c r="BI596" s="214"/>
      <c r="BJ596" s="214"/>
      <c r="BK596" s="215"/>
      <c r="BL596" s="112"/>
      <c r="BM596" s="233"/>
      <c r="BN596" s="233"/>
      <c r="BO596" s="255"/>
      <c r="BT596" s="218"/>
      <c r="BU596" s="259"/>
      <c r="BV596" s="259"/>
      <c r="BW596" s="260"/>
      <c r="BY596" s="257"/>
      <c r="BZ596" s="257"/>
      <c r="CA596" s="257"/>
      <c r="CB596" s="221"/>
      <c r="CC596" s="222"/>
      <c r="CD596" s="222"/>
      <c r="CE596" s="222"/>
    </row>
    <row r="597" spans="2:83" ht="15" customHeight="1">
      <c r="B597" s="2">
        <v>662</v>
      </c>
      <c r="C597" s="2">
        <v>592</v>
      </c>
      <c r="D597" s="49" t="s">
        <v>1053</v>
      </c>
      <c r="E597" s="49" t="s">
        <v>1009</v>
      </c>
      <c r="F597" s="93" t="s">
        <v>958</v>
      </c>
      <c r="G597" s="85">
        <v>1977</v>
      </c>
      <c r="H597" s="49" t="s">
        <v>31</v>
      </c>
      <c r="I597" s="49" t="s">
        <v>31</v>
      </c>
      <c r="J597" s="105">
        <f t="shared" si="49"/>
        <v>141.99</v>
      </c>
      <c r="K597" s="249">
        <f t="shared" si="50"/>
        <v>143.91</v>
      </c>
      <c r="L597" s="51">
        <f t="shared" si="51"/>
        <v>1</v>
      </c>
      <c r="M597" s="52" t="str">
        <f t="shared" si="52"/>
        <v>nie</v>
      </c>
      <c r="N597" s="106">
        <f>IF($M597="ano",LARGE((Q597,U597,Y597,AC597,AG597,AK597,AO597,AS597,AW597,BA597,BE597,BI597,BM597,BQ597,BU597,BY597,CC597),1)+LARGE((Q597,U597,Y597,AC597,AG597,AK597,AO597,AS597,AW597,BA597,BE597,BI597,BM597,BQ597,BU597,BY597,CC597),2)+LARGE((Q597,U597,Y597,AC597,AG597,AK597,AO597,AS597,AW597,BA597,BE597,BI597,BM597,BQ597,BU597,BY597,CC597),3)+LARGE((Q597,U597,Y597,AC597,AG597,AK597,AO597,AS597,AW597,BA597,BE597,BI597,BM597,BQ597,BU597,BY597,CC597),4)+LARGE((Q597,U597,Y597,AC597,AG597,AK597,AO597,AS597,AW597,BA597,BE597,BI597,BM597,BQ597,BU597,BY597,CC597),5),J597)</f>
        <v>141.99</v>
      </c>
      <c r="O597" s="250">
        <f>IF($M597="ano",LARGE((S597,W597,AA597,AE597,AI597,AM597,AQ597,AU597,AY597,BC597,BG597,BK597,BO597,BS597,BW597,CA597,CE597),1)+LARGE((S597,W597,AA597,AE597,AI597,AM597,AQ597,AU597,AY597,BC597,BG597,BK597,BO597,BS597,BW597,CA597,CE597),2)+LARGE((S597,W597,AA597,AE597,AI597,AM597,AQ597,AU597,AY597,BC597,BG597,BK597,BO597,BS597,BW597,CA597,CE597),3)+LARGE((S597,W597,AA597,AE597,AI597,AM597,AQ597,AU597,AY597,BC597,BG597,BK597,BO597,BS597,BW597,CA597,CE597),4)+LARGE((S597,W597,AA597,AE597,AI597,AM597,AQ597,AU597,AY597,BC597,BG597,BK597,BO597,BS597,BW597,CA597,CE597),5),K597)</f>
        <v>143.91</v>
      </c>
      <c r="AJ597" s="200"/>
      <c r="AK597" s="201"/>
      <c r="AL597" s="201"/>
      <c r="AM597" s="201"/>
      <c r="BH597" s="213">
        <v>7.7164351851851845E-2</v>
      </c>
      <c r="BI597" s="254">
        <v>141.99</v>
      </c>
      <c r="BJ597" s="213">
        <v>7.613806597222221E-2</v>
      </c>
      <c r="BK597" s="254">
        <v>143.91</v>
      </c>
      <c r="BL597" s="112"/>
      <c r="BM597" s="233"/>
      <c r="BN597" s="233"/>
      <c r="BO597" s="255"/>
      <c r="BT597" s="218"/>
      <c r="BU597" s="259"/>
      <c r="BV597" s="259"/>
      <c r="BW597" s="260"/>
      <c r="BY597" s="257"/>
      <c r="BZ597" s="257"/>
      <c r="CA597" s="257"/>
      <c r="CB597" s="221"/>
      <c r="CC597" s="222"/>
      <c r="CD597" s="222"/>
      <c r="CE597" s="222"/>
    </row>
    <row r="598" spans="2:83" ht="15" customHeight="1">
      <c r="B598" s="2">
        <v>663</v>
      </c>
      <c r="C598" s="2">
        <v>593</v>
      </c>
      <c r="D598" s="47" t="s">
        <v>1978</v>
      </c>
      <c r="E598" s="47" t="s">
        <v>1977</v>
      </c>
      <c r="F598" s="89" t="s">
        <v>1979</v>
      </c>
      <c r="G598" s="48">
        <v>1979</v>
      </c>
      <c r="H598" s="49" t="s">
        <v>31</v>
      </c>
      <c r="I598" s="2" t="str">
        <f>IF(G598&lt;=1953,"M60",IF(G598&lt;=1963,"M50",IF(G598&lt;=1973,"M40","M")))</f>
        <v>M</v>
      </c>
      <c r="J598" s="105">
        <f t="shared" si="49"/>
        <v>142.94999999999999</v>
      </c>
      <c r="K598" s="249">
        <f t="shared" si="50"/>
        <v>143.63</v>
      </c>
      <c r="L598" s="51">
        <f t="shared" si="51"/>
        <v>1</v>
      </c>
      <c r="M598" s="52" t="str">
        <f t="shared" si="52"/>
        <v>nie</v>
      </c>
      <c r="N598" s="106">
        <f>IF($M598="ano",LARGE((Q598,U598,Y598,AC598,AG598,AK598,AO598,AS598,AW598,BA598,BE598,BI598,BM598,BQ598,BU598,BY598,CC598),1)+LARGE((Q598,U598,Y598,AC598,AG598,AK598,AO598,AS598,AW598,BA598,BE598,BI598,BM598,BQ598,BU598,BY598,CC598),2)+LARGE((Q598,U598,Y598,AC598,AG598,AK598,AO598,AS598,AW598,BA598,BE598,BI598,BM598,BQ598,BU598,BY598,CC598),3)+LARGE((Q598,U598,Y598,AC598,AG598,AK598,AO598,AS598,AW598,BA598,BE598,BI598,BM598,BQ598,BU598,BY598,CC598),4)+LARGE((Q598,U598,Y598,AC598,AG598,AK598,AO598,AS598,AW598,BA598,BE598,BI598,BM598,BQ598,BU598,BY598,CC598),5),J598)</f>
        <v>142.94999999999999</v>
      </c>
      <c r="O598" s="250">
        <f>IF($M598="ano",LARGE((S598,W598,AA598,AE598,AI598,AM598,AQ598,AU598,AY598,BC598,BG598,BK598,BO598,BS598,BW598,CA598,CE598),1)+LARGE((S598,W598,AA598,AE598,AI598,AM598,AQ598,AU598,AY598,BC598,BG598,BK598,BO598,BS598,BW598,CA598,CE598),2)+LARGE((S598,W598,AA598,AE598,AI598,AM598,AQ598,AU598,AY598,BC598,BG598,BK598,BO598,BS598,BW598,CA598,CE598),3)+LARGE((S598,W598,AA598,AE598,AI598,AM598,AQ598,AU598,AY598,BC598,BG598,BK598,BO598,BS598,BW598,CA598,CE598),4)+LARGE((S598,W598,AA598,AE598,AI598,AM598,AQ598,AU598,AY598,BC598,BG598,BK598,BO598,BS598,BW598,CA598,CE598),5),K598)</f>
        <v>143.63</v>
      </c>
      <c r="P598" s="191"/>
      <c r="Q598" s="192"/>
      <c r="R598" s="192"/>
      <c r="S598" s="193"/>
      <c r="T598" s="194">
        <v>0.10210648148148149</v>
      </c>
      <c r="U598" s="256">
        <v>142.94999999999999</v>
      </c>
      <c r="V598" s="194">
        <v>0.10162658101851853</v>
      </c>
      <c r="W598" s="256">
        <v>143.63</v>
      </c>
      <c r="X598" s="197"/>
      <c r="Y598" s="198" t="s">
        <v>247</v>
      </c>
      <c r="Z598" s="198"/>
      <c r="AA598" s="199" t="s">
        <v>247</v>
      </c>
      <c r="AB598" s="200"/>
      <c r="AC598" s="201"/>
      <c r="AD598" s="201"/>
      <c r="AE598" s="202"/>
      <c r="AF598" s="203"/>
      <c r="AG598" s="204" t="s">
        <v>247</v>
      </c>
      <c r="AH598" s="204"/>
      <c r="AI598" s="205"/>
      <c r="AJ598" s="200"/>
      <c r="AK598" s="201" t="s">
        <v>247</v>
      </c>
      <c r="AL598" s="201"/>
      <c r="AM598" s="202"/>
      <c r="AN598" s="206"/>
      <c r="AO598" s="207" t="s">
        <v>247</v>
      </c>
      <c r="AP598" s="207"/>
      <c r="AQ598" s="208"/>
      <c r="AU598" s="202"/>
      <c r="AW598" s="231"/>
      <c r="AX598" s="231"/>
      <c r="AY598" s="253"/>
      <c r="BA598" s="207"/>
      <c r="BB598" s="207"/>
      <c r="BC598" s="208"/>
      <c r="BD598" s="210"/>
      <c r="BE598" s="211"/>
      <c r="BF598" s="211"/>
      <c r="BG598" s="212"/>
      <c r="BH598" s="213"/>
      <c r="BI598" s="214"/>
      <c r="BJ598" s="214"/>
      <c r="BK598" s="215"/>
      <c r="BL598" s="112"/>
      <c r="BM598" s="233"/>
      <c r="BN598" s="233"/>
      <c r="BO598" s="255"/>
      <c r="BP598" s="216"/>
      <c r="BQ598" s="216"/>
      <c r="BR598" s="216"/>
      <c r="BS598" s="217"/>
      <c r="BT598" s="218"/>
      <c r="BU598" s="259"/>
      <c r="BV598" s="259"/>
      <c r="BW598" s="260"/>
      <c r="BY598" s="257"/>
      <c r="BZ598" s="257"/>
      <c r="CA598" s="257"/>
      <c r="CB598" s="221"/>
      <c r="CC598" s="222"/>
      <c r="CD598" s="222"/>
      <c r="CE598" s="222"/>
    </row>
    <row r="599" spans="2:83" ht="15" customHeight="1">
      <c r="B599" s="2">
        <v>665</v>
      </c>
      <c r="C599" s="2">
        <v>594</v>
      </c>
      <c r="D599" s="49" t="s">
        <v>1341</v>
      </c>
      <c r="E599" s="49" t="s">
        <v>1340</v>
      </c>
      <c r="F599" s="93" t="s">
        <v>1342</v>
      </c>
      <c r="G599" s="85">
        <v>1988</v>
      </c>
      <c r="H599" s="49" t="s">
        <v>31</v>
      </c>
      <c r="I599" s="49" t="s">
        <v>31</v>
      </c>
      <c r="J599" s="105">
        <f t="shared" si="49"/>
        <v>143.36000000000001</v>
      </c>
      <c r="K599" s="249">
        <f t="shared" si="50"/>
        <v>143.36000000000001</v>
      </c>
      <c r="L599" s="51">
        <f t="shared" si="51"/>
        <v>1</v>
      </c>
      <c r="M599" s="52" t="str">
        <f t="shared" si="52"/>
        <v>nie</v>
      </c>
      <c r="N599" s="106">
        <f>IF($M599="ano",LARGE((Q599,U599,Y599,AC599,AG599,AK599,AO599,AS599,AW599,BA599,BE599,BI599,BM599,BQ599,BU599,BY599,CC599),1)+LARGE((Q599,U599,Y599,AC599,AG599,AK599,AO599,AS599,AW599,BA599,BE599,BI599,BM599,BQ599,BU599,BY599,CC599),2)+LARGE((Q599,U599,Y599,AC599,AG599,AK599,AO599,AS599,AW599,BA599,BE599,BI599,BM599,BQ599,BU599,BY599,CC599),3)+LARGE((Q599,U599,Y599,AC599,AG599,AK599,AO599,AS599,AW599,BA599,BE599,BI599,BM599,BQ599,BU599,BY599,CC599),4)+LARGE((Q599,U599,Y599,AC599,AG599,AK599,AO599,AS599,AW599,BA599,BE599,BI599,BM599,BQ599,BU599,BY599,CC599),5),J599)</f>
        <v>143.36000000000001</v>
      </c>
      <c r="O599" s="250">
        <f>IF($M599="ano",LARGE((S599,W599,AA599,AE599,AI599,AM599,AQ599,AU599,AY599,BC599,BG599,BK599,BO599,BS599,BW599,CA599,CE599),1)+LARGE((S599,W599,AA599,AE599,AI599,AM599,AQ599,AU599,AY599,BC599,BG599,BK599,BO599,BS599,BW599,CA599,CE599),2)+LARGE((S599,W599,AA599,AE599,AI599,AM599,AQ599,AU599,AY599,BC599,BG599,BK599,BO599,BS599,BW599,CA599,CE599),3)+LARGE((S599,W599,AA599,AE599,AI599,AM599,AQ599,AU599,AY599,BC599,BG599,BK599,BO599,BS599,BW599,CA599,CE599),4)+LARGE((S599,W599,AA599,AE599,AI599,AM599,AQ599,AU599,AY599,BC599,BG599,BK599,BO599,BS599,BW599,CA599,CE599),5),K599)</f>
        <v>143.36000000000001</v>
      </c>
      <c r="AJ599" s="200"/>
      <c r="AK599" s="201"/>
      <c r="AL599" s="201"/>
      <c r="AM599" s="201"/>
      <c r="BY599" s="264"/>
      <c r="BZ599" s="264"/>
      <c r="CA599" s="257"/>
      <c r="CB599" s="221">
        <v>6.1111111111111109E-2</v>
      </c>
      <c r="CC599" s="222">
        <v>143.36000000000001</v>
      </c>
      <c r="CD599" s="221">
        <v>6.1111111111111109E-2</v>
      </c>
      <c r="CE599" s="222">
        <v>143.36000000000001</v>
      </c>
    </row>
    <row r="600" spans="2:83" ht="15" customHeight="1">
      <c r="B600" s="2">
        <v>667</v>
      </c>
      <c r="C600" s="2">
        <v>595</v>
      </c>
      <c r="D600" s="47" t="s">
        <v>2034</v>
      </c>
      <c r="E600" s="47" t="s">
        <v>2033</v>
      </c>
      <c r="F600" s="89" t="s">
        <v>1995</v>
      </c>
      <c r="G600" s="48">
        <v>1969</v>
      </c>
      <c r="H600" s="49" t="s">
        <v>31</v>
      </c>
      <c r="I600" s="2" t="str">
        <f>IF(G600&lt;=1953,"M60",IF(G600&lt;=1963,"M50",IF(G600&lt;=1973,"M40","M")))</f>
        <v>M40</v>
      </c>
      <c r="J600" s="105">
        <f t="shared" si="49"/>
        <v>132.71</v>
      </c>
      <c r="K600" s="249">
        <f t="shared" si="50"/>
        <v>142.89999999999998</v>
      </c>
      <c r="L600" s="51">
        <f t="shared" si="51"/>
        <v>1</v>
      </c>
      <c r="M600" s="52" t="str">
        <f t="shared" si="52"/>
        <v>nie</v>
      </c>
      <c r="N600" s="106">
        <f>IF($M600="ano",LARGE((Q600,U600,Y600,AC600,AG600,AK600,AO600,AS600,AW600,BA600,BE600,BI600,BM600,BQ600,BU600,BY600,CC600),1)+LARGE((Q600,U600,Y600,AC600,AG600,AK600,AO600,AS600,AW600,BA600,BE600,BI600,BM600,BQ600,BU600,BY600,CC600),2)+LARGE((Q600,U600,Y600,AC600,AG600,AK600,AO600,AS600,AW600,BA600,BE600,BI600,BM600,BQ600,BU600,BY600,CC600),3)+LARGE((Q600,U600,Y600,AC600,AG600,AK600,AO600,AS600,AW600,BA600,BE600,BI600,BM600,BQ600,BU600,BY600,CC600),4)+LARGE((Q600,U600,Y600,AC600,AG600,AK600,AO600,AS600,AW600,BA600,BE600,BI600,BM600,BQ600,BU600,BY600,CC600),5),J600)</f>
        <v>132.71</v>
      </c>
      <c r="O600" s="250">
        <f>IF($M600="ano",LARGE((S600,W600,AA600,AE600,AI600,AM600,AQ600,AU600,AY600,BC600,BG600,BK600,BO600,BS600,BW600,CA600,CE600),1)+LARGE((S600,W600,AA600,AE600,AI600,AM600,AQ600,AU600,AY600,BC600,BG600,BK600,BO600,BS600,BW600,CA600,CE600),2)+LARGE((S600,W600,AA600,AE600,AI600,AM600,AQ600,AU600,AY600,BC600,BG600,BK600,BO600,BS600,BW600,CA600,CE600),3)+LARGE((S600,W600,AA600,AE600,AI600,AM600,AQ600,AU600,AY600,BC600,BG600,BK600,BO600,BS600,BW600,CA600,CE600),4)+LARGE((S600,W600,AA600,AE600,AI600,AM600,AQ600,AU600,AY600,BC600,BG600,BK600,BO600,BS600,BW600,CA600,CE600),5),K600)</f>
        <v>142.89999999999998</v>
      </c>
      <c r="P600" s="191"/>
      <c r="Q600" s="192"/>
      <c r="R600" s="192"/>
      <c r="S600" s="193"/>
      <c r="T600" s="194">
        <v>0.10562500000000001</v>
      </c>
      <c r="U600" s="256">
        <v>132.71</v>
      </c>
      <c r="V600" s="194">
        <v>9.8093937500000006E-2</v>
      </c>
      <c r="W600" s="256">
        <v>142.89999999999998</v>
      </c>
      <c r="X600" s="197"/>
      <c r="Y600" s="198" t="s">
        <v>247</v>
      </c>
      <c r="Z600" s="198"/>
      <c r="AA600" s="199" t="s">
        <v>247</v>
      </c>
      <c r="AB600" s="200"/>
      <c r="AC600" s="201"/>
      <c r="AD600" s="201"/>
      <c r="AE600" s="202"/>
      <c r="AF600" s="203"/>
      <c r="AG600" s="204" t="s">
        <v>247</v>
      </c>
      <c r="AH600" s="204"/>
      <c r="AI600" s="205"/>
      <c r="AJ600" s="200"/>
      <c r="AK600" s="201" t="s">
        <v>247</v>
      </c>
      <c r="AL600" s="201"/>
      <c r="AM600" s="202"/>
      <c r="AN600" s="206"/>
      <c r="AO600" s="207" t="s">
        <v>247</v>
      </c>
      <c r="AP600" s="207"/>
      <c r="AQ600" s="208"/>
      <c r="AU600" s="202"/>
      <c r="AW600" s="231"/>
      <c r="AX600" s="231"/>
      <c r="AY600" s="253"/>
      <c r="BA600" s="207"/>
      <c r="BB600" s="207"/>
      <c r="BC600" s="208"/>
      <c r="BD600" s="210"/>
      <c r="BE600" s="211"/>
      <c r="BF600" s="211"/>
      <c r="BG600" s="212"/>
      <c r="BH600" s="213"/>
      <c r="BI600" s="214"/>
      <c r="BJ600" s="214"/>
      <c r="BK600" s="215"/>
      <c r="BL600" s="112"/>
      <c r="BM600" s="233"/>
      <c r="BN600" s="233"/>
      <c r="BO600" s="255"/>
      <c r="BP600" s="216"/>
      <c r="BQ600" s="216"/>
      <c r="BR600" s="216"/>
      <c r="BS600" s="217"/>
      <c r="BT600" s="218"/>
      <c r="BU600" s="259"/>
      <c r="BV600" s="259"/>
      <c r="BW600" s="260"/>
      <c r="BY600" s="257"/>
      <c r="BZ600" s="257"/>
      <c r="CA600" s="257"/>
      <c r="CB600" s="221"/>
      <c r="CC600" s="222"/>
      <c r="CD600" s="222"/>
      <c r="CE600" s="222"/>
    </row>
    <row r="601" spans="2:83" ht="15" customHeight="1">
      <c r="B601" s="2">
        <v>668</v>
      </c>
      <c r="C601" s="2">
        <v>596</v>
      </c>
      <c r="D601" s="49" t="s">
        <v>1131</v>
      </c>
      <c r="E601" s="49" t="s">
        <v>1893</v>
      </c>
      <c r="F601" s="93" t="s">
        <v>1132</v>
      </c>
      <c r="G601" s="85">
        <v>1983</v>
      </c>
      <c r="H601" s="49" t="s">
        <v>31</v>
      </c>
      <c r="I601" s="49" t="s">
        <v>31</v>
      </c>
      <c r="J601" s="105">
        <f t="shared" si="49"/>
        <v>142.76</v>
      </c>
      <c r="K601" s="249">
        <f t="shared" si="50"/>
        <v>142.76</v>
      </c>
      <c r="L601" s="51">
        <f t="shared" si="51"/>
        <v>1</v>
      </c>
      <c r="M601" s="52" t="str">
        <f t="shared" si="52"/>
        <v>nie</v>
      </c>
      <c r="N601" s="106">
        <f>IF($M601="ano",LARGE((Q601,U601,Y601,AC601,AG601,AK601,AO601,AS601,AW601,BA601,BE601,BI601,BM601,BQ601,BU601,BY601,CC601),1)+LARGE((Q601,U601,Y601,AC601,AG601,AK601,AO601,AS601,AW601,BA601,BE601,BI601,BM601,BQ601,BU601,BY601,CC601),2)+LARGE((Q601,U601,Y601,AC601,AG601,AK601,AO601,AS601,AW601,BA601,BE601,BI601,BM601,BQ601,BU601,BY601,CC601),3)+LARGE((Q601,U601,Y601,AC601,AG601,AK601,AO601,AS601,AW601,BA601,BE601,BI601,BM601,BQ601,BU601,BY601,CC601),4)+LARGE((Q601,U601,Y601,AC601,AG601,AK601,AO601,AS601,AW601,BA601,BE601,BI601,BM601,BQ601,BU601,BY601,CC601),5),J601)</f>
        <v>142.76</v>
      </c>
      <c r="O601" s="250">
        <f>IF($M601="ano",LARGE((S601,W601,AA601,AE601,AI601,AM601,AQ601,AU601,AY601,BC601,BG601,BK601,BO601,BS601,BW601,CA601,CE601),1)+LARGE((S601,W601,AA601,AE601,AI601,AM601,AQ601,AU601,AY601,BC601,BG601,BK601,BO601,BS601,BW601,CA601,CE601),2)+LARGE((S601,W601,AA601,AE601,AI601,AM601,AQ601,AU601,AY601,BC601,BG601,BK601,BO601,BS601,BW601,CA601,CE601),3)+LARGE((S601,W601,AA601,AE601,AI601,AM601,AQ601,AU601,AY601,BC601,BG601,BK601,BO601,BS601,BW601,CA601,CE601),4)+LARGE((S601,W601,AA601,AE601,AI601,AM601,AQ601,AU601,AY601,BC601,BG601,BK601,BO601,BS601,BW601,CA601,CE601),5),K601)</f>
        <v>142.76</v>
      </c>
      <c r="AJ601" s="200"/>
      <c r="AK601" s="201"/>
      <c r="AL601" s="201"/>
      <c r="AM601" s="201"/>
      <c r="BT601" s="218">
        <v>5.7719907407407407E-2</v>
      </c>
      <c r="BU601" s="256">
        <v>142.76</v>
      </c>
      <c r="BV601" s="218">
        <v>5.7719907407407407E-2</v>
      </c>
      <c r="BW601" s="262">
        <v>142.76</v>
      </c>
      <c r="BY601" s="257"/>
      <c r="BZ601" s="257"/>
      <c r="CA601" s="257"/>
      <c r="CB601" s="221"/>
      <c r="CC601" s="222"/>
      <c r="CD601" s="222"/>
      <c r="CE601" s="222"/>
    </row>
    <row r="602" spans="2:83" ht="15" customHeight="1">
      <c r="B602" s="2">
        <v>669</v>
      </c>
      <c r="C602" s="2">
        <v>597</v>
      </c>
      <c r="D602" s="47" t="s">
        <v>1615</v>
      </c>
      <c r="E602" s="47" t="s">
        <v>1610</v>
      </c>
      <c r="F602" s="89" t="s">
        <v>1616</v>
      </c>
      <c r="G602" s="48">
        <v>1972</v>
      </c>
      <c r="H602" s="49" t="s">
        <v>31</v>
      </c>
      <c r="I602" s="2" t="str">
        <f>IF(G602&lt;=1953,"M60",IF(G602&lt;=1963,"M50",IF(G602&lt;=1973,"M40","M")))</f>
        <v>M40</v>
      </c>
      <c r="J602" s="105">
        <f t="shared" si="49"/>
        <v>135.68</v>
      </c>
      <c r="K602" s="249">
        <f t="shared" si="50"/>
        <v>142.64999999999998</v>
      </c>
      <c r="L602" s="51">
        <f t="shared" si="51"/>
        <v>1</v>
      </c>
      <c r="M602" s="52" t="str">
        <f t="shared" si="52"/>
        <v>nie</v>
      </c>
      <c r="N602" s="106">
        <f>IF($M602="ano",LARGE((Q602,U602,Y602,AC602,AG602,AK602,AO602,AS602,AW602,BA602,BE602,BI602,BM602,BQ602,BU602,BY602,CC602),1)+LARGE((Q602,U602,Y602,AC602,AG602,AK602,AO602,AS602,AW602,BA602,BE602,BI602,BM602,BQ602,BU602,BY602,CC602),2)+LARGE((Q602,U602,Y602,AC602,AG602,AK602,AO602,AS602,AW602,BA602,BE602,BI602,BM602,BQ602,BU602,BY602,CC602),3)+LARGE((Q602,U602,Y602,AC602,AG602,AK602,AO602,AS602,AW602,BA602,BE602,BI602,BM602,BQ602,BU602,BY602,CC602),4)+LARGE((Q602,U602,Y602,AC602,AG602,AK602,AO602,AS602,AW602,BA602,BE602,BI602,BM602,BQ602,BU602,BY602,CC602),5),J602)</f>
        <v>135.68</v>
      </c>
      <c r="O602" s="250">
        <f>IF($M602="ano",LARGE((S602,W602,AA602,AE602,AI602,AM602,AQ602,AU602,AY602,BC602,BG602,BK602,BO602,BS602,BW602,CA602,CE602),1)+LARGE((S602,W602,AA602,AE602,AI602,AM602,AQ602,AU602,AY602,BC602,BG602,BK602,BO602,BS602,BW602,CA602,CE602),2)+LARGE((S602,W602,AA602,AE602,AI602,AM602,AQ602,AU602,AY602,BC602,BG602,BK602,BO602,BS602,BW602,CA602,CE602),3)+LARGE((S602,W602,AA602,AE602,AI602,AM602,AQ602,AU602,AY602,BC602,BG602,BK602,BO602,BS602,BW602,CA602,CE602),4)+LARGE((S602,W602,AA602,AE602,AI602,AM602,AQ602,AU602,AY602,BC602,BG602,BK602,BO602,BS602,BW602,CA602,CE602),5),K602)</f>
        <v>142.64999999999998</v>
      </c>
      <c r="P602" s="191"/>
      <c r="Q602" s="192"/>
      <c r="R602" s="192"/>
      <c r="S602" s="193"/>
      <c r="T602" s="194"/>
      <c r="U602" s="195"/>
      <c r="V602" s="195"/>
      <c r="W602" s="196"/>
      <c r="X602" s="197">
        <v>6.7696759259259262E-2</v>
      </c>
      <c r="Y602" s="261">
        <v>135.68</v>
      </c>
      <c r="Z602" s="197">
        <v>6.439315740740742E-2</v>
      </c>
      <c r="AA602" s="261">
        <v>142.64999999999998</v>
      </c>
      <c r="AB602" s="200"/>
      <c r="AC602" s="201"/>
      <c r="AD602" s="201"/>
      <c r="AE602" s="202"/>
      <c r="AF602" s="203"/>
      <c r="AG602" s="204" t="s">
        <v>247</v>
      </c>
      <c r="AH602" s="204"/>
      <c r="AI602" s="205"/>
      <c r="AJ602" s="200"/>
      <c r="AK602" s="201" t="s">
        <v>247</v>
      </c>
      <c r="AL602" s="201"/>
      <c r="AM602" s="202"/>
      <c r="AN602" s="206"/>
      <c r="AO602" s="207" t="s">
        <v>247</v>
      </c>
      <c r="AP602" s="207"/>
      <c r="AQ602" s="208"/>
      <c r="AU602" s="202"/>
      <c r="AW602" s="231"/>
      <c r="AX602" s="231"/>
      <c r="AY602" s="253"/>
      <c r="BA602" s="207"/>
      <c r="BB602" s="207"/>
      <c r="BC602" s="208"/>
      <c r="BD602" s="210"/>
      <c r="BE602" s="211"/>
      <c r="BF602" s="211"/>
      <c r="BG602" s="212"/>
      <c r="BH602" s="213"/>
      <c r="BI602" s="214"/>
      <c r="BJ602" s="214"/>
      <c r="BK602" s="215"/>
      <c r="BL602" s="112"/>
      <c r="BM602" s="233"/>
      <c r="BN602" s="233"/>
      <c r="BO602" s="255"/>
      <c r="BP602" s="216"/>
      <c r="BQ602" s="216"/>
      <c r="BR602" s="216"/>
      <c r="BS602" s="217"/>
      <c r="BT602" s="218"/>
      <c r="BU602" s="259"/>
      <c r="BV602" s="259"/>
      <c r="BW602" s="260"/>
      <c r="BY602" s="257"/>
      <c r="BZ602" s="257"/>
      <c r="CA602" s="257"/>
      <c r="CB602" s="221"/>
      <c r="CC602" s="222"/>
      <c r="CD602" s="222"/>
      <c r="CE602" s="222"/>
    </row>
    <row r="603" spans="2:83" ht="15" customHeight="1">
      <c r="B603" s="2">
        <v>670</v>
      </c>
      <c r="C603" s="2">
        <v>598</v>
      </c>
      <c r="D603" s="47" t="s">
        <v>2073</v>
      </c>
      <c r="E603" s="47" t="s">
        <v>1597</v>
      </c>
      <c r="F603" s="89" t="s">
        <v>2074</v>
      </c>
      <c r="G603" s="82">
        <v>1966</v>
      </c>
      <c r="H603" s="49" t="s">
        <v>31</v>
      </c>
      <c r="I603" s="2" t="str">
        <f>IF(G603&lt;=1953,"M60",IF(G603&lt;=1963,"M50",IF(G603&lt;=1973,"M40","M")))</f>
        <v>M40</v>
      </c>
      <c r="J603" s="105">
        <f t="shared" si="49"/>
        <v>128.84</v>
      </c>
      <c r="K603" s="249">
        <f t="shared" si="50"/>
        <v>142.17999999999998</v>
      </c>
      <c r="L603" s="51">
        <f t="shared" si="51"/>
        <v>1</v>
      </c>
      <c r="M603" s="52" t="str">
        <f t="shared" si="52"/>
        <v>nie</v>
      </c>
      <c r="N603" s="106">
        <f>IF($M603="ano",LARGE((Q603,U603,Y603,AC603,AG603,AK603,AO603,AS603,AW603,BA603,BE603,BI603,BM603,BQ603,BU603,BY603,CC603),1)+LARGE((Q603,U603,Y603,AC603,AG603,AK603,AO603,AS603,AW603,BA603,BE603,BI603,BM603,BQ603,BU603,BY603,CC603),2)+LARGE((Q603,U603,Y603,AC603,AG603,AK603,AO603,AS603,AW603,BA603,BE603,BI603,BM603,BQ603,BU603,BY603,CC603),3)+LARGE((Q603,U603,Y603,AC603,AG603,AK603,AO603,AS603,AW603,BA603,BE603,BI603,BM603,BQ603,BU603,BY603,CC603),4)+LARGE((Q603,U603,Y603,AC603,AG603,AK603,AO603,AS603,AW603,BA603,BE603,BI603,BM603,BQ603,BU603,BY603,CC603),5),J603)</f>
        <v>128.84</v>
      </c>
      <c r="O603" s="250">
        <f>IF($M603="ano",LARGE((S603,W603,AA603,AE603,AI603,AM603,AQ603,AU603,AY603,BC603,BG603,BK603,BO603,BS603,BW603,CA603,CE603),1)+LARGE((S603,W603,AA603,AE603,AI603,AM603,AQ603,AU603,AY603,BC603,BG603,BK603,BO603,BS603,BW603,CA603,CE603),2)+LARGE((S603,W603,AA603,AE603,AI603,AM603,AQ603,AU603,AY603,BC603,BG603,BK603,BO603,BS603,BW603,CA603,CE603),3)+LARGE((S603,W603,AA603,AE603,AI603,AM603,AQ603,AU603,AY603,BC603,BG603,BK603,BO603,BS603,BW603,CA603,CE603),4)+LARGE((S603,W603,AA603,AE603,AI603,AM603,AQ603,AU603,AY603,BC603,BG603,BK603,BO603,BS603,BW603,CA603,CE603),5),K603)</f>
        <v>142.17999999999998</v>
      </c>
      <c r="P603" s="191"/>
      <c r="Q603" s="192"/>
      <c r="R603" s="192"/>
      <c r="S603" s="193"/>
      <c r="T603" s="194">
        <v>0.10695601851851851</v>
      </c>
      <c r="U603" s="256">
        <v>128.84</v>
      </c>
      <c r="V603" s="194">
        <v>9.6923543981481466E-2</v>
      </c>
      <c r="W603" s="256">
        <v>142.17999999999998</v>
      </c>
      <c r="X603" s="197"/>
      <c r="Y603" s="198" t="s">
        <v>247</v>
      </c>
      <c r="Z603" s="198"/>
      <c r="AA603" s="199" t="s">
        <v>247</v>
      </c>
      <c r="AB603" s="200"/>
      <c r="AC603" s="201"/>
      <c r="AD603" s="201"/>
      <c r="AE603" s="202"/>
      <c r="AF603" s="203"/>
      <c r="AG603" s="204" t="s">
        <v>247</v>
      </c>
      <c r="AH603" s="204"/>
      <c r="AI603" s="205"/>
      <c r="AJ603" s="200"/>
      <c r="AK603" s="201" t="s">
        <v>247</v>
      </c>
      <c r="AL603" s="201"/>
      <c r="AM603" s="202"/>
      <c r="AN603" s="206"/>
      <c r="AO603" s="207" t="s">
        <v>247</v>
      </c>
      <c r="AP603" s="207"/>
      <c r="AQ603" s="208"/>
      <c r="AU603" s="202"/>
      <c r="AW603" s="231"/>
      <c r="AX603" s="231"/>
      <c r="AY603" s="253"/>
      <c r="BA603" s="207"/>
      <c r="BB603" s="207"/>
      <c r="BC603" s="208"/>
      <c r="BD603" s="210"/>
      <c r="BE603" s="211"/>
      <c r="BF603" s="211"/>
      <c r="BG603" s="212"/>
      <c r="BH603" s="213"/>
      <c r="BI603" s="214"/>
      <c r="BJ603" s="214"/>
      <c r="BK603" s="215"/>
      <c r="BL603" s="112"/>
      <c r="BM603" s="233"/>
      <c r="BN603" s="233"/>
      <c r="BO603" s="255"/>
      <c r="BP603" s="216"/>
      <c r="BQ603" s="216"/>
      <c r="BR603" s="216"/>
      <c r="BS603" s="217"/>
      <c r="BT603" s="218"/>
      <c r="BU603" s="259"/>
      <c r="BV603" s="259"/>
      <c r="BW603" s="260"/>
      <c r="BY603" s="257"/>
      <c r="BZ603" s="257"/>
      <c r="CA603" s="257"/>
      <c r="CB603" s="221"/>
      <c r="CC603" s="222"/>
      <c r="CD603" s="222"/>
      <c r="CE603" s="222"/>
    </row>
    <row r="604" spans="2:83" ht="15" customHeight="1">
      <c r="B604" s="2">
        <v>671</v>
      </c>
      <c r="C604" s="2">
        <v>599</v>
      </c>
      <c r="D604" s="49" t="s">
        <v>1020</v>
      </c>
      <c r="E604" s="49" t="s">
        <v>1582</v>
      </c>
      <c r="F604" s="93" t="s">
        <v>962</v>
      </c>
      <c r="G604" s="85">
        <v>1972</v>
      </c>
      <c r="H604" s="49" t="s">
        <v>31</v>
      </c>
      <c r="I604" s="49" t="s">
        <v>32</v>
      </c>
      <c r="J604" s="105">
        <f t="shared" si="49"/>
        <v>135.18</v>
      </c>
      <c r="K604" s="249">
        <f t="shared" si="50"/>
        <v>142.12</v>
      </c>
      <c r="L604" s="51">
        <f t="shared" si="51"/>
        <v>1</v>
      </c>
      <c r="M604" s="52" t="str">
        <f t="shared" si="52"/>
        <v>nie</v>
      </c>
      <c r="N604" s="106">
        <f>IF($M604="ano",LARGE((Q604,U604,Y604,AC604,AG604,AK604,AO604,AS604,AW604,BA604,BE604,BI604,BM604,BQ604,BU604,BY604,CC604),1)+LARGE((Q604,U604,Y604,AC604,AG604,AK604,AO604,AS604,AW604,BA604,BE604,BI604,BM604,BQ604,BU604,BY604,CC604),2)+LARGE((Q604,U604,Y604,AC604,AG604,AK604,AO604,AS604,AW604,BA604,BE604,BI604,BM604,BQ604,BU604,BY604,CC604),3)+LARGE((Q604,U604,Y604,AC604,AG604,AK604,AO604,AS604,AW604,BA604,BE604,BI604,BM604,BQ604,BU604,BY604,CC604),4)+LARGE((Q604,U604,Y604,AC604,AG604,AK604,AO604,AS604,AW604,BA604,BE604,BI604,BM604,BQ604,BU604,BY604,CC604),5),J604)</f>
        <v>135.18</v>
      </c>
      <c r="O604" s="250">
        <f>IF($M604="ano",LARGE((S604,W604,AA604,AE604,AI604,AM604,AQ604,AU604,AY604,BC604,BG604,BK604,BO604,BS604,BW604,CA604,CE604),1)+LARGE((S604,W604,AA604,AE604,AI604,AM604,AQ604,AU604,AY604,BC604,BG604,BK604,BO604,BS604,BW604,CA604,CE604),2)+LARGE((S604,W604,AA604,AE604,AI604,AM604,AQ604,AU604,AY604,BC604,BG604,BK604,BO604,BS604,BW604,CA604,CE604),3)+LARGE((S604,W604,AA604,AE604,AI604,AM604,AQ604,AU604,AY604,BC604,BG604,BK604,BO604,BS604,BW604,CA604,CE604),4)+LARGE((S604,W604,AA604,AE604,AI604,AM604,AQ604,AU604,AY604,BC604,BG604,BK604,BO604,BS604,BW604,CA604,CE604),5),K604)</f>
        <v>142.12</v>
      </c>
      <c r="AJ604" s="200"/>
      <c r="AK604" s="201"/>
      <c r="AL604" s="201"/>
      <c r="AM604" s="201"/>
      <c r="BH604" s="213">
        <v>7.9201388888888891E-2</v>
      </c>
      <c r="BI604" s="254">
        <v>135.18</v>
      </c>
      <c r="BJ604" s="213">
        <v>7.5336361111111111E-2</v>
      </c>
      <c r="BK604" s="254">
        <v>142.12</v>
      </c>
      <c r="BL604" s="112"/>
      <c r="BM604" s="233"/>
      <c r="BN604" s="233"/>
      <c r="BO604" s="255"/>
      <c r="BT604" s="218"/>
      <c r="BU604" s="259"/>
      <c r="BV604" s="259"/>
      <c r="BW604" s="260"/>
      <c r="BY604" s="257"/>
      <c r="BZ604" s="257"/>
      <c r="CA604" s="257"/>
      <c r="CB604" s="221"/>
      <c r="CC604" s="222"/>
      <c r="CD604" s="222"/>
      <c r="CE604" s="222"/>
    </row>
    <row r="605" spans="2:83" ht="15" customHeight="1">
      <c r="B605" s="2">
        <v>672</v>
      </c>
      <c r="C605" s="2">
        <v>600</v>
      </c>
      <c r="D605" s="49" t="s">
        <v>1699</v>
      </c>
      <c r="E605" s="49" t="s">
        <v>1663</v>
      </c>
      <c r="F605" s="93" t="s">
        <v>950</v>
      </c>
      <c r="G605" s="85">
        <v>1977</v>
      </c>
      <c r="H605" s="49" t="s">
        <v>31</v>
      </c>
      <c r="I605" s="49" t="s">
        <v>31</v>
      </c>
      <c r="J605" s="105">
        <f t="shared" si="49"/>
        <v>140.09</v>
      </c>
      <c r="K605" s="249">
        <f t="shared" si="50"/>
        <v>141.97999999999999</v>
      </c>
      <c r="L605" s="51">
        <f t="shared" si="51"/>
        <v>1</v>
      </c>
      <c r="M605" s="52" t="str">
        <f t="shared" si="52"/>
        <v>nie</v>
      </c>
      <c r="N605" s="106">
        <f>IF($M605="ano",LARGE((Q605,U605,Y605,AC605,AG605,AK605,AO605,AS605,AW605,BA605,BE605,BI605,BM605,BQ605,BU605,BY605,CC605),1)+LARGE((Q605,U605,Y605,AC605,AG605,AK605,AO605,AS605,AW605,BA605,BE605,BI605,BM605,BQ605,BU605,BY605,CC605),2)+LARGE((Q605,U605,Y605,AC605,AG605,AK605,AO605,AS605,AW605,BA605,BE605,BI605,BM605,BQ605,BU605,BY605,CC605),3)+LARGE((Q605,U605,Y605,AC605,AG605,AK605,AO605,AS605,AW605,BA605,BE605,BI605,BM605,BQ605,BU605,BY605,CC605),4)+LARGE((Q605,U605,Y605,AC605,AG605,AK605,AO605,AS605,AW605,BA605,BE605,BI605,BM605,BQ605,BU605,BY605,CC605),5),J605)</f>
        <v>140.09</v>
      </c>
      <c r="O605" s="250">
        <f>IF($M605="ano",LARGE((S605,W605,AA605,AE605,AI605,AM605,AQ605,AU605,AY605,BC605,BG605,BK605,BO605,BS605,BW605,CA605,CE605),1)+LARGE((S605,W605,AA605,AE605,AI605,AM605,AQ605,AU605,AY605,BC605,BG605,BK605,BO605,BS605,BW605,CA605,CE605),2)+LARGE((S605,W605,AA605,AE605,AI605,AM605,AQ605,AU605,AY605,BC605,BG605,BK605,BO605,BS605,BW605,CA605,CE605),3)+LARGE((S605,W605,AA605,AE605,AI605,AM605,AQ605,AU605,AY605,BC605,BG605,BK605,BO605,BS605,BW605,CA605,CE605),4)+LARGE((S605,W605,AA605,AE605,AI605,AM605,AQ605,AU605,AY605,BC605,BG605,BK605,BO605,BS605,BW605,CA605,CE605),5),K605)</f>
        <v>141.97999999999999</v>
      </c>
      <c r="AJ605" s="200"/>
      <c r="AK605" s="201"/>
      <c r="AL605" s="201"/>
      <c r="AM605" s="201"/>
      <c r="BH605" s="213">
        <v>7.7731481481481471E-2</v>
      </c>
      <c r="BI605" s="254">
        <v>140.09</v>
      </c>
      <c r="BJ605" s="213">
        <v>7.6697652777777764E-2</v>
      </c>
      <c r="BK605" s="254">
        <v>141.97999999999999</v>
      </c>
      <c r="BL605" s="112"/>
      <c r="BM605" s="233"/>
      <c r="BN605" s="233"/>
      <c r="BO605" s="255"/>
      <c r="BT605" s="218"/>
      <c r="BU605" s="259"/>
      <c r="BV605" s="259"/>
      <c r="BW605" s="260"/>
      <c r="BY605" s="257"/>
      <c r="BZ605" s="257"/>
      <c r="CA605" s="257"/>
      <c r="CB605" s="221"/>
      <c r="CC605" s="222"/>
      <c r="CD605" s="222"/>
      <c r="CE605" s="222"/>
    </row>
    <row r="606" spans="2:83" ht="15" customHeight="1">
      <c r="B606" s="2">
        <v>673</v>
      </c>
      <c r="C606" s="2">
        <v>601</v>
      </c>
      <c r="D606" s="49" t="s">
        <v>499</v>
      </c>
      <c r="E606" s="49" t="s">
        <v>1597</v>
      </c>
      <c r="F606" s="93" t="s">
        <v>346</v>
      </c>
      <c r="G606" s="85" t="s">
        <v>287</v>
      </c>
      <c r="H606" s="49" t="s">
        <v>31</v>
      </c>
      <c r="I606" s="49" t="s">
        <v>35</v>
      </c>
      <c r="J606" s="105">
        <f t="shared" si="49"/>
        <v>136.91</v>
      </c>
      <c r="K606" s="249">
        <f t="shared" si="50"/>
        <v>141.91</v>
      </c>
      <c r="L606" s="51">
        <f t="shared" si="51"/>
        <v>1</v>
      </c>
      <c r="M606" s="52" t="str">
        <f t="shared" si="52"/>
        <v>nie</v>
      </c>
      <c r="N606" s="106">
        <f>IF($M606="ano",LARGE((Q606,U606,Y606,AC606,AG606,AK606,AO606,AS606,AW606,BA606,BE606,BI606,BM606,BQ606,BU606,BY606,CC606),1)+LARGE((Q606,U606,Y606,AC606,AG606,AK606,AO606,AS606,AW606,BA606,BE606,BI606,BM606,BQ606,BU606,BY606,CC606),2)+LARGE((Q606,U606,Y606,AC606,AG606,AK606,AO606,AS606,AW606,BA606,BE606,BI606,BM606,BQ606,BU606,BY606,CC606),3)+LARGE((Q606,U606,Y606,AC606,AG606,AK606,AO606,AS606,AW606,BA606,BE606,BI606,BM606,BQ606,BU606,BY606,CC606),4)+LARGE((Q606,U606,Y606,AC606,AG606,AK606,AO606,AS606,AW606,BA606,BE606,BI606,BM606,BQ606,BU606,BY606,CC606),5),J606)</f>
        <v>136.91</v>
      </c>
      <c r="O606" s="250">
        <f>IF($M606="ano",LARGE((S606,W606,AA606,AE606,AI606,AM606,AQ606,AU606,AY606,BC606,BG606,BK606,BO606,BS606,BW606,CA606,CE606),1)+LARGE((S606,W606,AA606,AE606,AI606,AM606,AQ606,AU606,AY606,BC606,BG606,BK606,BO606,BS606,BW606,CA606,CE606),2)+LARGE((S606,W606,AA606,AE606,AI606,AM606,AQ606,AU606,AY606,BC606,BG606,BK606,BO606,BS606,BW606,CA606,CE606),3)+LARGE((S606,W606,AA606,AE606,AI606,AM606,AQ606,AU606,AY606,BC606,BG606,BK606,BO606,BS606,BW606,CA606,CE606),4)+LARGE((S606,W606,AA606,AE606,AI606,AM606,AQ606,AU606,AY606,BC606,BG606,BK606,BO606,BS606,BW606,CA606,CE606),5),K606)</f>
        <v>141.91</v>
      </c>
      <c r="S606" s="193"/>
      <c r="W606" s="196"/>
      <c r="Y606" s="59" t="s">
        <v>247</v>
      </c>
      <c r="AA606" s="199" t="s">
        <v>247</v>
      </c>
      <c r="AE606" s="202"/>
      <c r="AG606" s="61" t="s">
        <v>247</v>
      </c>
      <c r="AI606" s="205"/>
      <c r="AJ606" s="200"/>
      <c r="AK606" s="201" t="s">
        <v>247</v>
      </c>
      <c r="AL606" s="201"/>
      <c r="AM606" s="202"/>
      <c r="AN606" s="206">
        <v>3.3576388888888892E-2</v>
      </c>
      <c r="AO606" s="251">
        <v>136.91</v>
      </c>
      <c r="AP606" s="206">
        <v>3.23945E-2</v>
      </c>
      <c r="AQ606" s="251">
        <v>141.91</v>
      </c>
      <c r="AU606" s="202"/>
      <c r="AW606" s="231"/>
      <c r="AX606" s="231"/>
      <c r="AY606" s="253"/>
      <c r="BA606" s="207"/>
      <c r="BB606" s="207"/>
      <c r="BC606" s="208"/>
      <c r="BD606" s="210"/>
      <c r="BE606" s="211"/>
      <c r="BF606" s="211"/>
      <c r="BG606" s="212"/>
      <c r="BH606" s="213"/>
      <c r="BI606" s="214"/>
      <c r="BJ606" s="214"/>
      <c r="BK606" s="215"/>
      <c r="BL606" s="112"/>
      <c r="BM606" s="233"/>
      <c r="BN606" s="233"/>
      <c r="BO606" s="255"/>
      <c r="BS606" s="217"/>
      <c r="BT606" s="218"/>
      <c r="BU606" s="259"/>
      <c r="BV606" s="259"/>
      <c r="BW606" s="260"/>
      <c r="BY606" s="257"/>
      <c r="BZ606" s="257"/>
      <c r="CA606" s="257"/>
      <c r="CB606" s="221"/>
      <c r="CC606" s="222"/>
      <c r="CD606" s="222"/>
      <c r="CE606" s="222"/>
    </row>
    <row r="607" spans="2:83" ht="15" customHeight="1">
      <c r="B607" s="2">
        <v>674</v>
      </c>
      <c r="C607" s="2">
        <v>602</v>
      </c>
      <c r="D607" s="49" t="s">
        <v>1100</v>
      </c>
      <c r="E607" s="49" t="s">
        <v>1855</v>
      </c>
      <c r="F607" s="93" t="s">
        <v>1000</v>
      </c>
      <c r="G607" s="85">
        <v>1936</v>
      </c>
      <c r="H607" s="49" t="s">
        <v>31</v>
      </c>
      <c r="I607" s="49" t="s">
        <v>37</v>
      </c>
      <c r="J607" s="105">
        <f t="shared" si="49"/>
        <v>93.89</v>
      </c>
      <c r="K607" s="249">
        <f t="shared" si="50"/>
        <v>141.85</v>
      </c>
      <c r="L607" s="51">
        <f t="shared" si="51"/>
        <v>1</v>
      </c>
      <c r="M607" s="52" t="str">
        <f t="shared" si="52"/>
        <v>nie</v>
      </c>
      <c r="N607" s="106">
        <f>IF($M607="ano",LARGE((Q607,U607,Y607,AC607,AG607,AK607,AO607,AS607,AW607,BA607,BE607,BI607,BM607,BQ607,BU607,BY607,CC607),1)+LARGE((Q607,U607,Y607,AC607,AG607,AK607,AO607,AS607,AW607,BA607,BE607,BI607,BM607,BQ607,BU607,BY607,CC607),2)+LARGE((Q607,U607,Y607,AC607,AG607,AK607,AO607,AS607,AW607,BA607,BE607,BI607,BM607,BQ607,BU607,BY607,CC607),3)+LARGE((Q607,U607,Y607,AC607,AG607,AK607,AO607,AS607,AW607,BA607,BE607,BI607,BM607,BQ607,BU607,BY607,CC607),4)+LARGE((Q607,U607,Y607,AC607,AG607,AK607,AO607,AS607,AW607,BA607,BE607,BI607,BM607,BQ607,BU607,BY607,CC607),5),J607)</f>
        <v>93.89</v>
      </c>
      <c r="O607" s="250">
        <f>IF($M607="ano",LARGE((S607,W607,AA607,AE607,AI607,AM607,AQ607,AU607,AY607,BC607,BG607,BK607,BO607,BS607,BW607,CA607,CE607),1)+LARGE((S607,W607,AA607,AE607,AI607,AM607,AQ607,AU607,AY607,BC607,BG607,BK607,BO607,BS607,BW607,CA607,CE607),2)+LARGE((S607,W607,AA607,AE607,AI607,AM607,AQ607,AU607,AY607,BC607,BG607,BK607,BO607,BS607,BW607,CA607,CE607),3)+LARGE((S607,W607,AA607,AE607,AI607,AM607,AQ607,AU607,AY607,BC607,BG607,BK607,BO607,BS607,BW607,CA607,CE607),4)+LARGE((S607,W607,AA607,AE607,AI607,AM607,AQ607,AU607,AY607,BC607,BG607,BK607,BO607,BS607,BW607,CA607,CE607),5),K607)</f>
        <v>141.85</v>
      </c>
      <c r="AJ607" s="200"/>
      <c r="AK607" s="201"/>
      <c r="AL607" s="201"/>
      <c r="AM607" s="201"/>
      <c r="BH607" s="213"/>
      <c r="BI607" s="214"/>
      <c r="BJ607" s="214"/>
      <c r="BK607" s="215"/>
      <c r="BL607" s="112">
        <v>8.0081018518518524E-2</v>
      </c>
      <c r="BM607" s="233">
        <v>93.89</v>
      </c>
      <c r="BN607" s="112">
        <v>5.3005626157407414E-2</v>
      </c>
      <c r="BO607" s="233">
        <v>141.85</v>
      </c>
      <c r="BT607" s="218"/>
      <c r="BU607" s="259"/>
      <c r="BV607" s="259"/>
      <c r="BW607" s="260"/>
      <c r="BY607" s="257"/>
      <c r="BZ607" s="257"/>
      <c r="CA607" s="257"/>
      <c r="CB607" s="221"/>
      <c r="CC607" s="222"/>
      <c r="CD607" s="222"/>
      <c r="CE607" s="222"/>
    </row>
    <row r="608" spans="2:83" ht="15" customHeight="1">
      <c r="B608" s="2">
        <v>675</v>
      </c>
      <c r="C608" s="2">
        <v>603</v>
      </c>
      <c r="D608" s="49" t="s">
        <v>1347</v>
      </c>
      <c r="E608" s="49" t="s">
        <v>1604</v>
      </c>
      <c r="F608" s="93" t="s">
        <v>1348</v>
      </c>
      <c r="G608" s="85">
        <v>1972</v>
      </c>
      <c r="H608" s="49" t="s">
        <v>31</v>
      </c>
      <c r="I608" s="49" t="s">
        <v>32</v>
      </c>
      <c r="J608" s="105">
        <f t="shared" si="49"/>
        <v>134.9</v>
      </c>
      <c r="K608" s="249">
        <f t="shared" si="50"/>
        <v>141.82999999999998</v>
      </c>
      <c r="L608" s="51">
        <f t="shared" si="51"/>
        <v>1</v>
      </c>
      <c r="M608" s="52" t="str">
        <f t="shared" si="52"/>
        <v>nie</v>
      </c>
      <c r="N608" s="106">
        <f>IF($M608="ano",LARGE((Q608,U608,Y608,AC608,AG608,AK608,AO608,AS608,AW608,BA608,BE608,BI608,BM608,BQ608,BU608,BY608,CC608),1)+LARGE((Q608,U608,Y608,AC608,AG608,AK608,AO608,AS608,AW608,BA608,BE608,BI608,BM608,BQ608,BU608,BY608,CC608),2)+LARGE((Q608,U608,Y608,AC608,AG608,AK608,AO608,AS608,AW608,BA608,BE608,BI608,BM608,BQ608,BU608,BY608,CC608),3)+LARGE((Q608,U608,Y608,AC608,AG608,AK608,AO608,AS608,AW608,BA608,BE608,BI608,BM608,BQ608,BU608,BY608,CC608),4)+LARGE((Q608,U608,Y608,AC608,AG608,AK608,AO608,AS608,AW608,BA608,BE608,BI608,BM608,BQ608,BU608,BY608,CC608),5),J608)</f>
        <v>134.9</v>
      </c>
      <c r="O608" s="250">
        <f>IF($M608="ano",LARGE((S608,W608,AA608,AE608,AI608,AM608,AQ608,AU608,AY608,BC608,BG608,BK608,BO608,BS608,BW608,CA608,CE608),1)+LARGE((S608,W608,AA608,AE608,AI608,AM608,AQ608,AU608,AY608,BC608,BG608,BK608,BO608,BS608,BW608,CA608,CE608),2)+LARGE((S608,W608,AA608,AE608,AI608,AM608,AQ608,AU608,AY608,BC608,BG608,BK608,BO608,BS608,BW608,CA608,CE608),3)+LARGE((S608,W608,AA608,AE608,AI608,AM608,AQ608,AU608,AY608,BC608,BG608,BK608,BO608,BS608,BW608,CA608,CE608),4)+LARGE((S608,W608,AA608,AE608,AI608,AM608,AQ608,AU608,AY608,BC608,BG608,BK608,BO608,BS608,BW608,CA608,CE608),5),K608)</f>
        <v>141.82999999999998</v>
      </c>
      <c r="AJ608" s="200"/>
      <c r="AK608" s="201"/>
      <c r="AL608" s="201"/>
      <c r="AM608" s="201"/>
      <c r="BY608" s="264"/>
      <c r="BZ608" s="264"/>
      <c r="CA608" s="257"/>
      <c r="CB608" s="221">
        <v>6.3125000000000001E-2</v>
      </c>
      <c r="CC608" s="222">
        <v>134.9</v>
      </c>
      <c r="CD608" s="221">
        <v>6.0044500000000001E-2</v>
      </c>
      <c r="CE608" s="222">
        <v>141.82999999999998</v>
      </c>
    </row>
    <row r="609" spans="2:83" ht="15" customHeight="1">
      <c r="B609" s="2">
        <v>676</v>
      </c>
      <c r="C609" s="2">
        <v>604</v>
      </c>
      <c r="D609" s="49" t="s">
        <v>1032</v>
      </c>
      <c r="E609" s="49" t="s">
        <v>1893</v>
      </c>
      <c r="F609" s="93" t="s">
        <v>959</v>
      </c>
      <c r="G609" s="85">
        <v>1984</v>
      </c>
      <c r="H609" s="49" t="s">
        <v>31</v>
      </c>
      <c r="I609" s="49" t="s">
        <v>31</v>
      </c>
      <c r="J609" s="105">
        <f t="shared" si="49"/>
        <v>141.68</v>
      </c>
      <c r="K609" s="249">
        <f t="shared" si="50"/>
        <v>141.68</v>
      </c>
      <c r="L609" s="51">
        <f t="shared" si="51"/>
        <v>1</v>
      </c>
      <c r="M609" s="52" t="str">
        <f t="shared" si="52"/>
        <v>nie</v>
      </c>
      <c r="N609" s="106">
        <f>IF($M609="ano",LARGE((Q609,U609,Y609,AC609,AG609,AK609,AO609,AS609,AW609,BA609,BE609,BI609,BM609,BQ609,BU609,BY609,CC609),1)+LARGE((Q609,U609,Y609,AC609,AG609,AK609,AO609,AS609,AW609,BA609,BE609,BI609,BM609,BQ609,BU609,BY609,CC609),2)+LARGE((Q609,U609,Y609,AC609,AG609,AK609,AO609,AS609,AW609,BA609,BE609,BI609,BM609,BQ609,BU609,BY609,CC609),3)+LARGE((Q609,U609,Y609,AC609,AG609,AK609,AO609,AS609,AW609,BA609,BE609,BI609,BM609,BQ609,BU609,BY609,CC609),4)+LARGE((Q609,U609,Y609,AC609,AG609,AK609,AO609,AS609,AW609,BA609,BE609,BI609,BM609,BQ609,BU609,BY609,CC609),5),J609)</f>
        <v>141.68</v>
      </c>
      <c r="O609" s="250">
        <f>IF($M609="ano",LARGE((S609,W609,AA609,AE609,AI609,AM609,AQ609,AU609,AY609,BC609,BG609,BK609,BO609,BS609,BW609,CA609,CE609),1)+LARGE((S609,W609,AA609,AE609,AI609,AM609,AQ609,AU609,AY609,BC609,BG609,BK609,BO609,BS609,BW609,CA609,CE609),2)+LARGE((S609,W609,AA609,AE609,AI609,AM609,AQ609,AU609,AY609,BC609,BG609,BK609,BO609,BS609,BW609,CA609,CE609),3)+LARGE((S609,W609,AA609,AE609,AI609,AM609,AQ609,AU609,AY609,BC609,BG609,BK609,BO609,BS609,BW609,CA609,CE609),4)+LARGE((S609,W609,AA609,AE609,AI609,AM609,AQ609,AU609,AY609,BC609,BG609,BK609,BO609,BS609,BW609,CA609,CE609),5),K609)</f>
        <v>141.68</v>
      </c>
      <c r="AJ609" s="200"/>
      <c r="AK609" s="201"/>
      <c r="AL609" s="201"/>
      <c r="AM609" s="201"/>
      <c r="BH609" s="213">
        <v>7.7256944444444434E-2</v>
      </c>
      <c r="BI609" s="254">
        <v>141.68</v>
      </c>
      <c r="BJ609" s="213">
        <v>7.7256944444444434E-2</v>
      </c>
      <c r="BK609" s="254">
        <v>141.68</v>
      </c>
      <c r="BL609" s="112"/>
      <c r="BM609" s="233"/>
      <c r="BN609" s="233"/>
      <c r="BO609" s="255"/>
      <c r="BT609" s="218"/>
      <c r="BU609" s="259"/>
      <c r="BV609" s="259"/>
      <c r="BW609" s="260"/>
      <c r="BY609" s="257"/>
      <c r="BZ609" s="257"/>
      <c r="CA609" s="257"/>
      <c r="CB609" s="221"/>
      <c r="CC609" s="222"/>
      <c r="CD609" s="222"/>
      <c r="CE609" s="222"/>
    </row>
    <row r="610" spans="2:83" ht="15" customHeight="1">
      <c r="B610" s="2">
        <v>677</v>
      </c>
      <c r="C610" s="2">
        <v>605</v>
      </c>
      <c r="D610" s="49" t="s">
        <v>1153</v>
      </c>
      <c r="E610" s="49" t="s">
        <v>1520</v>
      </c>
      <c r="F610" s="93" t="s">
        <v>1154</v>
      </c>
      <c r="G610" s="85">
        <v>1958</v>
      </c>
      <c r="H610" s="49" t="s">
        <v>31</v>
      </c>
      <c r="I610" s="49" t="s">
        <v>33</v>
      </c>
      <c r="J610" s="105">
        <f t="shared" si="49"/>
        <v>119.86</v>
      </c>
      <c r="K610" s="249">
        <f t="shared" si="50"/>
        <v>141.66999999999999</v>
      </c>
      <c r="L610" s="51">
        <f t="shared" si="51"/>
        <v>1</v>
      </c>
      <c r="M610" s="52" t="str">
        <f t="shared" si="52"/>
        <v>nie</v>
      </c>
      <c r="N610" s="106">
        <f>IF($M610="ano",LARGE((Q610,U610,Y610,AC610,AG610,AK610,AO610,AS610,AW610,BA610,BE610,BI610,BM610,BQ610,BU610,BY610,CC610),1)+LARGE((Q610,U610,Y610,AC610,AG610,AK610,AO610,AS610,AW610,BA610,BE610,BI610,BM610,BQ610,BU610,BY610,CC610),2)+LARGE((Q610,U610,Y610,AC610,AG610,AK610,AO610,AS610,AW610,BA610,BE610,BI610,BM610,BQ610,BU610,BY610,CC610),3)+LARGE((Q610,U610,Y610,AC610,AG610,AK610,AO610,AS610,AW610,BA610,BE610,BI610,BM610,BQ610,BU610,BY610,CC610),4)+LARGE((Q610,U610,Y610,AC610,AG610,AK610,AO610,AS610,AW610,BA610,BE610,BI610,BM610,BQ610,BU610,BY610,CC610),5),J610)</f>
        <v>119.86</v>
      </c>
      <c r="O610" s="250">
        <f>IF($M610="ano",LARGE((S610,W610,AA610,AE610,AI610,AM610,AQ610,AU610,AY610,BC610,BG610,BK610,BO610,BS610,BW610,CA610,CE610),1)+LARGE((S610,W610,AA610,AE610,AI610,AM610,AQ610,AU610,AY610,BC610,BG610,BK610,BO610,BS610,BW610,CA610,CE610),2)+LARGE((S610,W610,AA610,AE610,AI610,AM610,AQ610,AU610,AY610,BC610,BG610,BK610,BO610,BS610,BW610,CA610,CE610),3)+LARGE((S610,W610,AA610,AE610,AI610,AM610,AQ610,AU610,AY610,BC610,BG610,BK610,BO610,BS610,BW610,CA610,CE610),4)+LARGE((S610,W610,AA610,AE610,AI610,AM610,AQ610,AU610,AY610,BC610,BG610,BK610,BO610,BS610,BW610,CA610,CE610),5),K610)</f>
        <v>141.66999999999999</v>
      </c>
      <c r="AJ610" s="200"/>
      <c r="AK610" s="201"/>
      <c r="AL610" s="201"/>
      <c r="AM610" s="201"/>
      <c r="BT610" s="218">
        <v>6.2858796296296301E-2</v>
      </c>
      <c r="BU610" s="256">
        <v>119.86</v>
      </c>
      <c r="BV610" s="218">
        <v>5.3184827546296297E-2</v>
      </c>
      <c r="BW610" s="262">
        <v>141.66999999999999</v>
      </c>
      <c r="BY610" s="257"/>
      <c r="BZ610" s="257"/>
      <c r="CA610" s="257"/>
      <c r="CB610" s="221"/>
      <c r="CC610" s="222"/>
      <c r="CD610" s="222"/>
      <c r="CE610" s="222"/>
    </row>
    <row r="611" spans="2:83" ht="15" customHeight="1">
      <c r="B611" s="2">
        <v>678</v>
      </c>
      <c r="C611" s="2">
        <v>606</v>
      </c>
      <c r="D611" s="49" t="s">
        <v>1090</v>
      </c>
      <c r="E611" s="49" t="s">
        <v>1514</v>
      </c>
      <c r="F611" s="93" t="s">
        <v>247</v>
      </c>
      <c r="G611" s="85">
        <v>1962</v>
      </c>
      <c r="H611" s="49" t="s">
        <v>31</v>
      </c>
      <c r="I611" s="49" t="s">
        <v>33</v>
      </c>
      <c r="J611" s="105">
        <f t="shared" si="49"/>
        <v>124.07</v>
      </c>
      <c r="K611" s="249">
        <f t="shared" si="50"/>
        <v>141.62</v>
      </c>
      <c r="L611" s="51">
        <f t="shared" si="51"/>
        <v>1</v>
      </c>
      <c r="M611" s="52" t="str">
        <f t="shared" si="52"/>
        <v>nie</v>
      </c>
      <c r="N611" s="106">
        <f>IF($M611="ano",LARGE((Q611,U611,Y611,AC611,AG611,AK611,AO611,AS611,AW611,BA611,BE611,BI611,BM611,BQ611,BU611,BY611,CC611),1)+LARGE((Q611,U611,Y611,AC611,AG611,AK611,AO611,AS611,AW611,BA611,BE611,BI611,BM611,BQ611,BU611,BY611,CC611),2)+LARGE((Q611,U611,Y611,AC611,AG611,AK611,AO611,AS611,AW611,BA611,BE611,BI611,BM611,BQ611,BU611,BY611,CC611),3)+LARGE((Q611,U611,Y611,AC611,AG611,AK611,AO611,AS611,AW611,BA611,BE611,BI611,BM611,BQ611,BU611,BY611,CC611),4)+LARGE((Q611,U611,Y611,AC611,AG611,AK611,AO611,AS611,AW611,BA611,BE611,BI611,BM611,BQ611,BU611,BY611,CC611),5),J611)</f>
        <v>124.07</v>
      </c>
      <c r="O611" s="250">
        <f>IF($M611="ano",LARGE((S611,W611,AA611,AE611,AI611,AM611,AQ611,AU611,AY611,BC611,BG611,BK611,BO611,BS611,BW611,CA611,CE611),1)+LARGE((S611,W611,AA611,AE611,AI611,AM611,AQ611,AU611,AY611,BC611,BG611,BK611,BO611,BS611,BW611,CA611,CE611),2)+LARGE((S611,W611,AA611,AE611,AI611,AM611,AQ611,AU611,AY611,BC611,BG611,BK611,BO611,BS611,BW611,CA611,CE611),3)+LARGE((S611,W611,AA611,AE611,AI611,AM611,AQ611,AU611,AY611,BC611,BG611,BK611,BO611,BS611,BW611,CA611,CE611),4)+LARGE((S611,W611,AA611,AE611,AI611,AM611,AQ611,AU611,AY611,BC611,BG611,BK611,BO611,BS611,BW611,CA611,CE611),5),K611)</f>
        <v>141.62</v>
      </c>
      <c r="AJ611" s="200"/>
      <c r="AK611" s="201"/>
      <c r="AL611" s="201"/>
      <c r="AM611" s="201"/>
      <c r="BH611" s="213"/>
      <c r="BI611" s="214"/>
      <c r="BJ611" s="214"/>
      <c r="BK611" s="215"/>
      <c r="BL611" s="112">
        <v>7.2187500000000002E-2</v>
      </c>
      <c r="BM611" s="233">
        <v>124.07</v>
      </c>
      <c r="BN611" s="112">
        <v>6.3243468750000004E-2</v>
      </c>
      <c r="BO611" s="233">
        <v>141.62</v>
      </c>
      <c r="BT611" s="218"/>
      <c r="BU611" s="259"/>
      <c r="BV611" s="259"/>
      <c r="BW611" s="260"/>
      <c r="BY611" s="257"/>
      <c r="BZ611" s="257"/>
      <c r="CA611" s="257"/>
      <c r="CB611" s="221"/>
      <c r="CC611" s="222"/>
      <c r="CD611" s="222"/>
      <c r="CE611" s="222"/>
    </row>
    <row r="612" spans="2:83" ht="15" customHeight="1">
      <c r="B612" s="2">
        <v>679</v>
      </c>
      <c r="C612" s="2">
        <v>607</v>
      </c>
      <c r="D612" s="49" t="s">
        <v>798</v>
      </c>
      <c r="E612" s="49" t="s">
        <v>1564</v>
      </c>
      <c r="F612" s="93" t="s">
        <v>780</v>
      </c>
      <c r="G612" s="85">
        <v>1977</v>
      </c>
      <c r="H612" s="49" t="s">
        <v>31</v>
      </c>
      <c r="I612" s="49" t="s">
        <v>31</v>
      </c>
      <c r="J612" s="105">
        <f t="shared" si="49"/>
        <v>139.68</v>
      </c>
      <c r="K612" s="249">
        <f t="shared" si="50"/>
        <v>141.57</v>
      </c>
      <c r="L612" s="51">
        <f t="shared" si="51"/>
        <v>1</v>
      </c>
      <c r="M612" s="52" t="str">
        <f t="shared" si="52"/>
        <v>nie</v>
      </c>
      <c r="N612" s="106">
        <f>IF($M612="ano",LARGE((Q612,U612,Y612,AC612,AG612,AK612,AO612,AS612,AW612,BA612,BE612,BI612,BM612,BQ612,BU612,BY612,CC612),1)+LARGE((Q612,U612,Y612,AC612,AG612,AK612,AO612,AS612,AW612,BA612,BE612,BI612,BM612,BQ612,BU612,BY612,CC612),2)+LARGE((Q612,U612,Y612,AC612,AG612,AK612,AO612,AS612,AW612,BA612,BE612,BI612,BM612,BQ612,BU612,BY612,CC612),3)+LARGE((Q612,U612,Y612,AC612,AG612,AK612,AO612,AS612,AW612,BA612,BE612,BI612,BM612,BQ612,BU612,BY612,CC612),4)+LARGE((Q612,U612,Y612,AC612,AG612,AK612,AO612,AS612,AW612,BA612,BE612,BI612,BM612,BQ612,BU612,BY612,CC612),5),J612)</f>
        <v>139.68</v>
      </c>
      <c r="O612" s="250">
        <f>IF($M612="ano",LARGE((S612,W612,AA612,AE612,AI612,AM612,AQ612,AU612,AY612,BC612,BG612,BK612,BO612,BS612,BW612,CA612,CE612),1)+LARGE((S612,W612,AA612,AE612,AI612,AM612,AQ612,AU612,AY612,BC612,BG612,BK612,BO612,BS612,BW612,CA612,CE612),2)+LARGE((S612,W612,AA612,AE612,AI612,AM612,AQ612,AU612,AY612,BC612,BG612,BK612,BO612,BS612,BW612,CA612,CE612),3)+LARGE((S612,W612,AA612,AE612,AI612,AM612,AQ612,AU612,AY612,BC612,BG612,BK612,BO612,BS612,BW612,CA612,CE612),4)+LARGE((S612,W612,AA612,AE612,AI612,AM612,AQ612,AU612,AY612,BC612,BG612,BK612,BO612,BS612,BW612,CA612,CE612),5),K612)</f>
        <v>141.57</v>
      </c>
      <c r="Y612" s="59" t="s">
        <v>247</v>
      </c>
      <c r="AA612" s="59" t="s">
        <v>247</v>
      </c>
      <c r="AJ612" s="200"/>
      <c r="AK612" s="201"/>
      <c r="AL612" s="201"/>
      <c r="AM612" s="201"/>
      <c r="AV612" s="78">
        <v>8.0868055555555554E-2</v>
      </c>
      <c r="AW612" s="263">
        <v>139.68</v>
      </c>
      <c r="AX612" s="78">
        <v>7.979251041666667E-2</v>
      </c>
      <c r="AY612" s="263">
        <v>141.57</v>
      </c>
      <c r="BA612" s="207"/>
      <c r="BB612" s="207"/>
      <c r="BC612" s="208"/>
      <c r="BD612" s="210"/>
      <c r="BE612" s="211"/>
      <c r="BF612" s="211"/>
      <c r="BG612" s="212"/>
      <c r="BH612" s="213"/>
      <c r="BI612" s="214"/>
      <c r="BJ612" s="214"/>
      <c r="BK612" s="215"/>
      <c r="BL612" s="112"/>
      <c r="BM612" s="233"/>
      <c r="BN612" s="233"/>
      <c r="BO612" s="255"/>
      <c r="BT612" s="218"/>
      <c r="BU612" s="259"/>
      <c r="BV612" s="259"/>
      <c r="BW612" s="260"/>
      <c r="BY612" s="257"/>
      <c r="BZ612" s="257"/>
      <c r="CA612" s="257"/>
      <c r="CB612" s="221"/>
      <c r="CC612" s="222"/>
      <c r="CD612" s="222"/>
      <c r="CE612" s="222"/>
    </row>
    <row r="613" spans="2:83" ht="15" customHeight="1">
      <c r="B613" s="2">
        <v>680</v>
      </c>
      <c r="C613" s="2">
        <v>608</v>
      </c>
      <c r="D613" s="49" t="s">
        <v>1343</v>
      </c>
      <c r="E613" s="49" t="s">
        <v>1505</v>
      </c>
      <c r="F613" s="93" t="s">
        <v>1344</v>
      </c>
      <c r="G613" s="85">
        <v>1983</v>
      </c>
      <c r="H613" s="49" t="s">
        <v>31</v>
      </c>
      <c r="I613" s="49" t="s">
        <v>31</v>
      </c>
      <c r="J613" s="105">
        <f t="shared" si="49"/>
        <v>141.51</v>
      </c>
      <c r="K613" s="249">
        <f t="shared" si="50"/>
        <v>141.51</v>
      </c>
      <c r="L613" s="51">
        <f t="shared" si="51"/>
        <v>1</v>
      </c>
      <c r="M613" s="52" t="str">
        <f t="shared" si="52"/>
        <v>nie</v>
      </c>
      <c r="N613" s="106">
        <f>IF($M613="ano",LARGE((Q613,U613,Y613,AC613,AG613,AK613,AO613,AS613,AW613,BA613,BE613,BI613,BM613,BQ613,BU613,BY613,CC613),1)+LARGE((Q613,U613,Y613,AC613,AG613,AK613,AO613,AS613,AW613,BA613,BE613,BI613,BM613,BQ613,BU613,BY613,CC613),2)+LARGE((Q613,U613,Y613,AC613,AG613,AK613,AO613,AS613,AW613,BA613,BE613,BI613,BM613,BQ613,BU613,BY613,CC613),3)+LARGE((Q613,U613,Y613,AC613,AG613,AK613,AO613,AS613,AW613,BA613,BE613,BI613,BM613,BQ613,BU613,BY613,CC613),4)+LARGE((Q613,U613,Y613,AC613,AG613,AK613,AO613,AS613,AW613,BA613,BE613,BI613,BM613,BQ613,BU613,BY613,CC613),5),J613)</f>
        <v>141.51</v>
      </c>
      <c r="O613" s="250">
        <f>IF($M613="ano",LARGE((S613,W613,AA613,AE613,AI613,AM613,AQ613,AU613,AY613,BC613,BG613,BK613,BO613,BS613,BW613,CA613,CE613),1)+LARGE((S613,W613,AA613,AE613,AI613,AM613,AQ613,AU613,AY613,BC613,BG613,BK613,BO613,BS613,BW613,CA613,CE613),2)+LARGE((S613,W613,AA613,AE613,AI613,AM613,AQ613,AU613,AY613,BC613,BG613,BK613,BO613,BS613,BW613,CA613,CE613),3)+LARGE((S613,W613,AA613,AE613,AI613,AM613,AQ613,AU613,AY613,BC613,BG613,BK613,BO613,BS613,BW613,CA613,CE613),4)+LARGE((S613,W613,AA613,AE613,AI613,AM613,AQ613,AU613,AY613,BC613,BG613,BK613,BO613,BS613,BW613,CA613,CE613),5),K613)</f>
        <v>141.51</v>
      </c>
      <c r="AJ613" s="200"/>
      <c r="AK613" s="201"/>
      <c r="AL613" s="201"/>
      <c r="AM613" s="201"/>
      <c r="BY613" s="264"/>
      <c r="BZ613" s="264"/>
      <c r="CA613" s="257"/>
      <c r="CB613" s="221">
        <v>6.1550925925925926E-2</v>
      </c>
      <c r="CC613" s="222">
        <v>141.51</v>
      </c>
      <c r="CD613" s="221">
        <v>6.1550925925925926E-2</v>
      </c>
      <c r="CE613" s="222">
        <v>141.51</v>
      </c>
    </row>
    <row r="614" spans="2:83" ht="15" customHeight="1">
      <c r="B614" s="2">
        <v>681</v>
      </c>
      <c r="C614" s="2">
        <v>609</v>
      </c>
      <c r="D614" s="49" t="s">
        <v>1951</v>
      </c>
      <c r="E614" s="49" t="s">
        <v>1418</v>
      </c>
      <c r="F614" s="93" t="s">
        <v>1952</v>
      </c>
      <c r="G614" s="85">
        <v>1975</v>
      </c>
      <c r="H614" s="49" t="s">
        <v>31</v>
      </c>
      <c r="I614" s="49" t="s">
        <v>31</v>
      </c>
      <c r="J614" s="105">
        <f t="shared" si="49"/>
        <v>137.72</v>
      </c>
      <c r="K614" s="249">
        <f t="shared" si="50"/>
        <v>141.42999999999998</v>
      </c>
      <c r="L614" s="51">
        <f t="shared" si="51"/>
        <v>1</v>
      </c>
      <c r="M614" s="52" t="str">
        <f t="shared" si="52"/>
        <v>nie</v>
      </c>
      <c r="N614" s="106">
        <f>IF($M614="ano",LARGE((Q614,U614,Y614,AC614,AG614,AK614,AO614,AS614,AW614,BA614,BE614,BI614,BM614,BQ614,BU614,BY614,CC614),1)+LARGE((Q614,U614,Y614,AC614,AG614,AK614,AO614,AS614,AW614,BA614,BE614,BI614,BM614,BQ614,BU614,BY614,CC614),2)+LARGE((Q614,U614,Y614,AC614,AG614,AK614,AO614,AS614,AW614,BA614,BE614,BI614,BM614,BQ614,BU614,BY614,CC614),3)+LARGE((Q614,U614,Y614,AC614,AG614,AK614,AO614,AS614,AW614,BA614,BE614,BI614,BM614,BQ614,BU614,BY614,CC614),4)+LARGE((Q614,U614,Y614,AC614,AG614,AK614,AO614,AS614,AW614,BA614,BE614,BI614,BM614,BQ614,BU614,BY614,CC614),5),J614)</f>
        <v>137.72</v>
      </c>
      <c r="O614" s="250">
        <f>IF($M614="ano",LARGE((S614,W614,AA614,AE614,AI614,AM614,AQ614,AU614,AY614,BC614,BG614,BK614,BO614,BS614,BW614,CA614,CE614),1)+LARGE((S614,W614,AA614,AE614,AI614,AM614,AQ614,AU614,AY614,BC614,BG614,BK614,BO614,BS614,BW614,CA614,CE614),2)+LARGE((S614,W614,AA614,AE614,AI614,AM614,AQ614,AU614,AY614,BC614,BG614,BK614,BO614,BS614,BW614,CA614,CE614),3)+LARGE((S614,W614,AA614,AE614,AI614,AM614,AQ614,AU614,AY614,BC614,BG614,BK614,BO614,BS614,BW614,CA614,CE614),4)+LARGE((S614,W614,AA614,AE614,AI614,AM614,AQ614,AU614,AY614,BC614,BG614,BK614,BO614,BS614,BW614,CA614,CE614),5),K614)</f>
        <v>141.42999999999998</v>
      </c>
      <c r="AJ614" s="200"/>
      <c r="AK614" s="201"/>
      <c r="AL614" s="201"/>
      <c r="AM614" s="201"/>
      <c r="BY614" s="264"/>
      <c r="BZ614" s="264"/>
      <c r="CA614" s="257"/>
      <c r="CB614" s="221">
        <v>6.2453703703703706E-2</v>
      </c>
      <c r="CC614" s="222">
        <v>137.72</v>
      </c>
      <c r="CD614" s="221">
        <v>6.0817416666666665E-2</v>
      </c>
      <c r="CE614" s="222">
        <v>141.42999999999998</v>
      </c>
    </row>
    <row r="615" spans="2:83" ht="15" customHeight="1">
      <c r="B615" s="2">
        <v>682</v>
      </c>
      <c r="C615" s="2">
        <v>610</v>
      </c>
      <c r="D615" s="49" t="s">
        <v>1327</v>
      </c>
      <c r="E615" s="49" t="s">
        <v>18</v>
      </c>
      <c r="F615" s="93" t="s">
        <v>1328</v>
      </c>
      <c r="G615" s="85">
        <v>1967</v>
      </c>
      <c r="H615" s="49" t="s">
        <v>31</v>
      </c>
      <c r="I615" s="49" t="s">
        <v>32</v>
      </c>
      <c r="J615" s="105">
        <f t="shared" si="49"/>
        <v>128.97</v>
      </c>
      <c r="K615" s="249">
        <f t="shared" si="50"/>
        <v>141.16</v>
      </c>
      <c r="L615" s="51">
        <f t="shared" si="51"/>
        <v>1</v>
      </c>
      <c r="M615" s="52" t="str">
        <f t="shared" si="52"/>
        <v>nie</v>
      </c>
      <c r="N615" s="106">
        <f>IF($M615="ano",LARGE((Q615,U615,Y615,AC615,AG615,AK615,AO615,AS615,AW615,BA615,BE615,BI615,BM615,BQ615,BU615,BY615,CC615),1)+LARGE((Q615,U615,Y615,AC615,AG615,AK615,AO615,AS615,AW615,BA615,BE615,BI615,BM615,BQ615,BU615,BY615,CC615),2)+LARGE((Q615,U615,Y615,AC615,AG615,AK615,AO615,AS615,AW615,BA615,BE615,BI615,BM615,BQ615,BU615,BY615,CC615),3)+LARGE((Q615,U615,Y615,AC615,AG615,AK615,AO615,AS615,AW615,BA615,BE615,BI615,BM615,BQ615,BU615,BY615,CC615),4)+LARGE((Q615,U615,Y615,AC615,AG615,AK615,AO615,AS615,AW615,BA615,BE615,BI615,BM615,BQ615,BU615,BY615,CC615),5),J615)</f>
        <v>128.97</v>
      </c>
      <c r="O615" s="250">
        <f>IF($M615="ano",LARGE((S615,W615,AA615,AE615,AI615,AM615,AQ615,AU615,AY615,BC615,BG615,BK615,BO615,BS615,BW615,CA615,CE615),1)+LARGE((S615,W615,AA615,AE615,AI615,AM615,AQ615,AU615,AY615,BC615,BG615,BK615,BO615,BS615,BW615,CA615,CE615),2)+LARGE((S615,W615,AA615,AE615,AI615,AM615,AQ615,AU615,AY615,BC615,BG615,BK615,BO615,BS615,BW615,CA615,CE615),3)+LARGE((S615,W615,AA615,AE615,AI615,AM615,AQ615,AU615,AY615,BC615,BG615,BK615,BO615,BS615,BW615,CA615,CE615),4)+LARGE((S615,W615,AA615,AE615,AI615,AM615,AQ615,AU615,AY615,BC615,BG615,BK615,BO615,BS615,BW615,CA615,CE615),5),K615)</f>
        <v>141.16</v>
      </c>
      <c r="AJ615" s="200"/>
      <c r="AK615" s="201"/>
      <c r="AL615" s="201"/>
      <c r="AM615" s="201"/>
      <c r="BY615" s="264"/>
      <c r="BZ615" s="264"/>
      <c r="CA615" s="257"/>
      <c r="CB615" s="221">
        <v>6.4537037037037032E-2</v>
      </c>
      <c r="CC615" s="222">
        <v>128.97</v>
      </c>
      <c r="CD615" s="221">
        <v>5.896749074074073E-2</v>
      </c>
      <c r="CE615" s="222">
        <v>141.16</v>
      </c>
    </row>
    <row r="616" spans="2:83" ht="15" customHeight="1">
      <c r="B616" s="2">
        <v>683</v>
      </c>
      <c r="C616" s="2">
        <v>611</v>
      </c>
      <c r="D616" s="47" t="s">
        <v>2525</v>
      </c>
      <c r="E616" s="47" t="s">
        <v>2524</v>
      </c>
      <c r="F616" s="89" t="s">
        <v>2526</v>
      </c>
      <c r="G616" s="48">
        <v>1984</v>
      </c>
      <c r="H616" s="49" t="s">
        <v>31</v>
      </c>
      <c r="I616" s="2" t="str">
        <f>IF(G616&lt;=1953,"M60",IF(G616&lt;=1963,"M50",IF(G616&lt;=1973,"M40","M")))</f>
        <v>M</v>
      </c>
      <c r="J616" s="105">
        <f t="shared" si="49"/>
        <v>141.13999999999999</v>
      </c>
      <c r="K616" s="249">
        <f t="shared" si="50"/>
        <v>141.13999999999999</v>
      </c>
      <c r="L616" s="51">
        <f t="shared" si="51"/>
        <v>1</v>
      </c>
      <c r="M616" s="52" t="str">
        <f t="shared" si="52"/>
        <v>nie</v>
      </c>
      <c r="N616" s="106">
        <f>IF($M616="ano",LARGE((Q616,U616,Y616,AC616,AG616,AK616,AO616,AS616,AW616,BA616,BE616,BI616,BM616,BQ616,BU616,BY616,CC616),1)+LARGE((Q616,U616,Y616,AC616,AG616,AK616,AO616,AS616,AW616,BA616,BE616,BI616,BM616,BQ616,BU616,BY616,CC616),2)+LARGE((Q616,U616,Y616,AC616,AG616,AK616,AO616,AS616,AW616,BA616,BE616,BI616,BM616,BQ616,BU616,BY616,CC616),3)+LARGE((Q616,U616,Y616,AC616,AG616,AK616,AO616,AS616,AW616,BA616,BE616,BI616,BM616,BQ616,BU616,BY616,CC616),4)+LARGE((Q616,U616,Y616,AC616,AG616,AK616,AO616,AS616,AW616,BA616,BE616,BI616,BM616,BQ616,BU616,BY616,CC616),5),J616)</f>
        <v>141.13999999999999</v>
      </c>
      <c r="O616" s="250">
        <f>IF($M616="ano",LARGE((S616,W616,AA616,AE616,AI616,AM616,AQ616,AU616,AY616,BC616,BG616,BK616,BO616,BS616,BW616,CA616,CE616),1)+LARGE((S616,W616,AA616,AE616,AI616,AM616,AQ616,AU616,AY616,BC616,BG616,BK616,BO616,BS616,BW616,CA616,CE616),2)+LARGE((S616,W616,AA616,AE616,AI616,AM616,AQ616,AU616,AY616,BC616,BG616,BK616,BO616,BS616,BW616,CA616,CE616),3)+LARGE((S616,W616,AA616,AE616,AI616,AM616,AQ616,AU616,AY616,BC616,BG616,BK616,BO616,BS616,BW616,CA616,CE616),4)+LARGE((S616,W616,AA616,AE616,AI616,AM616,AQ616,AU616,AY616,BC616,BG616,BK616,BO616,BS616,BW616,CA616,CE616),5),K616)</f>
        <v>141.13999999999999</v>
      </c>
      <c r="P616" s="191">
        <v>0.24388888888888891</v>
      </c>
      <c r="Q616" s="192">
        <v>141.13999999999999</v>
      </c>
      <c r="R616" s="191">
        <v>0.24388888888888891</v>
      </c>
      <c r="S616" s="192">
        <v>141.13999999999999</v>
      </c>
      <c r="T616" s="194"/>
      <c r="U616" s="195"/>
      <c r="V616" s="195"/>
      <c r="W616" s="196"/>
      <c r="X616" s="197"/>
      <c r="Y616" s="198" t="s">
        <v>247</v>
      </c>
      <c r="Z616" s="198"/>
      <c r="AA616" s="199" t="s">
        <v>247</v>
      </c>
      <c r="AB616" s="200"/>
      <c r="AC616" s="201"/>
      <c r="AD616" s="201"/>
      <c r="AE616" s="202"/>
      <c r="AF616" s="203"/>
      <c r="AG616" s="204" t="s">
        <v>247</v>
      </c>
      <c r="AH616" s="204"/>
      <c r="AI616" s="205"/>
      <c r="AJ616" s="200"/>
      <c r="AK616" s="201" t="s">
        <v>247</v>
      </c>
      <c r="AL616" s="201"/>
      <c r="AM616" s="202"/>
      <c r="AN616" s="206"/>
      <c r="AO616" s="207" t="s">
        <v>247</v>
      </c>
      <c r="AP616" s="207"/>
      <c r="AQ616" s="208"/>
      <c r="AU616" s="202"/>
      <c r="AW616" s="231"/>
      <c r="AX616" s="231"/>
      <c r="AY616" s="253"/>
      <c r="BA616" s="207"/>
      <c r="BB616" s="207"/>
      <c r="BC616" s="208"/>
      <c r="BD616" s="210"/>
      <c r="BE616" s="211"/>
      <c r="BF616" s="211"/>
      <c r="BG616" s="212"/>
      <c r="BH616" s="213"/>
      <c r="BI616" s="214"/>
      <c r="BJ616" s="214"/>
      <c r="BK616" s="215"/>
      <c r="BL616" s="112"/>
      <c r="BM616" s="233"/>
      <c r="BN616" s="233"/>
      <c r="BO616" s="255"/>
      <c r="BP616" s="216"/>
      <c r="BQ616" s="216"/>
      <c r="BR616" s="216"/>
      <c r="BS616" s="217"/>
      <c r="BT616" s="218"/>
      <c r="BU616" s="259"/>
      <c r="BV616" s="259"/>
      <c r="BW616" s="260"/>
      <c r="BY616" s="257"/>
      <c r="BZ616" s="257"/>
      <c r="CA616" s="257"/>
      <c r="CB616" s="221"/>
      <c r="CC616" s="222"/>
      <c r="CD616" s="222"/>
      <c r="CE616" s="222"/>
    </row>
    <row r="617" spans="2:83" ht="15" customHeight="1">
      <c r="B617" s="2">
        <v>684</v>
      </c>
      <c r="C617" s="2">
        <v>612</v>
      </c>
      <c r="D617" s="47" t="s">
        <v>2061</v>
      </c>
      <c r="E617" s="47" t="s">
        <v>1674</v>
      </c>
      <c r="F617" s="89" t="s">
        <v>2062</v>
      </c>
      <c r="G617" s="48">
        <v>1968</v>
      </c>
      <c r="H617" s="49" t="s">
        <v>31</v>
      </c>
      <c r="I617" s="2" t="str">
        <f>IF(G617&lt;=1953,"M60",IF(G617&lt;=1963,"M50",IF(G617&lt;=1973,"M40","M")))</f>
        <v>M40</v>
      </c>
      <c r="J617" s="105">
        <f t="shared" si="49"/>
        <v>129.75</v>
      </c>
      <c r="K617" s="249">
        <f t="shared" si="50"/>
        <v>140.85</v>
      </c>
      <c r="L617" s="51">
        <f t="shared" si="51"/>
        <v>1</v>
      </c>
      <c r="M617" s="52" t="str">
        <f t="shared" si="52"/>
        <v>nie</v>
      </c>
      <c r="N617" s="106">
        <f>IF($M617="ano",LARGE((Q617,U617,Y617,AC617,AG617,AK617,AO617,AS617,AW617,BA617,BE617,BI617,BM617,BQ617,BU617,BY617,CC617),1)+LARGE((Q617,U617,Y617,AC617,AG617,AK617,AO617,AS617,AW617,BA617,BE617,BI617,BM617,BQ617,BU617,BY617,CC617),2)+LARGE((Q617,U617,Y617,AC617,AG617,AK617,AO617,AS617,AW617,BA617,BE617,BI617,BM617,BQ617,BU617,BY617,CC617),3)+LARGE((Q617,U617,Y617,AC617,AG617,AK617,AO617,AS617,AW617,BA617,BE617,BI617,BM617,BQ617,BU617,BY617,CC617),4)+LARGE((Q617,U617,Y617,AC617,AG617,AK617,AO617,AS617,AW617,BA617,BE617,BI617,BM617,BQ617,BU617,BY617,CC617),5),J617)</f>
        <v>129.75</v>
      </c>
      <c r="O617" s="250">
        <f>IF($M617="ano",LARGE((S617,W617,AA617,AE617,AI617,AM617,AQ617,AU617,AY617,BC617,BG617,BK617,BO617,BS617,BW617,CA617,CE617),1)+LARGE((S617,W617,AA617,AE617,AI617,AM617,AQ617,AU617,AY617,BC617,BG617,BK617,BO617,BS617,BW617,CA617,CE617),2)+LARGE((S617,W617,AA617,AE617,AI617,AM617,AQ617,AU617,AY617,BC617,BG617,BK617,BO617,BS617,BW617,CA617,CE617),3)+LARGE((S617,W617,AA617,AE617,AI617,AM617,AQ617,AU617,AY617,BC617,BG617,BK617,BO617,BS617,BW617,CA617,CE617),4)+LARGE((S617,W617,AA617,AE617,AI617,AM617,AQ617,AU617,AY617,BC617,BG617,BK617,BO617,BS617,BW617,CA617,CE617),5),K617)</f>
        <v>140.85</v>
      </c>
      <c r="P617" s="191"/>
      <c r="Q617" s="192"/>
      <c r="R617" s="192"/>
      <c r="S617" s="193"/>
      <c r="T617" s="194">
        <v>0.10664351851851851</v>
      </c>
      <c r="U617" s="256">
        <v>129.75</v>
      </c>
      <c r="V617" s="194">
        <v>9.8240009259259256E-2</v>
      </c>
      <c r="W617" s="256">
        <v>140.85</v>
      </c>
      <c r="X617" s="197"/>
      <c r="Y617" s="198" t="s">
        <v>247</v>
      </c>
      <c r="Z617" s="198"/>
      <c r="AA617" s="199" t="s">
        <v>247</v>
      </c>
      <c r="AB617" s="200"/>
      <c r="AC617" s="201"/>
      <c r="AD617" s="201"/>
      <c r="AE617" s="202"/>
      <c r="AF617" s="203"/>
      <c r="AG617" s="204" t="s">
        <v>247</v>
      </c>
      <c r="AH617" s="204"/>
      <c r="AI617" s="205"/>
      <c r="AJ617" s="200"/>
      <c r="AK617" s="201" t="s">
        <v>247</v>
      </c>
      <c r="AL617" s="201"/>
      <c r="AM617" s="202"/>
      <c r="AN617" s="206"/>
      <c r="AO617" s="207" t="s">
        <v>247</v>
      </c>
      <c r="AP617" s="207"/>
      <c r="AQ617" s="208"/>
      <c r="AU617" s="202"/>
      <c r="AW617" s="231"/>
      <c r="AX617" s="231"/>
      <c r="AY617" s="253"/>
      <c r="BA617" s="207"/>
      <c r="BB617" s="207"/>
      <c r="BC617" s="208"/>
      <c r="BD617" s="210"/>
      <c r="BE617" s="211"/>
      <c r="BF617" s="211"/>
      <c r="BG617" s="212"/>
      <c r="BH617" s="213"/>
      <c r="BI617" s="214"/>
      <c r="BJ617" s="214"/>
      <c r="BK617" s="215"/>
      <c r="BL617" s="112"/>
      <c r="BM617" s="233"/>
      <c r="BN617" s="233"/>
      <c r="BO617" s="255"/>
      <c r="BP617" s="216"/>
      <c r="BQ617" s="216"/>
      <c r="BR617" s="216"/>
      <c r="BS617" s="217"/>
      <c r="BT617" s="218"/>
      <c r="BU617" s="259"/>
      <c r="BV617" s="259"/>
      <c r="BW617" s="260"/>
      <c r="BY617" s="257"/>
      <c r="BZ617" s="257"/>
      <c r="CA617" s="257"/>
      <c r="CB617" s="221"/>
      <c r="CC617" s="222"/>
      <c r="CD617" s="222"/>
      <c r="CE617" s="222"/>
    </row>
    <row r="618" spans="2:83" ht="15" customHeight="1">
      <c r="B618" s="2">
        <v>685</v>
      </c>
      <c r="C618" s="2">
        <v>613</v>
      </c>
      <c r="D618" s="49" t="s">
        <v>659</v>
      </c>
      <c r="E618" s="49" t="s">
        <v>1534</v>
      </c>
      <c r="F618" s="93" t="s">
        <v>351</v>
      </c>
      <c r="G618" s="85" t="s">
        <v>352</v>
      </c>
      <c r="H618" s="49" t="s">
        <v>31</v>
      </c>
      <c r="I618" s="49" t="s">
        <v>35</v>
      </c>
      <c r="J618" s="105">
        <f t="shared" si="49"/>
        <v>131.91999999999999</v>
      </c>
      <c r="K618" s="249">
        <f t="shared" si="50"/>
        <v>140.63</v>
      </c>
      <c r="L618" s="51">
        <f t="shared" si="51"/>
        <v>1</v>
      </c>
      <c r="M618" s="52" t="str">
        <f t="shared" si="52"/>
        <v>nie</v>
      </c>
      <c r="N618" s="106">
        <f>IF($M618="ano",LARGE((Q618,U618,Y618,AC618,AG618,AK618,AO618,AS618,AW618,BA618,BE618,BI618,BM618,BQ618,BU618,BY618,CC618),1)+LARGE((Q618,U618,Y618,AC618,AG618,AK618,AO618,AS618,AW618,BA618,BE618,BI618,BM618,BQ618,BU618,BY618,CC618),2)+LARGE((Q618,U618,Y618,AC618,AG618,AK618,AO618,AS618,AW618,BA618,BE618,BI618,BM618,BQ618,BU618,BY618,CC618),3)+LARGE((Q618,U618,Y618,AC618,AG618,AK618,AO618,AS618,AW618,BA618,BE618,BI618,BM618,BQ618,BU618,BY618,CC618),4)+LARGE((Q618,U618,Y618,AC618,AG618,AK618,AO618,AS618,AW618,BA618,BE618,BI618,BM618,BQ618,BU618,BY618,CC618),5),J618)</f>
        <v>131.91999999999999</v>
      </c>
      <c r="O618" s="250">
        <f>IF($M618="ano",LARGE((S618,W618,AA618,AE618,AI618,AM618,AQ618,AU618,AY618,BC618,BG618,BK618,BO618,BS618,BW618,CA618,CE618),1)+LARGE((S618,W618,AA618,AE618,AI618,AM618,AQ618,AU618,AY618,BC618,BG618,BK618,BO618,BS618,BW618,CA618,CE618),2)+LARGE((S618,W618,AA618,AE618,AI618,AM618,AQ618,AU618,AY618,BC618,BG618,BK618,BO618,BS618,BW618,CA618,CE618),3)+LARGE((S618,W618,AA618,AE618,AI618,AM618,AQ618,AU618,AY618,BC618,BG618,BK618,BO618,BS618,BW618,CA618,CE618),4)+LARGE((S618,W618,AA618,AE618,AI618,AM618,AQ618,AU618,AY618,BC618,BG618,BK618,BO618,BS618,BW618,CA618,CE618),5),K618)</f>
        <v>140.63</v>
      </c>
      <c r="S618" s="193"/>
      <c r="W618" s="196"/>
      <c r="Y618" s="59" t="s">
        <v>247</v>
      </c>
      <c r="AA618" s="199" t="s">
        <v>247</v>
      </c>
      <c r="AE618" s="202"/>
      <c r="AG618" s="61" t="s">
        <v>247</v>
      </c>
      <c r="AI618" s="205"/>
      <c r="AJ618" s="200"/>
      <c r="AK618" s="201" t="s">
        <v>247</v>
      </c>
      <c r="AL618" s="201"/>
      <c r="AM618" s="202"/>
      <c r="AN618" s="206">
        <v>3.4212962962962966E-2</v>
      </c>
      <c r="AO618" s="251">
        <v>131.91999999999999</v>
      </c>
      <c r="AP618" s="206">
        <v>3.2095180555555561E-2</v>
      </c>
      <c r="AQ618" s="251">
        <v>140.63</v>
      </c>
      <c r="AU618" s="202"/>
      <c r="AW618" s="231"/>
      <c r="AX618" s="231"/>
      <c r="AY618" s="253"/>
      <c r="BA618" s="207"/>
      <c r="BB618" s="207"/>
      <c r="BC618" s="208"/>
      <c r="BD618" s="210"/>
      <c r="BE618" s="211"/>
      <c r="BF618" s="211"/>
      <c r="BG618" s="212"/>
      <c r="BH618" s="213"/>
      <c r="BI618" s="214"/>
      <c r="BJ618" s="214"/>
      <c r="BK618" s="215"/>
      <c r="BL618" s="112"/>
      <c r="BM618" s="233"/>
      <c r="BN618" s="233"/>
      <c r="BO618" s="255"/>
      <c r="BS618" s="217"/>
      <c r="BT618" s="218"/>
      <c r="BU618" s="259"/>
      <c r="BV618" s="259"/>
      <c r="BW618" s="260"/>
      <c r="BY618" s="257"/>
      <c r="BZ618" s="257"/>
      <c r="CA618" s="257"/>
      <c r="CB618" s="221"/>
      <c r="CC618" s="222"/>
      <c r="CD618" s="222"/>
      <c r="CE618" s="222"/>
    </row>
    <row r="619" spans="2:83" ht="15" customHeight="1">
      <c r="B619" s="2">
        <v>686</v>
      </c>
      <c r="C619" s="2">
        <v>614</v>
      </c>
      <c r="D619" s="49" t="s">
        <v>912</v>
      </c>
      <c r="E619" s="49" t="s">
        <v>1604</v>
      </c>
      <c r="F619" s="93" t="s">
        <v>913</v>
      </c>
      <c r="G619" s="85">
        <v>1979</v>
      </c>
      <c r="H619" s="49" t="s">
        <v>31</v>
      </c>
      <c r="I619" s="49" t="s">
        <v>31</v>
      </c>
      <c r="J619" s="105">
        <f t="shared" si="49"/>
        <v>139.87</v>
      </c>
      <c r="K619" s="249">
        <f t="shared" si="50"/>
        <v>140.54000000000002</v>
      </c>
      <c r="L619" s="51">
        <f t="shared" si="51"/>
        <v>2</v>
      </c>
      <c r="M619" s="52" t="str">
        <f t="shared" si="52"/>
        <v>nie</v>
      </c>
      <c r="N619" s="106">
        <f>IF($M619="ano",LARGE((Q619,U619,Y619,AC619,AG619,AK619,AO619,AS619,AW619,BA619,BE619,BI619,BM619,BQ619,BU619,BY619,CC619),1)+LARGE((Q619,U619,Y619,AC619,AG619,AK619,AO619,AS619,AW619,BA619,BE619,BI619,BM619,BQ619,BU619,BY619,CC619),2)+LARGE((Q619,U619,Y619,AC619,AG619,AK619,AO619,AS619,AW619,BA619,BE619,BI619,BM619,BQ619,BU619,BY619,CC619),3)+LARGE((Q619,U619,Y619,AC619,AG619,AK619,AO619,AS619,AW619,BA619,BE619,BI619,BM619,BQ619,BU619,BY619,CC619),4)+LARGE((Q619,U619,Y619,AC619,AG619,AK619,AO619,AS619,AW619,BA619,BE619,BI619,BM619,BQ619,BU619,BY619,CC619),5),J619)</f>
        <v>139.87</v>
      </c>
      <c r="O619" s="250">
        <f>IF($M619="ano",LARGE((S619,W619,AA619,AE619,AI619,AM619,AQ619,AU619,AY619,BC619,BG619,BK619,BO619,BS619,BW619,CA619,CE619),1)+LARGE((S619,W619,AA619,AE619,AI619,AM619,AQ619,AU619,AY619,BC619,BG619,BK619,BO619,BS619,BW619,CA619,CE619),2)+LARGE((S619,W619,AA619,AE619,AI619,AM619,AQ619,AU619,AY619,BC619,BG619,BK619,BO619,BS619,BW619,CA619,CE619),3)+LARGE((S619,W619,AA619,AE619,AI619,AM619,AQ619,AU619,AY619,BC619,BG619,BK619,BO619,BS619,BW619,CA619,CE619),4)+LARGE((S619,W619,AA619,AE619,AI619,AM619,AQ619,AU619,AY619,BC619,BG619,BK619,BO619,BS619,BW619,CA619,CE619),5),K619)</f>
        <v>140.54000000000002</v>
      </c>
      <c r="Y619" s="59" t="s">
        <v>247</v>
      </c>
      <c r="AA619" s="59" t="s">
        <v>247</v>
      </c>
      <c r="AJ619" s="200"/>
      <c r="AK619" s="201"/>
      <c r="AL619" s="201"/>
      <c r="AM619" s="201"/>
      <c r="BD619" s="210">
        <v>7.9131944444444435E-2</v>
      </c>
      <c r="BE619" s="258">
        <v>76.81</v>
      </c>
      <c r="BF619" s="210">
        <v>7.8760024305555537E-2</v>
      </c>
      <c r="BG619" s="258">
        <v>77.180000000000007</v>
      </c>
      <c r="BH619" s="213"/>
      <c r="BI619" s="214"/>
      <c r="BJ619" s="214"/>
      <c r="BK619" s="215"/>
      <c r="BL619" s="112"/>
      <c r="BM619" s="233"/>
      <c r="BN619" s="233"/>
      <c r="BO619" s="255"/>
      <c r="BT619" s="218"/>
      <c r="BU619" s="259"/>
      <c r="BV619" s="259"/>
      <c r="BW619" s="260"/>
      <c r="BY619" s="257"/>
      <c r="BZ619" s="257"/>
      <c r="CA619" s="257"/>
      <c r="CB619" s="221">
        <v>8.0231481481481487E-2</v>
      </c>
      <c r="CC619" s="222">
        <v>63.06</v>
      </c>
      <c r="CD619" s="221">
        <v>7.9854393518518516E-2</v>
      </c>
      <c r="CE619" s="222">
        <v>63.36</v>
      </c>
    </row>
    <row r="620" spans="2:83" ht="15" customHeight="1">
      <c r="B620" s="2">
        <v>687</v>
      </c>
      <c r="C620" s="2">
        <v>615</v>
      </c>
      <c r="D620" s="49" t="s">
        <v>2097</v>
      </c>
      <c r="E620" s="49" t="s">
        <v>1582</v>
      </c>
      <c r="F620" s="93" t="s">
        <v>347</v>
      </c>
      <c r="G620" s="85" t="s">
        <v>278</v>
      </c>
      <c r="H620" s="49" t="s">
        <v>31</v>
      </c>
      <c r="I620" s="49" t="s">
        <v>31</v>
      </c>
      <c r="J620" s="105">
        <f t="shared" si="49"/>
        <v>136.82</v>
      </c>
      <c r="K620" s="249">
        <f t="shared" si="50"/>
        <v>140.51</v>
      </c>
      <c r="L620" s="51">
        <f t="shared" si="51"/>
        <v>1</v>
      </c>
      <c r="M620" s="52" t="str">
        <f t="shared" si="52"/>
        <v>nie</v>
      </c>
      <c r="N620" s="106">
        <f>IF($M620="ano",LARGE((Q620,U620,Y620,AC620,AG620,AK620,AO620,AS620,AW620,BA620,BE620,BI620,BM620,BQ620,BU620,BY620,CC620),1)+LARGE((Q620,U620,Y620,AC620,AG620,AK620,AO620,AS620,AW620,BA620,BE620,BI620,BM620,BQ620,BU620,BY620,CC620),2)+LARGE((Q620,U620,Y620,AC620,AG620,AK620,AO620,AS620,AW620,BA620,BE620,BI620,BM620,BQ620,BU620,BY620,CC620),3)+LARGE((Q620,U620,Y620,AC620,AG620,AK620,AO620,AS620,AW620,BA620,BE620,BI620,BM620,BQ620,BU620,BY620,CC620),4)+LARGE((Q620,U620,Y620,AC620,AG620,AK620,AO620,AS620,AW620,BA620,BE620,BI620,BM620,BQ620,BU620,BY620,CC620),5),J620)</f>
        <v>136.82</v>
      </c>
      <c r="O620" s="250">
        <f>IF($M620="ano",LARGE((S620,W620,AA620,AE620,AI620,AM620,AQ620,AU620,AY620,BC620,BG620,BK620,BO620,BS620,BW620,CA620,CE620),1)+LARGE((S620,W620,AA620,AE620,AI620,AM620,AQ620,AU620,AY620,BC620,BG620,BK620,BO620,BS620,BW620,CA620,CE620),2)+LARGE((S620,W620,AA620,AE620,AI620,AM620,AQ620,AU620,AY620,BC620,BG620,BK620,BO620,BS620,BW620,CA620,CE620),3)+LARGE((S620,W620,AA620,AE620,AI620,AM620,AQ620,AU620,AY620,BC620,BG620,BK620,BO620,BS620,BW620,CA620,CE620),4)+LARGE((S620,W620,AA620,AE620,AI620,AM620,AQ620,AU620,AY620,BC620,BG620,BK620,BO620,BS620,BW620,CA620,CE620),5),K620)</f>
        <v>140.51</v>
      </c>
      <c r="S620" s="193"/>
      <c r="W620" s="196"/>
      <c r="Y620" s="59" t="s">
        <v>247</v>
      </c>
      <c r="AA620" s="199" t="s">
        <v>247</v>
      </c>
      <c r="AE620" s="202"/>
      <c r="AG620" s="61" t="s">
        <v>247</v>
      </c>
      <c r="AI620" s="205"/>
      <c r="AJ620" s="200"/>
      <c r="AK620" s="201" t="s">
        <v>247</v>
      </c>
      <c r="AL620" s="201"/>
      <c r="AM620" s="202"/>
      <c r="AN620" s="206">
        <v>3.3587962962962965E-2</v>
      </c>
      <c r="AO620" s="251">
        <v>136.82</v>
      </c>
      <c r="AP620" s="206">
        <v>3.2707958333333335E-2</v>
      </c>
      <c r="AQ620" s="251">
        <v>140.51</v>
      </c>
      <c r="AU620" s="202"/>
      <c r="AW620" s="231"/>
      <c r="AX620" s="231"/>
      <c r="AY620" s="253"/>
      <c r="BA620" s="207"/>
      <c r="BB620" s="207"/>
      <c r="BC620" s="208"/>
      <c r="BD620" s="210"/>
      <c r="BE620" s="211"/>
      <c r="BF620" s="211"/>
      <c r="BG620" s="212"/>
      <c r="BH620" s="213"/>
      <c r="BI620" s="214"/>
      <c r="BJ620" s="214"/>
      <c r="BK620" s="215"/>
      <c r="BL620" s="112"/>
      <c r="BM620" s="233"/>
      <c r="BN620" s="233"/>
      <c r="BO620" s="255"/>
      <c r="BS620" s="217"/>
      <c r="BT620" s="218"/>
      <c r="BU620" s="259"/>
      <c r="BV620" s="259"/>
      <c r="BW620" s="260"/>
      <c r="BY620" s="257"/>
      <c r="BZ620" s="257"/>
      <c r="CA620" s="257"/>
      <c r="CB620" s="221"/>
      <c r="CC620" s="222"/>
      <c r="CD620" s="222"/>
      <c r="CE620" s="222"/>
    </row>
    <row r="621" spans="2:83" ht="15" customHeight="1">
      <c r="B621" s="2">
        <v>688</v>
      </c>
      <c r="C621" s="2">
        <v>616</v>
      </c>
      <c r="D621" s="49" t="s">
        <v>1345</v>
      </c>
      <c r="E621" s="49" t="s">
        <v>1867</v>
      </c>
      <c r="F621" s="93" t="s">
        <v>80</v>
      </c>
      <c r="G621" s="85">
        <v>1981</v>
      </c>
      <c r="H621" s="49" t="s">
        <v>31</v>
      </c>
      <c r="I621" s="49" t="s">
        <v>31</v>
      </c>
      <c r="J621" s="105">
        <f t="shared" si="49"/>
        <v>140.34</v>
      </c>
      <c r="K621" s="249">
        <f t="shared" si="50"/>
        <v>140.41999999999999</v>
      </c>
      <c r="L621" s="51">
        <f t="shared" si="51"/>
        <v>1</v>
      </c>
      <c r="M621" s="52" t="str">
        <f t="shared" si="52"/>
        <v>nie</v>
      </c>
      <c r="N621" s="106">
        <f>IF($M621="ano",LARGE((Q621,U621,Y621,AC621,AG621,AK621,AO621,AS621,AW621,BA621,BE621,BI621,BM621,BQ621,BU621,BY621,CC621),1)+LARGE((Q621,U621,Y621,AC621,AG621,AK621,AO621,AS621,AW621,BA621,BE621,BI621,BM621,BQ621,BU621,BY621,CC621),2)+LARGE((Q621,U621,Y621,AC621,AG621,AK621,AO621,AS621,AW621,BA621,BE621,BI621,BM621,BQ621,BU621,BY621,CC621),3)+LARGE((Q621,U621,Y621,AC621,AG621,AK621,AO621,AS621,AW621,BA621,BE621,BI621,BM621,BQ621,BU621,BY621,CC621),4)+LARGE((Q621,U621,Y621,AC621,AG621,AK621,AO621,AS621,AW621,BA621,BE621,BI621,BM621,BQ621,BU621,BY621,CC621),5),J621)</f>
        <v>140.34</v>
      </c>
      <c r="O621" s="250">
        <f>IF($M621="ano",LARGE((S621,W621,AA621,AE621,AI621,AM621,AQ621,AU621,AY621,BC621,BG621,BK621,BO621,BS621,BW621,CA621,CE621),1)+LARGE((S621,W621,AA621,AE621,AI621,AM621,AQ621,AU621,AY621,BC621,BG621,BK621,BO621,BS621,BW621,CA621,CE621),2)+LARGE((S621,W621,AA621,AE621,AI621,AM621,AQ621,AU621,AY621,BC621,BG621,BK621,BO621,BS621,BW621,CA621,CE621),3)+LARGE((S621,W621,AA621,AE621,AI621,AM621,AQ621,AU621,AY621,BC621,BG621,BK621,BO621,BS621,BW621,CA621,CE621),4)+LARGE((S621,W621,AA621,AE621,AI621,AM621,AQ621,AU621,AY621,BC621,BG621,BK621,BO621,BS621,BW621,CA621,CE621),5),K621)</f>
        <v>140.41999999999999</v>
      </c>
      <c r="AJ621" s="200"/>
      <c r="AK621" s="201"/>
      <c r="AL621" s="201"/>
      <c r="AM621" s="201"/>
      <c r="BY621" s="264"/>
      <c r="BZ621" s="264"/>
      <c r="CA621" s="257"/>
      <c r="CB621" s="221">
        <v>6.1828703703703705E-2</v>
      </c>
      <c r="CC621" s="222">
        <v>140.34</v>
      </c>
      <c r="CD621" s="221">
        <v>6.1797789351851859E-2</v>
      </c>
      <c r="CE621" s="222">
        <v>140.41999999999999</v>
      </c>
    </row>
    <row r="622" spans="2:83" ht="15" customHeight="1">
      <c r="B622" s="2">
        <v>689</v>
      </c>
      <c r="C622" s="2">
        <v>617</v>
      </c>
      <c r="D622" s="47" t="s">
        <v>2550</v>
      </c>
      <c r="E622" s="47" t="s">
        <v>1482</v>
      </c>
      <c r="F622" s="89" t="s">
        <v>2551</v>
      </c>
      <c r="G622" s="48">
        <v>1970</v>
      </c>
      <c r="H622" s="49" t="s">
        <v>31</v>
      </c>
      <c r="I622" s="2" t="str">
        <f>IF(G622&lt;=1953,"M60",IF(G622&lt;=1963,"M50",IF(G622&lt;=1973,"M40","M")))</f>
        <v>M40</v>
      </c>
      <c r="J622" s="105">
        <f t="shared" si="49"/>
        <v>131.43</v>
      </c>
      <c r="K622" s="249">
        <f t="shared" si="50"/>
        <v>140.38999999999999</v>
      </c>
      <c r="L622" s="51">
        <f t="shared" si="51"/>
        <v>1</v>
      </c>
      <c r="M622" s="52" t="str">
        <f t="shared" si="52"/>
        <v>nie</v>
      </c>
      <c r="N622" s="106">
        <f>IF($M622="ano",LARGE((Q622,U622,Y622,AC622,AG622,AK622,AO622,AS622,AW622,BA622,BE622,BI622,BM622,BQ622,BU622,BY622,CC622),1)+LARGE((Q622,U622,Y622,AC622,AG622,AK622,AO622,AS622,AW622,BA622,BE622,BI622,BM622,BQ622,BU622,BY622,CC622),2)+LARGE((Q622,U622,Y622,AC622,AG622,AK622,AO622,AS622,AW622,BA622,BE622,BI622,BM622,BQ622,BU622,BY622,CC622),3)+LARGE((Q622,U622,Y622,AC622,AG622,AK622,AO622,AS622,AW622,BA622,BE622,BI622,BM622,BQ622,BU622,BY622,CC622),4)+LARGE((Q622,U622,Y622,AC622,AG622,AK622,AO622,AS622,AW622,BA622,BE622,BI622,BM622,BQ622,BU622,BY622,CC622),5),J622)</f>
        <v>131.43</v>
      </c>
      <c r="O622" s="250">
        <f>IF($M622="ano",LARGE((S622,W622,AA622,AE622,AI622,AM622,AQ622,AU622,AY622,BC622,BG622,BK622,BO622,BS622,BW622,CA622,CE622),1)+LARGE((S622,W622,AA622,AE622,AI622,AM622,AQ622,AU622,AY622,BC622,BG622,BK622,BO622,BS622,BW622,CA622,CE622),2)+LARGE((S622,W622,AA622,AE622,AI622,AM622,AQ622,AU622,AY622,BC622,BG622,BK622,BO622,BS622,BW622,CA622,CE622),3)+LARGE((S622,W622,AA622,AE622,AI622,AM622,AQ622,AU622,AY622,BC622,BG622,BK622,BO622,BS622,BW622,CA622,CE622),4)+LARGE((S622,W622,AA622,AE622,AI622,AM622,AQ622,AU622,AY622,BC622,BG622,BK622,BO622,BS622,BW622,CA622,CE622),5),K622)</f>
        <v>140.38999999999999</v>
      </c>
      <c r="P622" s="191">
        <v>0.2518171296296296</v>
      </c>
      <c r="Q622" s="192">
        <v>131.43</v>
      </c>
      <c r="R622" s="191">
        <v>0.23575119675925924</v>
      </c>
      <c r="S622" s="192">
        <v>140.38999999999999</v>
      </c>
      <c r="T622" s="194"/>
      <c r="U622" s="195"/>
      <c r="V622" s="195"/>
      <c r="W622" s="196"/>
      <c r="X622" s="197"/>
      <c r="Y622" s="198" t="s">
        <v>247</v>
      </c>
      <c r="Z622" s="198"/>
      <c r="AA622" s="199" t="s">
        <v>247</v>
      </c>
      <c r="AB622" s="200"/>
      <c r="AC622" s="201"/>
      <c r="AD622" s="201"/>
      <c r="AE622" s="202"/>
      <c r="AF622" s="203"/>
      <c r="AG622" s="204" t="s">
        <v>247</v>
      </c>
      <c r="AH622" s="204"/>
      <c r="AI622" s="205"/>
      <c r="AJ622" s="200"/>
      <c r="AK622" s="201" t="s">
        <v>247</v>
      </c>
      <c r="AL622" s="201"/>
      <c r="AM622" s="202"/>
      <c r="AN622" s="206"/>
      <c r="AO622" s="207" t="s">
        <v>247</v>
      </c>
      <c r="AP622" s="207"/>
      <c r="AQ622" s="208"/>
      <c r="AU622" s="202"/>
      <c r="AW622" s="231"/>
      <c r="AX622" s="231"/>
      <c r="AY622" s="253"/>
      <c r="BA622" s="207"/>
      <c r="BB622" s="207"/>
      <c r="BC622" s="208"/>
      <c r="BD622" s="210"/>
      <c r="BE622" s="211"/>
      <c r="BF622" s="211"/>
      <c r="BG622" s="212"/>
      <c r="BH622" s="213"/>
      <c r="BI622" s="214"/>
      <c r="BJ622" s="214"/>
      <c r="BK622" s="215"/>
      <c r="BL622" s="112"/>
      <c r="BM622" s="233"/>
      <c r="BN622" s="233"/>
      <c r="BO622" s="255"/>
      <c r="BP622" s="216"/>
      <c r="BQ622" s="216"/>
      <c r="BR622" s="216"/>
      <c r="BS622" s="217"/>
      <c r="BT622" s="218"/>
      <c r="BU622" s="259"/>
      <c r="BV622" s="259"/>
      <c r="BW622" s="260"/>
      <c r="BY622" s="257"/>
      <c r="BZ622" s="257"/>
      <c r="CA622" s="257"/>
      <c r="CB622" s="221"/>
      <c r="CC622" s="222"/>
      <c r="CD622" s="222"/>
      <c r="CE622" s="222"/>
    </row>
    <row r="623" spans="2:83" ht="15" customHeight="1">
      <c r="B623" s="2">
        <v>690</v>
      </c>
      <c r="C623" s="2">
        <v>618</v>
      </c>
      <c r="D623" s="47" t="s">
        <v>2014</v>
      </c>
      <c r="E623" s="47" t="s">
        <v>1887</v>
      </c>
      <c r="F623" s="89" t="s">
        <v>1614</v>
      </c>
      <c r="G623" s="48">
        <v>1976</v>
      </c>
      <c r="H623" s="49" t="s">
        <v>31</v>
      </c>
      <c r="I623" s="2" t="str">
        <f>IF(G623&lt;=1953,"M60",IF(G623&lt;=1963,"M50",IF(G623&lt;=1973,"M40","M")))</f>
        <v>M</v>
      </c>
      <c r="J623" s="105">
        <f t="shared" si="49"/>
        <v>137.63</v>
      </c>
      <c r="K623" s="249">
        <f t="shared" si="50"/>
        <v>140.32999999999998</v>
      </c>
      <c r="L623" s="51">
        <f t="shared" si="51"/>
        <v>1</v>
      </c>
      <c r="M623" s="52" t="str">
        <f t="shared" si="52"/>
        <v>nie</v>
      </c>
      <c r="N623" s="106">
        <f>IF($M623="ano",LARGE((Q623,U623,Y623,AC623,AG623,AK623,AO623,AS623,AW623,BA623,BE623,BI623,BM623,BQ623,BU623,BY623,CC623),1)+LARGE((Q623,U623,Y623,AC623,AG623,AK623,AO623,AS623,AW623,BA623,BE623,BI623,BM623,BQ623,BU623,BY623,CC623),2)+LARGE((Q623,U623,Y623,AC623,AG623,AK623,AO623,AS623,AW623,BA623,BE623,BI623,BM623,BQ623,BU623,BY623,CC623),3)+LARGE((Q623,U623,Y623,AC623,AG623,AK623,AO623,AS623,AW623,BA623,BE623,BI623,BM623,BQ623,BU623,BY623,CC623),4)+LARGE((Q623,U623,Y623,AC623,AG623,AK623,AO623,AS623,AW623,BA623,BE623,BI623,BM623,BQ623,BU623,BY623,CC623),5),J623)</f>
        <v>137.63</v>
      </c>
      <c r="O623" s="250">
        <f>IF($M623="ano",LARGE((S623,W623,AA623,AE623,AI623,AM623,AQ623,AU623,AY623,BC623,BG623,BK623,BO623,BS623,BW623,CA623,CE623),1)+LARGE((S623,W623,AA623,AE623,AI623,AM623,AQ623,AU623,AY623,BC623,BG623,BK623,BO623,BS623,BW623,CA623,CE623),2)+LARGE((S623,W623,AA623,AE623,AI623,AM623,AQ623,AU623,AY623,BC623,BG623,BK623,BO623,BS623,BW623,CA623,CE623),3)+LARGE((S623,W623,AA623,AE623,AI623,AM623,AQ623,AU623,AY623,BC623,BG623,BK623,BO623,BS623,BW623,CA623,CE623),4)+LARGE((S623,W623,AA623,AE623,AI623,AM623,AQ623,AU623,AY623,BC623,BG623,BK623,BO623,BS623,BW623,CA623,CE623),5),K623)</f>
        <v>140.32999999999998</v>
      </c>
      <c r="P623" s="191"/>
      <c r="Q623" s="192"/>
      <c r="R623" s="192"/>
      <c r="S623" s="193"/>
      <c r="T623" s="194">
        <v>0.10393518518518519</v>
      </c>
      <c r="U623" s="256">
        <v>137.63</v>
      </c>
      <c r="V623" s="194">
        <v>0.10193962962962963</v>
      </c>
      <c r="W623" s="256">
        <v>140.32999999999998</v>
      </c>
      <c r="X623" s="197"/>
      <c r="Y623" s="198" t="s">
        <v>247</v>
      </c>
      <c r="Z623" s="198"/>
      <c r="AA623" s="199" t="s">
        <v>247</v>
      </c>
      <c r="AB623" s="200"/>
      <c r="AC623" s="201"/>
      <c r="AD623" s="201"/>
      <c r="AE623" s="202"/>
      <c r="AF623" s="203"/>
      <c r="AG623" s="204" t="s">
        <v>247</v>
      </c>
      <c r="AH623" s="204"/>
      <c r="AI623" s="205"/>
      <c r="AJ623" s="200"/>
      <c r="AK623" s="201" t="s">
        <v>247</v>
      </c>
      <c r="AL623" s="201"/>
      <c r="AM623" s="202"/>
      <c r="AN623" s="206"/>
      <c r="AO623" s="207" t="s">
        <v>247</v>
      </c>
      <c r="AP623" s="207"/>
      <c r="AQ623" s="208"/>
      <c r="AU623" s="202"/>
      <c r="AW623" s="231"/>
      <c r="AX623" s="231"/>
      <c r="AY623" s="253"/>
      <c r="BA623" s="207"/>
      <c r="BB623" s="207"/>
      <c r="BC623" s="208"/>
      <c r="BD623" s="210"/>
      <c r="BE623" s="211"/>
      <c r="BF623" s="211"/>
      <c r="BG623" s="212"/>
      <c r="BH623" s="213"/>
      <c r="BI623" s="214"/>
      <c r="BJ623" s="214"/>
      <c r="BK623" s="215"/>
      <c r="BL623" s="112"/>
      <c r="BM623" s="233"/>
      <c r="BN623" s="233"/>
      <c r="BO623" s="255"/>
      <c r="BP623" s="216"/>
      <c r="BQ623" s="216"/>
      <c r="BR623" s="216"/>
      <c r="BS623" s="217"/>
      <c r="BT623" s="218"/>
      <c r="BU623" s="259"/>
      <c r="BV623" s="259"/>
      <c r="BW623" s="260"/>
      <c r="BY623" s="257"/>
      <c r="BZ623" s="257"/>
      <c r="CA623" s="257"/>
      <c r="CB623" s="221"/>
      <c r="CC623" s="222"/>
      <c r="CD623" s="222"/>
      <c r="CE623" s="222"/>
    </row>
    <row r="624" spans="2:83" ht="15" customHeight="1">
      <c r="B624" s="2">
        <v>691</v>
      </c>
      <c r="C624" s="2">
        <v>619</v>
      </c>
      <c r="D624" s="49" t="s">
        <v>1026</v>
      </c>
      <c r="E624" s="49" t="s">
        <v>1511</v>
      </c>
      <c r="F624" s="93" t="s">
        <v>720</v>
      </c>
      <c r="G624" s="85">
        <v>1975</v>
      </c>
      <c r="H624" s="49" t="s">
        <v>31</v>
      </c>
      <c r="I624" s="49" t="s">
        <v>31</v>
      </c>
      <c r="J624" s="105">
        <f t="shared" si="49"/>
        <v>136.53</v>
      </c>
      <c r="K624" s="249">
        <f t="shared" si="50"/>
        <v>140.20999999999998</v>
      </c>
      <c r="L624" s="51">
        <f t="shared" si="51"/>
        <v>1</v>
      </c>
      <c r="M624" s="52" t="str">
        <f t="shared" si="52"/>
        <v>nie</v>
      </c>
      <c r="N624" s="106">
        <f>IF($M624="ano",LARGE((Q624,U624,Y624,AC624,AG624,AK624,AO624,AS624,AW624,BA624,BE624,BI624,BM624,BQ624,BU624,BY624,CC624),1)+LARGE((Q624,U624,Y624,AC624,AG624,AK624,AO624,AS624,AW624,BA624,BE624,BI624,BM624,BQ624,BU624,BY624,CC624),2)+LARGE((Q624,U624,Y624,AC624,AG624,AK624,AO624,AS624,AW624,BA624,BE624,BI624,BM624,BQ624,BU624,BY624,CC624),3)+LARGE((Q624,U624,Y624,AC624,AG624,AK624,AO624,AS624,AW624,BA624,BE624,BI624,BM624,BQ624,BU624,BY624,CC624),4)+LARGE((Q624,U624,Y624,AC624,AG624,AK624,AO624,AS624,AW624,BA624,BE624,BI624,BM624,BQ624,BU624,BY624,CC624),5),J624)</f>
        <v>136.53</v>
      </c>
      <c r="O624" s="250">
        <f>IF($M624="ano",LARGE((S624,W624,AA624,AE624,AI624,AM624,AQ624,AU624,AY624,BC624,BG624,BK624,BO624,BS624,BW624,CA624,CE624),1)+LARGE((S624,W624,AA624,AE624,AI624,AM624,AQ624,AU624,AY624,BC624,BG624,BK624,BO624,BS624,BW624,CA624,CE624),2)+LARGE((S624,W624,AA624,AE624,AI624,AM624,AQ624,AU624,AY624,BC624,BG624,BK624,BO624,BS624,BW624,CA624,CE624),3)+LARGE((S624,W624,AA624,AE624,AI624,AM624,AQ624,AU624,AY624,BC624,BG624,BK624,BO624,BS624,BW624,CA624,CE624),4)+LARGE((S624,W624,AA624,AE624,AI624,AM624,AQ624,AU624,AY624,BC624,BG624,BK624,BO624,BS624,BW624,CA624,CE624),5),K624)</f>
        <v>140.20999999999998</v>
      </c>
      <c r="AJ624" s="200"/>
      <c r="AK624" s="201"/>
      <c r="AL624" s="201"/>
      <c r="AM624" s="201"/>
      <c r="BH624" s="213">
        <v>7.8796296296296295E-2</v>
      </c>
      <c r="BI624" s="254">
        <v>136.53</v>
      </c>
      <c r="BJ624" s="213">
        <v>7.6731833333333332E-2</v>
      </c>
      <c r="BK624" s="254">
        <v>140.20999999999998</v>
      </c>
      <c r="BL624" s="112"/>
      <c r="BM624" s="233"/>
      <c r="BN624" s="233"/>
      <c r="BO624" s="255"/>
      <c r="BT624" s="218"/>
      <c r="BU624" s="259"/>
      <c r="BV624" s="259"/>
      <c r="BW624" s="260"/>
      <c r="BY624" s="257"/>
      <c r="BZ624" s="257"/>
      <c r="CA624" s="257"/>
      <c r="CB624" s="221"/>
      <c r="CC624" s="222"/>
      <c r="CD624" s="222"/>
      <c r="CE624" s="222"/>
    </row>
    <row r="625" spans="2:83" ht="15" customHeight="1">
      <c r="B625" s="2">
        <v>693</v>
      </c>
      <c r="C625" s="2">
        <v>620</v>
      </c>
      <c r="D625" s="49" t="s">
        <v>1351</v>
      </c>
      <c r="E625" s="49" t="s">
        <v>1582</v>
      </c>
      <c r="F625" s="93" t="s">
        <v>1352</v>
      </c>
      <c r="G625" s="85">
        <v>1968</v>
      </c>
      <c r="H625" s="49" t="s">
        <v>31</v>
      </c>
      <c r="I625" s="49" t="s">
        <v>32</v>
      </c>
      <c r="J625" s="105">
        <f t="shared" si="49"/>
        <v>128.82</v>
      </c>
      <c r="K625" s="249">
        <f t="shared" si="50"/>
        <v>139.84</v>
      </c>
      <c r="L625" s="51">
        <f t="shared" si="51"/>
        <v>1</v>
      </c>
      <c r="M625" s="52" t="str">
        <f t="shared" si="52"/>
        <v>nie</v>
      </c>
      <c r="N625" s="106">
        <f>IF($M625="ano",LARGE((Q625,U625,Y625,AC625,AG625,AK625,AO625,AS625,AW625,BA625,BE625,BI625,BM625,BQ625,BU625,BY625,CC625),1)+LARGE((Q625,U625,Y625,AC625,AG625,AK625,AO625,AS625,AW625,BA625,BE625,BI625,BM625,BQ625,BU625,BY625,CC625),2)+LARGE((Q625,U625,Y625,AC625,AG625,AK625,AO625,AS625,AW625,BA625,BE625,BI625,BM625,BQ625,BU625,BY625,CC625),3)+LARGE((Q625,U625,Y625,AC625,AG625,AK625,AO625,AS625,AW625,BA625,BE625,BI625,BM625,BQ625,BU625,BY625,CC625),4)+LARGE((Q625,U625,Y625,AC625,AG625,AK625,AO625,AS625,AW625,BA625,BE625,BI625,BM625,BQ625,BU625,BY625,CC625),5),J625)</f>
        <v>128.82</v>
      </c>
      <c r="O625" s="250">
        <f>IF($M625="ano",LARGE((S625,W625,AA625,AE625,AI625,AM625,AQ625,AU625,AY625,BC625,BG625,BK625,BO625,BS625,BW625,CA625,CE625),1)+LARGE((S625,W625,AA625,AE625,AI625,AM625,AQ625,AU625,AY625,BC625,BG625,BK625,BO625,BS625,BW625,CA625,CE625),2)+LARGE((S625,W625,AA625,AE625,AI625,AM625,AQ625,AU625,AY625,BC625,BG625,BK625,BO625,BS625,BW625,CA625,CE625),3)+LARGE((S625,W625,AA625,AE625,AI625,AM625,AQ625,AU625,AY625,BC625,BG625,BK625,BO625,BS625,BW625,CA625,CE625),4)+LARGE((S625,W625,AA625,AE625,AI625,AM625,AQ625,AU625,AY625,BC625,BG625,BK625,BO625,BS625,BW625,CA625,CE625),5),K625)</f>
        <v>139.84</v>
      </c>
      <c r="AJ625" s="200"/>
      <c r="AK625" s="201"/>
      <c r="AL625" s="201"/>
      <c r="AM625" s="201"/>
      <c r="BY625" s="264"/>
      <c r="BZ625" s="264"/>
      <c r="CA625" s="257"/>
      <c r="CB625" s="221">
        <v>6.4571759259259259E-2</v>
      </c>
      <c r="CC625" s="222">
        <v>128.82</v>
      </c>
      <c r="CD625" s="221">
        <v>5.9483504629629633E-2</v>
      </c>
      <c r="CE625" s="222">
        <v>139.84</v>
      </c>
    </row>
    <row r="626" spans="2:83" ht="15" customHeight="1">
      <c r="B626" s="2">
        <v>694</v>
      </c>
      <c r="C626" s="2">
        <v>621</v>
      </c>
      <c r="D626" s="80" t="s">
        <v>2030</v>
      </c>
      <c r="E626" s="80" t="s">
        <v>1520</v>
      </c>
      <c r="F626" s="90" t="s">
        <v>1542</v>
      </c>
      <c r="G626" s="84">
        <v>1972</v>
      </c>
      <c r="H626" s="49" t="s">
        <v>31</v>
      </c>
      <c r="I626" s="2" t="str">
        <f>IF(G626&lt;=1953,"M60",IF(G626&lt;=1963,"M50",IF(G626&lt;=1973,"M40","M")))</f>
        <v>M40</v>
      </c>
      <c r="J626" s="105">
        <f t="shared" si="49"/>
        <v>132.97999999999999</v>
      </c>
      <c r="K626" s="249">
        <f t="shared" si="50"/>
        <v>139.81</v>
      </c>
      <c r="L626" s="51">
        <f t="shared" si="51"/>
        <v>1</v>
      </c>
      <c r="M626" s="52" t="str">
        <f t="shared" si="52"/>
        <v>nie</v>
      </c>
      <c r="N626" s="106">
        <f>IF($M626="ano",LARGE((Q626,U626,Y626,AC626,AG626,AK626,AO626,AS626,AW626,BA626,BE626,BI626,BM626,BQ626,BU626,BY626,CC626),1)+LARGE((Q626,U626,Y626,AC626,AG626,AK626,AO626,AS626,AW626,BA626,BE626,BI626,BM626,BQ626,BU626,BY626,CC626),2)+LARGE((Q626,U626,Y626,AC626,AG626,AK626,AO626,AS626,AW626,BA626,BE626,BI626,BM626,BQ626,BU626,BY626,CC626),3)+LARGE((Q626,U626,Y626,AC626,AG626,AK626,AO626,AS626,AW626,BA626,BE626,BI626,BM626,BQ626,BU626,BY626,CC626),4)+LARGE((Q626,U626,Y626,AC626,AG626,AK626,AO626,AS626,AW626,BA626,BE626,BI626,BM626,BQ626,BU626,BY626,CC626),5),J626)</f>
        <v>132.97999999999999</v>
      </c>
      <c r="O626" s="250">
        <f>IF($M626="ano",LARGE((S626,W626,AA626,AE626,AI626,AM626,AQ626,AU626,AY626,BC626,BG626,BK626,BO626,BS626,BW626,CA626,CE626),1)+LARGE((S626,W626,AA626,AE626,AI626,AM626,AQ626,AU626,AY626,BC626,BG626,BK626,BO626,BS626,BW626,CA626,CE626),2)+LARGE((S626,W626,AA626,AE626,AI626,AM626,AQ626,AU626,AY626,BC626,BG626,BK626,BO626,BS626,BW626,CA626,CE626),3)+LARGE((S626,W626,AA626,AE626,AI626,AM626,AQ626,AU626,AY626,BC626,BG626,BK626,BO626,BS626,BW626,CA626,CE626),4)+LARGE((S626,W626,AA626,AE626,AI626,AM626,AQ626,AU626,AY626,BC626,BG626,BK626,BO626,BS626,BW626,CA626,CE626),5),K626)</f>
        <v>139.81</v>
      </c>
      <c r="P626" s="191"/>
      <c r="Q626" s="192"/>
      <c r="R626" s="192"/>
      <c r="S626" s="193"/>
      <c r="T626" s="194">
        <v>0.10553240740740739</v>
      </c>
      <c r="U626" s="256">
        <v>132.97999999999999</v>
      </c>
      <c r="V626" s="194">
        <v>0.10038242592592592</v>
      </c>
      <c r="W626" s="256">
        <v>139.81</v>
      </c>
      <c r="X626" s="197"/>
      <c r="Y626" s="198" t="s">
        <v>247</v>
      </c>
      <c r="Z626" s="198"/>
      <c r="AA626" s="199" t="s">
        <v>247</v>
      </c>
      <c r="AB626" s="200"/>
      <c r="AC626" s="201"/>
      <c r="AD626" s="201"/>
      <c r="AE626" s="202"/>
      <c r="AF626" s="203"/>
      <c r="AG626" s="204" t="s">
        <v>247</v>
      </c>
      <c r="AH626" s="204"/>
      <c r="AI626" s="205"/>
      <c r="AJ626" s="200"/>
      <c r="AK626" s="201" t="s">
        <v>247</v>
      </c>
      <c r="AL626" s="201"/>
      <c r="AM626" s="202"/>
      <c r="AN626" s="206"/>
      <c r="AO626" s="207" t="s">
        <v>247</v>
      </c>
      <c r="AP626" s="207"/>
      <c r="AQ626" s="208"/>
      <c r="AU626" s="202"/>
      <c r="AW626" s="231"/>
      <c r="AX626" s="231"/>
      <c r="AY626" s="253"/>
      <c r="BA626" s="207"/>
      <c r="BB626" s="207"/>
      <c r="BC626" s="208"/>
      <c r="BD626" s="210"/>
      <c r="BE626" s="211"/>
      <c r="BF626" s="211"/>
      <c r="BG626" s="212"/>
      <c r="BH626" s="213"/>
      <c r="BI626" s="214"/>
      <c r="BJ626" s="214"/>
      <c r="BK626" s="215"/>
      <c r="BL626" s="112"/>
      <c r="BM626" s="233"/>
      <c r="BN626" s="233"/>
      <c r="BO626" s="255"/>
      <c r="BP626" s="216"/>
      <c r="BQ626" s="216"/>
      <c r="BR626" s="216"/>
      <c r="BS626" s="217"/>
      <c r="BT626" s="218"/>
      <c r="BU626" s="259"/>
      <c r="BV626" s="259"/>
      <c r="BW626" s="260"/>
      <c r="BY626" s="257"/>
      <c r="BZ626" s="257"/>
      <c r="CA626" s="257"/>
      <c r="CB626" s="221"/>
      <c r="CC626" s="222"/>
      <c r="CD626" s="222"/>
      <c r="CE626" s="222"/>
    </row>
    <row r="627" spans="2:83" ht="15" customHeight="1">
      <c r="B627" s="2">
        <v>695</v>
      </c>
      <c r="C627" s="2">
        <v>622</v>
      </c>
      <c r="D627" s="49" t="s">
        <v>1135</v>
      </c>
      <c r="E627" s="49" t="s">
        <v>1567</v>
      </c>
      <c r="F627" s="93" t="s">
        <v>1136</v>
      </c>
      <c r="G627" s="85">
        <v>1987</v>
      </c>
      <c r="H627" s="49" t="s">
        <v>31</v>
      </c>
      <c r="I627" s="49" t="s">
        <v>31</v>
      </c>
      <c r="J627" s="105">
        <f t="shared" si="49"/>
        <v>139.56</v>
      </c>
      <c r="K627" s="249">
        <f t="shared" si="50"/>
        <v>139.56</v>
      </c>
      <c r="L627" s="51">
        <f t="shared" si="51"/>
        <v>1</v>
      </c>
      <c r="M627" s="52" t="str">
        <f t="shared" si="52"/>
        <v>nie</v>
      </c>
      <c r="N627" s="106">
        <f>IF($M627="ano",LARGE((Q627,U627,Y627,AC627,AG627,AK627,AO627,AS627,AW627,BA627,BE627,BI627,BM627,BQ627,BU627,BY627,CC627),1)+LARGE((Q627,U627,Y627,AC627,AG627,AK627,AO627,AS627,AW627,BA627,BE627,BI627,BM627,BQ627,BU627,BY627,CC627),2)+LARGE((Q627,U627,Y627,AC627,AG627,AK627,AO627,AS627,AW627,BA627,BE627,BI627,BM627,BQ627,BU627,BY627,CC627),3)+LARGE((Q627,U627,Y627,AC627,AG627,AK627,AO627,AS627,AW627,BA627,BE627,BI627,BM627,BQ627,BU627,BY627,CC627),4)+LARGE((Q627,U627,Y627,AC627,AG627,AK627,AO627,AS627,AW627,BA627,BE627,BI627,BM627,BQ627,BU627,BY627,CC627),5),J627)</f>
        <v>139.56</v>
      </c>
      <c r="O627" s="250">
        <f>IF($M627="ano",LARGE((S627,W627,AA627,AE627,AI627,AM627,AQ627,AU627,AY627,BC627,BG627,BK627,BO627,BS627,BW627,CA627,CE627),1)+LARGE((S627,W627,AA627,AE627,AI627,AM627,AQ627,AU627,AY627,BC627,BG627,BK627,BO627,BS627,BW627,CA627,CE627),2)+LARGE((S627,W627,AA627,AE627,AI627,AM627,AQ627,AU627,AY627,BC627,BG627,BK627,BO627,BS627,BW627,CA627,CE627),3)+LARGE((S627,W627,AA627,AE627,AI627,AM627,AQ627,AU627,AY627,BC627,BG627,BK627,BO627,BS627,BW627,CA627,CE627),4)+LARGE((S627,W627,AA627,AE627,AI627,AM627,AQ627,AU627,AY627,BC627,BG627,BK627,BO627,BS627,BW627,CA627,CE627),5),K627)</f>
        <v>139.56</v>
      </c>
      <c r="AJ627" s="200"/>
      <c r="AK627" s="201"/>
      <c r="AL627" s="201"/>
      <c r="AM627" s="201"/>
      <c r="BT627" s="218">
        <v>5.8437500000000003E-2</v>
      </c>
      <c r="BU627" s="256">
        <v>139.56</v>
      </c>
      <c r="BV627" s="218">
        <v>5.8437500000000003E-2</v>
      </c>
      <c r="BW627" s="262">
        <v>139.56</v>
      </c>
      <c r="BY627" s="257"/>
      <c r="BZ627" s="257"/>
      <c r="CA627" s="257"/>
      <c r="CB627" s="221"/>
      <c r="CC627" s="222"/>
      <c r="CD627" s="222"/>
      <c r="CE627" s="222"/>
    </row>
    <row r="628" spans="2:83" ht="15" customHeight="1">
      <c r="B628" s="2">
        <v>696</v>
      </c>
      <c r="C628" s="2">
        <v>623</v>
      </c>
      <c r="D628" s="49" t="s">
        <v>1028</v>
      </c>
      <c r="E628" s="49" t="s">
        <v>1484</v>
      </c>
      <c r="F628" s="93" t="s">
        <v>247</v>
      </c>
      <c r="G628" s="85">
        <v>1982</v>
      </c>
      <c r="H628" s="49" t="s">
        <v>31</v>
      </c>
      <c r="I628" s="49" t="s">
        <v>31</v>
      </c>
      <c r="J628" s="105">
        <f t="shared" si="49"/>
        <v>139.43</v>
      </c>
      <c r="K628" s="249">
        <f t="shared" si="50"/>
        <v>139.43</v>
      </c>
      <c r="L628" s="51">
        <f t="shared" si="51"/>
        <v>1</v>
      </c>
      <c r="M628" s="52" t="str">
        <f t="shared" si="52"/>
        <v>nie</v>
      </c>
      <c r="N628" s="106">
        <f>IF($M628="ano",LARGE((Q628,U628,Y628,AC628,AG628,AK628,AO628,AS628,AW628,BA628,BE628,BI628,BM628,BQ628,BU628,BY628,CC628),1)+LARGE((Q628,U628,Y628,AC628,AG628,AK628,AO628,AS628,AW628,BA628,BE628,BI628,BM628,BQ628,BU628,BY628,CC628),2)+LARGE((Q628,U628,Y628,AC628,AG628,AK628,AO628,AS628,AW628,BA628,BE628,BI628,BM628,BQ628,BU628,BY628,CC628),3)+LARGE((Q628,U628,Y628,AC628,AG628,AK628,AO628,AS628,AW628,BA628,BE628,BI628,BM628,BQ628,BU628,BY628,CC628),4)+LARGE((Q628,U628,Y628,AC628,AG628,AK628,AO628,AS628,AW628,BA628,BE628,BI628,BM628,BQ628,BU628,BY628,CC628),5),J628)</f>
        <v>139.43</v>
      </c>
      <c r="O628" s="250">
        <f>IF($M628="ano",LARGE((S628,W628,AA628,AE628,AI628,AM628,AQ628,AU628,AY628,BC628,BG628,BK628,BO628,BS628,BW628,CA628,CE628),1)+LARGE((S628,W628,AA628,AE628,AI628,AM628,AQ628,AU628,AY628,BC628,BG628,BK628,BO628,BS628,BW628,CA628,CE628),2)+LARGE((S628,W628,AA628,AE628,AI628,AM628,AQ628,AU628,AY628,BC628,BG628,BK628,BO628,BS628,BW628,CA628,CE628),3)+LARGE((S628,W628,AA628,AE628,AI628,AM628,AQ628,AU628,AY628,BC628,BG628,BK628,BO628,BS628,BW628,CA628,CE628),4)+LARGE((S628,W628,AA628,AE628,AI628,AM628,AQ628,AU628,AY628,BC628,BG628,BK628,BO628,BS628,BW628,CA628,CE628),5),K628)</f>
        <v>139.43</v>
      </c>
      <c r="AJ628" s="200"/>
      <c r="AK628" s="201"/>
      <c r="AL628" s="201"/>
      <c r="AM628" s="201"/>
      <c r="BH628" s="213">
        <v>7.7928240740740742E-2</v>
      </c>
      <c r="BI628" s="254">
        <v>139.43</v>
      </c>
      <c r="BJ628" s="213">
        <v>7.7928240740740742E-2</v>
      </c>
      <c r="BK628" s="254">
        <v>139.43</v>
      </c>
      <c r="BL628" s="112"/>
      <c r="BM628" s="233"/>
      <c r="BN628" s="233"/>
      <c r="BO628" s="255"/>
      <c r="BT628" s="218"/>
      <c r="BU628" s="259"/>
      <c r="BV628" s="259"/>
      <c r="BW628" s="260"/>
      <c r="BY628" s="257"/>
      <c r="BZ628" s="257"/>
      <c r="CA628" s="257"/>
      <c r="CB628" s="221"/>
      <c r="CC628" s="222"/>
      <c r="CD628" s="222"/>
      <c r="CE628" s="222"/>
    </row>
    <row r="629" spans="2:83" ht="15" customHeight="1">
      <c r="B629" s="2">
        <v>697</v>
      </c>
      <c r="C629" s="2">
        <v>624</v>
      </c>
      <c r="D629" s="49" t="s">
        <v>1143</v>
      </c>
      <c r="E629" s="49" t="s">
        <v>1505</v>
      </c>
      <c r="F629" s="93" t="s">
        <v>1542</v>
      </c>
      <c r="G629" s="85">
        <v>1971</v>
      </c>
      <c r="H629" s="49" t="s">
        <v>31</v>
      </c>
      <c r="I629" s="49" t="s">
        <v>32</v>
      </c>
      <c r="J629" s="105">
        <f t="shared" si="49"/>
        <v>131.36000000000001</v>
      </c>
      <c r="K629" s="249">
        <f t="shared" si="50"/>
        <v>139.19999999999999</v>
      </c>
      <c r="L629" s="51">
        <f t="shared" si="51"/>
        <v>1</v>
      </c>
      <c r="M629" s="52" t="str">
        <f t="shared" si="52"/>
        <v>nie</v>
      </c>
      <c r="N629" s="106">
        <f>IF($M629="ano",LARGE((Q629,U629,Y629,AC629,AG629,AK629,AO629,AS629,AW629,BA629,BE629,BI629,BM629,BQ629,BU629,BY629,CC629),1)+LARGE((Q629,U629,Y629,AC629,AG629,AK629,AO629,AS629,AW629,BA629,BE629,BI629,BM629,BQ629,BU629,BY629,CC629),2)+LARGE((Q629,U629,Y629,AC629,AG629,AK629,AO629,AS629,AW629,BA629,BE629,BI629,BM629,BQ629,BU629,BY629,CC629),3)+LARGE((Q629,U629,Y629,AC629,AG629,AK629,AO629,AS629,AW629,BA629,BE629,BI629,BM629,BQ629,BU629,BY629,CC629),4)+LARGE((Q629,U629,Y629,AC629,AG629,AK629,AO629,AS629,AW629,BA629,BE629,BI629,BM629,BQ629,BU629,BY629,CC629),5),J629)</f>
        <v>131.36000000000001</v>
      </c>
      <c r="O629" s="250">
        <f>IF($M629="ano",LARGE((S629,W629,AA629,AE629,AI629,AM629,AQ629,AU629,AY629,BC629,BG629,BK629,BO629,BS629,BW629,CA629,CE629),1)+LARGE((S629,W629,AA629,AE629,AI629,AM629,AQ629,AU629,AY629,BC629,BG629,BK629,BO629,BS629,BW629,CA629,CE629),2)+LARGE((S629,W629,AA629,AE629,AI629,AM629,AQ629,AU629,AY629,BC629,BG629,BK629,BO629,BS629,BW629,CA629,CE629),3)+LARGE((S629,W629,AA629,AE629,AI629,AM629,AQ629,AU629,AY629,BC629,BG629,BK629,BO629,BS629,BW629,CA629,CE629),4)+LARGE((S629,W629,AA629,AE629,AI629,AM629,AQ629,AU629,AY629,BC629,BG629,BK629,BO629,BS629,BW629,CA629,CE629),5),K629)</f>
        <v>139.19999999999999</v>
      </c>
      <c r="AJ629" s="200"/>
      <c r="AK629" s="201"/>
      <c r="AL629" s="201"/>
      <c r="AM629" s="201"/>
      <c r="BT629" s="218">
        <v>6.0277777777777777E-2</v>
      </c>
      <c r="BU629" s="256">
        <v>131.36000000000001</v>
      </c>
      <c r="BV629" s="218">
        <v>5.6884138888888887E-2</v>
      </c>
      <c r="BW629" s="262">
        <v>139.19999999999999</v>
      </c>
      <c r="BY629" s="257"/>
      <c r="BZ629" s="257"/>
      <c r="CA629" s="257"/>
      <c r="CB629" s="221"/>
      <c r="CC629" s="222"/>
      <c r="CD629" s="222"/>
      <c r="CE629" s="222"/>
    </row>
    <row r="630" spans="2:83" ht="15" customHeight="1">
      <c r="B630" s="2">
        <v>698</v>
      </c>
      <c r="C630" s="2">
        <v>625</v>
      </c>
      <c r="D630" s="47" t="s">
        <v>2008</v>
      </c>
      <c r="E630" s="47" t="s">
        <v>2007</v>
      </c>
      <c r="F630" s="89" t="s">
        <v>2009</v>
      </c>
      <c r="G630" s="48">
        <v>1979</v>
      </c>
      <c r="H630" s="49" t="s">
        <v>31</v>
      </c>
      <c r="I630" s="2" t="str">
        <f>IF(G630&lt;=1953,"M60",IF(G630&lt;=1963,"M50",IF(G630&lt;=1973,"M40","M")))</f>
        <v>M</v>
      </c>
      <c r="J630" s="105">
        <f t="shared" si="49"/>
        <v>138.5</v>
      </c>
      <c r="K630" s="249">
        <f t="shared" si="50"/>
        <v>139.16</v>
      </c>
      <c r="L630" s="51">
        <f t="shared" si="51"/>
        <v>1</v>
      </c>
      <c r="M630" s="52" t="str">
        <f t="shared" si="52"/>
        <v>nie</v>
      </c>
      <c r="N630" s="106">
        <f>IF($M630="ano",LARGE((Q630,U630,Y630,AC630,AG630,AK630,AO630,AS630,AW630,BA630,BE630,BI630,BM630,BQ630,BU630,BY630,CC630),1)+LARGE((Q630,U630,Y630,AC630,AG630,AK630,AO630,AS630,AW630,BA630,BE630,BI630,BM630,BQ630,BU630,BY630,CC630),2)+LARGE((Q630,U630,Y630,AC630,AG630,AK630,AO630,AS630,AW630,BA630,BE630,BI630,BM630,BQ630,BU630,BY630,CC630),3)+LARGE((Q630,U630,Y630,AC630,AG630,AK630,AO630,AS630,AW630,BA630,BE630,BI630,BM630,BQ630,BU630,BY630,CC630),4)+LARGE((Q630,U630,Y630,AC630,AG630,AK630,AO630,AS630,AW630,BA630,BE630,BI630,BM630,BQ630,BU630,BY630,CC630),5),J630)</f>
        <v>138.5</v>
      </c>
      <c r="O630" s="250">
        <f>IF($M630="ano",LARGE((S630,W630,AA630,AE630,AI630,AM630,AQ630,AU630,AY630,BC630,BG630,BK630,BO630,BS630,BW630,CA630,CE630),1)+LARGE((S630,W630,AA630,AE630,AI630,AM630,AQ630,AU630,AY630,BC630,BG630,BK630,BO630,BS630,BW630,CA630,CE630),2)+LARGE((S630,W630,AA630,AE630,AI630,AM630,AQ630,AU630,AY630,BC630,BG630,BK630,BO630,BS630,BW630,CA630,CE630),3)+LARGE((S630,W630,AA630,AE630,AI630,AM630,AQ630,AU630,AY630,BC630,BG630,BK630,BO630,BS630,BW630,CA630,CE630),4)+LARGE((S630,W630,AA630,AE630,AI630,AM630,AQ630,AU630,AY630,BC630,BG630,BK630,BO630,BS630,BW630,CA630,CE630),5),K630)</f>
        <v>139.16</v>
      </c>
      <c r="P630" s="191"/>
      <c r="Q630" s="192"/>
      <c r="R630" s="192"/>
      <c r="S630" s="193"/>
      <c r="T630" s="194">
        <v>0.10363425925925925</v>
      </c>
      <c r="U630" s="256">
        <v>138.5</v>
      </c>
      <c r="V630" s="194">
        <v>0.10314717824074073</v>
      </c>
      <c r="W630" s="256">
        <v>139.16</v>
      </c>
      <c r="X630" s="197"/>
      <c r="Y630" s="198" t="s">
        <v>247</v>
      </c>
      <c r="Z630" s="198"/>
      <c r="AA630" s="199" t="s">
        <v>247</v>
      </c>
      <c r="AB630" s="200"/>
      <c r="AC630" s="201"/>
      <c r="AD630" s="201"/>
      <c r="AE630" s="202"/>
      <c r="AF630" s="203"/>
      <c r="AG630" s="204" t="s">
        <v>247</v>
      </c>
      <c r="AH630" s="204"/>
      <c r="AI630" s="205"/>
      <c r="AJ630" s="200"/>
      <c r="AK630" s="201" t="s">
        <v>247</v>
      </c>
      <c r="AL630" s="201"/>
      <c r="AM630" s="202"/>
      <c r="AN630" s="206"/>
      <c r="AO630" s="207" t="s">
        <v>247</v>
      </c>
      <c r="AP630" s="207"/>
      <c r="AQ630" s="208"/>
      <c r="AU630" s="202"/>
      <c r="AW630" s="231"/>
      <c r="AX630" s="231"/>
      <c r="AY630" s="253"/>
      <c r="BA630" s="207"/>
      <c r="BB630" s="207"/>
      <c r="BC630" s="208"/>
      <c r="BD630" s="210"/>
      <c r="BE630" s="211"/>
      <c r="BF630" s="211"/>
      <c r="BG630" s="212"/>
      <c r="BH630" s="213"/>
      <c r="BI630" s="214"/>
      <c r="BJ630" s="214"/>
      <c r="BK630" s="215"/>
      <c r="BL630" s="112"/>
      <c r="BM630" s="233"/>
      <c r="BN630" s="233"/>
      <c r="BO630" s="255"/>
      <c r="BP630" s="216"/>
      <c r="BQ630" s="216"/>
      <c r="BR630" s="216"/>
      <c r="BS630" s="217"/>
      <c r="BT630" s="218"/>
      <c r="BU630" s="259"/>
      <c r="BV630" s="259"/>
      <c r="BW630" s="260"/>
      <c r="BY630" s="257"/>
      <c r="BZ630" s="257"/>
      <c r="CA630" s="257"/>
      <c r="CB630" s="221"/>
      <c r="CC630" s="222"/>
      <c r="CD630" s="222"/>
      <c r="CE630" s="222"/>
    </row>
    <row r="631" spans="2:83" ht="15" customHeight="1">
      <c r="B631" s="2">
        <v>699</v>
      </c>
      <c r="C631" s="2">
        <v>626</v>
      </c>
      <c r="D631" s="49" t="s">
        <v>1503</v>
      </c>
      <c r="E631" s="49" t="s">
        <v>1687</v>
      </c>
      <c r="F631" s="93" t="s">
        <v>78</v>
      </c>
      <c r="G631" s="85" t="s">
        <v>379</v>
      </c>
      <c r="H631" s="49" t="s">
        <v>31</v>
      </c>
      <c r="I631" s="49" t="s">
        <v>37</v>
      </c>
      <c r="J631" s="105">
        <f t="shared" si="49"/>
        <v>110.34</v>
      </c>
      <c r="K631" s="249">
        <f t="shared" si="50"/>
        <v>139.06</v>
      </c>
      <c r="L631" s="51">
        <f t="shared" si="51"/>
        <v>1</v>
      </c>
      <c r="M631" s="52" t="str">
        <f t="shared" si="52"/>
        <v>nie</v>
      </c>
      <c r="N631" s="106">
        <f>IF($M631="ano",LARGE((Q631,U631,Y631,AC631,AG631,AK631,AO631,AS631,AW631,BA631,BE631,BI631,BM631,BQ631,BU631,BY631,CC631),1)+LARGE((Q631,U631,Y631,AC631,AG631,AK631,AO631,AS631,AW631,BA631,BE631,BI631,BM631,BQ631,BU631,BY631,CC631),2)+LARGE((Q631,U631,Y631,AC631,AG631,AK631,AO631,AS631,AW631,BA631,BE631,BI631,BM631,BQ631,BU631,BY631,CC631),3)+LARGE((Q631,U631,Y631,AC631,AG631,AK631,AO631,AS631,AW631,BA631,BE631,BI631,BM631,BQ631,BU631,BY631,CC631),4)+LARGE((Q631,U631,Y631,AC631,AG631,AK631,AO631,AS631,AW631,BA631,BE631,BI631,BM631,BQ631,BU631,BY631,CC631),5),J631)</f>
        <v>110.34</v>
      </c>
      <c r="O631" s="250">
        <f>IF($M631="ano",LARGE((S631,W631,AA631,AE631,AI631,AM631,AQ631,AU631,AY631,BC631,BG631,BK631,BO631,BS631,BW631,CA631,CE631),1)+LARGE((S631,W631,AA631,AE631,AI631,AM631,AQ631,AU631,AY631,BC631,BG631,BK631,BO631,BS631,BW631,CA631,CE631),2)+LARGE((S631,W631,AA631,AE631,AI631,AM631,AQ631,AU631,AY631,BC631,BG631,BK631,BO631,BS631,BW631,CA631,CE631),3)+LARGE((S631,W631,AA631,AE631,AI631,AM631,AQ631,AU631,AY631,BC631,BG631,BK631,BO631,BS631,BW631,CA631,CE631),4)+LARGE((S631,W631,AA631,AE631,AI631,AM631,AQ631,AU631,AY631,BC631,BG631,BK631,BO631,BS631,BW631,CA631,CE631),5),K631)</f>
        <v>139.06</v>
      </c>
      <c r="S631" s="193"/>
      <c r="W631" s="196"/>
      <c r="Y631" s="59" t="s">
        <v>247</v>
      </c>
      <c r="AA631" s="199" t="s">
        <v>247</v>
      </c>
      <c r="AE631" s="202"/>
      <c r="AG631" s="61" t="s">
        <v>247</v>
      </c>
      <c r="AI631" s="205"/>
      <c r="AJ631" s="200"/>
      <c r="AK631" s="201" t="s">
        <v>247</v>
      </c>
      <c r="AL631" s="201"/>
      <c r="AM631" s="202"/>
      <c r="AN631" s="206">
        <v>3.6967592592592594E-2</v>
      </c>
      <c r="AO631" s="251">
        <v>110.34</v>
      </c>
      <c r="AP631" s="206">
        <v>2.9333784722222221E-2</v>
      </c>
      <c r="AQ631" s="251">
        <v>139.06</v>
      </c>
      <c r="AU631" s="202"/>
      <c r="AW631" s="231"/>
      <c r="AX631" s="231"/>
      <c r="AY631" s="253"/>
      <c r="BA631" s="207"/>
      <c r="BB631" s="207"/>
      <c r="BC631" s="208"/>
      <c r="BD631" s="210"/>
      <c r="BE631" s="211"/>
      <c r="BF631" s="211"/>
      <c r="BG631" s="212"/>
      <c r="BH631" s="213"/>
      <c r="BI631" s="214"/>
      <c r="BJ631" s="214"/>
      <c r="BK631" s="215"/>
      <c r="BL631" s="112"/>
      <c r="BM631" s="233"/>
      <c r="BN631" s="233"/>
      <c r="BO631" s="255"/>
      <c r="BS631" s="217"/>
      <c r="BT631" s="218"/>
      <c r="BU631" s="259"/>
      <c r="BV631" s="259"/>
      <c r="BW631" s="260"/>
      <c r="BY631" s="257"/>
      <c r="BZ631" s="257"/>
      <c r="CA631" s="257"/>
      <c r="CB631" s="221"/>
      <c r="CC631" s="222"/>
      <c r="CD631" s="222"/>
      <c r="CE631" s="222"/>
    </row>
    <row r="632" spans="2:83" ht="15" customHeight="1">
      <c r="B632" s="2">
        <v>700</v>
      </c>
      <c r="C632" s="2">
        <v>627</v>
      </c>
      <c r="D632" s="47" t="s">
        <v>2001</v>
      </c>
      <c r="E632" s="47" t="s">
        <v>1958</v>
      </c>
      <c r="F632" s="89" t="s">
        <v>2002</v>
      </c>
      <c r="G632" s="48">
        <v>1984</v>
      </c>
      <c r="H632" s="49" t="s">
        <v>31</v>
      </c>
      <c r="I632" s="2" t="str">
        <f>IF(G632&lt;=1953,"M60",IF(G632&lt;=1963,"M50",IF(G632&lt;=1973,"M40","M")))</f>
        <v>M</v>
      </c>
      <c r="J632" s="105">
        <f t="shared" si="49"/>
        <v>138.97</v>
      </c>
      <c r="K632" s="249">
        <f t="shared" si="50"/>
        <v>138.97</v>
      </c>
      <c r="L632" s="51">
        <f t="shared" si="51"/>
        <v>1</v>
      </c>
      <c r="M632" s="52" t="str">
        <f t="shared" si="52"/>
        <v>nie</v>
      </c>
      <c r="N632" s="106">
        <f>IF($M632="ano",LARGE((Q632,U632,Y632,AC632,AG632,AK632,AO632,AS632,AW632,BA632,BE632,BI632,BM632,BQ632,BU632,BY632,CC632),1)+LARGE((Q632,U632,Y632,AC632,AG632,AK632,AO632,AS632,AW632,BA632,BE632,BI632,BM632,BQ632,BU632,BY632,CC632),2)+LARGE((Q632,U632,Y632,AC632,AG632,AK632,AO632,AS632,AW632,BA632,BE632,BI632,BM632,BQ632,BU632,BY632,CC632),3)+LARGE((Q632,U632,Y632,AC632,AG632,AK632,AO632,AS632,AW632,BA632,BE632,BI632,BM632,BQ632,BU632,BY632,CC632),4)+LARGE((Q632,U632,Y632,AC632,AG632,AK632,AO632,AS632,AW632,BA632,BE632,BI632,BM632,BQ632,BU632,BY632,CC632),5),J632)</f>
        <v>138.97</v>
      </c>
      <c r="O632" s="250">
        <f>IF($M632="ano",LARGE((S632,W632,AA632,AE632,AI632,AM632,AQ632,AU632,AY632,BC632,BG632,BK632,BO632,BS632,BW632,CA632,CE632),1)+LARGE((S632,W632,AA632,AE632,AI632,AM632,AQ632,AU632,AY632,BC632,BG632,BK632,BO632,BS632,BW632,CA632,CE632),2)+LARGE((S632,W632,AA632,AE632,AI632,AM632,AQ632,AU632,AY632,BC632,BG632,BK632,BO632,BS632,BW632,CA632,CE632),3)+LARGE((S632,W632,AA632,AE632,AI632,AM632,AQ632,AU632,AY632,BC632,BG632,BK632,BO632,BS632,BW632,CA632,CE632),4)+LARGE((S632,W632,AA632,AE632,AI632,AM632,AQ632,AU632,AY632,BC632,BG632,BK632,BO632,BS632,BW632,CA632,CE632),5),K632)</f>
        <v>138.97</v>
      </c>
      <c r="P632" s="191"/>
      <c r="Q632" s="192"/>
      <c r="R632" s="192"/>
      <c r="S632" s="193"/>
      <c r="T632" s="194">
        <v>0.10347222222222223</v>
      </c>
      <c r="U632" s="256">
        <v>138.97</v>
      </c>
      <c r="V632" s="194">
        <v>0.10347222222222223</v>
      </c>
      <c r="W632" s="256">
        <v>138.97</v>
      </c>
      <c r="X632" s="197"/>
      <c r="Y632" s="198" t="s">
        <v>247</v>
      </c>
      <c r="Z632" s="198"/>
      <c r="AA632" s="199" t="s">
        <v>247</v>
      </c>
      <c r="AB632" s="200"/>
      <c r="AC632" s="201"/>
      <c r="AD632" s="201"/>
      <c r="AE632" s="202"/>
      <c r="AF632" s="203"/>
      <c r="AG632" s="204" t="s">
        <v>247</v>
      </c>
      <c r="AH632" s="204"/>
      <c r="AI632" s="205"/>
      <c r="AJ632" s="200"/>
      <c r="AK632" s="201" t="s">
        <v>247</v>
      </c>
      <c r="AL632" s="201"/>
      <c r="AM632" s="202"/>
      <c r="AN632" s="206"/>
      <c r="AO632" s="207" t="s">
        <v>247</v>
      </c>
      <c r="AP632" s="207"/>
      <c r="AQ632" s="208"/>
      <c r="AU632" s="202"/>
      <c r="AW632" s="231"/>
      <c r="AX632" s="231"/>
      <c r="AY632" s="253"/>
      <c r="BA632" s="207"/>
      <c r="BB632" s="207"/>
      <c r="BC632" s="208"/>
      <c r="BD632" s="210"/>
      <c r="BE632" s="211"/>
      <c r="BF632" s="211"/>
      <c r="BG632" s="212"/>
      <c r="BH632" s="213"/>
      <c r="BI632" s="214"/>
      <c r="BJ632" s="214"/>
      <c r="BK632" s="215"/>
      <c r="BL632" s="112"/>
      <c r="BM632" s="233"/>
      <c r="BN632" s="233"/>
      <c r="BO632" s="255"/>
      <c r="BP632" s="225"/>
      <c r="BQ632" s="216"/>
      <c r="BR632" s="216"/>
      <c r="BS632" s="217"/>
      <c r="BT632" s="218"/>
      <c r="BU632" s="259"/>
      <c r="BV632" s="259"/>
      <c r="BW632" s="260"/>
      <c r="BY632" s="257"/>
      <c r="BZ632" s="257"/>
      <c r="CA632" s="257"/>
      <c r="CB632" s="221"/>
      <c r="CC632" s="222"/>
      <c r="CD632" s="222"/>
      <c r="CE632" s="222"/>
    </row>
    <row r="633" spans="2:83" ht="15" customHeight="1">
      <c r="B633" s="2">
        <v>701</v>
      </c>
      <c r="C633" s="2">
        <v>628</v>
      </c>
      <c r="D633" s="49" t="s">
        <v>1012</v>
      </c>
      <c r="E633" s="49" t="s">
        <v>1893</v>
      </c>
      <c r="F633" s="93" t="s">
        <v>960</v>
      </c>
      <c r="G633" s="85">
        <v>1989</v>
      </c>
      <c r="H633" s="49" t="s">
        <v>31</v>
      </c>
      <c r="I633" s="49" t="s">
        <v>31</v>
      </c>
      <c r="J633" s="105">
        <f t="shared" si="49"/>
        <v>138.74</v>
      </c>
      <c r="K633" s="249">
        <f t="shared" si="50"/>
        <v>138.74</v>
      </c>
      <c r="L633" s="51">
        <f t="shared" si="51"/>
        <v>1</v>
      </c>
      <c r="M633" s="52" t="str">
        <f t="shared" si="52"/>
        <v>nie</v>
      </c>
      <c r="N633" s="106">
        <f>IF($M633="ano",LARGE((Q633,U633,Y633,AC633,AG633,AK633,AO633,AS633,AW633,BA633,BE633,BI633,BM633,BQ633,BU633,BY633,CC633),1)+LARGE((Q633,U633,Y633,AC633,AG633,AK633,AO633,AS633,AW633,BA633,BE633,BI633,BM633,BQ633,BU633,BY633,CC633),2)+LARGE((Q633,U633,Y633,AC633,AG633,AK633,AO633,AS633,AW633,BA633,BE633,BI633,BM633,BQ633,BU633,BY633,CC633),3)+LARGE((Q633,U633,Y633,AC633,AG633,AK633,AO633,AS633,AW633,BA633,BE633,BI633,BM633,BQ633,BU633,BY633,CC633),4)+LARGE((Q633,U633,Y633,AC633,AG633,AK633,AO633,AS633,AW633,BA633,BE633,BI633,BM633,BQ633,BU633,BY633,CC633),5),J633)</f>
        <v>138.74</v>
      </c>
      <c r="O633" s="250">
        <f>IF($M633="ano",LARGE((S633,W633,AA633,AE633,AI633,AM633,AQ633,AU633,AY633,BC633,BG633,BK633,BO633,BS633,BW633,CA633,CE633),1)+LARGE((S633,W633,AA633,AE633,AI633,AM633,AQ633,AU633,AY633,BC633,BG633,BK633,BO633,BS633,BW633,CA633,CE633),2)+LARGE((S633,W633,AA633,AE633,AI633,AM633,AQ633,AU633,AY633,BC633,BG633,BK633,BO633,BS633,BW633,CA633,CE633),3)+LARGE((S633,W633,AA633,AE633,AI633,AM633,AQ633,AU633,AY633,BC633,BG633,BK633,BO633,BS633,BW633,CA633,CE633),4)+LARGE((S633,W633,AA633,AE633,AI633,AM633,AQ633,AU633,AY633,BC633,BG633,BK633,BO633,BS633,BW633,CA633,CE633),5),K633)</f>
        <v>138.74</v>
      </c>
      <c r="AJ633" s="200"/>
      <c r="AK633" s="201"/>
      <c r="AL633" s="201"/>
      <c r="AM633" s="201"/>
      <c r="BH633" s="213">
        <v>7.8136574074074081E-2</v>
      </c>
      <c r="BI633" s="254">
        <v>138.74</v>
      </c>
      <c r="BJ633" s="213">
        <v>7.8136574074074081E-2</v>
      </c>
      <c r="BK633" s="254">
        <v>138.74</v>
      </c>
      <c r="BL633" s="112"/>
      <c r="BM633" s="233"/>
      <c r="BN633" s="233"/>
      <c r="BO633" s="255"/>
      <c r="BT633" s="218"/>
      <c r="BU633" s="259"/>
      <c r="BV633" s="259"/>
      <c r="BW633" s="260"/>
      <c r="BY633" s="257"/>
      <c r="BZ633" s="257"/>
      <c r="CA633" s="257"/>
      <c r="CB633" s="221"/>
      <c r="CC633" s="222"/>
      <c r="CD633" s="222"/>
      <c r="CE633" s="222"/>
    </row>
    <row r="634" spans="2:83" ht="15" customHeight="1">
      <c r="B634" s="2">
        <v>702</v>
      </c>
      <c r="C634" s="2">
        <v>629</v>
      </c>
      <c r="D634" s="80" t="s">
        <v>2031</v>
      </c>
      <c r="E634" s="80" t="s">
        <v>1582</v>
      </c>
      <c r="F634" s="90" t="s">
        <v>2032</v>
      </c>
      <c r="G634" s="84">
        <v>1973</v>
      </c>
      <c r="H634" s="49" t="s">
        <v>31</v>
      </c>
      <c r="I634" s="2" t="str">
        <f>IF(G634&lt;=1953,"M60",IF(G634&lt;=1963,"M50",IF(G634&lt;=1973,"M40","M")))</f>
        <v>M40</v>
      </c>
      <c r="J634" s="105">
        <f t="shared" si="49"/>
        <v>132.94999999999999</v>
      </c>
      <c r="K634" s="249">
        <f t="shared" si="50"/>
        <v>138.66999999999999</v>
      </c>
      <c r="L634" s="51">
        <f t="shared" si="51"/>
        <v>1</v>
      </c>
      <c r="M634" s="52" t="str">
        <f t="shared" si="52"/>
        <v>nie</v>
      </c>
      <c r="N634" s="106">
        <f>IF($M634="ano",LARGE((Q634,U634,Y634,AC634,AG634,AK634,AO634,AS634,AW634,BA634,BE634,BI634,BM634,BQ634,BU634,BY634,CC634),1)+LARGE((Q634,U634,Y634,AC634,AG634,AK634,AO634,AS634,AW634,BA634,BE634,BI634,BM634,BQ634,BU634,BY634,CC634),2)+LARGE((Q634,U634,Y634,AC634,AG634,AK634,AO634,AS634,AW634,BA634,BE634,BI634,BM634,BQ634,BU634,BY634,CC634),3)+LARGE((Q634,U634,Y634,AC634,AG634,AK634,AO634,AS634,AW634,BA634,BE634,BI634,BM634,BQ634,BU634,BY634,CC634),4)+LARGE((Q634,U634,Y634,AC634,AG634,AK634,AO634,AS634,AW634,BA634,BE634,BI634,BM634,BQ634,BU634,BY634,CC634),5),J634)</f>
        <v>132.94999999999999</v>
      </c>
      <c r="O634" s="250">
        <f>IF($M634="ano",LARGE((S634,W634,AA634,AE634,AI634,AM634,AQ634,AU634,AY634,BC634,BG634,BK634,BO634,BS634,BW634,CA634,CE634),1)+LARGE((S634,W634,AA634,AE634,AI634,AM634,AQ634,AU634,AY634,BC634,BG634,BK634,BO634,BS634,BW634,CA634,CE634),2)+LARGE((S634,W634,AA634,AE634,AI634,AM634,AQ634,AU634,AY634,BC634,BG634,BK634,BO634,BS634,BW634,CA634,CE634),3)+LARGE((S634,W634,AA634,AE634,AI634,AM634,AQ634,AU634,AY634,BC634,BG634,BK634,BO634,BS634,BW634,CA634,CE634),4)+LARGE((S634,W634,AA634,AE634,AI634,AM634,AQ634,AU634,AY634,BC634,BG634,BK634,BO634,BS634,BW634,CA634,CE634),5),K634)</f>
        <v>138.66999999999999</v>
      </c>
      <c r="P634" s="191"/>
      <c r="Q634" s="192"/>
      <c r="R634" s="192"/>
      <c r="S634" s="193"/>
      <c r="T634" s="194">
        <v>0.10554398148148147</v>
      </c>
      <c r="U634" s="256">
        <v>132.94999999999999</v>
      </c>
      <c r="V634" s="194">
        <v>0.10119556944444444</v>
      </c>
      <c r="W634" s="256">
        <v>138.66999999999999</v>
      </c>
      <c r="X634" s="197"/>
      <c r="Y634" s="198" t="s">
        <v>247</v>
      </c>
      <c r="Z634" s="198"/>
      <c r="AA634" s="199" t="s">
        <v>247</v>
      </c>
      <c r="AB634" s="200"/>
      <c r="AC634" s="201"/>
      <c r="AD634" s="201"/>
      <c r="AE634" s="202"/>
      <c r="AF634" s="203"/>
      <c r="AG634" s="204" t="s">
        <v>247</v>
      </c>
      <c r="AH634" s="204"/>
      <c r="AI634" s="205"/>
      <c r="AJ634" s="200"/>
      <c r="AK634" s="201" t="s">
        <v>247</v>
      </c>
      <c r="AL634" s="201"/>
      <c r="AM634" s="202"/>
      <c r="AN634" s="206"/>
      <c r="AO634" s="207" t="s">
        <v>247</v>
      </c>
      <c r="AP634" s="207"/>
      <c r="AQ634" s="208"/>
      <c r="AU634" s="202"/>
      <c r="AW634" s="231"/>
      <c r="AX634" s="231"/>
      <c r="AY634" s="253"/>
      <c r="BA634" s="207"/>
      <c r="BB634" s="207"/>
      <c r="BC634" s="208"/>
      <c r="BD634" s="210"/>
      <c r="BE634" s="211"/>
      <c r="BF634" s="211"/>
      <c r="BG634" s="212"/>
      <c r="BH634" s="213"/>
      <c r="BI634" s="214"/>
      <c r="BJ634" s="214"/>
      <c r="BK634" s="215"/>
      <c r="BL634" s="112"/>
      <c r="BM634" s="233"/>
      <c r="BN634" s="233"/>
      <c r="BO634" s="255"/>
      <c r="BP634" s="216"/>
      <c r="BQ634" s="216"/>
      <c r="BR634" s="216"/>
      <c r="BS634" s="217"/>
      <c r="BT634" s="218"/>
      <c r="BU634" s="259"/>
      <c r="BV634" s="259"/>
      <c r="BW634" s="260"/>
      <c r="BY634" s="257"/>
      <c r="BZ634" s="257"/>
      <c r="CA634" s="257"/>
      <c r="CB634" s="221"/>
      <c r="CC634" s="222"/>
      <c r="CD634" s="222"/>
      <c r="CE634" s="222"/>
    </row>
    <row r="635" spans="2:83" ht="15" customHeight="1">
      <c r="B635" s="2">
        <v>703</v>
      </c>
      <c r="C635" s="2">
        <v>630</v>
      </c>
      <c r="D635" s="49" t="s">
        <v>624</v>
      </c>
      <c r="E635" s="49" t="s">
        <v>625</v>
      </c>
      <c r="F635" s="93" t="s">
        <v>342</v>
      </c>
      <c r="G635" s="85" t="s">
        <v>264</v>
      </c>
      <c r="H635" s="49" t="s">
        <v>31</v>
      </c>
      <c r="I635" s="49" t="s">
        <v>31</v>
      </c>
      <c r="J635" s="105">
        <f t="shared" si="49"/>
        <v>138.63</v>
      </c>
      <c r="K635" s="249">
        <f t="shared" si="50"/>
        <v>138.63</v>
      </c>
      <c r="L635" s="51">
        <f t="shared" si="51"/>
        <v>1</v>
      </c>
      <c r="M635" s="52" t="str">
        <f t="shared" si="52"/>
        <v>nie</v>
      </c>
      <c r="N635" s="106">
        <f>IF($M635="ano",LARGE((Q635,U635,Y635,AC635,AG635,AK635,AO635,AS635,AW635,BA635,BE635,BI635,BM635,BQ635,BU635,BY635,CC635),1)+LARGE((Q635,U635,Y635,AC635,AG635,AK635,AO635,AS635,AW635,BA635,BE635,BI635,BM635,BQ635,BU635,BY635,CC635),2)+LARGE((Q635,U635,Y635,AC635,AG635,AK635,AO635,AS635,AW635,BA635,BE635,BI635,BM635,BQ635,BU635,BY635,CC635),3)+LARGE((Q635,U635,Y635,AC635,AG635,AK635,AO635,AS635,AW635,BA635,BE635,BI635,BM635,BQ635,BU635,BY635,CC635),4)+LARGE((Q635,U635,Y635,AC635,AG635,AK635,AO635,AS635,AW635,BA635,BE635,BI635,BM635,BQ635,BU635,BY635,CC635),5),J635)</f>
        <v>138.63</v>
      </c>
      <c r="O635" s="250">
        <f>IF($M635="ano",LARGE((S635,W635,AA635,AE635,AI635,AM635,AQ635,AU635,AY635,BC635,BG635,BK635,BO635,BS635,BW635,CA635,CE635),1)+LARGE((S635,W635,AA635,AE635,AI635,AM635,AQ635,AU635,AY635,BC635,BG635,BK635,BO635,BS635,BW635,CA635,CE635),2)+LARGE((S635,W635,AA635,AE635,AI635,AM635,AQ635,AU635,AY635,BC635,BG635,BK635,BO635,BS635,BW635,CA635,CE635),3)+LARGE((S635,W635,AA635,AE635,AI635,AM635,AQ635,AU635,AY635,BC635,BG635,BK635,BO635,BS635,BW635,CA635,CE635),4)+LARGE((S635,W635,AA635,AE635,AI635,AM635,AQ635,AU635,AY635,BC635,BG635,BK635,BO635,BS635,BW635,CA635,CE635),5),K635)</f>
        <v>138.63</v>
      </c>
      <c r="S635" s="193"/>
      <c r="W635" s="196"/>
      <c r="Y635" s="59" t="s">
        <v>247</v>
      </c>
      <c r="AA635" s="199" t="s">
        <v>247</v>
      </c>
      <c r="AE635" s="202"/>
      <c r="AG635" s="61" t="s">
        <v>247</v>
      </c>
      <c r="AI635" s="205"/>
      <c r="AJ635" s="200"/>
      <c r="AK635" s="201" t="s">
        <v>247</v>
      </c>
      <c r="AL635" s="201"/>
      <c r="AM635" s="202"/>
      <c r="AN635" s="206">
        <v>3.335648148148148E-2</v>
      </c>
      <c r="AO635" s="251">
        <v>138.63</v>
      </c>
      <c r="AP635" s="206">
        <v>3.335648148148148E-2</v>
      </c>
      <c r="AQ635" s="251">
        <v>138.63</v>
      </c>
      <c r="AU635" s="202"/>
      <c r="AW635" s="231"/>
      <c r="AX635" s="231"/>
      <c r="AY635" s="253"/>
      <c r="BA635" s="207"/>
      <c r="BB635" s="207"/>
      <c r="BC635" s="208"/>
      <c r="BD635" s="210"/>
      <c r="BE635" s="211"/>
      <c r="BF635" s="211"/>
      <c r="BG635" s="212"/>
      <c r="BH635" s="213"/>
      <c r="BI635" s="214"/>
      <c r="BJ635" s="214"/>
      <c r="BK635" s="215"/>
      <c r="BL635" s="112"/>
      <c r="BM635" s="233"/>
      <c r="BN635" s="233"/>
      <c r="BO635" s="255"/>
      <c r="BS635" s="217"/>
      <c r="BT635" s="218"/>
      <c r="BU635" s="259"/>
      <c r="BV635" s="259"/>
      <c r="BW635" s="260"/>
      <c r="BY635" s="257"/>
      <c r="BZ635" s="257"/>
      <c r="CA635" s="257"/>
      <c r="CB635" s="221"/>
      <c r="CC635" s="222"/>
      <c r="CD635" s="222"/>
      <c r="CE635" s="222"/>
    </row>
    <row r="636" spans="2:83" ht="15" customHeight="1">
      <c r="B636" s="2">
        <v>704</v>
      </c>
      <c r="C636" s="2">
        <v>631</v>
      </c>
      <c r="D636" s="49" t="s">
        <v>1721</v>
      </c>
      <c r="E636" s="49" t="s">
        <v>1722</v>
      </c>
      <c r="F636" s="93" t="s">
        <v>1346</v>
      </c>
      <c r="G636" s="85">
        <v>1981</v>
      </c>
      <c r="H636" s="49" t="s">
        <v>31</v>
      </c>
      <c r="I636" s="49" t="s">
        <v>31</v>
      </c>
      <c r="J636" s="105">
        <f t="shared" si="49"/>
        <v>138.55000000000001</v>
      </c>
      <c r="K636" s="249">
        <f t="shared" si="50"/>
        <v>138.62</v>
      </c>
      <c r="L636" s="51">
        <f t="shared" si="51"/>
        <v>1</v>
      </c>
      <c r="M636" s="52" t="str">
        <f t="shared" si="52"/>
        <v>nie</v>
      </c>
      <c r="N636" s="106">
        <f>IF($M636="ano",LARGE((Q636,U636,Y636,AC636,AG636,AK636,AO636,AS636,AW636,BA636,BE636,BI636,BM636,BQ636,BU636,BY636,CC636),1)+LARGE((Q636,U636,Y636,AC636,AG636,AK636,AO636,AS636,AW636,BA636,BE636,BI636,BM636,BQ636,BU636,BY636,CC636),2)+LARGE((Q636,U636,Y636,AC636,AG636,AK636,AO636,AS636,AW636,BA636,BE636,BI636,BM636,BQ636,BU636,BY636,CC636),3)+LARGE((Q636,U636,Y636,AC636,AG636,AK636,AO636,AS636,AW636,BA636,BE636,BI636,BM636,BQ636,BU636,BY636,CC636),4)+LARGE((Q636,U636,Y636,AC636,AG636,AK636,AO636,AS636,AW636,BA636,BE636,BI636,BM636,BQ636,BU636,BY636,CC636),5),J636)</f>
        <v>138.55000000000001</v>
      </c>
      <c r="O636" s="250">
        <f>IF($M636="ano",LARGE((S636,W636,AA636,AE636,AI636,AM636,AQ636,AU636,AY636,BC636,BG636,BK636,BO636,BS636,BW636,CA636,CE636),1)+LARGE((S636,W636,AA636,AE636,AI636,AM636,AQ636,AU636,AY636,BC636,BG636,BK636,BO636,BS636,BW636,CA636,CE636),2)+LARGE((S636,W636,AA636,AE636,AI636,AM636,AQ636,AU636,AY636,BC636,BG636,BK636,BO636,BS636,BW636,CA636,CE636),3)+LARGE((S636,W636,AA636,AE636,AI636,AM636,AQ636,AU636,AY636,BC636,BG636,BK636,BO636,BS636,BW636,CA636,CE636),4)+LARGE((S636,W636,AA636,AE636,AI636,AM636,AQ636,AU636,AY636,BC636,BG636,BK636,BO636,BS636,BW636,CA636,CE636),5),K636)</f>
        <v>138.62</v>
      </c>
      <c r="AJ636" s="200"/>
      <c r="AK636" s="201"/>
      <c r="AL636" s="201"/>
      <c r="AM636" s="201"/>
      <c r="BY636" s="264"/>
      <c r="BZ636" s="264"/>
      <c r="CA636" s="257"/>
      <c r="CB636" s="221">
        <v>6.2256944444444441E-2</v>
      </c>
      <c r="CC636" s="222">
        <v>138.55000000000001</v>
      </c>
      <c r="CD636" s="221">
        <v>6.2225815972222223E-2</v>
      </c>
      <c r="CE636" s="222">
        <v>138.62</v>
      </c>
    </row>
    <row r="637" spans="2:83" ht="15" customHeight="1">
      <c r="B637" s="2">
        <v>705</v>
      </c>
      <c r="C637" s="2">
        <v>632</v>
      </c>
      <c r="D637" s="49" t="s">
        <v>1137</v>
      </c>
      <c r="E637" s="49" t="s">
        <v>625</v>
      </c>
      <c r="F637" s="93" t="s">
        <v>1138</v>
      </c>
      <c r="G637" s="85">
        <v>1981</v>
      </c>
      <c r="H637" s="49" t="s">
        <v>31</v>
      </c>
      <c r="I637" s="49" t="s">
        <v>31</v>
      </c>
      <c r="J637" s="105">
        <f t="shared" si="49"/>
        <v>138.47999999999999</v>
      </c>
      <c r="K637" s="249">
        <f t="shared" si="50"/>
        <v>138.54999999999998</v>
      </c>
      <c r="L637" s="51">
        <f t="shared" si="51"/>
        <v>1</v>
      </c>
      <c r="M637" s="52" t="str">
        <f t="shared" si="52"/>
        <v>nie</v>
      </c>
      <c r="N637" s="106">
        <f>IF($M637="ano",LARGE((Q637,U637,Y637,AC637,AG637,AK637,AO637,AS637,AW637,BA637,BE637,BI637,BM637,BQ637,BU637,BY637,CC637),1)+LARGE((Q637,U637,Y637,AC637,AG637,AK637,AO637,AS637,AW637,BA637,BE637,BI637,BM637,BQ637,BU637,BY637,CC637),2)+LARGE((Q637,U637,Y637,AC637,AG637,AK637,AO637,AS637,AW637,BA637,BE637,BI637,BM637,BQ637,BU637,BY637,CC637),3)+LARGE((Q637,U637,Y637,AC637,AG637,AK637,AO637,AS637,AW637,BA637,BE637,BI637,BM637,BQ637,BU637,BY637,CC637),4)+LARGE((Q637,U637,Y637,AC637,AG637,AK637,AO637,AS637,AW637,BA637,BE637,BI637,BM637,BQ637,BU637,BY637,CC637),5),J637)</f>
        <v>138.47999999999999</v>
      </c>
      <c r="O637" s="250">
        <f>IF($M637="ano",LARGE((S637,W637,AA637,AE637,AI637,AM637,AQ637,AU637,AY637,BC637,BG637,BK637,BO637,BS637,BW637,CA637,CE637),1)+LARGE((S637,W637,AA637,AE637,AI637,AM637,AQ637,AU637,AY637,BC637,BG637,BK637,BO637,BS637,BW637,CA637,CE637),2)+LARGE((S637,W637,AA637,AE637,AI637,AM637,AQ637,AU637,AY637,BC637,BG637,BK637,BO637,BS637,BW637,CA637,CE637),3)+LARGE((S637,W637,AA637,AE637,AI637,AM637,AQ637,AU637,AY637,BC637,BG637,BK637,BO637,BS637,BW637,CA637,CE637),4)+LARGE((S637,W637,AA637,AE637,AI637,AM637,AQ637,AU637,AY637,BC637,BG637,BK637,BO637,BS637,BW637,CA637,CE637),5),K637)</f>
        <v>138.54999999999998</v>
      </c>
      <c r="AJ637" s="200"/>
      <c r="AK637" s="201"/>
      <c r="AL637" s="201"/>
      <c r="AM637" s="201"/>
      <c r="BT637" s="218">
        <v>5.8680555555555555E-2</v>
      </c>
      <c r="BU637" s="256">
        <v>138.47999999999999</v>
      </c>
      <c r="BV637" s="218">
        <v>5.865121527777778E-2</v>
      </c>
      <c r="BW637" s="262">
        <v>138.54999999999998</v>
      </c>
      <c r="BX637" s="219">
        <v>6.0937499999999999E-2</v>
      </c>
      <c r="BY637" s="257"/>
      <c r="BZ637" s="219">
        <v>6.090703125E-2</v>
      </c>
      <c r="CA637" s="257"/>
      <c r="CB637" s="221"/>
      <c r="CC637" s="222"/>
      <c r="CD637" s="222"/>
      <c r="CE637" s="222"/>
    </row>
    <row r="638" spans="2:83" ht="15" customHeight="1">
      <c r="B638" s="2">
        <v>706</v>
      </c>
      <c r="C638" s="2">
        <v>633</v>
      </c>
      <c r="D638" s="80" t="s">
        <v>1661</v>
      </c>
      <c r="E638" s="80" t="s">
        <v>1505</v>
      </c>
      <c r="F638" s="90"/>
      <c r="G638" s="84">
        <v>1955</v>
      </c>
      <c r="H638" s="49" t="s">
        <v>31</v>
      </c>
      <c r="I638" s="2" t="str">
        <f>IF(G638&lt;=1953,"M60",IF(G638&lt;=1963,"M50",IF(G638&lt;=1973,"M40","M")))</f>
        <v>M50</v>
      </c>
      <c r="J638" s="105">
        <f t="shared" si="49"/>
        <v>114.03</v>
      </c>
      <c r="K638" s="249">
        <f t="shared" si="50"/>
        <v>138.47</v>
      </c>
      <c r="L638" s="51">
        <f t="shared" si="51"/>
        <v>1</v>
      </c>
      <c r="M638" s="52" t="str">
        <f t="shared" si="52"/>
        <v>nie</v>
      </c>
      <c r="N638" s="106">
        <f>IF($M638="ano",LARGE((Q638,U638,Y638,AC638,AG638,AK638,AO638,AS638,AW638,BA638,BE638,BI638,BM638,BQ638,BU638,BY638,CC638),1)+LARGE((Q638,U638,Y638,AC638,AG638,AK638,AO638,AS638,AW638,BA638,BE638,BI638,BM638,BQ638,BU638,BY638,CC638),2)+LARGE((Q638,U638,Y638,AC638,AG638,AK638,AO638,AS638,AW638,BA638,BE638,BI638,BM638,BQ638,BU638,BY638,CC638),3)+LARGE((Q638,U638,Y638,AC638,AG638,AK638,AO638,AS638,AW638,BA638,BE638,BI638,BM638,BQ638,BU638,BY638,CC638),4)+LARGE((Q638,U638,Y638,AC638,AG638,AK638,AO638,AS638,AW638,BA638,BE638,BI638,BM638,BQ638,BU638,BY638,CC638),5),J638)</f>
        <v>114.03</v>
      </c>
      <c r="O638" s="250">
        <f>IF($M638="ano",LARGE((S638,W638,AA638,AE638,AI638,AM638,AQ638,AU638,AY638,BC638,BG638,BK638,BO638,BS638,BW638,CA638,CE638),1)+LARGE((S638,W638,AA638,AE638,AI638,AM638,AQ638,AU638,AY638,BC638,BG638,BK638,BO638,BS638,BW638,CA638,CE638),2)+LARGE((S638,W638,AA638,AE638,AI638,AM638,AQ638,AU638,AY638,BC638,BG638,BK638,BO638,BS638,BW638,CA638,CE638),3)+LARGE((S638,W638,AA638,AE638,AI638,AM638,AQ638,AU638,AY638,BC638,BG638,BK638,BO638,BS638,BW638,CA638,CE638),4)+LARGE((S638,W638,AA638,AE638,AI638,AM638,AQ638,AU638,AY638,BC638,BG638,BK638,BO638,BS638,BW638,CA638,CE638),5),K638)</f>
        <v>138.47</v>
      </c>
      <c r="P638" s="191"/>
      <c r="Q638" s="192"/>
      <c r="R638" s="192"/>
      <c r="S638" s="193"/>
      <c r="T638" s="194"/>
      <c r="U638" s="195"/>
      <c r="V638" s="195"/>
      <c r="W638" s="196"/>
      <c r="X638" s="197">
        <v>7.2511574074074062E-2</v>
      </c>
      <c r="Y638" s="261">
        <v>114.03</v>
      </c>
      <c r="Z638" s="197">
        <v>5.9713281249999993E-2</v>
      </c>
      <c r="AA638" s="261">
        <v>138.47</v>
      </c>
      <c r="AB638" s="200"/>
      <c r="AC638" s="201"/>
      <c r="AD638" s="201"/>
      <c r="AE638" s="202"/>
      <c r="AF638" s="203"/>
      <c r="AG638" s="204" t="s">
        <v>247</v>
      </c>
      <c r="AH638" s="204"/>
      <c r="AI638" s="205"/>
      <c r="AJ638" s="200"/>
      <c r="AK638" s="201" t="s">
        <v>247</v>
      </c>
      <c r="AL638" s="201"/>
      <c r="AM638" s="202"/>
      <c r="AN638" s="206"/>
      <c r="AO638" s="207" t="s">
        <v>247</v>
      </c>
      <c r="AP638" s="207"/>
      <c r="AQ638" s="208"/>
      <c r="AU638" s="202"/>
      <c r="AW638" s="231"/>
      <c r="AX638" s="231"/>
      <c r="AY638" s="253"/>
      <c r="BA638" s="207"/>
      <c r="BB638" s="207"/>
      <c r="BC638" s="208"/>
      <c r="BD638" s="210"/>
      <c r="BE638" s="211"/>
      <c r="BF638" s="211"/>
      <c r="BG638" s="212"/>
      <c r="BH638" s="213"/>
      <c r="BI638" s="214"/>
      <c r="BJ638" s="214"/>
      <c r="BK638" s="215"/>
      <c r="BL638" s="112"/>
      <c r="BM638" s="233"/>
      <c r="BN638" s="233"/>
      <c r="BO638" s="255"/>
      <c r="BP638" s="216"/>
      <c r="BQ638" s="216"/>
      <c r="BR638" s="216"/>
      <c r="BS638" s="217"/>
      <c r="BT638" s="218"/>
      <c r="BU638" s="259"/>
      <c r="BV638" s="259"/>
      <c r="BW638" s="260"/>
      <c r="BY638" s="257"/>
      <c r="BZ638" s="257"/>
      <c r="CA638" s="257"/>
      <c r="CB638" s="221"/>
      <c r="CC638" s="222"/>
      <c r="CD638" s="222"/>
      <c r="CE638" s="222"/>
    </row>
    <row r="639" spans="2:83" ht="15" customHeight="1">
      <c r="B639" s="2">
        <v>707</v>
      </c>
      <c r="C639" s="2">
        <v>634</v>
      </c>
      <c r="D639" s="49" t="s">
        <v>876</v>
      </c>
      <c r="E639" s="49" t="s">
        <v>1543</v>
      </c>
      <c r="F639" s="93" t="s">
        <v>2038</v>
      </c>
      <c r="G639" s="85">
        <v>1977</v>
      </c>
      <c r="H639" s="49" t="s">
        <v>31</v>
      </c>
      <c r="I639" s="49" t="s">
        <v>31</v>
      </c>
      <c r="J639" s="105">
        <f t="shared" si="49"/>
        <v>136.61000000000001</v>
      </c>
      <c r="K639" s="249">
        <f t="shared" si="50"/>
        <v>138.45999999999998</v>
      </c>
      <c r="L639" s="51">
        <f t="shared" si="51"/>
        <v>1</v>
      </c>
      <c r="M639" s="52" t="str">
        <f t="shared" si="52"/>
        <v>nie</v>
      </c>
      <c r="N639" s="106">
        <f>IF($M639="ano",LARGE((Q639,U639,Y639,AC639,AG639,AK639,AO639,AS639,AW639,BA639,BE639,BI639,BM639,BQ639,BU639,BY639,CC639),1)+LARGE((Q639,U639,Y639,AC639,AG639,AK639,AO639,AS639,AW639,BA639,BE639,BI639,BM639,BQ639,BU639,BY639,CC639),2)+LARGE((Q639,U639,Y639,AC639,AG639,AK639,AO639,AS639,AW639,BA639,BE639,BI639,BM639,BQ639,BU639,BY639,CC639),3)+LARGE((Q639,U639,Y639,AC639,AG639,AK639,AO639,AS639,AW639,BA639,BE639,BI639,BM639,BQ639,BU639,BY639,CC639),4)+LARGE((Q639,U639,Y639,AC639,AG639,AK639,AO639,AS639,AW639,BA639,BE639,BI639,BM639,BQ639,BU639,BY639,CC639),5),J639)</f>
        <v>136.61000000000001</v>
      </c>
      <c r="O639" s="250">
        <f>IF($M639="ano",LARGE((S639,W639,AA639,AE639,AI639,AM639,AQ639,AU639,AY639,BC639,BG639,BK639,BO639,BS639,BW639,CA639,CE639),1)+LARGE((S639,W639,AA639,AE639,AI639,AM639,AQ639,AU639,AY639,BC639,BG639,BK639,BO639,BS639,BW639,CA639,CE639),2)+LARGE((S639,W639,AA639,AE639,AI639,AM639,AQ639,AU639,AY639,BC639,BG639,BK639,BO639,BS639,BW639,CA639,CE639),3)+LARGE((S639,W639,AA639,AE639,AI639,AM639,AQ639,AU639,AY639,BC639,BG639,BK639,BO639,BS639,BW639,CA639,CE639),4)+LARGE((S639,W639,AA639,AE639,AI639,AM639,AQ639,AU639,AY639,BC639,BG639,BK639,BO639,BS639,BW639,CA639,CE639),5),K639)</f>
        <v>138.45999999999998</v>
      </c>
      <c r="Y639" s="59" t="s">
        <v>247</v>
      </c>
      <c r="AA639" s="59" t="s">
        <v>247</v>
      </c>
      <c r="AJ639" s="200"/>
      <c r="AK639" s="201"/>
      <c r="AL639" s="201"/>
      <c r="AM639" s="201"/>
      <c r="BD639" s="210">
        <v>6.4490740740740737E-2</v>
      </c>
      <c r="BE639" s="258">
        <v>136.61000000000001</v>
      </c>
      <c r="BF639" s="210">
        <v>6.3633013888888881E-2</v>
      </c>
      <c r="BG639" s="258">
        <v>138.45999999999998</v>
      </c>
      <c r="BH639" s="213"/>
      <c r="BI639" s="214"/>
      <c r="BJ639" s="214"/>
      <c r="BK639" s="215"/>
      <c r="BL639" s="112"/>
      <c r="BM639" s="233"/>
      <c r="BN639" s="233"/>
      <c r="BO639" s="255"/>
      <c r="BT639" s="218"/>
      <c r="BU639" s="259"/>
      <c r="BV639" s="259"/>
      <c r="BW639" s="260"/>
      <c r="BY639" s="257"/>
      <c r="BZ639" s="257"/>
      <c r="CA639" s="257"/>
      <c r="CB639" s="221"/>
      <c r="CC639" s="222"/>
      <c r="CD639" s="222"/>
      <c r="CE639" s="222"/>
    </row>
    <row r="640" spans="2:83" ht="15" customHeight="1">
      <c r="B640" s="2">
        <v>708</v>
      </c>
      <c r="C640" s="2">
        <v>635</v>
      </c>
      <c r="D640" s="49" t="s">
        <v>504</v>
      </c>
      <c r="E640" s="49" t="s">
        <v>1597</v>
      </c>
      <c r="F640" s="93" t="s">
        <v>328</v>
      </c>
      <c r="G640" s="85" t="s">
        <v>283</v>
      </c>
      <c r="H640" s="49" t="s">
        <v>31</v>
      </c>
      <c r="I640" s="49" t="s">
        <v>31</v>
      </c>
      <c r="J640" s="105">
        <f t="shared" si="49"/>
        <v>138</v>
      </c>
      <c r="K640" s="249">
        <f t="shared" si="50"/>
        <v>138.28</v>
      </c>
      <c r="L640" s="51">
        <f t="shared" si="51"/>
        <v>1</v>
      </c>
      <c r="M640" s="52" t="str">
        <f t="shared" si="52"/>
        <v>nie</v>
      </c>
      <c r="N640" s="106">
        <f>IF($M640="ano",LARGE((Q640,U640,Y640,AC640,AG640,AK640,AO640,AS640,AW640,BA640,BE640,BI640,BM640,BQ640,BU640,BY640,CC640),1)+LARGE((Q640,U640,Y640,AC640,AG640,AK640,AO640,AS640,AW640,BA640,BE640,BI640,BM640,BQ640,BU640,BY640,CC640),2)+LARGE((Q640,U640,Y640,AC640,AG640,AK640,AO640,AS640,AW640,BA640,BE640,BI640,BM640,BQ640,BU640,BY640,CC640),3)+LARGE((Q640,U640,Y640,AC640,AG640,AK640,AO640,AS640,AW640,BA640,BE640,BI640,BM640,BQ640,BU640,BY640,CC640),4)+LARGE((Q640,U640,Y640,AC640,AG640,AK640,AO640,AS640,AW640,BA640,BE640,BI640,BM640,BQ640,BU640,BY640,CC640),5),J640)</f>
        <v>138</v>
      </c>
      <c r="O640" s="250">
        <f>IF($M640="ano",LARGE((S640,W640,AA640,AE640,AI640,AM640,AQ640,AU640,AY640,BC640,BG640,BK640,BO640,BS640,BW640,CA640,CE640),1)+LARGE((S640,W640,AA640,AE640,AI640,AM640,AQ640,AU640,AY640,BC640,BG640,BK640,BO640,BS640,BW640,CA640,CE640),2)+LARGE((S640,W640,AA640,AE640,AI640,AM640,AQ640,AU640,AY640,BC640,BG640,BK640,BO640,BS640,BW640,CA640,CE640),3)+LARGE((S640,W640,AA640,AE640,AI640,AM640,AQ640,AU640,AY640,BC640,BG640,BK640,BO640,BS640,BW640,CA640,CE640),4)+LARGE((S640,W640,AA640,AE640,AI640,AM640,AQ640,AU640,AY640,BC640,BG640,BK640,BO640,BS640,BW640,CA640,CE640),5),K640)</f>
        <v>138.28</v>
      </c>
      <c r="S640" s="193"/>
      <c r="W640" s="196"/>
      <c r="Y640" s="59" t="s">
        <v>247</v>
      </c>
      <c r="AA640" s="199" t="s">
        <v>247</v>
      </c>
      <c r="AE640" s="202"/>
      <c r="AG640" s="61" t="s">
        <v>247</v>
      </c>
      <c r="AI640" s="205"/>
      <c r="AJ640" s="200"/>
      <c r="AK640" s="201" t="s">
        <v>247</v>
      </c>
      <c r="AL640" s="201"/>
      <c r="AM640" s="202"/>
      <c r="AN640" s="206">
        <v>3.3437500000000002E-2</v>
      </c>
      <c r="AO640" s="251">
        <v>138</v>
      </c>
      <c r="AP640" s="206">
        <v>3.3370625000000001E-2</v>
      </c>
      <c r="AQ640" s="251">
        <v>138.28</v>
      </c>
      <c r="AU640" s="202"/>
      <c r="AW640" s="231"/>
      <c r="AX640" s="231"/>
      <c r="AY640" s="253"/>
      <c r="BA640" s="207"/>
      <c r="BB640" s="207"/>
      <c r="BC640" s="208"/>
      <c r="BD640" s="210"/>
      <c r="BE640" s="211"/>
      <c r="BF640" s="211"/>
      <c r="BG640" s="212"/>
      <c r="BH640" s="213"/>
      <c r="BI640" s="214"/>
      <c r="BJ640" s="214"/>
      <c r="BK640" s="215"/>
      <c r="BL640" s="112"/>
      <c r="BM640" s="233"/>
      <c r="BN640" s="233"/>
      <c r="BO640" s="255"/>
      <c r="BS640" s="217"/>
      <c r="BT640" s="218"/>
      <c r="BU640" s="259"/>
      <c r="BV640" s="259"/>
      <c r="BW640" s="260"/>
      <c r="BY640" s="257"/>
      <c r="BZ640" s="257"/>
      <c r="CA640" s="257"/>
      <c r="CB640" s="221"/>
      <c r="CC640" s="222"/>
      <c r="CD640" s="222"/>
      <c r="CE640" s="222"/>
    </row>
    <row r="641" spans="2:83" ht="15" customHeight="1">
      <c r="B641" s="2">
        <v>709</v>
      </c>
      <c r="C641" s="2">
        <v>636</v>
      </c>
      <c r="D641" s="49" t="s">
        <v>852</v>
      </c>
      <c r="E641" s="49" t="s">
        <v>1713</v>
      </c>
      <c r="F641" s="93" t="s">
        <v>853</v>
      </c>
      <c r="G641" s="85">
        <v>1964</v>
      </c>
      <c r="H641" s="49" t="s">
        <v>31</v>
      </c>
      <c r="I641" s="49" t="s">
        <v>32</v>
      </c>
      <c r="J641" s="105">
        <f t="shared" si="49"/>
        <v>123.19</v>
      </c>
      <c r="K641" s="249">
        <f t="shared" si="50"/>
        <v>138.22999999999999</v>
      </c>
      <c r="L641" s="51">
        <f t="shared" si="51"/>
        <v>1</v>
      </c>
      <c r="M641" s="52" t="str">
        <f t="shared" si="52"/>
        <v>nie</v>
      </c>
      <c r="N641" s="106">
        <f>IF($M641="ano",LARGE((Q641,U641,Y641,AC641,AG641,AK641,AO641,AS641,AW641,BA641,BE641,BI641,BM641,BQ641,BU641,BY641,CC641),1)+LARGE((Q641,U641,Y641,AC641,AG641,AK641,AO641,AS641,AW641,BA641,BE641,BI641,BM641,BQ641,BU641,BY641,CC641),2)+LARGE((Q641,U641,Y641,AC641,AG641,AK641,AO641,AS641,AW641,BA641,BE641,BI641,BM641,BQ641,BU641,BY641,CC641),3)+LARGE((Q641,U641,Y641,AC641,AG641,AK641,AO641,AS641,AW641,BA641,BE641,BI641,BM641,BQ641,BU641,BY641,CC641),4)+LARGE((Q641,U641,Y641,AC641,AG641,AK641,AO641,AS641,AW641,BA641,BE641,BI641,BM641,BQ641,BU641,BY641,CC641),5),J641)</f>
        <v>123.19</v>
      </c>
      <c r="O641" s="250">
        <f>IF($M641="ano",LARGE((S641,W641,AA641,AE641,AI641,AM641,AQ641,AU641,AY641,BC641,BG641,BK641,BO641,BS641,BW641,CA641,CE641),1)+LARGE((S641,W641,AA641,AE641,AI641,AM641,AQ641,AU641,AY641,BC641,BG641,BK641,BO641,BS641,BW641,CA641,CE641),2)+LARGE((S641,W641,AA641,AE641,AI641,AM641,AQ641,AU641,AY641,BC641,BG641,BK641,BO641,BS641,BW641,CA641,CE641),3)+LARGE((S641,W641,AA641,AE641,AI641,AM641,AQ641,AU641,AY641,BC641,BG641,BK641,BO641,BS641,BW641,CA641,CE641),4)+LARGE((S641,W641,AA641,AE641,AI641,AM641,AQ641,AU641,AY641,BC641,BG641,BK641,BO641,BS641,BW641,CA641,CE641),5),K641)</f>
        <v>138.22999999999999</v>
      </c>
      <c r="Y641" s="59" t="s">
        <v>247</v>
      </c>
      <c r="AA641" s="59" t="s">
        <v>247</v>
      </c>
      <c r="AJ641" s="200"/>
      <c r="AK641" s="201"/>
      <c r="AL641" s="201"/>
      <c r="AM641" s="201"/>
      <c r="BD641" s="210">
        <v>6.777777777777777E-2</v>
      </c>
      <c r="BE641" s="258">
        <v>123.19</v>
      </c>
      <c r="BF641" s="210">
        <v>6.0403555555555551E-2</v>
      </c>
      <c r="BG641" s="258">
        <v>138.22999999999999</v>
      </c>
      <c r="BH641" s="213"/>
      <c r="BI641" s="214"/>
      <c r="BJ641" s="214"/>
      <c r="BK641" s="215"/>
      <c r="BL641" s="112"/>
      <c r="BM641" s="233"/>
      <c r="BN641" s="233"/>
      <c r="BO641" s="255"/>
      <c r="BT641" s="218"/>
      <c r="BU641" s="259"/>
      <c r="BV641" s="259"/>
      <c r="BW641" s="260"/>
      <c r="BY641" s="257"/>
      <c r="BZ641" s="257"/>
      <c r="CA641" s="257"/>
      <c r="CB641" s="221"/>
      <c r="CC641" s="222"/>
      <c r="CD641" s="222"/>
      <c r="CE641" s="222"/>
    </row>
    <row r="642" spans="2:83" ht="15" customHeight="1">
      <c r="B642" s="2">
        <v>710</v>
      </c>
      <c r="C642" s="2">
        <v>637</v>
      </c>
      <c r="D642" s="49" t="s">
        <v>511</v>
      </c>
      <c r="E642" s="49" t="s">
        <v>1582</v>
      </c>
      <c r="F642" s="93" t="s">
        <v>286</v>
      </c>
      <c r="G642" s="85" t="s">
        <v>344</v>
      </c>
      <c r="H642" s="49" t="s">
        <v>31</v>
      </c>
      <c r="I642" s="49" t="s">
        <v>31</v>
      </c>
      <c r="J642" s="105">
        <f t="shared" si="49"/>
        <v>138.18</v>
      </c>
      <c r="K642" s="249">
        <f t="shared" si="50"/>
        <v>138.18</v>
      </c>
      <c r="L642" s="51">
        <f t="shared" si="51"/>
        <v>1</v>
      </c>
      <c r="M642" s="52" t="str">
        <f t="shared" si="52"/>
        <v>nie</v>
      </c>
      <c r="N642" s="106">
        <f>IF($M642="ano",LARGE((Q642,U642,Y642,AC642,AG642,AK642,AO642,AS642,AW642,BA642,BE642,BI642,BM642,BQ642,BU642,BY642,CC642),1)+LARGE((Q642,U642,Y642,AC642,AG642,AK642,AO642,AS642,AW642,BA642,BE642,BI642,BM642,BQ642,BU642,BY642,CC642),2)+LARGE((Q642,U642,Y642,AC642,AG642,AK642,AO642,AS642,AW642,BA642,BE642,BI642,BM642,BQ642,BU642,BY642,CC642),3)+LARGE((Q642,U642,Y642,AC642,AG642,AK642,AO642,AS642,AW642,BA642,BE642,BI642,BM642,BQ642,BU642,BY642,CC642),4)+LARGE((Q642,U642,Y642,AC642,AG642,AK642,AO642,AS642,AW642,BA642,BE642,BI642,BM642,BQ642,BU642,BY642,CC642),5),J642)</f>
        <v>138.18</v>
      </c>
      <c r="O642" s="250">
        <f>IF($M642="ano",LARGE((S642,W642,AA642,AE642,AI642,AM642,AQ642,AU642,AY642,BC642,BG642,BK642,BO642,BS642,BW642,CA642,CE642),1)+LARGE((S642,W642,AA642,AE642,AI642,AM642,AQ642,AU642,AY642,BC642,BG642,BK642,BO642,BS642,BW642,CA642,CE642),2)+LARGE((S642,W642,AA642,AE642,AI642,AM642,AQ642,AU642,AY642,BC642,BG642,BK642,BO642,BS642,BW642,CA642,CE642),3)+LARGE((S642,W642,AA642,AE642,AI642,AM642,AQ642,AU642,AY642,BC642,BG642,BK642,BO642,BS642,BW642,CA642,CE642),4)+LARGE((S642,W642,AA642,AE642,AI642,AM642,AQ642,AU642,AY642,BC642,BG642,BK642,BO642,BS642,BW642,CA642,CE642),5),K642)</f>
        <v>138.18</v>
      </c>
      <c r="S642" s="193"/>
      <c r="W642" s="196"/>
      <c r="Y642" s="59" t="s">
        <v>247</v>
      </c>
      <c r="AA642" s="199" t="s">
        <v>247</v>
      </c>
      <c r="AE642" s="202"/>
      <c r="AG642" s="61" t="s">
        <v>247</v>
      </c>
      <c r="AI642" s="205"/>
      <c r="AJ642" s="200"/>
      <c r="AK642" s="201" t="s">
        <v>247</v>
      </c>
      <c r="AL642" s="201"/>
      <c r="AM642" s="202"/>
      <c r="AN642" s="206">
        <v>3.3414351851851855E-2</v>
      </c>
      <c r="AO642" s="251">
        <v>138.18</v>
      </c>
      <c r="AP642" s="206">
        <v>3.3414351851851855E-2</v>
      </c>
      <c r="AQ642" s="251">
        <v>138.18</v>
      </c>
      <c r="AU642" s="202"/>
      <c r="AW642" s="231"/>
      <c r="AX642" s="231"/>
      <c r="AY642" s="253"/>
      <c r="BA642" s="207"/>
      <c r="BB642" s="207"/>
      <c r="BC642" s="208"/>
      <c r="BD642" s="210"/>
      <c r="BE642" s="211"/>
      <c r="BF642" s="211"/>
      <c r="BG642" s="212"/>
      <c r="BH642" s="213"/>
      <c r="BI642" s="214"/>
      <c r="BJ642" s="214"/>
      <c r="BK642" s="215"/>
      <c r="BL642" s="112"/>
      <c r="BM642" s="233"/>
      <c r="BN642" s="233"/>
      <c r="BO642" s="255"/>
      <c r="BS642" s="217"/>
      <c r="BT642" s="218"/>
      <c r="BU642" s="259"/>
      <c r="BV642" s="259"/>
      <c r="BW642" s="260"/>
      <c r="BY642" s="257"/>
      <c r="BZ642" s="257"/>
      <c r="CA642" s="257"/>
      <c r="CB642" s="221"/>
      <c r="CC642" s="222"/>
      <c r="CD642" s="222"/>
      <c r="CE642" s="222"/>
    </row>
    <row r="643" spans="2:83" ht="15" customHeight="1">
      <c r="B643" s="2">
        <v>711</v>
      </c>
      <c r="C643" s="2">
        <v>638</v>
      </c>
      <c r="D643" s="49" t="s">
        <v>802</v>
      </c>
      <c r="E643" s="49" t="s">
        <v>1674</v>
      </c>
      <c r="F643" s="93" t="s">
        <v>803</v>
      </c>
      <c r="G643" s="85">
        <v>1981</v>
      </c>
      <c r="H643" s="49" t="s">
        <v>31</v>
      </c>
      <c r="I643" s="49" t="s">
        <v>31</v>
      </c>
      <c r="J643" s="105">
        <f t="shared" si="49"/>
        <v>138.11000000000001</v>
      </c>
      <c r="K643" s="249">
        <f t="shared" si="50"/>
        <v>138.17999999999998</v>
      </c>
      <c r="L643" s="51">
        <f t="shared" si="51"/>
        <v>1</v>
      </c>
      <c r="M643" s="52" t="str">
        <f t="shared" si="52"/>
        <v>nie</v>
      </c>
      <c r="N643" s="106">
        <f>IF($M643="ano",LARGE((Q643,U643,Y643,AC643,AG643,AK643,AO643,AS643,AW643,BA643,BE643,BI643,BM643,BQ643,BU643,BY643,CC643),1)+LARGE((Q643,U643,Y643,AC643,AG643,AK643,AO643,AS643,AW643,BA643,BE643,BI643,BM643,BQ643,BU643,BY643,CC643),2)+LARGE((Q643,U643,Y643,AC643,AG643,AK643,AO643,AS643,AW643,BA643,BE643,BI643,BM643,BQ643,BU643,BY643,CC643),3)+LARGE((Q643,U643,Y643,AC643,AG643,AK643,AO643,AS643,AW643,BA643,BE643,BI643,BM643,BQ643,BU643,BY643,CC643),4)+LARGE((Q643,U643,Y643,AC643,AG643,AK643,AO643,AS643,AW643,BA643,BE643,BI643,BM643,BQ643,BU643,BY643,CC643),5),J643)</f>
        <v>138.11000000000001</v>
      </c>
      <c r="O643" s="250">
        <f>IF($M643="ano",LARGE((S643,W643,AA643,AE643,AI643,AM643,AQ643,AU643,AY643,BC643,BG643,BK643,BO643,BS643,BW643,CA643,CE643),1)+LARGE((S643,W643,AA643,AE643,AI643,AM643,AQ643,AU643,AY643,BC643,BG643,BK643,BO643,BS643,BW643,CA643,CE643),2)+LARGE((S643,W643,AA643,AE643,AI643,AM643,AQ643,AU643,AY643,BC643,BG643,BK643,BO643,BS643,BW643,CA643,CE643),3)+LARGE((S643,W643,AA643,AE643,AI643,AM643,AQ643,AU643,AY643,BC643,BG643,BK643,BO643,BS643,BW643,CA643,CE643),4)+LARGE((S643,W643,AA643,AE643,AI643,AM643,AQ643,AU643,AY643,BC643,BG643,BK643,BO643,BS643,BW643,CA643,CE643),5),K643)</f>
        <v>138.17999999999998</v>
      </c>
      <c r="Y643" s="59" t="s">
        <v>247</v>
      </c>
      <c r="AA643" s="59" t="s">
        <v>247</v>
      </c>
      <c r="AJ643" s="200"/>
      <c r="AK643" s="201"/>
      <c r="AL643" s="201"/>
      <c r="AM643" s="201"/>
      <c r="AV643" s="78">
        <v>8.1354166666666672E-2</v>
      </c>
      <c r="AW643" s="263">
        <v>138.11000000000001</v>
      </c>
      <c r="AX643" s="78">
        <v>8.1313489583333343E-2</v>
      </c>
      <c r="AY643" s="263">
        <v>138.17999999999998</v>
      </c>
      <c r="BA643" s="207"/>
      <c r="BB643" s="207"/>
      <c r="BC643" s="208"/>
      <c r="BD643" s="210"/>
      <c r="BE643" s="211"/>
      <c r="BF643" s="211"/>
      <c r="BG643" s="212"/>
      <c r="BH643" s="213"/>
      <c r="BI643" s="214"/>
      <c r="BJ643" s="214"/>
      <c r="BK643" s="215"/>
      <c r="BL643" s="112"/>
      <c r="BM643" s="233"/>
      <c r="BN643" s="233"/>
      <c r="BO643" s="255"/>
      <c r="BT643" s="218"/>
      <c r="BU643" s="259"/>
      <c r="BV643" s="259"/>
      <c r="BW643" s="260"/>
      <c r="BY643" s="257"/>
      <c r="BZ643" s="257"/>
      <c r="CA643" s="257"/>
      <c r="CB643" s="221"/>
      <c r="CC643" s="222"/>
      <c r="CD643" s="222"/>
      <c r="CE643" s="222"/>
    </row>
    <row r="644" spans="2:83" ht="15" customHeight="1">
      <c r="B644" s="2">
        <v>712</v>
      </c>
      <c r="C644" s="2">
        <v>639</v>
      </c>
      <c r="D644" s="47" t="s">
        <v>1636</v>
      </c>
      <c r="E644" s="47" t="s">
        <v>1635</v>
      </c>
      <c r="F644" s="89"/>
      <c r="G644" s="48">
        <v>1970</v>
      </c>
      <c r="H644" s="49" t="s">
        <v>31</v>
      </c>
      <c r="I644" s="2" t="str">
        <f>IF(G644&lt;=1953,"M60",IF(G644&lt;=1963,"M50",IF(G644&lt;=1973,"M40","M")))</f>
        <v>M40</v>
      </c>
      <c r="J644" s="105">
        <f t="shared" si="49"/>
        <v>128.96</v>
      </c>
      <c r="K644" s="249">
        <f t="shared" si="50"/>
        <v>137.75</v>
      </c>
      <c r="L644" s="51">
        <f t="shared" si="51"/>
        <v>1</v>
      </c>
      <c r="M644" s="52" t="str">
        <f t="shared" si="52"/>
        <v>nie</v>
      </c>
      <c r="N644" s="106">
        <f>IF($M644="ano",LARGE((Q644,U644,Y644,AC644,AG644,AK644,AO644,AS644,AW644,BA644,BE644,BI644,BM644,BQ644,BU644,BY644,CC644),1)+LARGE((Q644,U644,Y644,AC644,AG644,AK644,AO644,AS644,AW644,BA644,BE644,BI644,BM644,BQ644,BU644,BY644,CC644),2)+LARGE((Q644,U644,Y644,AC644,AG644,AK644,AO644,AS644,AW644,BA644,BE644,BI644,BM644,BQ644,BU644,BY644,CC644),3)+LARGE((Q644,U644,Y644,AC644,AG644,AK644,AO644,AS644,AW644,BA644,BE644,BI644,BM644,BQ644,BU644,BY644,CC644),4)+LARGE((Q644,U644,Y644,AC644,AG644,AK644,AO644,AS644,AW644,BA644,BE644,BI644,BM644,BQ644,BU644,BY644,CC644),5),J644)</f>
        <v>128.96</v>
      </c>
      <c r="O644" s="250">
        <f>IF($M644="ano",LARGE((S644,W644,AA644,AE644,AI644,AM644,AQ644,AU644,AY644,BC644,BG644,BK644,BO644,BS644,BW644,CA644,CE644),1)+LARGE((S644,W644,AA644,AE644,AI644,AM644,AQ644,AU644,AY644,BC644,BG644,BK644,BO644,BS644,BW644,CA644,CE644),2)+LARGE((S644,W644,AA644,AE644,AI644,AM644,AQ644,AU644,AY644,BC644,BG644,BK644,BO644,BS644,BW644,CA644,CE644),3)+LARGE((S644,W644,AA644,AE644,AI644,AM644,AQ644,AU644,AY644,BC644,BG644,BK644,BO644,BS644,BW644,CA644,CE644),4)+LARGE((S644,W644,AA644,AE644,AI644,AM644,AQ644,AU644,AY644,BC644,BG644,BK644,BO644,BS644,BW644,CA644,CE644),5),K644)</f>
        <v>137.75</v>
      </c>
      <c r="P644" s="191"/>
      <c r="Q644" s="192"/>
      <c r="R644" s="192"/>
      <c r="S644" s="193"/>
      <c r="T644" s="194"/>
      <c r="U644" s="195"/>
      <c r="V644" s="195"/>
      <c r="W644" s="196"/>
      <c r="X644" s="197">
        <v>6.9189814814814815E-2</v>
      </c>
      <c r="Y644" s="261">
        <v>128.96</v>
      </c>
      <c r="Z644" s="197">
        <v>6.4775504629629638E-2</v>
      </c>
      <c r="AA644" s="261">
        <v>137.75</v>
      </c>
      <c r="AB644" s="200"/>
      <c r="AC644" s="201"/>
      <c r="AD644" s="201"/>
      <c r="AE644" s="202"/>
      <c r="AF644" s="203"/>
      <c r="AG644" s="204" t="s">
        <v>247</v>
      </c>
      <c r="AH644" s="204"/>
      <c r="AI644" s="205"/>
      <c r="AJ644" s="200"/>
      <c r="AK644" s="201" t="s">
        <v>247</v>
      </c>
      <c r="AL644" s="201"/>
      <c r="AM644" s="202"/>
      <c r="AN644" s="206"/>
      <c r="AO644" s="207" t="s">
        <v>247</v>
      </c>
      <c r="AP644" s="207"/>
      <c r="AQ644" s="208"/>
      <c r="AU644" s="202"/>
      <c r="AW644" s="231"/>
      <c r="AX644" s="231"/>
      <c r="AY644" s="253"/>
      <c r="BA644" s="207"/>
      <c r="BB644" s="207"/>
      <c r="BC644" s="208"/>
      <c r="BD644" s="210"/>
      <c r="BE644" s="211"/>
      <c r="BF644" s="211"/>
      <c r="BG644" s="212"/>
      <c r="BH644" s="213"/>
      <c r="BI644" s="214"/>
      <c r="BJ644" s="214"/>
      <c r="BK644" s="215"/>
      <c r="BL644" s="112"/>
      <c r="BM644" s="233"/>
      <c r="BN644" s="233"/>
      <c r="BO644" s="255"/>
      <c r="BP644" s="216"/>
      <c r="BQ644" s="216"/>
      <c r="BR644" s="216"/>
      <c r="BS644" s="217"/>
      <c r="BT644" s="218"/>
      <c r="BU644" s="259"/>
      <c r="BV644" s="259"/>
      <c r="BW644" s="260"/>
      <c r="BY644" s="257"/>
      <c r="BZ644" s="257"/>
      <c r="CA644" s="257"/>
      <c r="CB644" s="221"/>
      <c r="CC644" s="222"/>
      <c r="CD644" s="222"/>
      <c r="CE644" s="222"/>
    </row>
    <row r="645" spans="2:83" ht="15" customHeight="1">
      <c r="B645" s="2">
        <v>713</v>
      </c>
      <c r="C645" s="2">
        <v>640</v>
      </c>
      <c r="D645" s="49" t="s">
        <v>580</v>
      </c>
      <c r="E645" s="49" t="s">
        <v>1505</v>
      </c>
      <c r="F645" s="93" t="s">
        <v>327</v>
      </c>
      <c r="G645" s="85" t="s">
        <v>260</v>
      </c>
      <c r="H645" s="49" t="s">
        <v>31</v>
      </c>
      <c r="I645" s="49" t="s">
        <v>32</v>
      </c>
      <c r="J645" s="105">
        <f t="shared" si="49"/>
        <v>123.67</v>
      </c>
      <c r="K645" s="249">
        <f t="shared" si="50"/>
        <v>137.60999999999999</v>
      </c>
      <c r="L645" s="51">
        <f t="shared" si="51"/>
        <v>1</v>
      </c>
      <c r="M645" s="52" t="str">
        <f t="shared" si="52"/>
        <v>nie</v>
      </c>
      <c r="N645" s="106">
        <f>IF($M645="ano",LARGE((Q645,U645,Y645,AC645,AG645,AK645,AO645,AS645,AW645,BA645,BE645,BI645,BM645,BQ645,BU645,BY645,CC645),1)+LARGE((Q645,U645,Y645,AC645,AG645,AK645,AO645,AS645,AW645,BA645,BE645,BI645,BM645,BQ645,BU645,BY645,CC645),2)+LARGE((Q645,U645,Y645,AC645,AG645,AK645,AO645,AS645,AW645,BA645,BE645,BI645,BM645,BQ645,BU645,BY645,CC645),3)+LARGE((Q645,U645,Y645,AC645,AG645,AK645,AO645,AS645,AW645,BA645,BE645,BI645,BM645,BQ645,BU645,BY645,CC645),4)+LARGE((Q645,U645,Y645,AC645,AG645,AK645,AO645,AS645,AW645,BA645,BE645,BI645,BM645,BQ645,BU645,BY645,CC645),5),J645)</f>
        <v>123.67</v>
      </c>
      <c r="O645" s="250">
        <f>IF($M645="ano",LARGE((S645,W645,AA645,AE645,AI645,AM645,AQ645,AU645,AY645,BC645,BG645,BK645,BO645,BS645,BW645,CA645,CE645),1)+LARGE((S645,W645,AA645,AE645,AI645,AM645,AQ645,AU645,AY645,BC645,BG645,BK645,BO645,BS645,BW645,CA645,CE645),2)+LARGE((S645,W645,AA645,AE645,AI645,AM645,AQ645,AU645,AY645,BC645,BG645,BK645,BO645,BS645,BW645,CA645,CE645),3)+LARGE((S645,W645,AA645,AE645,AI645,AM645,AQ645,AU645,AY645,BC645,BG645,BK645,BO645,BS645,BW645,CA645,CE645),4)+LARGE((S645,W645,AA645,AE645,AI645,AM645,AQ645,AU645,AY645,BC645,BG645,BK645,BO645,BS645,BW645,CA645,CE645),5),K645)</f>
        <v>137.60999999999999</v>
      </c>
      <c r="S645" s="193"/>
      <c r="W645" s="196"/>
      <c r="Y645" s="59" t="s">
        <v>247</v>
      </c>
      <c r="AA645" s="199" t="s">
        <v>247</v>
      </c>
      <c r="AE645" s="202"/>
      <c r="AG645" s="61" t="s">
        <v>247</v>
      </c>
      <c r="AI645" s="205"/>
      <c r="AJ645" s="200"/>
      <c r="AK645" s="201" t="s">
        <v>247</v>
      </c>
      <c r="AL645" s="201"/>
      <c r="AM645" s="202"/>
      <c r="AN645" s="206">
        <v>3.5266203703703702E-2</v>
      </c>
      <c r="AO645" s="251">
        <v>123.67</v>
      </c>
      <c r="AP645" s="206">
        <v>3.169373726851852E-2</v>
      </c>
      <c r="AQ645" s="251">
        <v>137.60999999999999</v>
      </c>
      <c r="AU645" s="202"/>
      <c r="AW645" s="231"/>
      <c r="AX645" s="231"/>
      <c r="AY645" s="253"/>
      <c r="BA645" s="207"/>
      <c r="BB645" s="207"/>
      <c r="BC645" s="208"/>
      <c r="BD645" s="210"/>
      <c r="BE645" s="211"/>
      <c r="BF645" s="211"/>
      <c r="BG645" s="212"/>
      <c r="BH645" s="213"/>
      <c r="BI645" s="214"/>
      <c r="BJ645" s="214"/>
      <c r="BK645" s="215"/>
      <c r="BL645" s="112"/>
      <c r="BM645" s="233"/>
      <c r="BN645" s="233"/>
      <c r="BO645" s="255"/>
      <c r="BS645" s="217"/>
      <c r="BT645" s="218"/>
      <c r="BU645" s="259"/>
      <c r="BV645" s="259"/>
      <c r="BW645" s="260"/>
      <c r="BY645" s="257"/>
      <c r="BZ645" s="257"/>
      <c r="CA645" s="257"/>
      <c r="CB645" s="221"/>
      <c r="CC645" s="222"/>
      <c r="CD645" s="222"/>
      <c r="CE645" s="222"/>
    </row>
    <row r="646" spans="2:83" ht="15" customHeight="1">
      <c r="B646" s="2">
        <v>714</v>
      </c>
      <c r="C646" s="2">
        <v>641</v>
      </c>
      <c r="D646" s="49" t="s">
        <v>2151</v>
      </c>
      <c r="E646" s="49" t="s">
        <v>1520</v>
      </c>
      <c r="F646" s="93" t="s">
        <v>1542</v>
      </c>
      <c r="G646" s="85">
        <v>1994</v>
      </c>
      <c r="H646" s="49" t="s">
        <v>31</v>
      </c>
      <c r="I646" s="2" t="str">
        <f>IF(G646&lt;=1953,"M60",IF(G646&lt;=1963,"M50",IF(G646&lt;=1973,"M40","M")))</f>
        <v>M</v>
      </c>
      <c r="J646" s="105">
        <f t="shared" ref="J646:J709" si="53">SUMIF($P$5:$CF$5,"Body",P646:CF646)</f>
        <v>134.19999999999999</v>
      </c>
      <c r="K646" s="249">
        <f t="shared" ref="K646:K709" si="54">SUMIF($P$5:$CF$5,"Body koef-vek",P646:CF646)</f>
        <v>137.28</v>
      </c>
      <c r="L646" s="51">
        <f t="shared" ref="L646:L709" si="55">COUNT(Q646,U646,Y646,AC646,AG646,AK646,AO646,AS646,AW646,BA646,BE646,BI646,BM646,BQ646,BU646,BY646,CC646)</f>
        <v>1</v>
      </c>
      <c r="M646" s="52" t="str">
        <f t="shared" ref="M646:M709" si="56">IF(L646&lt;=5,"nie","ano")</f>
        <v>nie</v>
      </c>
      <c r="N646" s="106">
        <f>IF($M646="ano",LARGE((Q646,U646,Y646,AC646,AG646,AK646,AO646,AS646,AW646,BA646,BE646,BI646,BM646,BQ646,BU646,BY646,CC646),1)+LARGE((Q646,U646,Y646,AC646,AG646,AK646,AO646,AS646,AW646,BA646,BE646,BI646,BM646,BQ646,BU646,BY646,CC646),2)+LARGE((Q646,U646,Y646,AC646,AG646,AK646,AO646,AS646,AW646,BA646,BE646,BI646,BM646,BQ646,BU646,BY646,CC646),3)+LARGE((Q646,U646,Y646,AC646,AG646,AK646,AO646,AS646,AW646,BA646,BE646,BI646,BM646,BQ646,BU646,BY646,CC646),4)+LARGE((Q646,U646,Y646,AC646,AG646,AK646,AO646,AS646,AW646,BA646,BE646,BI646,BM646,BQ646,BU646,BY646,CC646),5),J646)</f>
        <v>134.19999999999999</v>
      </c>
      <c r="O646" s="250">
        <f>IF($M646="ano",LARGE((S646,W646,AA646,AE646,AI646,AM646,AQ646,AU646,AY646,BC646,BG646,BK646,BO646,BS646,BW646,CA646,CE646),1)+LARGE((S646,W646,AA646,AE646,AI646,AM646,AQ646,AU646,AY646,BC646,BG646,BK646,BO646,BS646,BW646,CA646,CE646),2)+LARGE((S646,W646,AA646,AE646,AI646,AM646,AQ646,AU646,AY646,BC646,BG646,BK646,BO646,BS646,BW646,CA646,CE646),3)+LARGE((S646,W646,AA646,AE646,AI646,AM646,AQ646,AU646,AY646,BC646,BG646,BK646,BO646,BS646,BW646,CA646,CE646),4)+LARGE((S646,W646,AA646,AE646,AI646,AM646,AQ646,AU646,AY646,BC646,BG646,BK646,BO646,BS646,BW646,CA646,CE646),5),K646)</f>
        <v>137.28</v>
      </c>
      <c r="S646" s="193"/>
      <c r="W646" s="196"/>
      <c r="Y646" s="59" t="s">
        <v>247</v>
      </c>
      <c r="AA646" s="199" t="s">
        <v>247</v>
      </c>
      <c r="AE646" s="202"/>
      <c r="AG646" s="61" t="s">
        <v>247</v>
      </c>
      <c r="AI646" s="205"/>
      <c r="AJ646" s="200">
        <v>5.9780092592592593E-2</v>
      </c>
      <c r="AK646" s="252">
        <v>134.19999999999999</v>
      </c>
      <c r="AL646" s="200">
        <v>5.8441018518518517E-2</v>
      </c>
      <c r="AM646" s="252">
        <v>137.28</v>
      </c>
      <c r="AN646" s="206"/>
      <c r="AO646" s="207" t="s">
        <v>247</v>
      </c>
      <c r="AP646" s="207"/>
      <c r="AQ646" s="208"/>
      <c r="AU646" s="202"/>
      <c r="AW646" s="231"/>
      <c r="AX646" s="231"/>
      <c r="AY646" s="253"/>
      <c r="BA646" s="207"/>
      <c r="BB646" s="207"/>
      <c r="BC646" s="208"/>
      <c r="BD646" s="210"/>
      <c r="BE646" s="211"/>
      <c r="BF646" s="211"/>
      <c r="BG646" s="212"/>
      <c r="BH646" s="213"/>
      <c r="BI646" s="214"/>
      <c r="BJ646" s="214"/>
      <c r="BK646" s="215"/>
      <c r="BL646" s="112"/>
      <c r="BM646" s="233"/>
      <c r="BN646" s="233"/>
      <c r="BO646" s="255"/>
      <c r="BS646" s="217"/>
      <c r="BT646" s="218"/>
      <c r="BU646" s="259"/>
      <c r="BV646" s="259"/>
      <c r="BW646" s="260"/>
      <c r="BY646" s="257"/>
      <c r="BZ646" s="257"/>
      <c r="CA646" s="257"/>
      <c r="CB646" s="221"/>
      <c r="CC646" s="222"/>
      <c r="CD646" s="222"/>
      <c r="CE646" s="222"/>
    </row>
    <row r="647" spans="2:83" ht="15" customHeight="1">
      <c r="B647" s="2">
        <v>715</v>
      </c>
      <c r="C647" s="2">
        <v>642</v>
      </c>
      <c r="D647" s="49" t="s">
        <v>797</v>
      </c>
      <c r="E647" s="49" t="s">
        <v>760</v>
      </c>
      <c r="F647" s="93" t="s">
        <v>761</v>
      </c>
      <c r="G647" s="85">
        <v>1974</v>
      </c>
      <c r="H647" s="49" t="s">
        <v>31</v>
      </c>
      <c r="I647" s="49" t="s">
        <v>31</v>
      </c>
      <c r="J647" s="105">
        <f t="shared" si="53"/>
        <v>132.49</v>
      </c>
      <c r="K647" s="249">
        <f t="shared" si="54"/>
        <v>137.12</v>
      </c>
      <c r="L647" s="51">
        <f t="shared" si="55"/>
        <v>1</v>
      </c>
      <c r="M647" s="52" t="str">
        <f t="shared" si="56"/>
        <v>nie</v>
      </c>
      <c r="N647" s="106">
        <f>IF($M647="ano",LARGE((Q647,U647,Y647,AC647,AG647,AK647,AO647,AS647,AW647,BA647,BE647,BI647,BM647,BQ647,BU647,BY647,CC647),1)+LARGE((Q647,U647,Y647,AC647,AG647,AK647,AO647,AS647,AW647,BA647,BE647,BI647,BM647,BQ647,BU647,BY647,CC647),2)+LARGE((Q647,U647,Y647,AC647,AG647,AK647,AO647,AS647,AW647,BA647,BE647,BI647,BM647,BQ647,BU647,BY647,CC647),3)+LARGE((Q647,U647,Y647,AC647,AG647,AK647,AO647,AS647,AW647,BA647,BE647,BI647,BM647,BQ647,BU647,BY647,CC647),4)+LARGE((Q647,U647,Y647,AC647,AG647,AK647,AO647,AS647,AW647,BA647,BE647,BI647,BM647,BQ647,BU647,BY647,CC647),5),J647)</f>
        <v>132.49</v>
      </c>
      <c r="O647" s="250">
        <f>IF($M647="ano",LARGE((S647,W647,AA647,AE647,AI647,AM647,AQ647,AU647,AY647,BC647,BG647,BK647,BO647,BS647,BW647,CA647,CE647),1)+LARGE((S647,W647,AA647,AE647,AI647,AM647,AQ647,AU647,AY647,BC647,BG647,BK647,BO647,BS647,BW647,CA647,CE647),2)+LARGE((S647,W647,AA647,AE647,AI647,AM647,AQ647,AU647,AY647,BC647,BG647,BK647,BO647,BS647,BW647,CA647,CE647),3)+LARGE((S647,W647,AA647,AE647,AI647,AM647,AQ647,AU647,AY647,BC647,BG647,BK647,BO647,BS647,BW647,CA647,CE647),4)+LARGE((S647,W647,AA647,AE647,AI647,AM647,AQ647,AU647,AY647,BC647,BG647,BK647,BO647,BS647,BW647,CA647,CE647),5),K647)</f>
        <v>137.12</v>
      </c>
      <c r="Y647" s="59" t="s">
        <v>247</v>
      </c>
      <c r="AA647" s="59" t="s">
        <v>247</v>
      </c>
      <c r="AJ647" s="200"/>
      <c r="AK647" s="201"/>
      <c r="AL647" s="201"/>
      <c r="AM647" s="201"/>
      <c r="AV647" s="78">
        <v>8.3101851851851857E-2</v>
      </c>
      <c r="AW647" s="263">
        <v>132.49</v>
      </c>
      <c r="AX647" s="78">
        <v>8.0301319444444449E-2</v>
      </c>
      <c r="AY647" s="263">
        <v>137.12</v>
      </c>
      <c r="BA647" s="207"/>
      <c r="BB647" s="207"/>
      <c r="BC647" s="208"/>
      <c r="BD647" s="210"/>
      <c r="BE647" s="211"/>
      <c r="BF647" s="211"/>
      <c r="BG647" s="212"/>
      <c r="BH647" s="213"/>
      <c r="BI647" s="214"/>
      <c r="BJ647" s="214"/>
      <c r="BK647" s="215"/>
      <c r="BL647" s="112"/>
      <c r="BM647" s="233"/>
      <c r="BN647" s="233"/>
      <c r="BO647" s="255"/>
      <c r="BT647" s="218"/>
      <c r="BU647" s="259"/>
      <c r="BV647" s="259"/>
      <c r="BW647" s="260"/>
      <c r="BY647" s="257"/>
      <c r="BZ647" s="257"/>
      <c r="CA647" s="257"/>
      <c r="CB647" s="221"/>
      <c r="CC647" s="222"/>
      <c r="CD647" s="222"/>
      <c r="CE647" s="222"/>
    </row>
    <row r="648" spans="2:83" ht="15" customHeight="1">
      <c r="B648" s="2">
        <v>716</v>
      </c>
      <c r="C648" s="2">
        <v>643</v>
      </c>
      <c r="D648" s="47" t="s">
        <v>1667</v>
      </c>
      <c r="E648" s="47" t="s">
        <v>1514</v>
      </c>
      <c r="F648" s="89" t="s">
        <v>1542</v>
      </c>
      <c r="G648" s="48">
        <v>1961</v>
      </c>
      <c r="H648" s="49" t="s">
        <v>31</v>
      </c>
      <c r="I648" s="2" t="str">
        <f>IF(G648&lt;=1953,"M60",IF(G648&lt;=1963,"M50",IF(G648&lt;=1973,"M40","M")))</f>
        <v>M50</v>
      </c>
      <c r="J648" s="105">
        <f t="shared" si="53"/>
        <v>118.61</v>
      </c>
      <c r="K648" s="249">
        <f t="shared" si="54"/>
        <v>136.56</v>
      </c>
      <c r="L648" s="51">
        <f t="shared" si="55"/>
        <v>1</v>
      </c>
      <c r="M648" s="52" t="str">
        <f t="shared" si="56"/>
        <v>nie</v>
      </c>
      <c r="N648" s="106">
        <f>IF($M648="ano",LARGE((Q648,U648,Y648,AC648,AG648,AK648,AO648,AS648,AW648,BA648,BE648,BI648,BM648,BQ648,BU648,BY648,CC648),1)+LARGE((Q648,U648,Y648,AC648,AG648,AK648,AO648,AS648,AW648,BA648,BE648,BI648,BM648,BQ648,BU648,BY648,CC648),2)+LARGE((Q648,U648,Y648,AC648,AG648,AK648,AO648,AS648,AW648,BA648,BE648,BI648,BM648,BQ648,BU648,BY648,CC648),3)+LARGE((Q648,U648,Y648,AC648,AG648,AK648,AO648,AS648,AW648,BA648,BE648,BI648,BM648,BQ648,BU648,BY648,CC648),4)+LARGE((Q648,U648,Y648,AC648,AG648,AK648,AO648,AS648,AW648,BA648,BE648,BI648,BM648,BQ648,BU648,BY648,CC648),5),J648)</f>
        <v>118.61</v>
      </c>
      <c r="O648" s="250">
        <f>IF($M648="ano",LARGE((S648,W648,AA648,AE648,AI648,AM648,AQ648,AU648,AY648,BC648,BG648,BK648,BO648,BS648,BW648,CA648,CE648),1)+LARGE((S648,W648,AA648,AE648,AI648,AM648,AQ648,AU648,AY648,BC648,BG648,BK648,BO648,BS648,BW648,CA648,CE648),2)+LARGE((S648,W648,AA648,AE648,AI648,AM648,AQ648,AU648,AY648,BC648,BG648,BK648,BO648,BS648,BW648,CA648,CE648),3)+LARGE((S648,W648,AA648,AE648,AI648,AM648,AQ648,AU648,AY648,BC648,BG648,BK648,BO648,BS648,BW648,CA648,CE648),4)+LARGE((S648,W648,AA648,AE648,AI648,AM648,AQ648,AU648,AY648,BC648,BG648,BK648,BO648,BS648,BW648,CA648,CE648),5),K648)</f>
        <v>136.56</v>
      </c>
      <c r="P648" s="191"/>
      <c r="Q648" s="192"/>
      <c r="R648" s="192"/>
      <c r="S648" s="193"/>
      <c r="T648" s="194"/>
      <c r="U648" s="195"/>
      <c r="V648" s="195"/>
      <c r="W648" s="196"/>
      <c r="X648" s="197">
        <v>7.149305555555556E-2</v>
      </c>
      <c r="Y648" s="261">
        <v>118.61</v>
      </c>
      <c r="Z648" s="197">
        <v>6.2098868055555562E-2</v>
      </c>
      <c r="AA648" s="261">
        <v>136.56</v>
      </c>
      <c r="AB648" s="200"/>
      <c r="AC648" s="201"/>
      <c r="AD648" s="201"/>
      <c r="AE648" s="202"/>
      <c r="AF648" s="203"/>
      <c r="AG648" s="204" t="s">
        <v>247</v>
      </c>
      <c r="AH648" s="204"/>
      <c r="AI648" s="205"/>
      <c r="AJ648" s="200"/>
      <c r="AK648" s="201" t="s">
        <v>247</v>
      </c>
      <c r="AL648" s="201"/>
      <c r="AM648" s="202"/>
      <c r="AN648" s="206"/>
      <c r="AO648" s="207" t="s">
        <v>247</v>
      </c>
      <c r="AP648" s="207"/>
      <c r="AQ648" s="208"/>
      <c r="AU648" s="202"/>
      <c r="AW648" s="231"/>
      <c r="AX648" s="231"/>
      <c r="AY648" s="253"/>
      <c r="BA648" s="207"/>
      <c r="BB648" s="207"/>
      <c r="BC648" s="208"/>
      <c r="BD648" s="210"/>
      <c r="BE648" s="211"/>
      <c r="BF648" s="211"/>
      <c r="BG648" s="212"/>
      <c r="BH648" s="213"/>
      <c r="BI648" s="214"/>
      <c r="BJ648" s="214"/>
      <c r="BK648" s="215"/>
      <c r="BL648" s="112"/>
      <c r="BM648" s="233"/>
      <c r="BN648" s="233"/>
      <c r="BO648" s="255"/>
      <c r="BP648" s="216"/>
      <c r="BQ648" s="216"/>
      <c r="BR648" s="216"/>
      <c r="BS648" s="217"/>
      <c r="BT648" s="218"/>
      <c r="BU648" s="259"/>
      <c r="BV648" s="259"/>
      <c r="BW648" s="260"/>
      <c r="BY648" s="257"/>
      <c r="BZ648" s="257"/>
      <c r="CA648" s="257"/>
      <c r="CB648" s="221"/>
      <c r="CC648" s="222"/>
      <c r="CD648" s="222"/>
      <c r="CE648" s="222"/>
    </row>
    <row r="649" spans="2:83" ht="15" customHeight="1">
      <c r="B649" s="2">
        <v>717</v>
      </c>
      <c r="C649" s="2">
        <v>644</v>
      </c>
      <c r="D649" s="49" t="s">
        <v>1951</v>
      </c>
      <c r="E649" s="49" t="s">
        <v>625</v>
      </c>
      <c r="F649" s="93" t="s">
        <v>963</v>
      </c>
      <c r="G649" s="85">
        <v>1975</v>
      </c>
      <c r="H649" s="49" t="s">
        <v>31</v>
      </c>
      <c r="I649" s="49" t="s">
        <v>31</v>
      </c>
      <c r="J649" s="105">
        <f t="shared" si="53"/>
        <v>132.97</v>
      </c>
      <c r="K649" s="249">
        <f t="shared" si="54"/>
        <v>136.54999999999998</v>
      </c>
      <c r="L649" s="51">
        <f t="shared" si="55"/>
        <v>1</v>
      </c>
      <c r="M649" s="52" t="str">
        <f t="shared" si="56"/>
        <v>nie</v>
      </c>
      <c r="N649" s="106">
        <f>IF($M649="ano",LARGE((Q649,U649,Y649,AC649,AG649,AK649,AO649,AS649,AW649,BA649,BE649,BI649,BM649,BQ649,BU649,BY649,CC649),1)+LARGE((Q649,U649,Y649,AC649,AG649,AK649,AO649,AS649,AW649,BA649,BE649,BI649,BM649,BQ649,BU649,BY649,CC649),2)+LARGE((Q649,U649,Y649,AC649,AG649,AK649,AO649,AS649,AW649,BA649,BE649,BI649,BM649,BQ649,BU649,BY649,CC649),3)+LARGE((Q649,U649,Y649,AC649,AG649,AK649,AO649,AS649,AW649,BA649,BE649,BI649,BM649,BQ649,BU649,BY649,CC649),4)+LARGE((Q649,U649,Y649,AC649,AG649,AK649,AO649,AS649,AW649,BA649,BE649,BI649,BM649,BQ649,BU649,BY649,CC649),5),J649)</f>
        <v>132.97</v>
      </c>
      <c r="O649" s="250">
        <f>IF($M649="ano",LARGE((S649,W649,AA649,AE649,AI649,AM649,AQ649,AU649,AY649,BC649,BG649,BK649,BO649,BS649,BW649,CA649,CE649),1)+LARGE((S649,W649,AA649,AE649,AI649,AM649,AQ649,AU649,AY649,BC649,BG649,BK649,BO649,BS649,BW649,CA649,CE649),2)+LARGE((S649,W649,AA649,AE649,AI649,AM649,AQ649,AU649,AY649,BC649,BG649,BK649,BO649,BS649,BW649,CA649,CE649),3)+LARGE((S649,W649,AA649,AE649,AI649,AM649,AQ649,AU649,AY649,BC649,BG649,BK649,BO649,BS649,BW649,CA649,CE649),4)+LARGE((S649,W649,AA649,AE649,AI649,AM649,AQ649,AU649,AY649,BC649,BG649,BK649,BO649,BS649,BW649,CA649,CE649),5),K649)</f>
        <v>136.54999999999998</v>
      </c>
      <c r="AJ649" s="200"/>
      <c r="AK649" s="201"/>
      <c r="AL649" s="201"/>
      <c r="AM649" s="201"/>
      <c r="BH649" s="213">
        <v>7.9861111111111105E-2</v>
      </c>
      <c r="BI649" s="254">
        <v>132.97</v>
      </c>
      <c r="BJ649" s="213">
        <v>7.7768749999999998E-2</v>
      </c>
      <c r="BK649" s="254">
        <v>136.54999999999998</v>
      </c>
      <c r="BL649" s="112"/>
      <c r="BM649" s="233"/>
      <c r="BN649" s="233"/>
      <c r="BO649" s="255"/>
      <c r="BT649" s="218"/>
      <c r="BU649" s="259"/>
      <c r="BV649" s="259"/>
      <c r="BW649" s="260"/>
      <c r="BY649" s="257"/>
      <c r="BZ649" s="257"/>
      <c r="CA649" s="257"/>
      <c r="CB649" s="221"/>
      <c r="CC649" s="222"/>
      <c r="CD649" s="222"/>
      <c r="CE649" s="222"/>
    </row>
    <row r="650" spans="2:83" ht="15" customHeight="1">
      <c r="B650" s="2">
        <v>718</v>
      </c>
      <c r="C650" s="2">
        <v>645</v>
      </c>
      <c r="D650" s="49" t="s">
        <v>481</v>
      </c>
      <c r="E650" s="49" t="s">
        <v>1610</v>
      </c>
      <c r="F650" s="93" t="s">
        <v>1306</v>
      </c>
      <c r="G650" s="85">
        <v>1975</v>
      </c>
      <c r="H650" s="49" t="s">
        <v>31</v>
      </c>
      <c r="I650" s="49" t="s">
        <v>31</v>
      </c>
      <c r="J650" s="105">
        <f t="shared" si="53"/>
        <v>132.91</v>
      </c>
      <c r="K650" s="249">
        <f t="shared" si="54"/>
        <v>136.48999999999998</v>
      </c>
      <c r="L650" s="51">
        <f t="shared" si="55"/>
        <v>1</v>
      </c>
      <c r="M650" s="52" t="str">
        <f t="shared" si="56"/>
        <v>nie</v>
      </c>
      <c r="N650" s="106">
        <f>IF($M650="ano",LARGE((Q650,U650,Y650,AC650,AG650,AK650,AO650,AS650,AW650,BA650,BE650,BI650,BM650,BQ650,BU650,BY650,CC650),1)+LARGE((Q650,U650,Y650,AC650,AG650,AK650,AO650,AS650,AW650,BA650,BE650,BI650,BM650,BQ650,BU650,BY650,CC650),2)+LARGE((Q650,U650,Y650,AC650,AG650,AK650,AO650,AS650,AW650,BA650,BE650,BI650,BM650,BQ650,BU650,BY650,CC650),3)+LARGE((Q650,U650,Y650,AC650,AG650,AK650,AO650,AS650,AW650,BA650,BE650,BI650,BM650,BQ650,BU650,BY650,CC650),4)+LARGE((Q650,U650,Y650,AC650,AG650,AK650,AO650,AS650,AW650,BA650,BE650,BI650,BM650,BQ650,BU650,BY650,CC650),5),J650)</f>
        <v>132.91</v>
      </c>
      <c r="O650" s="250">
        <f>IF($M650="ano",LARGE((S650,W650,AA650,AE650,AI650,AM650,AQ650,AU650,AY650,BC650,BG650,BK650,BO650,BS650,BW650,CA650,CE650),1)+LARGE((S650,W650,AA650,AE650,AI650,AM650,AQ650,AU650,AY650,BC650,BG650,BK650,BO650,BS650,BW650,CA650,CE650),2)+LARGE((S650,W650,AA650,AE650,AI650,AM650,AQ650,AU650,AY650,BC650,BG650,BK650,BO650,BS650,BW650,CA650,CE650),3)+LARGE((S650,W650,AA650,AE650,AI650,AM650,AQ650,AU650,AY650,BC650,BG650,BK650,BO650,BS650,BW650,CA650,CE650),4)+LARGE((S650,W650,AA650,AE650,AI650,AM650,AQ650,AU650,AY650,BC650,BG650,BK650,BO650,BS650,BW650,CA650,CE650),5),K650)</f>
        <v>136.48999999999998</v>
      </c>
      <c r="AJ650" s="200"/>
      <c r="AK650" s="201"/>
      <c r="AL650" s="201"/>
      <c r="AM650" s="201"/>
      <c r="BX650" s="219">
        <v>6.4050925925925928E-2</v>
      </c>
      <c r="BY650" s="257"/>
      <c r="BZ650" s="219">
        <v>6.237279166666667E-2</v>
      </c>
      <c r="CA650" s="257"/>
      <c r="CB650" s="221">
        <v>6.3599537037037038E-2</v>
      </c>
      <c r="CC650" s="222">
        <v>132.91</v>
      </c>
      <c r="CD650" s="221">
        <v>6.1933229166666666E-2</v>
      </c>
      <c r="CE650" s="222">
        <v>136.48999999999998</v>
      </c>
    </row>
    <row r="651" spans="2:83" ht="15" customHeight="1">
      <c r="B651" s="2">
        <v>720</v>
      </c>
      <c r="C651" s="2">
        <v>646</v>
      </c>
      <c r="D651" s="49" t="s">
        <v>532</v>
      </c>
      <c r="E651" s="49" t="s">
        <v>533</v>
      </c>
      <c r="F651" s="93" t="s">
        <v>350</v>
      </c>
      <c r="G651" s="85" t="s">
        <v>262</v>
      </c>
      <c r="H651" s="49" t="s">
        <v>31</v>
      </c>
      <c r="I651" s="49" t="s">
        <v>31</v>
      </c>
      <c r="J651" s="105">
        <f t="shared" si="53"/>
        <v>136.19</v>
      </c>
      <c r="K651" s="249">
        <f t="shared" si="54"/>
        <v>136.19</v>
      </c>
      <c r="L651" s="51">
        <f t="shared" si="55"/>
        <v>1</v>
      </c>
      <c r="M651" s="52" t="str">
        <f t="shared" si="56"/>
        <v>nie</v>
      </c>
      <c r="N651" s="106">
        <f>IF($M651="ano",LARGE((Q651,U651,Y651,AC651,AG651,AK651,AO651,AS651,AW651,BA651,BE651,BI651,BM651,BQ651,BU651,BY651,CC651),1)+LARGE((Q651,U651,Y651,AC651,AG651,AK651,AO651,AS651,AW651,BA651,BE651,BI651,BM651,BQ651,BU651,BY651,CC651),2)+LARGE((Q651,U651,Y651,AC651,AG651,AK651,AO651,AS651,AW651,BA651,BE651,BI651,BM651,BQ651,BU651,BY651,CC651),3)+LARGE((Q651,U651,Y651,AC651,AG651,AK651,AO651,AS651,AW651,BA651,BE651,BI651,BM651,BQ651,BU651,BY651,CC651),4)+LARGE((Q651,U651,Y651,AC651,AG651,AK651,AO651,AS651,AW651,BA651,BE651,BI651,BM651,BQ651,BU651,BY651,CC651),5),J651)</f>
        <v>136.19</v>
      </c>
      <c r="O651" s="250">
        <f>IF($M651="ano",LARGE((S651,W651,AA651,AE651,AI651,AM651,AQ651,AU651,AY651,BC651,BG651,BK651,BO651,BS651,BW651,CA651,CE651),1)+LARGE((S651,W651,AA651,AE651,AI651,AM651,AQ651,AU651,AY651,BC651,BG651,BK651,BO651,BS651,BW651,CA651,CE651),2)+LARGE((S651,W651,AA651,AE651,AI651,AM651,AQ651,AU651,AY651,BC651,BG651,BK651,BO651,BS651,BW651,CA651,CE651),3)+LARGE((S651,W651,AA651,AE651,AI651,AM651,AQ651,AU651,AY651,BC651,BG651,BK651,BO651,BS651,BW651,CA651,CE651),4)+LARGE((S651,W651,AA651,AE651,AI651,AM651,AQ651,AU651,AY651,BC651,BG651,BK651,BO651,BS651,BW651,CA651,CE651),5),K651)</f>
        <v>136.19</v>
      </c>
      <c r="S651" s="193"/>
      <c r="W651" s="196"/>
      <c r="Y651" s="59" t="s">
        <v>247</v>
      </c>
      <c r="AA651" s="199" t="s">
        <v>247</v>
      </c>
      <c r="AE651" s="202"/>
      <c r="AG651" s="61" t="s">
        <v>247</v>
      </c>
      <c r="AI651" s="205"/>
      <c r="AJ651" s="200"/>
      <c r="AK651" s="201" t="s">
        <v>247</v>
      </c>
      <c r="AL651" s="201"/>
      <c r="AM651" s="202"/>
      <c r="AN651" s="206">
        <v>3.366898148148148E-2</v>
      </c>
      <c r="AO651" s="251">
        <v>136.19</v>
      </c>
      <c r="AP651" s="206">
        <v>3.366898148148148E-2</v>
      </c>
      <c r="AQ651" s="251">
        <v>136.19</v>
      </c>
      <c r="AU651" s="202"/>
      <c r="AW651" s="231"/>
      <c r="AX651" s="231"/>
      <c r="AY651" s="253"/>
      <c r="BA651" s="207"/>
      <c r="BB651" s="207"/>
      <c r="BC651" s="208"/>
      <c r="BD651" s="210"/>
      <c r="BE651" s="211"/>
      <c r="BF651" s="211"/>
      <c r="BG651" s="212"/>
      <c r="BH651" s="213"/>
      <c r="BI651" s="214"/>
      <c r="BJ651" s="214"/>
      <c r="BK651" s="215"/>
      <c r="BL651" s="112"/>
      <c r="BM651" s="233"/>
      <c r="BN651" s="233"/>
      <c r="BO651" s="255"/>
      <c r="BS651" s="217"/>
      <c r="BT651" s="218"/>
      <c r="BU651" s="259"/>
      <c r="BV651" s="259"/>
      <c r="BW651" s="260"/>
      <c r="BY651" s="257"/>
      <c r="BZ651" s="257"/>
      <c r="CA651" s="257"/>
      <c r="CB651" s="221"/>
      <c r="CC651" s="222"/>
      <c r="CD651" s="222"/>
      <c r="CE651" s="222"/>
    </row>
    <row r="652" spans="2:83" ht="15" customHeight="1">
      <c r="B652" s="2">
        <v>721</v>
      </c>
      <c r="C652" s="2">
        <v>647</v>
      </c>
      <c r="D652" s="49" t="s">
        <v>472</v>
      </c>
      <c r="E652" s="49" t="s">
        <v>2332</v>
      </c>
      <c r="F652" s="93" t="s">
        <v>364</v>
      </c>
      <c r="G652" s="85" t="s">
        <v>311</v>
      </c>
      <c r="H652" s="49" t="s">
        <v>31</v>
      </c>
      <c r="I652" s="49" t="s">
        <v>32</v>
      </c>
      <c r="J652" s="105">
        <f t="shared" si="53"/>
        <v>128.38999999999999</v>
      </c>
      <c r="K652" s="249">
        <f t="shared" si="54"/>
        <v>136.04999999999998</v>
      </c>
      <c r="L652" s="51">
        <f t="shared" si="55"/>
        <v>1</v>
      </c>
      <c r="M652" s="52" t="str">
        <f t="shared" si="56"/>
        <v>nie</v>
      </c>
      <c r="N652" s="106">
        <f>IF($M652="ano",LARGE((Q652,U652,Y652,AC652,AG652,AK652,AO652,AS652,AW652,BA652,BE652,BI652,BM652,BQ652,BU652,BY652,CC652),1)+LARGE((Q652,U652,Y652,AC652,AG652,AK652,AO652,AS652,AW652,BA652,BE652,BI652,BM652,BQ652,BU652,BY652,CC652),2)+LARGE((Q652,U652,Y652,AC652,AG652,AK652,AO652,AS652,AW652,BA652,BE652,BI652,BM652,BQ652,BU652,BY652,CC652),3)+LARGE((Q652,U652,Y652,AC652,AG652,AK652,AO652,AS652,AW652,BA652,BE652,BI652,BM652,BQ652,BU652,BY652,CC652),4)+LARGE((Q652,U652,Y652,AC652,AG652,AK652,AO652,AS652,AW652,BA652,BE652,BI652,BM652,BQ652,BU652,BY652,CC652),5),J652)</f>
        <v>128.38999999999999</v>
      </c>
      <c r="O652" s="250">
        <f>IF($M652="ano",LARGE((S652,W652,AA652,AE652,AI652,AM652,AQ652,AU652,AY652,BC652,BG652,BK652,BO652,BS652,BW652,CA652,CE652),1)+LARGE((S652,W652,AA652,AE652,AI652,AM652,AQ652,AU652,AY652,BC652,BG652,BK652,BO652,BS652,BW652,CA652,CE652),2)+LARGE((S652,W652,AA652,AE652,AI652,AM652,AQ652,AU652,AY652,BC652,BG652,BK652,BO652,BS652,BW652,CA652,CE652),3)+LARGE((S652,W652,AA652,AE652,AI652,AM652,AQ652,AU652,AY652,BC652,BG652,BK652,BO652,BS652,BW652,CA652,CE652),4)+LARGE((S652,W652,AA652,AE652,AI652,AM652,AQ652,AU652,AY652,BC652,BG652,BK652,BO652,BS652,BW652,CA652,CE652),5),K652)</f>
        <v>136.04999999999998</v>
      </c>
      <c r="S652" s="193"/>
      <c r="W652" s="196"/>
      <c r="Y652" s="59" t="s">
        <v>247</v>
      </c>
      <c r="AA652" s="199" t="s">
        <v>247</v>
      </c>
      <c r="AE652" s="202"/>
      <c r="AG652" s="61" t="s">
        <v>247</v>
      </c>
      <c r="AI652" s="205"/>
      <c r="AJ652" s="200"/>
      <c r="AK652" s="201" t="s">
        <v>247</v>
      </c>
      <c r="AL652" s="201"/>
      <c r="AM652" s="202"/>
      <c r="AN652" s="206">
        <v>3.4664351851851849E-2</v>
      </c>
      <c r="AO652" s="251">
        <v>128.38999999999999</v>
      </c>
      <c r="AP652" s="206">
        <v>3.2712748842592593E-2</v>
      </c>
      <c r="AQ652" s="251">
        <v>136.04999999999998</v>
      </c>
      <c r="AU652" s="202"/>
      <c r="AW652" s="231"/>
      <c r="AX652" s="231"/>
      <c r="AY652" s="253"/>
      <c r="BA652" s="207"/>
      <c r="BB652" s="207"/>
      <c r="BC652" s="208"/>
      <c r="BD652" s="210"/>
      <c r="BE652" s="211"/>
      <c r="BF652" s="211"/>
      <c r="BG652" s="212"/>
      <c r="BH652" s="213"/>
      <c r="BI652" s="214"/>
      <c r="BJ652" s="214"/>
      <c r="BK652" s="215"/>
      <c r="BL652" s="112"/>
      <c r="BM652" s="233"/>
      <c r="BN652" s="233"/>
      <c r="BO652" s="255"/>
      <c r="BS652" s="217"/>
      <c r="BT652" s="218"/>
      <c r="BU652" s="259"/>
      <c r="BV652" s="259"/>
      <c r="BW652" s="260"/>
      <c r="BY652" s="257"/>
      <c r="BZ652" s="257"/>
      <c r="CA652" s="257"/>
      <c r="CB652" s="221"/>
      <c r="CC652" s="222"/>
      <c r="CD652" s="222"/>
      <c r="CE652" s="222"/>
    </row>
    <row r="653" spans="2:83" ht="15" customHeight="1">
      <c r="B653" s="2">
        <v>722</v>
      </c>
      <c r="C653" s="2">
        <v>648</v>
      </c>
      <c r="D653" s="49" t="s">
        <v>930</v>
      </c>
      <c r="E653" s="49" t="s">
        <v>1582</v>
      </c>
      <c r="F653" s="93" t="s">
        <v>877</v>
      </c>
      <c r="G653" s="85">
        <v>1985</v>
      </c>
      <c r="H653" s="49" t="s">
        <v>31</v>
      </c>
      <c r="I653" s="49" t="s">
        <v>31</v>
      </c>
      <c r="J653" s="105">
        <f t="shared" si="53"/>
        <v>135.71</v>
      </c>
      <c r="K653" s="249">
        <f t="shared" si="54"/>
        <v>135.71</v>
      </c>
      <c r="L653" s="51">
        <f t="shared" si="55"/>
        <v>1</v>
      </c>
      <c r="M653" s="52" t="str">
        <f t="shared" si="56"/>
        <v>nie</v>
      </c>
      <c r="N653" s="106">
        <f>IF($M653="ano",LARGE((Q653,U653,Y653,AC653,AG653,AK653,AO653,AS653,AW653,BA653,BE653,BI653,BM653,BQ653,BU653,BY653,CC653),1)+LARGE((Q653,U653,Y653,AC653,AG653,AK653,AO653,AS653,AW653,BA653,BE653,BI653,BM653,BQ653,BU653,BY653,CC653),2)+LARGE((Q653,U653,Y653,AC653,AG653,AK653,AO653,AS653,AW653,BA653,BE653,BI653,BM653,BQ653,BU653,BY653,CC653),3)+LARGE((Q653,U653,Y653,AC653,AG653,AK653,AO653,AS653,AW653,BA653,BE653,BI653,BM653,BQ653,BU653,BY653,CC653),4)+LARGE((Q653,U653,Y653,AC653,AG653,AK653,AO653,AS653,AW653,BA653,BE653,BI653,BM653,BQ653,BU653,BY653,CC653),5),J653)</f>
        <v>135.71</v>
      </c>
      <c r="O653" s="250">
        <f>IF($M653="ano",LARGE((S653,W653,AA653,AE653,AI653,AM653,AQ653,AU653,AY653,BC653,BG653,BK653,BO653,BS653,BW653,CA653,CE653),1)+LARGE((S653,W653,AA653,AE653,AI653,AM653,AQ653,AU653,AY653,BC653,BG653,BK653,BO653,BS653,BW653,CA653,CE653),2)+LARGE((S653,W653,AA653,AE653,AI653,AM653,AQ653,AU653,AY653,BC653,BG653,BK653,BO653,BS653,BW653,CA653,CE653),3)+LARGE((S653,W653,AA653,AE653,AI653,AM653,AQ653,AU653,AY653,BC653,BG653,BK653,BO653,BS653,BW653,CA653,CE653),4)+LARGE((S653,W653,AA653,AE653,AI653,AM653,AQ653,AU653,AY653,BC653,BG653,BK653,BO653,BS653,BW653,CA653,CE653),5),K653)</f>
        <v>135.71</v>
      </c>
      <c r="Y653" s="59" t="s">
        <v>247</v>
      </c>
      <c r="AA653" s="59" t="s">
        <v>247</v>
      </c>
      <c r="AJ653" s="200"/>
      <c r="AK653" s="201"/>
      <c r="AL653" s="201"/>
      <c r="AM653" s="201"/>
      <c r="BD653" s="210">
        <v>6.4710648148148142E-2</v>
      </c>
      <c r="BE653" s="258">
        <v>135.71</v>
      </c>
      <c r="BF653" s="210">
        <v>6.4710648148148142E-2</v>
      </c>
      <c r="BG653" s="258">
        <v>135.71</v>
      </c>
      <c r="BH653" s="213"/>
      <c r="BI653" s="214"/>
      <c r="BJ653" s="214"/>
      <c r="BK653" s="215"/>
      <c r="BL653" s="112"/>
      <c r="BM653" s="233"/>
      <c r="BN653" s="233"/>
      <c r="BO653" s="255"/>
      <c r="BT653" s="218"/>
      <c r="BU653" s="259"/>
      <c r="BV653" s="259"/>
      <c r="BW653" s="260"/>
      <c r="BY653" s="257"/>
      <c r="BZ653" s="257"/>
      <c r="CA653" s="257"/>
      <c r="CB653" s="221"/>
      <c r="CC653" s="222"/>
      <c r="CD653" s="222"/>
      <c r="CE653" s="222"/>
    </row>
    <row r="654" spans="2:83" ht="15" customHeight="1">
      <c r="B654" s="2">
        <v>723</v>
      </c>
      <c r="C654" s="2">
        <v>649</v>
      </c>
      <c r="D654" s="47" t="s">
        <v>2051</v>
      </c>
      <c r="E654" s="47" t="s">
        <v>1490</v>
      </c>
      <c r="F654" s="89" t="s">
        <v>2052</v>
      </c>
      <c r="G654" s="48">
        <v>1974</v>
      </c>
      <c r="H654" s="49" t="s">
        <v>31</v>
      </c>
      <c r="I654" s="2" t="str">
        <f>IF(G654&lt;=1953,"M60",IF(G654&lt;=1963,"M50",IF(G654&lt;=1973,"M40","M")))</f>
        <v>M</v>
      </c>
      <c r="J654" s="105">
        <f t="shared" si="53"/>
        <v>131.1</v>
      </c>
      <c r="K654" s="249">
        <f t="shared" si="54"/>
        <v>135.67999999999998</v>
      </c>
      <c r="L654" s="51">
        <f t="shared" si="55"/>
        <v>1</v>
      </c>
      <c r="M654" s="52" t="str">
        <f t="shared" si="56"/>
        <v>nie</v>
      </c>
      <c r="N654" s="106">
        <f>IF($M654="ano",LARGE((Q654,U654,Y654,AC654,AG654,AK654,AO654,AS654,AW654,BA654,BE654,BI654,BM654,BQ654,BU654,BY654,CC654),1)+LARGE((Q654,U654,Y654,AC654,AG654,AK654,AO654,AS654,AW654,BA654,BE654,BI654,BM654,BQ654,BU654,BY654,CC654),2)+LARGE((Q654,U654,Y654,AC654,AG654,AK654,AO654,AS654,AW654,BA654,BE654,BI654,BM654,BQ654,BU654,BY654,CC654),3)+LARGE((Q654,U654,Y654,AC654,AG654,AK654,AO654,AS654,AW654,BA654,BE654,BI654,BM654,BQ654,BU654,BY654,CC654),4)+LARGE((Q654,U654,Y654,AC654,AG654,AK654,AO654,AS654,AW654,BA654,BE654,BI654,BM654,BQ654,BU654,BY654,CC654),5),J654)</f>
        <v>131.1</v>
      </c>
      <c r="O654" s="250">
        <f>IF($M654="ano",LARGE((S654,W654,AA654,AE654,AI654,AM654,AQ654,AU654,AY654,BC654,BG654,BK654,BO654,BS654,BW654,CA654,CE654),1)+LARGE((S654,W654,AA654,AE654,AI654,AM654,AQ654,AU654,AY654,BC654,BG654,BK654,BO654,BS654,BW654,CA654,CE654),2)+LARGE((S654,W654,AA654,AE654,AI654,AM654,AQ654,AU654,AY654,BC654,BG654,BK654,BO654,BS654,BW654,CA654,CE654),3)+LARGE((S654,W654,AA654,AE654,AI654,AM654,AQ654,AU654,AY654,BC654,BG654,BK654,BO654,BS654,BW654,CA654,CE654),4)+LARGE((S654,W654,AA654,AE654,AI654,AM654,AQ654,AU654,AY654,BC654,BG654,BK654,BO654,BS654,BW654,CA654,CE654),5),K654)</f>
        <v>135.67999999999998</v>
      </c>
      <c r="P654" s="191"/>
      <c r="Q654" s="192"/>
      <c r="R654" s="192"/>
      <c r="S654" s="193"/>
      <c r="T654" s="194">
        <v>0.10618055555555556</v>
      </c>
      <c r="U654" s="256">
        <v>131.1</v>
      </c>
      <c r="V654" s="194">
        <v>0.10260227083333334</v>
      </c>
      <c r="W654" s="256">
        <v>135.67999999999998</v>
      </c>
      <c r="X654" s="197"/>
      <c r="Y654" s="198" t="s">
        <v>247</v>
      </c>
      <c r="Z654" s="198"/>
      <c r="AA654" s="199" t="s">
        <v>247</v>
      </c>
      <c r="AB654" s="200"/>
      <c r="AC654" s="201"/>
      <c r="AD654" s="201"/>
      <c r="AE654" s="202"/>
      <c r="AF654" s="203"/>
      <c r="AG654" s="204" t="s">
        <v>247</v>
      </c>
      <c r="AH654" s="204"/>
      <c r="AI654" s="205"/>
      <c r="AJ654" s="200"/>
      <c r="AK654" s="201" t="s">
        <v>247</v>
      </c>
      <c r="AL654" s="201"/>
      <c r="AM654" s="202"/>
      <c r="AN654" s="206"/>
      <c r="AO654" s="207" t="s">
        <v>247</v>
      </c>
      <c r="AP654" s="207"/>
      <c r="AQ654" s="208"/>
      <c r="AU654" s="202"/>
      <c r="AW654" s="231"/>
      <c r="AX654" s="231"/>
      <c r="AY654" s="253"/>
      <c r="BA654" s="207"/>
      <c r="BB654" s="207"/>
      <c r="BC654" s="208"/>
      <c r="BD654" s="210"/>
      <c r="BE654" s="211"/>
      <c r="BF654" s="211"/>
      <c r="BG654" s="212"/>
      <c r="BH654" s="213"/>
      <c r="BI654" s="214"/>
      <c r="BJ654" s="214"/>
      <c r="BK654" s="215"/>
      <c r="BL654" s="112"/>
      <c r="BM654" s="233"/>
      <c r="BN654" s="233"/>
      <c r="BO654" s="255"/>
      <c r="BP654" s="216"/>
      <c r="BQ654" s="216"/>
      <c r="BR654" s="216"/>
      <c r="BS654" s="217"/>
      <c r="BT654" s="218"/>
      <c r="BU654" s="259"/>
      <c r="BV654" s="259"/>
      <c r="BW654" s="260"/>
      <c r="BY654" s="257"/>
      <c r="BZ654" s="257"/>
      <c r="CA654" s="257"/>
      <c r="CB654" s="221"/>
      <c r="CC654" s="222"/>
      <c r="CD654" s="222"/>
      <c r="CE654" s="222"/>
    </row>
    <row r="655" spans="2:83" ht="15" customHeight="1">
      <c r="B655" s="2">
        <v>724</v>
      </c>
      <c r="C655" s="2">
        <v>650</v>
      </c>
      <c r="D655" s="49" t="s">
        <v>1145</v>
      </c>
      <c r="E655" s="49" t="s">
        <v>2172</v>
      </c>
      <c r="F655" s="93" t="s">
        <v>1614</v>
      </c>
      <c r="G655" s="85">
        <v>1973</v>
      </c>
      <c r="H655" s="49" t="s">
        <v>31</v>
      </c>
      <c r="I655" s="49" t="s">
        <v>32</v>
      </c>
      <c r="J655" s="105">
        <f t="shared" si="53"/>
        <v>130.07</v>
      </c>
      <c r="K655" s="249">
        <f t="shared" si="54"/>
        <v>135.66</v>
      </c>
      <c r="L655" s="51">
        <f t="shared" si="55"/>
        <v>1</v>
      </c>
      <c r="M655" s="52" t="str">
        <f t="shared" si="56"/>
        <v>nie</v>
      </c>
      <c r="N655" s="106">
        <f>IF($M655="ano",LARGE((Q655,U655,Y655,AC655,AG655,AK655,AO655,AS655,AW655,BA655,BE655,BI655,BM655,BQ655,BU655,BY655,CC655),1)+LARGE((Q655,U655,Y655,AC655,AG655,AK655,AO655,AS655,AW655,BA655,BE655,BI655,BM655,BQ655,BU655,BY655,CC655),2)+LARGE((Q655,U655,Y655,AC655,AG655,AK655,AO655,AS655,AW655,BA655,BE655,BI655,BM655,BQ655,BU655,BY655,CC655),3)+LARGE((Q655,U655,Y655,AC655,AG655,AK655,AO655,AS655,AW655,BA655,BE655,BI655,BM655,BQ655,BU655,BY655,CC655),4)+LARGE((Q655,U655,Y655,AC655,AG655,AK655,AO655,AS655,AW655,BA655,BE655,BI655,BM655,BQ655,BU655,BY655,CC655),5),J655)</f>
        <v>130.07</v>
      </c>
      <c r="O655" s="250">
        <f>IF($M655="ano",LARGE((S655,W655,AA655,AE655,AI655,AM655,AQ655,AU655,AY655,BC655,BG655,BK655,BO655,BS655,BW655,CA655,CE655),1)+LARGE((S655,W655,AA655,AE655,AI655,AM655,AQ655,AU655,AY655,BC655,BG655,BK655,BO655,BS655,BW655,CA655,CE655),2)+LARGE((S655,W655,AA655,AE655,AI655,AM655,AQ655,AU655,AY655,BC655,BG655,BK655,BO655,BS655,BW655,CA655,CE655),3)+LARGE((S655,W655,AA655,AE655,AI655,AM655,AQ655,AU655,AY655,BC655,BG655,BK655,BO655,BS655,BW655,CA655,CE655),4)+LARGE((S655,W655,AA655,AE655,AI655,AM655,AQ655,AU655,AY655,BC655,BG655,BK655,BO655,BS655,BW655,CA655,CE655),5),K655)</f>
        <v>135.66</v>
      </c>
      <c r="AJ655" s="200"/>
      <c r="AK655" s="201"/>
      <c r="AL655" s="201"/>
      <c r="AM655" s="201"/>
      <c r="BT655" s="218">
        <v>6.056712962962963E-2</v>
      </c>
      <c r="BU655" s="256">
        <v>130.07</v>
      </c>
      <c r="BV655" s="218">
        <v>5.8071763888888892E-2</v>
      </c>
      <c r="BW655" s="262">
        <v>135.66</v>
      </c>
      <c r="BY655" s="257"/>
      <c r="BZ655" s="257"/>
      <c r="CA655" s="257"/>
      <c r="CB655" s="221"/>
      <c r="CC655" s="222"/>
      <c r="CD655" s="222"/>
      <c r="CE655" s="222"/>
    </row>
    <row r="656" spans="2:83" ht="15" customHeight="1">
      <c r="B656" s="2">
        <v>725</v>
      </c>
      <c r="C656" s="2">
        <v>651</v>
      </c>
      <c r="D656" s="47" t="s">
        <v>2547</v>
      </c>
      <c r="E656" s="47" t="s">
        <v>1520</v>
      </c>
      <c r="F656" s="89"/>
      <c r="G656" s="48">
        <v>1976</v>
      </c>
      <c r="H656" s="49" t="s">
        <v>31</v>
      </c>
      <c r="I656" s="2" t="str">
        <f t="shared" ref="I656:I661" si="57">IF(G656&lt;=1953,"M60",IF(G656&lt;=1963,"M50",IF(G656&lt;=1973,"M40","M")))</f>
        <v>M</v>
      </c>
      <c r="J656" s="105">
        <f t="shared" si="53"/>
        <v>132.96</v>
      </c>
      <c r="K656" s="249">
        <f t="shared" si="54"/>
        <v>135.57</v>
      </c>
      <c r="L656" s="51">
        <f t="shared" si="55"/>
        <v>1</v>
      </c>
      <c r="M656" s="52" t="str">
        <f t="shared" si="56"/>
        <v>nie</v>
      </c>
      <c r="N656" s="106">
        <f>IF($M656="ano",LARGE((Q656,U656,Y656,AC656,AG656,AK656,AO656,AS656,AW656,BA656,BE656,BI656,BM656,BQ656,BU656,BY656,CC656),1)+LARGE((Q656,U656,Y656,AC656,AG656,AK656,AO656,AS656,AW656,BA656,BE656,BI656,BM656,BQ656,BU656,BY656,CC656),2)+LARGE((Q656,U656,Y656,AC656,AG656,AK656,AO656,AS656,AW656,BA656,BE656,BI656,BM656,BQ656,BU656,BY656,CC656),3)+LARGE((Q656,U656,Y656,AC656,AG656,AK656,AO656,AS656,AW656,BA656,BE656,BI656,BM656,BQ656,BU656,BY656,CC656),4)+LARGE((Q656,U656,Y656,AC656,AG656,AK656,AO656,AS656,AW656,BA656,BE656,BI656,BM656,BQ656,BU656,BY656,CC656),5),J656)</f>
        <v>132.96</v>
      </c>
      <c r="O656" s="250">
        <f>IF($M656="ano",LARGE((S656,W656,AA656,AE656,AI656,AM656,AQ656,AU656,AY656,BC656,BG656,BK656,BO656,BS656,BW656,CA656,CE656),1)+LARGE((S656,W656,AA656,AE656,AI656,AM656,AQ656,AU656,AY656,BC656,BG656,BK656,BO656,BS656,BW656,CA656,CE656),2)+LARGE((S656,W656,AA656,AE656,AI656,AM656,AQ656,AU656,AY656,BC656,BG656,BK656,BO656,BS656,BW656,CA656,CE656),3)+LARGE((S656,W656,AA656,AE656,AI656,AM656,AQ656,AU656,AY656,BC656,BG656,BK656,BO656,BS656,BW656,CA656,CE656),4)+LARGE((S656,W656,AA656,AE656,AI656,AM656,AQ656,AU656,AY656,BC656,BG656,BK656,BO656,BS656,BW656,CA656,CE656),5),K656)</f>
        <v>135.57</v>
      </c>
      <c r="P656" s="191">
        <v>0.25056712962962963</v>
      </c>
      <c r="Q656" s="192">
        <v>132.96</v>
      </c>
      <c r="R656" s="191">
        <v>0.24575624074074073</v>
      </c>
      <c r="S656" s="192">
        <v>135.57</v>
      </c>
      <c r="T656" s="194"/>
      <c r="U656" s="195"/>
      <c r="V656" s="195"/>
      <c r="W656" s="196"/>
      <c r="X656" s="197"/>
      <c r="Y656" s="198" t="s">
        <v>247</v>
      </c>
      <c r="Z656" s="198"/>
      <c r="AA656" s="199" t="s">
        <v>247</v>
      </c>
      <c r="AB656" s="200"/>
      <c r="AC656" s="201"/>
      <c r="AD656" s="201"/>
      <c r="AE656" s="202"/>
      <c r="AF656" s="203"/>
      <c r="AG656" s="204" t="s">
        <v>247</v>
      </c>
      <c r="AH656" s="204"/>
      <c r="AI656" s="205"/>
      <c r="AJ656" s="200"/>
      <c r="AK656" s="201" t="s">
        <v>247</v>
      </c>
      <c r="AL656" s="201"/>
      <c r="AM656" s="202"/>
      <c r="AN656" s="206"/>
      <c r="AO656" s="207" t="s">
        <v>247</v>
      </c>
      <c r="AP656" s="207"/>
      <c r="AQ656" s="208"/>
      <c r="AU656" s="202"/>
      <c r="AW656" s="231"/>
      <c r="AX656" s="231"/>
      <c r="AY656" s="253"/>
      <c r="BA656" s="207"/>
      <c r="BB656" s="207"/>
      <c r="BC656" s="208"/>
      <c r="BD656" s="210"/>
      <c r="BE656" s="211"/>
      <c r="BF656" s="211"/>
      <c r="BG656" s="212"/>
      <c r="BH656" s="213"/>
      <c r="BI656" s="214"/>
      <c r="BJ656" s="214"/>
      <c r="BK656" s="215"/>
      <c r="BL656" s="112"/>
      <c r="BM656" s="233"/>
      <c r="BN656" s="233"/>
      <c r="BO656" s="255"/>
      <c r="BP656" s="216"/>
      <c r="BQ656" s="216"/>
      <c r="BR656" s="216"/>
      <c r="BS656" s="217"/>
      <c r="BT656" s="218"/>
      <c r="BU656" s="259"/>
      <c r="BV656" s="259"/>
      <c r="BW656" s="260"/>
      <c r="BY656" s="257"/>
      <c r="BZ656" s="257"/>
      <c r="CA656" s="257"/>
      <c r="CB656" s="221"/>
      <c r="CC656" s="222"/>
      <c r="CD656" s="222"/>
      <c r="CE656" s="222"/>
    </row>
    <row r="657" spans="2:83" ht="15" customHeight="1">
      <c r="B657" s="2">
        <v>726</v>
      </c>
      <c r="C657" s="2">
        <v>652</v>
      </c>
      <c r="D657" s="47" t="s">
        <v>2568</v>
      </c>
      <c r="E657" s="47" t="s">
        <v>1855</v>
      </c>
      <c r="F657" s="89" t="s">
        <v>2569</v>
      </c>
      <c r="G657" s="48">
        <v>1961</v>
      </c>
      <c r="H657" s="49" t="s">
        <v>31</v>
      </c>
      <c r="I657" s="2" t="str">
        <f t="shared" si="57"/>
        <v>M50</v>
      </c>
      <c r="J657" s="105">
        <f t="shared" si="53"/>
        <v>117.63</v>
      </c>
      <c r="K657" s="249">
        <f t="shared" si="54"/>
        <v>135.42999999999998</v>
      </c>
      <c r="L657" s="51">
        <f t="shared" si="55"/>
        <v>1</v>
      </c>
      <c r="M657" s="52" t="str">
        <f t="shared" si="56"/>
        <v>nie</v>
      </c>
      <c r="N657" s="106">
        <f>IF($M657="ano",LARGE((Q657,U657,Y657,AC657,AG657,AK657,AO657,AS657,AW657,BA657,BE657,BI657,BM657,BQ657,BU657,BY657,CC657),1)+LARGE((Q657,U657,Y657,AC657,AG657,AK657,AO657,AS657,AW657,BA657,BE657,BI657,BM657,BQ657,BU657,BY657,CC657),2)+LARGE((Q657,U657,Y657,AC657,AG657,AK657,AO657,AS657,AW657,BA657,BE657,BI657,BM657,BQ657,BU657,BY657,CC657),3)+LARGE((Q657,U657,Y657,AC657,AG657,AK657,AO657,AS657,AW657,BA657,BE657,BI657,BM657,BQ657,BU657,BY657,CC657),4)+LARGE((Q657,U657,Y657,AC657,AG657,AK657,AO657,AS657,AW657,BA657,BE657,BI657,BM657,BQ657,BU657,BY657,CC657),5),J657)</f>
        <v>117.63</v>
      </c>
      <c r="O657" s="250">
        <f>IF($M657="ano",LARGE((S657,W657,AA657,AE657,AI657,AM657,AQ657,AU657,AY657,BC657,BG657,BK657,BO657,BS657,BW657,CA657,CE657),1)+LARGE((S657,W657,AA657,AE657,AI657,AM657,AQ657,AU657,AY657,BC657,BG657,BK657,BO657,BS657,BW657,CA657,CE657),2)+LARGE((S657,W657,AA657,AE657,AI657,AM657,AQ657,AU657,AY657,BC657,BG657,BK657,BO657,BS657,BW657,CA657,CE657),3)+LARGE((S657,W657,AA657,AE657,AI657,AM657,AQ657,AU657,AY657,BC657,BG657,BK657,BO657,BS657,BW657,CA657,CE657),4)+LARGE((S657,W657,AA657,AE657,AI657,AM657,AQ657,AU657,AY657,BC657,BG657,BK657,BO657,BS657,BW657,CA657,CE657),5),K657)</f>
        <v>135.42999999999998</v>
      </c>
      <c r="P657" s="191">
        <v>0.26307870370370373</v>
      </c>
      <c r="Q657" s="192">
        <v>117.63</v>
      </c>
      <c r="R657" s="191">
        <v>0.22851016203703708</v>
      </c>
      <c r="S657" s="192">
        <v>135.42999999999998</v>
      </c>
      <c r="T657" s="194"/>
      <c r="U657" s="195"/>
      <c r="V657" s="195"/>
      <c r="W657" s="196"/>
      <c r="X657" s="197"/>
      <c r="Y657" s="198" t="s">
        <v>247</v>
      </c>
      <c r="Z657" s="198"/>
      <c r="AA657" s="199" t="s">
        <v>247</v>
      </c>
      <c r="AB657" s="200"/>
      <c r="AC657" s="201"/>
      <c r="AD657" s="201"/>
      <c r="AE657" s="202"/>
      <c r="AF657" s="203"/>
      <c r="AG657" s="204" t="s">
        <v>247</v>
      </c>
      <c r="AH657" s="204"/>
      <c r="AI657" s="205"/>
      <c r="AJ657" s="200"/>
      <c r="AK657" s="201" t="s">
        <v>247</v>
      </c>
      <c r="AL657" s="201"/>
      <c r="AM657" s="202"/>
      <c r="AN657" s="206"/>
      <c r="AO657" s="207" t="s">
        <v>247</v>
      </c>
      <c r="AP657" s="207"/>
      <c r="AQ657" s="208"/>
      <c r="AU657" s="202"/>
      <c r="AW657" s="231"/>
      <c r="AX657" s="231"/>
      <c r="AY657" s="253"/>
      <c r="BA657" s="207"/>
      <c r="BB657" s="207"/>
      <c r="BC657" s="208"/>
      <c r="BD657" s="210"/>
      <c r="BE657" s="211"/>
      <c r="BF657" s="211"/>
      <c r="BG657" s="212"/>
      <c r="BH657" s="213"/>
      <c r="BI657" s="214"/>
      <c r="BJ657" s="214"/>
      <c r="BK657" s="215"/>
      <c r="BL657" s="112"/>
      <c r="BM657" s="233"/>
      <c r="BN657" s="233"/>
      <c r="BO657" s="255"/>
      <c r="BP657" s="216"/>
      <c r="BQ657" s="216"/>
      <c r="BR657" s="216"/>
      <c r="BS657" s="217"/>
      <c r="BT657" s="218"/>
      <c r="BU657" s="259"/>
      <c r="BV657" s="259"/>
      <c r="BW657" s="260"/>
      <c r="BY657" s="257"/>
      <c r="BZ657" s="257"/>
      <c r="CA657" s="257"/>
      <c r="CB657" s="221"/>
      <c r="CC657" s="222"/>
      <c r="CD657" s="222"/>
      <c r="CE657" s="222"/>
    </row>
    <row r="658" spans="2:83" ht="15" customHeight="1">
      <c r="B658" s="2">
        <v>727</v>
      </c>
      <c r="C658" s="2">
        <v>653</v>
      </c>
      <c r="D658" s="47" t="s">
        <v>2541</v>
      </c>
      <c r="E658" s="47" t="s">
        <v>1567</v>
      </c>
      <c r="F658" s="89" t="s">
        <v>2542</v>
      </c>
      <c r="G658" s="48">
        <v>1981</v>
      </c>
      <c r="H658" s="49" t="s">
        <v>31</v>
      </c>
      <c r="I658" s="2" t="str">
        <f t="shared" si="57"/>
        <v>M</v>
      </c>
      <c r="J658" s="105">
        <f t="shared" si="53"/>
        <v>135.1</v>
      </c>
      <c r="K658" s="249">
        <f t="shared" si="54"/>
        <v>135.16999999999999</v>
      </c>
      <c r="L658" s="51">
        <f t="shared" si="55"/>
        <v>1</v>
      </c>
      <c r="M658" s="52" t="str">
        <f t="shared" si="56"/>
        <v>nie</v>
      </c>
      <c r="N658" s="106">
        <f>IF($M658="ano",LARGE((Q658,U658,Y658,AC658,AG658,AK658,AO658,AS658,AW658,BA658,BE658,BI658,BM658,BQ658,BU658,BY658,CC658),1)+LARGE((Q658,U658,Y658,AC658,AG658,AK658,AO658,AS658,AW658,BA658,BE658,BI658,BM658,BQ658,BU658,BY658,CC658),2)+LARGE((Q658,U658,Y658,AC658,AG658,AK658,AO658,AS658,AW658,BA658,BE658,BI658,BM658,BQ658,BU658,BY658,CC658),3)+LARGE((Q658,U658,Y658,AC658,AG658,AK658,AO658,AS658,AW658,BA658,BE658,BI658,BM658,BQ658,BU658,BY658,CC658),4)+LARGE((Q658,U658,Y658,AC658,AG658,AK658,AO658,AS658,AW658,BA658,BE658,BI658,BM658,BQ658,BU658,BY658,CC658),5),J658)</f>
        <v>135.1</v>
      </c>
      <c r="O658" s="250">
        <f>IF($M658="ano",LARGE((S658,W658,AA658,AE658,AI658,AM658,AQ658,AU658,AY658,BC658,BG658,BK658,BO658,BS658,BW658,CA658,CE658),1)+LARGE((S658,W658,AA658,AE658,AI658,AM658,AQ658,AU658,AY658,BC658,BG658,BK658,BO658,BS658,BW658,CA658,CE658),2)+LARGE((S658,W658,AA658,AE658,AI658,AM658,AQ658,AU658,AY658,BC658,BG658,BK658,BO658,BS658,BW658,CA658,CE658),3)+LARGE((S658,W658,AA658,AE658,AI658,AM658,AQ658,AU658,AY658,BC658,BG658,BK658,BO658,BS658,BW658,CA658,CE658),4)+LARGE((S658,W658,AA658,AE658,AI658,AM658,AQ658,AU658,AY658,BC658,BG658,BK658,BO658,BS658,BW658,CA658,CE658),5),K658)</f>
        <v>135.16999999999999</v>
      </c>
      <c r="P658" s="191">
        <v>0.24881944444444445</v>
      </c>
      <c r="Q658" s="192">
        <v>135.1</v>
      </c>
      <c r="R658" s="191">
        <v>0.24869503472222224</v>
      </c>
      <c r="S658" s="192">
        <v>135.16999999999999</v>
      </c>
      <c r="T658" s="194"/>
      <c r="U658" s="195"/>
      <c r="V658" s="195"/>
      <c r="W658" s="196"/>
      <c r="X658" s="197"/>
      <c r="Y658" s="198" t="s">
        <v>247</v>
      </c>
      <c r="Z658" s="198"/>
      <c r="AA658" s="199" t="s">
        <v>247</v>
      </c>
      <c r="AB658" s="200"/>
      <c r="AC658" s="201"/>
      <c r="AD658" s="201"/>
      <c r="AE658" s="202"/>
      <c r="AF658" s="203"/>
      <c r="AG658" s="204" t="s">
        <v>247</v>
      </c>
      <c r="AH658" s="204"/>
      <c r="AI658" s="205"/>
      <c r="AJ658" s="200"/>
      <c r="AK658" s="201" t="s">
        <v>247</v>
      </c>
      <c r="AL658" s="201"/>
      <c r="AM658" s="202"/>
      <c r="AN658" s="206"/>
      <c r="AO658" s="207" t="s">
        <v>247</v>
      </c>
      <c r="AP658" s="207"/>
      <c r="AQ658" s="208"/>
      <c r="AU658" s="202"/>
      <c r="AW658" s="231"/>
      <c r="AX658" s="231"/>
      <c r="AY658" s="253"/>
      <c r="BA658" s="207"/>
      <c r="BB658" s="207"/>
      <c r="BC658" s="208"/>
      <c r="BD658" s="210"/>
      <c r="BE658" s="211"/>
      <c r="BF658" s="211"/>
      <c r="BG658" s="212"/>
      <c r="BH658" s="213"/>
      <c r="BI658" s="214"/>
      <c r="BJ658" s="214"/>
      <c r="BK658" s="215"/>
      <c r="BL658" s="112"/>
      <c r="BM658" s="233"/>
      <c r="BN658" s="233"/>
      <c r="BO658" s="255"/>
      <c r="BP658" s="216"/>
      <c r="BQ658" s="216"/>
      <c r="BR658" s="216"/>
      <c r="BS658" s="217"/>
      <c r="BT658" s="218"/>
      <c r="BU658" s="259"/>
      <c r="BV658" s="259"/>
      <c r="BW658" s="260"/>
      <c r="BY658" s="257"/>
      <c r="BZ658" s="257"/>
      <c r="CA658" s="257"/>
      <c r="CB658" s="221"/>
      <c r="CC658" s="222"/>
      <c r="CD658" s="222"/>
      <c r="CE658" s="222"/>
    </row>
    <row r="659" spans="2:83" ht="15" customHeight="1">
      <c r="B659" s="2">
        <v>728</v>
      </c>
      <c r="C659" s="2">
        <v>654</v>
      </c>
      <c r="D659" s="49" t="s">
        <v>234</v>
      </c>
      <c r="E659" s="49" t="s">
        <v>1812</v>
      </c>
      <c r="F659" s="93" t="s">
        <v>118</v>
      </c>
      <c r="G659" s="85">
        <v>1965</v>
      </c>
      <c r="H659" s="49" t="s">
        <v>31</v>
      </c>
      <c r="I659" s="2" t="str">
        <f t="shared" si="57"/>
        <v>M40</v>
      </c>
      <c r="J659" s="105">
        <f t="shared" si="53"/>
        <v>121.46</v>
      </c>
      <c r="K659" s="249">
        <f t="shared" si="54"/>
        <v>135.16</v>
      </c>
      <c r="L659" s="51">
        <f t="shared" si="55"/>
        <v>1</v>
      </c>
      <c r="M659" s="52" t="str">
        <f t="shared" si="56"/>
        <v>nie</v>
      </c>
      <c r="N659" s="106">
        <f>IF($M659="ano",LARGE((Q659,U659,Y659,AC659,AG659,AK659,AO659,AS659,AW659,BA659,BE659,BI659,BM659,BQ659,BU659,BY659,CC659),1)+LARGE((Q659,U659,Y659,AC659,AG659,AK659,AO659,AS659,AW659,BA659,BE659,BI659,BM659,BQ659,BU659,BY659,CC659),2)+LARGE((Q659,U659,Y659,AC659,AG659,AK659,AO659,AS659,AW659,BA659,BE659,BI659,BM659,BQ659,BU659,BY659,CC659),3)+LARGE((Q659,U659,Y659,AC659,AG659,AK659,AO659,AS659,AW659,BA659,BE659,BI659,BM659,BQ659,BU659,BY659,CC659),4)+LARGE((Q659,U659,Y659,AC659,AG659,AK659,AO659,AS659,AW659,BA659,BE659,BI659,BM659,BQ659,BU659,BY659,CC659),5),J659)</f>
        <v>121.46</v>
      </c>
      <c r="O659" s="250">
        <f>IF($M659="ano",LARGE((S659,W659,AA659,AE659,AI659,AM659,AQ659,AU659,AY659,BC659,BG659,BK659,BO659,BS659,BW659,CA659,CE659),1)+LARGE((S659,W659,AA659,AE659,AI659,AM659,AQ659,AU659,AY659,BC659,BG659,BK659,BO659,BS659,BW659,CA659,CE659),2)+LARGE((S659,W659,AA659,AE659,AI659,AM659,AQ659,AU659,AY659,BC659,BG659,BK659,BO659,BS659,BW659,CA659,CE659),3)+LARGE((S659,W659,AA659,AE659,AI659,AM659,AQ659,AU659,AY659,BC659,BG659,BK659,BO659,BS659,BW659,CA659,CE659),4)+LARGE((S659,W659,AA659,AE659,AI659,AM659,AQ659,AU659,AY659,BC659,BG659,BK659,BO659,BS659,BW659,CA659,CE659),5),K659)</f>
        <v>135.16</v>
      </c>
      <c r="S659" s="193"/>
      <c r="W659" s="196"/>
      <c r="Y659" s="59" t="s">
        <v>247</v>
      </c>
      <c r="AA659" s="199" t="s">
        <v>247</v>
      </c>
      <c r="AB659" s="200"/>
      <c r="AC659" s="201"/>
      <c r="AD659" s="201"/>
      <c r="AE659" s="202"/>
      <c r="AF659" s="203">
        <v>0.19965277777777779</v>
      </c>
      <c r="AG659" s="204">
        <v>121.46</v>
      </c>
      <c r="AH659" s="203">
        <v>0.17942795138888892</v>
      </c>
      <c r="AI659" s="204">
        <v>135.16</v>
      </c>
      <c r="AJ659" s="200"/>
      <c r="AK659" s="201" t="s">
        <v>247</v>
      </c>
      <c r="AL659" s="201"/>
      <c r="AM659" s="202"/>
      <c r="AN659" s="206"/>
      <c r="AO659" s="207" t="s">
        <v>247</v>
      </c>
      <c r="AP659" s="207"/>
      <c r="AQ659" s="208"/>
      <c r="AU659" s="202"/>
      <c r="AW659" s="231"/>
      <c r="AX659" s="231"/>
      <c r="AY659" s="253"/>
      <c r="BA659" s="207"/>
      <c r="BB659" s="207"/>
      <c r="BC659" s="208"/>
      <c r="BD659" s="210"/>
      <c r="BE659" s="211"/>
      <c r="BF659" s="211"/>
      <c r="BG659" s="212"/>
      <c r="BH659" s="213"/>
      <c r="BI659" s="214"/>
      <c r="BJ659" s="214"/>
      <c r="BK659" s="215"/>
      <c r="BL659" s="112"/>
      <c r="BM659" s="233"/>
      <c r="BN659" s="233"/>
      <c r="BO659" s="255"/>
      <c r="BS659" s="217"/>
      <c r="BT659" s="218"/>
      <c r="BU659" s="259"/>
      <c r="BV659" s="259"/>
      <c r="BW659" s="260"/>
      <c r="BY659" s="257"/>
      <c r="BZ659" s="257"/>
      <c r="CA659" s="257"/>
      <c r="CB659" s="221"/>
      <c r="CC659" s="222"/>
      <c r="CD659" s="222"/>
      <c r="CE659" s="222"/>
    </row>
    <row r="660" spans="2:83" ht="15" customHeight="1">
      <c r="B660" s="2">
        <v>732</v>
      </c>
      <c r="C660" s="2">
        <v>655</v>
      </c>
      <c r="D660" s="49" t="s">
        <v>210</v>
      </c>
      <c r="E660" s="49" t="s">
        <v>1567</v>
      </c>
      <c r="F660" s="93" t="s">
        <v>211</v>
      </c>
      <c r="G660" s="85">
        <v>1979</v>
      </c>
      <c r="H660" s="49" t="s">
        <v>31</v>
      </c>
      <c r="I660" s="2" t="str">
        <f t="shared" si="57"/>
        <v>M</v>
      </c>
      <c r="J660" s="105">
        <f t="shared" si="53"/>
        <v>134.15</v>
      </c>
      <c r="K660" s="249">
        <f t="shared" si="54"/>
        <v>134.79</v>
      </c>
      <c r="L660" s="51">
        <f t="shared" si="55"/>
        <v>1</v>
      </c>
      <c r="M660" s="52" t="str">
        <f t="shared" si="56"/>
        <v>nie</v>
      </c>
      <c r="N660" s="106">
        <f>IF($M660="ano",LARGE((Q660,U660,Y660,AC660,AG660,AK660,AO660,AS660,AW660,BA660,BE660,BI660,BM660,BQ660,BU660,BY660,CC660),1)+LARGE((Q660,U660,Y660,AC660,AG660,AK660,AO660,AS660,AW660,BA660,BE660,BI660,BM660,BQ660,BU660,BY660,CC660),2)+LARGE((Q660,U660,Y660,AC660,AG660,AK660,AO660,AS660,AW660,BA660,BE660,BI660,BM660,BQ660,BU660,BY660,CC660),3)+LARGE((Q660,U660,Y660,AC660,AG660,AK660,AO660,AS660,AW660,BA660,BE660,BI660,BM660,BQ660,BU660,BY660,CC660),4)+LARGE((Q660,U660,Y660,AC660,AG660,AK660,AO660,AS660,AW660,BA660,BE660,BI660,BM660,BQ660,BU660,BY660,CC660),5),J660)</f>
        <v>134.15</v>
      </c>
      <c r="O660" s="250">
        <f>IF($M660="ano",LARGE((S660,W660,AA660,AE660,AI660,AM660,AQ660,AU660,AY660,BC660,BG660,BK660,BO660,BS660,BW660,CA660,CE660),1)+LARGE((S660,W660,AA660,AE660,AI660,AM660,AQ660,AU660,AY660,BC660,BG660,BK660,BO660,BS660,BW660,CA660,CE660),2)+LARGE((S660,W660,AA660,AE660,AI660,AM660,AQ660,AU660,AY660,BC660,BG660,BK660,BO660,BS660,BW660,CA660,CE660),3)+LARGE((S660,W660,AA660,AE660,AI660,AM660,AQ660,AU660,AY660,BC660,BG660,BK660,BO660,BS660,BW660,CA660,CE660),4)+LARGE((S660,W660,AA660,AE660,AI660,AM660,AQ660,AU660,AY660,BC660,BG660,BK660,BO660,BS660,BW660,CA660,CE660),5),K660)</f>
        <v>134.79</v>
      </c>
      <c r="S660" s="193"/>
      <c r="W660" s="196"/>
      <c r="Y660" s="59" t="s">
        <v>247</v>
      </c>
      <c r="AA660" s="199" t="s">
        <v>247</v>
      </c>
      <c r="AE660" s="202"/>
      <c r="AG660" s="61" t="s">
        <v>247</v>
      </c>
      <c r="AI660" s="205"/>
      <c r="AJ660" s="200">
        <v>5.9791666666666667E-2</v>
      </c>
      <c r="AK660" s="252">
        <v>134.15</v>
      </c>
      <c r="AL660" s="200">
        <v>5.9510645833333334E-2</v>
      </c>
      <c r="AM660" s="252">
        <v>134.79</v>
      </c>
      <c r="AN660" s="206"/>
      <c r="AO660" s="207" t="s">
        <v>247</v>
      </c>
      <c r="AP660" s="207"/>
      <c r="AQ660" s="208"/>
      <c r="AU660" s="202"/>
      <c r="AW660" s="231"/>
      <c r="AX660" s="231"/>
      <c r="AY660" s="253"/>
      <c r="BA660" s="207"/>
      <c r="BB660" s="207"/>
      <c r="BC660" s="208"/>
      <c r="BD660" s="210"/>
      <c r="BE660" s="211"/>
      <c r="BF660" s="211"/>
      <c r="BG660" s="212"/>
      <c r="BH660" s="213"/>
      <c r="BI660" s="214"/>
      <c r="BJ660" s="214"/>
      <c r="BK660" s="215"/>
      <c r="BL660" s="112"/>
      <c r="BM660" s="233"/>
      <c r="BN660" s="233"/>
      <c r="BO660" s="255"/>
      <c r="BS660" s="217"/>
      <c r="BT660" s="218"/>
      <c r="BU660" s="259"/>
      <c r="BV660" s="259"/>
      <c r="BW660" s="260"/>
      <c r="BY660" s="257"/>
      <c r="BZ660" s="257"/>
      <c r="CA660" s="257"/>
      <c r="CB660" s="221"/>
      <c r="CC660" s="222"/>
      <c r="CD660" s="222"/>
      <c r="CE660" s="222"/>
    </row>
    <row r="661" spans="2:83" ht="15" customHeight="1">
      <c r="B661" s="2">
        <v>733</v>
      </c>
      <c r="C661" s="2">
        <v>656</v>
      </c>
      <c r="D661" s="47" t="s">
        <v>2543</v>
      </c>
      <c r="E661" s="47" t="s">
        <v>1735</v>
      </c>
      <c r="F661" s="89" t="s">
        <v>2544</v>
      </c>
      <c r="G661" s="48">
        <v>1983</v>
      </c>
      <c r="H661" s="49" t="s">
        <v>31</v>
      </c>
      <c r="I661" s="2" t="str">
        <f t="shared" si="57"/>
        <v>M</v>
      </c>
      <c r="J661" s="105">
        <f t="shared" si="53"/>
        <v>134.69</v>
      </c>
      <c r="K661" s="249">
        <f t="shared" si="54"/>
        <v>134.69</v>
      </c>
      <c r="L661" s="51">
        <f t="shared" si="55"/>
        <v>1</v>
      </c>
      <c r="M661" s="52" t="str">
        <f t="shared" si="56"/>
        <v>nie</v>
      </c>
      <c r="N661" s="106">
        <f>IF($M661="ano",LARGE((Q661,U661,Y661,AC661,AG661,AK661,AO661,AS661,AW661,BA661,BE661,BI661,BM661,BQ661,BU661,BY661,CC661),1)+LARGE((Q661,U661,Y661,AC661,AG661,AK661,AO661,AS661,AW661,BA661,BE661,BI661,BM661,BQ661,BU661,BY661,CC661),2)+LARGE((Q661,U661,Y661,AC661,AG661,AK661,AO661,AS661,AW661,BA661,BE661,BI661,BM661,BQ661,BU661,BY661,CC661),3)+LARGE((Q661,U661,Y661,AC661,AG661,AK661,AO661,AS661,AW661,BA661,BE661,BI661,BM661,BQ661,BU661,BY661,CC661),4)+LARGE((Q661,U661,Y661,AC661,AG661,AK661,AO661,AS661,AW661,BA661,BE661,BI661,BM661,BQ661,BU661,BY661,CC661),5),J661)</f>
        <v>134.69</v>
      </c>
      <c r="O661" s="250">
        <f>IF($M661="ano",LARGE((S661,W661,AA661,AE661,AI661,AM661,AQ661,AU661,AY661,BC661,BG661,BK661,BO661,BS661,BW661,CA661,CE661),1)+LARGE((S661,W661,AA661,AE661,AI661,AM661,AQ661,AU661,AY661,BC661,BG661,BK661,BO661,BS661,BW661,CA661,CE661),2)+LARGE((S661,W661,AA661,AE661,AI661,AM661,AQ661,AU661,AY661,BC661,BG661,BK661,BO661,BS661,BW661,CA661,CE661),3)+LARGE((S661,W661,AA661,AE661,AI661,AM661,AQ661,AU661,AY661,BC661,BG661,BK661,BO661,BS661,BW661,CA661,CE661),4)+LARGE((S661,W661,AA661,AE661,AI661,AM661,AQ661,AU661,AY661,BC661,BG661,BK661,BO661,BS661,BW661,CA661,CE661),5),K661)</f>
        <v>134.69</v>
      </c>
      <c r="P661" s="191">
        <v>0.24915509259259258</v>
      </c>
      <c r="Q661" s="192">
        <v>134.69</v>
      </c>
      <c r="R661" s="191">
        <v>0.24915509259259258</v>
      </c>
      <c r="S661" s="192">
        <v>134.69</v>
      </c>
      <c r="T661" s="194"/>
      <c r="U661" s="195"/>
      <c r="V661" s="195"/>
      <c r="W661" s="196"/>
      <c r="X661" s="197"/>
      <c r="Y661" s="198" t="s">
        <v>247</v>
      </c>
      <c r="Z661" s="198"/>
      <c r="AA661" s="199" t="s">
        <v>247</v>
      </c>
      <c r="AB661" s="200"/>
      <c r="AC661" s="201"/>
      <c r="AD661" s="201"/>
      <c r="AE661" s="202"/>
      <c r="AF661" s="203"/>
      <c r="AG661" s="204" t="s">
        <v>247</v>
      </c>
      <c r="AH661" s="204"/>
      <c r="AI661" s="205"/>
      <c r="AJ661" s="200"/>
      <c r="AK661" s="201" t="s">
        <v>247</v>
      </c>
      <c r="AL661" s="201"/>
      <c r="AM661" s="202"/>
      <c r="AN661" s="206"/>
      <c r="AO661" s="207" t="s">
        <v>247</v>
      </c>
      <c r="AP661" s="207"/>
      <c r="AQ661" s="208"/>
      <c r="AU661" s="202"/>
      <c r="AW661" s="231"/>
      <c r="AX661" s="231"/>
      <c r="AY661" s="253"/>
      <c r="BA661" s="207"/>
      <c r="BB661" s="207"/>
      <c r="BC661" s="208"/>
      <c r="BD661" s="210"/>
      <c r="BE661" s="211"/>
      <c r="BF661" s="211"/>
      <c r="BG661" s="212"/>
      <c r="BH661" s="213"/>
      <c r="BI661" s="214"/>
      <c r="BJ661" s="214"/>
      <c r="BK661" s="215"/>
      <c r="BL661" s="112"/>
      <c r="BM661" s="233"/>
      <c r="BN661" s="233"/>
      <c r="BO661" s="255"/>
      <c r="BP661" s="216"/>
      <c r="BQ661" s="216"/>
      <c r="BR661" s="216"/>
      <c r="BS661" s="217"/>
      <c r="BT661" s="218"/>
      <c r="BU661" s="259"/>
      <c r="BV661" s="259"/>
      <c r="BW661" s="260"/>
      <c r="BY661" s="257"/>
      <c r="BZ661" s="257"/>
      <c r="CA661" s="257"/>
      <c r="CB661" s="221"/>
      <c r="CC661" s="222"/>
      <c r="CD661" s="222"/>
      <c r="CE661" s="222"/>
    </row>
    <row r="662" spans="2:83" ht="15" customHeight="1">
      <c r="B662" s="2">
        <v>734</v>
      </c>
      <c r="C662" s="2">
        <v>657</v>
      </c>
      <c r="D662" s="49" t="s">
        <v>783</v>
      </c>
      <c r="E662" s="49" t="s">
        <v>1632</v>
      </c>
      <c r="F662" s="93" t="s">
        <v>946</v>
      </c>
      <c r="G662" s="85">
        <v>1976</v>
      </c>
      <c r="H662" s="49" t="s">
        <v>31</v>
      </c>
      <c r="I662" s="49" t="s">
        <v>31</v>
      </c>
      <c r="J662" s="105">
        <f t="shared" si="53"/>
        <v>132</v>
      </c>
      <c r="K662" s="249">
        <f t="shared" si="54"/>
        <v>134.59</v>
      </c>
      <c r="L662" s="51">
        <f t="shared" si="55"/>
        <v>1</v>
      </c>
      <c r="M662" s="52" t="str">
        <f t="shared" si="56"/>
        <v>nie</v>
      </c>
      <c r="N662" s="106">
        <f>IF($M662="ano",LARGE((Q662,U662,Y662,AC662,AG662,AK662,AO662,AS662,AW662,BA662,BE662,BI662,BM662,BQ662,BU662,BY662,CC662),1)+LARGE((Q662,U662,Y662,AC662,AG662,AK662,AO662,AS662,AW662,BA662,BE662,BI662,BM662,BQ662,BU662,BY662,CC662),2)+LARGE((Q662,U662,Y662,AC662,AG662,AK662,AO662,AS662,AW662,BA662,BE662,BI662,BM662,BQ662,BU662,BY662,CC662),3)+LARGE((Q662,U662,Y662,AC662,AG662,AK662,AO662,AS662,AW662,BA662,BE662,BI662,BM662,BQ662,BU662,BY662,CC662),4)+LARGE((Q662,U662,Y662,AC662,AG662,AK662,AO662,AS662,AW662,BA662,BE662,BI662,BM662,BQ662,BU662,BY662,CC662),5),J662)</f>
        <v>132</v>
      </c>
      <c r="O662" s="250">
        <f>IF($M662="ano",LARGE((S662,W662,AA662,AE662,AI662,AM662,AQ662,AU662,AY662,BC662,BG662,BK662,BO662,BS662,BW662,CA662,CE662),1)+LARGE((S662,W662,AA662,AE662,AI662,AM662,AQ662,AU662,AY662,BC662,BG662,BK662,BO662,BS662,BW662,CA662,CE662),2)+LARGE((S662,W662,AA662,AE662,AI662,AM662,AQ662,AU662,AY662,BC662,BG662,BK662,BO662,BS662,BW662,CA662,CE662),3)+LARGE((S662,W662,AA662,AE662,AI662,AM662,AQ662,AU662,AY662,BC662,BG662,BK662,BO662,BS662,BW662,CA662,CE662),4)+LARGE((S662,W662,AA662,AE662,AI662,AM662,AQ662,AU662,AY662,BC662,BG662,BK662,BO662,BS662,BW662,CA662,CE662),5),K662)</f>
        <v>134.59</v>
      </c>
      <c r="AJ662" s="200"/>
      <c r="AK662" s="201"/>
      <c r="AL662" s="201"/>
      <c r="AM662" s="201"/>
      <c r="BH662" s="213">
        <v>8.0150462962962965E-2</v>
      </c>
      <c r="BI662" s="254">
        <v>132</v>
      </c>
      <c r="BJ662" s="213">
        <v>7.861157407407407E-2</v>
      </c>
      <c r="BK662" s="254">
        <v>134.59</v>
      </c>
      <c r="BL662" s="112"/>
      <c r="BM662" s="233"/>
      <c r="BN662" s="233"/>
      <c r="BO662" s="255"/>
      <c r="BT662" s="218"/>
      <c r="BU662" s="259"/>
      <c r="BV662" s="259"/>
      <c r="BW662" s="260"/>
      <c r="BY662" s="257"/>
      <c r="BZ662" s="257"/>
      <c r="CA662" s="257"/>
      <c r="CB662" s="221"/>
      <c r="CC662" s="222"/>
      <c r="CD662" s="222"/>
      <c r="CE662" s="222"/>
    </row>
    <row r="663" spans="2:83" ht="15" customHeight="1">
      <c r="B663" s="2">
        <v>735</v>
      </c>
      <c r="C663" s="2">
        <v>658</v>
      </c>
      <c r="D663" s="49" t="s">
        <v>733</v>
      </c>
      <c r="E663" s="49" t="s">
        <v>1855</v>
      </c>
      <c r="F663" s="93" t="s">
        <v>703</v>
      </c>
      <c r="G663" s="85">
        <v>1975</v>
      </c>
      <c r="H663" s="49" t="s">
        <v>31</v>
      </c>
      <c r="I663" s="49" t="s">
        <v>31</v>
      </c>
      <c r="J663" s="105">
        <f t="shared" si="53"/>
        <v>130.78</v>
      </c>
      <c r="K663" s="249">
        <f t="shared" si="54"/>
        <v>134.29999999999998</v>
      </c>
      <c r="L663" s="51">
        <f t="shared" si="55"/>
        <v>1</v>
      </c>
      <c r="M663" s="52" t="str">
        <f t="shared" si="56"/>
        <v>nie</v>
      </c>
      <c r="N663" s="106">
        <f>IF($M663="ano",LARGE((Q663,U663,Y663,AC663,AG663,AK663,AO663,AS663,AW663,BA663,BE663,BI663,BM663,BQ663,BU663,BY663,CC663),1)+LARGE((Q663,U663,Y663,AC663,AG663,AK663,AO663,AS663,AW663,BA663,BE663,BI663,BM663,BQ663,BU663,BY663,CC663),2)+LARGE((Q663,U663,Y663,AC663,AG663,AK663,AO663,AS663,AW663,BA663,BE663,BI663,BM663,BQ663,BU663,BY663,CC663),3)+LARGE((Q663,U663,Y663,AC663,AG663,AK663,AO663,AS663,AW663,BA663,BE663,BI663,BM663,BQ663,BU663,BY663,CC663),4)+LARGE((Q663,U663,Y663,AC663,AG663,AK663,AO663,AS663,AW663,BA663,BE663,BI663,BM663,BQ663,BU663,BY663,CC663),5),J663)</f>
        <v>130.78</v>
      </c>
      <c r="O663" s="250">
        <f>IF($M663="ano",LARGE((S663,W663,AA663,AE663,AI663,AM663,AQ663,AU663,AY663,BC663,BG663,BK663,BO663,BS663,BW663,CA663,CE663),1)+LARGE((S663,W663,AA663,AE663,AI663,AM663,AQ663,AU663,AY663,BC663,BG663,BK663,BO663,BS663,BW663,CA663,CE663),2)+LARGE((S663,W663,AA663,AE663,AI663,AM663,AQ663,AU663,AY663,BC663,BG663,BK663,BO663,BS663,BW663,CA663,CE663),3)+LARGE((S663,W663,AA663,AE663,AI663,AM663,AQ663,AU663,AY663,BC663,BG663,BK663,BO663,BS663,BW663,CA663,CE663),4)+LARGE((S663,W663,AA663,AE663,AI663,AM663,AQ663,AU663,AY663,BC663,BG663,BK663,BO663,BS663,BW663,CA663,CE663),5),K663)</f>
        <v>134.29999999999998</v>
      </c>
      <c r="Y663" s="59" t="s">
        <v>247</v>
      </c>
      <c r="AA663" s="59" t="s">
        <v>247</v>
      </c>
      <c r="AJ663" s="200"/>
      <c r="AK663" s="201"/>
      <c r="AL663" s="201"/>
      <c r="AM663" s="201"/>
      <c r="AR663" s="134">
        <v>4.5960648148148146E-2</v>
      </c>
      <c r="AS663" s="127">
        <v>130.78</v>
      </c>
      <c r="AT663" s="134">
        <v>4.4756479166666661E-2</v>
      </c>
      <c r="AU663" s="252">
        <v>134.29999999999998</v>
      </c>
      <c r="AW663" s="231"/>
      <c r="AX663" s="231"/>
      <c r="AY663" s="253"/>
      <c r="BA663" s="207"/>
      <c r="BB663" s="207"/>
      <c r="BC663" s="208"/>
      <c r="BD663" s="210"/>
      <c r="BE663" s="211"/>
      <c r="BF663" s="211"/>
      <c r="BG663" s="212"/>
      <c r="BH663" s="213"/>
      <c r="BI663" s="214"/>
      <c r="BJ663" s="214"/>
      <c r="BK663" s="215"/>
      <c r="BL663" s="112"/>
      <c r="BM663" s="233"/>
      <c r="BN663" s="233"/>
      <c r="BO663" s="255"/>
      <c r="BT663" s="218"/>
      <c r="BU663" s="259"/>
      <c r="BV663" s="259"/>
      <c r="BW663" s="260"/>
      <c r="BY663" s="257"/>
      <c r="BZ663" s="257"/>
      <c r="CA663" s="257"/>
      <c r="CB663" s="221"/>
      <c r="CC663" s="222"/>
      <c r="CD663" s="222"/>
      <c r="CE663" s="222"/>
    </row>
    <row r="664" spans="2:83" ht="15" customHeight="1">
      <c r="B664" s="2">
        <v>736</v>
      </c>
      <c r="C664" s="2">
        <v>659</v>
      </c>
      <c r="D664" s="47" t="s">
        <v>1622</v>
      </c>
      <c r="E664" s="47" t="s">
        <v>1505</v>
      </c>
      <c r="F664" s="89" t="s">
        <v>1623</v>
      </c>
      <c r="G664" s="48">
        <v>1988</v>
      </c>
      <c r="H664" s="49" t="s">
        <v>31</v>
      </c>
      <c r="I664" s="2" t="str">
        <f>IF(G664&lt;=1953,"M60",IF(G664&lt;=1963,"M50",IF(G664&lt;=1973,"M40","M")))</f>
        <v>M</v>
      </c>
      <c r="J664" s="105">
        <f t="shared" si="53"/>
        <v>134.16999999999999</v>
      </c>
      <c r="K664" s="249">
        <f t="shared" si="54"/>
        <v>134.16999999999999</v>
      </c>
      <c r="L664" s="51">
        <f t="shared" si="55"/>
        <v>1</v>
      </c>
      <c r="M664" s="52" t="str">
        <f t="shared" si="56"/>
        <v>nie</v>
      </c>
      <c r="N664" s="106">
        <f>IF($M664="ano",LARGE((Q664,U664,Y664,AC664,AG664,AK664,AO664,AS664,AW664,BA664,BE664,BI664,BM664,BQ664,BU664,BY664,CC664),1)+LARGE((Q664,U664,Y664,AC664,AG664,AK664,AO664,AS664,AW664,BA664,BE664,BI664,BM664,BQ664,BU664,BY664,CC664),2)+LARGE((Q664,U664,Y664,AC664,AG664,AK664,AO664,AS664,AW664,BA664,BE664,BI664,BM664,BQ664,BU664,BY664,CC664),3)+LARGE((Q664,U664,Y664,AC664,AG664,AK664,AO664,AS664,AW664,BA664,BE664,BI664,BM664,BQ664,BU664,BY664,CC664),4)+LARGE((Q664,U664,Y664,AC664,AG664,AK664,AO664,AS664,AW664,BA664,BE664,BI664,BM664,BQ664,BU664,BY664,CC664),5),J664)</f>
        <v>134.16999999999999</v>
      </c>
      <c r="O664" s="250">
        <f>IF($M664="ano",LARGE((S664,W664,AA664,AE664,AI664,AM664,AQ664,AU664,AY664,BC664,BG664,BK664,BO664,BS664,BW664,CA664,CE664),1)+LARGE((S664,W664,AA664,AE664,AI664,AM664,AQ664,AU664,AY664,BC664,BG664,BK664,BO664,BS664,BW664,CA664,CE664),2)+LARGE((S664,W664,AA664,AE664,AI664,AM664,AQ664,AU664,AY664,BC664,BG664,BK664,BO664,BS664,BW664,CA664,CE664),3)+LARGE((S664,W664,AA664,AE664,AI664,AM664,AQ664,AU664,AY664,BC664,BG664,BK664,BO664,BS664,BW664,CA664,CE664),4)+LARGE((S664,W664,AA664,AE664,AI664,AM664,AQ664,AU664,AY664,BC664,BG664,BK664,BO664,BS664,BW664,CA664,CE664),5),K664)</f>
        <v>134.16999999999999</v>
      </c>
      <c r="P664" s="191"/>
      <c r="Q664" s="192"/>
      <c r="R664" s="192"/>
      <c r="S664" s="193"/>
      <c r="T664" s="194"/>
      <c r="U664" s="195"/>
      <c r="V664" s="195"/>
      <c r="W664" s="196"/>
      <c r="X664" s="197">
        <v>6.8032407407407403E-2</v>
      </c>
      <c r="Y664" s="261">
        <v>134.16999999999999</v>
      </c>
      <c r="Z664" s="197">
        <v>6.8032407407407403E-2</v>
      </c>
      <c r="AA664" s="261">
        <v>134.16999999999999</v>
      </c>
      <c r="AB664" s="200"/>
      <c r="AC664" s="201"/>
      <c r="AD664" s="201"/>
      <c r="AE664" s="202"/>
      <c r="AF664" s="203"/>
      <c r="AG664" s="204" t="s">
        <v>247</v>
      </c>
      <c r="AH664" s="204"/>
      <c r="AI664" s="205"/>
      <c r="AJ664" s="200"/>
      <c r="AK664" s="201" t="s">
        <v>247</v>
      </c>
      <c r="AL664" s="201"/>
      <c r="AM664" s="202"/>
      <c r="AN664" s="206"/>
      <c r="AO664" s="207" t="s">
        <v>247</v>
      </c>
      <c r="AP664" s="207"/>
      <c r="AQ664" s="208"/>
      <c r="AU664" s="202"/>
      <c r="AW664" s="231"/>
      <c r="AX664" s="231"/>
      <c r="AY664" s="253"/>
      <c r="BA664" s="207"/>
      <c r="BB664" s="207"/>
      <c r="BC664" s="208"/>
      <c r="BD664" s="210"/>
      <c r="BE664" s="211"/>
      <c r="BF664" s="211"/>
      <c r="BG664" s="212"/>
      <c r="BH664" s="213"/>
      <c r="BI664" s="214"/>
      <c r="BJ664" s="214"/>
      <c r="BK664" s="215"/>
      <c r="BL664" s="112"/>
      <c r="BM664" s="233"/>
      <c r="BN664" s="233"/>
      <c r="BO664" s="255"/>
      <c r="BP664" s="216"/>
      <c r="BQ664" s="216"/>
      <c r="BR664" s="216"/>
      <c r="BS664" s="217"/>
      <c r="BT664" s="218"/>
      <c r="BU664" s="259"/>
      <c r="BV664" s="259"/>
      <c r="BW664" s="260"/>
      <c r="BY664" s="257"/>
      <c r="BZ664" s="257"/>
      <c r="CA664" s="257"/>
      <c r="CB664" s="221"/>
      <c r="CC664" s="222"/>
      <c r="CD664" s="222"/>
      <c r="CE664" s="222"/>
    </row>
    <row r="665" spans="2:83" ht="15" customHeight="1">
      <c r="B665" s="2">
        <v>737</v>
      </c>
      <c r="C665" s="2">
        <v>660</v>
      </c>
      <c r="D665" s="49" t="s">
        <v>690</v>
      </c>
      <c r="E665" s="49" t="s">
        <v>1514</v>
      </c>
      <c r="F665" s="93" t="s">
        <v>370</v>
      </c>
      <c r="G665" s="85" t="s">
        <v>294</v>
      </c>
      <c r="H665" s="49" t="s">
        <v>31</v>
      </c>
      <c r="I665" s="49" t="s">
        <v>32</v>
      </c>
      <c r="J665" s="105">
        <f t="shared" si="53"/>
        <v>119.32</v>
      </c>
      <c r="K665" s="249">
        <f t="shared" si="54"/>
        <v>133.88999999999999</v>
      </c>
      <c r="L665" s="51">
        <f t="shared" si="55"/>
        <v>1</v>
      </c>
      <c r="M665" s="52" t="str">
        <f t="shared" si="56"/>
        <v>nie</v>
      </c>
      <c r="N665" s="106">
        <f>IF($M665="ano",LARGE((Q665,U665,Y665,AC665,AG665,AK665,AO665,AS665,AW665,BA665,BE665,BI665,BM665,BQ665,BU665,BY665,CC665),1)+LARGE((Q665,U665,Y665,AC665,AG665,AK665,AO665,AS665,AW665,BA665,BE665,BI665,BM665,BQ665,BU665,BY665,CC665),2)+LARGE((Q665,U665,Y665,AC665,AG665,AK665,AO665,AS665,AW665,BA665,BE665,BI665,BM665,BQ665,BU665,BY665,CC665),3)+LARGE((Q665,U665,Y665,AC665,AG665,AK665,AO665,AS665,AW665,BA665,BE665,BI665,BM665,BQ665,BU665,BY665,CC665),4)+LARGE((Q665,U665,Y665,AC665,AG665,AK665,AO665,AS665,AW665,BA665,BE665,BI665,BM665,BQ665,BU665,BY665,CC665),5),J665)</f>
        <v>119.32</v>
      </c>
      <c r="O665" s="250">
        <f>IF($M665="ano",LARGE((S665,W665,AA665,AE665,AI665,AM665,AQ665,AU665,AY665,BC665,BG665,BK665,BO665,BS665,BW665,CA665,CE665),1)+LARGE((S665,W665,AA665,AE665,AI665,AM665,AQ665,AU665,AY665,BC665,BG665,BK665,BO665,BS665,BW665,CA665,CE665),2)+LARGE((S665,W665,AA665,AE665,AI665,AM665,AQ665,AU665,AY665,BC665,BG665,BK665,BO665,BS665,BW665,CA665,CE665),3)+LARGE((S665,W665,AA665,AE665,AI665,AM665,AQ665,AU665,AY665,BC665,BG665,BK665,BO665,BS665,BW665,CA665,CE665),4)+LARGE((S665,W665,AA665,AE665,AI665,AM665,AQ665,AU665,AY665,BC665,BG665,BK665,BO665,BS665,BW665,CA665,CE665),5),K665)</f>
        <v>133.88999999999999</v>
      </c>
      <c r="S665" s="193"/>
      <c r="W665" s="196"/>
      <c r="Y665" s="59" t="s">
        <v>247</v>
      </c>
      <c r="AA665" s="199" t="s">
        <v>247</v>
      </c>
      <c r="AE665" s="202"/>
      <c r="AG665" s="61" t="s">
        <v>247</v>
      </c>
      <c r="AI665" s="205"/>
      <c r="AJ665" s="200"/>
      <c r="AK665" s="201" t="s">
        <v>247</v>
      </c>
      <c r="AL665" s="201"/>
      <c r="AM665" s="202"/>
      <c r="AN665" s="206">
        <v>3.5821759259259262E-2</v>
      </c>
      <c r="AO665" s="251">
        <v>119.32</v>
      </c>
      <c r="AP665" s="206">
        <v>3.1924351851851857E-2</v>
      </c>
      <c r="AQ665" s="251">
        <v>133.88999999999999</v>
      </c>
      <c r="AU665" s="202"/>
      <c r="AW665" s="231"/>
      <c r="AX665" s="231"/>
      <c r="AY665" s="253"/>
      <c r="BA665" s="207"/>
      <c r="BB665" s="207"/>
      <c r="BC665" s="208"/>
      <c r="BD665" s="210"/>
      <c r="BE665" s="211"/>
      <c r="BF665" s="211"/>
      <c r="BG665" s="212"/>
      <c r="BH665" s="213"/>
      <c r="BI665" s="214"/>
      <c r="BJ665" s="214"/>
      <c r="BK665" s="215"/>
      <c r="BL665" s="112"/>
      <c r="BM665" s="233"/>
      <c r="BN665" s="233"/>
      <c r="BO665" s="255"/>
      <c r="BS665" s="217"/>
      <c r="BT665" s="218"/>
      <c r="BU665" s="259"/>
      <c r="BV665" s="259"/>
      <c r="BW665" s="260"/>
      <c r="BY665" s="257"/>
      <c r="BZ665" s="257"/>
      <c r="CA665" s="257"/>
      <c r="CB665" s="221"/>
      <c r="CC665" s="222"/>
      <c r="CD665" s="222"/>
      <c r="CE665" s="222"/>
    </row>
    <row r="666" spans="2:83" ht="15" customHeight="1">
      <c r="B666" s="2">
        <v>738</v>
      </c>
      <c r="C666" s="2">
        <v>661</v>
      </c>
      <c r="D666" s="49" t="s">
        <v>1049</v>
      </c>
      <c r="E666" s="49" t="s">
        <v>1484</v>
      </c>
      <c r="F666" s="93" t="s">
        <v>968</v>
      </c>
      <c r="G666" s="85">
        <v>1970</v>
      </c>
      <c r="H666" s="49" t="s">
        <v>31</v>
      </c>
      <c r="I666" s="49" t="s">
        <v>32</v>
      </c>
      <c r="J666" s="105">
        <f t="shared" si="53"/>
        <v>125.27</v>
      </c>
      <c r="K666" s="249">
        <f t="shared" si="54"/>
        <v>133.81</v>
      </c>
      <c r="L666" s="51">
        <f t="shared" si="55"/>
        <v>1</v>
      </c>
      <c r="M666" s="52" t="str">
        <f t="shared" si="56"/>
        <v>nie</v>
      </c>
      <c r="N666" s="106">
        <f>IF($M666="ano",LARGE((Q666,U666,Y666,AC666,AG666,AK666,AO666,AS666,AW666,BA666,BE666,BI666,BM666,BQ666,BU666,BY666,CC666),1)+LARGE((Q666,U666,Y666,AC666,AG666,AK666,AO666,AS666,AW666,BA666,BE666,BI666,BM666,BQ666,BU666,BY666,CC666),2)+LARGE((Q666,U666,Y666,AC666,AG666,AK666,AO666,AS666,AW666,BA666,BE666,BI666,BM666,BQ666,BU666,BY666,CC666),3)+LARGE((Q666,U666,Y666,AC666,AG666,AK666,AO666,AS666,AW666,BA666,BE666,BI666,BM666,BQ666,BU666,BY666,CC666),4)+LARGE((Q666,U666,Y666,AC666,AG666,AK666,AO666,AS666,AW666,BA666,BE666,BI666,BM666,BQ666,BU666,BY666,CC666),5),J666)</f>
        <v>125.27</v>
      </c>
      <c r="O666" s="250">
        <f>IF($M666="ano",LARGE((S666,W666,AA666,AE666,AI666,AM666,AQ666,AU666,AY666,BC666,BG666,BK666,BO666,BS666,BW666,CA666,CE666),1)+LARGE((S666,W666,AA666,AE666,AI666,AM666,AQ666,AU666,AY666,BC666,BG666,BK666,BO666,BS666,BW666,CA666,CE666),2)+LARGE((S666,W666,AA666,AE666,AI666,AM666,AQ666,AU666,AY666,BC666,BG666,BK666,BO666,BS666,BW666,CA666,CE666),3)+LARGE((S666,W666,AA666,AE666,AI666,AM666,AQ666,AU666,AY666,BC666,BG666,BK666,BO666,BS666,BW666,CA666,CE666),4)+LARGE((S666,W666,AA666,AE666,AI666,AM666,AQ666,AU666,AY666,BC666,BG666,BK666,BO666,BS666,BW666,CA666,CE666),5),K666)</f>
        <v>133.81</v>
      </c>
      <c r="AJ666" s="200"/>
      <c r="AK666" s="201"/>
      <c r="AL666" s="201"/>
      <c r="AM666" s="201"/>
      <c r="BH666" s="213">
        <v>8.216435185185185E-2</v>
      </c>
      <c r="BI666" s="254">
        <v>125.27</v>
      </c>
      <c r="BJ666" s="213">
        <v>7.692226620370371E-2</v>
      </c>
      <c r="BK666" s="254">
        <v>133.81</v>
      </c>
      <c r="BL666" s="112"/>
      <c r="BM666" s="233"/>
      <c r="BN666" s="233"/>
      <c r="BO666" s="255"/>
      <c r="BT666" s="218"/>
      <c r="BU666" s="259"/>
      <c r="BV666" s="259"/>
      <c r="BW666" s="260"/>
      <c r="BY666" s="257"/>
      <c r="BZ666" s="257"/>
      <c r="CA666" s="257"/>
      <c r="CB666" s="221"/>
      <c r="CC666" s="222"/>
      <c r="CD666" s="222"/>
      <c r="CE666" s="222"/>
    </row>
    <row r="667" spans="2:83" ht="15" customHeight="1">
      <c r="B667" s="2">
        <v>739</v>
      </c>
      <c r="C667" s="2">
        <v>662</v>
      </c>
      <c r="D667" s="49" t="s">
        <v>93</v>
      </c>
      <c r="E667" s="49" t="s">
        <v>1559</v>
      </c>
      <c r="F667" s="93" t="s">
        <v>212</v>
      </c>
      <c r="G667" s="85">
        <v>1974</v>
      </c>
      <c r="H667" s="49" t="s">
        <v>31</v>
      </c>
      <c r="I667" s="2" t="str">
        <f>IF(G667&lt;=1953,"M60",IF(G667&lt;=1963,"M50",IF(G667&lt;=1973,"M40","M")))</f>
        <v>M</v>
      </c>
      <c r="J667" s="105">
        <f t="shared" si="53"/>
        <v>129.15</v>
      </c>
      <c r="K667" s="249">
        <f t="shared" si="54"/>
        <v>133.66</v>
      </c>
      <c r="L667" s="51">
        <f t="shared" si="55"/>
        <v>1</v>
      </c>
      <c r="M667" s="52" t="str">
        <f t="shared" si="56"/>
        <v>nie</v>
      </c>
      <c r="N667" s="106">
        <f>IF($M667="ano",LARGE((Q667,U667,Y667,AC667,AG667,AK667,AO667,AS667,AW667,BA667,BE667,BI667,BM667,BQ667,BU667,BY667,CC667),1)+LARGE((Q667,U667,Y667,AC667,AG667,AK667,AO667,AS667,AW667,BA667,BE667,BI667,BM667,BQ667,BU667,BY667,CC667),2)+LARGE((Q667,U667,Y667,AC667,AG667,AK667,AO667,AS667,AW667,BA667,BE667,BI667,BM667,BQ667,BU667,BY667,CC667),3)+LARGE((Q667,U667,Y667,AC667,AG667,AK667,AO667,AS667,AW667,BA667,BE667,BI667,BM667,BQ667,BU667,BY667,CC667),4)+LARGE((Q667,U667,Y667,AC667,AG667,AK667,AO667,AS667,AW667,BA667,BE667,BI667,BM667,BQ667,BU667,BY667,CC667),5),J667)</f>
        <v>129.15</v>
      </c>
      <c r="O667" s="250">
        <f>IF($M667="ano",LARGE((S667,W667,AA667,AE667,AI667,AM667,AQ667,AU667,AY667,BC667,BG667,BK667,BO667,BS667,BW667,CA667,CE667),1)+LARGE((S667,W667,AA667,AE667,AI667,AM667,AQ667,AU667,AY667,BC667,BG667,BK667,BO667,BS667,BW667,CA667,CE667),2)+LARGE((S667,W667,AA667,AE667,AI667,AM667,AQ667,AU667,AY667,BC667,BG667,BK667,BO667,BS667,BW667,CA667,CE667),3)+LARGE((S667,W667,AA667,AE667,AI667,AM667,AQ667,AU667,AY667,BC667,BG667,BK667,BO667,BS667,BW667,CA667,CE667),4)+LARGE((S667,W667,AA667,AE667,AI667,AM667,AQ667,AU667,AY667,BC667,BG667,BK667,BO667,BS667,BW667,CA667,CE667),5),K667)</f>
        <v>133.66</v>
      </c>
      <c r="S667" s="193"/>
      <c r="W667" s="196"/>
      <c r="Y667" s="59" t="s">
        <v>247</v>
      </c>
      <c r="AA667" s="199" t="s">
        <v>247</v>
      </c>
      <c r="AB667" s="200"/>
      <c r="AC667" s="201"/>
      <c r="AD667" s="201"/>
      <c r="AE667" s="202"/>
      <c r="AG667" s="61" t="s">
        <v>247</v>
      </c>
      <c r="AI667" s="205"/>
      <c r="AJ667" s="200">
        <v>6.0914351851851851E-2</v>
      </c>
      <c r="AK667" s="252">
        <v>129.15</v>
      </c>
      <c r="AL667" s="200">
        <v>5.8861538194444445E-2</v>
      </c>
      <c r="AM667" s="252">
        <v>133.66</v>
      </c>
      <c r="AN667" s="206"/>
      <c r="AO667" s="207" t="s">
        <v>247</v>
      </c>
      <c r="AP667" s="207"/>
      <c r="AQ667" s="208"/>
      <c r="AU667" s="202"/>
      <c r="AW667" s="231"/>
      <c r="AX667" s="231"/>
      <c r="AY667" s="253"/>
      <c r="BA667" s="207"/>
      <c r="BB667" s="207"/>
      <c r="BC667" s="208"/>
      <c r="BD667" s="210"/>
      <c r="BE667" s="211"/>
      <c r="BF667" s="211"/>
      <c r="BG667" s="212"/>
      <c r="BH667" s="213"/>
      <c r="BI667" s="214"/>
      <c r="BJ667" s="214"/>
      <c r="BK667" s="215"/>
      <c r="BL667" s="112"/>
      <c r="BM667" s="233"/>
      <c r="BN667" s="233"/>
      <c r="BO667" s="255"/>
      <c r="BS667" s="217"/>
      <c r="BT667" s="218"/>
      <c r="BU667" s="259"/>
      <c r="BV667" s="259"/>
      <c r="BW667" s="260"/>
      <c r="BY667" s="257"/>
      <c r="BZ667" s="257"/>
      <c r="CA667" s="257"/>
      <c r="CB667" s="221"/>
      <c r="CC667" s="222"/>
      <c r="CD667" s="222"/>
      <c r="CE667" s="222"/>
    </row>
    <row r="668" spans="2:83" ht="15" customHeight="1">
      <c r="B668" s="2">
        <v>740</v>
      </c>
      <c r="C668" s="2">
        <v>663</v>
      </c>
      <c r="D668" s="47" t="s">
        <v>2029</v>
      </c>
      <c r="E668" s="47" t="s">
        <v>2028</v>
      </c>
      <c r="F668" s="89" t="s">
        <v>1553</v>
      </c>
      <c r="G668" s="82">
        <v>1985</v>
      </c>
      <c r="H668" s="49" t="s">
        <v>31</v>
      </c>
      <c r="I668" s="2" t="str">
        <f>IF(G668&lt;=1953,"M60",IF(G668&lt;=1963,"M50",IF(G668&lt;=1973,"M40","M")))</f>
        <v>M</v>
      </c>
      <c r="J668" s="105">
        <f t="shared" si="53"/>
        <v>133.65</v>
      </c>
      <c r="K668" s="249">
        <f t="shared" si="54"/>
        <v>133.65</v>
      </c>
      <c r="L668" s="51">
        <f t="shared" si="55"/>
        <v>1</v>
      </c>
      <c r="M668" s="52" t="str">
        <f t="shared" si="56"/>
        <v>nie</v>
      </c>
      <c r="N668" s="106">
        <f>IF($M668="ano",LARGE((Q668,U668,Y668,AC668,AG668,AK668,AO668,AS668,AW668,BA668,BE668,BI668,BM668,BQ668,BU668,BY668,CC668),1)+LARGE((Q668,U668,Y668,AC668,AG668,AK668,AO668,AS668,AW668,BA668,BE668,BI668,BM668,BQ668,BU668,BY668,CC668),2)+LARGE((Q668,U668,Y668,AC668,AG668,AK668,AO668,AS668,AW668,BA668,BE668,BI668,BM668,BQ668,BU668,BY668,CC668),3)+LARGE((Q668,U668,Y668,AC668,AG668,AK668,AO668,AS668,AW668,BA668,BE668,BI668,BM668,BQ668,BU668,BY668,CC668),4)+LARGE((Q668,U668,Y668,AC668,AG668,AK668,AO668,AS668,AW668,BA668,BE668,BI668,BM668,BQ668,BU668,BY668,CC668),5),J668)</f>
        <v>133.65</v>
      </c>
      <c r="O668" s="250">
        <f>IF($M668="ano",LARGE((S668,W668,AA668,AE668,AI668,AM668,AQ668,AU668,AY668,BC668,BG668,BK668,BO668,BS668,BW668,CA668,CE668),1)+LARGE((S668,W668,AA668,AE668,AI668,AM668,AQ668,AU668,AY668,BC668,BG668,BK668,BO668,BS668,BW668,CA668,CE668),2)+LARGE((S668,W668,AA668,AE668,AI668,AM668,AQ668,AU668,AY668,BC668,BG668,BK668,BO668,BS668,BW668,CA668,CE668),3)+LARGE((S668,W668,AA668,AE668,AI668,AM668,AQ668,AU668,AY668,BC668,BG668,BK668,BO668,BS668,BW668,CA668,CE668),4)+LARGE((S668,W668,AA668,AE668,AI668,AM668,AQ668,AU668,AY668,BC668,BG668,BK668,BO668,BS668,BW668,CA668,CE668),5),K668)</f>
        <v>133.65</v>
      </c>
      <c r="P668" s="191"/>
      <c r="Q668" s="192"/>
      <c r="R668" s="192"/>
      <c r="S668" s="193"/>
      <c r="T668" s="194">
        <v>0.10530092592592592</v>
      </c>
      <c r="U668" s="256">
        <v>133.65</v>
      </c>
      <c r="V668" s="194">
        <v>0.10530092592592592</v>
      </c>
      <c r="W668" s="256">
        <v>133.65</v>
      </c>
      <c r="X668" s="197"/>
      <c r="Y668" s="198" t="s">
        <v>247</v>
      </c>
      <c r="Z668" s="198"/>
      <c r="AA668" s="199" t="s">
        <v>247</v>
      </c>
      <c r="AB668" s="200"/>
      <c r="AC668" s="201"/>
      <c r="AD668" s="201"/>
      <c r="AE668" s="202"/>
      <c r="AF668" s="203"/>
      <c r="AG668" s="204" t="s">
        <v>247</v>
      </c>
      <c r="AH668" s="204"/>
      <c r="AI668" s="205"/>
      <c r="AJ668" s="200"/>
      <c r="AK668" s="201" t="s">
        <v>247</v>
      </c>
      <c r="AL668" s="201"/>
      <c r="AM668" s="202"/>
      <c r="AN668" s="206"/>
      <c r="AO668" s="207" t="s">
        <v>247</v>
      </c>
      <c r="AP668" s="207"/>
      <c r="AQ668" s="208"/>
      <c r="AU668" s="202"/>
      <c r="AW668" s="231"/>
      <c r="AX668" s="231"/>
      <c r="AY668" s="253"/>
      <c r="BA668" s="207"/>
      <c r="BB668" s="207"/>
      <c r="BC668" s="208"/>
      <c r="BD668" s="210"/>
      <c r="BE668" s="211"/>
      <c r="BF668" s="211"/>
      <c r="BG668" s="212"/>
      <c r="BH668" s="213"/>
      <c r="BI668" s="214"/>
      <c r="BJ668" s="214"/>
      <c r="BK668" s="215"/>
      <c r="BL668" s="112"/>
      <c r="BM668" s="233"/>
      <c r="BN668" s="233"/>
      <c r="BO668" s="255"/>
      <c r="BP668" s="216"/>
      <c r="BQ668" s="216"/>
      <c r="BR668" s="216"/>
      <c r="BS668" s="217"/>
      <c r="BT668" s="218"/>
      <c r="BU668" s="259"/>
      <c r="BV668" s="259"/>
      <c r="BW668" s="260"/>
      <c r="BY668" s="257"/>
      <c r="BZ668" s="257"/>
      <c r="CA668" s="257"/>
      <c r="CB668" s="221"/>
      <c r="CC668" s="222"/>
      <c r="CD668" s="222"/>
      <c r="CE668" s="222"/>
    </row>
    <row r="669" spans="2:83" ht="15" customHeight="1">
      <c r="B669" s="2">
        <v>741</v>
      </c>
      <c r="C669" s="2">
        <v>664</v>
      </c>
      <c r="D669" s="49" t="s">
        <v>469</v>
      </c>
      <c r="E669" s="49" t="s">
        <v>1855</v>
      </c>
      <c r="F669" s="93" t="s">
        <v>399</v>
      </c>
      <c r="G669" s="85" t="s">
        <v>400</v>
      </c>
      <c r="H669" s="49" t="s">
        <v>31</v>
      </c>
      <c r="I669" s="49" t="s">
        <v>37</v>
      </c>
      <c r="J669" s="105">
        <f t="shared" si="53"/>
        <v>99</v>
      </c>
      <c r="K669" s="249">
        <f t="shared" si="54"/>
        <v>133.63</v>
      </c>
      <c r="L669" s="51">
        <f t="shared" si="55"/>
        <v>1</v>
      </c>
      <c r="M669" s="52" t="str">
        <f t="shared" si="56"/>
        <v>nie</v>
      </c>
      <c r="N669" s="106">
        <f>IF($M669="ano",LARGE((Q669,U669,Y669,AC669,AG669,AK669,AO669,AS669,AW669,BA669,BE669,BI669,BM669,BQ669,BU669,BY669,CC669),1)+LARGE((Q669,U669,Y669,AC669,AG669,AK669,AO669,AS669,AW669,BA669,BE669,BI669,BM669,BQ669,BU669,BY669,CC669),2)+LARGE((Q669,U669,Y669,AC669,AG669,AK669,AO669,AS669,AW669,BA669,BE669,BI669,BM669,BQ669,BU669,BY669,CC669),3)+LARGE((Q669,U669,Y669,AC669,AG669,AK669,AO669,AS669,AW669,BA669,BE669,BI669,BM669,BQ669,BU669,BY669,CC669),4)+LARGE((Q669,U669,Y669,AC669,AG669,AK669,AO669,AS669,AW669,BA669,BE669,BI669,BM669,BQ669,BU669,BY669,CC669),5),J669)</f>
        <v>99</v>
      </c>
      <c r="O669" s="250">
        <f>IF($M669="ano",LARGE((S669,W669,AA669,AE669,AI669,AM669,AQ669,AU669,AY669,BC669,BG669,BK669,BO669,BS669,BW669,CA669,CE669),1)+LARGE((S669,W669,AA669,AE669,AI669,AM669,AQ669,AU669,AY669,BC669,BG669,BK669,BO669,BS669,BW669,CA669,CE669),2)+LARGE((S669,W669,AA669,AE669,AI669,AM669,AQ669,AU669,AY669,BC669,BG669,BK669,BO669,BS669,BW669,CA669,CE669),3)+LARGE((S669,W669,AA669,AE669,AI669,AM669,AQ669,AU669,AY669,BC669,BG669,BK669,BO669,BS669,BW669,CA669,CE669),4)+LARGE((S669,W669,AA669,AE669,AI669,AM669,AQ669,AU669,AY669,BC669,BG669,BK669,BO669,BS669,BW669,CA669,CE669),5),K669)</f>
        <v>133.63</v>
      </c>
      <c r="S669" s="193"/>
      <c r="W669" s="196"/>
      <c r="Y669" s="59" t="s">
        <v>247</v>
      </c>
      <c r="AA669" s="199" t="s">
        <v>247</v>
      </c>
      <c r="AE669" s="202"/>
      <c r="AG669" s="61" t="s">
        <v>247</v>
      </c>
      <c r="AI669" s="205"/>
      <c r="AJ669" s="200"/>
      <c r="AK669" s="201" t="s">
        <v>247</v>
      </c>
      <c r="AL669" s="201"/>
      <c r="AM669" s="202"/>
      <c r="AN669" s="206">
        <v>3.8414351851851852E-2</v>
      </c>
      <c r="AO669" s="251">
        <v>99</v>
      </c>
      <c r="AP669" s="206">
        <v>2.8461193287037039E-2</v>
      </c>
      <c r="AQ669" s="251">
        <v>133.63</v>
      </c>
      <c r="AU669" s="202"/>
      <c r="AW669" s="231"/>
      <c r="AX669" s="231"/>
      <c r="AY669" s="253"/>
      <c r="BA669" s="207"/>
      <c r="BB669" s="207"/>
      <c r="BC669" s="208"/>
      <c r="BD669" s="210"/>
      <c r="BE669" s="211"/>
      <c r="BF669" s="211"/>
      <c r="BG669" s="212"/>
      <c r="BH669" s="213"/>
      <c r="BI669" s="214"/>
      <c r="BJ669" s="214"/>
      <c r="BK669" s="215"/>
      <c r="BL669" s="112"/>
      <c r="BM669" s="233"/>
      <c r="BN669" s="233"/>
      <c r="BO669" s="255"/>
      <c r="BS669" s="217"/>
      <c r="BT669" s="218"/>
      <c r="BU669" s="259"/>
      <c r="BV669" s="259"/>
      <c r="BW669" s="260"/>
      <c r="BY669" s="257"/>
      <c r="BZ669" s="257"/>
      <c r="CA669" s="257"/>
      <c r="CB669" s="221"/>
      <c r="CC669" s="222"/>
      <c r="CD669" s="222"/>
      <c r="CE669" s="222"/>
    </row>
    <row r="670" spans="2:83" ht="15" customHeight="1">
      <c r="B670" s="2">
        <v>742</v>
      </c>
      <c r="C670" s="2">
        <v>665</v>
      </c>
      <c r="D670" s="49" t="s">
        <v>1019</v>
      </c>
      <c r="E670" s="49" t="s">
        <v>1514</v>
      </c>
      <c r="F670" s="93" t="s">
        <v>964</v>
      </c>
      <c r="G670" s="85">
        <v>1978</v>
      </c>
      <c r="H670" s="49" t="s">
        <v>31</v>
      </c>
      <c r="I670" s="49" t="s">
        <v>31</v>
      </c>
      <c r="J670" s="105">
        <f t="shared" si="53"/>
        <v>132.47</v>
      </c>
      <c r="K670" s="249">
        <f t="shared" si="54"/>
        <v>133.60999999999999</v>
      </c>
      <c r="L670" s="51">
        <f t="shared" si="55"/>
        <v>1</v>
      </c>
      <c r="M670" s="52" t="str">
        <f t="shared" si="56"/>
        <v>nie</v>
      </c>
      <c r="N670" s="106">
        <f>IF($M670="ano",LARGE((Q670,U670,Y670,AC670,AG670,AK670,AO670,AS670,AW670,BA670,BE670,BI670,BM670,BQ670,BU670,BY670,CC670),1)+LARGE((Q670,U670,Y670,AC670,AG670,AK670,AO670,AS670,AW670,BA670,BE670,BI670,BM670,BQ670,BU670,BY670,CC670),2)+LARGE((Q670,U670,Y670,AC670,AG670,AK670,AO670,AS670,AW670,BA670,BE670,BI670,BM670,BQ670,BU670,BY670,CC670),3)+LARGE((Q670,U670,Y670,AC670,AG670,AK670,AO670,AS670,AW670,BA670,BE670,BI670,BM670,BQ670,BU670,BY670,CC670),4)+LARGE((Q670,U670,Y670,AC670,AG670,AK670,AO670,AS670,AW670,BA670,BE670,BI670,BM670,BQ670,BU670,BY670,CC670),5),J670)</f>
        <v>132.47</v>
      </c>
      <c r="O670" s="250">
        <f>IF($M670="ano",LARGE((S670,W670,AA670,AE670,AI670,AM670,AQ670,AU670,AY670,BC670,BG670,BK670,BO670,BS670,BW670,CA670,CE670),1)+LARGE((S670,W670,AA670,AE670,AI670,AM670,AQ670,AU670,AY670,BC670,BG670,BK670,BO670,BS670,BW670,CA670,CE670),2)+LARGE((S670,W670,AA670,AE670,AI670,AM670,AQ670,AU670,AY670,BC670,BG670,BK670,BO670,BS670,BW670,CA670,CE670),3)+LARGE((S670,W670,AA670,AE670,AI670,AM670,AQ670,AU670,AY670,BC670,BG670,BK670,BO670,BS670,BW670,CA670,CE670),4)+LARGE((S670,W670,AA670,AE670,AI670,AM670,AQ670,AU670,AY670,BC670,BG670,BK670,BO670,BS670,BW670,CA670,CE670),5),K670)</f>
        <v>133.60999999999999</v>
      </c>
      <c r="AJ670" s="200"/>
      <c r="AK670" s="201"/>
      <c r="AL670" s="201"/>
      <c r="AM670" s="201"/>
      <c r="BH670" s="213">
        <v>8.0011574074074068E-2</v>
      </c>
      <c r="BI670" s="254">
        <v>132.47</v>
      </c>
      <c r="BJ670" s="213">
        <v>7.9331475694444445E-2</v>
      </c>
      <c r="BK670" s="254">
        <v>133.60999999999999</v>
      </c>
      <c r="BL670" s="112"/>
      <c r="BM670" s="233"/>
      <c r="BN670" s="233"/>
      <c r="BO670" s="255"/>
      <c r="BT670" s="218"/>
      <c r="BU670" s="259"/>
      <c r="BV670" s="259"/>
      <c r="BW670" s="260"/>
      <c r="BY670" s="257"/>
      <c r="BZ670" s="257"/>
      <c r="CA670" s="257"/>
      <c r="CB670" s="221"/>
      <c r="CC670" s="222"/>
      <c r="CD670" s="222"/>
      <c r="CE670" s="222"/>
    </row>
    <row r="671" spans="2:83" ht="15" customHeight="1">
      <c r="B671" s="2">
        <v>744</v>
      </c>
      <c r="C671" s="2">
        <v>666</v>
      </c>
      <c r="D671" s="49" t="s">
        <v>210</v>
      </c>
      <c r="E671" s="49" t="s">
        <v>1585</v>
      </c>
      <c r="F671" s="93" t="s">
        <v>211</v>
      </c>
      <c r="G671" s="85">
        <v>1988</v>
      </c>
      <c r="H671" s="49" t="s">
        <v>31</v>
      </c>
      <c r="I671" s="2" t="str">
        <f>IF(G671&lt;=1953,"M60",IF(G671&lt;=1963,"M50",IF(G671&lt;=1973,"M40","M")))</f>
        <v>M</v>
      </c>
      <c r="J671" s="105">
        <f t="shared" si="53"/>
        <v>133.27000000000001</v>
      </c>
      <c r="K671" s="249">
        <f t="shared" si="54"/>
        <v>133.27000000000001</v>
      </c>
      <c r="L671" s="51">
        <f t="shared" si="55"/>
        <v>1</v>
      </c>
      <c r="M671" s="52" t="str">
        <f t="shared" si="56"/>
        <v>nie</v>
      </c>
      <c r="N671" s="106">
        <f>IF($M671="ano",LARGE((Q671,U671,Y671,AC671,AG671,AK671,AO671,AS671,AW671,BA671,BE671,BI671,BM671,BQ671,BU671,BY671,CC671),1)+LARGE((Q671,U671,Y671,AC671,AG671,AK671,AO671,AS671,AW671,BA671,BE671,BI671,BM671,BQ671,BU671,BY671,CC671),2)+LARGE((Q671,U671,Y671,AC671,AG671,AK671,AO671,AS671,AW671,BA671,BE671,BI671,BM671,BQ671,BU671,BY671,CC671),3)+LARGE((Q671,U671,Y671,AC671,AG671,AK671,AO671,AS671,AW671,BA671,BE671,BI671,BM671,BQ671,BU671,BY671,CC671),4)+LARGE((Q671,U671,Y671,AC671,AG671,AK671,AO671,AS671,AW671,BA671,BE671,BI671,BM671,BQ671,BU671,BY671,CC671),5),J671)</f>
        <v>133.27000000000001</v>
      </c>
      <c r="O671" s="250">
        <f>IF($M671="ano",LARGE((S671,W671,AA671,AE671,AI671,AM671,AQ671,AU671,AY671,BC671,BG671,BK671,BO671,BS671,BW671,CA671,CE671),1)+LARGE((S671,W671,AA671,AE671,AI671,AM671,AQ671,AU671,AY671,BC671,BG671,BK671,BO671,BS671,BW671,CA671,CE671),2)+LARGE((S671,W671,AA671,AE671,AI671,AM671,AQ671,AU671,AY671,BC671,BG671,BK671,BO671,BS671,BW671,CA671,CE671),3)+LARGE((S671,W671,AA671,AE671,AI671,AM671,AQ671,AU671,AY671,BC671,BG671,BK671,BO671,BS671,BW671,CA671,CE671),4)+LARGE((S671,W671,AA671,AE671,AI671,AM671,AQ671,AU671,AY671,BC671,BG671,BK671,BO671,BS671,BW671,CA671,CE671),5),K671)</f>
        <v>133.27000000000001</v>
      </c>
      <c r="S671" s="193"/>
      <c r="W671" s="196"/>
      <c r="Y671" s="59" t="s">
        <v>247</v>
      </c>
      <c r="AA671" s="199" t="s">
        <v>247</v>
      </c>
      <c r="AE671" s="202"/>
      <c r="AG671" s="61" t="s">
        <v>247</v>
      </c>
      <c r="AI671" s="205"/>
      <c r="AJ671" s="200">
        <v>5.9988425925925924E-2</v>
      </c>
      <c r="AK671" s="252">
        <v>133.27000000000001</v>
      </c>
      <c r="AL671" s="200">
        <v>5.9988425925925924E-2</v>
      </c>
      <c r="AM671" s="252">
        <v>133.27000000000001</v>
      </c>
      <c r="AN671" s="206"/>
      <c r="AO671" s="207" t="s">
        <v>247</v>
      </c>
      <c r="AP671" s="207"/>
      <c r="AQ671" s="208"/>
      <c r="AU671" s="202"/>
      <c r="AW671" s="231"/>
      <c r="AX671" s="231"/>
      <c r="AY671" s="253"/>
      <c r="BA671" s="207"/>
      <c r="BB671" s="207"/>
      <c r="BC671" s="208"/>
      <c r="BD671" s="210"/>
      <c r="BE671" s="211"/>
      <c r="BF671" s="211"/>
      <c r="BG671" s="212"/>
      <c r="BH671" s="213"/>
      <c r="BI671" s="214"/>
      <c r="BJ671" s="214"/>
      <c r="BK671" s="215"/>
      <c r="BL671" s="112"/>
      <c r="BM671" s="233"/>
      <c r="BN671" s="233"/>
      <c r="BO671" s="255"/>
      <c r="BS671" s="217"/>
      <c r="BT671" s="218"/>
      <c r="BU671" s="259"/>
      <c r="BV671" s="259"/>
      <c r="BW671" s="260"/>
      <c r="BY671" s="257"/>
      <c r="BZ671" s="257"/>
      <c r="CA671" s="257"/>
      <c r="CB671" s="221"/>
      <c r="CC671" s="222"/>
      <c r="CD671" s="222"/>
      <c r="CE671" s="222"/>
    </row>
    <row r="672" spans="2:83" ht="15" customHeight="1">
      <c r="B672" s="2">
        <v>745</v>
      </c>
      <c r="C672" s="2">
        <v>667</v>
      </c>
      <c r="D672" s="49" t="s">
        <v>1030</v>
      </c>
      <c r="E672" s="49" t="s">
        <v>1582</v>
      </c>
      <c r="F672" s="93" t="s">
        <v>965</v>
      </c>
      <c r="G672" s="85">
        <v>1976</v>
      </c>
      <c r="H672" s="49" t="s">
        <v>31</v>
      </c>
      <c r="I672" s="49" t="s">
        <v>31</v>
      </c>
      <c r="J672" s="105">
        <f t="shared" si="53"/>
        <v>130.69</v>
      </c>
      <c r="K672" s="249">
        <f t="shared" si="54"/>
        <v>133.25</v>
      </c>
      <c r="L672" s="51">
        <f t="shared" si="55"/>
        <v>1</v>
      </c>
      <c r="M672" s="52" t="str">
        <f t="shared" si="56"/>
        <v>nie</v>
      </c>
      <c r="N672" s="106">
        <f>IF($M672="ano",LARGE((Q672,U672,Y672,AC672,AG672,AK672,AO672,AS672,AW672,BA672,BE672,BI672,BM672,BQ672,BU672,BY672,CC672),1)+LARGE((Q672,U672,Y672,AC672,AG672,AK672,AO672,AS672,AW672,BA672,BE672,BI672,BM672,BQ672,BU672,BY672,CC672),2)+LARGE((Q672,U672,Y672,AC672,AG672,AK672,AO672,AS672,AW672,BA672,BE672,BI672,BM672,BQ672,BU672,BY672,CC672),3)+LARGE((Q672,U672,Y672,AC672,AG672,AK672,AO672,AS672,AW672,BA672,BE672,BI672,BM672,BQ672,BU672,BY672,CC672),4)+LARGE((Q672,U672,Y672,AC672,AG672,AK672,AO672,AS672,AW672,BA672,BE672,BI672,BM672,BQ672,BU672,BY672,CC672),5),J672)</f>
        <v>130.69</v>
      </c>
      <c r="O672" s="250">
        <f>IF($M672="ano",LARGE((S672,W672,AA672,AE672,AI672,AM672,AQ672,AU672,AY672,BC672,BG672,BK672,BO672,BS672,BW672,CA672,CE672),1)+LARGE((S672,W672,AA672,AE672,AI672,AM672,AQ672,AU672,AY672,BC672,BG672,BK672,BO672,BS672,BW672,CA672,CE672),2)+LARGE((S672,W672,AA672,AE672,AI672,AM672,AQ672,AU672,AY672,BC672,BG672,BK672,BO672,BS672,BW672,CA672,CE672),3)+LARGE((S672,W672,AA672,AE672,AI672,AM672,AQ672,AU672,AY672,BC672,BG672,BK672,BO672,BS672,BW672,CA672,CE672),4)+LARGE((S672,W672,AA672,AE672,AI672,AM672,AQ672,AU672,AY672,BC672,BG672,BK672,BO672,BS672,BW672,CA672,CE672),5),K672)</f>
        <v>133.25</v>
      </c>
      <c r="AJ672" s="200"/>
      <c r="AK672" s="201"/>
      <c r="AL672" s="201"/>
      <c r="AM672" s="201"/>
      <c r="BH672" s="213">
        <v>8.054398148148148E-2</v>
      </c>
      <c r="BI672" s="254">
        <v>130.69</v>
      </c>
      <c r="BJ672" s="213">
        <v>7.8997537037037033E-2</v>
      </c>
      <c r="BK672" s="254">
        <v>133.25</v>
      </c>
      <c r="BL672" s="112"/>
      <c r="BM672" s="233"/>
      <c r="BN672" s="233"/>
      <c r="BO672" s="255"/>
      <c r="BT672" s="218"/>
      <c r="BU672" s="259"/>
      <c r="BV672" s="259"/>
      <c r="BW672" s="260"/>
      <c r="BY672" s="257"/>
      <c r="BZ672" s="257"/>
      <c r="CA672" s="257"/>
      <c r="CB672" s="221"/>
      <c r="CC672" s="222"/>
      <c r="CD672" s="222"/>
      <c r="CE672" s="222"/>
    </row>
    <row r="673" spans="2:83" ht="15" customHeight="1">
      <c r="B673" s="2">
        <v>746</v>
      </c>
      <c r="C673" s="2">
        <v>668</v>
      </c>
      <c r="D673" s="49" t="s">
        <v>881</v>
      </c>
      <c r="E673" s="49" t="s">
        <v>1484</v>
      </c>
      <c r="F673" s="93" t="s">
        <v>247</v>
      </c>
      <c r="G673" s="85">
        <v>1977</v>
      </c>
      <c r="H673" s="49" t="s">
        <v>31</v>
      </c>
      <c r="I673" s="49" t="s">
        <v>31</v>
      </c>
      <c r="J673" s="105">
        <f t="shared" si="53"/>
        <v>131.46</v>
      </c>
      <c r="K673" s="249">
        <f t="shared" si="54"/>
        <v>133.23999999999998</v>
      </c>
      <c r="L673" s="51">
        <f t="shared" si="55"/>
        <v>1</v>
      </c>
      <c r="M673" s="52" t="str">
        <f t="shared" si="56"/>
        <v>nie</v>
      </c>
      <c r="N673" s="106">
        <f>IF($M673="ano",LARGE((Q673,U673,Y673,AC673,AG673,AK673,AO673,AS673,AW673,BA673,BE673,BI673,BM673,BQ673,BU673,BY673,CC673),1)+LARGE((Q673,U673,Y673,AC673,AG673,AK673,AO673,AS673,AW673,BA673,BE673,BI673,BM673,BQ673,BU673,BY673,CC673),2)+LARGE((Q673,U673,Y673,AC673,AG673,AK673,AO673,AS673,AW673,BA673,BE673,BI673,BM673,BQ673,BU673,BY673,CC673),3)+LARGE((Q673,U673,Y673,AC673,AG673,AK673,AO673,AS673,AW673,BA673,BE673,BI673,BM673,BQ673,BU673,BY673,CC673),4)+LARGE((Q673,U673,Y673,AC673,AG673,AK673,AO673,AS673,AW673,BA673,BE673,BI673,BM673,BQ673,BU673,BY673,CC673),5),J673)</f>
        <v>131.46</v>
      </c>
      <c r="O673" s="250">
        <f>IF($M673="ano",LARGE((S673,W673,AA673,AE673,AI673,AM673,AQ673,AU673,AY673,BC673,BG673,BK673,BO673,BS673,BW673,CA673,CE673),1)+LARGE((S673,W673,AA673,AE673,AI673,AM673,AQ673,AU673,AY673,BC673,BG673,BK673,BO673,BS673,BW673,CA673,CE673),2)+LARGE((S673,W673,AA673,AE673,AI673,AM673,AQ673,AU673,AY673,BC673,BG673,BK673,BO673,BS673,BW673,CA673,CE673),3)+LARGE((S673,W673,AA673,AE673,AI673,AM673,AQ673,AU673,AY673,BC673,BG673,BK673,BO673,BS673,BW673,CA673,CE673),4)+LARGE((S673,W673,AA673,AE673,AI673,AM673,AQ673,AU673,AY673,BC673,BG673,BK673,BO673,BS673,BW673,CA673,CE673),5),K673)</f>
        <v>133.23999999999998</v>
      </c>
      <c r="Y673" s="59" t="s">
        <v>247</v>
      </c>
      <c r="AA673" s="59" t="s">
        <v>247</v>
      </c>
      <c r="AJ673" s="200"/>
      <c r="AK673" s="201"/>
      <c r="AL673" s="201"/>
      <c r="AM673" s="201"/>
      <c r="BD673" s="210">
        <v>6.5752314814814805E-2</v>
      </c>
      <c r="BE673" s="258">
        <v>131.46</v>
      </c>
      <c r="BF673" s="210">
        <v>6.4877809027777775E-2</v>
      </c>
      <c r="BG673" s="258">
        <v>133.23999999999998</v>
      </c>
      <c r="BH673" s="213"/>
      <c r="BI673" s="214"/>
      <c r="BJ673" s="214"/>
      <c r="BK673" s="215"/>
      <c r="BL673" s="112"/>
      <c r="BM673" s="233"/>
      <c r="BN673" s="233"/>
      <c r="BO673" s="255"/>
      <c r="BT673" s="218"/>
      <c r="BU673" s="259"/>
      <c r="BV673" s="259"/>
      <c r="BW673" s="260"/>
      <c r="BY673" s="257"/>
      <c r="BZ673" s="257"/>
      <c r="CA673" s="257"/>
      <c r="CB673" s="221"/>
      <c r="CC673" s="222"/>
      <c r="CD673" s="222"/>
      <c r="CE673" s="222"/>
    </row>
    <row r="674" spans="2:83" ht="15" customHeight="1">
      <c r="B674" s="2">
        <v>747</v>
      </c>
      <c r="C674" s="2">
        <v>669</v>
      </c>
      <c r="D674" s="47" t="s">
        <v>2049</v>
      </c>
      <c r="E674" s="47" t="s">
        <v>2048</v>
      </c>
      <c r="F674" s="89" t="s">
        <v>2050</v>
      </c>
      <c r="G674" s="48">
        <v>1977</v>
      </c>
      <c r="H674" s="49" t="s">
        <v>31</v>
      </c>
      <c r="I674" s="2" t="str">
        <f>IF(G674&lt;=1953,"M60",IF(G674&lt;=1963,"M50",IF(G674&lt;=1973,"M40","M")))</f>
        <v>M</v>
      </c>
      <c r="J674" s="105">
        <f t="shared" si="53"/>
        <v>131.22999999999999</v>
      </c>
      <c r="K674" s="249">
        <f t="shared" si="54"/>
        <v>133</v>
      </c>
      <c r="L674" s="51">
        <f t="shared" si="55"/>
        <v>1</v>
      </c>
      <c r="M674" s="52" t="str">
        <f t="shared" si="56"/>
        <v>nie</v>
      </c>
      <c r="N674" s="106">
        <f>IF($M674="ano",LARGE((Q674,U674,Y674,AC674,AG674,AK674,AO674,AS674,AW674,BA674,BE674,BI674,BM674,BQ674,BU674,BY674,CC674),1)+LARGE((Q674,U674,Y674,AC674,AG674,AK674,AO674,AS674,AW674,BA674,BE674,BI674,BM674,BQ674,BU674,BY674,CC674),2)+LARGE((Q674,U674,Y674,AC674,AG674,AK674,AO674,AS674,AW674,BA674,BE674,BI674,BM674,BQ674,BU674,BY674,CC674),3)+LARGE((Q674,U674,Y674,AC674,AG674,AK674,AO674,AS674,AW674,BA674,BE674,BI674,BM674,BQ674,BU674,BY674,CC674),4)+LARGE((Q674,U674,Y674,AC674,AG674,AK674,AO674,AS674,AW674,BA674,BE674,BI674,BM674,BQ674,BU674,BY674,CC674),5),J674)</f>
        <v>131.22999999999999</v>
      </c>
      <c r="O674" s="250">
        <f>IF($M674="ano",LARGE((S674,W674,AA674,AE674,AI674,AM674,AQ674,AU674,AY674,BC674,BG674,BK674,BO674,BS674,BW674,CA674,CE674),1)+LARGE((S674,W674,AA674,AE674,AI674,AM674,AQ674,AU674,AY674,BC674,BG674,BK674,BO674,BS674,BW674,CA674,CE674),2)+LARGE((S674,W674,AA674,AE674,AI674,AM674,AQ674,AU674,AY674,BC674,BG674,BK674,BO674,BS674,BW674,CA674,CE674),3)+LARGE((S674,W674,AA674,AE674,AI674,AM674,AQ674,AU674,AY674,BC674,BG674,BK674,BO674,BS674,BW674,CA674,CE674),4)+LARGE((S674,W674,AA674,AE674,AI674,AM674,AQ674,AU674,AY674,BC674,BG674,BK674,BO674,BS674,BW674,CA674,CE674),5),K674)</f>
        <v>133</v>
      </c>
      <c r="P674" s="191"/>
      <c r="Q674" s="192"/>
      <c r="R674" s="192"/>
      <c r="S674" s="193"/>
      <c r="T674" s="194">
        <v>0.10613425925925928</v>
      </c>
      <c r="U674" s="256">
        <v>131.22999999999999</v>
      </c>
      <c r="V674" s="194">
        <v>0.10472267361111114</v>
      </c>
      <c r="W674" s="256">
        <v>133</v>
      </c>
      <c r="X674" s="197"/>
      <c r="Y674" s="198" t="s">
        <v>247</v>
      </c>
      <c r="Z674" s="198"/>
      <c r="AA674" s="199" t="s">
        <v>247</v>
      </c>
      <c r="AB674" s="200"/>
      <c r="AC674" s="201"/>
      <c r="AD674" s="201"/>
      <c r="AE674" s="202"/>
      <c r="AF674" s="203"/>
      <c r="AG674" s="204" t="s">
        <v>247</v>
      </c>
      <c r="AH674" s="204"/>
      <c r="AI674" s="205"/>
      <c r="AJ674" s="200"/>
      <c r="AK674" s="201" t="s">
        <v>247</v>
      </c>
      <c r="AL674" s="201"/>
      <c r="AM674" s="202"/>
      <c r="AN674" s="206"/>
      <c r="AO674" s="207" t="s">
        <v>247</v>
      </c>
      <c r="AP674" s="207"/>
      <c r="AQ674" s="208"/>
      <c r="AU674" s="202"/>
      <c r="AW674" s="231"/>
      <c r="AX674" s="231"/>
      <c r="AY674" s="253"/>
      <c r="BA674" s="207"/>
      <c r="BB674" s="207"/>
      <c r="BC674" s="208"/>
      <c r="BD674" s="210"/>
      <c r="BE674" s="211"/>
      <c r="BF674" s="211"/>
      <c r="BG674" s="212"/>
      <c r="BH674" s="213"/>
      <c r="BI674" s="214"/>
      <c r="BJ674" s="214"/>
      <c r="BK674" s="215"/>
      <c r="BL674" s="112"/>
      <c r="BM674" s="233"/>
      <c r="BN674" s="233"/>
      <c r="BO674" s="255"/>
      <c r="BP674" s="216"/>
      <c r="BQ674" s="216"/>
      <c r="BR674" s="216"/>
      <c r="BS674" s="217"/>
      <c r="BT674" s="218"/>
      <c r="BU674" s="259"/>
      <c r="BV674" s="259"/>
      <c r="BW674" s="260"/>
      <c r="BY674" s="257"/>
      <c r="BZ674" s="257"/>
      <c r="CA674" s="257"/>
      <c r="CB674" s="221"/>
      <c r="CC674" s="222"/>
      <c r="CD674" s="222"/>
      <c r="CE674" s="222"/>
    </row>
    <row r="675" spans="2:83" ht="15" customHeight="1">
      <c r="B675" s="2">
        <v>748</v>
      </c>
      <c r="C675" s="2">
        <v>670</v>
      </c>
      <c r="D675" s="49" t="s">
        <v>672</v>
      </c>
      <c r="E675" s="49" t="s">
        <v>1520</v>
      </c>
      <c r="F675" s="93" t="s">
        <v>78</v>
      </c>
      <c r="G675" s="85" t="s">
        <v>275</v>
      </c>
      <c r="H675" s="49" t="s">
        <v>31</v>
      </c>
      <c r="I675" s="49" t="s">
        <v>31</v>
      </c>
      <c r="J675" s="105">
        <f t="shared" si="53"/>
        <v>132.91999999999999</v>
      </c>
      <c r="K675" s="249">
        <f t="shared" si="54"/>
        <v>132.91999999999999</v>
      </c>
      <c r="L675" s="51">
        <f t="shared" si="55"/>
        <v>1</v>
      </c>
      <c r="M675" s="52" t="str">
        <f t="shared" si="56"/>
        <v>nie</v>
      </c>
      <c r="N675" s="106">
        <f>IF($M675="ano",LARGE((Q675,U675,Y675,AC675,AG675,AK675,AO675,AS675,AW675,BA675,BE675,BI675,BM675,BQ675,BU675,BY675,CC675),1)+LARGE((Q675,U675,Y675,AC675,AG675,AK675,AO675,AS675,AW675,BA675,BE675,BI675,BM675,BQ675,BU675,BY675,CC675),2)+LARGE((Q675,U675,Y675,AC675,AG675,AK675,AO675,AS675,AW675,BA675,BE675,BI675,BM675,BQ675,BU675,BY675,CC675),3)+LARGE((Q675,U675,Y675,AC675,AG675,AK675,AO675,AS675,AW675,BA675,BE675,BI675,BM675,BQ675,BU675,BY675,CC675),4)+LARGE((Q675,U675,Y675,AC675,AG675,AK675,AO675,AS675,AW675,BA675,BE675,BI675,BM675,BQ675,BU675,BY675,CC675),5),J675)</f>
        <v>132.91999999999999</v>
      </c>
      <c r="O675" s="250">
        <f>IF($M675="ano",LARGE((S675,W675,AA675,AE675,AI675,AM675,AQ675,AU675,AY675,BC675,BG675,BK675,BO675,BS675,BW675,CA675,CE675),1)+LARGE((S675,W675,AA675,AE675,AI675,AM675,AQ675,AU675,AY675,BC675,BG675,BK675,BO675,BS675,BW675,CA675,CE675),2)+LARGE((S675,W675,AA675,AE675,AI675,AM675,AQ675,AU675,AY675,BC675,BG675,BK675,BO675,BS675,BW675,CA675,CE675),3)+LARGE((S675,W675,AA675,AE675,AI675,AM675,AQ675,AU675,AY675,BC675,BG675,BK675,BO675,BS675,BW675,CA675,CE675),4)+LARGE((S675,W675,AA675,AE675,AI675,AM675,AQ675,AU675,AY675,BC675,BG675,BK675,BO675,BS675,BW675,CA675,CE675),5),K675)</f>
        <v>132.91999999999999</v>
      </c>
      <c r="S675" s="193"/>
      <c r="W675" s="196"/>
      <c r="Y675" s="59" t="s">
        <v>247</v>
      </c>
      <c r="AA675" s="199" t="s">
        <v>247</v>
      </c>
      <c r="AE675" s="202"/>
      <c r="AG675" s="61" t="s">
        <v>247</v>
      </c>
      <c r="AI675" s="205"/>
      <c r="AJ675" s="200"/>
      <c r="AK675" s="201" t="s">
        <v>247</v>
      </c>
      <c r="AL675" s="201"/>
      <c r="AM675" s="202"/>
      <c r="AN675" s="206">
        <v>3.408564814814815E-2</v>
      </c>
      <c r="AO675" s="251">
        <v>132.91999999999999</v>
      </c>
      <c r="AP675" s="206">
        <v>3.408564814814815E-2</v>
      </c>
      <c r="AQ675" s="251">
        <v>132.91999999999999</v>
      </c>
      <c r="AU675" s="202"/>
      <c r="AW675" s="231"/>
      <c r="AX675" s="231"/>
      <c r="AY675" s="253"/>
      <c r="BA675" s="207"/>
      <c r="BB675" s="207"/>
      <c r="BC675" s="208"/>
      <c r="BD675" s="210"/>
      <c r="BE675" s="211"/>
      <c r="BF675" s="211"/>
      <c r="BG675" s="212"/>
      <c r="BH675" s="213"/>
      <c r="BI675" s="214"/>
      <c r="BJ675" s="214"/>
      <c r="BK675" s="215"/>
      <c r="BL675" s="112"/>
      <c r="BM675" s="233"/>
      <c r="BN675" s="233"/>
      <c r="BO675" s="255"/>
      <c r="BS675" s="217"/>
      <c r="BT675" s="218"/>
      <c r="BU675" s="259"/>
      <c r="BV675" s="259"/>
      <c r="BW675" s="260"/>
      <c r="BY675" s="257"/>
      <c r="BZ675" s="257"/>
      <c r="CA675" s="257"/>
      <c r="CB675" s="221"/>
      <c r="CC675" s="222"/>
      <c r="CD675" s="222"/>
      <c r="CE675" s="222"/>
    </row>
    <row r="676" spans="2:83" ht="15" customHeight="1">
      <c r="B676" s="2">
        <v>749</v>
      </c>
      <c r="C676" s="2">
        <v>671</v>
      </c>
      <c r="D676" s="47" t="s">
        <v>29</v>
      </c>
      <c r="E676" s="47" t="s">
        <v>1582</v>
      </c>
      <c r="F676" s="89"/>
      <c r="G676" s="48">
        <v>1986</v>
      </c>
      <c r="H676" s="49" t="s">
        <v>31</v>
      </c>
      <c r="I676" s="2" t="str">
        <f>IF(G676&lt;=1953,"M60",IF(G676&lt;=1963,"M50",IF(G676&lt;=1973,"M40","M")))</f>
        <v>M</v>
      </c>
      <c r="J676" s="105">
        <f t="shared" si="53"/>
        <v>132.88</v>
      </c>
      <c r="K676" s="249">
        <f t="shared" si="54"/>
        <v>132.88</v>
      </c>
      <c r="L676" s="51">
        <f t="shared" si="55"/>
        <v>1</v>
      </c>
      <c r="M676" s="52" t="str">
        <f t="shared" si="56"/>
        <v>nie</v>
      </c>
      <c r="N676" s="106">
        <f>IF($M676="ano",LARGE((Q676,U676,Y676,AC676,AG676,AK676,AO676,AS676,AW676,BA676,BE676,BI676,BM676,BQ676,BU676,BY676,CC676),1)+LARGE((Q676,U676,Y676,AC676,AG676,AK676,AO676,AS676,AW676,BA676,BE676,BI676,BM676,BQ676,BU676,BY676,CC676),2)+LARGE((Q676,U676,Y676,AC676,AG676,AK676,AO676,AS676,AW676,BA676,BE676,BI676,BM676,BQ676,BU676,BY676,CC676),3)+LARGE((Q676,U676,Y676,AC676,AG676,AK676,AO676,AS676,AW676,BA676,BE676,BI676,BM676,BQ676,BU676,BY676,CC676),4)+LARGE((Q676,U676,Y676,AC676,AG676,AK676,AO676,AS676,AW676,BA676,BE676,BI676,BM676,BQ676,BU676,BY676,CC676),5),J676)</f>
        <v>132.88</v>
      </c>
      <c r="O676" s="250">
        <f>IF($M676="ano",LARGE((S676,W676,AA676,AE676,AI676,AM676,AQ676,AU676,AY676,BC676,BG676,BK676,BO676,BS676,BW676,CA676,CE676),1)+LARGE((S676,W676,AA676,AE676,AI676,AM676,AQ676,AU676,AY676,BC676,BG676,BK676,BO676,BS676,BW676,CA676,CE676),2)+LARGE((S676,W676,AA676,AE676,AI676,AM676,AQ676,AU676,AY676,BC676,BG676,BK676,BO676,BS676,BW676,CA676,CE676),3)+LARGE((S676,W676,AA676,AE676,AI676,AM676,AQ676,AU676,AY676,BC676,BG676,BK676,BO676,BS676,BW676,CA676,CE676),4)+LARGE((S676,W676,AA676,AE676,AI676,AM676,AQ676,AU676,AY676,BC676,BG676,BK676,BO676,BS676,BW676,CA676,CE676),5),K676)</f>
        <v>132.88</v>
      </c>
      <c r="P676" s="191"/>
      <c r="Q676" s="192"/>
      <c r="R676" s="192"/>
      <c r="S676" s="193"/>
      <c r="T676" s="194">
        <v>0.10556712962962962</v>
      </c>
      <c r="U676" s="256">
        <v>132.88</v>
      </c>
      <c r="V676" s="194">
        <v>0.10556712962962962</v>
      </c>
      <c r="W676" s="256">
        <v>132.88</v>
      </c>
      <c r="X676" s="197"/>
      <c r="Y676" s="198" t="s">
        <v>247</v>
      </c>
      <c r="Z676" s="198"/>
      <c r="AA676" s="199" t="s">
        <v>247</v>
      </c>
      <c r="AB676" s="200"/>
      <c r="AC676" s="201"/>
      <c r="AD676" s="201"/>
      <c r="AE676" s="202"/>
      <c r="AF676" s="203"/>
      <c r="AG676" s="204" t="s">
        <v>247</v>
      </c>
      <c r="AH676" s="204"/>
      <c r="AI676" s="205"/>
      <c r="AJ676" s="200"/>
      <c r="AK676" s="201" t="s">
        <v>247</v>
      </c>
      <c r="AL676" s="201"/>
      <c r="AM676" s="202"/>
      <c r="AN676" s="206"/>
      <c r="AO676" s="207" t="s">
        <v>247</v>
      </c>
      <c r="AP676" s="207"/>
      <c r="AQ676" s="208"/>
      <c r="AU676" s="202"/>
      <c r="AW676" s="231"/>
      <c r="AX676" s="231"/>
      <c r="AY676" s="253"/>
      <c r="BA676" s="207"/>
      <c r="BB676" s="207"/>
      <c r="BC676" s="208"/>
      <c r="BD676" s="210"/>
      <c r="BE676" s="211"/>
      <c r="BF676" s="211"/>
      <c r="BG676" s="212"/>
      <c r="BH676" s="213"/>
      <c r="BI676" s="214"/>
      <c r="BJ676" s="214"/>
      <c r="BK676" s="215"/>
      <c r="BL676" s="112"/>
      <c r="BM676" s="233"/>
      <c r="BN676" s="233"/>
      <c r="BO676" s="255"/>
      <c r="BP676" s="216"/>
      <c r="BQ676" s="216"/>
      <c r="BR676" s="216"/>
      <c r="BS676" s="217"/>
      <c r="BT676" s="218"/>
      <c r="BU676" s="259"/>
      <c r="BV676" s="259"/>
      <c r="BW676" s="260"/>
      <c r="BY676" s="257"/>
      <c r="BZ676" s="257"/>
      <c r="CA676" s="257"/>
      <c r="CB676" s="221"/>
      <c r="CC676" s="222"/>
      <c r="CD676" s="222"/>
      <c r="CE676" s="222"/>
    </row>
    <row r="677" spans="2:83" ht="15" customHeight="1">
      <c r="B677" s="2">
        <v>750</v>
      </c>
      <c r="C677" s="2">
        <v>672</v>
      </c>
      <c r="D677" s="47" t="s">
        <v>2561</v>
      </c>
      <c r="E677" s="47" t="s">
        <v>1543</v>
      </c>
      <c r="F677" s="89" t="s">
        <v>2562</v>
      </c>
      <c r="G677" s="48">
        <v>1966</v>
      </c>
      <c r="H677" s="49" t="s">
        <v>31</v>
      </c>
      <c r="I677" s="2" t="str">
        <f>IF(G677&lt;=1953,"M60",IF(G677&lt;=1963,"M50",IF(G677&lt;=1973,"M40","M")))</f>
        <v>M40</v>
      </c>
      <c r="J677" s="105">
        <f t="shared" si="53"/>
        <v>120.37</v>
      </c>
      <c r="K677" s="249">
        <f t="shared" si="54"/>
        <v>132.82999999999998</v>
      </c>
      <c r="L677" s="51">
        <f t="shared" si="55"/>
        <v>1</v>
      </c>
      <c r="M677" s="52" t="str">
        <f t="shared" si="56"/>
        <v>nie</v>
      </c>
      <c r="N677" s="106">
        <f>IF($M677="ano",LARGE((Q677,U677,Y677,AC677,AG677,AK677,AO677,AS677,AW677,BA677,BE677,BI677,BM677,BQ677,BU677,BY677,CC677),1)+LARGE((Q677,U677,Y677,AC677,AG677,AK677,AO677,AS677,AW677,BA677,BE677,BI677,BM677,BQ677,BU677,BY677,CC677),2)+LARGE((Q677,U677,Y677,AC677,AG677,AK677,AO677,AS677,AW677,BA677,BE677,BI677,BM677,BQ677,BU677,BY677,CC677),3)+LARGE((Q677,U677,Y677,AC677,AG677,AK677,AO677,AS677,AW677,BA677,BE677,BI677,BM677,BQ677,BU677,BY677,CC677),4)+LARGE((Q677,U677,Y677,AC677,AG677,AK677,AO677,AS677,AW677,BA677,BE677,BI677,BM677,BQ677,BU677,BY677,CC677),5),J677)</f>
        <v>120.37</v>
      </c>
      <c r="O677" s="250">
        <f>IF($M677="ano",LARGE((S677,W677,AA677,AE677,AI677,AM677,AQ677,AU677,AY677,BC677,BG677,BK677,BO677,BS677,BW677,CA677,CE677),1)+LARGE((S677,W677,AA677,AE677,AI677,AM677,AQ677,AU677,AY677,BC677,BG677,BK677,BO677,BS677,BW677,CA677,CE677),2)+LARGE((S677,W677,AA677,AE677,AI677,AM677,AQ677,AU677,AY677,BC677,BG677,BK677,BO677,BS677,BW677,CA677,CE677),3)+LARGE((S677,W677,AA677,AE677,AI677,AM677,AQ677,AU677,AY677,BC677,BG677,BK677,BO677,BS677,BW677,CA677,CE677),4)+LARGE((S677,W677,AA677,AE677,AI677,AM677,AQ677,AU677,AY677,BC677,BG677,BK677,BO677,BS677,BW677,CA677,CE677),5),K677)</f>
        <v>132.82999999999998</v>
      </c>
      <c r="P677" s="191">
        <v>0.2608449074074074</v>
      </c>
      <c r="Q677" s="192">
        <v>120.37</v>
      </c>
      <c r="R677" s="191">
        <v>0.23637765509259259</v>
      </c>
      <c r="S677" s="192">
        <v>132.82999999999998</v>
      </c>
      <c r="T677" s="194"/>
      <c r="U677" s="195"/>
      <c r="V677" s="195"/>
      <c r="W677" s="196"/>
      <c r="X677" s="197"/>
      <c r="Y677" s="198" t="s">
        <v>247</v>
      </c>
      <c r="Z677" s="198"/>
      <c r="AA677" s="199" t="s">
        <v>247</v>
      </c>
      <c r="AB677" s="200"/>
      <c r="AC677" s="201"/>
      <c r="AD677" s="201"/>
      <c r="AE677" s="202"/>
      <c r="AF677" s="203"/>
      <c r="AG677" s="204" t="s">
        <v>247</v>
      </c>
      <c r="AH677" s="204"/>
      <c r="AI677" s="205"/>
      <c r="AJ677" s="200"/>
      <c r="AK677" s="201" t="s">
        <v>247</v>
      </c>
      <c r="AL677" s="201"/>
      <c r="AM677" s="202"/>
      <c r="AN677" s="206"/>
      <c r="AO677" s="207" t="s">
        <v>247</v>
      </c>
      <c r="AP677" s="207"/>
      <c r="AQ677" s="208"/>
      <c r="AU677" s="202"/>
      <c r="AW677" s="231"/>
      <c r="AX677" s="231"/>
      <c r="AY677" s="253"/>
      <c r="BA677" s="207"/>
      <c r="BB677" s="207"/>
      <c r="BC677" s="208"/>
      <c r="BD677" s="210"/>
      <c r="BE677" s="211"/>
      <c r="BF677" s="211"/>
      <c r="BG677" s="212"/>
      <c r="BH677" s="213"/>
      <c r="BI677" s="214"/>
      <c r="BJ677" s="214"/>
      <c r="BK677" s="215"/>
      <c r="BL677" s="112"/>
      <c r="BM677" s="233"/>
      <c r="BN677" s="233"/>
      <c r="BO677" s="255"/>
      <c r="BP677" s="216"/>
      <c r="BQ677" s="216"/>
      <c r="BR677" s="216"/>
      <c r="BS677" s="217"/>
      <c r="BT677" s="218"/>
      <c r="BU677" s="259"/>
      <c r="BV677" s="259"/>
      <c r="BW677" s="260"/>
      <c r="BY677" s="257"/>
      <c r="BZ677" s="257"/>
      <c r="CA677" s="257"/>
      <c r="CB677" s="221"/>
      <c r="CC677" s="222"/>
      <c r="CD677" s="222"/>
      <c r="CE677" s="222"/>
    </row>
    <row r="678" spans="2:83" ht="15" customHeight="1">
      <c r="B678" s="2">
        <v>751</v>
      </c>
      <c r="C678" s="2">
        <v>673</v>
      </c>
      <c r="D678" s="49" t="s">
        <v>1142</v>
      </c>
      <c r="E678" s="49" t="s">
        <v>1484</v>
      </c>
      <c r="F678" s="93" t="s">
        <v>247</v>
      </c>
      <c r="G678" s="85">
        <v>1979</v>
      </c>
      <c r="H678" s="49" t="s">
        <v>31</v>
      </c>
      <c r="I678" s="49" t="s">
        <v>31</v>
      </c>
      <c r="J678" s="105">
        <f t="shared" si="53"/>
        <v>132.13999999999999</v>
      </c>
      <c r="K678" s="249">
        <f t="shared" si="54"/>
        <v>132.76999999999998</v>
      </c>
      <c r="L678" s="51">
        <f t="shared" si="55"/>
        <v>1</v>
      </c>
      <c r="M678" s="52" t="str">
        <f t="shared" si="56"/>
        <v>nie</v>
      </c>
      <c r="N678" s="106">
        <f>IF($M678="ano",LARGE((Q678,U678,Y678,AC678,AG678,AK678,AO678,AS678,AW678,BA678,BE678,BI678,BM678,BQ678,BU678,BY678,CC678),1)+LARGE((Q678,U678,Y678,AC678,AG678,AK678,AO678,AS678,AW678,BA678,BE678,BI678,BM678,BQ678,BU678,BY678,CC678),2)+LARGE((Q678,U678,Y678,AC678,AG678,AK678,AO678,AS678,AW678,BA678,BE678,BI678,BM678,BQ678,BU678,BY678,CC678),3)+LARGE((Q678,U678,Y678,AC678,AG678,AK678,AO678,AS678,AW678,BA678,BE678,BI678,BM678,BQ678,BU678,BY678,CC678),4)+LARGE((Q678,U678,Y678,AC678,AG678,AK678,AO678,AS678,AW678,BA678,BE678,BI678,BM678,BQ678,BU678,BY678,CC678),5),J678)</f>
        <v>132.13999999999999</v>
      </c>
      <c r="O678" s="250">
        <f>IF($M678="ano",LARGE((S678,W678,AA678,AE678,AI678,AM678,AQ678,AU678,AY678,BC678,BG678,BK678,BO678,BS678,BW678,CA678,CE678),1)+LARGE((S678,W678,AA678,AE678,AI678,AM678,AQ678,AU678,AY678,BC678,BG678,BK678,BO678,BS678,BW678,CA678,CE678),2)+LARGE((S678,W678,AA678,AE678,AI678,AM678,AQ678,AU678,AY678,BC678,BG678,BK678,BO678,BS678,BW678,CA678,CE678),3)+LARGE((S678,W678,AA678,AE678,AI678,AM678,AQ678,AU678,AY678,BC678,BG678,BK678,BO678,BS678,BW678,CA678,CE678),4)+LARGE((S678,W678,AA678,AE678,AI678,AM678,AQ678,AU678,AY678,BC678,BG678,BK678,BO678,BS678,BW678,CA678,CE678),5),K678)</f>
        <v>132.76999999999998</v>
      </c>
      <c r="AJ678" s="200"/>
      <c r="AK678" s="201"/>
      <c r="AL678" s="201"/>
      <c r="AM678" s="201"/>
      <c r="BT678" s="218">
        <v>6.0104166666666667E-2</v>
      </c>
      <c r="BU678" s="256">
        <v>132.13999999999999</v>
      </c>
      <c r="BV678" s="218">
        <v>5.982167708333333E-2</v>
      </c>
      <c r="BW678" s="262">
        <v>132.76999999999998</v>
      </c>
      <c r="BY678" s="257"/>
      <c r="BZ678" s="257"/>
      <c r="CA678" s="257"/>
      <c r="CB678" s="221"/>
      <c r="CC678" s="222"/>
      <c r="CD678" s="222"/>
      <c r="CE678" s="222"/>
    </row>
    <row r="679" spans="2:83" ht="15" customHeight="1">
      <c r="B679" s="2">
        <v>752</v>
      </c>
      <c r="C679" s="2">
        <v>674</v>
      </c>
      <c r="D679" s="47" t="s">
        <v>1897</v>
      </c>
      <c r="E679" s="47" t="s">
        <v>1505</v>
      </c>
      <c r="F679" s="89" t="s">
        <v>2078</v>
      </c>
      <c r="G679" s="48">
        <v>1974</v>
      </c>
      <c r="H679" s="49" t="s">
        <v>31</v>
      </c>
      <c r="I679" s="2" t="str">
        <f>IF(G679&lt;=1953,"M60",IF(G679&lt;=1963,"M50",IF(G679&lt;=1973,"M40","M")))</f>
        <v>M</v>
      </c>
      <c r="J679" s="105">
        <f t="shared" si="53"/>
        <v>127.96</v>
      </c>
      <c r="K679" s="249">
        <f t="shared" si="54"/>
        <v>132.42999999999998</v>
      </c>
      <c r="L679" s="51">
        <f t="shared" si="55"/>
        <v>1</v>
      </c>
      <c r="M679" s="52" t="str">
        <f t="shared" si="56"/>
        <v>nie</v>
      </c>
      <c r="N679" s="106">
        <f>IF($M679="ano",LARGE((Q679,U679,Y679,AC679,AG679,AK679,AO679,AS679,AW679,BA679,BE679,BI679,BM679,BQ679,BU679,BY679,CC679),1)+LARGE((Q679,U679,Y679,AC679,AG679,AK679,AO679,AS679,AW679,BA679,BE679,BI679,BM679,BQ679,BU679,BY679,CC679),2)+LARGE((Q679,U679,Y679,AC679,AG679,AK679,AO679,AS679,AW679,BA679,BE679,BI679,BM679,BQ679,BU679,BY679,CC679),3)+LARGE((Q679,U679,Y679,AC679,AG679,AK679,AO679,AS679,AW679,BA679,BE679,BI679,BM679,BQ679,BU679,BY679,CC679),4)+LARGE((Q679,U679,Y679,AC679,AG679,AK679,AO679,AS679,AW679,BA679,BE679,BI679,BM679,BQ679,BU679,BY679,CC679),5),J679)</f>
        <v>127.96</v>
      </c>
      <c r="O679" s="250">
        <f>IF($M679="ano",LARGE((S679,W679,AA679,AE679,AI679,AM679,AQ679,AU679,AY679,BC679,BG679,BK679,BO679,BS679,BW679,CA679,CE679),1)+LARGE((S679,W679,AA679,AE679,AI679,AM679,AQ679,AU679,AY679,BC679,BG679,BK679,BO679,BS679,BW679,CA679,CE679),2)+LARGE((S679,W679,AA679,AE679,AI679,AM679,AQ679,AU679,AY679,BC679,BG679,BK679,BO679,BS679,BW679,CA679,CE679),3)+LARGE((S679,W679,AA679,AE679,AI679,AM679,AQ679,AU679,AY679,BC679,BG679,BK679,BO679,BS679,BW679,CA679,CE679),4)+LARGE((S679,W679,AA679,AE679,AI679,AM679,AQ679,AU679,AY679,BC679,BG679,BK679,BO679,BS679,BW679,CA679,CE679),5),K679)</f>
        <v>132.42999999999998</v>
      </c>
      <c r="P679" s="191"/>
      <c r="Q679" s="192"/>
      <c r="R679" s="192"/>
      <c r="S679" s="193"/>
      <c r="T679" s="194">
        <v>0.10725694444444445</v>
      </c>
      <c r="U679" s="256">
        <v>127.96</v>
      </c>
      <c r="V679" s="194">
        <v>0.10364238541666668</v>
      </c>
      <c r="W679" s="256">
        <v>132.42999999999998</v>
      </c>
      <c r="X679" s="197"/>
      <c r="Y679" s="198" t="s">
        <v>247</v>
      </c>
      <c r="Z679" s="198"/>
      <c r="AA679" s="199" t="s">
        <v>247</v>
      </c>
      <c r="AB679" s="200"/>
      <c r="AC679" s="201"/>
      <c r="AD679" s="201"/>
      <c r="AE679" s="202"/>
      <c r="AF679" s="203"/>
      <c r="AG679" s="204" t="s">
        <v>247</v>
      </c>
      <c r="AH679" s="204"/>
      <c r="AI679" s="205"/>
      <c r="AJ679" s="200"/>
      <c r="AK679" s="201" t="s">
        <v>247</v>
      </c>
      <c r="AL679" s="201"/>
      <c r="AM679" s="202"/>
      <c r="AN679" s="206"/>
      <c r="AO679" s="207" t="s">
        <v>247</v>
      </c>
      <c r="AP679" s="207"/>
      <c r="AQ679" s="208"/>
      <c r="AU679" s="202"/>
      <c r="AW679" s="231"/>
      <c r="AX679" s="231"/>
      <c r="AY679" s="253"/>
      <c r="BA679" s="207"/>
      <c r="BB679" s="207"/>
      <c r="BC679" s="208"/>
      <c r="BD679" s="210"/>
      <c r="BE679" s="211"/>
      <c r="BF679" s="211"/>
      <c r="BG679" s="212"/>
      <c r="BH679" s="213"/>
      <c r="BI679" s="214"/>
      <c r="BJ679" s="214"/>
      <c r="BK679" s="215"/>
      <c r="BL679" s="112"/>
      <c r="BM679" s="233"/>
      <c r="BN679" s="233"/>
      <c r="BO679" s="255"/>
      <c r="BP679" s="216"/>
      <c r="BQ679" s="216"/>
      <c r="BR679" s="216"/>
      <c r="BS679" s="217"/>
      <c r="BT679" s="218"/>
      <c r="BU679" s="259"/>
      <c r="BV679" s="259"/>
      <c r="BW679" s="260"/>
      <c r="BY679" s="257"/>
      <c r="BZ679" s="257"/>
      <c r="CA679" s="257"/>
      <c r="CB679" s="221"/>
      <c r="CC679" s="222"/>
      <c r="CD679" s="222"/>
      <c r="CE679" s="222"/>
    </row>
    <row r="680" spans="2:83" ht="15" customHeight="1">
      <c r="B680" s="2">
        <v>754</v>
      </c>
      <c r="C680" s="2">
        <v>675</v>
      </c>
      <c r="D680" s="47" t="s">
        <v>2039</v>
      </c>
      <c r="E680" s="47" t="s">
        <v>1505</v>
      </c>
      <c r="F680" s="89" t="s">
        <v>2040</v>
      </c>
      <c r="G680" s="48">
        <v>1987</v>
      </c>
      <c r="H680" s="49" t="s">
        <v>31</v>
      </c>
      <c r="I680" s="2" t="str">
        <f>IF(G680&lt;=1953,"M60",IF(G680&lt;=1963,"M50",IF(G680&lt;=1973,"M40","M")))</f>
        <v>M</v>
      </c>
      <c r="J680" s="105">
        <f t="shared" si="53"/>
        <v>132.27000000000001</v>
      </c>
      <c r="K680" s="249">
        <f t="shared" si="54"/>
        <v>132.27000000000001</v>
      </c>
      <c r="L680" s="51">
        <f t="shared" si="55"/>
        <v>1</v>
      </c>
      <c r="M680" s="52" t="str">
        <f t="shared" si="56"/>
        <v>nie</v>
      </c>
      <c r="N680" s="106">
        <f>IF($M680="ano",LARGE((Q680,U680,Y680,AC680,AG680,AK680,AO680,AS680,AW680,BA680,BE680,BI680,BM680,BQ680,BU680,BY680,CC680),1)+LARGE((Q680,U680,Y680,AC680,AG680,AK680,AO680,AS680,AW680,BA680,BE680,BI680,BM680,BQ680,BU680,BY680,CC680),2)+LARGE((Q680,U680,Y680,AC680,AG680,AK680,AO680,AS680,AW680,BA680,BE680,BI680,BM680,BQ680,BU680,BY680,CC680),3)+LARGE((Q680,U680,Y680,AC680,AG680,AK680,AO680,AS680,AW680,BA680,BE680,BI680,BM680,BQ680,BU680,BY680,CC680),4)+LARGE((Q680,U680,Y680,AC680,AG680,AK680,AO680,AS680,AW680,BA680,BE680,BI680,BM680,BQ680,BU680,BY680,CC680),5),J680)</f>
        <v>132.27000000000001</v>
      </c>
      <c r="O680" s="250">
        <f>IF($M680="ano",LARGE((S680,W680,AA680,AE680,AI680,AM680,AQ680,AU680,AY680,BC680,BG680,BK680,BO680,BS680,BW680,CA680,CE680),1)+LARGE((S680,W680,AA680,AE680,AI680,AM680,AQ680,AU680,AY680,BC680,BG680,BK680,BO680,BS680,BW680,CA680,CE680),2)+LARGE((S680,W680,AA680,AE680,AI680,AM680,AQ680,AU680,AY680,BC680,BG680,BK680,BO680,BS680,BW680,CA680,CE680),3)+LARGE((S680,W680,AA680,AE680,AI680,AM680,AQ680,AU680,AY680,BC680,BG680,BK680,BO680,BS680,BW680,CA680,CE680),4)+LARGE((S680,W680,AA680,AE680,AI680,AM680,AQ680,AU680,AY680,BC680,BG680,BK680,BO680,BS680,BW680,CA680,CE680),5),K680)</f>
        <v>132.27000000000001</v>
      </c>
      <c r="P680" s="191"/>
      <c r="Q680" s="192"/>
      <c r="R680" s="192"/>
      <c r="S680" s="193"/>
      <c r="T680" s="194">
        <v>0.10577546296296296</v>
      </c>
      <c r="U680" s="256">
        <v>132.27000000000001</v>
      </c>
      <c r="V680" s="194">
        <v>0.10577546296296296</v>
      </c>
      <c r="W680" s="256">
        <v>132.27000000000001</v>
      </c>
      <c r="X680" s="197"/>
      <c r="Y680" s="198" t="s">
        <v>247</v>
      </c>
      <c r="Z680" s="198"/>
      <c r="AA680" s="199" t="s">
        <v>247</v>
      </c>
      <c r="AB680" s="200"/>
      <c r="AC680" s="201"/>
      <c r="AD680" s="201"/>
      <c r="AE680" s="202"/>
      <c r="AF680" s="203"/>
      <c r="AG680" s="204" t="s">
        <v>247</v>
      </c>
      <c r="AH680" s="204"/>
      <c r="AI680" s="205"/>
      <c r="AJ680" s="200"/>
      <c r="AK680" s="201" t="s">
        <v>247</v>
      </c>
      <c r="AL680" s="201"/>
      <c r="AM680" s="202"/>
      <c r="AN680" s="206"/>
      <c r="AO680" s="207" t="s">
        <v>247</v>
      </c>
      <c r="AP680" s="207"/>
      <c r="AQ680" s="208"/>
      <c r="AU680" s="202"/>
      <c r="AW680" s="231"/>
      <c r="AX680" s="231"/>
      <c r="AY680" s="253"/>
      <c r="BA680" s="207"/>
      <c r="BB680" s="207"/>
      <c r="BC680" s="208"/>
      <c r="BD680" s="210"/>
      <c r="BE680" s="211"/>
      <c r="BF680" s="211"/>
      <c r="BG680" s="212"/>
      <c r="BH680" s="213"/>
      <c r="BI680" s="214"/>
      <c r="BJ680" s="214"/>
      <c r="BK680" s="215"/>
      <c r="BL680" s="112"/>
      <c r="BM680" s="233"/>
      <c r="BN680" s="233"/>
      <c r="BO680" s="255"/>
      <c r="BP680" s="216"/>
      <c r="BQ680" s="216"/>
      <c r="BR680" s="216"/>
      <c r="BS680" s="217"/>
      <c r="BT680" s="218"/>
      <c r="BU680" s="259"/>
      <c r="BV680" s="259"/>
      <c r="BW680" s="260"/>
      <c r="BY680" s="257"/>
      <c r="BZ680" s="257"/>
      <c r="CA680" s="257"/>
      <c r="CB680" s="221"/>
      <c r="CC680" s="222"/>
      <c r="CD680" s="222"/>
      <c r="CE680" s="222"/>
    </row>
    <row r="681" spans="2:83" ht="15" customHeight="1">
      <c r="B681" s="2">
        <v>755</v>
      </c>
      <c r="C681" s="2">
        <v>676</v>
      </c>
      <c r="D681" s="49" t="s">
        <v>488</v>
      </c>
      <c r="E681" s="49" t="s">
        <v>1502</v>
      </c>
      <c r="F681" s="93" t="s">
        <v>277</v>
      </c>
      <c r="G681" s="85" t="s">
        <v>269</v>
      </c>
      <c r="H681" s="49" t="s">
        <v>31</v>
      </c>
      <c r="I681" s="49" t="s">
        <v>32</v>
      </c>
      <c r="J681" s="105">
        <f t="shared" si="53"/>
        <v>125.67</v>
      </c>
      <c r="K681" s="249">
        <f t="shared" si="54"/>
        <v>132.12</v>
      </c>
      <c r="L681" s="51">
        <f t="shared" si="55"/>
        <v>1</v>
      </c>
      <c r="M681" s="52" t="str">
        <f t="shared" si="56"/>
        <v>nie</v>
      </c>
      <c r="N681" s="106">
        <f>IF($M681="ano",LARGE((Q681,U681,Y681,AC681,AG681,AK681,AO681,AS681,AW681,BA681,BE681,BI681,BM681,BQ681,BU681,BY681,CC681),1)+LARGE((Q681,U681,Y681,AC681,AG681,AK681,AO681,AS681,AW681,BA681,BE681,BI681,BM681,BQ681,BU681,BY681,CC681),2)+LARGE((Q681,U681,Y681,AC681,AG681,AK681,AO681,AS681,AW681,BA681,BE681,BI681,BM681,BQ681,BU681,BY681,CC681),3)+LARGE((Q681,U681,Y681,AC681,AG681,AK681,AO681,AS681,AW681,BA681,BE681,BI681,BM681,BQ681,BU681,BY681,CC681),4)+LARGE((Q681,U681,Y681,AC681,AG681,AK681,AO681,AS681,AW681,BA681,BE681,BI681,BM681,BQ681,BU681,BY681,CC681),5),J681)</f>
        <v>125.67</v>
      </c>
      <c r="O681" s="250">
        <f>IF($M681="ano",LARGE((S681,W681,AA681,AE681,AI681,AM681,AQ681,AU681,AY681,BC681,BG681,BK681,BO681,BS681,BW681,CA681,CE681),1)+LARGE((S681,W681,AA681,AE681,AI681,AM681,AQ681,AU681,AY681,BC681,BG681,BK681,BO681,BS681,BW681,CA681,CE681),2)+LARGE((S681,W681,AA681,AE681,AI681,AM681,AQ681,AU681,AY681,BC681,BG681,BK681,BO681,BS681,BW681,CA681,CE681),3)+LARGE((S681,W681,AA681,AE681,AI681,AM681,AQ681,AU681,AY681,BC681,BG681,BK681,BO681,BS681,BW681,CA681,CE681),4)+LARGE((S681,W681,AA681,AE681,AI681,AM681,AQ681,AU681,AY681,BC681,BG681,BK681,BO681,BS681,BW681,CA681,CE681),5),K681)</f>
        <v>132.12</v>
      </c>
      <c r="S681" s="193"/>
      <c r="W681" s="196"/>
      <c r="Y681" s="59" t="s">
        <v>247</v>
      </c>
      <c r="AA681" s="199" t="s">
        <v>247</v>
      </c>
      <c r="AE681" s="202"/>
      <c r="AG681" s="61" t="s">
        <v>247</v>
      </c>
      <c r="AI681" s="205"/>
      <c r="AJ681" s="200"/>
      <c r="AK681" s="201" t="s">
        <v>247</v>
      </c>
      <c r="AL681" s="201"/>
      <c r="AM681" s="202"/>
      <c r="AN681" s="206">
        <v>3.5011574074074077E-2</v>
      </c>
      <c r="AO681" s="251">
        <v>125.67</v>
      </c>
      <c r="AP681" s="206">
        <v>3.3303009259259261E-2</v>
      </c>
      <c r="AQ681" s="251">
        <v>132.12</v>
      </c>
      <c r="AU681" s="202"/>
      <c r="AW681" s="231"/>
      <c r="AX681" s="231"/>
      <c r="AY681" s="253"/>
      <c r="BA681" s="207"/>
      <c r="BB681" s="207"/>
      <c r="BC681" s="208"/>
      <c r="BD681" s="210"/>
      <c r="BE681" s="211"/>
      <c r="BF681" s="211"/>
      <c r="BG681" s="212"/>
      <c r="BH681" s="213"/>
      <c r="BI681" s="214"/>
      <c r="BJ681" s="214"/>
      <c r="BK681" s="215"/>
      <c r="BL681" s="112"/>
      <c r="BM681" s="233"/>
      <c r="BN681" s="233"/>
      <c r="BO681" s="255"/>
      <c r="BS681" s="217"/>
      <c r="BT681" s="218"/>
      <c r="BU681" s="259"/>
      <c r="BV681" s="259"/>
      <c r="BW681" s="260"/>
      <c r="BY681" s="257"/>
      <c r="BZ681" s="257"/>
      <c r="CA681" s="257"/>
      <c r="CB681" s="221"/>
      <c r="CC681" s="222"/>
      <c r="CD681" s="222"/>
      <c r="CE681" s="222"/>
    </row>
    <row r="682" spans="2:83" ht="15" customHeight="1">
      <c r="B682" s="2">
        <v>756</v>
      </c>
      <c r="C682" s="2">
        <v>677</v>
      </c>
      <c r="D682" s="49" t="s">
        <v>634</v>
      </c>
      <c r="E682" s="49" t="s">
        <v>1597</v>
      </c>
      <c r="F682" s="93" t="s">
        <v>386</v>
      </c>
      <c r="G682" s="85" t="s">
        <v>356</v>
      </c>
      <c r="H682" s="49" t="s">
        <v>31</v>
      </c>
      <c r="I682" s="49" t="s">
        <v>33</v>
      </c>
      <c r="J682" s="105">
        <f t="shared" si="53"/>
        <v>107.8</v>
      </c>
      <c r="K682" s="249">
        <f t="shared" si="54"/>
        <v>132.10999999999999</v>
      </c>
      <c r="L682" s="51">
        <f t="shared" si="55"/>
        <v>1</v>
      </c>
      <c r="M682" s="52" t="str">
        <f t="shared" si="56"/>
        <v>nie</v>
      </c>
      <c r="N682" s="106">
        <f>IF($M682="ano",LARGE((Q682,U682,Y682,AC682,AG682,AK682,AO682,AS682,AW682,BA682,BE682,BI682,BM682,BQ682,BU682,BY682,CC682),1)+LARGE((Q682,U682,Y682,AC682,AG682,AK682,AO682,AS682,AW682,BA682,BE682,BI682,BM682,BQ682,BU682,BY682,CC682),2)+LARGE((Q682,U682,Y682,AC682,AG682,AK682,AO682,AS682,AW682,BA682,BE682,BI682,BM682,BQ682,BU682,BY682,CC682),3)+LARGE((Q682,U682,Y682,AC682,AG682,AK682,AO682,AS682,AW682,BA682,BE682,BI682,BM682,BQ682,BU682,BY682,CC682),4)+LARGE((Q682,U682,Y682,AC682,AG682,AK682,AO682,AS682,AW682,BA682,BE682,BI682,BM682,BQ682,BU682,BY682,CC682),5),J682)</f>
        <v>107.8</v>
      </c>
      <c r="O682" s="250">
        <f>IF($M682="ano",LARGE((S682,W682,AA682,AE682,AI682,AM682,AQ682,AU682,AY682,BC682,BG682,BK682,BO682,BS682,BW682,CA682,CE682),1)+LARGE((S682,W682,AA682,AE682,AI682,AM682,AQ682,AU682,AY682,BC682,BG682,BK682,BO682,BS682,BW682,CA682,CE682),2)+LARGE((S682,W682,AA682,AE682,AI682,AM682,AQ682,AU682,AY682,BC682,BG682,BK682,BO682,BS682,BW682,CA682,CE682),3)+LARGE((S682,W682,AA682,AE682,AI682,AM682,AQ682,AU682,AY682,BC682,BG682,BK682,BO682,BS682,BW682,CA682,CE682),4)+LARGE((S682,W682,AA682,AE682,AI682,AM682,AQ682,AU682,AY682,BC682,BG682,BK682,BO682,BS682,BW682,CA682,CE682),5),K682)</f>
        <v>132.10999999999999</v>
      </c>
      <c r="S682" s="193"/>
      <c r="W682" s="196"/>
      <c r="Y682" s="59" t="s">
        <v>247</v>
      </c>
      <c r="AA682" s="199" t="s">
        <v>247</v>
      </c>
      <c r="AE682" s="202"/>
      <c r="AG682" s="61" t="s">
        <v>247</v>
      </c>
      <c r="AI682" s="205"/>
      <c r="AJ682" s="200"/>
      <c r="AK682" s="201" t="s">
        <v>247</v>
      </c>
      <c r="AL682" s="201"/>
      <c r="AM682" s="202"/>
      <c r="AN682" s="206">
        <v>3.7291666666666667E-2</v>
      </c>
      <c r="AO682" s="251">
        <v>107.8</v>
      </c>
      <c r="AP682" s="206">
        <v>3.0429999999999999E-2</v>
      </c>
      <c r="AQ682" s="251">
        <v>132.10999999999999</v>
      </c>
      <c r="AU682" s="202"/>
      <c r="AW682" s="231"/>
      <c r="AX682" s="231"/>
      <c r="AY682" s="253"/>
      <c r="BA682" s="207"/>
      <c r="BB682" s="207"/>
      <c r="BC682" s="208"/>
      <c r="BD682" s="210"/>
      <c r="BE682" s="211"/>
      <c r="BF682" s="211"/>
      <c r="BG682" s="212"/>
      <c r="BH682" s="213"/>
      <c r="BI682" s="214"/>
      <c r="BJ682" s="214"/>
      <c r="BK682" s="215"/>
      <c r="BL682" s="112"/>
      <c r="BM682" s="233"/>
      <c r="BN682" s="233"/>
      <c r="BO682" s="255"/>
      <c r="BS682" s="217"/>
      <c r="BT682" s="218"/>
      <c r="BU682" s="259"/>
      <c r="BV682" s="259"/>
      <c r="BW682" s="260"/>
      <c r="BY682" s="257"/>
      <c r="BZ682" s="257"/>
      <c r="CA682" s="257"/>
      <c r="CB682" s="221"/>
      <c r="CC682" s="222"/>
      <c r="CD682" s="222"/>
      <c r="CE682" s="222"/>
    </row>
    <row r="683" spans="2:83" ht="15" customHeight="1">
      <c r="B683" s="2">
        <v>757</v>
      </c>
      <c r="C683" s="2">
        <v>678</v>
      </c>
      <c r="D683" s="49" t="s">
        <v>1144</v>
      </c>
      <c r="E683" s="49" t="s">
        <v>1867</v>
      </c>
      <c r="F683" s="93" t="s">
        <v>80</v>
      </c>
      <c r="G683" s="85">
        <v>1977</v>
      </c>
      <c r="H683" s="49" t="s">
        <v>31</v>
      </c>
      <c r="I683" s="49" t="s">
        <v>31</v>
      </c>
      <c r="J683" s="105">
        <f t="shared" si="53"/>
        <v>130.12</v>
      </c>
      <c r="K683" s="249">
        <f t="shared" si="54"/>
        <v>131.88</v>
      </c>
      <c r="L683" s="51">
        <f t="shared" si="55"/>
        <v>1</v>
      </c>
      <c r="M683" s="52" t="str">
        <f t="shared" si="56"/>
        <v>nie</v>
      </c>
      <c r="N683" s="106">
        <f>IF($M683="ano",LARGE((Q683,U683,Y683,AC683,AG683,AK683,AO683,AS683,AW683,BA683,BE683,BI683,BM683,BQ683,BU683,BY683,CC683),1)+LARGE((Q683,U683,Y683,AC683,AG683,AK683,AO683,AS683,AW683,BA683,BE683,BI683,BM683,BQ683,BU683,BY683,CC683),2)+LARGE((Q683,U683,Y683,AC683,AG683,AK683,AO683,AS683,AW683,BA683,BE683,BI683,BM683,BQ683,BU683,BY683,CC683),3)+LARGE((Q683,U683,Y683,AC683,AG683,AK683,AO683,AS683,AW683,BA683,BE683,BI683,BM683,BQ683,BU683,BY683,CC683),4)+LARGE((Q683,U683,Y683,AC683,AG683,AK683,AO683,AS683,AW683,BA683,BE683,BI683,BM683,BQ683,BU683,BY683,CC683),5),J683)</f>
        <v>130.12</v>
      </c>
      <c r="O683" s="250">
        <f>IF($M683="ano",LARGE((S683,W683,AA683,AE683,AI683,AM683,AQ683,AU683,AY683,BC683,BG683,BK683,BO683,BS683,BW683,CA683,CE683),1)+LARGE((S683,W683,AA683,AE683,AI683,AM683,AQ683,AU683,AY683,BC683,BG683,BK683,BO683,BS683,BW683,CA683,CE683),2)+LARGE((S683,W683,AA683,AE683,AI683,AM683,AQ683,AU683,AY683,BC683,BG683,BK683,BO683,BS683,BW683,CA683,CE683),3)+LARGE((S683,W683,AA683,AE683,AI683,AM683,AQ683,AU683,AY683,BC683,BG683,BK683,BO683,BS683,BW683,CA683,CE683),4)+LARGE((S683,W683,AA683,AE683,AI683,AM683,AQ683,AU683,AY683,BC683,BG683,BK683,BO683,BS683,BW683,CA683,CE683),5),K683)</f>
        <v>131.88</v>
      </c>
      <c r="AJ683" s="200"/>
      <c r="AK683" s="201"/>
      <c r="AL683" s="201"/>
      <c r="AM683" s="201"/>
      <c r="BT683" s="218">
        <v>6.0555555555555557E-2</v>
      </c>
      <c r="BU683" s="256">
        <v>130.12</v>
      </c>
      <c r="BV683" s="218">
        <v>5.9750166666666667E-2</v>
      </c>
      <c r="BW683" s="262">
        <v>131.88</v>
      </c>
      <c r="BY683" s="257"/>
      <c r="BZ683" s="257"/>
      <c r="CA683" s="257"/>
      <c r="CB683" s="221"/>
      <c r="CC683" s="222"/>
      <c r="CD683" s="222"/>
      <c r="CE683" s="222"/>
    </row>
    <row r="684" spans="2:83" ht="15" customHeight="1">
      <c r="B684" s="2">
        <v>758</v>
      </c>
      <c r="C684" s="2">
        <v>679</v>
      </c>
      <c r="D684" s="47" t="s">
        <v>2042</v>
      </c>
      <c r="E684" s="47" t="s">
        <v>2041</v>
      </c>
      <c r="F684" s="90" t="s">
        <v>2043</v>
      </c>
      <c r="G684" s="81">
        <v>1980</v>
      </c>
      <c r="H684" s="49" t="s">
        <v>31</v>
      </c>
      <c r="I684" s="2" t="str">
        <f>IF(G684&lt;=1953,"M60",IF(G684&lt;=1963,"M50",IF(G684&lt;=1973,"M40","M")))</f>
        <v>M</v>
      </c>
      <c r="J684" s="105">
        <f t="shared" si="53"/>
        <v>131.53</v>
      </c>
      <c r="K684" s="249">
        <f t="shared" si="54"/>
        <v>131.79999999999998</v>
      </c>
      <c r="L684" s="51">
        <f t="shared" si="55"/>
        <v>1</v>
      </c>
      <c r="M684" s="52" t="str">
        <f t="shared" si="56"/>
        <v>nie</v>
      </c>
      <c r="N684" s="106">
        <f>IF($M684="ano",LARGE((Q684,U684,Y684,AC684,AG684,AK684,AO684,AS684,AW684,BA684,BE684,BI684,BM684,BQ684,BU684,BY684,CC684),1)+LARGE((Q684,U684,Y684,AC684,AG684,AK684,AO684,AS684,AW684,BA684,BE684,BI684,BM684,BQ684,BU684,BY684,CC684),2)+LARGE((Q684,U684,Y684,AC684,AG684,AK684,AO684,AS684,AW684,BA684,BE684,BI684,BM684,BQ684,BU684,BY684,CC684),3)+LARGE((Q684,U684,Y684,AC684,AG684,AK684,AO684,AS684,AW684,BA684,BE684,BI684,BM684,BQ684,BU684,BY684,CC684),4)+LARGE((Q684,U684,Y684,AC684,AG684,AK684,AO684,AS684,AW684,BA684,BE684,BI684,BM684,BQ684,BU684,BY684,CC684),5),J684)</f>
        <v>131.53</v>
      </c>
      <c r="O684" s="250">
        <f>IF($M684="ano",LARGE((S684,W684,AA684,AE684,AI684,AM684,AQ684,AU684,AY684,BC684,BG684,BK684,BO684,BS684,BW684,CA684,CE684),1)+LARGE((S684,W684,AA684,AE684,AI684,AM684,AQ684,AU684,AY684,BC684,BG684,BK684,BO684,BS684,BW684,CA684,CE684),2)+LARGE((S684,W684,AA684,AE684,AI684,AM684,AQ684,AU684,AY684,BC684,BG684,BK684,BO684,BS684,BW684,CA684,CE684),3)+LARGE((S684,W684,AA684,AE684,AI684,AM684,AQ684,AU684,AY684,BC684,BG684,BK684,BO684,BS684,BW684,CA684,CE684),4)+LARGE((S684,W684,AA684,AE684,AI684,AM684,AQ684,AU684,AY684,BC684,BG684,BK684,BO684,BS684,BW684,CA684,CE684),5),K684)</f>
        <v>131.79999999999998</v>
      </c>
      <c r="P684" s="191"/>
      <c r="Q684" s="192"/>
      <c r="R684" s="192"/>
      <c r="S684" s="193"/>
      <c r="T684" s="194">
        <v>0.10603009259259259</v>
      </c>
      <c r="U684" s="256">
        <v>131.53</v>
      </c>
      <c r="V684" s="194">
        <v>0.10581803240740741</v>
      </c>
      <c r="W684" s="256">
        <v>131.79999999999998</v>
      </c>
      <c r="X684" s="197"/>
      <c r="Y684" s="198" t="s">
        <v>247</v>
      </c>
      <c r="Z684" s="198"/>
      <c r="AA684" s="199" t="s">
        <v>247</v>
      </c>
      <c r="AB684" s="200"/>
      <c r="AC684" s="201"/>
      <c r="AD684" s="201"/>
      <c r="AE684" s="202"/>
      <c r="AF684" s="203"/>
      <c r="AG684" s="204" t="s">
        <v>247</v>
      </c>
      <c r="AH684" s="204"/>
      <c r="AI684" s="205"/>
      <c r="AJ684" s="200"/>
      <c r="AK684" s="201" t="s">
        <v>247</v>
      </c>
      <c r="AL684" s="201"/>
      <c r="AM684" s="202"/>
      <c r="AN684" s="206"/>
      <c r="AO684" s="207" t="s">
        <v>247</v>
      </c>
      <c r="AP684" s="207"/>
      <c r="AQ684" s="208"/>
      <c r="AU684" s="202"/>
      <c r="AW684" s="231"/>
      <c r="AX684" s="231"/>
      <c r="AY684" s="253"/>
      <c r="BA684" s="207"/>
      <c r="BB684" s="207"/>
      <c r="BC684" s="208"/>
      <c r="BD684" s="210"/>
      <c r="BE684" s="211"/>
      <c r="BF684" s="211"/>
      <c r="BG684" s="212"/>
      <c r="BH684" s="213"/>
      <c r="BI684" s="214"/>
      <c r="BJ684" s="214"/>
      <c r="BK684" s="215"/>
      <c r="BL684" s="112"/>
      <c r="BM684" s="233"/>
      <c r="BN684" s="233"/>
      <c r="BO684" s="255"/>
      <c r="BP684" s="216"/>
      <c r="BQ684" s="216"/>
      <c r="BR684" s="216"/>
      <c r="BS684" s="217"/>
      <c r="BT684" s="218"/>
      <c r="BU684" s="259"/>
      <c r="BV684" s="259"/>
      <c r="BW684" s="260"/>
      <c r="BY684" s="257"/>
      <c r="BZ684" s="257"/>
      <c r="CA684" s="257"/>
      <c r="CB684" s="221"/>
      <c r="CC684" s="222"/>
      <c r="CD684" s="222"/>
      <c r="CE684" s="222"/>
    </row>
    <row r="685" spans="2:83" ht="15" customHeight="1">
      <c r="B685" s="2">
        <v>760</v>
      </c>
      <c r="C685" s="2">
        <v>680</v>
      </c>
      <c r="D685" s="47" t="s">
        <v>2454</v>
      </c>
      <c r="E685" s="47" t="s">
        <v>1526</v>
      </c>
      <c r="F685" s="89" t="s">
        <v>1899</v>
      </c>
      <c r="G685" s="48">
        <v>1980</v>
      </c>
      <c r="H685" s="49" t="s">
        <v>31</v>
      </c>
      <c r="I685" s="2" t="str">
        <f>IF(G685&lt;=1953,"M60",IF(G685&lt;=1963,"M50",IF(G685&lt;=1973,"M40","M")))</f>
        <v>M</v>
      </c>
      <c r="J685" s="105">
        <f t="shared" si="53"/>
        <v>131.47</v>
      </c>
      <c r="K685" s="249">
        <f t="shared" si="54"/>
        <v>131.73999999999998</v>
      </c>
      <c r="L685" s="51">
        <f t="shared" si="55"/>
        <v>1</v>
      </c>
      <c r="M685" s="52" t="str">
        <f t="shared" si="56"/>
        <v>nie</v>
      </c>
      <c r="N685" s="106">
        <f>IF($M685="ano",LARGE((Q685,U685,Y685,AC685,AG685,AK685,AO685,AS685,AW685,BA685,BE685,BI685,BM685,BQ685,BU685,BY685,CC685),1)+LARGE((Q685,U685,Y685,AC685,AG685,AK685,AO685,AS685,AW685,BA685,BE685,BI685,BM685,BQ685,BU685,BY685,CC685),2)+LARGE((Q685,U685,Y685,AC685,AG685,AK685,AO685,AS685,AW685,BA685,BE685,BI685,BM685,BQ685,BU685,BY685,CC685),3)+LARGE((Q685,U685,Y685,AC685,AG685,AK685,AO685,AS685,AW685,BA685,BE685,BI685,BM685,BQ685,BU685,BY685,CC685),4)+LARGE((Q685,U685,Y685,AC685,AG685,AK685,AO685,AS685,AW685,BA685,BE685,BI685,BM685,BQ685,BU685,BY685,CC685),5),J685)</f>
        <v>131.47</v>
      </c>
      <c r="O685" s="250">
        <f>IF($M685="ano",LARGE((S685,W685,AA685,AE685,AI685,AM685,AQ685,AU685,AY685,BC685,BG685,BK685,BO685,BS685,BW685,CA685,CE685),1)+LARGE((S685,W685,AA685,AE685,AI685,AM685,AQ685,AU685,AY685,BC685,BG685,BK685,BO685,BS685,BW685,CA685,CE685),2)+LARGE((S685,W685,AA685,AE685,AI685,AM685,AQ685,AU685,AY685,BC685,BG685,BK685,BO685,BS685,BW685,CA685,CE685),3)+LARGE((S685,W685,AA685,AE685,AI685,AM685,AQ685,AU685,AY685,BC685,BG685,BK685,BO685,BS685,BW685,CA685,CE685),4)+LARGE((S685,W685,AA685,AE685,AI685,AM685,AQ685,AU685,AY685,BC685,BG685,BK685,BO685,BS685,BW685,CA685,CE685),5),K685)</f>
        <v>131.73999999999998</v>
      </c>
      <c r="P685" s="191"/>
      <c r="Q685" s="192"/>
      <c r="R685" s="192"/>
      <c r="S685" s="193"/>
      <c r="T685" s="194">
        <v>0.10605324074074074</v>
      </c>
      <c r="U685" s="256">
        <v>131.47</v>
      </c>
      <c r="V685" s="194">
        <v>0.10584113425925926</v>
      </c>
      <c r="W685" s="256">
        <v>131.73999999999998</v>
      </c>
      <c r="X685" s="197"/>
      <c r="Y685" s="198" t="s">
        <v>247</v>
      </c>
      <c r="Z685" s="198"/>
      <c r="AA685" s="199" t="s">
        <v>247</v>
      </c>
      <c r="AB685" s="200"/>
      <c r="AC685" s="201"/>
      <c r="AD685" s="201"/>
      <c r="AE685" s="202"/>
      <c r="AF685" s="203"/>
      <c r="AG685" s="204" t="s">
        <v>247</v>
      </c>
      <c r="AH685" s="204"/>
      <c r="AI685" s="205"/>
      <c r="AJ685" s="200"/>
      <c r="AK685" s="201" t="s">
        <v>247</v>
      </c>
      <c r="AL685" s="201"/>
      <c r="AM685" s="202"/>
      <c r="AN685" s="206"/>
      <c r="AO685" s="207" t="s">
        <v>247</v>
      </c>
      <c r="AP685" s="207"/>
      <c r="AQ685" s="208"/>
      <c r="AU685" s="202"/>
      <c r="AW685" s="231"/>
      <c r="AX685" s="231"/>
      <c r="AY685" s="253"/>
      <c r="BA685" s="207"/>
      <c r="BB685" s="207"/>
      <c r="BC685" s="208"/>
      <c r="BD685" s="210"/>
      <c r="BE685" s="211"/>
      <c r="BF685" s="211"/>
      <c r="BG685" s="212"/>
      <c r="BH685" s="213"/>
      <c r="BI685" s="214"/>
      <c r="BJ685" s="214"/>
      <c r="BK685" s="215"/>
      <c r="BL685" s="112"/>
      <c r="BM685" s="233"/>
      <c r="BN685" s="233"/>
      <c r="BO685" s="255"/>
      <c r="BP685" s="216"/>
      <c r="BQ685" s="216"/>
      <c r="BR685" s="216"/>
      <c r="BS685" s="217"/>
      <c r="BT685" s="218"/>
      <c r="BU685" s="259"/>
      <c r="BV685" s="259"/>
      <c r="BW685" s="260"/>
      <c r="BY685" s="257"/>
      <c r="BZ685" s="257"/>
      <c r="CA685" s="257"/>
      <c r="CB685" s="221"/>
      <c r="CC685" s="222"/>
      <c r="CD685" s="222"/>
      <c r="CE685" s="222"/>
    </row>
    <row r="686" spans="2:83" ht="15" customHeight="1">
      <c r="B686" s="2">
        <v>761</v>
      </c>
      <c r="C686" s="2">
        <v>681</v>
      </c>
      <c r="D686" s="49" t="s">
        <v>564</v>
      </c>
      <c r="E686" s="49" t="s">
        <v>2332</v>
      </c>
      <c r="F686" s="93" t="s">
        <v>320</v>
      </c>
      <c r="G686" s="85" t="s">
        <v>308</v>
      </c>
      <c r="H686" s="49" t="s">
        <v>31</v>
      </c>
      <c r="I686" s="49" t="s">
        <v>31</v>
      </c>
      <c r="J686" s="105">
        <f t="shared" si="53"/>
        <v>129.93</v>
      </c>
      <c r="K686" s="249">
        <f t="shared" si="54"/>
        <v>131.69</v>
      </c>
      <c r="L686" s="51">
        <f t="shared" si="55"/>
        <v>1</v>
      </c>
      <c r="M686" s="52" t="str">
        <f t="shared" si="56"/>
        <v>nie</v>
      </c>
      <c r="N686" s="106">
        <f>IF($M686="ano",LARGE((Q686,U686,Y686,AC686,AG686,AK686,AO686,AS686,AW686,BA686,BE686,BI686,BM686,BQ686,BU686,BY686,CC686),1)+LARGE((Q686,U686,Y686,AC686,AG686,AK686,AO686,AS686,AW686,BA686,BE686,BI686,BM686,BQ686,BU686,BY686,CC686),2)+LARGE((Q686,U686,Y686,AC686,AG686,AK686,AO686,AS686,AW686,BA686,BE686,BI686,BM686,BQ686,BU686,BY686,CC686),3)+LARGE((Q686,U686,Y686,AC686,AG686,AK686,AO686,AS686,AW686,BA686,BE686,BI686,BM686,BQ686,BU686,BY686,CC686),4)+LARGE((Q686,U686,Y686,AC686,AG686,AK686,AO686,AS686,AW686,BA686,BE686,BI686,BM686,BQ686,BU686,BY686,CC686),5),J686)</f>
        <v>129.93</v>
      </c>
      <c r="O686" s="250">
        <f>IF($M686="ano",LARGE((S686,W686,AA686,AE686,AI686,AM686,AQ686,AU686,AY686,BC686,BG686,BK686,BO686,BS686,BW686,CA686,CE686),1)+LARGE((S686,W686,AA686,AE686,AI686,AM686,AQ686,AU686,AY686,BC686,BG686,BK686,BO686,BS686,BW686,CA686,CE686),2)+LARGE((S686,W686,AA686,AE686,AI686,AM686,AQ686,AU686,AY686,BC686,BG686,BK686,BO686,BS686,BW686,CA686,CE686),3)+LARGE((S686,W686,AA686,AE686,AI686,AM686,AQ686,AU686,AY686,BC686,BG686,BK686,BO686,BS686,BW686,CA686,CE686),4)+LARGE((S686,W686,AA686,AE686,AI686,AM686,AQ686,AU686,AY686,BC686,BG686,BK686,BO686,BS686,BW686,CA686,CE686),5),K686)</f>
        <v>131.69</v>
      </c>
      <c r="S686" s="193"/>
      <c r="W686" s="196"/>
      <c r="Y686" s="59" t="s">
        <v>247</v>
      </c>
      <c r="AA686" s="199" t="s">
        <v>247</v>
      </c>
      <c r="AE686" s="202"/>
      <c r="AG686" s="61" t="s">
        <v>247</v>
      </c>
      <c r="AI686" s="205"/>
      <c r="AJ686" s="200"/>
      <c r="AK686" s="201" t="s">
        <v>247</v>
      </c>
      <c r="AL686" s="201"/>
      <c r="AM686" s="202"/>
      <c r="AN686" s="206">
        <v>3.4467592592592591E-2</v>
      </c>
      <c r="AO686" s="251">
        <v>129.93</v>
      </c>
      <c r="AP686" s="206">
        <v>3.400917361111111E-2</v>
      </c>
      <c r="AQ686" s="251">
        <v>131.69</v>
      </c>
      <c r="AU686" s="202"/>
      <c r="AW686" s="231"/>
      <c r="AX686" s="231"/>
      <c r="AY686" s="253"/>
      <c r="BA686" s="207"/>
      <c r="BB686" s="207"/>
      <c r="BC686" s="208"/>
      <c r="BD686" s="210"/>
      <c r="BE686" s="211"/>
      <c r="BF686" s="211"/>
      <c r="BG686" s="212"/>
      <c r="BH686" s="213"/>
      <c r="BI686" s="214"/>
      <c r="BJ686" s="214"/>
      <c r="BK686" s="215"/>
      <c r="BL686" s="112"/>
      <c r="BM686" s="233"/>
      <c r="BN686" s="233"/>
      <c r="BO686" s="255"/>
      <c r="BS686" s="217"/>
      <c r="BT686" s="218"/>
      <c r="BU686" s="259"/>
      <c r="BV686" s="259"/>
      <c r="BW686" s="260"/>
      <c r="BY686" s="257"/>
      <c r="BZ686" s="257"/>
      <c r="CA686" s="257"/>
      <c r="CB686" s="221"/>
      <c r="CC686" s="222"/>
      <c r="CD686" s="222"/>
      <c r="CE686" s="222"/>
    </row>
    <row r="687" spans="2:83" ht="15" customHeight="1">
      <c r="B687" s="2">
        <v>762</v>
      </c>
      <c r="C687" s="2">
        <v>682</v>
      </c>
      <c r="D687" s="47" t="s">
        <v>2333</v>
      </c>
      <c r="E687" s="47" t="s">
        <v>2332</v>
      </c>
      <c r="F687" s="89" t="s">
        <v>1954</v>
      </c>
      <c r="G687" s="48">
        <v>1978</v>
      </c>
      <c r="H687" s="49" t="s">
        <v>31</v>
      </c>
      <c r="I687" s="2" t="str">
        <f>IF(G687&lt;=1953,"M60",IF(G687&lt;=1963,"M50",IF(G687&lt;=1973,"M40","M")))</f>
        <v>M</v>
      </c>
      <c r="J687" s="105">
        <f t="shared" si="53"/>
        <v>130.57</v>
      </c>
      <c r="K687" s="249">
        <f t="shared" si="54"/>
        <v>131.69</v>
      </c>
      <c r="L687" s="51">
        <f t="shared" si="55"/>
        <v>2</v>
      </c>
      <c r="M687" s="52" t="str">
        <f t="shared" si="56"/>
        <v>nie</v>
      </c>
      <c r="N687" s="106">
        <f>IF($M687="ano",LARGE((Q687,U687,Y687,AC687,AG687,AK687,AO687,AS687,AW687,BA687,BE687,BI687,BM687,BQ687,BU687,BY687,CC687),1)+LARGE((Q687,U687,Y687,AC687,AG687,AK687,AO687,AS687,AW687,BA687,BE687,BI687,BM687,BQ687,BU687,BY687,CC687),2)+LARGE((Q687,U687,Y687,AC687,AG687,AK687,AO687,AS687,AW687,BA687,BE687,BI687,BM687,BQ687,BU687,BY687,CC687),3)+LARGE((Q687,U687,Y687,AC687,AG687,AK687,AO687,AS687,AW687,BA687,BE687,BI687,BM687,BQ687,BU687,BY687,CC687),4)+LARGE((Q687,U687,Y687,AC687,AG687,AK687,AO687,AS687,AW687,BA687,BE687,BI687,BM687,BQ687,BU687,BY687,CC687),5),J687)</f>
        <v>130.57</v>
      </c>
      <c r="O687" s="250">
        <f>IF($M687="ano",LARGE((S687,W687,AA687,AE687,AI687,AM687,AQ687,AU687,AY687,BC687,BG687,BK687,BO687,BS687,BW687,CA687,CE687),1)+LARGE((S687,W687,AA687,AE687,AI687,AM687,AQ687,AU687,AY687,BC687,BG687,BK687,BO687,BS687,BW687,CA687,CE687),2)+LARGE((S687,W687,AA687,AE687,AI687,AM687,AQ687,AU687,AY687,BC687,BG687,BK687,BO687,BS687,BW687,CA687,CE687),3)+LARGE((S687,W687,AA687,AE687,AI687,AM687,AQ687,AU687,AY687,BC687,BG687,BK687,BO687,BS687,BW687,CA687,CE687),4)+LARGE((S687,W687,AA687,AE687,AI687,AM687,AQ687,AU687,AY687,BC687,BG687,BK687,BO687,BS687,BW687,CA687,CE687),5),K687)</f>
        <v>131.69</v>
      </c>
      <c r="P687" s="191"/>
      <c r="Q687" s="192"/>
      <c r="R687" s="192"/>
      <c r="S687" s="193"/>
      <c r="T687" s="194">
        <v>0.12640046296296295</v>
      </c>
      <c r="U687" s="256">
        <v>72.27</v>
      </c>
      <c r="V687" s="194">
        <v>0.12532605902777777</v>
      </c>
      <c r="W687" s="256">
        <v>72.89</v>
      </c>
      <c r="X687" s="197"/>
      <c r="Y687" s="198" t="s">
        <v>247</v>
      </c>
      <c r="Z687" s="198"/>
      <c r="AA687" s="199" t="s">
        <v>247</v>
      </c>
      <c r="AB687" s="200"/>
      <c r="AC687" s="201"/>
      <c r="AD687" s="201"/>
      <c r="AE687" s="202"/>
      <c r="AF687" s="203"/>
      <c r="AG687" s="204"/>
      <c r="AH687" s="204"/>
      <c r="AI687" s="205"/>
      <c r="AJ687" s="200"/>
      <c r="AK687" s="201" t="s">
        <v>247</v>
      </c>
      <c r="AL687" s="201"/>
      <c r="AM687" s="202"/>
      <c r="AN687" s="206"/>
      <c r="AO687" s="207" t="s">
        <v>247</v>
      </c>
      <c r="AP687" s="207"/>
      <c r="AQ687" s="208"/>
      <c r="AU687" s="202"/>
      <c r="AW687" s="231"/>
      <c r="AX687" s="231"/>
      <c r="AY687" s="253"/>
      <c r="BA687" s="207"/>
      <c r="BB687" s="207"/>
      <c r="BC687" s="208"/>
      <c r="BD687" s="210"/>
      <c r="BE687" s="211"/>
      <c r="BF687" s="211"/>
      <c r="BG687" s="212"/>
      <c r="BH687" s="213"/>
      <c r="BI687" s="214"/>
      <c r="BJ687" s="214"/>
      <c r="BK687" s="215"/>
      <c r="BL687" s="112"/>
      <c r="BM687" s="233"/>
      <c r="BN687" s="233"/>
      <c r="BO687" s="255"/>
      <c r="BP687" s="216"/>
      <c r="BQ687" s="216"/>
      <c r="BR687" s="216"/>
      <c r="BS687" s="217"/>
      <c r="BT687" s="218"/>
      <c r="BU687" s="259"/>
      <c r="BV687" s="259"/>
      <c r="BW687" s="260"/>
      <c r="BX687" s="219">
        <v>7.5393518518518512E-2</v>
      </c>
      <c r="BY687" s="257"/>
      <c r="BZ687" s="219">
        <v>7.4752673611111112E-2</v>
      </c>
      <c r="CA687" s="257"/>
      <c r="CB687" s="221">
        <v>8.1365740740740738E-2</v>
      </c>
      <c r="CC687" s="222">
        <v>58.3</v>
      </c>
      <c r="CD687" s="221">
        <v>8.0674131944444449E-2</v>
      </c>
      <c r="CE687" s="222">
        <v>58.8</v>
      </c>
    </row>
    <row r="688" spans="2:83" ht="15" customHeight="1">
      <c r="B688" s="2">
        <v>764</v>
      </c>
      <c r="C688" s="2">
        <v>683</v>
      </c>
      <c r="D688" s="49" t="s">
        <v>745</v>
      </c>
      <c r="E688" s="49" t="s">
        <v>1567</v>
      </c>
      <c r="F688" s="93" t="s">
        <v>712</v>
      </c>
      <c r="G688" s="85">
        <v>1981</v>
      </c>
      <c r="H688" s="49" t="s">
        <v>31</v>
      </c>
      <c r="I688" s="49" t="s">
        <v>31</v>
      </c>
      <c r="J688" s="105">
        <f t="shared" si="53"/>
        <v>131.32</v>
      </c>
      <c r="K688" s="249">
        <f t="shared" si="54"/>
        <v>131.38999999999999</v>
      </c>
      <c r="L688" s="51">
        <f t="shared" si="55"/>
        <v>1</v>
      </c>
      <c r="M688" s="52" t="str">
        <f t="shared" si="56"/>
        <v>nie</v>
      </c>
      <c r="N688" s="106">
        <f>IF($M688="ano",LARGE((Q688,U688,Y688,AC688,AG688,AK688,AO688,AS688,AW688,BA688,BE688,BI688,BM688,BQ688,BU688,BY688,CC688),1)+LARGE((Q688,U688,Y688,AC688,AG688,AK688,AO688,AS688,AW688,BA688,BE688,BI688,BM688,BQ688,BU688,BY688,CC688),2)+LARGE((Q688,U688,Y688,AC688,AG688,AK688,AO688,AS688,AW688,BA688,BE688,BI688,BM688,BQ688,BU688,BY688,CC688),3)+LARGE((Q688,U688,Y688,AC688,AG688,AK688,AO688,AS688,AW688,BA688,BE688,BI688,BM688,BQ688,BU688,BY688,CC688),4)+LARGE((Q688,U688,Y688,AC688,AG688,AK688,AO688,AS688,AW688,BA688,BE688,BI688,BM688,BQ688,BU688,BY688,CC688),5),J688)</f>
        <v>131.32</v>
      </c>
      <c r="O688" s="250">
        <f>IF($M688="ano",LARGE((S688,W688,AA688,AE688,AI688,AM688,AQ688,AU688,AY688,BC688,BG688,BK688,BO688,BS688,BW688,CA688,CE688),1)+LARGE((S688,W688,AA688,AE688,AI688,AM688,AQ688,AU688,AY688,BC688,BG688,BK688,BO688,BS688,BW688,CA688,CE688),2)+LARGE((S688,W688,AA688,AE688,AI688,AM688,AQ688,AU688,AY688,BC688,BG688,BK688,BO688,BS688,BW688,CA688,CE688),3)+LARGE((S688,W688,AA688,AE688,AI688,AM688,AQ688,AU688,AY688,BC688,BG688,BK688,BO688,BS688,BW688,CA688,CE688),4)+LARGE((S688,W688,AA688,AE688,AI688,AM688,AQ688,AU688,AY688,BC688,BG688,BK688,BO688,BS688,BW688,CA688,CE688),5),K688)</f>
        <v>131.38999999999999</v>
      </c>
      <c r="Y688" s="59" t="s">
        <v>247</v>
      </c>
      <c r="AA688" s="59" t="s">
        <v>247</v>
      </c>
      <c r="AJ688" s="200"/>
      <c r="AK688" s="201"/>
      <c r="AL688" s="201"/>
      <c r="AM688" s="201"/>
      <c r="AR688" s="134">
        <v>4.5868055555555558E-2</v>
      </c>
      <c r="AS688" s="127">
        <v>131.32</v>
      </c>
      <c r="AT688" s="134">
        <v>4.5845121527777782E-2</v>
      </c>
      <c r="AU688" s="252">
        <v>131.38999999999999</v>
      </c>
      <c r="AW688" s="231"/>
      <c r="AX688" s="231"/>
      <c r="AY688" s="253"/>
      <c r="BA688" s="207"/>
      <c r="BB688" s="207"/>
      <c r="BC688" s="208"/>
      <c r="BD688" s="210"/>
      <c r="BE688" s="211"/>
      <c r="BF688" s="211"/>
      <c r="BG688" s="212"/>
      <c r="BH688" s="213"/>
      <c r="BI688" s="214"/>
      <c r="BJ688" s="214"/>
      <c r="BK688" s="215"/>
      <c r="BL688" s="112"/>
      <c r="BM688" s="233"/>
      <c r="BN688" s="233"/>
      <c r="BO688" s="255"/>
      <c r="BT688" s="218"/>
      <c r="BU688" s="259"/>
      <c r="BV688" s="259"/>
      <c r="BW688" s="260"/>
      <c r="BY688" s="257"/>
      <c r="BZ688" s="257"/>
      <c r="CA688" s="257"/>
      <c r="CB688" s="221"/>
      <c r="CC688" s="222"/>
      <c r="CD688" s="222"/>
      <c r="CE688" s="222"/>
    </row>
    <row r="689" spans="2:83" ht="15" customHeight="1">
      <c r="B689" s="2">
        <v>765</v>
      </c>
      <c r="C689" s="2">
        <v>684</v>
      </c>
      <c r="D689" s="47" t="s">
        <v>2056</v>
      </c>
      <c r="E689" s="47" t="s">
        <v>2055</v>
      </c>
      <c r="F689" s="89" t="s">
        <v>2057</v>
      </c>
      <c r="G689" s="48">
        <v>1979</v>
      </c>
      <c r="H689" s="49" t="s">
        <v>31</v>
      </c>
      <c r="I689" s="2" t="str">
        <f>IF(G689&lt;=1953,"M60",IF(G689&lt;=1963,"M50",IF(G689&lt;=1973,"M40","M")))</f>
        <v>M</v>
      </c>
      <c r="J689" s="105">
        <f t="shared" si="53"/>
        <v>130.72</v>
      </c>
      <c r="K689" s="249">
        <f t="shared" si="54"/>
        <v>131.34</v>
      </c>
      <c r="L689" s="51">
        <f t="shared" si="55"/>
        <v>1</v>
      </c>
      <c r="M689" s="52" t="str">
        <f t="shared" si="56"/>
        <v>nie</v>
      </c>
      <c r="N689" s="106">
        <f>IF($M689="ano",LARGE((Q689,U689,Y689,AC689,AG689,AK689,AO689,AS689,AW689,BA689,BE689,BI689,BM689,BQ689,BU689,BY689,CC689),1)+LARGE((Q689,U689,Y689,AC689,AG689,AK689,AO689,AS689,AW689,BA689,BE689,BI689,BM689,BQ689,BU689,BY689,CC689),2)+LARGE((Q689,U689,Y689,AC689,AG689,AK689,AO689,AS689,AW689,BA689,BE689,BI689,BM689,BQ689,BU689,BY689,CC689),3)+LARGE((Q689,U689,Y689,AC689,AG689,AK689,AO689,AS689,AW689,BA689,BE689,BI689,BM689,BQ689,BU689,BY689,CC689),4)+LARGE((Q689,U689,Y689,AC689,AG689,AK689,AO689,AS689,AW689,BA689,BE689,BI689,BM689,BQ689,BU689,BY689,CC689),5),J689)</f>
        <v>130.72</v>
      </c>
      <c r="O689" s="250">
        <f>IF($M689="ano",LARGE((S689,W689,AA689,AE689,AI689,AM689,AQ689,AU689,AY689,BC689,BG689,BK689,BO689,BS689,BW689,CA689,CE689),1)+LARGE((S689,W689,AA689,AE689,AI689,AM689,AQ689,AU689,AY689,BC689,BG689,BK689,BO689,BS689,BW689,CA689,CE689),2)+LARGE((S689,W689,AA689,AE689,AI689,AM689,AQ689,AU689,AY689,BC689,BG689,BK689,BO689,BS689,BW689,CA689,CE689),3)+LARGE((S689,W689,AA689,AE689,AI689,AM689,AQ689,AU689,AY689,BC689,BG689,BK689,BO689,BS689,BW689,CA689,CE689),4)+LARGE((S689,W689,AA689,AE689,AI689,AM689,AQ689,AU689,AY689,BC689,BG689,BK689,BO689,BS689,BW689,CA689,CE689),5),K689)</f>
        <v>131.34</v>
      </c>
      <c r="P689" s="191"/>
      <c r="Q689" s="192"/>
      <c r="R689" s="192"/>
      <c r="S689" s="193"/>
      <c r="T689" s="194">
        <v>0.10630787037037037</v>
      </c>
      <c r="U689" s="256">
        <v>130.72</v>
      </c>
      <c r="V689" s="194">
        <v>0.10580822337962963</v>
      </c>
      <c r="W689" s="256">
        <v>131.34</v>
      </c>
      <c r="X689" s="197"/>
      <c r="Y689" s="198" t="s">
        <v>247</v>
      </c>
      <c r="Z689" s="198"/>
      <c r="AA689" s="199" t="s">
        <v>247</v>
      </c>
      <c r="AB689" s="200"/>
      <c r="AC689" s="201"/>
      <c r="AD689" s="201"/>
      <c r="AE689" s="202"/>
      <c r="AF689" s="203"/>
      <c r="AG689" s="204" t="s">
        <v>247</v>
      </c>
      <c r="AH689" s="204"/>
      <c r="AI689" s="205"/>
      <c r="AJ689" s="200"/>
      <c r="AK689" s="201" t="s">
        <v>247</v>
      </c>
      <c r="AL689" s="201"/>
      <c r="AM689" s="202"/>
      <c r="AN689" s="206"/>
      <c r="AO689" s="207" t="s">
        <v>247</v>
      </c>
      <c r="AP689" s="207"/>
      <c r="AQ689" s="208"/>
      <c r="AU689" s="202"/>
      <c r="AW689" s="231"/>
      <c r="AX689" s="231"/>
      <c r="AY689" s="253"/>
      <c r="BA689" s="207"/>
      <c r="BB689" s="207"/>
      <c r="BC689" s="208"/>
      <c r="BD689" s="210"/>
      <c r="BE689" s="211"/>
      <c r="BF689" s="211"/>
      <c r="BG689" s="212"/>
      <c r="BH689" s="213"/>
      <c r="BI689" s="214"/>
      <c r="BJ689" s="214"/>
      <c r="BK689" s="215"/>
      <c r="BL689" s="112"/>
      <c r="BM689" s="233"/>
      <c r="BN689" s="233"/>
      <c r="BO689" s="255"/>
      <c r="BP689" s="216"/>
      <c r="BQ689" s="216"/>
      <c r="BR689" s="216"/>
      <c r="BS689" s="217"/>
      <c r="BT689" s="218"/>
      <c r="BU689" s="259"/>
      <c r="BV689" s="259"/>
      <c r="BW689" s="260"/>
      <c r="BY689" s="257"/>
      <c r="BZ689" s="257"/>
      <c r="CA689" s="257"/>
      <c r="CB689" s="221"/>
      <c r="CC689" s="222"/>
      <c r="CD689" s="222"/>
      <c r="CE689" s="222"/>
    </row>
    <row r="690" spans="2:83" ht="15" customHeight="1">
      <c r="B690" s="2">
        <v>766</v>
      </c>
      <c r="C690" s="2">
        <v>685</v>
      </c>
      <c r="D690" s="49" t="s">
        <v>1349</v>
      </c>
      <c r="E690" s="49" t="s">
        <v>1582</v>
      </c>
      <c r="F690" s="93" t="s">
        <v>1350</v>
      </c>
      <c r="G690" s="85">
        <v>1978</v>
      </c>
      <c r="H690" s="49" t="s">
        <v>31</v>
      </c>
      <c r="I690" s="49" t="s">
        <v>31</v>
      </c>
      <c r="J690" s="105">
        <f t="shared" si="53"/>
        <v>130.13999999999999</v>
      </c>
      <c r="K690" s="249">
        <f t="shared" si="54"/>
        <v>131.26</v>
      </c>
      <c r="L690" s="51">
        <f t="shared" si="55"/>
        <v>1</v>
      </c>
      <c r="M690" s="52" t="str">
        <f t="shared" si="56"/>
        <v>nie</v>
      </c>
      <c r="N690" s="106">
        <f>IF($M690="ano",LARGE((Q690,U690,Y690,AC690,AG690,AK690,AO690,AS690,AW690,BA690,BE690,BI690,BM690,BQ690,BU690,BY690,CC690),1)+LARGE((Q690,U690,Y690,AC690,AG690,AK690,AO690,AS690,AW690,BA690,BE690,BI690,BM690,BQ690,BU690,BY690,CC690),2)+LARGE((Q690,U690,Y690,AC690,AG690,AK690,AO690,AS690,AW690,BA690,BE690,BI690,BM690,BQ690,BU690,BY690,CC690),3)+LARGE((Q690,U690,Y690,AC690,AG690,AK690,AO690,AS690,AW690,BA690,BE690,BI690,BM690,BQ690,BU690,BY690,CC690),4)+LARGE((Q690,U690,Y690,AC690,AG690,AK690,AO690,AS690,AW690,BA690,BE690,BI690,BM690,BQ690,BU690,BY690,CC690),5),J690)</f>
        <v>130.13999999999999</v>
      </c>
      <c r="O690" s="250">
        <f>IF($M690="ano",LARGE((S690,W690,AA690,AE690,AI690,AM690,AQ690,AU690,AY690,BC690,BG690,BK690,BO690,BS690,BW690,CA690,CE690),1)+LARGE((S690,W690,AA690,AE690,AI690,AM690,AQ690,AU690,AY690,BC690,BG690,BK690,BO690,BS690,BW690,CA690,CE690),2)+LARGE((S690,W690,AA690,AE690,AI690,AM690,AQ690,AU690,AY690,BC690,BG690,BK690,BO690,BS690,BW690,CA690,CE690),3)+LARGE((S690,W690,AA690,AE690,AI690,AM690,AQ690,AU690,AY690,BC690,BG690,BK690,BO690,BS690,BW690,CA690,CE690),4)+LARGE((S690,W690,AA690,AE690,AI690,AM690,AQ690,AU690,AY690,BC690,BG690,BK690,BO690,BS690,BW690,CA690,CE690),5),K690)</f>
        <v>131.26</v>
      </c>
      <c r="AJ690" s="200"/>
      <c r="AK690" s="201"/>
      <c r="AL690" s="201"/>
      <c r="AM690" s="201"/>
      <c r="BY690" s="264"/>
      <c r="BZ690" s="264"/>
      <c r="CA690" s="257"/>
      <c r="CB690" s="221">
        <v>6.4259259259259266E-2</v>
      </c>
      <c r="CC690" s="222">
        <v>130.13999999999999</v>
      </c>
      <c r="CD690" s="221">
        <v>6.3713055555555564E-2</v>
      </c>
      <c r="CE690" s="222">
        <v>131.26</v>
      </c>
    </row>
    <row r="691" spans="2:83" ht="15" customHeight="1">
      <c r="B691" s="2">
        <v>767</v>
      </c>
      <c r="C691" s="2">
        <v>686</v>
      </c>
      <c r="D691" s="47" t="s">
        <v>2053</v>
      </c>
      <c r="E691" s="47" t="s">
        <v>1877</v>
      </c>
      <c r="F691" s="89" t="s">
        <v>2054</v>
      </c>
      <c r="G691" s="82">
        <v>1985</v>
      </c>
      <c r="H691" s="49" t="s">
        <v>31</v>
      </c>
      <c r="I691" s="2" t="str">
        <f>IF(G691&lt;=1953,"M60",IF(G691&lt;=1963,"M50",IF(G691&lt;=1973,"M40","M")))</f>
        <v>M</v>
      </c>
      <c r="J691" s="105">
        <f t="shared" si="53"/>
        <v>130.83000000000001</v>
      </c>
      <c r="K691" s="249">
        <f t="shared" si="54"/>
        <v>130.83000000000001</v>
      </c>
      <c r="L691" s="51">
        <f t="shared" si="55"/>
        <v>1</v>
      </c>
      <c r="M691" s="52" t="str">
        <f t="shared" si="56"/>
        <v>nie</v>
      </c>
      <c r="N691" s="106">
        <f>IF($M691="ano",LARGE((Q691,U691,Y691,AC691,AG691,AK691,AO691,AS691,AW691,BA691,BE691,BI691,BM691,BQ691,BU691,BY691,CC691),1)+LARGE((Q691,U691,Y691,AC691,AG691,AK691,AO691,AS691,AW691,BA691,BE691,BI691,BM691,BQ691,BU691,BY691,CC691),2)+LARGE((Q691,U691,Y691,AC691,AG691,AK691,AO691,AS691,AW691,BA691,BE691,BI691,BM691,BQ691,BU691,BY691,CC691),3)+LARGE((Q691,U691,Y691,AC691,AG691,AK691,AO691,AS691,AW691,BA691,BE691,BI691,BM691,BQ691,BU691,BY691,CC691),4)+LARGE((Q691,U691,Y691,AC691,AG691,AK691,AO691,AS691,AW691,BA691,BE691,BI691,BM691,BQ691,BU691,BY691,CC691),5),J691)</f>
        <v>130.83000000000001</v>
      </c>
      <c r="O691" s="250">
        <f>IF($M691="ano",LARGE((S691,W691,AA691,AE691,AI691,AM691,AQ691,AU691,AY691,BC691,BG691,BK691,BO691,BS691,BW691,CA691,CE691),1)+LARGE((S691,W691,AA691,AE691,AI691,AM691,AQ691,AU691,AY691,BC691,BG691,BK691,BO691,BS691,BW691,CA691,CE691),2)+LARGE((S691,W691,AA691,AE691,AI691,AM691,AQ691,AU691,AY691,BC691,BG691,BK691,BO691,BS691,BW691,CA691,CE691),3)+LARGE((S691,W691,AA691,AE691,AI691,AM691,AQ691,AU691,AY691,BC691,BG691,BK691,BO691,BS691,BW691,CA691,CE691),4)+LARGE((S691,W691,AA691,AE691,AI691,AM691,AQ691,AU691,AY691,BC691,BG691,BK691,BO691,BS691,BW691,CA691,CE691),5),K691)</f>
        <v>130.83000000000001</v>
      </c>
      <c r="P691" s="191"/>
      <c r="Q691" s="192"/>
      <c r="R691" s="192"/>
      <c r="S691" s="193"/>
      <c r="T691" s="194">
        <v>0.10627314814814814</v>
      </c>
      <c r="U691" s="256">
        <v>130.83000000000001</v>
      </c>
      <c r="V691" s="194">
        <v>0.10627314814814814</v>
      </c>
      <c r="W691" s="256">
        <v>130.83000000000001</v>
      </c>
      <c r="X691" s="197"/>
      <c r="Y691" s="198" t="s">
        <v>247</v>
      </c>
      <c r="Z691" s="198"/>
      <c r="AA691" s="199" t="s">
        <v>247</v>
      </c>
      <c r="AB691" s="200"/>
      <c r="AC691" s="201"/>
      <c r="AD691" s="201"/>
      <c r="AE691" s="202"/>
      <c r="AF691" s="203"/>
      <c r="AG691" s="204" t="s">
        <v>247</v>
      </c>
      <c r="AH691" s="204"/>
      <c r="AI691" s="205"/>
      <c r="AJ691" s="200"/>
      <c r="AK691" s="201" t="s">
        <v>247</v>
      </c>
      <c r="AL691" s="201"/>
      <c r="AM691" s="202"/>
      <c r="AN691" s="206"/>
      <c r="AO691" s="207" t="s">
        <v>247</v>
      </c>
      <c r="AP691" s="207"/>
      <c r="AQ691" s="208"/>
      <c r="AU691" s="202"/>
      <c r="AW691" s="231"/>
      <c r="AX691" s="231"/>
      <c r="AY691" s="253"/>
      <c r="BA691" s="207"/>
      <c r="BB691" s="207"/>
      <c r="BC691" s="208"/>
      <c r="BD691" s="210"/>
      <c r="BE691" s="211"/>
      <c r="BF691" s="211"/>
      <c r="BG691" s="212"/>
      <c r="BH691" s="213"/>
      <c r="BI691" s="214"/>
      <c r="BJ691" s="214"/>
      <c r="BK691" s="215"/>
      <c r="BL691" s="112"/>
      <c r="BM691" s="233"/>
      <c r="BN691" s="233"/>
      <c r="BO691" s="255"/>
      <c r="BP691" s="216"/>
      <c r="BQ691" s="216"/>
      <c r="BR691" s="216"/>
      <c r="BS691" s="217"/>
      <c r="BT691" s="218"/>
      <c r="BU691" s="259"/>
      <c r="BV691" s="259"/>
      <c r="BW691" s="260"/>
      <c r="BY691" s="257"/>
      <c r="BZ691" s="257"/>
      <c r="CA691" s="257"/>
      <c r="CB691" s="221"/>
      <c r="CC691" s="222"/>
      <c r="CD691" s="222"/>
      <c r="CE691" s="222"/>
    </row>
    <row r="692" spans="2:83" ht="15" customHeight="1">
      <c r="B692" s="2">
        <v>768</v>
      </c>
      <c r="C692" s="2">
        <v>687</v>
      </c>
      <c r="D692" s="49" t="s">
        <v>620</v>
      </c>
      <c r="E692" s="49" t="s">
        <v>1571</v>
      </c>
      <c r="F692" s="93" t="s">
        <v>395</v>
      </c>
      <c r="G692" s="85" t="s">
        <v>297</v>
      </c>
      <c r="H692" s="49" t="s">
        <v>31</v>
      </c>
      <c r="I692" s="49" t="s">
        <v>37</v>
      </c>
      <c r="J692" s="105">
        <f t="shared" si="53"/>
        <v>102.72</v>
      </c>
      <c r="K692" s="249">
        <f t="shared" si="54"/>
        <v>130.69</v>
      </c>
      <c r="L692" s="51">
        <f t="shared" si="55"/>
        <v>1</v>
      </c>
      <c r="M692" s="52" t="str">
        <f t="shared" si="56"/>
        <v>nie</v>
      </c>
      <c r="N692" s="106">
        <f>IF($M692="ano",LARGE((Q692,U692,Y692,AC692,AG692,AK692,AO692,AS692,AW692,BA692,BE692,BI692,BM692,BQ692,BU692,BY692,CC692),1)+LARGE((Q692,U692,Y692,AC692,AG692,AK692,AO692,AS692,AW692,BA692,BE692,BI692,BM692,BQ692,BU692,BY692,CC692),2)+LARGE((Q692,U692,Y692,AC692,AG692,AK692,AO692,AS692,AW692,BA692,BE692,BI692,BM692,BQ692,BU692,BY692,CC692),3)+LARGE((Q692,U692,Y692,AC692,AG692,AK692,AO692,AS692,AW692,BA692,BE692,BI692,BM692,BQ692,BU692,BY692,CC692),4)+LARGE((Q692,U692,Y692,AC692,AG692,AK692,AO692,AS692,AW692,BA692,BE692,BI692,BM692,BQ692,BU692,BY692,CC692),5),J692)</f>
        <v>102.72</v>
      </c>
      <c r="O692" s="250">
        <f>IF($M692="ano",LARGE((S692,W692,AA692,AE692,AI692,AM692,AQ692,AU692,AY692,BC692,BG692,BK692,BO692,BS692,BW692,CA692,CE692),1)+LARGE((S692,W692,AA692,AE692,AI692,AM692,AQ692,AU692,AY692,BC692,BG692,BK692,BO692,BS692,BW692,CA692,CE692),2)+LARGE((S692,W692,AA692,AE692,AI692,AM692,AQ692,AU692,AY692,BC692,BG692,BK692,BO692,BS692,BW692,CA692,CE692),3)+LARGE((S692,W692,AA692,AE692,AI692,AM692,AQ692,AU692,AY692,BC692,BG692,BK692,BO692,BS692,BW692,CA692,CE692),4)+LARGE((S692,W692,AA692,AE692,AI692,AM692,AQ692,AU692,AY692,BC692,BG692,BK692,BO692,BS692,BW692,CA692,CE692),5),K692)</f>
        <v>130.69</v>
      </c>
      <c r="S692" s="193"/>
      <c r="W692" s="196"/>
      <c r="Y692" s="59" t="s">
        <v>247</v>
      </c>
      <c r="AA692" s="199" t="s">
        <v>247</v>
      </c>
      <c r="AE692" s="202"/>
      <c r="AG692" s="61" t="s">
        <v>247</v>
      </c>
      <c r="AI692" s="205"/>
      <c r="AJ692" s="200"/>
      <c r="AK692" s="201" t="s">
        <v>247</v>
      </c>
      <c r="AL692" s="201"/>
      <c r="AM692" s="202"/>
      <c r="AN692" s="206">
        <v>3.7939814814814815E-2</v>
      </c>
      <c r="AO692" s="251">
        <v>102.72</v>
      </c>
      <c r="AP692" s="206">
        <v>2.9820694444444445E-2</v>
      </c>
      <c r="AQ692" s="251">
        <v>130.69</v>
      </c>
      <c r="AU692" s="202"/>
      <c r="AW692" s="231"/>
      <c r="AX692" s="231"/>
      <c r="AY692" s="253"/>
      <c r="BA692" s="207"/>
      <c r="BB692" s="207"/>
      <c r="BC692" s="208"/>
      <c r="BD692" s="210"/>
      <c r="BE692" s="211"/>
      <c r="BF692" s="211"/>
      <c r="BG692" s="212"/>
      <c r="BH692" s="213"/>
      <c r="BI692" s="214"/>
      <c r="BJ692" s="214"/>
      <c r="BK692" s="215"/>
      <c r="BL692" s="112"/>
      <c r="BM692" s="233"/>
      <c r="BN692" s="233"/>
      <c r="BO692" s="255"/>
      <c r="BS692" s="217"/>
      <c r="BT692" s="218"/>
      <c r="BU692" s="259"/>
      <c r="BV692" s="259"/>
      <c r="BW692" s="260"/>
      <c r="BY692" s="257"/>
      <c r="BZ692" s="257"/>
      <c r="CA692" s="257"/>
      <c r="CB692" s="221"/>
      <c r="CC692" s="222"/>
      <c r="CD692" s="222"/>
      <c r="CE692" s="222"/>
    </row>
    <row r="693" spans="2:83" ht="15" customHeight="1">
      <c r="B693" s="2">
        <v>770</v>
      </c>
      <c r="C693" s="2">
        <v>688</v>
      </c>
      <c r="D693" s="49" t="s">
        <v>554</v>
      </c>
      <c r="E693" s="49" t="s">
        <v>1902</v>
      </c>
      <c r="F693" s="93" t="s">
        <v>359</v>
      </c>
      <c r="G693" s="85" t="s">
        <v>283</v>
      </c>
      <c r="H693" s="49" t="s">
        <v>31</v>
      </c>
      <c r="I693" s="49" t="s">
        <v>31</v>
      </c>
      <c r="J693" s="105">
        <f t="shared" si="53"/>
        <v>130.11000000000001</v>
      </c>
      <c r="K693" s="249">
        <f t="shared" si="54"/>
        <v>130.38</v>
      </c>
      <c r="L693" s="51">
        <f t="shared" si="55"/>
        <v>1</v>
      </c>
      <c r="M693" s="52" t="str">
        <f t="shared" si="56"/>
        <v>nie</v>
      </c>
      <c r="N693" s="106">
        <f>IF($M693="ano",LARGE((Q693,U693,Y693,AC693,AG693,AK693,AO693,AS693,AW693,BA693,BE693,BI693,BM693,BQ693,BU693,BY693,CC693),1)+LARGE((Q693,U693,Y693,AC693,AG693,AK693,AO693,AS693,AW693,BA693,BE693,BI693,BM693,BQ693,BU693,BY693,CC693),2)+LARGE((Q693,U693,Y693,AC693,AG693,AK693,AO693,AS693,AW693,BA693,BE693,BI693,BM693,BQ693,BU693,BY693,CC693),3)+LARGE((Q693,U693,Y693,AC693,AG693,AK693,AO693,AS693,AW693,BA693,BE693,BI693,BM693,BQ693,BU693,BY693,CC693),4)+LARGE((Q693,U693,Y693,AC693,AG693,AK693,AO693,AS693,AW693,BA693,BE693,BI693,BM693,BQ693,BU693,BY693,CC693),5),J693)</f>
        <v>130.11000000000001</v>
      </c>
      <c r="O693" s="250">
        <f>IF($M693="ano",LARGE((S693,W693,AA693,AE693,AI693,AM693,AQ693,AU693,AY693,BC693,BG693,BK693,BO693,BS693,BW693,CA693,CE693),1)+LARGE((S693,W693,AA693,AE693,AI693,AM693,AQ693,AU693,AY693,BC693,BG693,BK693,BO693,BS693,BW693,CA693,CE693),2)+LARGE((S693,W693,AA693,AE693,AI693,AM693,AQ693,AU693,AY693,BC693,BG693,BK693,BO693,BS693,BW693,CA693,CE693),3)+LARGE((S693,W693,AA693,AE693,AI693,AM693,AQ693,AU693,AY693,BC693,BG693,BK693,BO693,BS693,BW693,CA693,CE693),4)+LARGE((S693,W693,AA693,AE693,AI693,AM693,AQ693,AU693,AY693,BC693,BG693,BK693,BO693,BS693,BW693,CA693,CE693),5),K693)</f>
        <v>130.38</v>
      </c>
      <c r="S693" s="193"/>
      <c r="W693" s="196"/>
      <c r="Y693" s="59" t="s">
        <v>247</v>
      </c>
      <c r="AA693" s="199" t="s">
        <v>247</v>
      </c>
      <c r="AE693" s="202"/>
      <c r="AG693" s="61" t="s">
        <v>247</v>
      </c>
      <c r="AI693" s="205"/>
      <c r="AJ693" s="200"/>
      <c r="AK693" s="201" t="s">
        <v>247</v>
      </c>
      <c r="AL693" s="201"/>
      <c r="AM693" s="202"/>
      <c r="AN693" s="206">
        <v>3.4444444444444444E-2</v>
      </c>
      <c r="AO693" s="251">
        <v>130.11000000000001</v>
      </c>
      <c r="AP693" s="206">
        <v>3.4375555555555555E-2</v>
      </c>
      <c r="AQ693" s="251">
        <v>130.38</v>
      </c>
      <c r="AU693" s="202"/>
      <c r="AW693" s="231"/>
      <c r="AX693" s="231"/>
      <c r="AY693" s="253"/>
      <c r="BA693" s="207"/>
      <c r="BB693" s="207"/>
      <c r="BC693" s="208"/>
      <c r="BD693" s="210"/>
      <c r="BE693" s="211"/>
      <c r="BF693" s="211"/>
      <c r="BG693" s="212"/>
      <c r="BH693" s="213"/>
      <c r="BI693" s="214"/>
      <c r="BJ693" s="214"/>
      <c r="BK693" s="215"/>
      <c r="BL693" s="112"/>
      <c r="BM693" s="233"/>
      <c r="BN693" s="233"/>
      <c r="BO693" s="255"/>
      <c r="BS693" s="217"/>
      <c r="BT693" s="218"/>
      <c r="BU693" s="259"/>
      <c r="BV693" s="259"/>
      <c r="BW693" s="260"/>
      <c r="BY693" s="257"/>
      <c r="BZ693" s="257"/>
      <c r="CA693" s="257"/>
      <c r="CB693" s="221"/>
      <c r="CC693" s="222"/>
      <c r="CD693" s="222"/>
      <c r="CE693" s="222"/>
    </row>
    <row r="694" spans="2:83" ht="15" customHeight="1">
      <c r="B694" s="2">
        <v>771</v>
      </c>
      <c r="C694" s="2">
        <v>689</v>
      </c>
      <c r="D694" s="49" t="s">
        <v>494</v>
      </c>
      <c r="E694" s="49" t="s">
        <v>1546</v>
      </c>
      <c r="F694" s="93" t="s">
        <v>361</v>
      </c>
      <c r="G694" s="85" t="s">
        <v>295</v>
      </c>
      <c r="H694" s="49" t="s">
        <v>31</v>
      </c>
      <c r="I694" s="49" t="s">
        <v>31</v>
      </c>
      <c r="J694" s="105">
        <f t="shared" si="53"/>
        <v>129.75</v>
      </c>
      <c r="K694" s="249">
        <f t="shared" si="54"/>
        <v>130.37</v>
      </c>
      <c r="L694" s="51">
        <f t="shared" si="55"/>
        <v>1</v>
      </c>
      <c r="M694" s="52" t="str">
        <f t="shared" si="56"/>
        <v>nie</v>
      </c>
      <c r="N694" s="106">
        <f>IF($M694="ano",LARGE((Q694,U694,Y694,AC694,AG694,AK694,AO694,AS694,AW694,BA694,BE694,BI694,BM694,BQ694,BU694,BY694,CC694),1)+LARGE((Q694,U694,Y694,AC694,AG694,AK694,AO694,AS694,AW694,BA694,BE694,BI694,BM694,BQ694,BU694,BY694,CC694),2)+LARGE((Q694,U694,Y694,AC694,AG694,AK694,AO694,AS694,AW694,BA694,BE694,BI694,BM694,BQ694,BU694,BY694,CC694),3)+LARGE((Q694,U694,Y694,AC694,AG694,AK694,AO694,AS694,AW694,BA694,BE694,BI694,BM694,BQ694,BU694,BY694,CC694),4)+LARGE((Q694,U694,Y694,AC694,AG694,AK694,AO694,AS694,AW694,BA694,BE694,BI694,BM694,BQ694,BU694,BY694,CC694),5),J694)</f>
        <v>129.75</v>
      </c>
      <c r="O694" s="250">
        <f>IF($M694="ano",LARGE((S694,W694,AA694,AE694,AI694,AM694,AQ694,AU694,AY694,BC694,BG694,BK694,BO694,BS694,BW694,CA694,CE694),1)+LARGE((S694,W694,AA694,AE694,AI694,AM694,AQ694,AU694,AY694,BC694,BG694,BK694,BO694,BS694,BW694,CA694,CE694),2)+LARGE((S694,W694,AA694,AE694,AI694,AM694,AQ694,AU694,AY694,BC694,BG694,BK694,BO694,BS694,BW694,CA694,CE694),3)+LARGE((S694,W694,AA694,AE694,AI694,AM694,AQ694,AU694,AY694,BC694,BG694,BK694,BO694,BS694,BW694,CA694,CE694),4)+LARGE((S694,W694,AA694,AE694,AI694,AM694,AQ694,AU694,AY694,BC694,BG694,BK694,BO694,BS694,BW694,CA694,CE694),5),K694)</f>
        <v>130.37</v>
      </c>
      <c r="S694" s="193"/>
      <c r="W694" s="196"/>
      <c r="Y694" s="59" t="s">
        <v>247</v>
      </c>
      <c r="AA694" s="199" t="s">
        <v>247</v>
      </c>
      <c r="AE694" s="202"/>
      <c r="AG694" s="61" t="s">
        <v>247</v>
      </c>
      <c r="AI694" s="205"/>
      <c r="AJ694" s="200"/>
      <c r="AK694" s="201" t="s">
        <v>247</v>
      </c>
      <c r="AL694" s="201"/>
      <c r="AM694" s="202"/>
      <c r="AN694" s="206">
        <v>3.4490740740740738E-2</v>
      </c>
      <c r="AO694" s="251">
        <v>129.75</v>
      </c>
      <c r="AP694" s="206">
        <v>3.4328634259259257E-2</v>
      </c>
      <c r="AQ694" s="251">
        <v>130.37</v>
      </c>
      <c r="AU694" s="202"/>
      <c r="AW694" s="231"/>
      <c r="AX694" s="231"/>
      <c r="AY694" s="253"/>
      <c r="BA694" s="207"/>
      <c r="BB694" s="207"/>
      <c r="BC694" s="208"/>
      <c r="BD694" s="210"/>
      <c r="BE694" s="211"/>
      <c r="BF694" s="211"/>
      <c r="BG694" s="212"/>
      <c r="BH694" s="213"/>
      <c r="BI694" s="214"/>
      <c r="BJ694" s="214"/>
      <c r="BK694" s="215"/>
      <c r="BL694" s="112"/>
      <c r="BM694" s="233"/>
      <c r="BN694" s="233"/>
      <c r="BO694" s="255"/>
      <c r="BS694" s="217"/>
      <c r="BT694" s="218"/>
      <c r="BU694" s="259"/>
      <c r="BV694" s="259"/>
      <c r="BW694" s="260"/>
      <c r="BY694" s="257"/>
      <c r="BZ694" s="257"/>
      <c r="CA694" s="257"/>
      <c r="CB694" s="221"/>
      <c r="CC694" s="222"/>
      <c r="CD694" s="222"/>
      <c r="CE694" s="222"/>
    </row>
    <row r="695" spans="2:83" ht="15" customHeight="1">
      <c r="B695" s="2">
        <v>774</v>
      </c>
      <c r="C695" s="2">
        <v>690</v>
      </c>
      <c r="D695" s="49" t="s">
        <v>1839</v>
      </c>
      <c r="E695" s="49" t="s">
        <v>1838</v>
      </c>
      <c r="F695" s="93" t="s">
        <v>1553</v>
      </c>
      <c r="G695" s="85">
        <v>1983</v>
      </c>
      <c r="H695" s="49" t="s">
        <v>31</v>
      </c>
      <c r="I695" s="49" t="s">
        <v>31</v>
      </c>
      <c r="J695" s="105">
        <f t="shared" si="53"/>
        <v>130.09</v>
      </c>
      <c r="K695" s="249">
        <f t="shared" si="54"/>
        <v>130.09</v>
      </c>
      <c r="L695" s="51">
        <f t="shared" si="55"/>
        <v>1</v>
      </c>
      <c r="M695" s="52" t="str">
        <f t="shared" si="56"/>
        <v>nie</v>
      </c>
      <c r="N695" s="106">
        <f>IF($M695="ano",LARGE((Q695,U695,Y695,AC695,AG695,AK695,AO695,AS695,AW695,BA695,BE695,BI695,BM695,BQ695,BU695,BY695,CC695),1)+LARGE((Q695,U695,Y695,AC695,AG695,AK695,AO695,AS695,AW695,BA695,BE695,BI695,BM695,BQ695,BU695,BY695,CC695),2)+LARGE((Q695,U695,Y695,AC695,AG695,AK695,AO695,AS695,AW695,BA695,BE695,BI695,BM695,BQ695,BU695,BY695,CC695),3)+LARGE((Q695,U695,Y695,AC695,AG695,AK695,AO695,AS695,AW695,BA695,BE695,BI695,BM695,BQ695,BU695,BY695,CC695),4)+LARGE((Q695,U695,Y695,AC695,AG695,AK695,AO695,AS695,AW695,BA695,BE695,BI695,BM695,BQ695,BU695,BY695,CC695),5),J695)</f>
        <v>130.09</v>
      </c>
      <c r="O695" s="250">
        <f>IF($M695="ano",LARGE((S695,W695,AA695,AE695,AI695,AM695,AQ695,AU695,AY695,BC695,BG695,BK695,BO695,BS695,BW695,CA695,CE695),1)+LARGE((S695,W695,AA695,AE695,AI695,AM695,AQ695,AU695,AY695,BC695,BG695,BK695,BO695,BS695,BW695,CA695,CE695),2)+LARGE((S695,W695,AA695,AE695,AI695,AM695,AQ695,AU695,AY695,BC695,BG695,BK695,BO695,BS695,BW695,CA695,CE695),3)+LARGE((S695,W695,AA695,AE695,AI695,AM695,AQ695,AU695,AY695,BC695,BG695,BK695,BO695,BS695,BW695,CA695,CE695),4)+LARGE((S695,W695,AA695,AE695,AI695,AM695,AQ695,AU695,AY695,BC695,BG695,BK695,BO695,BS695,BW695,CA695,CE695),5),K695)</f>
        <v>130.09</v>
      </c>
      <c r="AJ695" s="200"/>
      <c r="AK695" s="201"/>
      <c r="AL695" s="201"/>
      <c r="AM695" s="201"/>
      <c r="BY695" s="264"/>
      <c r="BZ695" s="264"/>
      <c r="CA695" s="257"/>
      <c r="CB695" s="221">
        <v>6.4270833333333333E-2</v>
      </c>
      <c r="CC695" s="222">
        <v>130.09</v>
      </c>
      <c r="CD695" s="221">
        <v>6.4270833333333333E-2</v>
      </c>
      <c r="CE695" s="222">
        <v>130.09</v>
      </c>
    </row>
    <row r="696" spans="2:83" ht="15" customHeight="1">
      <c r="B696" s="2">
        <v>776</v>
      </c>
      <c r="C696" s="2">
        <v>691</v>
      </c>
      <c r="D696" s="49" t="s">
        <v>596</v>
      </c>
      <c r="E696" s="49" t="s">
        <v>1958</v>
      </c>
      <c r="F696" s="93" t="s">
        <v>426</v>
      </c>
      <c r="G696" s="85" t="s">
        <v>365</v>
      </c>
      <c r="H696" s="49" t="s">
        <v>31</v>
      </c>
      <c r="I696" s="49" t="s">
        <v>33</v>
      </c>
      <c r="J696" s="105">
        <f t="shared" si="53"/>
        <v>114.75999999999999</v>
      </c>
      <c r="K696" s="249">
        <f t="shared" si="54"/>
        <v>129.88999999999999</v>
      </c>
      <c r="L696" s="51">
        <f t="shared" si="55"/>
        <v>2</v>
      </c>
      <c r="M696" s="52" t="str">
        <f t="shared" si="56"/>
        <v>nie</v>
      </c>
      <c r="N696" s="106">
        <f>IF($M696="ano",LARGE((Q696,U696,Y696,AC696,AG696,AK696,AO696,AS696,AW696,BA696,BE696,BI696,BM696,BQ696,BU696,BY696,CC696),1)+LARGE((Q696,U696,Y696,AC696,AG696,AK696,AO696,AS696,AW696,BA696,BE696,BI696,BM696,BQ696,BU696,BY696,CC696),2)+LARGE((Q696,U696,Y696,AC696,AG696,AK696,AO696,AS696,AW696,BA696,BE696,BI696,BM696,BQ696,BU696,BY696,CC696),3)+LARGE((Q696,U696,Y696,AC696,AG696,AK696,AO696,AS696,AW696,BA696,BE696,BI696,BM696,BQ696,BU696,BY696,CC696),4)+LARGE((Q696,U696,Y696,AC696,AG696,AK696,AO696,AS696,AW696,BA696,BE696,BI696,BM696,BQ696,BU696,BY696,CC696),5),J696)</f>
        <v>114.75999999999999</v>
      </c>
      <c r="O696" s="250">
        <f>IF($M696="ano",LARGE((S696,W696,AA696,AE696,AI696,AM696,AQ696,AU696,AY696,BC696,BG696,BK696,BO696,BS696,BW696,CA696,CE696),1)+LARGE((S696,W696,AA696,AE696,AI696,AM696,AQ696,AU696,AY696,BC696,BG696,BK696,BO696,BS696,BW696,CA696,CE696),2)+LARGE((S696,W696,AA696,AE696,AI696,AM696,AQ696,AU696,AY696,BC696,BG696,BK696,BO696,BS696,BW696,CA696,CE696),3)+LARGE((S696,W696,AA696,AE696,AI696,AM696,AQ696,AU696,AY696,BC696,BG696,BK696,BO696,BS696,BW696,CA696,CE696),4)+LARGE((S696,W696,AA696,AE696,AI696,AM696,AQ696,AU696,AY696,BC696,BG696,BK696,BO696,BS696,BW696,CA696,CE696),5),K696)</f>
        <v>129.88999999999999</v>
      </c>
      <c r="S696" s="193"/>
      <c r="W696" s="196"/>
      <c r="Y696" s="59" t="s">
        <v>247</v>
      </c>
      <c r="AA696" s="199" t="s">
        <v>247</v>
      </c>
      <c r="AE696" s="202"/>
      <c r="AG696" s="61" t="s">
        <v>247</v>
      </c>
      <c r="AI696" s="205"/>
      <c r="AJ696" s="200"/>
      <c r="AK696" s="201" t="s">
        <v>247</v>
      </c>
      <c r="AL696" s="201"/>
      <c r="AM696" s="202"/>
      <c r="AN696" s="206">
        <v>4.2106481481481488E-2</v>
      </c>
      <c r="AO696" s="251">
        <v>70.069999999999993</v>
      </c>
      <c r="AP696" s="206">
        <v>3.7205287037037044E-2</v>
      </c>
      <c r="AQ696" s="251">
        <v>79.31</v>
      </c>
      <c r="AU696" s="202"/>
      <c r="AW696" s="231"/>
      <c r="AX696" s="231"/>
      <c r="AY696" s="253"/>
      <c r="BA696" s="207"/>
      <c r="BB696" s="207"/>
      <c r="BC696" s="208"/>
      <c r="BD696" s="210"/>
      <c r="BE696" s="211"/>
      <c r="BF696" s="211"/>
      <c r="BG696" s="212"/>
      <c r="BH696" s="213"/>
      <c r="BI696" s="214"/>
      <c r="BJ696" s="214"/>
      <c r="BK696" s="215"/>
      <c r="BL696" s="112"/>
      <c r="BM696" s="233"/>
      <c r="BN696" s="233"/>
      <c r="BO696" s="255"/>
      <c r="BS696" s="217"/>
      <c r="BT696" s="218"/>
      <c r="BU696" s="259"/>
      <c r="BV696" s="259"/>
      <c r="BW696" s="260"/>
      <c r="BY696" s="257"/>
      <c r="BZ696" s="257"/>
      <c r="CA696" s="257"/>
      <c r="CB696" s="221">
        <v>8.4606481481481477E-2</v>
      </c>
      <c r="CC696" s="222">
        <v>44.69</v>
      </c>
      <c r="CD696" s="221">
        <v>7.4758287037037033E-2</v>
      </c>
      <c r="CE696" s="222">
        <v>50.58</v>
      </c>
    </row>
    <row r="697" spans="2:83" ht="15" customHeight="1">
      <c r="B697" s="2">
        <v>777</v>
      </c>
      <c r="C697" s="2">
        <v>692</v>
      </c>
      <c r="D697" s="49" t="s">
        <v>2395</v>
      </c>
      <c r="E697" s="49" t="s">
        <v>1988</v>
      </c>
      <c r="F697" s="93" t="s">
        <v>401</v>
      </c>
      <c r="G697" s="85" t="s">
        <v>402</v>
      </c>
      <c r="H697" s="49" t="s">
        <v>31</v>
      </c>
      <c r="I697" s="49" t="s">
        <v>37</v>
      </c>
      <c r="J697" s="105">
        <f t="shared" si="53"/>
        <v>97.1</v>
      </c>
      <c r="K697" s="249">
        <f t="shared" si="54"/>
        <v>129.75</v>
      </c>
      <c r="L697" s="51">
        <f t="shared" si="55"/>
        <v>1</v>
      </c>
      <c r="M697" s="52" t="str">
        <f t="shared" si="56"/>
        <v>nie</v>
      </c>
      <c r="N697" s="106">
        <f>IF($M697="ano",LARGE((Q697,U697,Y697,AC697,AG697,AK697,AO697,AS697,AW697,BA697,BE697,BI697,BM697,BQ697,BU697,BY697,CC697),1)+LARGE((Q697,U697,Y697,AC697,AG697,AK697,AO697,AS697,AW697,BA697,BE697,BI697,BM697,BQ697,BU697,BY697,CC697),2)+LARGE((Q697,U697,Y697,AC697,AG697,AK697,AO697,AS697,AW697,BA697,BE697,BI697,BM697,BQ697,BU697,BY697,CC697),3)+LARGE((Q697,U697,Y697,AC697,AG697,AK697,AO697,AS697,AW697,BA697,BE697,BI697,BM697,BQ697,BU697,BY697,CC697),4)+LARGE((Q697,U697,Y697,AC697,AG697,AK697,AO697,AS697,AW697,BA697,BE697,BI697,BM697,BQ697,BU697,BY697,CC697),5),J697)</f>
        <v>97.1</v>
      </c>
      <c r="O697" s="250">
        <f>IF($M697="ano",LARGE((S697,W697,AA697,AE697,AI697,AM697,AQ697,AU697,AY697,BC697,BG697,BK697,BO697,BS697,BW697,CA697,CE697),1)+LARGE((S697,W697,AA697,AE697,AI697,AM697,AQ697,AU697,AY697,BC697,BG697,BK697,BO697,BS697,BW697,CA697,CE697),2)+LARGE((S697,W697,AA697,AE697,AI697,AM697,AQ697,AU697,AY697,BC697,BG697,BK697,BO697,BS697,BW697,CA697,CE697),3)+LARGE((S697,W697,AA697,AE697,AI697,AM697,AQ697,AU697,AY697,BC697,BG697,BK697,BO697,BS697,BW697,CA697,CE697),4)+LARGE((S697,W697,AA697,AE697,AI697,AM697,AQ697,AU697,AY697,BC697,BG697,BK697,BO697,BS697,BW697,CA697,CE697),5),K697)</f>
        <v>129.75</v>
      </c>
      <c r="S697" s="193"/>
      <c r="W697" s="196"/>
      <c r="Y697" s="59" t="s">
        <v>247</v>
      </c>
      <c r="AA697" s="199" t="s">
        <v>247</v>
      </c>
      <c r="AE697" s="202"/>
      <c r="AG697" s="61" t="s">
        <v>247</v>
      </c>
      <c r="AI697" s="205"/>
      <c r="AJ697" s="200"/>
      <c r="AK697" s="201" t="s">
        <v>247</v>
      </c>
      <c r="AL697" s="201"/>
      <c r="AM697" s="202"/>
      <c r="AN697" s="206">
        <v>3.8657407407407404E-2</v>
      </c>
      <c r="AO697" s="251">
        <v>97.1</v>
      </c>
      <c r="AP697" s="206">
        <v>2.8931203703703699E-2</v>
      </c>
      <c r="AQ697" s="251">
        <v>129.75</v>
      </c>
      <c r="AU697" s="202"/>
      <c r="AW697" s="231"/>
      <c r="AX697" s="231"/>
      <c r="AY697" s="253"/>
      <c r="BA697" s="207"/>
      <c r="BB697" s="207"/>
      <c r="BC697" s="208"/>
      <c r="BD697" s="210"/>
      <c r="BE697" s="211"/>
      <c r="BF697" s="211"/>
      <c r="BG697" s="212"/>
      <c r="BH697" s="213"/>
      <c r="BI697" s="214"/>
      <c r="BJ697" s="214"/>
      <c r="BK697" s="215"/>
      <c r="BL697" s="112"/>
      <c r="BM697" s="233"/>
      <c r="BN697" s="233"/>
      <c r="BO697" s="255"/>
      <c r="BS697" s="217"/>
      <c r="BT697" s="218"/>
      <c r="BU697" s="259"/>
      <c r="BV697" s="259"/>
      <c r="BW697" s="260"/>
      <c r="BY697" s="257"/>
      <c r="BZ697" s="257"/>
      <c r="CA697" s="257"/>
      <c r="CB697" s="221"/>
      <c r="CC697" s="222"/>
      <c r="CD697" s="222"/>
      <c r="CE697" s="222"/>
    </row>
    <row r="698" spans="2:83" ht="15" customHeight="1">
      <c r="B698" s="2">
        <v>778</v>
      </c>
      <c r="C698" s="2">
        <v>693</v>
      </c>
      <c r="D698" s="49" t="s">
        <v>480</v>
      </c>
      <c r="E698" s="49" t="s">
        <v>1520</v>
      </c>
      <c r="F698" s="93" t="s">
        <v>375</v>
      </c>
      <c r="G698" s="85" t="s">
        <v>376</v>
      </c>
      <c r="H698" s="49" t="s">
        <v>31</v>
      </c>
      <c r="I698" s="49" t="s">
        <v>33</v>
      </c>
      <c r="J698" s="105">
        <f t="shared" si="53"/>
        <v>111.61</v>
      </c>
      <c r="K698" s="249">
        <f t="shared" si="54"/>
        <v>129.62</v>
      </c>
      <c r="L698" s="51">
        <f t="shared" si="55"/>
        <v>1</v>
      </c>
      <c r="M698" s="52" t="str">
        <f t="shared" si="56"/>
        <v>nie</v>
      </c>
      <c r="N698" s="106">
        <f>IF($M698="ano",LARGE((Q698,U698,Y698,AC698,AG698,AK698,AO698,AS698,AW698,BA698,BE698,BI698,BM698,BQ698,BU698,BY698,CC698),1)+LARGE((Q698,U698,Y698,AC698,AG698,AK698,AO698,AS698,AW698,BA698,BE698,BI698,BM698,BQ698,BU698,BY698,CC698),2)+LARGE((Q698,U698,Y698,AC698,AG698,AK698,AO698,AS698,AW698,BA698,BE698,BI698,BM698,BQ698,BU698,BY698,CC698),3)+LARGE((Q698,U698,Y698,AC698,AG698,AK698,AO698,AS698,AW698,BA698,BE698,BI698,BM698,BQ698,BU698,BY698,CC698),4)+LARGE((Q698,U698,Y698,AC698,AG698,AK698,AO698,AS698,AW698,BA698,BE698,BI698,BM698,BQ698,BU698,BY698,CC698),5),J698)</f>
        <v>111.61</v>
      </c>
      <c r="O698" s="250">
        <f>IF($M698="ano",LARGE((S698,W698,AA698,AE698,AI698,AM698,AQ698,AU698,AY698,BC698,BG698,BK698,BO698,BS698,BW698,CA698,CE698),1)+LARGE((S698,W698,AA698,AE698,AI698,AM698,AQ698,AU698,AY698,BC698,BG698,BK698,BO698,BS698,BW698,CA698,CE698),2)+LARGE((S698,W698,AA698,AE698,AI698,AM698,AQ698,AU698,AY698,BC698,BG698,BK698,BO698,BS698,BW698,CA698,CE698),3)+LARGE((S698,W698,AA698,AE698,AI698,AM698,AQ698,AU698,AY698,BC698,BG698,BK698,BO698,BS698,BW698,CA698,CE698),4)+LARGE((S698,W698,AA698,AE698,AI698,AM698,AQ698,AU698,AY698,BC698,BG698,BK698,BO698,BS698,BW698,CA698,CE698),5),K698)</f>
        <v>129.62</v>
      </c>
      <c r="S698" s="193"/>
      <c r="W698" s="196"/>
      <c r="Y698" s="59" t="s">
        <v>247</v>
      </c>
      <c r="AA698" s="199" t="s">
        <v>247</v>
      </c>
      <c r="AE698" s="202"/>
      <c r="AG698" s="61" t="s">
        <v>247</v>
      </c>
      <c r="AI698" s="205"/>
      <c r="AJ698" s="200"/>
      <c r="AK698" s="201" t="s">
        <v>247</v>
      </c>
      <c r="AL698" s="201"/>
      <c r="AM698" s="202"/>
      <c r="AN698" s="206">
        <v>3.6805555555555557E-2</v>
      </c>
      <c r="AO698" s="251">
        <v>111.61</v>
      </c>
      <c r="AP698" s="206">
        <v>3.1693263888888892E-2</v>
      </c>
      <c r="AQ698" s="251">
        <v>129.62</v>
      </c>
      <c r="AU698" s="202"/>
      <c r="AW698" s="231"/>
      <c r="AX698" s="231"/>
      <c r="AY698" s="253"/>
      <c r="BA698" s="207"/>
      <c r="BB698" s="207"/>
      <c r="BC698" s="208"/>
      <c r="BD698" s="210"/>
      <c r="BE698" s="211"/>
      <c r="BF698" s="211"/>
      <c r="BG698" s="212"/>
      <c r="BH698" s="213"/>
      <c r="BI698" s="214"/>
      <c r="BJ698" s="214"/>
      <c r="BK698" s="215"/>
      <c r="BL698" s="112"/>
      <c r="BM698" s="233"/>
      <c r="BN698" s="233"/>
      <c r="BO698" s="255"/>
      <c r="BS698" s="217"/>
      <c r="BT698" s="218"/>
      <c r="BU698" s="259"/>
      <c r="BV698" s="259"/>
      <c r="BW698" s="260"/>
      <c r="BY698" s="257"/>
      <c r="BZ698" s="257"/>
      <c r="CA698" s="257"/>
      <c r="CB698" s="221"/>
      <c r="CC698" s="222"/>
      <c r="CD698" s="222"/>
      <c r="CE698" s="222"/>
    </row>
    <row r="699" spans="2:83" ht="15" customHeight="1">
      <c r="B699" s="2">
        <v>779</v>
      </c>
      <c r="C699" s="2">
        <v>694</v>
      </c>
      <c r="D699" s="47" t="s">
        <v>2106</v>
      </c>
      <c r="E699" s="47" t="s">
        <v>1938</v>
      </c>
      <c r="F699" s="90" t="s">
        <v>1542</v>
      </c>
      <c r="G699" s="81">
        <v>1968</v>
      </c>
      <c r="H699" s="49" t="s">
        <v>31</v>
      </c>
      <c r="I699" s="2" t="str">
        <f>IF(G699&lt;=1953,"M60",IF(G699&lt;=1963,"M50",IF(G699&lt;=1973,"M40","M")))</f>
        <v>M40</v>
      </c>
      <c r="J699" s="105">
        <f t="shared" si="53"/>
        <v>119.31</v>
      </c>
      <c r="K699" s="249">
        <f t="shared" si="54"/>
        <v>129.51999999999998</v>
      </c>
      <c r="L699" s="51">
        <f t="shared" si="55"/>
        <v>1</v>
      </c>
      <c r="M699" s="52" t="str">
        <f t="shared" si="56"/>
        <v>nie</v>
      </c>
      <c r="N699" s="106">
        <f>IF($M699="ano",LARGE((Q699,U699,Y699,AC699,AG699,AK699,AO699,AS699,AW699,BA699,BE699,BI699,BM699,BQ699,BU699,BY699,CC699),1)+LARGE((Q699,U699,Y699,AC699,AG699,AK699,AO699,AS699,AW699,BA699,BE699,BI699,BM699,BQ699,BU699,BY699,CC699),2)+LARGE((Q699,U699,Y699,AC699,AG699,AK699,AO699,AS699,AW699,BA699,BE699,BI699,BM699,BQ699,BU699,BY699,CC699),3)+LARGE((Q699,U699,Y699,AC699,AG699,AK699,AO699,AS699,AW699,BA699,BE699,BI699,BM699,BQ699,BU699,BY699,CC699),4)+LARGE((Q699,U699,Y699,AC699,AG699,AK699,AO699,AS699,AW699,BA699,BE699,BI699,BM699,BQ699,BU699,BY699,CC699),5),J699)</f>
        <v>119.31</v>
      </c>
      <c r="O699" s="250">
        <f>IF($M699="ano",LARGE((S699,W699,AA699,AE699,AI699,AM699,AQ699,AU699,AY699,BC699,BG699,BK699,BO699,BS699,BW699,CA699,CE699),1)+LARGE((S699,W699,AA699,AE699,AI699,AM699,AQ699,AU699,AY699,BC699,BG699,BK699,BO699,BS699,BW699,CA699,CE699),2)+LARGE((S699,W699,AA699,AE699,AI699,AM699,AQ699,AU699,AY699,BC699,BG699,BK699,BO699,BS699,BW699,CA699,CE699),3)+LARGE((S699,W699,AA699,AE699,AI699,AM699,AQ699,AU699,AY699,BC699,BG699,BK699,BO699,BS699,BW699,CA699,CE699),4)+LARGE((S699,W699,AA699,AE699,AI699,AM699,AQ699,AU699,AY699,BC699,BG699,BK699,BO699,BS699,BW699,CA699,CE699),5),K699)</f>
        <v>129.51999999999998</v>
      </c>
      <c r="P699" s="191"/>
      <c r="Q699" s="192"/>
      <c r="R699" s="192"/>
      <c r="S699" s="193"/>
      <c r="T699" s="194">
        <v>0.11023148148148149</v>
      </c>
      <c r="U699" s="256">
        <v>119.31</v>
      </c>
      <c r="V699" s="194">
        <v>0.10154524074074074</v>
      </c>
      <c r="W699" s="256">
        <v>129.51999999999998</v>
      </c>
      <c r="X699" s="197"/>
      <c r="Y699" s="198" t="s">
        <v>247</v>
      </c>
      <c r="Z699" s="198"/>
      <c r="AA699" s="199" t="s">
        <v>247</v>
      </c>
      <c r="AB699" s="200"/>
      <c r="AC699" s="201"/>
      <c r="AD699" s="201"/>
      <c r="AE699" s="202"/>
      <c r="AF699" s="203"/>
      <c r="AG699" s="204" t="s">
        <v>247</v>
      </c>
      <c r="AH699" s="204"/>
      <c r="AI699" s="205"/>
      <c r="AJ699" s="200"/>
      <c r="AK699" s="201" t="s">
        <v>247</v>
      </c>
      <c r="AL699" s="201"/>
      <c r="AM699" s="202"/>
      <c r="AN699" s="206"/>
      <c r="AO699" s="207" t="s">
        <v>247</v>
      </c>
      <c r="AP699" s="207"/>
      <c r="AQ699" s="208"/>
      <c r="AU699" s="202"/>
      <c r="AW699" s="231"/>
      <c r="AX699" s="231"/>
      <c r="AY699" s="253"/>
      <c r="BA699" s="207"/>
      <c r="BB699" s="207"/>
      <c r="BC699" s="208"/>
      <c r="BD699" s="210"/>
      <c r="BE699" s="211"/>
      <c r="BF699" s="211"/>
      <c r="BG699" s="212"/>
      <c r="BH699" s="213"/>
      <c r="BI699" s="214"/>
      <c r="BJ699" s="214"/>
      <c r="BK699" s="215"/>
      <c r="BL699" s="112"/>
      <c r="BM699" s="233"/>
      <c r="BN699" s="233"/>
      <c r="BO699" s="255"/>
      <c r="BP699" s="216"/>
      <c r="BQ699" s="216"/>
      <c r="BR699" s="216"/>
      <c r="BS699" s="217"/>
      <c r="BT699" s="218"/>
      <c r="BU699" s="259"/>
      <c r="BV699" s="259"/>
      <c r="BW699" s="260"/>
      <c r="BY699" s="257"/>
      <c r="BZ699" s="257"/>
      <c r="CA699" s="257"/>
      <c r="CB699" s="221"/>
      <c r="CC699" s="222"/>
      <c r="CD699" s="222"/>
      <c r="CE699" s="222"/>
    </row>
    <row r="700" spans="2:83" ht="15" customHeight="1">
      <c r="B700" s="2">
        <v>780</v>
      </c>
      <c r="C700" s="2">
        <v>695</v>
      </c>
      <c r="D700" s="49" t="s">
        <v>689</v>
      </c>
      <c r="E700" s="49" t="s">
        <v>2352</v>
      </c>
      <c r="F700" s="93" t="s">
        <v>394</v>
      </c>
      <c r="G700" s="85" t="s">
        <v>379</v>
      </c>
      <c r="H700" s="49" t="s">
        <v>31</v>
      </c>
      <c r="I700" s="49" t="s">
        <v>37</v>
      </c>
      <c r="J700" s="105">
        <f t="shared" si="53"/>
        <v>102.72</v>
      </c>
      <c r="K700" s="249">
        <f t="shared" si="54"/>
        <v>129.45999999999998</v>
      </c>
      <c r="L700" s="51">
        <f t="shared" si="55"/>
        <v>1</v>
      </c>
      <c r="M700" s="52" t="str">
        <f t="shared" si="56"/>
        <v>nie</v>
      </c>
      <c r="N700" s="106">
        <f>IF($M700="ano",LARGE((Q700,U700,Y700,AC700,AG700,AK700,AO700,AS700,AW700,BA700,BE700,BI700,BM700,BQ700,BU700,BY700,CC700),1)+LARGE((Q700,U700,Y700,AC700,AG700,AK700,AO700,AS700,AW700,BA700,BE700,BI700,BM700,BQ700,BU700,BY700,CC700),2)+LARGE((Q700,U700,Y700,AC700,AG700,AK700,AO700,AS700,AW700,BA700,BE700,BI700,BM700,BQ700,BU700,BY700,CC700),3)+LARGE((Q700,U700,Y700,AC700,AG700,AK700,AO700,AS700,AW700,BA700,BE700,BI700,BM700,BQ700,BU700,BY700,CC700),4)+LARGE((Q700,U700,Y700,AC700,AG700,AK700,AO700,AS700,AW700,BA700,BE700,BI700,BM700,BQ700,BU700,BY700,CC700),5),J700)</f>
        <v>102.72</v>
      </c>
      <c r="O700" s="250">
        <f>IF($M700="ano",LARGE((S700,W700,AA700,AE700,AI700,AM700,AQ700,AU700,AY700,BC700,BG700,BK700,BO700,BS700,BW700,CA700,CE700),1)+LARGE((S700,W700,AA700,AE700,AI700,AM700,AQ700,AU700,AY700,BC700,BG700,BK700,BO700,BS700,BW700,CA700,CE700),2)+LARGE((S700,W700,AA700,AE700,AI700,AM700,AQ700,AU700,AY700,BC700,BG700,BK700,BO700,BS700,BW700,CA700,CE700),3)+LARGE((S700,W700,AA700,AE700,AI700,AM700,AQ700,AU700,AY700,BC700,BG700,BK700,BO700,BS700,BW700,CA700,CE700),4)+LARGE((S700,W700,AA700,AE700,AI700,AM700,AQ700,AU700,AY700,BC700,BG700,BK700,BO700,BS700,BW700,CA700,CE700),5),K700)</f>
        <v>129.45999999999998</v>
      </c>
      <c r="S700" s="193"/>
      <c r="W700" s="196"/>
      <c r="Y700" s="59" t="s">
        <v>247</v>
      </c>
      <c r="AA700" s="199" t="s">
        <v>247</v>
      </c>
      <c r="AE700" s="202"/>
      <c r="AG700" s="61" t="s">
        <v>247</v>
      </c>
      <c r="AI700" s="205"/>
      <c r="AJ700" s="200"/>
      <c r="AK700" s="201" t="s">
        <v>247</v>
      </c>
      <c r="AL700" s="201"/>
      <c r="AM700" s="202"/>
      <c r="AN700" s="206">
        <v>3.7939814814814815E-2</v>
      </c>
      <c r="AO700" s="251">
        <v>102.72</v>
      </c>
      <c r="AP700" s="206">
        <v>3.0105243055555553E-2</v>
      </c>
      <c r="AQ700" s="251">
        <v>129.45999999999998</v>
      </c>
      <c r="AU700" s="202"/>
      <c r="AW700" s="231"/>
      <c r="AX700" s="231"/>
      <c r="AY700" s="253"/>
      <c r="BA700" s="207"/>
      <c r="BB700" s="207"/>
      <c r="BC700" s="208"/>
      <c r="BD700" s="210"/>
      <c r="BE700" s="211"/>
      <c r="BF700" s="211"/>
      <c r="BG700" s="212"/>
      <c r="BH700" s="213"/>
      <c r="BI700" s="214"/>
      <c r="BJ700" s="214"/>
      <c r="BK700" s="215"/>
      <c r="BL700" s="112"/>
      <c r="BM700" s="233"/>
      <c r="BN700" s="233"/>
      <c r="BO700" s="255"/>
      <c r="BS700" s="217"/>
      <c r="BT700" s="218"/>
      <c r="BU700" s="259"/>
      <c r="BV700" s="259"/>
      <c r="BW700" s="260"/>
      <c r="BY700" s="257"/>
      <c r="BZ700" s="257"/>
      <c r="CA700" s="257"/>
      <c r="CB700" s="221"/>
      <c r="CC700" s="222"/>
      <c r="CD700" s="222"/>
      <c r="CE700" s="222"/>
    </row>
    <row r="701" spans="2:83" ht="15" customHeight="1">
      <c r="B701" s="2">
        <v>781</v>
      </c>
      <c r="C701" s="2">
        <v>696</v>
      </c>
      <c r="D701" s="49" t="s">
        <v>1084</v>
      </c>
      <c r="E701" s="49" t="s">
        <v>1795</v>
      </c>
      <c r="F701" s="93" t="s">
        <v>2125</v>
      </c>
      <c r="G701" s="85">
        <v>1963</v>
      </c>
      <c r="H701" s="49" t="s">
        <v>31</v>
      </c>
      <c r="I701" s="49" t="s">
        <v>33</v>
      </c>
      <c r="J701" s="105">
        <f t="shared" si="53"/>
        <v>114.29</v>
      </c>
      <c r="K701" s="249">
        <f t="shared" si="54"/>
        <v>129.35</v>
      </c>
      <c r="L701" s="51">
        <f t="shared" si="55"/>
        <v>1</v>
      </c>
      <c r="M701" s="52" t="str">
        <f t="shared" si="56"/>
        <v>nie</v>
      </c>
      <c r="N701" s="106">
        <f>IF($M701="ano",LARGE((Q701,U701,Y701,AC701,AG701,AK701,AO701,AS701,AW701,BA701,BE701,BI701,BM701,BQ701,BU701,BY701,CC701),1)+LARGE((Q701,U701,Y701,AC701,AG701,AK701,AO701,AS701,AW701,BA701,BE701,BI701,BM701,BQ701,BU701,BY701,CC701),2)+LARGE((Q701,U701,Y701,AC701,AG701,AK701,AO701,AS701,AW701,BA701,BE701,BI701,BM701,BQ701,BU701,BY701,CC701),3)+LARGE((Q701,U701,Y701,AC701,AG701,AK701,AO701,AS701,AW701,BA701,BE701,BI701,BM701,BQ701,BU701,BY701,CC701),4)+LARGE((Q701,U701,Y701,AC701,AG701,AK701,AO701,AS701,AW701,BA701,BE701,BI701,BM701,BQ701,BU701,BY701,CC701),5),J701)</f>
        <v>114.29</v>
      </c>
      <c r="O701" s="250">
        <f>IF($M701="ano",LARGE((S701,W701,AA701,AE701,AI701,AM701,AQ701,AU701,AY701,BC701,BG701,BK701,BO701,BS701,BW701,CA701,CE701),1)+LARGE((S701,W701,AA701,AE701,AI701,AM701,AQ701,AU701,AY701,BC701,BG701,BK701,BO701,BS701,BW701,CA701,CE701),2)+LARGE((S701,W701,AA701,AE701,AI701,AM701,AQ701,AU701,AY701,BC701,BG701,BK701,BO701,BS701,BW701,CA701,CE701),3)+LARGE((S701,W701,AA701,AE701,AI701,AM701,AQ701,AU701,AY701,BC701,BG701,BK701,BO701,BS701,BW701,CA701,CE701),4)+LARGE((S701,W701,AA701,AE701,AI701,AM701,AQ701,AU701,AY701,BC701,BG701,BK701,BO701,BS701,BW701,CA701,CE701),5),K701)</f>
        <v>129.35</v>
      </c>
      <c r="AJ701" s="200"/>
      <c r="AK701" s="201"/>
      <c r="AL701" s="201"/>
      <c r="AM701" s="201"/>
      <c r="BH701" s="213"/>
      <c r="BI701" s="214"/>
      <c r="BJ701" s="214"/>
      <c r="BK701" s="215"/>
      <c r="BL701" s="112">
        <v>7.4745370370370365E-2</v>
      </c>
      <c r="BM701" s="233">
        <v>114.29</v>
      </c>
      <c r="BN701" s="112">
        <v>6.6045009259259255E-2</v>
      </c>
      <c r="BO701" s="233">
        <v>129.35</v>
      </c>
      <c r="BT701" s="218"/>
      <c r="BU701" s="259"/>
      <c r="BV701" s="259"/>
      <c r="BW701" s="260"/>
      <c r="BY701" s="257"/>
      <c r="BZ701" s="257"/>
      <c r="CA701" s="257"/>
      <c r="CB701" s="221"/>
      <c r="CC701" s="222"/>
      <c r="CD701" s="222"/>
      <c r="CE701" s="222"/>
    </row>
    <row r="702" spans="2:83" ht="15" customHeight="1">
      <c r="B702" s="2">
        <v>782</v>
      </c>
      <c r="C702" s="2">
        <v>697</v>
      </c>
      <c r="D702" s="49" t="s">
        <v>1025</v>
      </c>
      <c r="E702" s="49" t="s">
        <v>1610</v>
      </c>
      <c r="F702" s="93" t="s">
        <v>156</v>
      </c>
      <c r="G702" s="85">
        <v>1977</v>
      </c>
      <c r="H702" s="49" t="s">
        <v>31</v>
      </c>
      <c r="I702" s="49" t="s">
        <v>31</v>
      </c>
      <c r="J702" s="105">
        <f t="shared" si="53"/>
        <v>127.52</v>
      </c>
      <c r="K702" s="249">
        <f t="shared" si="54"/>
        <v>129.23999999999998</v>
      </c>
      <c r="L702" s="51">
        <f t="shared" si="55"/>
        <v>1</v>
      </c>
      <c r="M702" s="52" t="str">
        <f t="shared" si="56"/>
        <v>nie</v>
      </c>
      <c r="N702" s="106">
        <f>IF($M702="ano",LARGE((Q702,U702,Y702,AC702,AG702,AK702,AO702,AS702,AW702,BA702,BE702,BI702,BM702,BQ702,BU702,BY702,CC702),1)+LARGE((Q702,U702,Y702,AC702,AG702,AK702,AO702,AS702,AW702,BA702,BE702,BI702,BM702,BQ702,BU702,BY702,CC702),2)+LARGE((Q702,U702,Y702,AC702,AG702,AK702,AO702,AS702,AW702,BA702,BE702,BI702,BM702,BQ702,BU702,BY702,CC702),3)+LARGE((Q702,U702,Y702,AC702,AG702,AK702,AO702,AS702,AW702,BA702,BE702,BI702,BM702,BQ702,BU702,BY702,CC702),4)+LARGE((Q702,U702,Y702,AC702,AG702,AK702,AO702,AS702,AW702,BA702,BE702,BI702,BM702,BQ702,BU702,BY702,CC702),5),J702)</f>
        <v>127.52</v>
      </c>
      <c r="O702" s="250">
        <f>IF($M702="ano",LARGE((S702,W702,AA702,AE702,AI702,AM702,AQ702,AU702,AY702,BC702,BG702,BK702,BO702,BS702,BW702,CA702,CE702),1)+LARGE((S702,W702,AA702,AE702,AI702,AM702,AQ702,AU702,AY702,BC702,BG702,BK702,BO702,BS702,BW702,CA702,CE702),2)+LARGE((S702,W702,AA702,AE702,AI702,AM702,AQ702,AU702,AY702,BC702,BG702,BK702,BO702,BS702,BW702,CA702,CE702),3)+LARGE((S702,W702,AA702,AE702,AI702,AM702,AQ702,AU702,AY702,BC702,BG702,BK702,BO702,BS702,BW702,CA702,CE702),4)+LARGE((S702,W702,AA702,AE702,AI702,AM702,AQ702,AU702,AY702,BC702,BG702,BK702,BO702,BS702,BW702,CA702,CE702),5),K702)</f>
        <v>129.23999999999998</v>
      </c>
      <c r="AJ702" s="200"/>
      <c r="AK702" s="201"/>
      <c r="AL702" s="201"/>
      <c r="AM702" s="201"/>
      <c r="BH702" s="213">
        <v>8.1493055555555555E-2</v>
      </c>
      <c r="BI702" s="254">
        <v>127.52</v>
      </c>
      <c r="BJ702" s="213">
        <v>8.0409197916666661E-2</v>
      </c>
      <c r="BK702" s="254">
        <v>129.23999999999998</v>
      </c>
      <c r="BL702" s="112"/>
      <c r="BM702" s="233"/>
      <c r="BN702" s="233"/>
      <c r="BO702" s="255"/>
      <c r="BT702" s="218"/>
      <c r="BU702" s="259"/>
      <c r="BV702" s="259"/>
      <c r="BW702" s="260"/>
      <c r="BY702" s="257"/>
      <c r="BZ702" s="257"/>
      <c r="CA702" s="257"/>
      <c r="CB702" s="221"/>
      <c r="CC702" s="222"/>
      <c r="CD702" s="222"/>
      <c r="CE702" s="222"/>
    </row>
    <row r="703" spans="2:83" ht="15" customHeight="1">
      <c r="B703" s="2">
        <v>783</v>
      </c>
      <c r="C703" s="2">
        <v>698</v>
      </c>
      <c r="D703" s="47" t="s">
        <v>1633</v>
      </c>
      <c r="E703" s="47" t="s">
        <v>1632</v>
      </c>
      <c r="F703" s="90" t="s">
        <v>1634</v>
      </c>
      <c r="G703" s="81">
        <v>1988</v>
      </c>
      <c r="H703" s="49" t="s">
        <v>31</v>
      </c>
      <c r="I703" s="2" t="str">
        <f>IF(G703&lt;=1953,"M60",IF(G703&lt;=1963,"M50",IF(G703&lt;=1973,"M40","M")))</f>
        <v>M</v>
      </c>
      <c r="J703" s="105">
        <f t="shared" si="53"/>
        <v>129.16999999999999</v>
      </c>
      <c r="K703" s="249">
        <f t="shared" si="54"/>
        <v>129.16999999999999</v>
      </c>
      <c r="L703" s="51">
        <f t="shared" si="55"/>
        <v>1</v>
      </c>
      <c r="M703" s="52" t="str">
        <f t="shared" si="56"/>
        <v>nie</v>
      </c>
      <c r="N703" s="106">
        <f>IF($M703="ano",LARGE((Q703,U703,Y703,AC703,AG703,AK703,AO703,AS703,AW703,BA703,BE703,BI703,BM703,BQ703,BU703,BY703,CC703),1)+LARGE((Q703,U703,Y703,AC703,AG703,AK703,AO703,AS703,AW703,BA703,BE703,BI703,BM703,BQ703,BU703,BY703,CC703),2)+LARGE((Q703,U703,Y703,AC703,AG703,AK703,AO703,AS703,AW703,BA703,BE703,BI703,BM703,BQ703,BU703,BY703,CC703),3)+LARGE((Q703,U703,Y703,AC703,AG703,AK703,AO703,AS703,AW703,BA703,BE703,BI703,BM703,BQ703,BU703,BY703,CC703),4)+LARGE((Q703,U703,Y703,AC703,AG703,AK703,AO703,AS703,AW703,BA703,BE703,BI703,BM703,BQ703,BU703,BY703,CC703),5),J703)</f>
        <v>129.16999999999999</v>
      </c>
      <c r="O703" s="250">
        <f>IF($M703="ano",LARGE((S703,W703,AA703,AE703,AI703,AM703,AQ703,AU703,AY703,BC703,BG703,BK703,BO703,BS703,BW703,CA703,CE703),1)+LARGE((S703,W703,AA703,AE703,AI703,AM703,AQ703,AU703,AY703,BC703,BG703,BK703,BO703,BS703,BW703,CA703,CE703),2)+LARGE((S703,W703,AA703,AE703,AI703,AM703,AQ703,AU703,AY703,BC703,BG703,BK703,BO703,BS703,BW703,CA703,CE703),3)+LARGE((S703,W703,AA703,AE703,AI703,AM703,AQ703,AU703,AY703,BC703,BG703,BK703,BO703,BS703,BW703,CA703,CE703),4)+LARGE((S703,W703,AA703,AE703,AI703,AM703,AQ703,AU703,AY703,BC703,BG703,BK703,BO703,BS703,BW703,CA703,CE703),5),K703)</f>
        <v>129.16999999999999</v>
      </c>
      <c r="P703" s="191"/>
      <c r="Q703" s="192"/>
      <c r="R703" s="192"/>
      <c r="S703" s="193"/>
      <c r="T703" s="194"/>
      <c r="U703" s="195"/>
      <c r="V703" s="195"/>
      <c r="W703" s="196"/>
      <c r="X703" s="197">
        <v>6.9143518518518521E-2</v>
      </c>
      <c r="Y703" s="261">
        <v>129.16999999999999</v>
      </c>
      <c r="Z703" s="197">
        <v>6.9143518518518521E-2</v>
      </c>
      <c r="AA703" s="261">
        <v>129.16999999999999</v>
      </c>
      <c r="AB703" s="200"/>
      <c r="AC703" s="201"/>
      <c r="AD703" s="201"/>
      <c r="AE703" s="202"/>
      <c r="AF703" s="203"/>
      <c r="AG703" s="204" t="s">
        <v>247</v>
      </c>
      <c r="AH703" s="204"/>
      <c r="AI703" s="205"/>
      <c r="AJ703" s="200"/>
      <c r="AK703" s="201" t="s">
        <v>247</v>
      </c>
      <c r="AL703" s="201"/>
      <c r="AM703" s="202"/>
      <c r="AN703" s="206"/>
      <c r="AO703" s="207" t="s">
        <v>247</v>
      </c>
      <c r="AP703" s="207"/>
      <c r="AQ703" s="208"/>
      <c r="AU703" s="202"/>
      <c r="AW703" s="231"/>
      <c r="AX703" s="231"/>
      <c r="AY703" s="253"/>
      <c r="BA703" s="207"/>
      <c r="BB703" s="207"/>
      <c r="BC703" s="208"/>
      <c r="BD703" s="210"/>
      <c r="BE703" s="211"/>
      <c r="BF703" s="211"/>
      <c r="BG703" s="212"/>
      <c r="BH703" s="213"/>
      <c r="BI703" s="214"/>
      <c r="BJ703" s="214"/>
      <c r="BK703" s="215"/>
      <c r="BL703" s="112"/>
      <c r="BM703" s="233"/>
      <c r="BN703" s="233"/>
      <c r="BO703" s="255"/>
      <c r="BP703" s="216"/>
      <c r="BQ703" s="216"/>
      <c r="BR703" s="216"/>
      <c r="BS703" s="217"/>
      <c r="BT703" s="218"/>
      <c r="BU703" s="259"/>
      <c r="BV703" s="259"/>
      <c r="BW703" s="260"/>
      <c r="BY703" s="257"/>
      <c r="BZ703" s="257"/>
      <c r="CA703" s="257"/>
      <c r="CB703" s="221"/>
      <c r="CC703" s="222"/>
      <c r="CD703" s="222"/>
      <c r="CE703" s="222"/>
    </row>
    <row r="704" spans="2:83" ht="15" customHeight="1">
      <c r="B704" s="2">
        <v>784</v>
      </c>
      <c r="C704" s="2">
        <v>699</v>
      </c>
      <c r="D704" s="49" t="s">
        <v>741</v>
      </c>
      <c r="E704" s="49" t="s">
        <v>1505</v>
      </c>
      <c r="F704" s="93" t="s">
        <v>2443</v>
      </c>
      <c r="G704" s="85">
        <v>1969</v>
      </c>
      <c r="H704" s="49" t="s">
        <v>31</v>
      </c>
      <c r="I704" s="49" t="s">
        <v>32</v>
      </c>
      <c r="J704" s="105">
        <f t="shared" si="53"/>
        <v>119.8</v>
      </c>
      <c r="K704" s="249">
        <f t="shared" si="54"/>
        <v>129</v>
      </c>
      <c r="L704" s="51">
        <f t="shared" si="55"/>
        <v>1</v>
      </c>
      <c r="M704" s="52" t="str">
        <f t="shared" si="56"/>
        <v>nie</v>
      </c>
      <c r="N704" s="106">
        <f>IF($M704="ano",LARGE((Q704,U704,Y704,AC704,AG704,AK704,AO704,AS704,AW704,BA704,BE704,BI704,BM704,BQ704,BU704,BY704,CC704),1)+LARGE((Q704,U704,Y704,AC704,AG704,AK704,AO704,AS704,AW704,BA704,BE704,BI704,BM704,BQ704,BU704,BY704,CC704),2)+LARGE((Q704,U704,Y704,AC704,AG704,AK704,AO704,AS704,AW704,BA704,BE704,BI704,BM704,BQ704,BU704,BY704,CC704),3)+LARGE((Q704,U704,Y704,AC704,AG704,AK704,AO704,AS704,AW704,BA704,BE704,BI704,BM704,BQ704,BU704,BY704,CC704),4)+LARGE((Q704,U704,Y704,AC704,AG704,AK704,AO704,AS704,AW704,BA704,BE704,BI704,BM704,BQ704,BU704,BY704,CC704),5),J704)</f>
        <v>119.8</v>
      </c>
      <c r="O704" s="250">
        <f>IF($M704="ano",LARGE((S704,W704,AA704,AE704,AI704,AM704,AQ704,AU704,AY704,BC704,BG704,BK704,BO704,BS704,BW704,CA704,CE704),1)+LARGE((S704,W704,AA704,AE704,AI704,AM704,AQ704,AU704,AY704,BC704,BG704,BK704,BO704,BS704,BW704,CA704,CE704),2)+LARGE((S704,W704,AA704,AE704,AI704,AM704,AQ704,AU704,AY704,BC704,BG704,BK704,BO704,BS704,BW704,CA704,CE704),3)+LARGE((S704,W704,AA704,AE704,AI704,AM704,AQ704,AU704,AY704,BC704,BG704,BK704,BO704,BS704,BW704,CA704,CE704),4)+LARGE((S704,W704,AA704,AE704,AI704,AM704,AQ704,AU704,AY704,BC704,BG704,BK704,BO704,BS704,BW704,CA704,CE704),5),K704)</f>
        <v>129</v>
      </c>
      <c r="Y704" s="59" t="s">
        <v>247</v>
      </c>
      <c r="AA704" s="59" t="s">
        <v>247</v>
      </c>
      <c r="AJ704" s="200"/>
      <c r="AK704" s="201"/>
      <c r="AL704" s="201"/>
      <c r="AM704" s="201"/>
      <c r="AR704" s="134">
        <v>4.7835648148148148E-2</v>
      </c>
      <c r="AS704" s="127">
        <v>119.8</v>
      </c>
      <c r="AT704" s="134">
        <v>4.4424966435185183E-2</v>
      </c>
      <c r="AU704" s="252">
        <v>129</v>
      </c>
      <c r="AW704" s="231"/>
      <c r="AX704" s="231"/>
      <c r="AY704" s="253"/>
      <c r="BA704" s="207"/>
      <c r="BB704" s="207"/>
      <c r="BC704" s="208"/>
      <c r="BD704" s="210"/>
      <c r="BE704" s="211"/>
      <c r="BF704" s="211"/>
      <c r="BG704" s="212"/>
      <c r="BH704" s="213"/>
      <c r="BI704" s="214"/>
      <c r="BJ704" s="214"/>
      <c r="BK704" s="215"/>
      <c r="BL704" s="112"/>
      <c r="BM704" s="233"/>
      <c r="BN704" s="233"/>
      <c r="BO704" s="255"/>
      <c r="BT704" s="218"/>
      <c r="BU704" s="259"/>
      <c r="BV704" s="259"/>
      <c r="BW704" s="260"/>
      <c r="BY704" s="257"/>
      <c r="BZ704" s="257"/>
      <c r="CA704" s="257"/>
      <c r="CB704" s="221"/>
      <c r="CC704" s="222"/>
      <c r="CD704" s="222"/>
      <c r="CE704" s="222"/>
    </row>
    <row r="705" spans="2:83" ht="15" customHeight="1">
      <c r="B705" s="2">
        <v>785</v>
      </c>
      <c r="C705" s="2">
        <v>700</v>
      </c>
      <c r="D705" s="47" t="s">
        <v>1640</v>
      </c>
      <c r="E705" s="47" t="s">
        <v>1639</v>
      </c>
      <c r="F705" s="89" t="s">
        <v>1641</v>
      </c>
      <c r="G705" s="48">
        <v>1977</v>
      </c>
      <c r="H705" s="49" t="s">
        <v>31</v>
      </c>
      <c r="I705" s="2" t="str">
        <f>IF(G705&lt;=1953,"M60",IF(G705&lt;=1963,"M50",IF(G705&lt;=1973,"M40","M")))</f>
        <v>M</v>
      </c>
      <c r="J705" s="105">
        <f t="shared" si="53"/>
        <v>127.04</v>
      </c>
      <c r="K705" s="249">
        <f t="shared" si="54"/>
        <v>128.76</v>
      </c>
      <c r="L705" s="51">
        <f t="shared" si="55"/>
        <v>1</v>
      </c>
      <c r="M705" s="52" t="str">
        <f t="shared" si="56"/>
        <v>nie</v>
      </c>
      <c r="N705" s="106">
        <f>IF($M705="ano",LARGE((Q705,U705,Y705,AC705,AG705,AK705,AO705,AS705,AW705,BA705,BE705,BI705,BM705,BQ705,BU705,BY705,CC705),1)+LARGE((Q705,U705,Y705,AC705,AG705,AK705,AO705,AS705,AW705,BA705,BE705,BI705,BM705,BQ705,BU705,BY705,CC705),2)+LARGE((Q705,U705,Y705,AC705,AG705,AK705,AO705,AS705,AW705,BA705,BE705,BI705,BM705,BQ705,BU705,BY705,CC705),3)+LARGE((Q705,U705,Y705,AC705,AG705,AK705,AO705,AS705,AW705,BA705,BE705,BI705,BM705,BQ705,BU705,BY705,CC705),4)+LARGE((Q705,U705,Y705,AC705,AG705,AK705,AO705,AS705,AW705,BA705,BE705,BI705,BM705,BQ705,BU705,BY705,CC705),5),J705)</f>
        <v>127.04</v>
      </c>
      <c r="O705" s="250">
        <f>IF($M705="ano",LARGE((S705,W705,AA705,AE705,AI705,AM705,AQ705,AU705,AY705,BC705,BG705,BK705,BO705,BS705,BW705,CA705,CE705),1)+LARGE((S705,W705,AA705,AE705,AI705,AM705,AQ705,AU705,AY705,BC705,BG705,BK705,BO705,BS705,BW705,CA705,CE705),2)+LARGE((S705,W705,AA705,AE705,AI705,AM705,AQ705,AU705,AY705,BC705,BG705,BK705,BO705,BS705,BW705,CA705,CE705),3)+LARGE((S705,W705,AA705,AE705,AI705,AM705,AQ705,AU705,AY705,BC705,BG705,BK705,BO705,BS705,BW705,CA705,CE705),4)+LARGE((S705,W705,AA705,AE705,AI705,AM705,AQ705,AU705,AY705,BC705,BG705,BK705,BO705,BS705,BW705,CA705,CE705),5),K705)</f>
        <v>128.76</v>
      </c>
      <c r="P705" s="191"/>
      <c r="Q705" s="192"/>
      <c r="R705" s="192"/>
      <c r="S705" s="193"/>
      <c r="T705" s="194"/>
      <c r="U705" s="195"/>
      <c r="V705" s="195"/>
      <c r="W705" s="196"/>
      <c r="X705" s="197">
        <v>6.9618055555555558E-2</v>
      </c>
      <c r="Y705" s="261">
        <v>127.04</v>
      </c>
      <c r="Z705" s="197">
        <v>6.8692135416666675E-2</v>
      </c>
      <c r="AA705" s="261">
        <v>128.76</v>
      </c>
      <c r="AB705" s="200"/>
      <c r="AC705" s="201"/>
      <c r="AD705" s="201"/>
      <c r="AE705" s="202"/>
      <c r="AF705" s="203"/>
      <c r="AG705" s="204" t="s">
        <v>247</v>
      </c>
      <c r="AH705" s="204"/>
      <c r="AI705" s="205"/>
      <c r="AJ705" s="200"/>
      <c r="AK705" s="201" t="s">
        <v>247</v>
      </c>
      <c r="AL705" s="201"/>
      <c r="AM705" s="202"/>
      <c r="AN705" s="206"/>
      <c r="AO705" s="207" t="s">
        <v>247</v>
      </c>
      <c r="AP705" s="207"/>
      <c r="AQ705" s="208"/>
      <c r="AU705" s="202"/>
      <c r="AW705" s="231"/>
      <c r="AX705" s="231"/>
      <c r="AY705" s="253"/>
      <c r="BA705" s="207"/>
      <c r="BB705" s="207"/>
      <c r="BC705" s="208"/>
      <c r="BD705" s="210"/>
      <c r="BE705" s="211"/>
      <c r="BF705" s="211"/>
      <c r="BG705" s="212"/>
      <c r="BH705" s="213"/>
      <c r="BI705" s="214"/>
      <c r="BJ705" s="214"/>
      <c r="BK705" s="215"/>
      <c r="BL705" s="112"/>
      <c r="BM705" s="233"/>
      <c r="BN705" s="233"/>
      <c r="BO705" s="255"/>
      <c r="BP705" s="216"/>
      <c r="BQ705" s="216"/>
      <c r="BR705" s="216"/>
      <c r="BS705" s="217"/>
      <c r="BT705" s="218"/>
      <c r="BU705" s="259"/>
      <c r="BV705" s="259"/>
      <c r="BW705" s="260"/>
      <c r="BY705" s="257"/>
      <c r="BZ705" s="257"/>
      <c r="CA705" s="257"/>
      <c r="CB705" s="221"/>
      <c r="CC705" s="222"/>
      <c r="CD705" s="222"/>
      <c r="CE705" s="222"/>
    </row>
    <row r="706" spans="2:83" ht="15" customHeight="1">
      <c r="B706" s="2">
        <v>786</v>
      </c>
      <c r="C706" s="2">
        <v>701</v>
      </c>
      <c r="D706" s="49" t="s">
        <v>2535</v>
      </c>
      <c r="E706" s="49" t="s">
        <v>1511</v>
      </c>
      <c r="F706" s="93" t="s">
        <v>156</v>
      </c>
      <c r="G706" s="85">
        <v>1980</v>
      </c>
      <c r="H706" s="49" t="s">
        <v>31</v>
      </c>
      <c r="I706" s="2" t="str">
        <f>IF(G706&lt;=1953,"M60",IF(G706&lt;=1963,"M50",IF(G706&lt;=1973,"M40","M")))</f>
        <v>M</v>
      </c>
      <c r="J706" s="105">
        <f t="shared" si="53"/>
        <v>128.46</v>
      </c>
      <c r="K706" s="249">
        <f t="shared" si="54"/>
        <v>128.72</v>
      </c>
      <c r="L706" s="51">
        <f t="shared" si="55"/>
        <v>1</v>
      </c>
      <c r="M706" s="52" t="str">
        <f t="shared" si="56"/>
        <v>nie</v>
      </c>
      <c r="N706" s="106">
        <f>IF($M706="ano",LARGE((Q706,U706,Y706,AC706,AG706,AK706,AO706,AS706,AW706,BA706,BE706,BI706,BM706,BQ706,BU706,BY706,CC706),1)+LARGE((Q706,U706,Y706,AC706,AG706,AK706,AO706,AS706,AW706,BA706,BE706,BI706,BM706,BQ706,BU706,BY706,CC706),2)+LARGE((Q706,U706,Y706,AC706,AG706,AK706,AO706,AS706,AW706,BA706,BE706,BI706,BM706,BQ706,BU706,BY706,CC706),3)+LARGE((Q706,U706,Y706,AC706,AG706,AK706,AO706,AS706,AW706,BA706,BE706,BI706,BM706,BQ706,BU706,BY706,CC706),4)+LARGE((Q706,U706,Y706,AC706,AG706,AK706,AO706,AS706,AW706,BA706,BE706,BI706,BM706,BQ706,BU706,BY706,CC706),5),J706)</f>
        <v>128.46</v>
      </c>
      <c r="O706" s="250">
        <f>IF($M706="ano",LARGE((S706,W706,AA706,AE706,AI706,AM706,AQ706,AU706,AY706,BC706,BG706,BK706,BO706,BS706,BW706,CA706,CE706),1)+LARGE((S706,W706,AA706,AE706,AI706,AM706,AQ706,AU706,AY706,BC706,BG706,BK706,BO706,BS706,BW706,CA706,CE706),2)+LARGE((S706,W706,AA706,AE706,AI706,AM706,AQ706,AU706,AY706,BC706,BG706,BK706,BO706,BS706,BW706,CA706,CE706),3)+LARGE((S706,W706,AA706,AE706,AI706,AM706,AQ706,AU706,AY706,BC706,BG706,BK706,BO706,BS706,BW706,CA706,CE706),4)+LARGE((S706,W706,AA706,AE706,AI706,AM706,AQ706,AU706,AY706,BC706,BG706,BK706,BO706,BS706,BW706,CA706,CE706),5),K706)</f>
        <v>128.72</v>
      </c>
      <c r="S706" s="193"/>
      <c r="W706" s="196"/>
      <c r="Y706" s="59" t="s">
        <v>247</v>
      </c>
      <c r="AA706" s="199" t="s">
        <v>247</v>
      </c>
      <c r="AB706" s="200">
        <v>6.5717592592592591E-2</v>
      </c>
      <c r="AC706" s="252">
        <v>128.46</v>
      </c>
      <c r="AD706" s="200">
        <v>6.5586157407407406E-2</v>
      </c>
      <c r="AE706" s="252">
        <v>128.72</v>
      </c>
      <c r="AG706" s="61" t="s">
        <v>247</v>
      </c>
      <c r="AI706" s="205"/>
      <c r="AJ706" s="200"/>
      <c r="AK706" s="201" t="s">
        <v>247</v>
      </c>
      <c r="AL706" s="201"/>
      <c r="AM706" s="202"/>
      <c r="AN706" s="206"/>
      <c r="AO706" s="207" t="s">
        <v>247</v>
      </c>
      <c r="AP706" s="207"/>
      <c r="AQ706" s="208"/>
      <c r="AU706" s="202"/>
      <c r="AW706" s="231"/>
      <c r="AX706" s="231"/>
      <c r="AY706" s="253"/>
      <c r="BA706" s="207"/>
      <c r="BB706" s="207"/>
      <c r="BC706" s="208"/>
      <c r="BD706" s="210"/>
      <c r="BE706" s="211"/>
      <c r="BF706" s="211"/>
      <c r="BG706" s="212"/>
      <c r="BH706" s="213"/>
      <c r="BI706" s="214"/>
      <c r="BJ706" s="214"/>
      <c r="BK706" s="215"/>
      <c r="BL706" s="112"/>
      <c r="BM706" s="233"/>
      <c r="BN706" s="233"/>
      <c r="BO706" s="255"/>
      <c r="BS706" s="217"/>
      <c r="BT706" s="218"/>
      <c r="BU706" s="259"/>
      <c r="BV706" s="259"/>
      <c r="BW706" s="260"/>
      <c r="BY706" s="257"/>
      <c r="BZ706" s="257"/>
      <c r="CA706" s="257"/>
      <c r="CB706" s="221"/>
      <c r="CC706" s="222"/>
      <c r="CD706" s="222"/>
      <c r="CE706" s="222"/>
    </row>
    <row r="707" spans="2:83" ht="15" customHeight="1">
      <c r="B707" s="2">
        <v>787</v>
      </c>
      <c r="C707" s="2">
        <v>702</v>
      </c>
      <c r="D707" s="47" t="s">
        <v>1637</v>
      </c>
      <c r="E707" s="47" t="s">
        <v>1567</v>
      </c>
      <c r="F707" s="89" t="s">
        <v>1638</v>
      </c>
      <c r="G707" s="48">
        <v>1980</v>
      </c>
      <c r="H707" s="49" t="s">
        <v>31</v>
      </c>
      <c r="I707" s="2" t="str">
        <f>IF(G707&lt;=1953,"M60",IF(G707&lt;=1963,"M50",IF(G707&lt;=1973,"M40","M")))</f>
        <v>M</v>
      </c>
      <c r="J707" s="105">
        <f t="shared" si="53"/>
        <v>128.44</v>
      </c>
      <c r="K707" s="249">
        <f t="shared" si="54"/>
        <v>128.69999999999999</v>
      </c>
      <c r="L707" s="51">
        <f t="shared" si="55"/>
        <v>1</v>
      </c>
      <c r="M707" s="52" t="str">
        <f t="shared" si="56"/>
        <v>nie</v>
      </c>
      <c r="N707" s="106">
        <f>IF($M707="ano",LARGE((Q707,U707,Y707,AC707,AG707,AK707,AO707,AS707,AW707,BA707,BE707,BI707,BM707,BQ707,BU707,BY707,CC707),1)+LARGE((Q707,U707,Y707,AC707,AG707,AK707,AO707,AS707,AW707,BA707,BE707,BI707,BM707,BQ707,BU707,BY707,CC707),2)+LARGE((Q707,U707,Y707,AC707,AG707,AK707,AO707,AS707,AW707,BA707,BE707,BI707,BM707,BQ707,BU707,BY707,CC707),3)+LARGE((Q707,U707,Y707,AC707,AG707,AK707,AO707,AS707,AW707,BA707,BE707,BI707,BM707,BQ707,BU707,BY707,CC707),4)+LARGE((Q707,U707,Y707,AC707,AG707,AK707,AO707,AS707,AW707,BA707,BE707,BI707,BM707,BQ707,BU707,BY707,CC707),5),J707)</f>
        <v>128.44</v>
      </c>
      <c r="O707" s="250">
        <f>IF($M707="ano",LARGE((S707,W707,AA707,AE707,AI707,AM707,AQ707,AU707,AY707,BC707,BG707,BK707,BO707,BS707,BW707,CA707,CE707),1)+LARGE((S707,W707,AA707,AE707,AI707,AM707,AQ707,AU707,AY707,BC707,BG707,BK707,BO707,BS707,BW707,CA707,CE707),2)+LARGE((S707,W707,AA707,AE707,AI707,AM707,AQ707,AU707,AY707,BC707,BG707,BK707,BO707,BS707,BW707,CA707,CE707),3)+LARGE((S707,W707,AA707,AE707,AI707,AM707,AQ707,AU707,AY707,BC707,BG707,BK707,BO707,BS707,BW707,CA707,CE707),4)+LARGE((S707,W707,AA707,AE707,AI707,AM707,AQ707,AU707,AY707,BC707,BG707,BK707,BO707,BS707,BW707,CA707,CE707),5),K707)</f>
        <v>128.69999999999999</v>
      </c>
      <c r="P707" s="191"/>
      <c r="Q707" s="192"/>
      <c r="R707" s="192"/>
      <c r="S707" s="193"/>
      <c r="T707" s="194"/>
      <c r="U707" s="195"/>
      <c r="V707" s="195"/>
      <c r="W707" s="196"/>
      <c r="X707" s="197">
        <v>6.9305555555555551E-2</v>
      </c>
      <c r="Y707" s="261">
        <v>128.44</v>
      </c>
      <c r="Z707" s="197">
        <v>6.9166944444444434E-2</v>
      </c>
      <c r="AA707" s="261">
        <v>128.69999999999999</v>
      </c>
      <c r="AB707" s="200"/>
      <c r="AC707" s="201"/>
      <c r="AD707" s="201"/>
      <c r="AE707" s="202"/>
      <c r="AF707" s="203"/>
      <c r="AG707" s="204" t="s">
        <v>247</v>
      </c>
      <c r="AH707" s="204"/>
      <c r="AI707" s="205"/>
      <c r="AJ707" s="200"/>
      <c r="AK707" s="201" t="s">
        <v>247</v>
      </c>
      <c r="AL707" s="201"/>
      <c r="AM707" s="202"/>
      <c r="AN707" s="206"/>
      <c r="AO707" s="207" t="s">
        <v>247</v>
      </c>
      <c r="AP707" s="207"/>
      <c r="AQ707" s="208"/>
      <c r="AU707" s="202"/>
      <c r="AW707" s="231"/>
      <c r="AX707" s="231"/>
      <c r="AY707" s="253"/>
      <c r="BA707" s="207"/>
      <c r="BB707" s="207"/>
      <c r="BC707" s="208"/>
      <c r="BD707" s="210"/>
      <c r="BE707" s="211"/>
      <c r="BF707" s="211"/>
      <c r="BG707" s="212"/>
      <c r="BH707" s="213"/>
      <c r="BI707" s="214"/>
      <c r="BJ707" s="214"/>
      <c r="BK707" s="215"/>
      <c r="BL707" s="112"/>
      <c r="BM707" s="233"/>
      <c r="BN707" s="233"/>
      <c r="BO707" s="255"/>
      <c r="BP707" s="216"/>
      <c r="BQ707" s="216"/>
      <c r="BR707" s="216"/>
      <c r="BS707" s="217"/>
      <c r="BT707" s="218"/>
      <c r="BU707" s="259"/>
      <c r="BV707" s="259"/>
      <c r="BW707" s="260"/>
      <c r="BY707" s="257"/>
      <c r="BZ707" s="257"/>
      <c r="CA707" s="257"/>
      <c r="CB707" s="221"/>
      <c r="CC707" s="222"/>
      <c r="CD707" s="222"/>
      <c r="CE707" s="222"/>
    </row>
    <row r="708" spans="2:83" ht="15" customHeight="1">
      <c r="B708" s="2">
        <v>788</v>
      </c>
      <c r="C708" s="2">
        <v>703</v>
      </c>
      <c r="D708" s="49" t="s">
        <v>1063</v>
      </c>
      <c r="E708" s="49" t="s">
        <v>1006</v>
      </c>
      <c r="F708" s="93" t="s">
        <v>953</v>
      </c>
      <c r="G708" s="85">
        <v>1984</v>
      </c>
      <c r="H708" s="49" t="s">
        <v>31</v>
      </c>
      <c r="I708" s="49" t="s">
        <v>31</v>
      </c>
      <c r="J708" s="105">
        <f t="shared" si="53"/>
        <v>128.68</v>
      </c>
      <c r="K708" s="249">
        <f t="shared" si="54"/>
        <v>128.68</v>
      </c>
      <c r="L708" s="51">
        <f t="shared" si="55"/>
        <v>1</v>
      </c>
      <c r="M708" s="52" t="str">
        <f t="shared" si="56"/>
        <v>nie</v>
      </c>
      <c r="N708" s="106">
        <f>IF($M708="ano",LARGE((Q708,U708,Y708,AC708,AG708,AK708,AO708,AS708,AW708,BA708,BE708,BI708,BM708,BQ708,BU708,BY708,CC708),1)+LARGE((Q708,U708,Y708,AC708,AG708,AK708,AO708,AS708,AW708,BA708,BE708,BI708,BM708,BQ708,BU708,BY708,CC708),2)+LARGE((Q708,U708,Y708,AC708,AG708,AK708,AO708,AS708,AW708,BA708,BE708,BI708,BM708,BQ708,BU708,BY708,CC708),3)+LARGE((Q708,U708,Y708,AC708,AG708,AK708,AO708,AS708,AW708,BA708,BE708,BI708,BM708,BQ708,BU708,BY708,CC708),4)+LARGE((Q708,U708,Y708,AC708,AG708,AK708,AO708,AS708,AW708,BA708,BE708,BI708,BM708,BQ708,BU708,BY708,CC708),5),J708)</f>
        <v>128.68</v>
      </c>
      <c r="O708" s="250">
        <f>IF($M708="ano",LARGE((S708,W708,AA708,AE708,AI708,AM708,AQ708,AU708,AY708,BC708,BG708,BK708,BO708,BS708,BW708,CA708,CE708),1)+LARGE((S708,W708,AA708,AE708,AI708,AM708,AQ708,AU708,AY708,BC708,BG708,BK708,BO708,BS708,BW708,CA708,CE708),2)+LARGE((S708,W708,AA708,AE708,AI708,AM708,AQ708,AU708,AY708,BC708,BG708,BK708,BO708,BS708,BW708,CA708,CE708),3)+LARGE((S708,W708,AA708,AE708,AI708,AM708,AQ708,AU708,AY708,BC708,BG708,BK708,BO708,BS708,BW708,CA708,CE708),4)+LARGE((S708,W708,AA708,AE708,AI708,AM708,AQ708,AU708,AY708,BC708,BG708,BK708,BO708,BS708,BW708,CA708,CE708),5),K708)</f>
        <v>128.68</v>
      </c>
      <c r="AJ708" s="200"/>
      <c r="AK708" s="201"/>
      <c r="AL708" s="201"/>
      <c r="AM708" s="201"/>
      <c r="BH708" s="213">
        <v>8.1145833333333334E-2</v>
      </c>
      <c r="BI708" s="254">
        <v>128.68</v>
      </c>
      <c r="BJ708" s="213">
        <v>8.1145833333333334E-2</v>
      </c>
      <c r="BK708" s="254">
        <v>128.68</v>
      </c>
      <c r="BL708" s="112"/>
      <c r="BM708" s="233"/>
      <c r="BN708" s="233"/>
      <c r="BO708" s="255"/>
      <c r="BT708" s="218"/>
      <c r="BU708" s="259"/>
      <c r="BV708" s="259"/>
      <c r="BW708" s="260"/>
      <c r="BY708" s="257"/>
      <c r="BZ708" s="257"/>
      <c r="CA708" s="257"/>
      <c r="CB708" s="221"/>
      <c r="CC708" s="222"/>
      <c r="CD708" s="222"/>
      <c r="CE708" s="222"/>
    </row>
    <row r="709" spans="2:83" ht="15" customHeight="1">
      <c r="B709" s="2">
        <v>789</v>
      </c>
      <c r="C709" s="2">
        <v>704</v>
      </c>
      <c r="D709" s="49" t="s">
        <v>1013</v>
      </c>
      <c r="E709" s="49" t="s">
        <v>1745</v>
      </c>
      <c r="F709" s="93" t="s">
        <v>967</v>
      </c>
      <c r="G709" s="85">
        <v>1976</v>
      </c>
      <c r="H709" s="49" t="s">
        <v>31</v>
      </c>
      <c r="I709" s="49" t="s">
        <v>31</v>
      </c>
      <c r="J709" s="105">
        <f t="shared" si="53"/>
        <v>126.04</v>
      </c>
      <c r="K709" s="249">
        <f t="shared" si="54"/>
        <v>128.51</v>
      </c>
      <c r="L709" s="51">
        <f t="shared" si="55"/>
        <v>1</v>
      </c>
      <c r="M709" s="52" t="str">
        <f t="shared" si="56"/>
        <v>nie</v>
      </c>
      <c r="N709" s="106">
        <f>IF($M709="ano",LARGE((Q709,U709,Y709,AC709,AG709,AK709,AO709,AS709,AW709,BA709,BE709,BI709,BM709,BQ709,BU709,BY709,CC709),1)+LARGE((Q709,U709,Y709,AC709,AG709,AK709,AO709,AS709,AW709,BA709,BE709,BI709,BM709,BQ709,BU709,BY709,CC709),2)+LARGE((Q709,U709,Y709,AC709,AG709,AK709,AO709,AS709,AW709,BA709,BE709,BI709,BM709,BQ709,BU709,BY709,CC709),3)+LARGE((Q709,U709,Y709,AC709,AG709,AK709,AO709,AS709,AW709,BA709,BE709,BI709,BM709,BQ709,BU709,BY709,CC709),4)+LARGE((Q709,U709,Y709,AC709,AG709,AK709,AO709,AS709,AW709,BA709,BE709,BI709,BM709,BQ709,BU709,BY709,CC709),5),J709)</f>
        <v>126.04</v>
      </c>
      <c r="O709" s="250">
        <f>IF($M709="ano",LARGE((S709,W709,AA709,AE709,AI709,AM709,AQ709,AU709,AY709,BC709,BG709,BK709,BO709,BS709,BW709,CA709,CE709),1)+LARGE((S709,W709,AA709,AE709,AI709,AM709,AQ709,AU709,AY709,BC709,BG709,BK709,BO709,BS709,BW709,CA709,CE709),2)+LARGE((S709,W709,AA709,AE709,AI709,AM709,AQ709,AU709,AY709,BC709,BG709,BK709,BO709,BS709,BW709,CA709,CE709),3)+LARGE((S709,W709,AA709,AE709,AI709,AM709,AQ709,AU709,AY709,BC709,BG709,BK709,BO709,BS709,BW709,CA709,CE709),4)+LARGE((S709,W709,AA709,AE709,AI709,AM709,AQ709,AU709,AY709,BC709,BG709,BK709,BO709,BS709,BW709,CA709,CE709),5),K709)</f>
        <v>128.51</v>
      </c>
      <c r="AJ709" s="200"/>
      <c r="AK709" s="201"/>
      <c r="AL709" s="201"/>
      <c r="AM709" s="201"/>
      <c r="BH709" s="213">
        <v>8.1932870370370378E-2</v>
      </c>
      <c r="BI709" s="254">
        <v>126.04</v>
      </c>
      <c r="BJ709" s="213">
        <v>8.035975925925927E-2</v>
      </c>
      <c r="BK709" s="254">
        <v>128.51</v>
      </c>
      <c r="BL709" s="112"/>
      <c r="BM709" s="233"/>
      <c r="BN709" s="233"/>
      <c r="BO709" s="255"/>
      <c r="BT709" s="218"/>
      <c r="BU709" s="259"/>
      <c r="BV709" s="259"/>
      <c r="BW709" s="260"/>
      <c r="BY709" s="257"/>
      <c r="BZ709" s="257"/>
      <c r="CA709" s="257"/>
      <c r="CB709" s="221"/>
      <c r="CC709" s="222"/>
      <c r="CD709" s="222"/>
      <c r="CE709" s="222"/>
    </row>
    <row r="710" spans="2:83" ht="15" customHeight="1">
      <c r="B710" s="2">
        <v>790</v>
      </c>
      <c r="C710" s="2">
        <v>705</v>
      </c>
      <c r="D710" s="49" t="s">
        <v>1361</v>
      </c>
      <c r="E710" s="49" t="s">
        <v>1967</v>
      </c>
      <c r="F710" s="93" t="s">
        <v>1362</v>
      </c>
      <c r="G710" s="85">
        <v>1970</v>
      </c>
      <c r="H710" s="49" t="s">
        <v>31</v>
      </c>
      <c r="I710" s="49" t="s">
        <v>32</v>
      </c>
      <c r="J710" s="105">
        <f t="shared" ref="J710:J773" si="58">SUMIF($P$5:$CF$5,"Body",P710:CF710)</f>
        <v>120.12</v>
      </c>
      <c r="K710" s="249">
        <f t="shared" ref="K710:K773" si="59">SUMIF($P$5:$CF$5,"Body koef-vek",P710:CF710)</f>
        <v>128.31</v>
      </c>
      <c r="L710" s="51">
        <f t="shared" ref="L710:L773" si="60">COUNT(Q710,U710,Y710,AC710,AG710,AK710,AO710,AS710,AW710,BA710,BE710,BI710,BM710,BQ710,BU710,BY710,CC710)</f>
        <v>1</v>
      </c>
      <c r="M710" s="52" t="str">
        <f t="shared" ref="M710:M773" si="61">IF(L710&lt;=5,"nie","ano")</f>
        <v>nie</v>
      </c>
      <c r="N710" s="106">
        <f>IF($M710="ano",LARGE((Q710,U710,Y710,AC710,AG710,AK710,AO710,AS710,AW710,BA710,BE710,BI710,BM710,BQ710,BU710,BY710,CC710),1)+LARGE((Q710,U710,Y710,AC710,AG710,AK710,AO710,AS710,AW710,BA710,BE710,BI710,BM710,BQ710,BU710,BY710,CC710),2)+LARGE((Q710,U710,Y710,AC710,AG710,AK710,AO710,AS710,AW710,BA710,BE710,BI710,BM710,BQ710,BU710,BY710,CC710),3)+LARGE((Q710,U710,Y710,AC710,AG710,AK710,AO710,AS710,AW710,BA710,BE710,BI710,BM710,BQ710,BU710,BY710,CC710),4)+LARGE((Q710,U710,Y710,AC710,AG710,AK710,AO710,AS710,AW710,BA710,BE710,BI710,BM710,BQ710,BU710,BY710,CC710),5),J710)</f>
        <v>120.12</v>
      </c>
      <c r="O710" s="250">
        <f>IF($M710="ano",LARGE((S710,W710,AA710,AE710,AI710,AM710,AQ710,AU710,AY710,BC710,BG710,BK710,BO710,BS710,BW710,CA710,CE710),1)+LARGE((S710,W710,AA710,AE710,AI710,AM710,AQ710,AU710,AY710,BC710,BG710,BK710,BO710,BS710,BW710,CA710,CE710),2)+LARGE((S710,W710,AA710,AE710,AI710,AM710,AQ710,AU710,AY710,BC710,BG710,BK710,BO710,BS710,BW710,CA710,CE710),3)+LARGE((S710,W710,AA710,AE710,AI710,AM710,AQ710,AU710,AY710,BC710,BG710,BK710,BO710,BS710,BW710,CA710,CE710),4)+LARGE((S710,W710,AA710,AE710,AI710,AM710,AQ710,AU710,AY710,BC710,BG710,BK710,BO710,BS710,BW710,CA710,CE710),5),K710)</f>
        <v>128.31</v>
      </c>
      <c r="AJ710" s="200"/>
      <c r="AK710" s="201"/>
      <c r="AL710" s="201"/>
      <c r="AM710" s="201"/>
      <c r="BY710" s="264"/>
      <c r="BZ710" s="264"/>
      <c r="CA710" s="257"/>
      <c r="CB710" s="221">
        <v>6.6643518518518519E-2</v>
      </c>
      <c r="CC710" s="222">
        <v>120.12</v>
      </c>
      <c r="CD710" s="221">
        <v>6.2391662037037041E-2</v>
      </c>
      <c r="CE710" s="222">
        <v>128.31</v>
      </c>
    </row>
    <row r="711" spans="2:83" ht="15" customHeight="1">
      <c r="B711" s="2">
        <v>791</v>
      </c>
      <c r="C711" s="2">
        <v>706</v>
      </c>
      <c r="D711" s="49" t="s">
        <v>547</v>
      </c>
      <c r="E711" s="49" t="s">
        <v>1505</v>
      </c>
      <c r="F711" s="93" t="s">
        <v>78</v>
      </c>
      <c r="G711" s="85" t="s">
        <v>278</v>
      </c>
      <c r="H711" s="49" t="s">
        <v>31</v>
      </c>
      <c r="I711" s="49" t="s">
        <v>31</v>
      </c>
      <c r="J711" s="105">
        <f t="shared" si="58"/>
        <v>124.76</v>
      </c>
      <c r="K711" s="249">
        <f t="shared" si="59"/>
        <v>128.12</v>
      </c>
      <c r="L711" s="51">
        <f t="shared" si="60"/>
        <v>1</v>
      </c>
      <c r="M711" s="52" t="str">
        <f t="shared" si="61"/>
        <v>nie</v>
      </c>
      <c r="N711" s="106">
        <f>IF($M711="ano",LARGE((Q711,U711,Y711,AC711,AG711,AK711,AO711,AS711,AW711,BA711,BE711,BI711,BM711,BQ711,BU711,BY711,CC711),1)+LARGE((Q711,U711,Y711,AC711,AG711,AK711,AO711,AS711,AW711,BA711,BE711,BI711,BM711,BQ711,BU711,BY711,CC711),2)+LARGE((Q711,U711,Y711,AC711,AG711,AK711,AO711,AS711,AW711,BA711,BE711,BI711,BM711,BQ711,BU711,BY711,CC711),3)+LARGE((Q711,U711,Y711,AC711,AG711,AK711,AO711,AS711,AW711,BA711,BE711,BI711,BM711,BQ711,BU711,BY711,CC711),4)+LARGE((Q711,U711,Y711,AC711,AG711,AK711,AO711,AS711,AW711,BA711,BE711,BI711,BM711,BQ711,BU711,BY711,CC711),5),J711)</f>
        <v>124.76</v>
      </c>
      <c r="O711" s="250">
        <f>IF($M711="ano",LARGE((S711,W711,AA711,AE711,AI711,AM711,AQ711,AU711,AY711,BC711,BG711,BK711,BO711,BS711,BW711,CA711,CE711),1)+LARGE((S711,W711,AA711,AE711,AI711,AM711,AQ711,AU711,AY711,BC711,BG711,BK711,BO711,BS711,BW711,CA711,CE711),2)+LARGE((S711,W711,AA711,AE711,AI711,AM711,AQ711,AU711,AY711,BC711,BG711,BK711,BO711,BS711,BW711,CA711,CE711),3)+LARGE((S711,W711,AA711,AE711,AI711,AM711,AQ711,AU711,AY711,BC711,BG711,BK711,BO711,BS711,BW711,CA711,CE711),4)+LARGE((S711,W711,AA711,AE711,AI711,AM711,AQ711,AU711,AY711,BC711,BG711,BK711,BO711,BS711,BW711,CA711,CE711),5),K711)</f>
        <v>128.12</v>
      </c>
      <c r="S711" s="193"/>
      <c r="W711" s="196"/>
      <c r="Y711" s="59" t="s">
        <v>247</v>
      </c>
      <c r="AA711" s="199" t="s">
        <v>247</v>
      </c>
      <c r="AE711" s="202"/>
      <c r="AG711" s="61" t="s">
        <v>247</v>
      </c>
      <c r="AI711" s="205"/>
      <c r="AJ711" s="200"/>
      <c r="AK711" s="201" t="s">
        <v>247</v>
      </c>
      <c r="AL711" s="201"/>
      <c r="AM711" s="202"/>
      <c r="AN711" s="206">
        <v>3.5127314814814813E-2</v>
      </c>
      <c r="AO711" s="251">
        <v>124.76</v>
      </c>
      <c r="AP711" s="206">
        <v>3.4206979166666665E-2</v>
      </c>
      <c r="AQ711" s="251">
        <v>128.12</v>
      </c>
      <c r="AU711" s="202"/>
      <c r="AW711" s="231"/>
      <c r="AX711" s="231"/>
      <c r="AY711" s="253"/>
      <c r="BA711" s="207"/>
      <c r="BB711" s="207"/>
      <c r="BC711" s="208"/>
      <c r="BD711" s="210"/>
      <c r="BE711" s="211"/>
      <c r="BF711" s="211"/>
      <c r="BG711" s="212"/>
      <c r="BH711" s="213"/>
      <c r="BI711" s="214"/>
      <c r="BJ711" s="214"/>
      <c r="BK711" s="215"/>
      <c r="BL711" s="112"/>
      <c r="BM711" s="233"/>
      <c r="BN711" s="233"/>
      <c r="BO711" s="255"/>
      <c r="BS711" s="217"/>
      <c r="BT711" s="218"/>
      <c r="BU711" s="259"/>
      <c r="BV711" s="259"/>
      <c r="BW711" s="260"/>
      <c r="BY711" s="257"/>
      <c r="BZ711" s="257"/>
      <c r="CA711" s="257"/>
      <c r="CB711" s="221"/>
      <c r="CC711" s="222"/>
      <c r="CD711" s="222"/>
      <c r="CE711" s="222"/>
    </row>
    <row r="712" spans="2:83" ht="15" customHeight="1">
      <c r="B712" s="2">
        <v>792</v>
      </c>
      <c r="C712" s="2">
        <v>707</v>
      </c>
      <c r="D712" s="47" t="s">
        <v>2077</v>
      </c>
      <c r="E712" s="47" t="s">
        <v>1520</v>
      </c>
      <c r="F712" s="89" t="s">
        <v>1542</v>
      </c>
      <c r="G712" s="48">
        <v>1988</v>
      </c>
      <c r="H712" s="49" t="s">
        <v>31</v>
      </c>
      <c r="I712" s="2" t="str">
        <f>IF(G712&lt;=1953,"M60",IF(G712&lt;=1963,"M50",IF(G712&lt;=1973,"M40","M")))</f>
        <v>M</v>
      </c>
      <c r="J712" s="105">
        <f t="shared" si="58"/>
        <v>128.03</v>
      </c>
      <c r="K712" s="249">
        <f t="shared" si="59"/>
        <v>128.03</v>
      </c>
      <c r="L712" s="51">
        <f t="shared" si="60"/>
        <v>1</v>
      </c>
      <c r="M712" s="52" t="str">
        <f t="shared" si="61"/>
        <v>nie</v>
      </c>
      <c r="N712" s="106">
        <f>IF($M712="ano",LARGE((Q712,U712,Y712,AC712,AG712,AK712,AO712,AS712,AW712,BA712,BE712,BI712,BM712,BQ712,BU712,BY712,CC712),1)+LARGE((Q712,U712,Y712,AC712,AG712,AK712,AO712,AS712,AW712,BA712,BE712,BI712,BM712,BQ712,BU712,BY712,CC712),2)+LARGE((Q712,U712,Y712,AC712,AG712,AK712,AO712,AS712,AW712,BA712,BE712,BI712,BM712,BQ712,BU712,BY712,CC712),3)+LARGE((Q712,U712,Y712,AC712,AG712,AK712,AO712,AS712,AW712,BA712,BE712,BI712,BM712,BQ712,BU712,BY712,CC712),4)+LARGE((Q712,U712,Y712,AC712,AG712,AK712,AO712,AS712,AW712,BA712,BE712,BI712,BM712,BQ712,BU712,BY712,CC712),5),J712)</f>
        <v>128.03</v>
      </c>
      <c r="O712" s="250">
        <f>IF($M712="ano",LARGE((S712,W712,AA712,AE712,AI712,AM712,AQ712,AU712,AY712,BC712,BG712,BK712,BO712,BS712,BW712,CA712,CE712),1)+LARGE((S712,W712,AA712,AE712,AI712,AM712,AQ712,AU712,AY712,BC712,BG712,BK712,BO712,BS712,BW712,CA712,CE712),2)+LARGE((S712,W712,AA712,AE712,AI712,AM712,AQ712,AU712,AY712,BC712,BG712,BK712,BO712,BS712,BW712,CA712,CE712),3)+LARGE((S712,W712,AA712,AE712,AI712,AM712,AQ712,AU712,AY712,BC712,BG712,BK712,BO712,BS712,BW712,CA712,CE712),4)+LARGE((S712,W712,AA712,AE712,AI712,AM712,AQ712,AU712,AY712,BC712,BG712,BK712,BO712,BS712,BW712,CA712,CE712),5),K712)</f>
        <v>128.03</v>
      </c>
      <c r="P712" s="191"/>
      <c r="Q712" s="192"/>
      <c r="R712" s="192"/>
      <c r="S712" s="193"/>
      <c r="T712" s="194">
        <v>0.1072337962962963</v>
      </c>
      <c r="U712" s="256">
        <v>128.03</v>
      </c>
      <c r="V712" s="194">
        <v>0.1072337962962963</v>
      </c>
      <c r="W712" s="256">
        <v>128.03</v>
      </c>
      <c r="X712" s="197"/>
      <c r="Y712" s="198" t="s">
        <v>247</v>
      </c>
      <c r="Z712" s="198"/>
      <c r="AA712" s="199" t="s">
        <v>247</v>
      </c>
      <c r="AB712" s="200"/>
      <c r="AC712" s="201"/>
      <c r="AD712" s="201"/>
      <c r="AE712" s="202"/>
      <c r="AF712" s="203"/>
      <c r="AG712" s="204" t="s">
        <v>247</v>
      </c>
      <c r="AH712" s="204"/>
      <c r="AI712" s="205"/>
      <c r="AJ712" s="200"/>
      <c r="AK712" s="201" t="s">
        <v>247</v>
      </c>
      <c r="AL712" s="201"/>
      <c r="AM712" s="202"/>
      <c r="AN712" s="206"/>
      <c r="AO712" s="207" t="s">
        <v>247</v>
      </c>
      <c r="AP712" s="207"/>
      <c r="AQ712" s="208"/>
      <c r="AU712" s="202"/>
      <c r="AW712" s="231"/>
      <c r="AX712" s="231"/>
      <c r="AY712" s="253"/>
      <c r="BA712" s="207"/>
      <c r="BB712" s="207"/>
      <c r="BC712" s="208"/>
      <c r="BD712" s="210"/>
      <c r="BE712" s="211"/>
      <c r="BF712" s="211"/>
      <c r="BG712" s="212"/>
      <c r="BH712" s="213"/>
      <c r="BI712" s="214"/>
      <c r="BJ712" s="214"/>
      <c r="BK712" s="215"/>
      <c r="BL712" s="112"/>
      <c r="BM712" s="233"/>
      <c r="BN712" s="233"/>
      <c r="BO712" s="255"/>
      <c r="BP712" s="216"/>
      <c r="BQ712" s="216"/>
      <c r="BR712" s="216"/>
      <c r="BS712" s="217"/>
      <c r="BT712" s="218"/>
      <c r="BU712" s="259"/>
      <c r="BV712" s="259"/>
      <c r="BW712" s="260"/>
      <c r="BY712" s="257"/>
      <c r="BZ712" s="257"/>
      <c r="CA712" s="257"/>
      <c r="CB712" s="221"/>
      <c r="CC712" s="222"/>
      <c r="CD712" s="222"/>
      <c r="CE712" s="222"/>
    </row>
    <row r="713" spans="2:83" ht="15" customHeight="1">
      <c r="B713" s="2">
        <v>794</v>
      </c>
      <c r="C713" s="2">
        <v>708</v>
      </c>
      <c r="D713" s="47" t="s">
        <v>2105</v>
      </c>
      <c r="E713" s="47" t="s">
        <v>1582</v>
      </c>
      <c r="F713" s="89" t="s">
        <v>1542</v>
      </c>
      <c r="G713" s="82">
        <v>1970</v>
      </c>
      <c r="H713" s="49" t="s">
        <v>31</v>
      </c>
      <c r="I713" s="2" t="str">
        <f>IF(G713&lt;=1953,"M60",IF(G713&lt;=1963,"M50",IF(G713&lt;=1973,"M40","M")))</f>
        <v>M40</v>
      </c>
      <c r="J713" s="105">
        <f t="shared" si="58"/>
        <v>119.75</v>
      </c>
      <c r="K713" s="249">
        <f t="shared" si="59"/>
        <v>127.92</v>
      </c>
      <c r="L713" s="51">
        <f t="shared" si="60"/>
        <v>1</v>
      </c>
      <c r="M713" s="52" t="str">
        <f t="shared" si="61"/>
        <v>nie</v>
      </c>
      <c r="N713" s="106">
        <f>IF($M713="ano",LARGE((Q713,U713,Y713,AC713,AG713,AK713,AO713,AS713,AW713,BA713,BE713,BI713,BM713,BQ713,BU713,BY713,CC713),1)+LARGE((Q713,U713,Y713,AC713,AG713,AK713,AO713,AS713,AW713,BA713,BE713,BI713,BM713,BQ713,BU713,BY713,CC713),2)+LARGE((Q713,U713,Y713,AC713,AG713,AK713,AO713,AS713,AW713,BA713,BE713,BI713,BM713,BQ713,BU713,BY713,CC713),3)+LARGE((Q713,U713,Y713,AC713,AG713,AK713,AO713,AS713,AW713,BA713,BE713,BI713,BM713,BQ713,BU713,BY713,CC713),4)+LARGE((Q713,U713,Y713,AC713,AG713,AK713,AO713,AS713,AW713,BA713,BE713,BI713,BM713,BQ713,BU713,BY713,CC713),5),J713)</f>
        <v>119.75</v>
      </c>
      <c r="O713" s="250">
        <f>IF($M713="ano",LARGE((S713,W713,AA713,AE713,AI713,AM713,AQ713,AU713,AY713,BC713,BG713,BK713,BO713,BS713,BW713,CA713,CE713),1)+LARGE((S713,W713,AA713,AE713,AI713,AM713,AQ713,AU713,AY713,BC713,BG713,BK713,BO713,BS713,BW713,CA713,CE713),2)+LARGE((S713,W713,AA713,AE713,AI713,AM713,AQ713,AU713,AY713,BC713,BG713,BK713,BO713,BS713,BW713,CA713,CE713),3)+LARGE((S713,W713,AA713,AE713,AI713,AM713,AQ713,AU713,AY713,BC713,BG713,BK713,BO713,BS713,BW713,CA713,CE713),4)+LARGE((S713,W713,AA713,AE713,AI713,AM713,AQ713,AU713,AY713,BC713,BG713,BK713,BO713,BS713,BW713,CA713,CE713),5),K713)</f>
        <v>127.92</v>
      </c>
      <c r="P713" s="191"/>
      <c r="Q713" s="192"/>
      <c r="R713" s="192"/>
      <c r="S713" s="193"/>
      <c r="T713" s="194">
        <v>0.11008101851851852</v>
      </c>
      <c r="U713" s="256">
        <v>119.75</v>
      </c>
      <c r="V713" s="194">
        <v>0.10305784953703705</v>
      </c>
      <c r="W713" s="256">
        <v>127.92</v>
      </c>
      <c r="X713" s="197"/>
      <c r="Y713" s="198" t="s">
        <v>247</v>
      </c>
      <c r="Z713" s="198"/>
      <c r="AA713" s="199" t="s">
        <v>247</v>
      </c>
      <c r="AB713" s="200"/>
      <c r="AC713" s="201"/>
      <c r="AD713" s="201"/>
      <c r="AE713" s="202"/>
      <c r="AF713" s="203"/>
      <c r="AG713" s="204" t="s">
        <v>247</v>
      </c>
      <c r="AH713" s="204"/>
      <c r="AI713" s="205"/>
      <c r="AJ713" s="200"/>
      <c r="AK713" s="201" t="s">
        <v>247</v>
      </c>
      <c r="AL713" s="201"/>
      <c r="AM713" s="202"/>
      <c r="AN713" s="206"/>
      <c r="AO713" s="207" t="s">
        <v>247</v>
      </c>
      <c r="AP713" s="207"/>
      <c r="AQ713" s="208"/>
      <c r="AU713" s="202"/>
      <c r="AW713" s="231"/>
      <c r="AX713" s="231"/>
      <c r="AY713" s="253"/>
      <c r="BA713" s="207"/>
      <c r="BB713" s="207"/>
      <c r="BC713" s="208"/>
      <c r="BD713" s="210"/>
      <c r="BE713" s="211"/>
      <c r="BF713" s="211"/>
      <c r="BG713" s="212"/>
      <c r="BH713" s="213"/>
      <c r="BI713" s="214"/>
      <c r="BJ713" s="214"/>
      <c r="BK713" s="215"/>
      <c r="BL713" s="112"/>
      <c r="BM713" s="233"/>
      <c r="BN713" s="233"/>
      <c r="BO713" s="255"/>
      <c r="BP713" s="216"/>
      <c r="BQ713" s="216"/>
      <c r="BR713" s="216"/>
      <c r="BS713" s="217"/>
      <c r="BT713" s="218"/>
      <c r="BU713" s="259"/>
      <c r="BV713" s="259"/>
      <c r="BW713" s="260"/>
      <c r="BY713" s="257"/>
      <c r="BZ713" s="257"/>
      <c r="CA713" s="257"/>
      <c r="CB713" s="221"/>
      <c r="CC713" s="222"/>
      <c r="CD713" s="222"/>
      <c r="CE713" s="222"/>
    </row>
    <row r="714" spans="2:83" ht="15" customHeight="1">
      <c r="B714" s="2">
        <v>795</v>
      </c>
      <c r="C714" s="2">
        <v>709</v>
      </c>
      <c r="D714" s="49" t="s">
        <v>1105</v>
      </c>
      <c r="E714" s="49" t="s">
        <v>1571</v>
      </c>
      <c r="F714" s="93" t="s">
        <v>997</v>
      </c>
      <c r="G714" s="85">
        <v>1962</v>
      </c>
      <c r="H714" s="49" t="s">
        <v>31</v>
      </c>
      <c r="I714" s="49" t="s">
        <v>33</v>
      </c>
      <c r="J714" s="105">
        <f t="shared" si="58"/>
        <v>112.03</v>
      </c>
      <c r="K714" s="249">
        <f t="shared" si="59"/>
        <v>127.88000000000001</v>
      </c>
      <c r="L714" s="51">
        <f t="shared" si="60"/>
        <v>1</v>
      </c>
      <c r="M714" s="52" t="str">
        <f t="shared" si="61"/>
        <v>nie</v>
      </c>
      <c r="N714" s="106">
        <f>IF($M714="ano",LARGE((Q714,U714,Y714,AC714,AG714,AK714,AO714,AS714,AW714,BA714,BE714,BI714,BM714,BQ714,BU714,BY714,CC714),1)+LARGE((Q714,U714,Y714,AC714,AG714,AK714,AO714,AS714,AW714,BA714,BE714,BI714,BM714,BQ714,BU714,BY714,CC714),2)+LARGE((Q714,U714,Y714,AC714,AG714,AK714,AO714,AS714,AW714,BA714,BE714,BI714,BM714,BQ714,BU714,BY714,CC714),3)+LARGE((Q714,U714,Y714,AC714,AG714,AK714,AO714,AS714,AW714,BA714,BE714,BI714,BM714,BQ714,BU714,BY714,CC714),4)+LARGE((Q714,U714,Y714,AC714,AG714,AK714,AO714,AS714,AW714,BA714,BE714,BI714,BM714,BQ714,BU714,BY714,CC714),5),J714)</f>
        <v>112.03</v>
      </c>
      <c r="O714" s="250">
        <f>IF($M714="ano",LARGE((S714,W714,AA714,AE714,AI714,AM714,AQ714,AU714,AY714,BC714,BG714,BK714,BO714,BS714,BW714,CA714,CE714),1)+LARGE((S714,W714,AA714,AE714,AI714,AM714,AQ714,AU714,AY714,BC714,BG714,BK714,BO714,BS714,BW714,CA714,CE714),2)+LARGE((S714,W714,AA714,AE714,AI714,AM714,AQ714,AU714,AY714,BC714,BG714,BK714,BO714,BS714,BW714,CA714,CE714),3)+LARGE((S714,W714,AA714,AE714,AI714,AM714,AQ714,AU714,AY714,BC714,BG714,BK714,BO714,BS714,BW714,CA714,CE714),4)+LARGE((S714,W714,AA714,AE714,AI714,AM714,AQ714,AU714,AY714,BC714,BG714,BK714,BO714,BS714,BW714,CA714,CE714),5),K714)</f>
        <v>127.88000000000001</v>
      </c>
      <c r="AJ714" s="200"/>
      <c r="AK714" s="201"/>
      <c r="AL714" s="201"/>
      <c r="AM714" s="201"/>
      <c r="BH714" s="213"/>
      <c r="BI714" s="214"/>
      <c r="BJ714" s="214"/>
      <c r="BK714" s="215"/>
      <c r="BL714" s="112">
        <v>7.5335648148148152E-2</v>
      </c>
      <c r="BM714" s="233">
        <v>112.03</v>
      </c>
      <c r="BN714" s="112">
        <v>6.6001561342592593E-2</v>
      </c>
      <c r="BO714" s="233">
        <v>127.88000000000001</v>
      </c>
      <c r="BT714" s="218"/>
      <c r="BU714" s="259"/>
      <c r="BV714" s="259"/>
      <c r="BW714" s="260"/>
      <c r="BY714" s="257"/>
      <c r="BZ714" s="257"/>
      <c r="CA714" s="257"/>
      <c r="CB714" s="221"/>
      <c r="CC714" s="222"/>
      <c r="CD714" s="222"/>
      <c r="CE714" s="222"/>
    </row>
    <row r="715" spans="2:83" ht="15" customHeight="1">
      <c r="B715" s="2">
        <v>796</v>
      </c>
      <c r="C715" s="2">
        <v>710</v>
      </c>
      <c r="D715" s="49" t="s">
        <v>2343</v>
      </c>
      <c r="E715" s="49" t="s">
        <v>1505</v>
      </c>
      <c r="F715" s="93" t="s">
        <v>286</v>
      </c>
      <c r="G715" s="85" t="s">
        <v>365</v>
      </c>
      <c r="H715" s="49" t="s">
        <v>31</v>
      </c>
      <c r="I715" s="49" t="s">
        <v>33</v>
      </c>
      <c r="J715" s="105">
        <f t="shared" si="58"/>
        <v>112.97</v>
      </c>
      <c r="K715" s="249">
        <f t="shared" si="59"/>
        <v>127.86</v>
      </c>
      <c r="L715" s="51">
        <f t="shared" si="60"/>
        <v>1</v>
      </c>
      <c r="M715" s="52" t="str">
        <f t="shared" si="61"/>
        <v>nie</v>
      </c>
      <c r="N715" s="106">
        <f>IF($M715="ano",LARGE((Q715,U715,Y715,AC715,AG715,AK715,AO715,AS715,AW715,BA715,BE715,BI715,BM715,BQ715,BU715,BY715,CC715),1)+LARGE((Q715,U715,Y715,AC715,AG715,AK715,AO715,AS715,AW715,BA715,BE715,BI715,BM715,BQ715,BU715,BY715,CC715),2)+LARGE((Q715,U715,Y715,AC715,AG715,AK715,AO715,AS715,AW715,BA715,BE715,BI715,BM715,BQ715,BU715,BY715,CC715),3)+LARGE((Q715,U715,Y715,AC715,AG715,AK715,AO715,AS715,AW715,BA715,BE715,BI715,BM715,BQ715,BU715,BY715,CC715),4)+LARGE((Q715,U715,Y715,AC715,AG715,AK715,AO715,AS715,AW715,BA715,BE715,BI715,BM715,BQ715,BU715,BY715,CC715),5),J715)</f>
        <v>112.97</v>
      </c>
      <c r="O715" s="250">
        <f>IF($M715="ano",LARGE((S715,W715,AA715,AE715,AI715,AM715,AQ715,AU715,AY715,BC715,BG715,BK715,BO715,BS715,BW715,CA715,CE715),1)+LARGE((S715,W715,AA715,AE715,AI715,AM715,AQ715,AU715,AY715,BC715,BG715,BK715,BO715,BS715,BW715,CA715,CE715),2)+LARGE((S715,W715,AA715,AE715,AI715,AM715,AQ715,AU715,AY715,BC715,BG715,BK715,BO715,BS715,BW715,CA715,CE715),3)+LARGE((S715,W715,AA715,AE715,AI715,AM715,AQ715,AU715,AY715,BC715,BG715,BK715,BO715,BS715,BW715,CA715,CE715),4)+LARGE((S715,W715,AA715,AE715,AI715,AM715,AQ715,AU715,AY715,BC715,BG715,BK715,BO715,BS715,BW715,CA715,CE715),5),K715)</f>
        <v>127.86</v>
      </c>
      <c r="S715" s="193"/>
      <c r="W715" s="196"/>
      <c r="Y715" s="59" t="s">
        <v>247</v>
      </c>
      <c r="AA715" s="199" t="s">
        <v>247</v>
      </c>
      <c r="AE715" s="202"/>
      <c r="AG715" s="61" t="s">
        <v>247</v>
      </c>
      <c r="AI715" s="205"/>
      <c r="AJ715" s="200"/>
      <c r="AK715" s="201" t="s">
        <v>247</v>
      </c>
      <c r="AL715" s="201"/>
      <c r="AM715" s="202"/>
      <c r="AN715" s="206">
        <v>3.6631944444444446E-2</v>
      </c>
      <c r="AO715" s="251">
        <v>112.97</v>
      </c>
      <c r="AP715" s="206">
        <v>3.2367986111111115E-2</v>
      </c>
      <c r="AQ715" s="251">
        <v>127.86</v>
      </c>
      <c r="AU715" s="202"/>
      <c r="AW715" s="231"/>
      <c r="AX715" s="231"/>
      <c r="AY715" s="253"/>
      <c r="BA715" s="207"/>
      <c r="BB715" s="207"/>
      <c r="BC715" s="208"/>
      <c r="BD715" s="210"/>
      <c r="BE715" s="211"/>
      <c r="BF715" s="211"/>
      <c r="BG715" s="212"/>
      <c r="BH715" s="213"/>
      <c r="BI715" s="214"/>
      <c r="BJ715" s="214"/>
      <c r="BK715" s="215"/>
      <c r="BL715" s="112"/>
      <c r="BM715" s="233"/>
      <c r="BN715" s="233"/>
      <c r="BO715" s="255"/>
      <c r="BS715" s="217"/>
      <c r="BT715" s="218"/>
      <c r="BU715" s="259"/>
      <c r="BV715" s="259"/>
      <c r="BW715" s="260"/>
      <c r="BY715" s="257"/>
      <c r="BZ715" s="257"/>
      <c r="CA715" s="257"/>
      <c r="CB715" s="221"/>
      <c r="CC715" s="222"/>
      <c r="CD715" s="222"/>
      <c r="CE715" s="222"/>
    </row>
    <row r="716" spans="2:83" ht="15" customHeight="1">
      <c r="B716" s="2">
        <v>797</v>
      </c>
      <c r="C716" s="2">
        <v>711</v>
      </c>
      <c r="D716" s="49" t="s">
        <v>804</v>
      </c>
      <c r="E716" s="49" t="s">
        <v>1482</v>
      </c>
      <c r="F716" s="93" t="s">
        <v>966</v>
      </c>
      <c r="G716" s="85">
        <v>1989</v>
      </c>
      <c r="H716" s="49" t="s">
        <v>31</v>
      </c>
      <c r="I716" s="49" t="s">
        <v>31</v>
      </c>
      <c r="J716" s="105">
        <f t="shared" si="58"/>
        <v>127.83</v>
      </c>
      <c r="K716" s="249">
        <f t="shared" si="59"/>
        <v>127.83</v>
      </c>
      <c r="L716" s="51">
        <f t="shared" si="60"/>
        <v>1</v>
      </c>
      <c r="M716" s="52" t="str">
        <f t="shared" si="61"/>
        <v>nie</v>
      </c>
      <c r="N716" s="106">
        <f>IF($M716="ano",LARGE((Q716,U716,Y716,AC716,AG716,AK716,AO716,AS716,AW716,BA716,BE716,BI716,BM716,BQ716,BU716,BY716,CC716),1)+LARGE((Q716,U716,Y716,AC716,AG716,AK716,AO716,AS716,AW716,BA716,BE716,BI716,BM716,BQ716,BU716,BY716,CC716),2)+LARGE((Q716,U716,Y716,AC716,AG716,AK716,AO716,AS716,AW716,BA716,BE716,BI716,BM716,BQ716,BU716,BY716,CC716),3)+LARGE((Q716,U716,Y716,AC716,AG716,AK716,AO716,AS716,AW716,BA716,BE716,BI716,BM716,BQ716,BU716,BY716,CC716),4)+LARGE((Q716,U716,Y716,AC716,AG716,AK716,AO716,AS716,AW716,BA716,BE716,BI716,BM716,BQ716,BU716,BY716,CC716),5),J716)</f>
        <v>127.83</v>
      </c>
      <c r="O716" s="250">
        <f>IF($M716="ano",LARGE((S716,W716,AA716,AE716,AI716,AM716,AQ716,AU716,AY716,BC716,BG716,BK716,BO716,BS716,BW716,CA716,CE716),1)+LARGE((S716,W716,AA716,AE716,AI716,AM716,AQ716,AU716,AY716,BC716,BG716,BK716,BO716,BS716,BW716,CA716,CE716),2)+LARGE((S716,W716,AA716,AE716,AI716,AM716,AQ716,AU716,AY716,BC716,BG716,BK716,BO716,BS716,BW716,CA716,CE716),3)+LARGE((S716,W716,AA716,AE716,AI716,AM716,AQ716,AU716,AY716,BC716,BG716,BK716,BO716,BS716,BW716,CA716,CE716),4)+LARGE((S716,W716,AA716,AE716,AI716,AM716,AQ716,AU716,AY716,BC716,BG716,BK716,BO716,BS716,BW716,CA716,CE716),5),K716)</f>
        <v>127.83</v>
      </c>
      <c r="AJ716" s="200"/>
      <c r="AK716" s="201"/>
      <c r="AL716" s="201"/>
      <c r="AM716" s="201"/>
      <c r="BH716" s="213">
        <v>8.1400462962962966E-2</v>
      </c>
      <c r="BI716" s="254">
        <v>127.83</v>
      </c>
      <c r="BJ716" s="213">
        <v>8.1400462962962966E-2</v>
      </c>
      <c r="BK716" s="254">
        <v>127.83</v>
      </c>
      <c r="BL716" s="112"/>
      <c r="BM716" s="233"/>
      <c r="BN716" s="233"/>
      <c r="BO716" s="255"/>
      <c r="BT716" s="218"/>
      <c r="BU716" s="259"/>
      <c r="BV716" s="259"/>
      <c r="BW716" s="260"/>
      <c r="BY716" s="257"/>
      <c r="BZ716" s="257"/>
      <c r="CA716" s="257"/>
      <c r="CB716" s="221"/>
      <c r="CC716" s="222"/>
      <c r="CD716" s="222"/>
      <c r="CE716" s="222"/>
    </row>
    <row r="717" spans="2:83" ht="15" customHeight="1">
      <c r="B717" s="2">
        <v>798</v>
      </c>
      <c r="C717" s="2">
        <v>712</v>
      </c>
      <c r="D717" s="49" t="s">
        <v>623</v>
      </c>
      <c r="E717" s="49" t="s">
        <v>1505</v>
      </c>
      <c r="F717" s="93" t="s">
        <v>372</v>
      </c>
      <c r="G717" s="85" t="s">
        <v>254</v>
      </c>
      <c r="H717" s="49" t="s">
        <v>31</v>
      </c>
      <c r="I717" s="49" t="s">
        <v>32</v>
      </c>
      <c r="J717" s="105">
        <f t="shared" si="58"/>
        <v>116.78</v>
      </c>
      <c r="K717" s="249">
        <f t="shared" si="59"/>
        <v>127.82000000000001</v>
      </c>
      <c r="L717" s="51">
        <f t="shared" si="60"/>
        <v>1</v>
      </c>
      <c r="M717" s="52" t="str">
        <f t="shared" si="61"/>
        <v>nie</v>
      </c>
      <c r="N717" s="106">
        <f>IF($M717="ano",LARGE((Q717,U717,Y717,AC717,AG717,AK717,AO717,AS717,AW717,BA717,BE717,BI717,BM717,BQ717,BU717,BY717,CC717),1)+LARGE((Q717,U717,Y717,AC717,AG717,AK717,AO717,AS717,AW717,BA717,BE717,BI717,BM717,BQ717,BU717,BY717,CC717),2)+LARGE((Q717,U717,Y717,AC717,AG717,AK717,AO717,AS717,AW717,BA717,BE717,BI717,BM717,BQ717,BU717,BY717,CC717),3)+LARGE((Q717,U717,Y717,AC717,AG717,AK717,AO717,AS717,AW717,BA717,BE717,BI717,BM717,BQ717,BU717,BY717,CC717),4)+LARGE((Q717,U717,Y717,AC717,AG717,AK717,AO717,AS717,AW717,BA717,BE717,BI717,BM717,BQ717,BU717,BY717,CC717),5),J717)</f>
        <v>116.78</v>
      </c>
      <c r="O717" s="250">
        <f>IF($M717="ano",LARGE((S717,W717,AA717,AE717,AI717,AM717,AQ717,AU717,AY717,BC717,BG717,BK717,BO717,BS717,BW717,CA717,CE717),1)+LARGE((S717,W717,AA717,AE717,AI717,AM717,AQ717,AU717,AY717,BC717,BG717,BK717,BO717,BS717,BW717,CA717,CE717),2)+LARGE((S717,W717,AA717,AE717,AI717,AM717,AQ717,AU717,AY717,BC717,BG717,BK717,BO717,BS717,BW717,CA717,CE717),3)+LARGE((S717,W717,AA717,AE717,AI717,AM717,AQ717,AU717,AY717,BC717,BG717,BK717,BO717,BS717,BW717,CA717,CE717),4)+LARGE((S717,W717,AA717,AE717,AI717,AM717,AQ717,AU717,AY717,BC717,BG717,BK717,BO717,BS717,BW717,CA717,CE717),5),K717)</f>
        <v>127.82000000000001</v>
      </c>
      <c r="S717" s="193"/>
      <c r="W717" s="196"/>
      <c r="Y717" s="59" t="s">
        <v>247</v>
      </c>
      <c r="AA717" s="199" t="s">
        <v>247</v>
      </c>
      <c r="AE717" s="202"/>
      <c r="AG717" s="61" t="s">
        <v>247</v>
      </c>
      <c r="AI717" s="205"/>
      <c r="AJ717" s="200"/>
      <c r="AK717" s="201" t="s">
        <v>247</v>
      </c>
      <c r="AL717" s="201"/>
      <c r="AM717" s="202"/>
      <c r="AN717" s="206">
        <v>3.6145833333333328E-2</v>
      </c>
      <c r="AO717" s="251">
        <v>116.78</v>
      </c>
      <c r="AP717" s="206">
        <v>3.302644791666666E-2</v>
      </c>
      <c r="AQ717" s="251">
        <v>127.82000000000001</v>
      </c>
      <c r="AU717" s="202"/>
      <c r="AW717" s="231"/>
      <c r="AX717" s="231"/>
      <c r="AY717" s="253"/>
      <c r="BA717" s="207"/>
      <c r="BB717" s="207"/>
      <c r="BC717" s="208"/>
      <c r="BD717" s="210"/>
      <c r="BE717" s="211"/>
      <c r="BF717" s="211"/>
      <c r="BG717" s="212"/>
      <c r="BH717" s="213"/>
      <c r="BI717" s="214"/>
      <c r="BJ717" s="214"/>
      <c r="BK717" s="215"/>
      <c r="BL717" s="112"/>
      <c r="BM717" s="233"/>
      <c r="BN717" s="233"/>
      <c r="BO717" s="255"/>
      <c r="BS717" s="217"/>
      <c r="BT717" s="218"/>
      <c r="BU717" s="259"/>
      <c r="BV717" s="259"/>
      <c r="BW717" s="260"/>
      <c r="BY717" s="257"/>
      <c r="BZ717" s="257"/>
      <c r="CA717" s="257"/>
      <c r="CB717" s="221"/>
      <c r="CC717" s="222"/>
      <c r="CD717" s="222"/>
      <c r="CE717" s="222"/>
    </row>
    <row r="718" spans="2:83" ht="15" customHeight="1">
      <c r="B718" s="2">
        <v>799</v>
      </c>
      <c r="C718" s="2">
        <v>713</v>
      </c>
      <c r="D718" s="49" t="s">
        <v>1678</v>
      </c>
      <c r="E718" s="49" t="s">
        <v>1582</v>
      </c>
      <c r="F718" s="93" t="s">
        <v>1679</v>
      </c>
      <c r="G718" s="85">
        <v>1964</v>
      </c>
      <c r="H718" s="49" t="s">
        <v>31</v>
      </c>
      <c r="I718" s="2" t="str">
        <f>IF(G718&lt;=1953,"M60",IF(G718&lt;=1963,"M50",IF(G718&lt;=1973,"M40","M")))</f>
        <v>M40</v>
      </c>
      <c r="J718" s="105">
        <f t="shared" si="58"/>
        <v>113.77</v>
      </c>
      <c r="K718" s="249">
        <f t="shared" si="59"/>
        <v>127.66000000000001</v>
      </c>
      <c r="L718" s="51">
        <f t="shared" si="60"/>
        <v>1</v>
      </c>
      <c r="M718" s="52" t="str">
        <f t="shared" si="61"/>
        <v>nie</v>
      </c>
      <c r="N718" s="106">
        <f>IF($M718="ano",LARGE((Q718,U718,Y718,AC718,AG718,AK718,AO718,AS718,AW718,BA718,BE718,BI718,BM718,BQ718,BU718,BY718,CC718),1)+LARGE((Q718,U718,Y718,AC718,AG718,AK718,AO718,AS718,AW718,BA718,BE718,BI718,BM718,BQ718,BU718,BY718,CC718),2)+LARGE((Q718,U718,Y718,AC718,AG718,AK718,AO718,AS718,AW718,BA718,BE718,BI718,BM718,BQ718,BU718,BY718,CC718),3)+LARGE((Q718,U718,Y718,AC718,AG718,AK718,AO718,AS718,AW718,BA718,BE718,BI718,BM718,BQ718,BU718,BY718,CC718),4)+LARGE((Q718,U718,Y718,AC718,AG718,AK718,AO718,AS718,AW718,BA718,BE718,BI718,BM718,BQ718,BU718,BY718,CC718),5),J718)</f>
        <v>113.77</v>
      </c>
      <c r="O718" s="250">
        <f>IF($M718="ano",LARGE((S718,W718,AA718,AE718,AI718,AM718,AQ718,AU718,AY718,BC718,BG718,BK718,BO718,BS718,BW718,CA718,CE718),1)+LARGE((S718,W718,AA718,AE718,AI718,AM718,AQ718,AU718,AY718,BC718,BG718,BK718,BO718,BS718,BW718,CA718,CE718),2)+LARGE((S718,W718,AA718,AE718,AI718,AM718,AQ718,AU718,AY718,BC718,BG718,BK718,BO718,BS718,BW718,CA718,CE718),3)+LARGE((S718,W718,AA718,AE718,AI718,AM718,AQ718,AU718,AY718,BC718,BG718,BK718,BO718,BS718,BW718,CA718,CE718),4)+LARGE((S718,W718,AA718,AE718,AI718,AM718,AQ718,AU718,AY718,BC718,BG718,BK718,BO718,BS718,BW718,CA718,CE718),5),K718)</f>
        <v>127.66000000000001</v>
      </c>
      <c r="P718" s="191"/>
      <c r="Q718" s="192"/>
      <c r="R718" s="192"/>
      <c r="S718" s="193"/>
      <c r="T718" s="194"/>
      <c r="U718" s="195"/>
      <c r="V718" s="195"/>
      <c r="W718" s="196"/>
      <c r="X718" s="197">
        <v>7.256944444444445E-2</v>
      </c>
      <c r="Y718" s="261">
        <v>113.77</v>
      </c>
      <c r="Z718" s="197">
        <v>6.4673888888888892E-2</v>
      </c>
      <c r="AA718" s="261">
        <v>127.66000000000001</v>
      </c>
      <c r="AB718" s="200"/>
      <c r="AC718" s="201"/>
      <c r="AD718" s="201"/>
      <c r="AE718" s="202"/>
      <c r="AF718" s="203"/>
      <c r="AG718" s="204" t="s">
        <v>247</v>
      </c>
      <c r="AH718" s="204"/>
      <c r="AI718" s="205"/>
      <c r="AJ718" s="200"/>
      <c r="AK718" s="201" t="s">
        <v>247</v>
      </c>
      <c r="AL718" s="201"/>
      <c r="AM718" s="202"/>
      <c r="AN718" s="206"/>
      <c r="AO718" s="207" t="s">
        <v>247</v>
      </c>
      <c r="AP718" s="207"/>
      <c r="AQ718" s="208"/>
      <c r="AU718" s="202"/>
      <c r="AW718" s="231"/>
      <c r="AX718" s="231"/>
      <c r="AY718" s="253"/>
      <c r="BA718" s="207"/>
      <c r="BB718" s="207"/>
      <c r="BC718" s="208"/>
      <c r="BD718" s="210"/>
      <c r="BE718" s="211"/>
      <c r="BF718" s="211"/>
      <c r="BG718" s="212"/>
      <c r="BH718" s="213"/>
      <c r="BI718" s="214"/>
      <c r="BJ718" s="214"/>
      <c r="BK718" s="215"/>
      <c r="BL718" s="112"/>
      <c r="BM718" s="233"/>
      <c r="BN718" s="233"/>
      <c r="BO718" s="255"/>
      <c r="BP718" s="216"/>
      <c r="BQ718" s="216"/>
      <c r="BR718" s="216"/>
      <c r="BS718" s="217"/>
      <c r="BT718" s="218"/>
      <c r="BU718" s="259"/>
      <c r="BV718" s="259"/>
      <c r="BW718" s="260"/>
      <c r="BY718" s="257"/>
      <c r="BZ718" s="257"/>
      <c r="CA718" s="257"/>
      <c r="CB718" s="221"/>
      <c r="CC718" s="222"/>
      <c r="CD718" s="222"/>
      <c r="CE718" s="222"/>
    </row>
    <row r="719" spans="2:83" ht="15" customHeight="1">
      <c r="B719" s="2">
        <v>800</v>
      </c>
      <c r="C719" s="2">
        <v>714</v>
      </c>
      <c r="D719" s="83" t="s">
        <v>2084</v>
      </c>
      <c r="E719" s="83" t="s">
        <v>1582</v>
      </c>
      <c r="F719" s="91" t="s">
        <v>2078</v>
      </c>
      <c r="G719" s="83">
        <v>1977</v>
      </c>
      <c r="H719" s="49" t="s">
        <v>31</v>
      </c>
      <c r="I719" s="2" t="str">
        <f>IF(G719&lt;=1953,"M60",IF(G719&lt;=1963,"M50",IF(G719&lt;=1973,"M40","M")))</f>
        <v>M</v>
      </c>
      <c r="J719" s="105">
        <f t="shared" si="58"/>
        <v>125.88</v>
      </c>
      <c r="K719" s="249">
        <f t="shared" si="59"/>
        <v>127.58</v>
      </c>
      <c r="L719" s="51">
        <f t="shared" si="60"/>
        <v>1</v>
      </c>
      <c r="M719" s="52" t="str">
        <f t="shared" si="61"/>
        <v>nie</v>
      </c>
      <c r="N719" s="106">
        <f>IF($M719="ano",LARGE((Q719,U719,Y719,AC719,AG719,AK719,AO719,AS719,AW719,BA719,BE719,BI719,BM719,BQ719,BU719,BY719,CC719),1)+LARGE((Q719,U719,Y719,AC719,AG719,AK719,AO719,AS719,AW719,BA719,BE719,BI719,BM719,BQ719,BU719,BY719,CC719),2)+LARGE((Q719,U719,Y719,AC719,AG719,AK719,AO719,AS719,AW719,BA719,BE719,BI719,BM719,BQ719,BU719,BY719,CC719),3)+LARGE((Q719,U719,Y719,AC719,AG719,AK719,AO719,AS719,AW719,BA719,BE719,BI719,BM719,BQ719,BU719,BY719,CC719),4)+LARGE((Q719,U719,Y719,AC719,AG719,AK719,AO719,AS719,AW719,BA719,BE719,BI719,BM719,BQ719,BU719,BY719,CC719),5),J719)</f>
        <v>125.88</v>
      </c>
      <c r="O719" s="250">
        <f>IF($M719="ano",LARGE((S719,W719,AA719,AE719,AI719,AM719,AQ719,AU719,AY719,BC719,BG719,BK719,BO719,BS719,BW719,CA719,CE719),1)+LARGE((S719,W719,AA719,AE719,AI719,AM719,AQ719,AU719,AY719,BC719,BG719,BK719,BO719,BS719,BW719,CA719,CE719),2)+LARGE((S719,W719,AA719,AE719,AI719,AM719,AQ719,AU719,AY719,BC719,BG719,BK719,BO719,BS719,BW719,CA719,CE719),3)+LARGE((S719,W719,AA719,AE719,AI719,AM719,AQ719,AU719,AY719,BC719,BG719,BK719,BO719,BS719,BW719,CA719,CE719),4)+LARGE((S719,W719,AA719,AE719,AI719,AM719,AQ719,AU719,AY719,BC719,BG719,BK719,BO719,BS719,BW719,CA719,CE719),5),K719)</f>
        <v>127.58</v>
      </c>
      <c r="P719" s="191"/>
      <c r="Q719" s="192"/>
      <c r="R719" s="192"/>
      <c r="S719" s="193"/>
      <c r="T719" s="194">
        <v>0.10797453703703704</v>
      </c>
      <c r="U719" s="256">
        <v>125.88</v>
      </c>
      <c r="V719" s="194">
        <v>0.10653847569444444</v>
      </c>
      <c r="W719" s="256">
        <v>127.58</v>
      </c>
      <c r="X719" s="197"/>
      <c r="Y719" s="198" t="s">
        <v>247</v>
      </c>
      <c r="Z719" s="198"/>
      <c r="AA719" s="199" t="s">
        <v>247</v>
      </c>
      <c r="AB719" s="200"/>
      <c r="AC719" s="201"/>
      <c r="AD719" s="201"/>
      <c r="AE719" s="202"/>
      <c r="AF719" s="203"/>
      <c r="AG719" s="204" t="s">
        <v>247</v>
      </c>
      <c r="AH719" s="204"/>
      <c r="AI719" s="205"/>
      <c r="AJ719" s="200"/>
      <c r="AK719" s="201" t="s">
        <v>247</v>
      </c>
      <c r="AL719" s="201"/>
      <c r="AM719" s="202"/>
      <c r="AN719" s="206"/>
      <c r="AO719" s="207" t="s">
        <v>247</v>
      </c>
      <c r="AP719" s="207"/>
      <c r="AQ719" s="208"/>
      <c r="AU719" s="202"/>
      <c r="AW719" s="231"/>
      <c r="AX719" s="231"/>
      <c r="AY719" s="253"/>
      <c r="BA719" s="207"/>
      <c r="BB719" s="207"/>
      <c r="BC719" s="208"/>
      <c r="BD719" s="210"/>
      <c r="BE719" s="211"/>
      <c r="BF719" s="211"/>
      <c r="BG719" s="212"/>
      <c r="BH719" s="213"/>
      <c r="BI719" s="214"/>
      <c r="BJ719" s="214"/>
      <c r="BK719" s="215"/>
      <c r="BL719" s="112"/>
      <c r="BM719" s="233"/>
      <c r="BN719" s="233"/>
      <c r="BO719" s="255"/>
      <c r="BP719" s="225"/>
      <c r="BQ719" s="216"/>
      <c r="BR719" s="216"/>
      <c r="BS719" s="217"/>
      <c r="BT719" s="218"/>
      <c r="BU719" s="259"/>
      <c r="BV719" s="259"/>
      <c r="BW719" s="260"/>
      <c r="BY719" s="257"/>
      <c r="BZ719" s="257"/>
      <c r="CA719" s="257"/>
      <c r="CB719" s="221"/>
      <c r="CC719" s="222"/>
      <c r="CD719" s="222"/>
      <c r="CE719" s="222"/>
    </row>
    <row r="720" spans="2:83" ht="15" customHeight="1">
      <c r="B720" s="2">
        <v>801</v>
      </c>
      <c r="C720" s="2">
        <v>715</v>
      </c>
      <c r="D720" s="49" t="s">
        <v>532</v>
      </c>
      <c r="E720" s="49" t="s">
        <v>1567</v>
      </c>
      <c r="F720" s="93" t="s">
        <v>350</v>
      </c>
      <c r="G720" s="85" t="s">
        <v>256</v>
      </c>
      <c r="H720" s="49" t="s">
        <v>31</v>
      </c>
      <c r="I720" s="49" t="s">
        <v>31</v>
      </c>
      <c r="J720" s="105">
        <f t="shared" si="58"/>
        <v>125.03</v>
      </c>
      <c r="K720" s="249">
        <f t="shared" si="59"/>
        <v>127.48</v>
      </c>
      <c r="L720" s="51">
        <f t="shared" si="60"/>
        <v>1</v>
      </c>
      <c r="M720" s="52" t="str">
        <f t="shared" si="61"/>
        <v>nie</v>
      </c>
      <c r="N720" s="106">
        <f>IF($M720="ano",LARGE((Q720,U720,Y720,AC720,AG720,AK720,AO720,AS720,AW720,BA720,BE720,BI720,BM720,BQ720,BU720,BY720,CC720),1)+LARGE((Q720,U720,Y720,AC720,AG720,AK720,AO720,AS720,AW720,BA720,BE720,BI720,BM720,BQ720,BU720,BY720,CC720),2)+LARGE((Q720,U720,Y720,AC720,AG720,AK720,AO720,AS720,AW720,BA720,BE720,BI720,BM720,BQ720,BU720,BY720,CC720),3)+LARGE((Q720,U720,Y720,AC720,AG720,AK720,AO720,AS720,AW720,BA720,BE720,BI720,BM720,BQ720,BU720,BY720,CC720),4)+LARGE((Q720,U720,Y720,AC720,AG720,AK720,AO720,AS720,AW720,BA720,BE720,BI720,BM720,BQ720,BU720,BY720,CC720),5),J720)</f>
        <v>125.03</v>
      </c>
      <c r="O720" s="250">
        <f>IF($M720="ano",LARGE((S720,W720,AA720,AE720,AI720,AM720,AQ720,AU720,AY720,BC720,BG720,BK720,BO720,BS720,BW720,CA720,CE720),1)+LARGE((S720,W720,AA720,AE720,AI720,AM720,AQ720,AU720,AY720,BC720,BG720,BK720,BO720,BS720,BW720,CA720,CE720),2)+LARGE((S720,W720,AA720,AE720,AI720,AM720,AQ720,AU720,AY720,BC720,BG720,BK720,BO720,BS720,BW720,CA720,CE720),3)+LARGE((S720,W720,AA720,AE720,AI720,AM720,AQ720,AU720,AY720,BC720,BG720,BK720,BO720,BS720,BW720,CA720,CE720),4)+LARGE((S720,W720,AA720,AE720,AI720,AM720,AQ720,AU720,AY720,BC720,BG720,BK720,BO720,BS720,BW720,CA720,CE720),5),K720)</f>
        <v>127.48</v>
      </c>
      <c r="S720" s="193"/>
      <c r="W720" s="196"/>
      <c r="Y720" s="59" t="s">
        <v>247</v>
      </c>
      <c r="AA720" s="199" t="s">
        <v>247</v>
      </c>
      <c r="AE720" s="202"/>
      <c r="AG720" s="61" t="s">
        <v>247</v>
      </c>
      <c r="AI720" s="205"/>
      <c r="AJ720" s="200"/>
      <c r="AK720" s="201" t="s">
        <v>247</v>
      </c>
      <c r="AL720" s="201"/>
      <c r="AM720" s="202"/>
      <c r="AN720" s="206">
        <v>3.5092592592592592E-2</v>
      </c>
      <c r="AO720" s="251">
        <v>125.03</v>
      </c>
      <c r="AP720" s="206">
        <v>3.4418814814814812E-2</v>
      </c>
      <c r="AQ720" s="251">
        <v>127.48</v>
      </c>
      <c r="AU720" s="202"/>
      <c r="AW720" s="231"/>
      <c r="AX720" s="231"/>
      <c r="AY720" s="253"/>
      <c r="BA720" s="207"/>
      <c r="BB720" s="207"/>
      <c r="BC720" s="208"/>
      <c r="BD720" s="210"/>
      <c r="BE720" s="211"/>
      <c r="BF720" s="211"/>
      <c r="BG720" s="212"/>
      <c r="BH720" s="213"/>
      <c r="BI720" s="214"/>
      <c r="BJ720" s="214"/>
      <c r="BK720" s="215"/>
      <c r="BL720" s="112"/>
      <c r="BM720" s="233"/>
      <c r="BN720" s="233"/>
      <c r="BO720" s="255"/>
      <c r="BS720" s="217"/>
      <c r="BT720" s="218"/>
      <c r="BU720" s="259"/>
      <c r="BV720" s="259"/>
      <c r="BW720" s="260"/>
      <c r="BY720" s="257"/>
      <c r="BZ720" s="257"/>
      <c r="CA720" s="257"/>
      <c r="CB720" s="221"/>
      <c r="CC720" s="222"/>
      <c r="CD720" s="222"/>
      <c r="CE720" s="222"/>
    </row>
    <row r="721" spans="2:83" ht="15" customHeight="1">
      <c r="B721" s="2">
        <v>802</v>
      </c>
      <c r="C721" s="2">
        <v>716</v>
      </c>
      <c r="D721" s="47" t="s">
        <v>2554</v>
      </c>
      <c r="E721" s="47" t="s">
        <v>1902</v>
      </c>
      <c r="F721" s="89" t="s">
        <v>2555</v>
      </c>
      <c r="G721" s="48">
        <v>1989</v>
      </c>
      <c r="H721" s="49" t="s">
        <v>31</v>
      </c>
      <c r="I721" s="2" t="str">
        <f t="shared" ref="I721:I726" si="62">IF(G721&lt;=1953,"M60",IF(G721&lt;=1963,"M50",IF(G721&lt;=1973,"M40","M")))</f>
        <v>M</v>
      </c>
      <c r="J721" s="105">
        <f t="shared" si="58"/>
        <v>127.46</v>
      </c>
      <c r="K721" s="249">
        <f t="shared" si="59"/>
        <v>127.46</v>
      </c>
      <c r="L721" s="51">
        <f t="shared" si="60"/>
        <v>1</v>
      </c>
      <c r="M721" s="52" t="str">
        <f t="shared" si="61"/>
        <v>nie</v>
      </c>
      <c r="N721" s="106">
        <f>IF($M721="ano",LARGE((Q721,U721,Y721,AC721,AG721,AK721,AO721,AS721,AW721,BA721,BE721,BI721,BM721,BQ721,BU721,BY721,CC721),1)+LARGE((Q721,U721,Y721,AC721,AG721,AK721,AO721,AS721,AW721,BA721,BE721,BI721,BM721,BQ721,BU721,BY721,CC721),2)+LARGE((Q721,U721,Y721,AC721,AG721,AK721,AO721,AS721,AW721,BA721,BE721,BI721,BM721,BQ721,BU721,BY721,CC721),3)+LARGE((Q721,U721,Y721,AC721,AG721,AK721,AO721,AS721,AW721,BA721,BE721,BI721,BM721,BQ721,BU721,BY721,CC721),4)+LARGE((Q721,U721,Y721,AC721,AG721,AK721,AO721,AS721,AW721,BA721,BE721,BI721,BM721,BQ721,BU721,BY721,CC721),5),J721)</f>
        <v>127.46</v>
      </c>
      <c r="O721" s="250">
        <f>IF($M721="ano",LARGE((S721,W721,AA721,AE721,AI721,AM721,AQ721,AU721,AY721,BC721,BG721,BK721,BO721,BS721,BW721,CA721,CE721),1)+LARGE((S721,W721,AA721,AE721,AI721,AM721,AQ721,AU721,AY721,BC721,BG721,BK721,BO721,BS721,BW721,CA721,CE721),2)+LARGE((S721,W721,AA721,AE721,AI721,AM721,AQ721,AU721,AY721,BC721,BG721,BK721,BO721,BS721,BW721,CA721,CE721),3)+LARGE((S721,W721,AA721,AE721,AI721,AM721,AQ721,AU721,AY721,BC721,BG721,BK721,BO721,BS721,BW721,CA721,CE721),4)+LARGE((S721,W721,AA721,AE721,AI721,AM721,AQ721,AU721,AY721,BC721,BG721,BK721,BO721,BS721,BW721,CA721,CE721),5),K721)</f>
        <v>127.46</v>
      </c>
      <c r="P721" s="191">
        <v>0.25505787037037037</v>
      </c>
      <c r="Q721" s="192">
        <v>127.46</v>
      </c>
      <c r="R721" s="191">
        <v>0.25505787037037037</v>
      </c>
      <c r="S721" s="192">
        <v>127.46</v>
      </c>
      <c r="T721" s="194"/>
      <c r="U721" s="195"/>
      <c r="V721" s="195"/>
      <c r="W721" s="196"/>
      <c r="X721" s="197"/>
      <c r="Y721" s="198" t="s">
        <v>247</v>
      </c>
      <c r="Z721" s="198"/>
      <c r="AA721" s="199" t="s">
        <v>247</v>
      </c>
      <c r="AB721" s="200"/>
      <c r="AC721" s="201"/>
      <c r="AD721" s="201"/>
      <c r="AE721" s="202"/>
      <c r="AF721" s="203"/>
      <c r="AG721" s="204" t="s">
        <v>247</v>
      </c>
      <c r="AH721" s="204"/>
      <c r="AI721" s="205"/>
      <c r="AJ721" s="200"/>
      <c r="AK721" s="201" t="s">
        <v>247</v>
      </c>
      <c r="AL721" s="201"/>
      <c r="AM721" s="202"/>
      <c r="AN721" s="206"/>
      <c r="AO721" s="207" t="s">
        <v>247</v>
      </c>
      <c r="AP721" s="207"/>
      <c r="AQ721" s="208"/>
      <c r="AU721" s="202"/>
      <c r="AW721" s="231"/>
      <c r="AX721" s="231"/>
      <c r="AY721" s="253"/>
      <c r="BA721" s="207"/>
      <c r="BB721" s="207"/>
      <c r="BC721" s="208"/>
      <c r="BD721" s="210"/>
      <c r="BE721" s="211"/>
      <c r="BF721" s="211"/>
      <c r="BG721" s="212"/>
      <c r="BH721" s="213"/>
      <c r="BI721" s="214"/>
      <c r="BJ721" s="214"/>
      <c r="BK721" s="215"/>
      <c r="BL721" s="112"/>
      <c r="BM721" s="233"/>
      <c r="BN721" s="233"/>
      <c r="BO721" s="255"/>
      <c r="BP721" s="216"/>
      <c r="BQ721" s="216"/>
      <c r="BR721" s="216"/>
      <c r="BS721" s="217"/>
      <c r="BT721" s="218"/>
      <c r="BU721" s="259"/>
      <c r="BV721" s="259"/>
      <c r="BW721" s="260"/>
      <c r="BY721" s="257"/>
      <c r="BZ721" s="257"/>
      <c r="CA721" s="257"/>
      <c r="CB721" s="221"/>
      <c r="CC721" s="222"/>
      <c r="CD721" s="222"/>
      <c r="CE721" s="222"/>
    </row>
    <row r="722" spans="2:83" ht="15" customHeight="1">
      <c r="B722" s="2">
        <v>804</v>
      </c>
      <c r="C722" s="2">
        <v>717</v>
      </c>
      <c r="D722" s="47" t="s">
        <v>2556</v>
      </c>
      <c r="E722" s="47" t="s">
        <v>1713</v>
      </c>
      <c r="F722" s="89" t="s">
        <v>2530</v>
      </c>
      <c r="G722" s="48">
        <v>1983</v>
      </c>
      <c r="H722" s="49" t="s">
        <v>31</v>
      </c>
      <c r="I722" s="2" t="str">
        <f t="shared" si="62"/>
        <v>M</v>
      </c>
      <c r="J722" s="105">
        <f t="shared" si="58"/>
        <v>127.27</v>
      </c>
      <c r="K722" s="249">
        <f t="shared" si="59"/>
        <v>127.27</v>
      </c>
      <c r="L722" s="51">
        <f t="shared" si="60"/>
        <v>1</v>
      </c>
      <c r="M722" s="52" t="str">
        <f t="shared" si="61"/>
        <v>nie</v>
      </c>
      <c r="N722" s="106">
        <f>IF($M722="ano",LARGE((Q722,U722,Y722,AC722,AG722,AK722,AO722,AS722,AW722,BA722,BE722,BI722,BM722,BQ722,BU722,BY722,CC722),1)+LARGE((Q722,U722,Y722,AC722,AG722,AK722,AO722,AS722,AW722,BA722,BE722,BI722,BM722,BQ722,BU722,BY722,CC722),2)+LARGE((Q722,U722,Y722,AC722,AG722,AK722,AO722,AS722,AW722,BA722,BE722,BI722,BM722,BQ722,BU722,BY722,CC722),3)+LARGE((Q722,U722,Y722,AC722,AG722,AK722,AO722,AS722,AW722,BA722,BE722,BI722,BM722,BQ722,BU722,BY722,CC722),4)+LARGE((Q722,U722,Y722,AC722,AG722,AK722,AO722,AS722,AW722,BA722,BE722,BI722,BM722,BQ722,BU722,BY722,CC722),5),J722)</f>
        <v>127.27</v>
      </c>
      <c r="O722" s="250">
        <f>IF($M722="ano",LARGE((S722,W722,AA722,AE722,AI722,AM722,AQ722,AU722,AY722,BC722,BG722,BK722,BO722,BS722,BW722,CA722,CE722),1)+LARGE((S722,W722,AA722,AE722,AI722,AM722,AQ722,AU722,AY722,BC722,BG722,BK722,BO722,BS722,BW722,CA722,CE722),2)+LARGE((S722,W722,AA722,AE722,AI722,AM722,AQ722,AU722,AY722,BC722,BG722,BK722,BO722,BS722,BW722,CA722,CE722),3)+LARGE((S722,W722,AA722,AE722,AI722,AM722,AQ722,AU722,AY722,BC722,BG722,BK722,BO722,BS722,BW722,CA722,CE722),4)+LARGE((S722,W722,AA722,AE722,AI722,AM722,AQ722,AU722,AY722,BC722,BG722,BK722,BO722,BS722,BW722,CA722,CE722),5),K722)</f>
        <v>127.27</v>
      </c>
      <c r="P722" s="191">
        <v>0.25520833333333331</v>
      </c>
      <c r="Q722" s="192">
        <v>127.27</v>
      </c>
      <c r="R722" s="191">
        <v>0.25520833333333331</v>
      </c>
      <c r="S722" s="192">
        <v>127.27</v>
      </c>
      <c r="T722" s="194"/>
      <c r="U722" s="195"/>
      <c r="V722" s="195"/>
      <c r="W722" s="196"/>
      <c r="X722" s="197"/>
      <c r="Y722" s="198" t="s">
        <v>247</v>
      </c>
      <c r="Z722" s="198"/>
      <c r="AA722" s="199" t="s">
        <v>247</v>
      </c>
      <c r="AB722" s="200"/>
      <c r="AC722" s="201"/>
      <c r="AD722" s="201"/>
      <c r="AE722" s="202"/>
      <c r="AF722" s="203"/>
      <c r="AG722" s="204" t="s">
        <v>247</v>
      </c>
      <c r="AH722" s="204"/>
      <c r="AI722" s="205"/>
      <c r="AJ722" s="200"/>
      <c r="AK722" s="201" t="s">
        <v>247</v>
      </c>
      <c r="AL722" s="201"/>
      <c r="AM722" s="202"/>
      <c r="AN722" s="206"/>
      <c r="AO722" s="207" t="s">
        <v>247</v>
      </c>
      <c r="AP722" s="207"/>
      <c r="AQ722" s="208"/>
      <c r="AU722" s="202"/>
      <c r="AW722" s="231"/>
      <c r="AX722" s="231"/>
      <c r="AY722" s="253"/>
      <c r="BA722" s="207"/>
      <c r="BB722" s="207"/>
      <c r="BC722" s="208"/>
      <c r="BD722" s="210"/>
      <c r="BE722" s="211"/>
      <c r="BF722" s="211"/>
      <c r="BG722" s="212"/>
      <c r="BH722" s="213"/>
      <c r="BI722" s="214"/>
      <c r="BJ722" s="214"/>
      <c r="BK722" s="215"/>
      <c r="BL722" s="112"/>
      <c r="BM722" s="233"/>
      <c r="BN722" s="233"/>
      <c r="BO722" s="255"/>
      <c r="BP722" s="216"/>
      <c r="BQ722" s="216"/>
      <c r="BR722" s="216"/>
      <c r="BS722" s="217"/>
      <c r="BT722" s="218"/>
      <c r="BU722" s="259"/>
      <c r="BV722" s="259"/>
      <c r="BW722" s="260"/>
      <c r="BY722" s="257"/>
      <c r="BZ722" s="257"/>
      <c r="CA722" s="257"/>
      <c r="CB722" s="221"/>
      <c r="CC722" s="222"/>
      <c r="CD722" s="222"/>
      <c r="CE722" s="222"/>
    </row>
    <row r="723" spans="2:83" ht="15" customHeight="1">
      <c r="B723" s="2">
        <v>805</v>
      </c>
      <c r="C723" s="2">
        <v>718</v>
      </c>
      <c r="D723" s="47" t="s">
        <v>1645</v>
      </c>
      <c r="E723" s="47" t="s">
        <v>1644</v>
      </c>
      <c r="F723" s="89"/>
      <c r="G723" s="48">
        <v>1980</v>
      </c>
      <c r="H723" s="49" t="s">
        <v>31</v>
      </c>
      <c r="I723" s="2" t="str">
        <f t="shared" si="62"/>
        <v>M</v>
      </c>
      <c r="J723" s="105">
        <f t="shared" si="58"/>
        <v>126.94</v>
      </c>
      <c r="K723" s="249">
        <f t="shared" si="59"/>
        <v>127.2</v>
      </c>
      <c r="L723" s="51">
        <f t="shared" si="60"/>
        <v>1</v>
      </c>
      <c r="M723" s="52" t="str">
        <f t="shared" si="61"/>
        <v>nie</v>
      </c>
      <c r="N723" s="106">
        <f>IF($M723="ano",LARGE((Q723,U723,Y723,AC723,AG723,AK723,AO723,AS723,AW723,BA723,BE723,BI723,BM723,BQ723,BU723,BY723,CC723),1)+LARGE((Q723,U723,Y723,AC723,AG723,AK723,AO723,AS723,AW723,BA723,BE723,BI723,BM723,BQ723,BU723,BY723,CC723),2)+LARGE((Q723,U723,Y723,AC723,AG723,AK723,AO723,AS723,AW723,BA723,BE723,BI723,BM723,BQ723,BU723,BY723,CC723),3)+LARGE((Q723,U723,Y723,AC723,AG723,AK723,AO723,AS723,AW723,BA723,BE723,BI723,BM723,BQ723,BU723,BY723,CC723),4)+LARGE((Q723,U723,Y723,AC723,AG723,AK723,AO723,AS723,AW723,BA723,BE723,BI723,BM723,BQ723,BU723,BY723,CC723),5),J723)</f>
        <v>126.94</v>
      </c>
      <c r="O723" s="250">
        <f>IF($M723="ano",LARGE((S723,W723,AA723,AE723,AI723,AM723,AQ723,AU723,AY723,BC723,BG723,BK723,BO723,BS723,BW723,CA723,CE723),1)+LARGE((S723,W723,AA723,AE723,AI723,AM723,AQ723,AU723,AY723,BC723,BG723,BK723,BO723,BS723,BW723,CA723,CE723),2)+LARGE((S723,W723,AA723,AE723,AI723,AM723,AQ723,AU723,AY723,BC723,BG723,BK723,BO723,BS723,BW723,CA723,CE723),3)+LARGE((S723,W723,AA723,AE723,AI723,AM723,AQ723,AU723,AY723,BC723,BG723,BK723,BO723,BS723,BW723,CA723,CE723),4)+LARGE((S723,W723,AA723,AE723,AI723,AM723,AQ723,AU723,AY723,BC723,BG723,BK723,BO723,BS723,BW723,CA723,CE723),5),K723)</f>
        <v>127.2</v>
      </c>
      <c r="P723" s="191"/>
      <c r="Q723" s="192"/>
      <c r="R723" s="192"/>
      <c r="S723" s="193"/>
      <c r="T723" s="194"/>
      <c r="U723" s="195"/>
      <c r="V723" s="195"/>
      <c r="W723" s="196"/>
      <c r="X723" s="197">
        <v>6.9641203703703705E-2</v>
      </c>
      <c r="Y723" s="261">
        <v>126.94</v>
      </c>
      <c r="Z723" s="197">
        <v>6.9501921296296301E-2</v>
      </c>
      <c r="AA723" s="261">
        <v>127.2</v>
      </c>
      <c r="AB723" s="200"/>
      <c r="AC723" s="201"/>
      <c r="AD723" s="201"/>
      <c r="AE723" s="202"/>
      <c r="AF723" s="203"/>
      <c r="AG723" s="204" t="s">
        <v>247</v>
      </c>
      <c r="AH723" s="204"/>
      <c r="AI723" s="205"/>
      <c r="AJ723" s="200"/>
      <c r="AK723" s="201" t="s">
        <v>247</v>
      </c>
      <c r="AL723" s="201"/>
      <c r="AM723" s="202"/>
      <c r="AN723" s="206"/>
      <c r="AO723" s="207" t="s">
        <v>247</v>
      </c>
      <c r="AP723" s="207"/>
      <c r="AQ723" s="208"/>
      <c r="AU723" s="202"/>
      <c r="AW723" s="231"/>
      <c r="AX723" s="231"/>
      <c r="AY723" s="253"/>
      <c r="BA723" s="207"/>
      <c r="BB723" s="207"/>
      <c r="BC723" s="208"/>
      <c r="BD723" s="210"/>
      <c r="BE723" s="211"/>
      <c r="BF723" s="211"/>
      <c r="BG723" s="212"/>
      <c r="BH723" s="213"/>
      <c r="BI723" s="214"/>
      <c r="BJ723" s="214"/>
      <c r="BK723" s="215"/>
      <c r="BL723" s="112"/>
      <c r="BM723" s="233"/>
      <c r="BN723" s="233"/>
      <c r="BO723" s="255"/>
      <c r="BP723" s="216"/>
      <c r="BQ723" s="216"/>
      <c r="BR723" s="216"/>
      <c r="BS723" s="217"/>
      <c r="BT723" s="218"/>
      <c r="BU723" s="259"/>
      <c r="BV723" s="259"/>
      <c r="BW723" s="260"/>
      <c r="BY723" s="257"/>
      <c r="BZ723" s="257"/>
      <c r="CA723" s="257"/>
      <c r="CB723" s="221"/>
      <c r="CC723" s="222"/>
      <c r="CD723" s="222"/>
      <c r="CE723" s="222"/>
    </row>
    <row r="724" spans="2:83" ht="15" customHeight="1">
      <c r="B724" s="2">
        <v>806</v>
      </c>
      <c r="C724" s="2">
        <v>719</v>
      </c>
      <c r="D724" s="47" t="s">
        <v>1848</v>
      </c>
      <c r="E724" s="47" t="s">
        <v>1745</v>
      </c>
      <c r="F724" s="89" t="s">
        <v>1849</v>
      </c>
      <c r="G724" s="48">
        <v>1968</v>
      </c>
      <c r="H724" s="49" t="s">
        <v>31</v>
      </c>
      <c r="I724" s="2" t="str">
        <f t="shared" si="62"/>
        <v>M40</v>
      </c>
      <c r="J724" s="105">
        <f t="shared" si="58"/>
        <v>117.09</v>
      </c>
      <c r="K724" s="249">
        <f t="shared" si="59"/>
        <v>127.11</v>
      </c>
      <c r="L724" s="51">
        <f t="shared" si="60"/>
        <v>1</v>
      </c>
      <c r="M724" s="52" t="str">
        <f t="shared" si="61"/>
        <v>nie</v>
      </c>
      <c r="N724" s="106">
        <f>IF($M724="ano",LARGE((Q724,U724,Y724,AC724,AG724,AK724,AO724,AS724,AW724,BA724,BE724,BI724,BM724,BQ724,BU724,BY724,CC724),1)+LARGE((Q724,U724,Y724,AC724,AG724,AK724,AO724,AS724,AW724,BA724,BE724,BI724,BM724,BQ724,BU724,BY724,CC724),2)+LARGE((Q724,U724,Y724,AC724,AG724,AK724,AO724,AS724,AW724,BA724,BE724,BI724,BM724,BQ724,BU724,BY724,CC724),3)+LARGE((Q724,U724,Y724,AC724,AG724,AK724,AO724,AS724,AW724,BA724,BE724,BI724,BM724,BQ724,BU724,BY724,CC724),4)+LARGE((Q724,U724,Y724,AC724,AG724,AK724,AO724,AS724,AW724,BA724,BE724,BI724,BM724,BQ724,BU724,BY724,CC724),5),J724)</f>
        <v>117.09</v>
      </c>
      <c r="O724" s="250">
        <f>IF($M724="ano",LARGE((S724,W724,AA724,AE724,AI724,AM724,AQ724,AU724,AY724,BC724,BG724,BK724,BO724,BS724,BW724,CA724,CE724),1)+LARGE((S724,W724,AA724,AE724,AI724,AM724,AQ724,AU724,AY724,BC724,BG724,BK724,BO724,BS724,BW724,CA724,CE724),2)+LARGE((S724,W724,AA724,AE724,AI724,AM724,AQ724,AU724,AY724,BC724,BG724,BK724,BO724,BS724,BW724,CA724,CE724),3)+LARGE((S724,W724,AA724,AE724,AI724,AM724,AQ724,AU724,AY724,BC724,BG724,BK724,BO724,BS724,BW724,CA724,CE724),4)+LARGE((S724,W724,AA724,AE724,AI724,AM724,AQ724,AU724,AY724,BC724,BG724,BK724,BO724,BS724,BW724,CA724,CE724),5),K724)</f>
        <v>127.11</v>
      </c>
      <c r="P724" s="191"/>
      <c r="Q724" s="192"/>
      <c r="R724" s="192"/>
      <c r="S724" s="193"/>
      <c r="T724" s="194">
        <v>0.11099537037037037</v>
      </c>
      <c r="U724" s="256">
        <v>117.09</v>
      </c>
      <c r="V724" s="194">
        <v>0.10224893518518519</v>
      </c>
      <c r="W724" s="256">
        <v>127.11</v>
      </c>
      <c r="X724" s="197"/>
      <c r="Y724" s="198" t="s">
        <v>247</v>
      </c>
      <c r="Z724" s="198"/>
      <c r="AA724" s="199" t="s">
        <v>247</v>
      </c>
      <c r="AB724" s="200"/>
      <c r="AC724" s="201"/>
      <c r="AD724" s="201"/>
      <c r="AE724" s="202"/>
      <c r="AF724" s="203"/>
      <c r="AG724" s="204" t="s">
        <v>247</v>
      </c>
      <c r="AH724" s="204"/>
      <c r="AI724" s="205"/>
      <c r="AJ724" s="200"/>
      <c r="AK724" s="201" t="s">
        <v>247</v>
      </c>
      <c r="AL724" s="201"/>
      <c r="AM724" s="202"/>
      <c r="AN724" s="206"/>
      <c r="AO724" s="207" t="s">
        <v>247</v>
      </c>
      <c r="AP724" s="207"/>
      <c r="AQ724" s="208"/>
      <c r="AU724" s="202"/>
      <c r="AW724" s="231"/>
      <c r="AX724" s="231"/>
      <c r="AY724" s="253"/>
      <c r="BA724" s="207"/>
      <c r="BB724" s="207"/>
      <c r="BC724" s="208"/>
      <c r="BD724" s="210"/>
      <c r="BE724" s="211"/>
      <c r="BF724" s="211"/>
      <c r="BG724" s="212"/>
      <c r="BH724" s="213"/>
      <c r="BI724" s="214"/>
      <c r="BJ724" s="214"/>
      <c r="BK724" s="215"/>
      <c r="BL724" s="112"/>
      <c r="BM724" s="233"/>
      <c r="BN724" s="233"/>
      <c r="BO724" s="255"/>
      <c r="BP724" s="216"/>
      <c r="BQ724" s="216"/>
      <c r="BR724" s="216"/>
      <c r="BS724" s="217"/>
      <c r="BT724" s="218"/>
      <c r="BU724" s="259"/>
      <c r="BV724" s="259"/>
      <c r="BW724" s="260"/>
      <c r="BY724" s="257"/>
      <c r="BZ724" s="257"/>
      <c r="CA724" s="257"/>
      <c r="CB724" s="221"/>
      <c r="CC724" s="222"/>
      <c r="CD724" s="222"/>
      <c r="CE724" s="222"/>
    </row>
    <row r="725" spans="2:83" ht="15" customHeight="1">
      <c r="B725" s="2">
        <v>807</v>
      </c>
      <c r="C725" s="2">
        <v>720</v>
      </c>
      <c r="D725" s="47" t="s">
        <v>1643</v>
      </c>
      <c r="E725" s="47" t="s">
        <v>1642</v>
      </c>
      <c r="F725" s="89" t="s">
        <v>1542</v>
      </c>
      <c r="G725" s="48">
        <v>1982</v>
      </c>
      <c r="H725" s="49" t="s">
        <v>31</v>
      </c>
      <c r="I725" s="2" t="str">
        <f t="shared" si="62"/>
        <v>M</v>
      </c>
      <c r="J725" s="105">
        <f t="shared" si="58"/>
        <v>126.99</v>
      </c>
      <c r="K725" s="249">
        <f t="shared" si="59"/>
        <v>126.99</v>
      </c>
      <c r="L725" s="51">
        <f t="shared" si="60"/>
        <v>1</v>
      </c>
      <c r="M725" s="52" t="str">
        <f t="shared" si="61"/>
        <v>nie</v>
      </c>
      <c r="N725" s="106">
        <f>IF($M725="ano",LARGE((Q725,U725,Y725,AC725,AG725,AK725,AO725,AS725,AW725,BA725,BE725,BI725,BM725,BQ725,BU725,BY725,CC725),1)+LARGE((Q725,U725,Y725,AC725,AG725,AK725,AO725,AS725,AW725,BA725,BE725,BI725,BM725,BQ725,BU725,BY725,CC725),2)+LARGE((Q725,U725,Y725,AC725,AG725,AK725,AO725,AS725,AW725,BA725,BE725,BI725,BM725,BQ725,BU725,BY725,CC725),3)+LARGE((Q725,U725,Y725,AC725,AG725,AK725,AO725,AS725,AW725,BA725,BE725,BI725,BM725,BQ725,BU725,BY725,CC725),4)+LARGE((Q725,U725,Y725,AC725,AG725,AK725,AO725,AS725,AW725,BA725,BE725,BI725,BM725,BQ725,BU725,BY725,CC725),5),J725)</f>
        <v>126.99</v>
      </c>
      <c r="O725" s="250">
        <f>IF($M725="ano",LARGE((S725,W725,AA725,AE725,AI725,AM725,AQ725,AU725,AY725,BC725,BG725,BK725,BO725,BS725,BW725,CA725,CE725),1)+LARGE((S725,W725,AA725,AE725,AI725,AM725,AQ725,AU725,AY725,BC725,BG725,BK725,BO725,BS725,BW725,CA725,CE725),2)+LARGE((S725,W725,AA725,AE725,AI725,AM725,AQ725,AU725,AY725,BC725,BG725,BK725,BO725,BS725,BW725,CA725,CE725),3)+LARGE((S725,W725,AA725,AE725,AI725,AM725,AQ725,AU725,AY725,BC725,BG725,BK725,BO725,BS725,BW725,CA725,CE725),4)+LARGE((S725,W725,AA725,AE725,AI725,AM725,AQ725,AU725,AY725,BC725,BG725,BK725,BO725,BS725,BW725,CA725,CE725),5),K725)</f>
        <v>126.99</v>
      </c>
      <c r="P725" s="191"/>
      <c r="Q725" s="192"/>
      <c r="R725" s="192"/>
      <c r="S725" s="193"/>
      <c r="T725" s="194"/>
      <c r="U725" s="195"/>
      <c r="V725" s="195"/>
      <c r="W725" s="196"/>
      <c r="X725" s="197">
        <v>6.9629629629629639E-2</v>
      </c>
      <c r="Y725" s="261">
        <v>126.99</v>
      </c>
      <c r="Z725" s="197">
        <v>6.9629629629629639E-2</v>
      </c>
      <c r="AA725" s="261">
        <v>126.99</v>
      </c>
      <c r="AB725" s="200"/>
      <c r="AC725" s="201"/>
      <c r="AD725" s="201"/>
      <c r="AE725" s="202"/>
      <c r="AF725" s="203"/>
      <c r="AG725" s="204" t="s">
        <v>247</v>
      </c>
      <c r="AH725" s="204"/>
      <c r="AI725" s="205"/>
      <c r="AJ725" s="200"/>
      <c r="AK725" s="201" t="s">
        <v>247</v>
      </c>
      <c r="AL725" s="201"/>
      <c r="AM725" s="202"/>
      <c r="AN725" s="206"/>
      <c r="AO725" s="207" t="s">
        <v>247</v>
      </c>
      <c r="AP725" s="207"/>
      <c r="AQ725" s="208"/>
      <c r="AU725" s="202"/>
      <c r="AW725" s="231"/>
      <c r="AX725" s="231"/>
      <c r="AY725" s="253"/>
      <c r="BA725" s="207"/>
      <c r="BB725" s="207"/>
      <c r="BC725" s="208"/>
      <c r="BD725" s="210"/>
      <c r="BE725" s="211"/>
      <c r="BF725" s="211"/>
      <c r="BG725" s="212"/>
      <c r="BH725" s="213"/>
      <c r="BI725" s="214"/>
      <c r="BJ725" s="214"/>
      <c r="BK725" s="215"/>
      <c r="BL725" s="112"/>
      <c r="BM725" s="233"/>
      <c r="BN725" s="233"/>
      <c r="BO725" s="255"/>
      <c r="BP725" s="216"/>
      <c r="BQ725" s="216"/>
      <c r="BR725" s="216"/>
      <c r="BS725" s="217"/>
      <c r="BT725" s="218"/>
      <c r="BU725" s="259"/>
      <c r="BV725" s="259"/>
      <c r="BW725" s="260"/>
      <c r="BY725" s="257"/>
      <c r="BZ725" s="257"/>
      <c r="CA725" s="257"/>
      <c r="CB725" s="221"/>
      <c r="CC725" s="222"/>
      <c r="CD725" s="222"/>
      <c r="CE725" s="222"/>
    </row>
    <row r="726" spans="2:83" ht="15" customHeight="1">
      <c r="B726" s="2">
        <v>808</v>
      </c>
      <c r="C726" s="2">
        <v>721</v>
      </c>
      <c r="D726" s="47" t="s">
        <v>2092</v>
      </c>
      <c r="E726" s="47" t="s">
        <v>1492</v>
      </c>
      <c r="F726" s="89"/>
      <c r="G726" s="48">
        <v>1974</v>
      </c>
      <c r="H726" s="49" t="s">
        <v>31</v>
      </c>
      <c r="I726" s="2" t="str">
        <f t="shared" si="62"/>
        <v>M</v>
      </c>
      <c r="J726" s="105">
        <f t="shared" si="58"/>
        <v>122.54</v>
      </c>
      <c r="K726" s="249">
        <f t="shared" si="59"/>
        <v>126.82000000000001</v>
      </c>
      <c r="L726" s="51">
        <f t="shared" si="60"/>
        <v>1</v>
      </c>
      <c r="M726" s="52" t="str">
        <f t="shared" si="61"/>
        <v>nie</v>
      </c>
      <c r="N726" s="106">
        <f>IF($M726="ano",LARGE((Q726,U726,Y726,AC726,AG726,AK726,AO726,AS726,AW726,BA726,BE726,BI726,BM726,BQ726,BU726,BY726,CC726),1)+LARGE((Q726,U726,Y726,AC726,AG726,AK726,AO726,AS726,AW726,BA726,BE726,BI726,BM726,BQ726,BU726,BY726,CC726),2)+LARGE((Q726,U726,Y726,AC726,AG726,AK726,AO726,AS726,AW726,BA726,BE726,BI726,BM726,BQ726,BU726,BY726,CC726),3)+LARGE((Q726,U726,Y726,AC726,AG726,AK726,AO726,AS726,AW726,BA726,BE726,BI726,BM726,BQ726,BU726,BY726,CC726),4)+LARGE((Q726,U726,Y726,AC726,AG726,AK726,AO726,AS726,AW726,BA726,BE726,BI726,BM726,BQ726,BU726,BY726,CC726),5),J726)</f>
        <v>122.54</v>
      </c>
      <c r="O726" s="250">
        <f>IF($M726="ano",LARGE((S726,W726,AA726,AE726,AI726,AM726,AQ726,AU726,AY726,BC726,BG726,BK726,BO726,BS726,BW726,CA726,CE726),1)+LARGE((S726,W726,AA726,AE726,AI726,AM726,AQ726,AU726,AY726,BC726,BG726,BK726,BO726,BS726,BW726,CA726,CE726),2)+LARGE((S726,W726,AA726,AE726,AI726,AM726,AQ726,AU726,AY726,BC726,BG726,BK726,BO726,BS726,BW726,CA726,CE726),3)+LARGE((S726,W726,AA726,AE726,AI726,AM726,AQ726,AU726,AY726,BC726,BG726,BK726,BO726,BS726,BW726,CA726,CE726),4)+LARGE((S726,W726,AA726,AE726,AI726,AM726,AQ726,AU726,AY726,BC726,BG726,BK726,BO726,BS726,BW726,CA726,CE726),5),K726)</f>
        <v>126.82000000000001</v>
      </c>
      <c r="P726" s="191"/>
      <c r="Q726" s="192"/>
      <c r="R726" s="192"/>
      <c r="S726" s="193"/>
      <c r="T726" s="194">
        <v>0.10912037037037037</v>
      </c>
      <c r="U726" s="256">
        <v>122.54</v>
      </c>
      <c r="V726" s="194">
        <v>0.1054430138888889</v>
      </c>
      <c r="W726" s="256">
        <v>126.82000000000001</v>
      </c>
      <c r="X726" s="197"/>
      <c r="Y726" s="198" t="s">
        <v>247</v>
      </c>
      <c r="Z726" s="198"/>
      <c r="AA726" s="199" t="s">
        <v>247</v>
      </c>
      <c r="AB726" s="200"/>
      <c r="AC726" s="201"/>
      <c r="AD726" s="201"/>
      <c r="AE726" s="202"/>
      <c r="AF726" s="203"/>
      <c r="AG726" s="204" t="s">
        <v>247</v>
      </c>
      <c r="AH726" s="204"/>
      <c r="AI726" s="205"/>
      <c r="AJ726" s="200"/>
      <c r="AK726" s="201" t="s">
        <v>247</v>
      </c>
      <c r="AL726" s="201"/>
      <c r="AM726" s="202"/>
      <c r="AN726" s="206"/>
      <c r="AO726" s="207" t="s">
        <v>247</v>
      </c>
      <c r="AP726" s="207"/>
      <c r="AQ726" s="208"/>
      <c r="AU726" s="202"/>
      <c r="AW726" s="231"/>
      <c r="AX726" s="231"/>
      <c r="AY726" s="253"/>
      <c r="BA726" s="207"/>
      <c r="BB726" s="207"/>
      <c r="BC726" s="208"/>
      <c r="BD726" s="210"/>
      <c r="BE726" s="211"/>
      <c r="BF726" s="211"/>
      <c r="BG726" s="212"/>
      <c r="BH726" s="213"/>
      <c r="BI726" s="214"/>
      <c r="BJ726" s="214"/>
      <c r="BK726" s="215"/>
      <c r="BL726" s="112"/>
      <c r="BM726" s="233"/>
      <c r="BN726" s="233"/>
      <c r="BO726" s="255"/>
      <c r="BP726" s="216"/>
      <c r="BQ726" s="216"/>
      <c r="BR726" s="216"/>
      <c r="BS726" s="217"/>
      <c r="BT726" s="218"/>
      <c r="BU726" s="259"/>
      <c r="BV726" s="259"/>
      <c r="BW726" s="260"/>
      <c r="BY726" s="257"/>
      <c r="BZ726" s="257"/>
      <c r="CA726" s="257"/>
      <c r="CB726" s="221"/>
      <c r="CC726" s="222"/>
      <c r="CD726" s="222"/>
      <c r="CE726" s="222"/>
    </row>
    <row r="727" spans="2:83" ht="15" customHeight="1">
      <c r="B727" s="2">
        <v>809</v>
      </c>
      <c r="C727" s="2">
        <v>722</v>
      </c>
      <c r="D727" s="49" t="s">
        <v>1152</v>
      </c>
      <c r="E727" s="49" t="s">
        <v>1151</v>
      </c>
      <c r="F727" s="93" t="s">
        <v>1139</v>
      </c>
      <c r="G727" s="85">
        <v>1973</v>
      </c>
      <c r="H727" s="49" t="s">
        <v>31</v>
      </c>
      <c r="I727" s="49" t="s">
        <v>32</v>
      </c>
      <c r="J727" s="105">
        <f t="shared" si="58"/>
        <v>120.99</v>
      </c>
      <c r="K727" s="249">
        <f t="shared" si="59"/>
        <v>126.19000000000001</v>
      </c>
      <c r="L727" s="51">
        <f t="shared" si="60"/>
        <v>1</v>
      </c>
      <c r="M727" s="52" t="str">
        <f t="shared" si="61"/>
        <v>nie</v>
      </c>
      <c r="N727" s="106">
        <f>IF($M727="ano",LARGE((Q727,U727,Y727,AC727,AG727,AK727,AO727,AS727,AW727,BA727,BE727,BI727,BM727,BQ727,BU727,BY727,CC727),1)+LARGE((Q727,U727,Y727,AC727,AG727,AK727,AO727,AS727,AW727,BA727,BE727,BI727,BM727,BQ727,BU727,BY727,CC727),2)+LARGE((Q727,U727,Y727,AC727,AG727,AK727,AO727,AS727,AW727,BA727,BE727,BI727,BM727,BQ727,BU727,BY727,CC727),3)+LARGE((Q727,U727,Y727,AC727,AG727,AK727,AO727,AS727,AW727,BA727,BE727,BI727,BM727,BQ727,BU727,BY727,CC727),4)+LARGE((Q727,U727,Y727,AC727,AG727,AK727,AO727,AS727,AW727,BA727,BE727,BI727,BM727,BQ727,BU727,BY727,CC727),5),J727)</f>
        <v>120.99</v>
      </c>
      <c r="O727" s="250">
        <f>IF($M727="ano",LARGE((S727,W727,AA727,AE727,AI727,AM727,AQ727,AU727,AY727,BC727,BG727,BK727,BO727,BS727,BW727,CA727,CE727),1)+LARGE((S727,W727,AA727,AE727,AI727,AM727,AQ727,AU727,AY727,BC727,BG727,BK727,BO727,BS727,BW727,CA727,CE727),2)+LARGE((S727,W727,AA727,AE727,AI727,AM727,AQ727,AU727,AY727,BC727,BG727,BK727,BO727,BS727,BW727,CA727,CE727),3)+LARGE((S727,W727,AA727,AE727,AI727,AM727,AQ727,AU727,AY727,BC727,BG727,BK727,BO727,BS727,BW727,CA727,CE727),4)+LARGE((S727,W727,AA727,AE727,AI727,AM727,AQ727,AU727,AY727,BC727,BG727,BK727,BO727,BS727,BW727,CA727,CE727),5),K727)</f>
        <v>126.19000000000001</v>
      </c>
      <c r="AJ727" s="200"/>
      <c r="AK727" s="201"/>
      <c r="AL727" s="201"/>
      <c r="AM727" s="201"/>
      <c r="BT727" s="218">
        <v>6.2604166666666669E-2</v>
      </c>
      <c r="BU727" s="256">
        <v>120.99</v>
      </c>
      <c r="BV727" s="218">
        <v>6.0024874999999998E-2</v>
      </c>
      <c r="BW727" s="262">
        <v>126.19000000000001</v>
      </c>
      <c r="BY727" s="257"/>
      <c r="BZ727" s="257"/>
      <c r="CA727" s="257"/>
      <c r="CB727" s="221"/>
      <c r="CC727" s="222"/>
      <c r="CD727" s="222"/>
      <c r="CE727" s="222"/>
    </row>
    <row r="728" spans="2:83" ht="15" customHeight="1">
      <c r="B728" s="2">
        <v>811</v>
      </c>
      <c r="C728" s="2">
        <v>723</v>
      </c>
      <c r="D728" s="49" t="s">
        <v>1354</v>
      </c>
      <c r="E728" s="49" t="s">
        <v>1353</v>
      </c>
      <c r="F728" s="93" t="s">
        <v>1542</v>
      </c>
      <c r="G728" s="85">
        <v>1981</v>
      </c>
      <c r="H728" s="49" t="s">
        <v>31</v>
      </c>
      <c r="I728" s="49" t="s">
        <v>31</v>
      </c>
      <c r="J728" s="105">
        <f t="shared" si="58"/>
        <v>126.05</v>
      </c>
      <c r="K728" s="249">
        <f t="shared" si="59"/>
        <v>126.12</v>
      </c>
      <c r="L728" s="51">
        <f t="shared" si="60"/>
        <v>1</v>
      </c>
      <c r="M728" s="52" t="str">
        <f t="shared" si="61"/>
        <v>nie</v>
      </c>
      <c r="N728" s="106">
        <f>IF($M728="ano",LARGE((Q728,U728,Y728,AC728,AG728,AK728,AO728,AS728,AW728,BA728,BE728,BI728,BM728,BQ728,BU728,BY728,CC728),1)+LARGE((Q728,U728,Y728,AC728,AG728,AK728,AO728,AS728,AW728,BA728,BE728,BI728,BM728,BQ728,BU728,BY728,CC728),2)+LARGE((Q728,U728,Y728,AC728,AG728,AK728,AO728,AS728,AW728,BA728,BE728,BI728,BM728,BQ728,BU728,BY728,CC728),3)+LARGE((Q728,U728,Y728,AC728,AG728,AK728,AO728,AS728,AW728,BA728,BE728,BI728,BM728,BQ728,BU728,BY728,CC728),4)+LARGE((Q728,U728,Y728,AC728,AG728,AK728,AO728,AS728,AW728,BA728,BE728,BI728,BM728,BQ728,BU728,BY728,CC728),5),J728)</f>
        <v>126.05</v>
      </c>
      <c r="O728" s="250">
        <f>IF($M728="ano",LARGE((S728,W728,AA728,AE728,AI728,AM728,AQ728,AU728,AY728,BC728,BG728,BK728,BO728,BS728,BW728,CA728,CE728),1)+LARGE((S728,W728,AA728,AE728,AI728,AM728,AQ728,AU728,AY728,BC728,BG728,BK728,BO728,BS728,BW728,CA728,CE728),2)+LARGE((S728,W728,AA728,AE728,AI728,AM728,AQ728,AU728,AY728,BC728,BG728,BK728,BO728,BS728,BW728,CA728,CE728),3)+LARGE((S728,W728,AA728,AE728,AI728,AM728,AQ728,AU728,AY728,BC728,BG728,BK728,BO728,BS728,BW728,CA728,CE728),4)+LARGE((S728,W728,AA728,AE728,AI728,AM728,AQ728,AU728,AY728,BC728,BG728,BK728,BO728,BS728,BW728,CA728,CE728),5),K728)</f>
        <v>126.12</v>
      </c>
      <c r="AJ728" s="200"/>
      <c r="AK728" s="201"/>
      <c r="AL728" s="201"/>
      <c r="AM728" s="201"/>
      <c r="BY728" s="264"/>
      <c r="BZ728" s="264"/>
      <c r="CA728" s="257"/>
      <c r="CB728" s="221">
        <v>6.5231481481481488E-2</v>
      </c>
      <c r="CC728" s="222">
        <v>126.05</v>
      </c>
      <c r="CD728" s="221">
        <v>6.5198865740740755E-2</v>
      </c>
      <c r="CE728" s="222">
        <v>126.12</v>
      </c>
    </row>
    <row r="729" spans="2:83" ht="15" customHeight="1">
      <c r="B729" s="2">
        <v>812</v>
      </c>
      <c r="C729" s="2">
        <v>724</v>
      </c>
      <c r="D729" s="49" t="s">
        <v>516</v>
      </c>
      <c r="E729" s="49" t="s">
        <v>517</v>
      </c>
      <c r="F729" s="93" t="s">
        <v>277</v>
      </c>
      <c r="G729" s="85" t="s">
        <v>332</v>
      </c>
      <c r="H729" s="49" t="s">
        <v>31</v>
      </c>
      <c r="I729" s="49" t="s">
        <v>37</v>
      </c>
      <c r="J729" s="105">
        <f t="shared" si="58"/>
        <v>101</v>
      </c>
      <c r="K729" s="249">
        <f t="shared" si="59"/>
        <v>126.10000000000001</v>
      </c>
      <c r="L729" s="51">
        <f t="shared" si="60"/>
        <v>1</v>
      </c>
      <c r="M729" s="52" t="str">
        <f t="shared" si="61"/>
        <v>nie</v>
      </c>
      <c r="N729" s="106">
        <f>IF($M729="ano",LARGE((Q729,U729,Y729,AC729,AG729,AK729,AO729,AS729,AW729,BA729,BE729,BI729,BM729,BQ729,BU729,BY729,CC729),1)+LARGE((Q729,U729,Y729,AC729,AG729,AK729,AO729,AS729,AW729,BA729,BE729,BI729,BM729,BQ729,BU729,BY729,CC729),2)+LARGE((Q729,U729,Y729,AC729,AG729,AK729,AO729,AS729,AW729,BA729,BE729,BI729,BM729,BQ729,BU729,BY729,CC729),3)+LARGE((Q729,U729,Y729,AC729,AG729,AK729,AO729,AS729,AW729,BA729,BE729,BI729,BM729,BQ729,BU729,BY729,CC729),4)+LARGE((Q729,U729,Y729,AC729,AG729,AK729,AO729,AS729,AW729,BA729,BE729,BI729,BM729,BQ729,BU729,BY729,CC729),5),J729)</f>
        <v>101</v>
      </c>
      <c r="O729" s="250">
        <f>IF($M729="ano",LARGE((S729,W729,AA729,AE729,AI729,AM729,AQ729,AU729,AY729,BC729,BG729,BK729,BO729,BS729,BW729,CA729,CE729),1)+LARGE((S729,W729,AA729,AE729,AI729,AM729,AQ729,AU729,AY729,BC729,BG729,BK729,BO729,BS729,BW729,CA729,CE729),2)+LARGE((S729,W729,AA729,AE729,AI729,AM729,AQ729,AU729,AY729,BC729,BG729,BK729,BO729,BS729,BW729,CA729,CE729),3)+LARGE((S729,W729,AA729,AE729,AI729,AM729,AQ729,AU729,AY729,BC729,BG729,BK729,BO729,BS729,BW729,CA729,CE729),4)+LARGE((S729,W729,AA729,AE729,AI729,AM729,AQ729,AU729,AY729,BC729,BG729,BK729,BO729,BS729,BW729,CA729,CE729),5),K729)</f>
        <v>126.10000000000001</v>
      </c>
      <c r="S729" s="193"/>
      <c r="W729" s="196"/>
      <c r="Y729" s="59" t="s">
        <v>247</v>
      </c>
      <c r="AA729" s="199" t="s">
        <v>247</v>
      </c>
      <c r="AE729" s="202"/>
      <c r="AG729" s="61" t="s">
        <v>247</v>
      </c>
      <c r="AI729" s="205"/>
      <c r="AJ729" s="200"/>
      <c r="AK729" s="201" t="s">
        <v>247</v>
      </c>
      <c r="AL729" s="201"/>
      <c r="AM729" s="202"/>
      <c r="AN729" s="206">
        <v>3.8159722222222227E-2</v>
      </c>
      <c r="AO729" s="251">
        <v>101</v>
      </c>
      <c r="AP729" s="206">
        <v>3.0565937500000005E-2</v>
      </c>
      <c r="AQ729" s="251">
        <v>126.10000000000001</v>
      </c>
      <c r="AU729" s="202"/>
      <c r="AW729" s="231"/>
      <c r="AX729" s="231"/>
      <c r="AY729" s="253"/>
      <c r="BA729" s="207"/>
      <c r="BB729" s="207"/>
      <c r="BC729" s="208"/>
      <c r="BD729" s="210"/>
      <c r="BE729" s="211"/>
      <c r="BF729" s="211"/>
      <c r="BG729" s="212"/>
      <c r="BH729" s="213"/>
      <c r="BI729" s="214"/>
      <c r="BJ729" s="214"/>
      <c r="BK729" s="215"/>
      <c r="BL729" s="112"/>
      <c r="BM729" s="233"/>
      <c r="BN729" s="233"/>
      <c r="BO729" s="255"/>
      <c r="BS729" s="217"/>
      <c r="BT729" s="218"/>
      <c r="BU729" s="259"/>
      <c r="BV729" s="259"/>
      <c r="BW729" s="260"/>
      <c r="BY729" s="257"/>
      <c r="BZ729" s="257"/>
      <c r="CA729" s="257"/>
      <c r="CB729" s="221"/>
      <c r="CC729" s="222"/>
      <c r="CD729" s="222"/>
      <c r="CE729" s="222"/>
    </row>
    <row r="730" spans="2:83" ht="15" customHeight="1">
      <c r="B730" s="2">
        <v>813</v>
      </c>
      <c r="C730" s="2">
        <v>725</v>
      </c>
      <c r="D730" s="47" t="s">
        <v>1656</v>
      </c>
      <c r="E730" s="47" t="s">
        <v>1655</v>
      </c>
      <c r="F730" s="89" t="s">
        <v>1608</v>
      </c>
      <c r="G730" s="48">
        <v>1974</v>
      </c>
      <c r="H730" s="49" t="s">
        <v>31</v>
      </c>
      <c r="I730" s="2" t="str">
        <f>IF(G730&lt;=1953,"M60",IF(G730&lt;=1963,"M50",IF(G730&lt;=1973,"M40","M")))</f>
        <v>M</v>
      </c>
      <c r="J730" s="105">
        <f t="shared" si="58"/>
        <v>121.78</v>
      </c>
      <c r="K730" s="249">
        <f t="shared" si="59"/>
        <v>126.03</v>
      </c>
      <c r="L730" s="51">
        <f t="shared" si="60"/>
        <v>1</v>
      </c>
      <c r="M730" s="52" t="str">
        <f t="shared" si="61"/>
        <v>nie</v>
      </c>
      <c r="N730" s="106">
        <f>IF($M730="ano",LARGE((Q730,U730,Y730,AC730,AG730,AK730,AO730,AS730,AW730,BA730,BE730,BI730,BM730,BQ730,BU730,BY730,CC730),1)+LARGE((Q730,U730,Y730,AC730,AG730,AK730,AO730,AS730,AW730,BA730,BE730,BI730,BM730,BQ730,BU730,BY730,CC730),2)+LARGE((Q730,U730,Y730,AC730,AG730,AK730,AO730,AS730,AW730,BA730,BE730,BI730,BM730,BQ730,BU730,BY730,CC730),3)+LARGE((Q730,U730,Y730,AC730,AG730,AK730,AO730,AS730,AW730,BA730,BE730,BI730,BM730,BQ730,BU730,BY730,CC730),4)+LARGE((Q730,U730,Y730,AC730,AG730,AK730,AO730,AS730,AW730,BA730,BE730,BI730,BM730,BQ730,BU730,BY730,CC730),5),J730)</f>
        <v>121.78</v>
      </c>
      <c r="O730" s="250">
        <f>IF($M730="ano",LARGE((S730,W730,AA730,AE730,AI730,AM730,AQ730,AU730,AY730,BC730,BG730,BK730,BO730,BS730,BW730,CA730,CE730),1)+LARGE((S730,W730,AA730,AE730,AI730,AM730,AQ730,AU730,AY730,BC730,BG730,BK730,BO730,BS730,BW730,CA730,CE730),2)+LARGE((S730,W730,AA730,AE730,AI730,AM730,AQ730,AU730,AY730,BC730,BG730,BK730,BO730,BS730,BW730,CA730,CE730),3)+LARGE((S730,W730,AA730,AE730,AI730,AM730,AQ730,AU730,AY730,BC730,BG730,BK730,BO730,BS730,BW730,CA730,CE730),4)+LARGE((S730,W730,AA730,AE730,AI730,AM730,AQ730,AU730,AY730,BC730,BG730,BK730,BO730,BS730,BW730,CA730,CE730),5),K730)</f>
        <v>126.03</v>
      </c>
      <c r="P730" s="191"/>
      <c r="Q730" s="192"/>
      <c r="R730" s="192"/>
      <c r="S730" s="193"/>
      <c r="T730" s="194"/>
      <c r="U730" s="195"/>
      <c r="V730" s="195"/>
      <c r="W730" s="196"/>
      <c r="X730" s="197">
        <v>7.0787037037037037E-2</v>
      </c>
      <c r="Y730" s="261">
        <v>121.78</v>
      </c>
      <c r="Z730" s="197">
        <v>6.840151388888889E-2</v>
      </c>
      <c r="AA730" s="261">
        <v>126.03</v>
      </c>
      <c r="AB730" s="200"/>
      <c r="AC730" s="201"/>
      <c r="AD730" s="201"/>
      <c r="AE730" s="202"/>
      <c r="AF730" s="203"/>
      <c r="AG730" s="204" t="s">
        <v>247</v>
      </c>
      <c r="AH730" s="204"/>
      <c r="AI730" s="205"/>
      <c r="AJ730" s="200"/>
      <c r="AK730" s="201" t="s">
        <v>247</v>
      </c>
      <c r="AL730" s="201"/>
      <c r="AM730" s="202"/>
      <c r="AN730" s="206"/>
      <c r="AO730" s="207" t="s">
        <v>247</v>
      </c>
      <c r="AP730" s="207"/>
      <c r="AQ730" s="208"/>
      <c r="AU730" s="202"/>
      <c r="AW730" s="231"/>
      <c r="AX730" s="231"/>
      <c r="AY730" s="253"/>
      <c r="BA730" s="207"/>
      <c r="BB730" s="207"/>
      <c r="BC730" s="208"/>
      <c r="BD730" s="210"/>
      <c r="BE730" s="211"/>
      <c r="BF730" s="211"/>
      <c r="BG730" s="212"/>
      <c r="BH730" s="213"/>
      <c r="BI730" s="214"/>
      <c r="BJ730" s="214"/>
      <c r="BK730" s="215"/>
      <c r="BL730" s="112"/>
      <c r="BM730" s="233"/>
      <c r="BN730" s="233"/>
      <c r="BO730" s="255"/>
      <c r="BP730" s="216"/>
      <c r="BQ730" s="216"/>
      <c r="BR730" s="216"/>
      <c r="BS730" s="217"/>
      <c r="BT730" s="218"/>
      <c r="BU730" s="259"/>
      <c r="BV730" s="259"/>
      <c r="BW730" s="260"/>
      <c r="BY730" s="257"/>
      <c r="BZ730" s="257"/>
      <c r="CA730" s="257"/>
      <c r="CB730" s="221"/>
      <c r="CC730" s="222"/>
      <c r="CD730" s="222"/>
      <c r="CE730" s="222"/>
    </row>
    <row r="731" spans="2:83" ht="15" customHeight="1">
      <c r="B731" s="2">
        <v>814</v>
      </c>
      <c r="C731" s="2">
        <v>726</v>
      </c>
      <c r="D731" s="49" t="s">
        <v>1669</v>
      </c>
      <c r="E731" s="49" t="s">
        <v>1668</v>
      </c>
      <c r="G731" s="85">
        <v>1970</v>
      </c>
      <c r="H731" s="49" t="s">
        <v>31</v>
      </c>
      <c r="I731" s="2" t="str">
        <f>IF(G731&lt;=1953,"M60",IF(G731&lt;=1963,"M50",IF(G731&lt;=1973,"M40","M")))</f>
        <v>M40</v>
      </c>
      <c r="J731" s="105">
        <f t="shared" si="58"/>
        <v>117.73</v>
      </c>
      <c r="K731" s="249">
        <f t="shared" si="59"/>
        <v>125.76</v>
      </c>
      <c r="L731" s="51">
        <f t="shared" si="60"/>
        <v>1</v>
      </c>
      <c r="M731" s="52" t="str">
        <f t="shared" si="61"/>
        <v>nie</v>
      </c>
      <c r="N731" s="106">
        <f>IF($M731="ano",LARGE((Q731,U731,Y731,AC731,AG731,AK731,AO731,AS731,AW731,BA731,BE731,BI731,BM731,BQ731,BU731,BY731,CC731),1)+LARGE((Q731,U731,Y731,AC731,AG731,AK731,AO731,AS731,AW731,BA731,BE731,BI731,BM731,BQ731,BU731,BY731,CC731),2)+LARGE((Q731,U731,Y731,AC731,AG731,AK731,AO731,AS731,AW731,BA731,BE731,BI731,BM731,BQ731,BU731,BY731,CC731),3)+LARGE((Q731,U731,Y731,AC731,AG731,AK731,AO731,AS731,AW731,BA731,BE731,BI731,BM731,BQ731,BU731,BY731,CC731),4)+LARGE((Q731,U731,Y731,AC731,AG731,AK731,AO731,AS731,AW731,BA731,BE731,BI731,BM731,BQ731,BU731,BY731,CC731),5),J731)</f>
        <v>117.73</v>
      </c>
      <c r="O731" s="250">
        <f>IF($M731="ano",LARGE((S731,W731,AA731,AE731,AI731,AM731,AQ731,AU731,AY731,BC731,BG731,BK731,BO731,BS731,BW731,CA731,CE731),1)+LARGE((S731,W731,AA731,AE731,AI731,AM731,AQ731,AU731,AY731,BC731,BG731,BK731,BO731,BS731,BW731,CA731,CE731),2)+LARGE((S731,W731,AA731,AE731,AI731,AM731,AQ731,AU731,AY731,BC731,BG731,BK731,BO731,BS731,BW731,CA731,CE731),3)+LARGE((S731,W731,AA731,AE731,AI731,AM731,AQ731,AU731,AY731,BC731,BG731,BK731,BO731,BS731,BW731,CA731,CE731),4)+LARGE((S731,W731,AA731,AE731,AI731,AM731,AQ731,AU731,AY731,BC731,BG731,BK731,BO731,BS731,BW731,CA731,CE731),5),K731)</f>
        <v>125.76</v>
      </c>
      <c r="P731" s="191"/>
      <c r="Q731" s="192"/>
      <c r="R731" s="192"/>
      <c r="S731" s="193"/>
      <c r="T731" s="194"/>
      <c r="U731" s="195"/>
      <c r="V731" s="195"/>
      <c r="W731" s="196"/>
      <c r="X731" s="197">
        <v>7.1689814814814817E-2</v>
      </c>
      <c r="Y731" s="261">
        <v>117.73</v>
      </c>
      <c r="Z731" s="197">
        <v>6.7116004629629633E-2</v>
      </c>
      <c r="AA731" s="261">
        <v>125.76</v>
      </c>
      <c r="AB731" s="200"/>
      <c r="AC731" s="201"/>
      <c r="AD731" s="201"/>
      <c r="AE731" s="202"/>
      <c r="AF731" s="203"/>
      <c r="AG731" s="204" t="s">
        <v>247</v>
      </c>
      <c r="AH731" s="204"/>
      <c r="AI731" s="205"/>
      <c r="AJ731" s="200"/>
      <c r="AK731" s="201" t="s">
        <v>247</v>
      </c>
      <c r="AL731" s="201"/>
      <c r="AM731" s="202"/>
      <c r="AN731" s="206"/>
      <c r="AO731" s="207" t="s">
        <v>247</v>
      </c>
      <c r="AP731" s="207"/>
      <c r="AQ731" s="208"/>
      <c r="AU731" s="202"/>
      <c r="AW731" s="231"/>
      <c r="AX731" s="231"/>
      <c r="AY731" s="253"/>
      <c r="BA731" s="207"/>
      <c r="BB731" s="207"/>
      <c r="BC731" s="208"/>
      <c r="BD731" s="210"/>
      <c r="BE731" s="211"/>
      <c r="BF731" s="211"/>
      <c r="BG731" s="212"/>
      <c r="BH731" s="213"/>
      <c r="BI731" s="214"/>
      <c r="BJ731" s="214"/>
      <c r="BK731" s="215"/>
      <c r="BL731" s="112"/>
      <c r="BM731" s="233"/>
      <c r="BN731" s="233"/>
      <c r="BO731" s="255"/>
      <c r="BP731" s="216"/>
      <c r="BQ731" s="216"/>
      <c r="BR731" s="216"/>
      <c r="BS731" s="217"/>
      <c r="BT731" s="218"/>
      <c r="BU731" s="259"/>
      <c r="BV731" s="259"/>
      <c r="BW731" s="260"/>
      <c r="BY731" s="257"/>
      <c r="BZ731" s="257"/>
      <c r="CA731" s="257"/>
      <c r="CB731" s="221"/>
      <c r="CC731" s="222"/>
      <c r="CD731" s="222"/>
      <c r="CE731" s="222"/>
    </row>
    <row r="732" spans="2:83" ht="15" customHeight="1">
      <c r="B732" s="2">
        <v>815</v>
      </c>
      <c r="C732" s="2">
        <v>727</v>
      </c>
      <c r="D732" s="49" t="s">
        <v>2376</v>
      </c>
      <c r="E732" s="49" t="s">
        <v>1610</v>
      </c>
      <c r="F732" s="93" t="s">
        <v>1355</v>
      </c>
      <c r="G732" s="85">
        <v>1974</v>
      </c>
      <c r="H732" s="49" t="s">
        <v>31</v>
      </c>
      <c r="I732" s="49" t="s">
        <v>31</v>
      </c>
      <c r="J732" s="105">
        <f t="shared" si="58"/>
        <v>121.29</v>
      </c>
      <c r="K732" s="249">
        <f t="shared" si="59"/>
        <v>125.53</v>
      </c>
      <c r="L732" s="51">
        <f t="shared" si="60"/>
        <v>1</v>
      </c>
      <c r="M732" s="52" t="str">
        <f t="shared" si="61"/>
        <v>nie</v>
      </c>
      <c r="N732" s="106">
        <f>IF($M732="ano",LARGE((Q732,U732,Y732,AC732,AG732,AK732,AO732,AS732,AW732,BA732,BE732,BI732,BM732,BQ732,BU732,BY732,CC732),1)+LARGE((Q732,U732,Y732,AC732,AG732,AK732,AO732,AS732,AW732,BA732,BE732,BI732,BM732,BQ732,BU732,BY732,CC732),2)+LARGE((Q732,U732,Y732,AC732,AG732,AK732,AO732,AS732,AW732,BA732,BE732,BI732,BM732,BQ732,BU732,BY732,CC732),3)+LARGE((Q732,U732,Y732,AC732,AG732,AK732,AO732,AS732,AW732,BA732,BE732,BI732,BM732,BQ732,BU732,BY732,CC732),4)+LARGE((Q732,U732,Y732,AC732,AG732,AK732,AO732,AS732,AW732,BA732,BE732,BI732,BM732,BQ732,BU732,BY732,CC732),5),J732)</f>
        <v>121.29</v>
      </c>
      <c r="O732" s="250">
        <f>IF($M732="ano",LARGE((S732,W732,AA732,AE732,AI732,AM732,AQ732,AU732,AY732,BC732,BG732,BK732,BO732,BS732,BW732,CA732,CE732),1)+LARGE((S732,W732,AA732,AE732,AI732,AM732,AQ732,AU732,AY732,BC732,BG732,BK732,BO732,BS732,BW732,CA732,CE732),2)+LARGE((S732,W732,AA732,AE732,AI732,AM732,AQ732,AU732,AY732,BC732,BG732,BK732,BO732,BS732,BW732,CA732,CE732),3)+LARGE((S732,W732,AA732,AE732,AI732,AM732,AQ732,AU732,AY732,BC732,BG732,BK732,BO732,BS732,BW732,CA732,CE732),4)+LARGE((S732,W732,AA732,AE732,AI732,AM732,AQ732,AU732,AY732,BC732,BG732,BK732,BO732,BS732,BW732,CA732,CE732),5),K732)</f>
        <v>125.53</v>
      </c>
      <c r="AJ732" s="200"/>
      <c r="AK732" s="201"/>
      <c r="AL732" s="201"/>
      <c r="AM732" s="201"/>
      <c r="BY732" s="264"/>
      <c r="BZ732" s="264"/>
      <c r="CA732" s="257"/>
      <c r="CB732" s="221">
        <v>6.6365740740740739E-2</v>
      </c>
      <c r="CC732" s="222">
        <v>121.29</v>
      </c>
      <c r="CD732" s="221">
        <v>6.4129215277777776E-2</v>
      </c>
      <c r="CE732" s="222">
        <v>125.53</v>
      </c>
    </row>
    <row r="733" spans="2:83" ht="15" customHeight="1">
      <c r="B733" s="2">
        <v>818</v>
      </c>
      <c r="C733" s="2">
        <v>728</v>
      </c>
      <c r="D733" s="49" t="s">
        <v>635</v>
      </c>
      <c r="E733" s="49" t="s">
        <v>1554</v>
      </c>
      <c r="F733" s="93" t="s">
        <v>391</v>
      </c>
      <c r="G733" s="85" t="s">
        <v>345</v>
      </c>
      <c r="H733" s="49" t="s">
        <v>31</v>
      </c>
      <c r="I733" s="49" t="s">
        <v>33</v>
      </c>
      <c r="J733" s="105">
        <f t="shared" si="58"/>
        <v>103.36</v>
      </c>
      <c r="K733" s="249">
        <f t="shared" si="59"/>
        <v>125.52000000000001</v>
      </c>
      <c r="L733" s="51">
        <f t="shared" si="60"/>
        <v>1</v>
      </c>
      <c r="M733" s="52" t="str">
        <f t="shared" si="61"/>
        <v>nie</v>
      </c>
      <c r="N733" s="106">
        <f>IF($M733="ano",LARGE((Q733,U733,Y733,AC733,AG733,AK733,AO733,AS733,AW733,BA733,BE733,BI733,BM733,BQ733,BU733,BY733,CC733),1)+LARGE((Q733,U733,Y733,AC733,AG733,AK733,AO733,AS733,AW733,BA733,BE733,BI733,BM733,BQ733,BU733,BY733,CC733),2)+LARGE((Q733,U733,Y733,AC733,AG733,AK733,AO733,AS733,AW733,BA733,BE733,BI733,BM733,BQ733,BU733,BY733,CC733),3)+LARGE((Q733,U733,Y733,AC733,AG733,AK733,AO733,AS733,AW733,BA733,BE733,BI733,BM733,BQ733,BU733,BY733,CC733),4)+LARGE((Q733,U733,Y733,AC733,AG733,AK733,AO733,AS733,AW733,BA733,BE733,BI733,BM733,BQ733,BU733,BY733,CC733),5),J733)</f>
        <v>103.36</v>
      </c>
      <c r="O733" s="250">
        <f>IF($M733="ano",LARGE((S733,W733,AA733,AE733,AI733,AM733,AQ733,AU733,AY733,BC733,BG733,BK733,BO733,BS733,BW733,CA733,CE733),1)+LARGE((S733,W733,AA733,AE733,AI733,AM733,AQ733,AU733,AY733,BC733,BG733,BK733,BO733,BS733,BW733,CA733,CE733),2)+LARGE((S733,W733,AA733,AE733,AI733,AM733,AQ733,AU733,AY733,BC733,BG733,BK733,BO733,BS733,BW733,CA733,CE733),3)+LARGE((S733,W733,AA733,AE733,AI733,AM733,AQ733,AU733,AY733,BC733,BG733,BK733,BO733,BS733,BW733,CA733,CE733),4)+LARGE((S733,W733,AA733,AE733,AI733,AM733,AQ733,AU733,AY733,BC733,BG733,BK733,BO733,BS733,BW733,CA733,CE733),5),K733)</f>
        <v>125.52000000000001</v>
      </c>
      <c r="S733" s="193"/>
      <c r="W733" s="196"/>
      <c r="Y733" s="59" t="s">
        <v>247</v>
      </c>
      <c r="AA733" s="199" t="s">
        <v>247</v>
      </c>
      <c r="AE733" s="202"/>
      <c r="AG733" s="61" t="s">
        <v>247</v>
      </c>
      <c r="AI733" s="205"/>
      <c r="AJ733" s="200"/>
      <c r="AK733" s="201" t="s">
        <v>247</v>
      </c>
      <c r="AL733" s="201"/>
      <c r="AM733" s="202"/>
      <c r="AN733" s="206">
        <v>3.78587962962963E-2</v>
      </c>
      <c r="AO733" s="251">
        <v>103.36</v>
      </c>
      <c r="AP733" s="206">
        <v>3.1176718750000002E-2</v>
      </c>
      <c r="AQ733" s="251">
        <v>125.52000000000001</v>
      </c>
      <c r="AU733" s="202"/>
      <c r="AW733" s="231"/>
      <c r="AX733" s="231"/>
      <c r="AY733" s="253"/>
      <c r="BA733" s="207"/>
      <c r="BB733" s="207"/>
      <c r="BC733" s="208"/>
      <c r="BD733" s="210"/>
      <c r="BE733" s="211"/>
      <c r="BF733" s="211"/>
      <c r="BG733" s="212"/>
      <c r="BH733" s="213"/>
      <c r="BI733" s="214"/>
      <c r="BJ733" s="214"/>
      <c r="BK733" s="215"/>
      <c r="BL733" s="112"/>
      <c r="BM733" s="233"/>
      <c r="BN733" s="233"/>
      <c r="BO733" s="255"/>
      <c r="BS733" s="217"/>
      <c r="BT733" s="218"/>
      <c r="BU733" s="259"/>
      <c r="BV733" s="259"/>
      <c r="BW733" s="260"/>
      <c r="BY733" s="257"/>
      <c r="BZ733" s="257"/>
      <c r="CA733" s="257"/>
      <c r="CB733" s="221"/>
      <c r="CC733" s="222"/>
      <c r="CD733" s="222"/>
      <c r="CE733" s="222"/>
    </row>
    <row r="734" spans="2:83" ht="15" customHeight="1">
      <c r="B734" s="2">
        <v>819</v>
      </c>
      <c r="C734" s="2">
        <v>729</v>
      </c>
      <c r="D734" s="47" t="s">
        <v>2088</v>
      </c>
      <c r="E734" s="47" t="s">
        <v>1505</v>
      </c>
      <c r="F734" s="89"/>
      <c r="G734" s="48">
        <v>1977</v>
      </c>
      <c r="H734" s="49" t="s">
        <v>31</v>
      </c>
      <c r="I734" s="2" t="str">
        <f>IF(G734&lt;=1953,"M60",IF(G734&lt;=1963,"M50",IF(G734&lt;=1973,"M40","M")))</f>
        <v>M</v>
      </c>
      <c r="J734" s="105">
        <f t="shared" si="58"/>
        <v>123.35</v>
      </c>
      <c r="K734" s="249">
        <f t="shared" si="59"/>
        <v>125.02000000000001</v>
      </c>
      <c r="L734" s="51">
        <f t="shared" si="60"/>
        <v>1</v>
      </c>
      <c r="M734" s="52" t="str">
        <f t="shared" si="61"/>
        <v>nie</v>
      </c>
      <c r="N734" s="106">
        <f>IF($M734="ano",LARGE((Q734,U734,Y734,AC734,AG734,AK734,AO734,AS734,AW734,BA734,BE734,BI734,BM734,BQ734,BU734,BY734,CC734),1)+LARGE((Q734,U734,Y734,AC734,AG734,AK734,AO734,AS734,AW734,BA734,BE734,BI734,BM734,BQ734,BU734,BY734,CC734),2)+LARGE((Q734,U734,Y734,AC734,AG734,AK734,AO734,AS734,AW734,BA734,BE734,BI734,BM734,BQ734,BU734,BY734,CC734),3)+LARGE((Q734,U734,Y734,AC734,AG734,AK734,AO734,AS734,AW734,BA734,BE734,BI734,BM734,BQ734,BU734,BY734,CC734),4)+LARGE((Q734,U734,Y734,AC734,AG734,AK734,AO734,AS734,AW734,BA734,BE734,BI734,BM734,BQ734,BU734,BY734,CC734),5),J734)</f>
        <v>123.35</v>
      </c>
      <c r="O734" s="250">
        <f>IF($M734="ano",LARGE((S734,W734,AA734,AE734,AI734,AM734,AQ734,AU734,AY734,BC734,BG734,BK734,BO734,BS734,BW734,CA734,CE734),1)+LARGE((S734,W734,AA734,AE734,AI734,AM734,AQ734,AU734,AY734,BC734,BG734,BK734,BO734,BS734,BW734,CA734,CE734),2)+LARGE((S734,W734,AA734,AE734,AI734,AM734,AQ734,AU734,AY734,BC734,BG734,BK734,BO734,BS734,BW734,CA734,CE734),3)+LARGE((S734,W734,AA734,AE734,AI734,AM734,AQ734,AU734,AY734,BC734,BG734,BK734,BO734,BS734,BW734,CA734,CE734),4)+LARGE((S734,W734,AA734,AE734,AI734,AM734,AQ734,AU734,AY734,BC734,BG734,BK734,BO734,BS734,BW734,CA734,CE734),5),K734)</f>
        <v>125.02000000000001</v>
      </c>
      <c r="P734" s="191"/>
      <c r="Q734" s="192"/>
      <c r="R734" s="192"/>
      <c r="S734" s="193"/>
      <c r="T734" s="194">
        <v>0.10884259259259259</v>
      </c>
      <c r="U734" s="256">
        <v>123.35</v>
      </c>
      <c r="V734" s="194">
        <v>0.1073949861111111</v>
      </c>
      <c r="W734" s="256">
        <v>125.02000000000001</v>
      </c>
      <c r="X734" s="197"/>
      <c r="Y734" s="198" t="s">
        <v>247</v>
      </c>
      <c r="Z734" s="198"/>
      <c r="AA734" s="199" t="s">
        <v>247</v>
      </c>
      <c r="AB734" s="200"/>
      <c r="AC734" s="201"/>
      <c r="AD734" s="201"/>
      <c r="AE734" s="202"/>
      <c r="AF734" s="203"/>
      <c r="AG734" s="204" t="s">
        <v>247</v>
      </c>
      <c r="AH734" s="204"/>
      <c r="AI734" s="205"/>
      <c r="AJ734" s="200"/>
      <c r="AK734" s="201" t="s">
        <v>247</v>
      </c>
      <c r="AL734" s="201"/>
      <c r="AM734" s="202"/>
      <c r="AN734" s="206"/>
      <c r="AO734" s="207" t="s">
        <v>247</v>
      </c>
      <c r="AP734" s="207"/>
      <c r="AQ734" s="208"/>
      <c r="AU734" s="202"/>
      <c r="AW734" s="231"/>
      <c r="AX734" s="231"/>
      <c r="AY734" s="253"/>
      <c r="BA734" s="207"/>
      <c r="BB734" s="207"/>
      <c r="BC734" s="208"/>
      <c r="BD734" s="210"/>
      <c r="BE734" s="211"/>
      <c r="BF734" s="211"/>
      <c r="BG734" s="212"/>
      <c r="BH734" s="213"/>
      <c r="BI734" s="214"/>
      <c r="BJ734" s="214"/>
      <c r="BK734" s="215"/>
      <c r="BL734" s="112"/>
      <c r="BM734" s="233"/>
      <c r="BN734" s="233"/>
      <c r="BO734" s="255"/>
      <c r="BP734" s="216"/>
      <c r="BQ734" s="216"/>
      <c r="BR734" s="216"/>
      <c r="BS734" s="217"/>
      <c r="BT734" s="218"/>
      <c r="BU734" s="259"/>
      <c r="BV734" s="259"/>
      <c r="BW734" s="260"/>
      <c r="BY734" s="257"/>
      <c r="BZ734" s="257"/>
      <c r="CA734" s="257"/>
      <c r="CB734" s="221"/>
      <c r="CC734" s="222"/>
      <c r="CD734" s="222"/>
      <c r="CE734" s="222"/>
    </row>
    <row r="735" spans="2:83" ht="15" customHeight="1">
      <c r="B735" s="2">
        <v>820</v>
      </c>
      <c r="C735" s="2">
        <v>730</v>
      </c>
      <c r="D735" s="49" t="s">
        <v>626</v>
      </c>
      <c r="E735" s="49" t="s">
        <v>1543</v>
      </c>
      <c r="F735" s="93" t="s">
        <v>385</v>
      </c>
      <c r="G735" s="85" t="s">
        <v>323</v>
      </c>
      <c r="H735" s="49" t="s">
        <v>31</v>
      </c>
      <c r="I735" s="49" t="s">
        <v>33</v>
      </c>
      <c r="J735" s="105">
        <f t="shared" si="58"/>
        <v>108.52</v>
      </c>
      <c r="K735" s="249">
        <f t="shared" si="59"/>
        <v>124.94000000000001</v>
      </c>
      <c r="L735" s="51">
        <f t="shared" si="60"/>
        <v>1</v>
      </c>
      <c r="M735" s="52" t="str">
        <f t="shared" si="61"/>
        <v>nie</v>
      </c>
      <c r="N735" s="106">
        <f>IF($M735="ano",LARGE((Q735,U735,Y735,AC735,AG735,AK735,AO735,AS735,AW735,BA735,BE735,BI735,BM735,BQ735,BU735,BY735,CC735),1)+LARGE((Q735,U735,Y735,AC735,AG735,AK735,AO735,AS735,AW735,BA735,BE735,BI735,BM735,BQ735,BU735,BY735,CC735),2)+LARGE((Q735,U735,Y735,AC735,AG735,AK735,AO735,AS735,AW735,BA735,BE735,BI735,BM735,BQ735,BU735,BY735,CC735),3)+LARGE((Q735,U735,Y735,AC735,AG735,AK735,AO735,AS735,AW735,BA735,BE735,BI735,BM735,BQ735,BU735,BY735,CC735),4)+LARGE((Q735,U735,Y735,AC735,AG735,AK735,AO735,AS735,AW735,BA735,BE735,BI735,BM735,BQ735,BU735,BY735,CC735),5),J735)</f>
        <v>108.52</v>
      </c>
      <c r="O735" s="250">
        <f>IF($M735="ano",LARGE((S735,W735,AA735,AE735,AI735,AM735,AQ735,AU735,AY735,BC735,BG735,BK735,BO735,BS735,BW735,CA735,CE735),1)+LARGE((S735,W735,AA735,AE735,AI735,AM735,AQ735,AU735,AY735,BC735,BG735,BK735,BO735,BS735,BW735,CA735,CE735),2)+LARGE((S735,W735,AA735,AE735,AI735,AM735,AQ735,AU735,AY735,BC735,BG735,BK735,BO735,BS735,BW735,CA735,CE735),3)+LARGE((S735,W735,AA735,AE735,AI735,AM735,AQ735,AU735,AY735,BC735,BG735,BK735,BO735,BS735,BW735,CA735,CE735),4)+LARGE((S735,W735,AA735,AE735,AI735,AM735,AQ735,AU735,AY735,BC735,BG735,BK735,BO735,BS735,BW735,CA735,CE735),5),K735)</f>
        <v>124.94000000000001</v>
      </c>
      <c r="S735" s="193"/>
      <c r="W735" s="196"/>
      <c r="Y735" s="59" t="s">
        <v>247</v>
      </c>
      <c r="AA735" s="199" t="s">
        <v>247</v>
      </c>
      <c r="AE735" s="202"/>
      <c r="AG735" s="61" t="s">
        <v>247</v>
      </c>
      <c r="AI735" s="205"/>
      <c r="AJ735" s="200"/>
      <c r="AK735" s="201" t="s">
        <v>247</v>
      </c>
      <c r="AL735" s="201"/>
      <c r="AM735" s="202"/>
      <c r="AN735" s="206">
        <v>3.7199074074074072E-2</v>
      </c>
      <c r="AO735" s="251">
        <v>108.52</v>
      </c>
      <c r="AP735" s="206">
        <v>3.2311115740740741E-2</v>
      </c>
      <c r="AQ735" s="251">
        <v>124.94000000000001</v>
      </c>
      <c r="AU735" s="202"/>
      <c r="AW735" s="231"/>
      <c r="AX735" s="231"/>
      <c r="AY735" s="253"/>
      <c r="BA735" s="207"/>
      <c r="BB735" s="207"/>
      <c r="BC735" s="208"/>
      <c r="BD735" s="210"/>
      <c r="BE735" s="211"/>
      <c r="BF735" s="211"/>
      <c r="BG735" s="212"/>
      <c r="BH735" s="213"/>
      <c r="BI735" s="214"/>
      <c r="BJ735" s="214"/>
      <c r="BK735" s="215"/>
      <c r="BL735" s="112"/>
      <c r="BM735" s="233"/>
      <c r="BN735" s="233"/>
      <c r="BO735" s="255"/>
      <c r="BS735" s="217"/>
      <c r="BT735" s="218"/>
      <c r="BU735" s="259"/>
      <c r="BV735" s="259"/>
      <c r="BW735" s="260"/>
      <c r="BY735" s="257"/>
      <c r="BZ735" s="257"/>
      <c r="CA735" s="257"/>
      <c r="CB735" s="221"/>
      <c r="CC735" s="222"/>
      <c r="CD735" s="222"/>
      <c r="CE735" s="222"/>
    </row>
    <row r="736" spans="2:83" ht="15" customHeight="1">
      <c r="B736" s="2">
        <v>821</v>
      </c>
      <c r="C736" s="2">
        <v>731</v>
      </c>
      <c r="D736" s="47" t="s">
        <v>1650</v>
      </c>
      <c r="E736" s="47" t="s">
        <v>1484</v>
      </c>
      <c r="F736" s="89" t="s">
        <v>1542</v>
      </c>
      <c r="G736" s="48">
        <v>1981</v>
      </c>
      <c r="H736" s="49" t="s">
        <v>31</v>
      </c>
      <c r="I736" s="2" t="str">
        <f>IF(G736&lt;=1953,"M60",IF(G736&lt;=1963,"M50",IF(G736&lt;=1973,"M40","M")))</f>
        <v>M</v>
      </c>
      <c r="J736" s="105">
        <f t="shared" si="58"/>
        <v>124.85</v>
      </c>
      <c r="K736" s="249">
        <f t="shared" si="59"/>
        <v>124.92</v>
      </c>
      <c r="L736" s="51">
        <f t="shared" si="60"/>
        <v>1</v>
      </c>
      <c r="M736" s="52" t="str">
        <f t="shared" si="61"/>
        <v>nie</v>
      </c>
      <c r="N736" s="106">
        <f>IF($M736="ano",LARGE((Q736,U736,Y736,AC736,AG736,AK736,AO736,AS736,AW736,BA736,BE736,BI736,BM736,BQ736,BU736,BY736,CC736),1)+LARGE((Q736,U736,Y736,AC736,AG736,AK736,AO736,AS736,AW736,BA736,BE736,BI736,BM736,BQ736,BU736,BY736,CC736),2)+LARGE((Q736,U736,Y736,AC736,AG736,AK736,AO736,AS736,AW736,BA736,BE736,BI736,BM736,BQ736,BU736,BY736,CC736),3)+LARGE((Q736,U736,Y736,AC736,AG736,AK736,AO736,AS736,AW736,BA736,BE736,BI736,BM736,BQ736,BU736,BY736,CC736),4)+LARGE((Q736,U736,Y736,AC736,AG736,AK736,AO736,AS736,AW736,BA736,BE736,BI736,BM736,BQ736,BU736,BY736,CC736),5),J736)</f>
        <v>124.85</v>
      </c>
      <c r="O736" s="250">
        <f>IF($M736="ano",LARGE((S736,W736,AA736,AE736,AI736,AM736,AQ736,AU736,AY736,BC736,BG736,BK736,BO736,BS736,BW736,CA736,CE736),1)+LARGE((S736,W736,AA736,AE736,AI736,AM736,AQ736,AU736,AY736,BC736,BG736,BK736,BO736,BS736,BW736,CA736,CE736),2)+LARGE((S736,W736,AA736,AE736,AI736,AM736,AQ736,AU736,AY736,BC736,BG736,BK736,BO736,BS736,BW736,CA736,CE736),3)+LARGE((S736,W736,AA736,AE736,AI736,AM736,AQ736,AU736,AY736,BC736,BG736,BK736,BO736,BS736,BW736,CA736,CE736),4)+LARGE((S736,W736,AA736,AE736,AI736,AM736,AQ736,AU736,AY736,BC736,BG736,BK736,BO736,BS736,BW736,CA736,CE736),5),K736)</f>
        <v>124.92</v>
      </c>
      <c r="P736" s="191"/>
      <c r="Q736" s="192"/>
      <c r="R736" s="192"/>
      <c r="S736" s="193"/>
      <c r="T736" s="194"/>
      <c r="U736" s="195"/>
      <c r="V736" s="195"/>
      <c r="W736" s="196"/>
      <c r="X736" s="197">
        <v>7.0104166666666676E-2</v>
      </c>
      <c r="Y736" s="261">
        <v>124.85</v>
      </c>
      <c r="Z736" s="197">
        <v>7.0069114583333342E-2</v>
      </c>
      <c r="AA736" s="261">
        <v>124.92</v>
      </c>
      <c r="AB736" s="200"/>
      <c r="AC736" s="201"/>
      <c r="AD736" s="201"/>
      <c r="AE736" s="202"/>
      <c r="AF736" s="203"/>
      <c r="AG736" s="204" t="s">
        <v>247</v>
      </c>
      <c r="AH736" s="204"/>
      <c r="AI736" s="205"/>
      <c r="AJ736" s="200"/>
      <c r="AK736" s="201" t="s">
        <v>247</v>
      </c>
      <c r="AL736" s="201"/>
      <c r="AM736" s="202"/>
      <c r="AN736" s="206"/>
      <c r="AO736" s="207" t="s">
        <v>247</v>
      </c>
      <c r="AP736" s="207"/>
      <c r="AQ736" s="208"/>
      <c r="AU736" s="202"/>
      <c r="AW736" s="231"/>
      <c r="AX736" s="231"/>
      <c r="AY736" s="253"/>
      <c r="BA736" s="207"/>
      <c r="BB736" s="207"/>
      <c r="BC736" s="208"/>
      <c r="BD736" s="210"/>
      <c r="BE736" s="211"/>
      <c r="BF736" s="211"/>
      <c r="BG736" s="212"/>
      <c r="BH736" s="213"/>
      <c r="BI736" s="214"/>
      <c r="BJ736" s="214"/>
      <c r="BK736" s="215"/>
      <c r="BL736" s="112"/>
      <c r="BM736" s="233"/>
      <c r="BN736" s="233"/>
      <c r="BO736" s="255"/>
      <c r="BP736" s="216"/>
      <c r="BQ736" s="216"/>
      <c r="BR736" s="216"/>
      <c r="BS736" s="217"/>
      <c r="BT736" s="218"/>
      <c r="BU736" s="259"/>
      <c r="BV736" s="259"/>
      <c r="BW736" s="260"/>
      <c r="BY736" s="257"/>
      <c r="BZ736" s="257"/>
      <c r="CA736" s="257"/>
      <c r="CB736" s="221"/>
      <c r="CC736" s="222"/>
      <c r="CD736" s="222"/>
      <c r="CE736" s="222"/>
    </row>
    <row r="737" spans="2:83" ht="15" customHeight="1">
      <c r="B737" s="2">
        <v>822</v>
      </c>
      <c r="C737" s="2">
        <v>732</v>
      </c>
      <c r="D737" s="49" t="s">
        <v>1023</v>
      </c>
      <c r="E737" s="49" t="s">
        <v>1543</v>
      </c>
      <c r="F737" s="93" t="s">
        <v>975</v>
      </c>
      <c r="G737" s="85">
        <v>1964</v>
      </c>
      <c r="H737" s="49" t="s">
        <v>31</v>
      </c>
      <c r="I737" s="49" t="s">
        <v>32</v>
      </c>
      <c r="J737" s="105">
        <f t="shared" si="58"/>
        <v>111.3</v>
      </c>
      <c r="K737" s="249">
        <f t="shared" si="59"/>
        <v>124.89</v>
      </c>
      <c r="L737" s="51">
        <f t="shared" si="60"/>
        <v>1</v>
      </c>
      <c r="M737" s="52" t="str">
        <f t="shared" si="61"/>
        <v>nie</v>
      </c>
      <c r="N737" s="106">
        <f>IF($M737="ano",LARGE((Q737,U737,Y737,AC737,AG737,AK737,AO737,AS737,AW737,BA737,BE737,BI737,BM737,BQ737,BU737,BY737,CC737),1)+LARGE((Q737,U737,Y737,AC737,AG737,AK737,AO737,AS737,AW737,BA737,BE737,BI737,BM737,BQ737,BU737,BY737,CC737),2)+LARGE((Q737,U737,Y737,AC737,AG737,AK737,AO737,AS737,AW737,BA737,BE737,BI737,BM737,BQ737,BU737,BY737,CC737),3)+LARGE((Q737,U737,Y737,AC737,AG737,AK737,AO737,AS737,AW737,BA737,BE737,BI737,BM737,BQ737,BU737,BY737,CC737),4)+LARGE((Q737,U737,Y737,AC737,AG737,AK737,AO737,AS737,AW737,BA737,BE737,BI737,BM737,BQ737,BU737,BY737,CC737),5),J737)</f>
        <v>111.3</v>
      </c>
      <c r="O737" s="250">
        <f>IF($M737="ano",LARGE((S737,W737,AA737,AE737,AI737,AM737,AQ737,AU737,AY737,BC737,BG737,BK737,BO737,BS737,BW737,CA737,CE737),1)+LARGE((S737,W737,AA737,AE737,AI737,AM737,AQ737,AU737,AY737,BC737,BG737,BK737,BO737,BS737,BW737,CA737,CE737),2)+LARGE((S737,W737,AA737,AE737,AI737,AM737,AQ737,AU737,AY737,BC737,BG737,BK737,BO737,BS737,BW737,CA737,CE737),3)+LARGE((S737,W737,AA737,AE737,AI737,AM737,AQ737,AU737,AY737,BC737,BG737,BK737,BO737,BS737,BW737,CA737,CE737),4)+LARGE((S737,W737,AA737,AE737,AI737,AM737,AQ737,AU737,AY737,BC737,BG737,BK737,BO737,BS737,BW737,CA737,CE737),5),K737)</f>
        <v>124.89</v>
      </c>
      <c r="AJ737" s="200"/>
      <c r="AK737" s="201"/>
      <c r="AL737" s="201"/>
      <c r="AM737" s="201"/>
      <c r="BH737" s="213">
        <v>8.6342592592592596E-2</v>
      </c>
      <c r="BI737" s="254">
        <v>111.3</v>
      </c>
      <c r="BJ737" s="213">
        <v>7.6948518518518527E-2</v>
      </c>
      <c r="BK737" s="254">
        <v>124.89</v>
      </c>
      <c r="BL737" s="112"/>
      <c r="BM737" s="233"/>
      <c r="BN737" s="233"/>
      <c r="BO737" s="255"/>
      <c r="BT737" s="218"/>
      <c r="BU737" s="259"/>
      <c r="BV737" s="259"/>
      <c r="BW737" s="260"/>
      <c r="BY737" s="257"/>
      <c r="BZ737" s="257"/>
      <c r="CA737" s="257"/>
      <c r="CB737" s="221"/>
      <c r="CC737" s="222"/>
      <c r="CD737" s="222"/>
      <c r="CE737" s="222"/>
    </row>
    <row r="738" spans="2:83" ht="15" customHeight="1">
      <c r="B738" s="2">
        <v>823</v>
      </c>
      <c r="C738" s="2">
        <v>733</v>
      </c>
      <c r="D738" s="49" t="s">
        <v>1021</v>
      </c>
      <c r="E738" s="49" t="s">
        <v>1505</v>
      </c>
      <c r="F738" s="93" t="s">
        <v>969</v>
      </c>
      <c r="G738" s="85">
        <v>1976</v>
      </c>
      <c r="H738" s="49" t="s">
        <v>31</v>
      </c>
      <c r="I738" s="49" t="s">
        <v>31</v>
      </c>
      <c r="J738" s="105">
        <f t="shared" si="58"/>
        <v>122.21</v>
      </c>
      <c r="K738" s="249">
        <f t="shared" si="59"/>
        <v>124.61</v>
      </c>
      <c r="L738" s="51">
        <f t="shared" si="60"/>
        <v>1</v>
      </c>
      <c r="M738" s="52" t="str">
        <f t="shared" si="61"/>
        <v>nie</v>
      </c>
      <c r="N738" s="106">
        <f>IF($M738="ano",LARGE((Q738,U738,Y738,AC738,AG738,AK738,AO738,AS738,AW738,BA738,BE738,BI738,BM738,BQ738,BU738,BY738,CC738),1)+LARGE((Q738,U738,Y738,AC738,AG738,AK738,AO738,AS738,AW738,BA738,BE738,BI738,BM738,BQ738,BU738,BY738,CC738),2)+LARGE((Q738,U738,Y738,AC738,AG738,AK738,AO738,AS738,AW738,BA738,BE738,BI738,BM738,BQ738,BU738,BY738,CC738),3)+LARGE((Q738,U738,Y738,AC738,AG738,AK738,AO738,AS738,AW738,BA738,BE738,BI738,BM738,BQ738,BU738,BY738,CC738),4)+LARGE((Q738,U738,Y738,AC738,AG738,AK738,AO738,AS738,AW738,BA738,BE738,BI738,BM738,BQ738,BU738,BY738,CC738),5),J738)</f>
        <v>122.21</v>
      </c>
      <c r="O738" s="250">
        <f>IF($M738="ano",LARGE((S738,W738,AA738,AE738,AI738,AM738,AQ738,AU738,AY738,BC738,BG738,BK738,BO738,BS738,BW738,CA738,CE738),1)+LARGE((S738,W738,AA738,AE738,AI738,AM738,AQ738,AU738,AY738,BC738,BG738,BK738,BO738,BS738,BW738,CA738,CE738),2)+LARGE((S738,W738,AA738,AE738,AI738,AM738,AQ738,AU738,AY738,BC738,BG738,BK738,BO738,BS738,BW738,CA738,CE738),3)+LARGE((S738,W738,AA738,AE738,AI738,AM738,AQ738,AU738,AY738,BC738,BG738,BK738,BO738,BS738,BW738,CA738,CE738),4)+LARGE((S738,W738,AA738,AE738,AI738,AM738,AQ738,AU738,AY738,BC738,BG738,BK738,BO738,BS738,BW738,CA738,CE738),5),K738)</f>
        <v>124.61</v>
      </c>
      <c r="AJ738" s="200"/>
      <c r="AK738" s="201"/>
      <c r="AL738" s="201"/>
      <c r="AM738" s="201"/>
      <c r="BH738" s="213">
        <v>8.3078703703703696E-2</v>
      </c>
      <c r="BI738" s="254">
        <v>122.21</v>
      </c>
      <c r="BJ738" s="213">
        <v>8.148359259259258E-2</v>
      </c>
      <c r="BK738" s="254">
        <v>124.61</v>
      </c>
      <c r="BL738" s="112"/>
      <c r="BM738" s="233"/>
      <c r="BN738" s="233"/>
      <c r="BO738" s="255"/>
      <c r="BT738" s="218"/>
      <c r="BU738" s="259"/>
      <c r="BV738" s="259"/>
      <c r="BW738" s="260"/>
      <c r="BY738" s="257"/>
      <c r="BZ738" s="257"/>
      <c r="CA738" s="257"/>
      <c r="CB738" s="221"/>
      <c r="CC738" s="222"/>
      <c r="CD738" s="222"/>
      <c r="CE738" s="222"/>
    </row>
    <row r="739" spans="2:83" ht="15" customHeight="1">
      <c r="B739" s="2">
        <v>824</v>
      </c>
      <c r="C739" s="2">
        <v>734</v>
      </c>
      <c r="D739" s="49" t="s">
        <v>1357</v>
      </c>
      <c r="E739" s="49" t="s">
        <v>1726</v>
      </c>
      <c r="F739" s="93" t="s">
        <v>1553</v>
      </c>
      <c r="G739" s="85">
        <v>1977</v>
      </c>
      <c r="H739" s="49" t="s">
        <v>31</v>
      </c>
      <c r="I739" s="49" t="s">
        <v>31</v>
      </c>
      <c r="J739" s="105">
        <f t="shared" si="58"/>
        <v>122.6</v>
      </c>
      <c r="K739" s="249">
        <f t="shared" si="59"/>
        <v>124.26</v>
      </c>
      <c r="L739" s="51">
        <f t="shared" si="60"/>
        <v>1</v>
      </c>
      <c r="M739" s="52" t="str">
        <f t="shared" si="61"/>
        <v>nie</v>
      </c>
      <c r="N739" s="106">
        <f>IF($M739="ano",LARGE((Q739,U739,Y739,AC739,AG739,AK739,AO739,AS739,AW739,BA739,BE739,BI739,BM739,BQ739,BU739,BY739,CC739),1)+LARGE((Q739,U739,Y739,AC739,AG739,AK739,AO739,AS739,AW739,BA739,BE739,BI739,BM739,BQ739,BU739,BY739,CC739),2)+LARGE((Q739,U739,Y739,AC739,AG739,AK739,AO739,AS739,AW739,BA739,BE739,BI739,BM739,BQ739,BU739,BY739,CC739),3)+LARGE((Q739,U739,Y739,AC739,AG739,AK739,AO739,AS739,AW739,BA739,BE739,BI739,BM739,BQ739,BU739,BY739,CC739),4)+LARGE((Q739,U739,Y739,AC739,AG739,AK739,AO739,AS739,AW739,BA739,BE739,BI739,BM739,BQ739,BU739,BY739,CC739),5),J739)</f>
        <v>122.6</v>
      </c>
      <c r="O739" s="250">
        <f>IF($M739="ano",LARGE((S739,W739,AA739,AE739,AI739,AM739,AQ739,AU739,AY739,BC739,BG739,BK739,BO739,BS739,BW739,CA739,CE739),1)+LARGE((S739,W739,AA739,AE739,AI739,AM739,AQ739,AU739,AY739,BC739,BG739,BK739,BO739,BS739,BW739,CA739,CE739),2)+LARGE((S739,W739,AA739,AE739,AI739,AM739,AQ739,AU739,AY739,BC739,BG739,BK739,BO739,BS739,BW739,CA739,CE739),3)+LARGE((S739,W739,AA739,AE739,AI739,AM739,AQ739,AU739,AY739,BC739,BG739,BK739,BO739,BS739,BW739,CA739,CE739),4)+LARGE((S739,W739,AA739,AE739,AI739,AM739,AQ739,AU739,AY739,BC739,BG739,BK739,BO739,BS739,BW739,CA739,CE739),5),K739)</f>
        <v>124.26</v>
      </c>
      <c r="AJ739" s="200"/>
      <c r="AK739" s="201"/>
      <c r="AL739" s="201"/>
      <c r="AM739" s="201"/>
      <c r="BY739" s="264"/>
      <c r="BZ739" s="264"/>
      <c r="CA739" s="257"/>
      <c r="CB739" s="221">
        <v>6.6053240740740746E-2</v>
      </c>
      <c r="CC739" s="222">
        <v>122.6</v>
      </c>
      <c r="CD739" s="221">
        <v>6.5174732638888899E-2</v>
      </c>
      <c r="CE739" s="222">
        <v>124.26</v>
      </c>
    </row>
    <row r="740" spans="2:83" ht="15" customHeight="1">
      <c r="B740" s="2">
        <v>825</v>
      </c>
      <c r="C740" s="2">
        <v>735</v>
      </c>
      <c r="D740" s="49" t="s">
        <v>1502</v>
      </c>
      <c r="E740" s="49" t="s">
        <v>1505</v>
      </c>
      <c r="G740" s="85">
        <v>1979</v>
      </c>
      <c r="H740" s="49" t="s">
        <v>31</v>
      </c>
      <c r="I740" s="2" t="str">
        <f>IF(G740&lt;=1953,"M60",IF(G740&lt;=1963,"M50",IF(G740&lt;=1973,"M40","M")))</f>
        <v>M</v>
      </c>
      <c r="J740" s="105">
        <f t="shared" si="58"/>
        <v>123.66</v>
      </c>
      <c r="K740" s="249">
        <f t="shared" si="59"/>
        <v>124.25</v>
      </c>
      <c r="L740" s="51">
        <f t="shared" si="60"/>
        <v>1</v>
      </c>
      <c r="M740" s="52" t="str">
        <f t="shared" si="61"/>
        <v>nie</v>
      </c>
      <c r="N740" s="106">
        <f>IF($M740="ano",LARGE((Q740,U740,Y740,AC740,AG740,AK740,AO740,AS740,AW740,BA740,BE740,BI740,BM740,BQ740,BU740,BY740,CC740),1)+LARGE((Q740,U740,Y740,AC740,AG740,AK740,AO740,AS740,AW740,BA740,BE740,BI740,BM740,BQ740,BU740,BY740,CC740),2)+LARGE((Q740,U740,Y740,AC740,AG740,AK740,AO740,AS740,AW740,BA740,BE740,BI740,BM740,BQ740,BU740,BY740,CC740),3)+LARGE((Q740,U740,Y740,AC740,AG740,AK740,AO740,AS740,AW740,BA740,BE740,BI740,BM740,BQ740,BU740,BY740,CC740),4)+LARGE((Q740,U740,Y740,AC740,AG740,AK740,AO740,AS740,AW740,BA740,BE740,BI740,BM740,BQ740,BU740,BY740,CC740),5),J740)</f>
        <v>123.66</v>
      </c>
      <c r="O740" s="250">
        <f>IF($M740="ano",LARGE((S740,W740,AA740,AE740,AI740,AM740,AQ740,AU740,AY740,BC740,BG740,BK740,BO740,BS740,BW740,CA740,CE740),1)+LARGE((S740,W740,AA740,AE740,AI740,AM740,AQ740,AU740,AY740,BC740,BG740,BK740,BO740,BS740,BW740,CA740,CE740),2)+LARGE((S740,W740,AA740,AE740,AI740,AM740,AQ740,AU740,AY740,BC740,BG740,BK740,BO740,BS740,BW740,CA740,CE740),3)+LARGE((S740,W740,AA740,AE740,AI740,AM740,AQ740,AU740,AY740,BC740,BG740,BK740,BO740,BS740,BW740,CA740,CE740),4)+LARGE((S740,W740,AA740,AE740,AI740,AM740,AQ740,AU740,AY740,BC740,BG740,BK740,BO740,BS740,BW740,CA740,CE740),5),K740)</f>
        <v>124.25</v>
      </c>
      <c r="P740" s="191"/>
      <c r="Q740" s="192"/>
      <c r="R740" s="192"/>
      <c r="S740" s="193"/>
      <c r="T740" s="194"/>
      <c r="U740" s="195"/>
      <c r="V740" s="195"/>
      <c r="W740" s="196"/>
      <c r="X740" s="197">
        <v>7.0370370370370375E-2</v>
      </c>
      <c r="Y740" s="261">
        <v>123.66</v>
      </c>
      <c r="Z740" s="197">
        <v>7.0039629629629632E-2</v>
      </c>
      <c r="AA740" s="261">
        <v>124.25</v>
      </c>
      <c r="AB740" s="200"/>
      <c r="AC740" s="201"/>
      <c r="AD740" s="201"/>
      <c r="AE740" s="202"/>
      <c r="AF740" s="203"/>
      <c r="AG740" s="204" t="s">
        <v>247</v>
      </c>
      <c r="AH740" s="204"/>
      <c r="AI740" s="205"/>
      <c r="AJ740" s="200"/>
      <c r="AK740" s="201" t="s">
        <v>247</v>
      </c>
      <c r="AL740" s="201"/>
      <c r="AM740" s="202"/>
      <c r="AN740" s="206"/>
      <c r="AO740" s="207" t="s">
        <v>247</v>
      </c>
      <c r="AP740" s="207"/>
      <c r="AQ740" s="208"/>
      <c r="AU740" s="202"/>
      <c r="AW740" s="231"/>
      <c r="AX740" s="231"/>
      <c r="AY740" s="253"/>
      <c r="BA740" s="207"/>
      <c r="BB740" s="207"/>
      <c r="BC740" s="208"/>
      <c r="BD740" s="210"/>
      <c r="BE740" s="211"/>
      <c r="BF740" s="211"/>
      <c r="BG740" s="212"/>
      <c r="BH740" s="213"/>
      <c r="BI740" s="214"/>
      <c r="BJ740" s="214"/>
      <c r="BK740" s="215"/>
      <c r="BL740" s="112"/>
      <c r="BM740" s="233"/>
      <c r="BN740" s="233"/>
      <c r="BO740" s="255"/>
      <c r="BP740" s="216"/>
      <c r="BQ740" s="216"/>
      <c r="BR740" s="216"/>
      <c r="BS740" s="217"/>
      <c r="BT740" s="218"/>
      <c r="BU740" s="259"/>
      <c r="BV740" s="259"/>
      <c r="BW740" s="260"/>
      <c r="BY740" s="257"/>
      <c r="BZ740" s="257"/>
      <c r="CA740" s="257"/>
      <c r="CB740" s="221"/>
      <c r="CC740" s="222"/>
      <c r="CD740" s="222"/>
      <c r="CE740" s="222"/>
    </row>
    <row r="741" spans="2:83" ht="15" customHeight="1">
      <c r="B741" s="2">
        <v>826</v>
      </c>
      <c r="C741" s="2">
        <v>736</v>
      </c>
      <c r="D741" s="49" t="s">
        <v>1160</v>
      </c>
      <c r="E741" s="49" t="s">
        <v>1505</v>
      </c>
      <c r="F741" s="93" t="s">
        <v>1161</v>
      </c>
      <c r="G741" s="85">
        <v>1972</v>
      </c>
      <c r="H741" s="49" t="s">
        <v>31</v>
      </c>
      <c r="I741" s="49" t="s">
        <v>32</v>
      </c>
      <c r="J741" s="105">
        <f t="shared" si="58"/>
        <v>118.11</v>
      </c>
      <c r="K741" s="249">
        <f t="shared" si="59"/>
        <v>124.17</v>
      </c>
      <c r="L741" s="51">
        <f t="shared" si="60"/>
        <v>1</v>
      </c>
      <c r="M741" s="52" t="str">
        <f t="shared" si="61"/>
        <v>nie</v>
      </c>
      <c r="N741" s="106">
        <f>IF($M741="ano",LARGE((Q741,U741,Y741,AC741,AG741,AK741,AO741,AS741,AW741,BA741,BE741,BI741,BM741,BQ741,BU741,BY741,CC741),1)+LARGE((Q741,U741,Y741,AC741,AG741,AK741,AO741,AS741,AW741,BA741,BE741,BI741,BM741,BQ741,BU741,BY741,CC741),2)+LARGE((Q741,U741,Y741,AC741,AG741,AK741,AO741,AS741,AW741,BA741,BE741,BI741,BM741,BQ741,BU741,BY741,CC741),3)+LARGE((Q741,U741,Y741,AC741,AG741,AK741,AO741,AS741,AW741,BA741,BE741,BI741,BM741,BQ741,BU741,BY741,CC741),4)+LARGE((Q741,U741,Y741,AC741,AG741,AK741,AO741,AS741,AW741,BA741,BE741,BI741,BM741,BQ741,BU741,BY741,CC741),5),J741)</f>
        <v>118.11</v>
      </c>
      <c r="O741" s="250">
        <f>IF($M741="ano",LARGE((S741,W741,AA741,AE741,AI741,AM741,AQ741,AU741,AY741,BC741,BG741,BK741,BO741,BS741,BW741,CA741,CE741),1)+LARGE((S741,W741,AA741,AE741,AI741,AM741,AQ741,AU741,AY741,BC741,BG741,BK741,BO741,BS741,BW741,CA741,CE741),2)+LARGE((S741,W741,AA741,AE741,AI741,AM741,AQ741,AU741,AY741,BC741,BG741,BK741,BO741,BS741,BW741,CA741,CE741),3)+LARGE((S741,W741,AA741,AE741,AI741,AM741,AQ741,AU741,AY741,BC741,BG741,BK741,BO741,BS741,BW741,CA741,CE741),4)+LARGE((S741,W741,AA741,AE741,AI741,AM741,AQ741,AU741,AY741,BC741,BG741,BK741,BO741,BS741,BW741,CA741,CE741),5),K741)</f>
        <v>124.17</v>
      </c>
      <c r="AJ741" s="200"/>
      <c r="AK741" s="201"/>
      <c r="AL741" s="201"/>
      <c r="AM741" s="201"/>
      <c r="BT741" s="218">
        <v>6.3252314814814817E-2</v>
      </c>
      <c r="BU741" s="256">
        <v>118.11</v>
      </c>
      <c r="BV741" s="218">
        <v>6.0165601851851859E-2</v>
      </c>
      <c r="BW741" s="262">
        <v>124.17</v>
      </c>
      <c r="BY741" s="257"/>
      <c r="BZ741" s="257"/>
      <c r="CA741" s="257"/>
      <c r="CB741" s="221"/>
      <c r="CC741" s="222"/>
      <c r="CD741" s="222"/>
      <c r="CE741" s="222"/>
    </row>
    <row r="742" spans="2:83" ht="15" customHeight="1">
      <c r="B742" s="2">
        <v>827</v>
      </c>
      <c r="C742" s="2">
        <v>737</v>
      </c>
      <c r="D742" s="47" t="s">
        <v>2146</v>
      </c>
      <c r="E742" s="47" t="s">
        <v>1610</v>
      </c>
      <c r="F742" s="90" t="s">
        <v>2147</v>
      </c>
      <c r="G742" s="81">
        <v>1967</v>
      </c>
      <c r="H742" s="49" t="s">
        <v>31</v>
      </c>
      <c r="I742" s="2" t="str">
        <f>IF(G742&lt;=1953,"M60",IF(G742&lt;=1963,"M50",IF(G742&lt;=1973,"M40","M")))</f>
        <v>M40</v>
      </c>
      <c r="J742" s="105">
        <f t="shared" si="58"/>
        <v>113.25</v>
      </c>
      <c r="K742" s="249">
        <f t="shared" si="59"/>
        <v>123.95</v>
      </c>
      <c r="L742" s="51">
        <f t="shared" si="60"/>
        <v>1</v>
      </c>
      <c r="M742" s="52" t="str">
        <f t="shared" si="61"/>
        <v>nie</v>
      </c>
      <c r="N742" s="106">
        <f>IF($M742="ano",LARGE((Q742,U742,Y742,AC742,AG742,AK742,AO742,AS742,AW742,BA742,BE742,BI742,BM742,BQ742,BU742,BY742,CC742),1)+LARGE((Q742,U742,Y742,AC742,AG742,AK742,AO742,AS742,AW742,BA742,BE742,BI742,BM742,BQ742,BU742,BY742,CC742),2)+LARGE((Q742,U742,Y742,AC742,AG742,AK742,AO742,AS742,AW742,BA742,BE742,BI742,BM742,BQ742,BU742,BY742,CC742),3)+LARGE((Q742,U742,Y742,AC742,AG742,AK742,AO742,AS742,AW742,BA742,BE742,BI742,BM742,BQ742,BU742,BY742,CC742),4)+LARGE((Q742,U742,Y742,AC742,AG742,AK742,AO742,AS742,AW742,BA742,BE742,BI742,BM742,BQ742,BU742,BY742,CC742),5),J742)</f>
        <v>113.25</v>
      </c>
      <c r="O742" s="250">
        <f>IF($M742="ano",LARGE((S742,W742,AA742,AE742,AI742,AM742,AQ742,AU742,AY742,BC742,BG742,BK742,BO742,BS742,BW742,CA742,CE742),1)+LARGE((S742,W742,AA742,AE742,AI742,AM742,AQ742,AU742,AY742,BC742,BG742,BK742,BO742,BS742,BW742,CA742,CE742),2)+LARGE((S742,W742,AA742,AE742,AI742,AM742,AQ742,AU742,AY742,BC742,BG742,BK742,BO742,BS742,BW742,CA742,CE742),3)+LARGE((S742,W742,AA742,AE742,AI742,AM742,AQ742,AU742,AY742,BC742,BG742,BK742,BO742,BS742,BW742,CA742,CE742),4)+LARGE((S742,W742,AA742,AE742,AI742,AM742,AQ742,AU742,AY742,BC742,BG742,BK742,BO742,BS742,BW742,CA742,CE742),5),K742)</f>
        <v>123.95</v>
      </c>
      <c r="P742" s="191"/>
      <c r="Q742" s="192"/>
      <c r="R742" s="192"/>
      <c r="S742" s="193"/>
      <c r="T742" s="194">
        <v>0.11231481481481481</v>
      </c>
      <c r="U742" s="256">
        <v>113.25</v>
      </c>
      <c r="V742" s="194">
        <v>0.10262204629629629</v>
      </c>
      <c r="W742" s="256">
        <v>123.95</v>
      </c>
      <c r="X742" s="197"/>
      <c r="Y742" s="198" t="s">
        <v>247</v>
      </c>
      <c r="Z742" s="198"/>
      <c r="AA742" s="199" t="s">
        <v>247</v>
      </c>
      <c r="AB742" s="200"/>
      <c r="AC742" s="201"/>
      <c r="AD742" s="201"/>
      <c r="AE742" s="202"/>
      <c r="AF742" s="203"/>
      <c r="AG742" s="204" t="s">
        <v>247</v>
      </c>
      <c r="AH742" s="204"/>
      <c r="AI742" s="205"/>
      <c r="AJ742" s="200"/>
      <c r="AK742" s="201" t="s">
        <v>247</v>
      </c>
      <c r="AL742" s="201"/>
      <c r="AM742" s="202"/>
      <c r="AN742" s="206"/>
      <c r="AO742" s="207" t="s">
        <v>247</v>
      </c>
      <c r="AP742" s="207"/>
      <c r="AQ742" s="208"/>
      <c r="AU742" s="202"/>
      <c r="AW742" s="231"/>
      <c r="AX742" s="231"/>
      <c r="AY742" s="253"/>
      <c r="BA742" s="207"/>
      <c r="BB742" s="207"/>
      <c r="BC742" s="208"/>
      <c r="BD742" s="210"/>
      <c r="BE742" s="211"/>
      <c r="BF742" s="211"/>
      <c r="BG742" s="212"/>
      <c r="BH742" s="213"/>
      <c r="BI742" s="214"/>
      <c r="BJ742" s="214"/>
      <c r="BK742" s="215"/>
      <c r="BL742" s="112"/>
      <c r="BM742" s="233"/>
      <c r="BN742" s="233"/>
      <c r="BO742" s="255"/>
      <c r="BP742" s="216"/>
      <c r="BQ742" s="216"/>
      <c r="BR742" s="216"/>
      <c r="BS742" s="217"/>
      <c r="BT742" s="218"/>
      <c r="BU742" s="259"/>
      <c r="BV742" s="259"/>
      <c r="BW742" s="260"/>
      <c r="BY742" s="257"/>
      <c r="BZ742" s="257"/>
      <c r="CA742" s="257"/>
      <c r="CB742" s="221"/>
      <c r="CC742" s="222"/>
      <c r="CD742" s="222"/>
      <c r="CE742" s="222"/>
    </row>
    <row r="743" spans="2:83" ht="15" customHeight="1">
      <c r="B743" s="2">
        <v>828</v>
      </c>
      <c r="C743" s="2">
        <v>738</v>
      </c>
      <c r="D743" s="49" t="s">
        <v>518</v>
      </c>
      <c r="E743" s="49" t="s">
        <v>1726</v>
      </c>
      <c r="F743" s="93" t="s">
        <v>349</v>
      </c>
      <c r="G743" s="85" t="s">
        <v>249</v>
      </c>
      <c r="H743" s="49" t="s">
        <v>31</v>
      </c>
      <c r="I743" s="49" t="s">
        <v>32</v>
      </c>
      <c r="J743" s="105">
        <f t="shared" si="58"/>
        <v>115.96</v>
      </c>
      <c r="K743" s="249">
        <f t="shared" si="59"/>
        <v>123.87</v>
      </c>
      <c r="L743" s="51">
        <f t="shared" si="60"/>
        <v>1</v>
      </c>
      <c r="M743" s="52" t="str">
        <f t="shared" si="61"/>
        <v>nie</v>
      </c>
      <c r="N743" s="106">
        <f>IF($M743="ano",LARGE((Q743,U743,Y743,AC743,AG743,AK743,AO743,AS743,AW743,BA743,BE743,BI743,BM743,BQ743,BU743,BY743,CC743),1)+LARGE((Q743,U743,Y743,AC743,AG743,AK743,AO743,AS743,AW743,BA743,BE743,BI743,BM743,BQ743,BU743,BY743,CC743),2)+LARGE((Q743,U743,Y743,AC743,AG743,AK743,AO743,AS743,AW743,BA743,BE743,BI743,BM743,BQ743,BU743,BY743,CC743),3)+LARGE((Q743,U743,Y743,AC743,AG743,AK743,AO743,AS743,AW743,BA743,BE743,BI743,BM743,BQ743,BU743,BY743,CC743),4)+LARGE((Q743,U743,Y743,AC743,AG743,AK743,AO743,AS743,AW743,BA743,BE743,BI743,BM743,BQ743,BU743,BY743,CC743),5),J743)</f>
        <v>115.96</v>
      </c>
      <c r="O743" s="250">
        <f>IF($M743="ano",LARGE((S743,W743,AA743,AE743,AI743,AM743,AQ743,AU743,AY743,BC743,BG743,BK743,BO743,BS743,BW743,CA743,CE743),1)+LARGE((S743,W743,AA743,AE743,AI743,AM743,AQ743,AU743,AY743,BC743,BG743,BK743,BO743,BS743,BW743,CA743,CE743),2)+LARGE((S743,W743,AA743,AE743,AI743,AM743,AQ743,AU743,AY743,BC743,BG743,BK743,BO743,BS743,BW743,CA743,CE743),3)+LARGE((S743,W743,AA743,AE743,AI743,AM743,AQ743,AU743,AY743,BC743,BG743,BK743,BO743,BS743,BW743,CA743,CE743),4)+LARGE((S743,W743,AA743,AE743,AI743,AM743,AQ743,AU743,AY743,BC743,BG743,BK743,BO743,BS743,BW743,CA743,CE743),5),K743)</f>
        <v>123.87</v>
      </c>
      <c r="S743" s="193"/>
      <c r="W743" s="196"/>
      <c r="Y743" s="59" t="s">
        <v>247</v>
      </c>
      <c r="AA743" s="199" t="s">
        <v>247</v>
      </c>
      <c r="AE743" s="202"/>
      <c r="AG743" s="61" t="s">
        <v>247</v>
      </c>
      <c r="AI743" s="205"/>
      <c r="AJ743" s="200"/>
      <c r="AK743" s="201" t="s">
        <v>247</v>
      </c>
      <c r="AL743" s="201"/>
      <c r="AM743" s="202"/>
      <c r="AN743" s="206">
        <v>3.6249999999999998E-2</v>
      </c>
      <c r="AO743" s="251">
        <v>115.96</v>
      </c>
      <c r="AP743" s="206">
        <v>3.3937250000000002E-2</v>
      </c>
      <c r="AQ743" s="251">
        <v>123.87</v>
      </c>
      <c r="AU743" s="202"/>
      <c r="AW743" s="231"/>
      <c r="AX743" s="231"/>
      <c r="AY743" s="253"/>
      <c r="BA743" s="207"/>
      <c r="BB743" s="207"/>
      <c r="BC743" s="208"/>
      <c r="BD743" s="210"/>
      <c r="BE743" s="211"/>
      <c r="BF743" s="211"/>
      <c r="BG743" s="212"/>
      <c r="BH743" s="213"/>
      <c r="BI743" s="214"/>
      <c r="BJ743" s="214"/>
      <c r="BK743" s="215"/>
      <c r="BL743" s="112"/>
      <c r="BM743" s="233"/>
      <c r="BN743" s="233"/>
      <c r="BO743" s="255"/>
      <c r="BS743" s="217"/>
      <c r="BT743" s="218"/>
      <c r="BU743" s="259"/>
      <c r="BV743" s="259"/>
      <c r="BW743" s="260"/>
      <c r="BY743" s="257"/>
      <c r="BZ743" s="257"/>
      <c r="CA743" s="257"/>
      <c r="CB743" s="221"/>
      <c r="CC743" s="222"/>
      <c r="CD743" s="222"/>
      <c r="CE743" s="222"/>
    </row>
    <row r="744" spans="2:83" ht="15" customHeight="1">
      <c r="B744" s="2">
        <v>829</v>
      </c>
      <c r="C744" s="2">
        <v>739</v>
      </c>
      <c r="D744" s="47" t="s">
        <v>2117</v>
      </c>
      <c r="E744" s="47" t="s">
        <v>1534</v>
      </c>
      <c r="F744" s="90" t="s">
        <v>1542</v>
      </c>
      <c r="G744" s="81">
        <v>1972</v>
      </c>
      <c r="H744" s="49" t="s">
        <v>31</v>
      </c>
      <c r="I744" s="2" t="str">
        <f>IF(G744&lt;=1953,"M60",IF(G744&lt;=1963,"M50",IF(G744&lt;=1973,"M40","M")))</f>
        <v>M40</v>
      </c>
      <c r="J744" s="105">
        <f t="shared" si="58"/>
        <v>117.53</v>
      </c>
      <c r="K744" s="249">
        <f t="shared" si="59"/>
        <v>123.56</v>
      </c>
      <c r="L744" s="51">
        <f t="shared" si="60"/>
        <v>1</v>
      </c>
      <c r="M744" s="52" t="str">
        <f t="shared" si="61"/>
        <v>nie</v>
      </c>
      <c r="N744" s="106">
        <f>IF($M744="ano",LARGE((Q744,U744,Y744,AC744,AG744,AK744,AO744,AS744,AW744,BA744,BE744,BI744,BM744,BQ744,BU744,BY744,CC744),1)+LARGE((Q744,U744,Y744,AC744,AG744,AK744,AO744,AS744,AW744,BA744,BE744,BI744,BM744,BQ744,BU744,BY744,CC744),2)+LARGE((Q744,U744,Y744,AC744,AG744,AK744,AO744,AS744,AW744,BA744,BE744,BI744,BM744,BQ744,BU744,BY744,CC744),3)+LARGE((Q744,U744,Y744,AC744,AG744,AK744,AO744,AS744,AW744,BA744,BE744,BI744,BM744,BQ744,BU744,BY744,CC744),4)+LARGE((Q744,U744,Y744,AC744,AG744,AK744,AO744,AS744,AW744,BA744,BE744,BI744,BM744,BQ744,BU744,BY744,CC744),5),J744)</f>
        <v>117.53</v>
      </c>
      <c r="O744" s="250">
        <f>IF($M744="ano",LARGE((S744,W744,AA744,AE744,AI744,AM744,AQ744,AU744,AY744,BC744,BG744,BK744,BO744,BS744,BW744,CA744,CE744),1)+LARGE((S744,W744,AA744,AE744,AI744,AM744,AQ744,AU744,AY744,BC744,BG744,BK744,BO744,BS744,BW744,CA744,CE744),2)+LARGE((S744,W744,AA744,AE744,AI744,AM744,AQ744,AU744,AY744,BC744,BG744,BK744,BO744,BS744,BW744,CA744,CE744),3)+LARGE((S744,W744,AA744,AE744,AI744,AM744,AQ744,AU744,AY744,BC744,BG744,BK744,BO744,BS744,BW744,CA744,CE744),4)+LARGE((S744,W744,AA744,AE744,AI744,AM744,AQ744,AU744,AY744,BC744,BG744,BK744,BO744,BS744,BW744,CA744,CE744),5),K744)</f>
        <v>123.56</v>
      </c>
      <c r="P744" s="191"/>
      <c r="Q744" s="192"/>
      <c r="R744" s="192"/>
      <c r="S744" s="193"/>
      <c r="T744" s="194">
        <v>0.11084490740740742</v>
      </c>
      <c r="U744" s="256">
        <v>117.53</v>
      </c>
      <c r="V744" s="194">
        <v>0.10543567592592594</v>
      </c>
      <c r="W744" s="256">
        <v>123.56</v>
      </c>
      <c r="X744" s="197"/>
      <c r="Y744" s="198" t="s">
        <v>247</v>
      </c>
      <c r="Z744" s="198"/>
      <c r="AA744" s="199" t="s">
        <v>247</v>
      </c>
      <c r="AB744" s="200"/>
      <c r="AC744" s="201"/>
      <c r="AD744" s="201"/>
      <c r="AE744" s="202"/>
      <c r="AF744" s="203"/>
      <c r="AG744" s="204" t="s">
        <v>247</v>
      </c>
      <c r="AH744" s="204"/>
      <c r="AI744" s="205"/>
      <c r="AJ744" s="200"/>
      <c r="AK744" s="201" t="s">
        <v>247</v>
      </c>
      <c r="AL744" s="201"/>
      <c r="AM744" s="202"/>
      <c r="AN744" s="206"/>
      <c r="AO744" s="207" t="s">
        <v>247</v>
      </c>
      <c r="AP744" s="207"/>
      <c r="AQ744" s="208"/>
      <c r="AU744" s="202"/>
      <c r="AW744" s="231"/>
      <c r="AX744" s="231"/>
      <c r="AY744" s="253"/>
      <c r="BA744" s="207"/>
      <c r="BB744" s="207"/>
      <c r="BC744" s="208"/>
      <c r="BD744" s="210"/>
      <c r="BE744" s="211"/>
      <c r="BF744" s="211"/>
      <c r="BG744" s="212"/>
      <c r="BH744" s="213"/>
      <c r="BI744" s="214"/>
      <c r="BJ744" s="214"/>
      <c r="BK744" s="215"/>
      <c r="BL744" s="112"/>
      <c r="BM744" s="233"/>
      <c r="BN744" s="233"/>
      <c r="BO744" s="255"/>
      <c r="BP744" s="225"/>
      <c r="BQ744" s="216"/>
      <c r="BR744" s="216"/>
      <c r="BS744" s="217"/>
      <c r="BT744" s="218"/>
      <c r="BU744" s="259"/>
      <c r="BV744" s="259"/>
      <c r="BW744" s="260"/>
      <c r="BY744" s="257"/>
      <c r="BZ744" s="257"/>
      <c r="CA744" s="257"/>
      <c r="CB744" s="221"/>
      <c r="CC744" s="222"/>
      <c r="CD744" s="222"/>
      <c r="CE744" s="222"/>
    </row>
    <row r="745" spans="2:83" ht="15" customHeight="1">
      <c r="B745" s="2">
        <v>830</v>
      </c>
      <c r="C745" s="2">
        <v>740</v>
      </c>
      <c r="D745" s="49" t="s">
        <v>1149</v>
      </c>
      <c r="E745" s="49" t="s">
        <v>1492</v>
      </c>
      <c r="F745" s="93" t="s">
        <v>1150</v>
      </c>
      <c r="G745" s="85">
        <v>1977</v>
      </c>
      <c r="H745" s="49" t="s">
        <v>31</v>
      </c>
      <c r="I745" s="49" t="s">
        <v>31</v>
      </c>
      <c r="J745" s="105">
        <f t="shared" si="58"/>
        <v>121.82</v>
      </c>
      <c r="K745" s="249">
        <f t="shared" si="59"/>
        <v>123.47</v>
      </c>
      <c r="L745" s="51">
        <f t="shared" si="60"/>
        <v>1</v>
      </c>
      <c r="M745" s="52" t="str">
        <f t="shared" si="61"/>
        <v>nie</v>
      </c>
      <c r="N745" s="106">
        <f>IF($M745="ano",LARGE((Q745,U745,Y745,AC745,AG745,AK745,AO745,AS745,AW745,BA745,BE745,BI745,BM745,BQ745,BU745,BY745,CC745),1)+LARGE((Q745,U745,Y745,AC745,AG745,AK745,AO745,AS745,AW745,BA745,BE745,BI745,BM745,BQ745,BU745,BY745,CC745),2)+LARGE((Q745,U745,Y745,AC745,AG745,AK745,AO745,AS745,AW745,BA745,BE745,BI745,BM745,BQ745,BU745,BY745,CC745),3)+LARGE((Q745,U745,Y745,AC745,AG745,AK745,AO745,AS745,AW745,BA745,BE745,BI745,BM745,BQ745,BU745,BY745,CC745),4)+LARGE((Q745,U745,Y745,AC745,AG745,AK745,AO745,AS745,AW745,BA745,BE745,BI745,BM745,BQ745,BU745,BY745,CC745),5),J745)</f>
        <v>121.82</v>
      </c>
      <c r="O745" s="250">
        <f>IF($M745="ano",LARGE((S745,W745,AA745,AE745,AI745,AM745,AQ745,AU745,AY745,BC745,BG745,BK745,BO745,BS745,BW745,CA745,CE745),1)+LARGE((S745,W745,AA745,AE745,AI745,AM745,AQ745,AU745,AY745,BC745,BG745,BK745,BO745,BS745,BW745,CA745,CE745),2)+LARGE((S745,W745,AA745,AE745,AI745,AM745,AQ745,AU745,AY745,BC745,BG745,BK745,BO745,BS745,BW745,CA745,CE745),3)+LARGE((S745,W745,AA745,AE745,AI745,AM745,AQ745,AU745,AY745,BC745,BG745,BK745,BO745,BS745,BW745,CA745,CE745),4)+LARGE((S745,W745,AA745,AE745,AI745,AM745,AQ745,AU745,AY745,BC745,BG745,BK745,BO745,BS745,BW745,CA745,CE745),5),K745)</f>
        <v>123.47</v>
      </c>
      <c r="AJ745" s="200"/>
      <c r="AK745" s="201"/>
      <c r="AL745" s="201"/>
      <c r="AM745" s="201"/>
      <c r="BT745" s="218">
        <v>6.2418981481481478E-2</v>
      </c>
      <c r="BU745" s="256">
        <v>121.82</v>
      </c>
      <c r="BV745" s="218">
        <v>6.1588809027777774E-2</v>
      </c>
      <c r="BW745" s="262">
        <v>123.47</v>
      </c>
      <c r="BY745" s="257"/>
      <c r="BZ745" s="257"/>
      <c r="CA745" s="257"/>
      <c r="CB745" s="221"/>
      <c r="CC745" s="222"/>
      <c r="CD745" s="222"/>
      <c r="CE745" s="222"/>
    </row>
    <row r="746" spans="2:83" ht="15" customHeight="1">
      <c r="B746" s="2">
        <v>831</v>
      </c>
      <c r="C746" s="2">
        <v>741</v>
      </c>
      <c r="D746" s="49" t="s">
        <v>2207</v>
      </c>
      <c r="E746" s="49" t="s">
        <v>1567</v>
      </c>
      <c r="F746" s="93" t="s">
        <v>2078</v>
      </c>
      <c r="G746" s="85">
        <v>1956</v>
      </c>
      <c r="H746" s="49" t="s">
        <v>31</v>
      </c>
      <c r="I746" s="2" t="str">
        <f>IF(G746&lt;=1953,"M60",IF(G746&lt;=1963,"M50",IF(G746&lt;=1973,"M40","M")))</f>
        <v>M50</v>
      </c>
      <c r="J746" s="105">
        <f t="shared" si="58"/>
        <v>102.57000000000001</v>
      </c>
      <c r="K746" s="249">
        <f t="shared" si="59"/>
        <v>123.43</v>
      </c>
      <c r="L746" s="51">
        <f t="shared" si="60"/>
        <v>3</v>
      </c>
      <c r="M746" s="52" t="str">
        <f t="shared" si="61"/>
        <v>nie</v>
      </c>
      <c r="N746" s="106">
        <f>IF($M746="ano",LARGE((Q746,U746,Y746,AC746,AG746,AK746,AO746,AS746,AW746,BA746,BE746,BI746,BM746,BQ746,BU746,BY746,CC746),1)+LARGE((Q746,U746,Y746,AC746,AG746,AK746,AO746,AS746,AW746,BA746,BE746,BI746,BM746,BQ746,BU746,BY746,CC746),2)+LARGE((Q746,U746,Y746,AC746,AG746,AK746,AO746,AS746,AW746,BA746,BE746,BI746,BM746,BQ746,BU746,BY746,CC746),3)+LARGE((Q746,U746,Y746,AC746,AG746,AK746,AO746,AS746,AW746,BA746,BE746,BI746,BM746,BQ746,BU746,BY746,CC746),4)+LARGE((Q746,U746,Y746,AC746,AG746,AK746,AO746,AS746,AW746,BA746,BE746,BI746,BM746,BQ746,BU746,BY746,CC746),5),J746)</f>
        <v>102.57000000000001</v>
      </c>
      <c r="O746" s="250">
        <f>IF($M746="ano",LARGE((S746,W746,AA746,AE746,AI746,AM746,AQ746,AU746,AY746,BC746,BG746,BK746,BO746,BS746,BW746,CA746,CE746),1)+LARGE((S746,W746,AA746,AE746,AI746,AM746,AQ746,AU746,AY746,BC746,BG746,BK746,BO746,BS746,BW746,CA746,CE746),2)+LARGE((S746,W746,AA746,AE746,AI746,AM746,AQ746,AU746,AY746,BC746,BG746,BK746,BO746,BS746,BW746,CA746,CE746),3)+LARGE((S746,W746,AA746,AE746,AI746,AM746,AQ746,AU746,AY746,BC746,BG746,BK746,BO746,BS746,BW746,CA746,CE746),4)+LARGE((S746,W746,AA746,AE746,AI746,AM746,AQ746,AU746,AY746,BC746,BG746,BK746,BO746,BS746,BW746,CA746,CE746),5),K746)</f>
        <v>123.43</v>
      </c>
      <c r="P746" s="191"/>
      <c r="Q746" s="192"/>
      <c r="R746" s="192"/>
      <c r="S746" s="193"/>
      <c r="T746" s="194">
        <v>0.14508101851851851</v>
      </c>
      <c r="U746" s="256">
        <v>17.920000000000002</v>
      </c>
      <c r="V746" s="194">
        <v>0.12057683449074073</v>
      </c>
      <c r="W746" s="256">
        <v>21.57</v>
      </c>
      <c r="X746" s="197"/>
      <c r="Y746" s="198" t="s">
        <v>247</v>
      </c>
      <c r="Z746" s="198"/>
      <c r="AA746" s="199" t="s">
        <v>247</v>
      </c>
      <c r="AB746" s="200"/>
      <c r="AC746" s="201"/>
      <c r="AD746" s="201"/>
      <c r="AE746" s="202"/>
      <c r="AF746" s="203"/>
      <c r="AG746" s="204" t="s">
        <v>247</v>
      </c>
      <c r="AH746" s="204"/>
      <c r="AI746" s="205"/>
      <c r="AJ746" s="200">
        <v>7.9513888888888884E-2</v>
      </c>
      <c r="AK746" s="252">
        <v>46.45</v>
      </c>
      <c r="AL746" s="200">
        <v>6.6083993055555554E-2</v>
      </c>
      <c r="AM746" s="252">
        <v>55.89</v>
      </c>
      <c r="AN746" s="206"/>
      <c r="AO746" s="207" t="s">
        <v>247</v>
      </c>
      <c r="AP746" s="207"/>
      <c r="AQ746" s="208"/>
      <c r="AU746" s="202"/>
      <c r="AW746" s="231"/>
      <c r="AX746" s="231"/>
      <c r="AY746" s="253"/>
      <c r="BA746" s="207"/>
      <c r="BB746" s="207"/>
      <c r="BC746" s="208"/>
      <c r="BD746" s="210"/>
      <c r="BE746" s="211"/>
      <c r="BF746" s="211"/>
      <c r="BG746" s="212"/>
      <c r="BH746" s="213"/>
      <c r="BI746" s="214"/>
      <c r="BJ746" s="214"/>
      <c r="BK746" s="215"/>
      <c r="BL746" s="112"/>
      <c r="BM746" s="233"/>
      <c r="BN746" s="233"/>
      <c r="BO746" s="255"/>
      <c r="BP746" s="216"/>
      <c r="BQ746" s="216"/>
      <c r="BR746" s="216"/>
      <c r="BS746" s="217"/>
      <c r="BT746" s="218">
        <v>8.1180555555555561E-2</v>
      </c>
      <c r="BU746" s="256">
        <v>38.200000000000003</v>
      </c>
      <c r="BV746" s="218">
        <v>6.7469159722222227E-2</v>
      </c>
      <c r="BW746" s="262">
        <v>45.97</v>
      </c>
      <c r="BY746" s="257"/>
      <c r="BZ746" s="257"/>
      <c r="CA746" s="257"/>
      <c r="CB746" s="221"/>
      <c r="CC746" s="222"/>
      <c r="CD746" s="222"/>
      <c r="CE746" s="222"/>
    </row>
    <row r="747" spans="2:83" ht="15" customHeight="1">
      <c r="B747" s="2">
        <v>832</v>
      </c>
      <c r="C747" s="2">
        <v>742</v>
      </c>
      <c r="D747" s="49" t="s">
        <v>487</v>
      </c>
      <c r="E747" s="49" t="s">
        <v>1543</v>
      </c>
      <c r="F747" s="93" t="s">
        <v>378</v>
      </c>
      <c r="G747" s="85" t="s">
        <v>260</v>
      </c>
      <c r="H747" s="49" t="s">
        <v>31</v>
      </c>
      <c r="I747" s="49" t="s">
        <v>32</v>
      </c>
      <c r="J747" s="105">
        <f t="shared" si="58"/>
        <v>110.88</v>
      </c>
      <c r="K747" s="249">
        <f t="shared" si="59"/>
        <v>123.38000000000001</v>
      </c>
      <c r="L747" s="51">
        <f t="shared" si="60"/>
        <v>1</v>
      </c>
      <c r="M747" s="52" t="str">
        <f t="shared" si="61"/>
        <v>nie</v>
      </c>
      <c r="N747" s="106">
        <f>IF($M747="ano",LARGE((Q747,U747,Y747,AC747,AG747,AK747,AO747,AS747,AW747,BA747,BE747,BI747,BM747,BQ747,BU747,BY747,CC747),1)+LARGE((Q747,U747,Y747,AC747,AG747,AK747,AO747,AS747,AW747,BA747,BE747,BI747,BM747,BQ747,BU747,BY747,CC747),2)+LARGE((Q747,U747,Y747,AC747,AG747,AK747,AO747,AS747,AW747,BA747,BE747,BI747,BM747,BQ747,BU747,BY747,CC747),3)+LARGE((Q747,U747,Y747,AC747,AG747,AK747,AO747,AS747,AW747,BA747,BE747,BI747,BM747,BQ747,BU747,BY747,CC747),4)+LARGE((Q747,U747,Y747,AC747,AG747,AK747,AO747,AS747,AW747,BA747,BE747,BI747,BM747,BQ747,BU747,BY747,CC747),5),J747)</f>
        <v>110.88</v>
      </c>
      <c r="O747" s="250">
        <f>IF($M747="ano",LARGE((S747,W747,AA747,AE747,AI747,AM747,AQ747,AU747,AY747,BC747,BG747,BK747,BO747,BS747,BW747,CA747,CE747),1)+LARGE((S747,W747,AA747,AE747,AI747,AM747,AQ747,AU747,AY747,BC747,BG747,BK747,BO747,BS747,BW747,CA747,CE747),2)+LARGE((S747,W747,AA747,AE747,AI747,AM747,AQ747,AU747,AY747,BC747,BG747,BK747,BO747,BS747,BW747,CA747,CE747),3)+LARGE((S747,W747,AA747,AE747,AI747,AM747,AQ747,AU747,AY747,BC747,BG747,BK747,BO747,BS747,BW747,CA747,CE747),4)+LARGE((S747,W747,AA747,AE747,AI747,AM747,AQ747,AU747,AY747,BC747,BG747,BK747,BO747,BS747,BW747,CA747,CE747),5),K747)</f>
        <v>123.38000000000001</v>
      </c>
      <c r="S747" s="193"/>
      <c r="W747" s="196"/>
      <c r="Y747" s="59" t="s">
        <v>247</v>
      </c>
      <c r="AA747" s="199" t="s">
        <v>247</v>
      </c>
      <c r="AE747" s="202"/>
      <c r="AG747" s="61" t="s">
        <v>247</v>
      </c>
      <c r="AI747" s="205"/>
      <c r="AJ747" s="200"/>
      <c r="AK747" s="201" t="s">
        <v>247</v>
      </c>
      <c r="AL747" s="201"/>
      <c r="AM747" s="202"/>
      <c r="AN747" s="206">
        <v>3.6898148148148145E-2</v>
      </c>
      <c r="AO747" s="251">
        <v>110.88</v>
      </c>
      <c r="AP747" s="206">
        <v>3.3160365740740737E-2</v>
      </c>
      <c r="AQ747" s="251">
        <v>123.38000000000001</v>
      </c>
      <c r="AU747" s="202"/>
      <c r="AW747" s="231"/>
      <c r="AX747" s="231"/>
      <c r="AY747" s="253"/>
      <c r="BA747" s="207"/>
      <c r="BB747" s="207"/>
      <c r="BC747" s="208"/>
      <c r="BD747" s="210"/>
      <c r="BE747" s="211"/>
      <c r="BF747" s="211"/>
      <c r="BG747" s="212"/>
      <c r="BH747" s="213"/>
      <c r="BI747" s="214"/>
      <c r="BJ747" s="214"/>
      <c r="BK747" s="215"/>
      <c r="BL747" s="112"/>
      <c r="BM747" s="233"/>
      <c r="BN747" s="233"/>
      <c r="BO747" s="255"/>
      <c r="BS747" s="217"/>
      <c r="BT747" s="218"/>
      <c r="BU747" s="259"/>
      <c r="BV747" s="259"/>
      <c r="BW747" s="260"/>
      <c r="BY747" s="257"/>
      <c r="BZ747" s="257"/>
      <c r="CA747" s="257"/>
      <c r="CB747" s="221"/>
      <c r="CC747" s="222"/>
      <c r="CD747" s="222"/>
      <c r="CE747" s="222"/>
    </row>
    <row r="748" spans="2:83" ht="15" customHeight="1">
      <c r="B748" s="2">
        <v>834</v>
      </c>
      <c r="C748" s="2">
        <v>743</v>
      </c>
      <c r="D748" s="47" t="s">
        <v>2093</v>
      </c>
      <c r="E748" s="47" t="s">
        <v>1567</v>
      </c>
      <c r="F748" s="89"/>
      <c r="G748" s="82">
        <v>1979</v>
      </c>
      <c r="H748" s="49" t="s">
        <v>31</v>
      </c>
      <c r="I748" s="2" t="str">
        <f>IF(G748&lt;=1953,"M60",IF(G748&lt;=1963,"M50",IF(G748&lt;=1973,"M40","M")))</f>
        <v>M</v>
      </c>
      <c r="J748" s="105">
        <f t="shared" si="58"/>
        <v>122.51</v>
      </c>
      <c r="K748" s="249">
        <f t="shared" si="59"/>
        <v>123.09</v>
      </c>
      <c r="L748" s="51">
        <f t="shared" si="60"/>
        <v>1</v>
      </c>
      <c r="M748" s="52" t="str">
        <f t="shared" si="61"/>
        <v>nie</v>
      </c>
      <c r="N748" s="106">
        <f>IF($M748="ano",LARGE((Q748,U748,Y748,AC748,AG748,AK748,AO748,AS748,AW748,BA748,BE748,BI748,BM748,BQ748,BU748,BY748,CC748),1)+LARGE((Q748,U748,Y748,AC748,AG748,AK748,AO748,AS748,AW748,BA748,BE748,BI748,BM748,BQ748,BU748,BY748,CC748),2)+LARGE((Q748,U748,Y748,AC748,AG748,AK748,AO748,AS748,AW748,BA748,BE748,BI748,BM748,BQ748,BU748,BY748,CC748),3)+LARGE((Q748,U748,Y748,AC748,AG748,AK748,AO748,AS748,AW748,BA748,BE748,BI748,BM748,BQ748,BU748,BY748,CC748),4)+LARGE((Q748,U748,Y748,AC748,AG748,AK748,AO748,AS748,AW748,BA748,BE748,BI748,BM748,BQ748,BU748,BY748,CC748),5),J748)</f>
        <v>122.51</v>
      </c>
      <c r="O748" s="250">
        <f>IF($M748="ano",LARGE((S748,W748,AA748,AE748,AI748,AM748,AQ748,AU748,AY748,BC748,BG748,BK748,BO748,BS748,BW748,CA748,CE748),1)+LARGE((S748,W748,AA748,AE748,AI748,AM748,AQ748,AU748,AY748,BC748,BG748,BK748,BO748,BS748,BW748,CA748,CE748),2)+LARGE((S748,W748,AA748,AE748,AI748,AM748,AQ748,AU748,AY748,BC748,BG748,BK748,BO748,BS748,BW748,CA748,CE748),3)+LARGE((S748,W748,AA748,AE748,AI748,AM748,AQ748,AU748,AY748,BC748,BG748,BK748,BO748,BS748,BW748,CA748,CE748),4)+LARGE((S748,W748,AA748,AE748,AI748,AM748,AQ748,AU748,AY748,BC748,BG748,BK748,BO748,BS748,BW748,CA748,CE748),5),K748)</f>
        <v>123.09</v>
      </c>
      <c r="P748" s="191"/>
      <c r="Q748" s="192"/>
      <c r="R748" s="192"/>
      <c r="S748" s="193"/>
      <c r="T748" s="194">
        <v>0.10913194444444445</v>
      </c>
      <c r="U748" s="256">
        <v>122.51</v>
      </c>
      <c r="V748" s="194">
        <v>0.10861902430555556</v>
      </c>
      <c r="W748" s="256">
        <v>123.09</v>
      </c>
      <c r="X748" s="197"/>
      <c r="Y748" s="198" t="s">
        <v>247</v>
      </c>
      <c r="Z748" s="198"/>
      <c r="AA748" s="199" t="s">
        <v>247</v>
      </c>
      <c r="AB748" s="200"/>
      <c r="AC748" s="201"/>
      <c r="AD748" s="201"/>
      <c r="AE748" s="202"/>
      <c r="AF748" s="203"/>
      <c r="AG748" s="204" t="s">
        <v>247</v>
      </c>
      <c r="AH748" s="204"/>
      <c r="AI748" s="205"/>
      <c r="AJ748" s="200"/>
      <c r="AK748" s="201" t="s">
        <v>247</v>
      </c>
      <c r="AL748" s="201"/>
      <c r="AM748" s="202"/>
      <c r="AN748" s="206"/>
      <c r="AO748" s="207" t="s">
        <v>247</v>
      </c>
      <c r="AP748" s="207"/>
      <c r="AQ748" s="208"/>
      <c r="AU748" s="202"/>
      <c r="AW748" s="231"/>
      <c r="AX748" s="231"/>
      <c r="AY748" s="253"/>
      <c r="BA748" s="207"/>
      <c r="BB748" s="207"/>
      <c r="BC748" s="208"/>
      <c r="BD748" s="210"/>
      <c r="BE748" s="211"/>
      <c r="BF748" s="211"/>
      <c r="BG748" s="212"/>
      <c r="BH748" s="213"/>
      <c r="BI748" s="214"/>
      <c r="BJ748" s="214"/>
      <c r="BK748" s="215"/>
      <c r="BL748" s="112"/>
      <c r="BM748" s="233"/>
      <c r="BN748" s="233"/>
      <c r="BO748" s="255"/>
      <c r="BP748" s="216"/>
      <c r="BQ748" s="216"/>
      <c r="BR748" s="216"/>
      <c r="BS748" s="217"/>
      <c r="BT748" s="218"/>
      <c r="BU748" s="259"/>
      <c r="BV748" s="259"/>
      <c r="BW748" s="260"/>
      <c r="BY748" s="257"/>
      <c r="BZ748" s="257"/>
      <c r="CA748" s="257"/>
      <c r="CB748" s="221"/>
      <c r="CC748" s="222"/>
      <c r="CD748" s="222"/>
      <c r="CE748" s="222"/>
    </row>
    <row r="749" spans="2:83" ht="15" customHeight="1">
      <c r="B749" s="2">
        <v>835</v>
      </c>
      <c r="C749" s="2">
        <v>744</v>
      </c>
      <c r="D749" s="49" t="s">
        <v>102</v>
      </c>
      <c r="E749" s="49" t="s">
        <v>1582</v>
      </c>
      <c r="F749" s="93" t="s">
        <v>119</v>
      </c>
      <c r="G749" s="85">
        <v>1977</v>
      </c>
      <c r="H749" s="49" t="s">
        <v>31</v>
      </c>
      <c r="I749" s="2" t="str">
        <f>IF(G749&lt;=1953,"M60",IF(G749&lt;=1963,"M50",IF(G749&lt;=1973,"M40","M")))</f>
        <v>M</v>
      </c>
      <c r="J749" s="105">
        <f t="shared" si="58"/>
        <v>121.41</v>
      </c>
      <c r="K749" s="249">
        <f t="shared" si="59"/>
        <v>123.05000000000001</v>
      </c>
      <c r="L749" s="51">
        <f t="shared" si="60"/>
        <v>1</v>
      </c>
      <c r="M749" s="52" t="str">
        <f t="shared" si="61"/>
        <v>nie</v>
      </c>
      <c r="N749" s="106">
        <f>IF($M749="ano",LARGE((Q749,U749,Y749,AC749,AG749,AK749,AO749,AS749,AW749,BA749,BE749,BI749,BM749,BQ749,BU749,BY749,CC749),1)+LARGE((Q749,U749,Y749,AC749,AG749,AK749,AO749,AS749,AW749,BA749,BE749,BI749,BM749,BQ749,BU749,BY749,CC749),2)+LARGE((Q749,U749,Y749,AC749,AG749,AK749,AO749,AS749,AW749,BA749,BE749,BI749,BM749,BQ749,BU749,BY749,CC749),3)+LARGE((Q749,U749,Y749,AC749,AG749,AK749,AO749,AS749,AW749,BA749,BE749,BI749,BM749,BQ749,BU749,BY749,CC749),4)+LARGE((Q749,U749,Y749,AC749,AG749,AK749,AO749,AS749,AW749,BA749,BE749,BI749,BM749,BQ749,BU749,BY749,CC749),5),J749)</f>
        <v>121.41</v>
      </c>
      <c r="O749" s="250">
        <f>IF($M749="ano",LARGE((S749,W749,AA749,AE749,AI749,AM749,AQ749,AU749,AY749,BC749,BG749,BK749,BO749,BS749,BW749,CA749,CE749),1)+LARGE((S749,W749,AA749,AE749,AI749,AM749,AQ749,AU749,AY749,BC749,BG749,BK749,BO749,BS749,BW749,CA749,CE749),2)+LARGE((S749,W749,AA749,AE749,AI749,AM749,AQ749,AU749,AY749,BC749,BG749,BK749,BO749,BS749,BW749,CA749,CE749),3)+LARGE((S749,W749,AA749,AE749,AI749,AM749,AQ749,AU749,AY749,BC749,BG749,BK749,BO749,BS749,BW749,CA749,CE749),4)+LARGE((S749,W749,AA749,AE749,AI749,AM749,AQ749,AU749,AY749,BC749,BG749,BK749,BO749,BS749,BW749,CA749,CE749),5),K749)</f>
        <v>123.05000000000001</v>
      </c>
      <c r="S749" s="193"/>
      <c r="W749" s="196"/>
      <c r="Y749" s="59" t="s">
        <v>247</v>
      </c>
      <c r="AA749" s="199" t="s">
        <v>247</v>
      </c>
      <c r="AB749" s="200"/>
      <c r="AC749" s="201"/>
      <c r="AD749" s="201"/>
      <c r="AE749" s="202"/>
      <c r="AF749" s="203">
        <v>0.19968750000000002</v>
      </c>
      <c r="AG749" s="204">
        <v>121.41</v>
      </c>
      <c r="AH749" s="203">
        <v>0.19703165625000002</v>
      </c>
      <c r="AI749" s="204">
        <v>123.05000000000001</v>
      </c>
      <c r="AJ749" s="200"/>
      <c r="AK749" s="201" t="s">
        <v>247</v>
      </c>
      <c r="AL749" s="201"/>
      <c r="AM749" s="202"/>
      <c r="AN749" s="206"/>
      <c r="AO749" s="207" t="s">
        <v>247</v>
      </c>
      <c r="AP749" s="207"/>
      <c r="AQ749" s="208"/>
      <c r="AU749" s="202"/>
      <c r="AW749" s="231"/>
      <c r="AX749" s="231"/>
      <c r="AY749" s="253"/>
      <c r="BA749" s="207"/>
      <c r="BB749" s="207"/>
      <c r="BC749" s="208"/>
      <c r="BD749" s="210"/>
      <c r="BE749" s="211"/>
      <c r="BF749" s="211"/>
      <c r="BG749" s="212"/>
      <c r="BH749" s="213"/>
      <c r="BI749" s="214"/>
      <c r="BJ749" s="214"/>
      <c r="BK749" s="215"/>
      <c r="BL749" s="112"/>
      <c r="BM749" s="233"/>
      <c r="BN749" s="233"/>
      <c r="BO749" s="255"/>
      <c r="BS749" s="217"/>
      <c r="BT749" s="218"/>
      <c r="BU749" s="259"/>
      <c r="BV749" s="259"/>
      <c r="BW749" s="260"/>
      <c r="BY749" s="257"/>
      <c r="BZ749" s="257"/>
      <c r="CA749" s="257"/>
      <c r="CB749" s="221"/>
      <c r="CC749" s="222"/>
      <c r="CD749" s="222"/>
      <c r="CE749" s="222"/>
    </row>
    <row r="750" spans="2:83" ht="15" customHeight="1">
      <c r="B750" s="2">
        <v>836</v>
      </c>
      <c r="C750" s="2">
        <v>745</v>
      </c>
      <c r="D750" s="49" t="s">
        <v>1356</v>
      </c>
      <c r="E750" s="49" t="s">
        <v>1484</v>
      </c>
      <c r="F750" s="93" t="s">
        <v>247</v>
      </c>
      <c r="G750" s="85">
        <v>1982</v>
      </c>
      <c r="H750" s="49" t="s">
        <v>31</v>
      </c>
      <c r="I750" s="49" t="s">
        <v>31</v>
      </c>
      <c r="J750" s="105">
        <f t="shared" si="58"/>
        <v>122.75</v>
      </c>
      <c r="K750" s="249">
        <f t="shared" si="59"/>
        <v>122.75</v>
      </c>
      <c r="L750" s="51">
        <f t="shared" si="60"/>
        <v>1</v>
      </c>
      <c r="M750" s="52" t="str">
        <f t="shared" si="61"/>
        <v>nie</v>
      </c>
      <c r="N750" s="106">
        <f>IF($M750="ano",LARGE((Q750,U750,Y750,AC750,AG750,AK750,AO750,AS750,AW750,BA750,BE750,BI750,BM750,BQ750,BU750,BY750,CC750),1)+LARGE((Q750,U750,Y750,AC750,AG750,AK750,AO750,AS750,AW750,BA750,BE750,BI750,BM750,BQ750,BU750,BY750,CC750),2)+LARGE((Q750,U750,Y750,AC750,AG750,AK750,AO750,AS750,AW750,BA750,BE750,BI750,BM750,BQ750,BU750,BY750,CC750),3)+LARGE((Q750,U750,Y750,AC750,AG750,AK750,AO750,AS750,AW750,BA750,BE750,BI750,BM750,BQ750,BU750,BY750,CC750),4)+LARGE((Q750,U750,Y750,AC750,AG750,AK750,AO750,AS750,AW750,BA750,BE750,BI750,BM750,BQ750,BU750,BY750,CC750),5),J750)</f>
        <v>122.75</v>
      </c>
      <c r="O750" s="250">
        <f>IF($M750="ano",LARGE((S750,W750,AA750,AE750,AI750,AM750,AQ750,AU750,AY750,BC750,BG750,BK750,BO750,BS750,BW750,CA750,CE750),1)+LARGE((S750,W750,AA750,AE750,AI750,AM750,AQ750,AU750,AY750,BC750,BG750,BK750,BO750,BS750,BW750,CA750,CE750),2)+LARGE((S750,W750,AA750,AE750,AI750,AM750,AQ750,AU750,AY750,BC750,BG750,BK750,BO750,BS750,BW750,CA750,CE750),3)+LARGE((S750,W750,AA750,AE750,AI750,AM750,AQ750,AU750,AY750,BC750,BG750,BK750,BO750,BS750,BW750,CA750,CE750),4)+LARGE((S750,W750,AA750,AE750,AI750,AM750,AQ750,AU750,AY750,BC750,BG750,BK750,BO750,BS750,BW750,CA750,CE750),5),K750)</f>
        <v>122.75</v>
      </c>
      <c r="AJ750" s="200"/>
      <c r="AK750" s="201"/>
      <c r="AL750" s="201"/>
      <c r="AM750" s="201"/>
      <c r="BY750" s="264"/>
      <c r="BZ750" s="264"/>
      <c r="CA750" s="257"/>
      <c r="CB750" s="221">
        <v>6.6018518518518518E-2</v>
      </c>
      <c r="CC750" s="222">
        <v>122.75</v>
      </c>
      <c r="CD750" s="221">
        <v>6.6018518518518518E-2</v>
      </c>
      <c r="CE750" s="222">
        <v>122.75</v>
      </c>
    </row>
    <row r="751" spans="2:83" ht="15" customHeight="1">
      <c r="B751" s="2">
        <v>838</v>
      </c>
      <c r="C751" s="2">
        <v>746</v>
      </c>
      <c r="D751" s="49" t="s">
        <v>1953</v>
      </c>
      <c r="E751" s="49" t="s">
        <v>1505</v>
      </c>
      <c r="F751" s="93" t="s">
        <v>971</v>
      </c>
      <c r="G751" s="85">
        <v>1974</v>
      </c>
      <c r="H751" s="49" t="s">
        <v>31</v>
      </c>
      <c r="I751" s="49" t="s">
        <v>31</v>
      </c>
      <c r="J751" s="105">
        <f t="shared" si="58"/>
        <v>118.38</v>
      </c>
      <c r="K751" s="249">
        <f t="shared" si="59"/>
        <v>122.51</v>
      </c>
      <c r="L751" s="51">
        <f t="shared" si="60"/>
        <v>1</v>
      </c>
      <c r="M751" s="52" t="str">
        <f t="shared" si="61"/>
        <v>nie</v>
      </c>
      <c r="N751" s="106">
        <f>IF($M751="ano",LARGE((Q751,U751,Y751,AC751,AG751,AK751,AO751,AS751,AW751,BA751,BE751,BI751,BM751,BQ751,BU751,BY751,CC751),1)+LARGE((Q751,U751,Y751,AC751,AG751,AK751,AO751,AS751,AW751,BA751,BE751,BI751,BM751,BQ751,BU751,BY751,CC751),2)+LARGE((Q751,U751,Y751,AC751,AG751,AK751,AO751,AS751,AW751,BA751,BE751,BI751,BM751,BQ751,BU751,BY751,CC751),3)+LARGE((Q751,U751,Y751,AC751,AG751,AK751,AO751,AS751,AW751,BA751,BE751,BI751,BM751,BQ751,BU751,BY751,CC751),4)+LARGE((Q751,U751,Y751,AC751,AG751,AK751,AO751,AS751,AW751,BA751,BE751,BI751,BM751,BQ751,BU751,BY751,CC751),5),J751)</f>
        <v>118.38</v>
      </c>
      <c r="O751" s="250">
        <f>IF($M751="ano",LARGE((S751,W751,AA751,AE751,AI751,AM751,AQ751,AU751,AY751,BC751,BG751,BK751,BO751,BS751,BW751,CA751,CE751),1)+LARGE((S751,W751,AA751,AE751,AI751,AM751,AQ751,AU751,AY751,BC751,BG751,BK751,BO751,BS751,BW751,CA751,CE751),2)+LARGE((S751,W751,AA751,AE751,AI751,AM751,AQ751,AU751,AY751,BC751,BG751,BK751,BO751,BS751,BW751,CA751,CE751),3)+LARGE((S751,W751,AA751,AE751,AI751,AM751,AQ751,AU751,AY751,BC751,BG751,BK751,BO751,BS751,BW751,CA751,CE751),4)+LARGE((S751,W751,AA751,AE751,AI751,AM751,AQ751,AU751,AY751,BC751,BG751,BK751,BO751,BS751,BW751,CA751,CE751),5),K751)</f>
        <v>122.51</v>
      </c>
      <c r="AJ751" s="200"/>
      <c r="AK751" s="201"/>
      <c r="AL751" s="201"/>
      <c r="AM751" s="201"/>
      <c r="BH751" s="213">
        <v>8.4224537037037028E-2</v>
      </c>
      <c r="BI751" s="254">
        <v>118.38</v>
      </c>
      <c r="BJ751" s="213">
        <v>8.138617013888888E-2</v>
      </c>
      <c r="BK751" s="254">
        <v>122.51</v>
      </c>
      <c r="BL751" s="112"/>
      <c r="BM751" s="233"/>
      <c r="BN751" s="233"/>
      <c r="BO751" s="255"/>
      <c r="BT751" s="218"/>
      <c r="BU751" s="259"/>
      <c r="BV751" s="259"/>
      <c r="BW751" s="260"/>
      <c r="BY751" s="257"/>
      <c r="BZ751" s="257"/>
      <c r="CA751" s="257"/>
      <c r="CB751" s="221"/>
      <c r="CC751" s="222"/>
      <c r="CD751" s="222"/>
      <c r="CE751" s="222"/>
    </row>
    <row r="752" spans="2:83" ht="15" customHeight="1">
      <c r="B752" s="2">
        <v>839</v>
      </c>
      <c r="C752" s="2">
        <v>747</v>
      </c>
      <c r="D752" s="49" t="s">
        <v>1502</v>
      </c>
      <c r="E752" s="49" t="s">
        <v>1534</v>
      </c>
      <c r="F752" s="93" t="s">
        <v>1654</v>
      </c>
      <c r="G752" s="85">
        <v>1982</v>
      </c>
      <c r="H752" s="49" t="s">
        <v>31</v>
      </c>
      <c r="I752" s="2" t="str">
        <f>IF(G752&lt;=1953,"M60",IF(G752&lt;=1963,"M50",IF(G752&lt;=1973,"M40","M")))</f>
        <v>M</v>
      </c>
      <c r="J752" s="105">
        <f t="shared" si="58"/>
        <v>122.46</v>
      </c>
      <c r="K752" s="249">
        <f t="shared" si="59"/>
        <v>122.46</v>
      </c>
      <c r="L752" s="51">
        <f t="shared" si="60"/>
        <v>1</v>
      </c>
      <c r="M752" s="52" t="str">
        <f t="shared" si="61"/>
        <v>nie</v>
      </c>
      <c r="N752" s="106">
        <f>IF($M752="ano",LARGE((Q752,U752,Y752,AC752,AG752,AK752,AO752,AS752,AW752,BA752,BE752,BI752,BM752,BQ752,BU752,BY752,CC752),1)+LARGE((Q752,U752,Y752,AC752,AG752,AK752,AO752,AS752,AW752,BA752,BE752,BI752,BM752,BQ752,BU752,BY752,CC752),2)+LARGE((Q752,U752,Y752,AC752,AG752,AK752,AO752,AS752,AW752,BA752,BE752,BI752,BM752,BQ752,BU752,BY752,CC752),3)+LARGE((Q752,U752,Y752,AC752,AG752,AK752,AO752,AS752,AW752,BA752,BE752,BI752,BM752,BQ752,BU752,BY752,CC752),4)+LARGE((Q752,U752,Y752,AC752,AG752,AK752,AO752,AS752,AW752,BA752,BE752,BI752,BM752,BQ752,BU752,BY752,CC752),5),J752)</f>
        <v>122.46</v>
      </c>
      <c r="O752" s="250">
        <f>IF($M752="ano",LARGE((S752,W752,AA752,AE752,AI752,AM752,AQ752,AU752,AY752,BC752,BG752,BK752,BO752,BS752,BW752,CA752,CE752),1)+LARGE((S752,W752,AA752,AE752,AI752,AM752,AQ752,AU752,AY752,BC752,BG752,BK752,BO752,BS752,BW752,CA752,CE752),2)+LARGE((S752,W752,AA752,AE752,AI752,AM752,AQ752,AU752,AY752,BC752,BG752,BK752,BO752,BS752,BW752,CA752,CE752),3)+LARGE((S752,W752,AA752,AE752,AI752,AM752,AQ752,AU752,AY752,BC752,BG752,BK752,BO752,BS752,BW752,CA752,CE752),4)+LARGE((S752,W752,AA752,AE752,AI752,AM752,AQ752,AU752,AY752,BC752,BG752,BK752,BO752,BS752,BW752,CA752,CE752),5),K752)</f>
        <v>122.46</v>
      </c>
      <c r="P752" s="191"/>
      <c r="Q752" s="192"/>
      <c r="R752" s="192"/>
      <c r="S752" s="193"/>
      <c r="T752" s="194"/>
      <c r="U752" s="195"/>
      <c r="V752" s="195"/>
      <c r="W752" s="196"/>
      <c r="X752" s="197">
        <v>7.0636574074074074E-2</v>
      </c>
      <c r="Y752" s="261">
        <v>122.46</v>
      </c>
      <c r="Z752" s="197">
        <v>7.0636574074074074E-2</v>
      </c>
      <c r="AA752" s="261">
        <v>122.46</v>
      </c>
      <c r="AB752" s="200"/>
      <c r="AC752" s="201"/>
      <c r="AD752" s="201"/>
      <c r="AE752" s="202"/>
      <c r="AF752" s="203"/>
      <c r="AG752" s="204" t="s">
        <v>247</v>
      </c>
      <c r="AH752" s="204"/>
      <c r="AI752" s="205"/>
      <c r="AJ752" s="200"/>
      <c r="AK752" s="201" t="s">
        <v>247</v>
      </c>
      <c r="AL752" s="201"/>
      <c r="AM752" s="202"/>
      <c r="AN752" s="206"/>
      <c r="AO752" s="207" t="s">
        <v>247</v>
      </c>
      <c r="AP752" s="207"/>
      <c r="AQ752" s="208"/>
      <c r="AU752" s="202"/>
      <c r="AW752" s="231"/>
      <c r="AX752" s="231"/>
      <c r="AY752" s="253"/>
      <c r="BA752" s="207"/>
      <c r="BB752" s="207"/>
      <c r="BC752" s="208"/>
      <c r="BD752" s="210"/>
      <c r="BE752" s="211"/>
      <c r="BF752" s="211"/>
      <c r="BG752" s="212"/>
      <c r="BH752" s="213"/>
      <c r="BI752" s="214"/>
      <c r="BJ752" s="214"/>
      <c r="BK752" s="215"/>
      <c r="BL752" s="112"/>
      <c r="BM752" s="233"/>
      <c r="BN752" s="233"/>
      <c r="BO752" s="255"/>
      <c r="BP752" s="216"/>
      <c r="BQ752" s="216"/>
      <c r="BR752" s="216"/>
      <c r="BS752" s="217"/>
      <c r="BT752" s="218"/>
      <c r="BU752" s="259"/>
      <c r="BV752" s="259"/>
      <c r="BW752" s="260"/>
      <c r="BY752" s="257"/>
      <c r="BZ752" s="257"/>
      <c r="CA752" s="257"/>
      <c r="CB752" s="221"/>
      <c r="CC752" s="222"/>
      <c r="CD752" s="222"/>
      <c r="CE752" s="222"/>
    </row>
    <row r="753" spans="2:83" ht="15" customHeight="1">
      <c r="B753" s="2">
        <v>840</v>
      </c>
      <c r="C753" s="2">
        <v>748</v>
      </c>
      <c r="D753" s="49" t="s">
        <v>890</v>
      </c>
      <c r="E753" s="49" t="s">
        <v>1479</v>
      </c>
      <c r="F753" s="93" t="s">
        <v>247</v>
      </c>
      <c r="G753" s="85">
        <v>1985</v>
      </c>
      <c r="H753" s="49" t="s">
        <v>31</v>
      </c>
      <c r="I753" s="49" t="s">
        <v>31</v>
      </c>
      <c r="J753" s="105">
        <f t="shared" si="58"/>
        <v>122.38</v>
      </c>
      <c r="K753" s="249">
        <f t="shared" si="59"/>
        <v>122.38</v>
      </c>
      <c r="L753" s="51">
        <f t="shared" si="60"/>
        <v>1</v>
      </c>
      <c r="M753" s="52" t="str">
        <f t="shared" si="61"/>
        <v>nie</v>
      </c>
      <c r="N753" s="106">
        <f>IF($M753="ano",LARGE((Q753,U753,Y753,AC753,AG753,AK753,AO753,AS753,AW753,BA753,BE753,BI753,BM753,BQ753,BU753,BY753,CC753),1)+LARGE((Q753,U753,Y753,AC753,AG753,AK753,AO753,AS753,AW753,BA753,BE753,BI753,BM753,BQ753,BU753,BY753,CC753),2)+LARGE((Q753,U753,Y753,AC753,AG753,AK753,AO753,AS753,AW753,BA753,BE753,BI753,BM753,BQ753,BU753,BY753,CC753),3)+LARGE((Q753,U753,Y753,AC753,AG753,AK753,AO753,AS753,AW753,BA753,BE753,BI753,BM753,BQ753,BU753,BY753,CC753),4)+LARGE((Q753,U753,Y753,AC753,AG753,AK753,AO753,AS753,AW753,BA753,BE753,BI753,BM753,BQ753,BU753,BY753,CC753),5),J753)</f>
        <v>122.38</v>
      </c>
      <c r="O753" s="250">
        <f>IF($M753="ano",LARGE((S753,W753,AA753,AE753,AI753,AM753,AQ753,AU753,AY753,BC753,BG753,BK753,BO753,BS753,BW753,CA753,CE753),1)+LARGE((S753,W753,AA753,AE753,AI753,AM753,AQ753,AU753,AY753,BC753,BG753,BK753,BO753,BS753,BW753,CA753,CE753),2)+LARGE((S753,W753,AA753,AE753,AI753,AM753,AQ753,AU753,AY753,BC753,BG753,BK753,BO753,BS753,BW753,CA753,CE753),3)+LARGE((S753,W753,AA753,AE753,AI753,AM753,AQ753,AU753,AY753,BC753,BG753,BK753,BO753,BS753,BW753,CA753,CE753),4)+LARGE((S753,W753,AA753,AE753,AI753,AM753,AQ753,AU753,AY753,BC753,BG753,BK753,BO753,BS753,BW753,CA753,CE753),5),K753)</f>
        <v>122.38</v>
      </c>
      <c r="Y753" s="59" t="s">
        <v>247</v>
      </c>
      <c r="AA753" s="59" t="s">
        <v>247</v>
      </c>
      <c r="AJ753" s="200"/>
      <c r="AK753" s="201"/>
      <c r="AL753" s="201"/>
      <c r="AM753" s="201"/>
      <c r="BD753" s="210">
        <v>6.7974537037037028E-2</v>
      </c>
      <c r="BE753" s="258">
        <v>122.38</v>
      </c>
      <c r="BF753" s="210">
        <v>6.7974537037037028E-2</v>
      </c>
      <c r="BG753" s="258">
        <v>122.38</v>
      </c>
      <c r="BH753" s="213"/>
      <c r="BI753" s="214"/>
      <c r="BJ753" s="214"/>
      <c r="BK753" s="215"/>
      <c r="BL753" s="112"/>
      <c r="BM753" s="233"/>
      <c r="BN753" s="233"/>
      <c r="BO753" s="255"/>
      <c r="BT753" s="218"/>
      <c r="BU753" s="259"/>
      <c r="BV753" s="259"/>
      <c r="BW753" s="260"/>
      <c r="BY753" s="257"/>
      <c r="BZ753" s="257"/>
      <c r="CA753" s="257"/>
      <c r="CB753" s="221"/>
      <c r="CC753" s="222"/>
      <c r="CD753" s="222"/>
      <c r="CE753" s="222"/>
    </row>
    <row r="754" spans="2:83" ht="15" customHeight="1">
      <c r="B754" s="2">
        <v>841</v>
      </c>
      <c r="C754" s="2">
        <v>749</v>
      </c>
      <c r="D754" s="49" t="s">
        <v>751</v>
      </c>
      <c r="E754" s="49" t="s">
        <v>2193</v>
      </c>
      <c r="F754" s="93" t="s">
        <v>133</v>
      </c>
      <c r="G754" s="85">
        <v>1975</v>
      </c>
      <c r="H754" s="49" t="s">
        <v>31</v>
      </c>
      <c r="I754" s="49" t="s">
        <v>31</v>
      </c>
      <c r="J754" s="105">
        <f t="shared" si="58"/>
        <v>119.12</v>
      </c>
      <c r="K754" s="249">
        <f t="shared" si="59"/>
        <v>122.33</v>
      </c>
      <c r="L754" s="51">
        <f t="shared" si="60"/>
        <v>1</v>
      </c>
      <c r="M754" s="52" t="str">
        <f t="shared" si="61"/>
        <v>nie</v>
      </c>
      <c r="N754" s="106">
        <f>IF($M754="ano",LARGE((Q754,U754,Y754,AC754,AG754,AK754,AO754,AS754,AW754,BA754,BE754,BI754,BM754,BQ754,BU754,BY754,CC754),1)+LARGE((Q754,U754,Y754,AC754,AG754,AK754,AO754,AS754,AW754,BA754,BE754,BI754,BM754,BQ754,BU754,BY754,CC754),2)+LARGE((Q754,U754,Y754,AC754,AG754,AK754,AO754,AS754,AW754,BA754,BE754,BI754,BM754,BQ754,BU754,BY754,CC754),3)+LARGE((Q754,U754,Y754,AC754,AG754,AK754,AO754,AS754,AW754,BA754,BE754,BI754,BM754,BQ754,BU754,BY754,CC754),4)+LARGE((Q754,U754,Y754,AC754,AG754,AK754,AO754,AS754,AW754,BA754,BE754,BI754,BM754,BQ754,BU754,BY754,CC754),5),J754)</f>
        <v>119.12</v>
      </c>
      <c r="O754" s="250">
        <f>IF($M754="ano",LARGE((S754,W754,AA754,AE754,AI754,AM754,AQ754,AU754,AY754,BC754,BG754,BK754,BO754,BS754,BW754,CA754,CE754),1)+LARGE((S754,W754,AA754,AE754,AI754,AM754,AQ754,AU754,AY754,BC754,BG754,BK754,BO754,BS754,BW754,CA754,CE754),2)+LARGE((S754,W754,AA754,AE754,AI754,AM754,AQ754,AU754,AY754,BC754,BG754,BK754,BO754,BS754,BW754,CA754,CE754),3)+LARGE((S754,W754,AA754,AE754,AI754,AM754,AQ754,AU754,AY754,BC754,BG754,BK754,BO754,BS754,BW754,CA754,CE754),4)+LARGE((S754,W754,AA754,AE754,AI754,AM754,AQ754,AU754,AY754,BC754,BG754,BK754,BO754,BS754,BW754,CA754,CE754),5),K754)</f>
        <v>122.33</v>
      </c>
      <c r="Y754" s="59" t="s">
        <v>247</v>
      </c>
      <c r="AA754" s="59" t="s">
        <v>247</v>
      </c>
      <c r="AJ754" s="200"/>
      <c r="AK754" s="201"/>
      <c r="AL754" s="201"/>
      <c r="AM754" s="201"/>
      <c r="AR754" s="134">
        <v>4.7951388888888891E-2</v>
      </c>
      <c r="AS754" s="127">
        <v>119.12</v>
      </c>
      <c r="AT754" s="134">
        <v>4.6695062500000002E-2</v>
      </c>
      <c r="AU754" s="252">
        <v>122.33</v>
      </c>
      <c r="AW754" s="231"/>
      <c r="AX754" s="231"/>
      <c r="AY754" s="253"/>
      <c r="BA754" s="207"/>
      <c r="BB754" s="207"/>
      <c r="BC754" s="208"/>
      <c r="BD754" s="210"/>
      <c r="BE754" s="211"/>
      <c r="BF754" s="211"/>
      <c r="BG754" s="212"/>
      <c r="BH754" s="213"/>
      <c r="BI754" s="214"/>
      <c r="BJ754" s="214"/>
      <c r="BK754" s="215"/>
      <c r="BL754" s="112"/>
      <c r="BM754" s="233"/>
      <c r="BN754" s="233"/>
      <c r="BO754" s="255"/>
      <c r="BT754" s="218"/>
      <c r="BU754" s="259"/>
      <c r="BV754" s="259"/>
      <c r="BW754" s="260"/>
      <c r="BY754" s="257"/>
      <c r="BZ754" s="257"/>
      <c r="CA754" s="257"/>
      <c r="CB754" s="221"/>
      <c r="CC754" s="222"/>
      <c r="CD754" s="222"/>
      <c r="CE754" s="222"/>
    </row>
    <row r="755" spans="2:83" ht="15" customHeight="1">
      <c r="B755" s="2">
        <v>842</v>
      </c>
      <c r="C755" s="2">
        <v>750</v>
      </c>
      <c r="D755" s="47" t="s">
        <v>2566</v>
      </c>
      <c r="E755" s="47" t="s">
        <v>2565</v>
      </c>
      <c r="F755" s="89" t="s">
        <v>2567</v>
      </c>
      <c r="G755" s="48">
        <v>1974</v>
      </c>
      <c r="H755" s="49" t="s">
        <v>31</v>
      </c>
      <c r="I755" s="2" t="str">
        <f>IF(G755&lt;=1953,"M60",IF(G755&lt;=1963,"M50",IF(G755&lt;=1973,"M40","M")))</f>
        <v>M</v>
      </c>
      <c r="J755" s="105">
        <f t="shared" si="58"/>
        <v>117.9</v>
      </c>
      <c r="K755" s="249">
        <f t="shared" si="59"/>
        <v>122.02000000000001</v>
      </c>
      <c r="L755" s="51">
        <f t="shared" si="60"/>
        <v>1</v>
      </c>
      <c r="M755" s="52" t="str">
        <f t="shared" si="61"/>
        <v>nie</v>
      </c>
      <c r="N755" s="106">
        <f>IF($M755="ano",LARGE((Q755,U755,Y755,AC755,AG755,AK755,AO755,AS755,AW755,BA755,BE755,BI755,BM755,BQ755,BU755,BY755,CC755),1)+LARGE((Q755,U755,Y755,AC755,AG755,AK755,AO755,AS755,AW755,BA755,BE755,BI755,BM755,BQ755,BU755,BY755,CC755),2)+LARGE((Q755,U755,Y755,AC755,AG755,AK755,AO755,AS755,AW755,BA755,BE755,BI755,BM755,BQ755,BU755,BY755,CC755),3)+LARGE((Q755,U755,Y755,AC755,AG755,AK755,AO755,AS755,AW755,BA755,BE755,BI755,BM755,BQ755,BU755,BY755,CC755),4)+LARGE((Q755,U755,Y755,AC755,AG755,AK755,AO755,AS755,AW755,BA755,BE755,BI755,BM755,BQ755,BU755,BY755,CC755),5),J755)</f>
        <v>117.9</v>
      </c>
      <c r="O755" s="250">
        <f>IF($M755="ano",LARGE((S755,W755,AA755,AE755,AI755,AM755,AQ755,AU755,AY755,BC755,BG755,BK755,BO755,BS755,BW755,CA755,CE755),1)+LARGE((S755,W755,AA755,AE755,AI755,AM755,AQ755,AU755,AY755,BC755,BG755,BK755,BO755,BS755,BW755,CA755,CE755),2)+LARGE((S755,W755,AA755,AE755,AI755,AM755,AQ755,AU755,AY755,BC755,BG755,BK755,BO755,BS755,BW755,CA755,CE755),3)+LARGE((S755,W755,AA755,AE755,AI755,AM755,AQ755,AU755,AY755,BC755,BG755,BK755,BO755,BS755,BW755,CA755,CE755),4)+LARGE((S755,W755,AA755,AE755,AI755,AM755,AQ755,AU755,AY755,BC755,BG755,BK755,BO755,BS755,BW755,CA755,CE755),5),K755)</f>
        <v>122.02000000000001</v>
      </c>
      <c r="P755" s="191">
        <v>0.26285879629629633</v>
      </c>
      <c r="Q755" s="192">
        <v>117.9</v>
      </c>
      <c r="R755" s="191">
        <v>0.25400045486111117</v>
      </c>
      <c r="S755" s="192">
        <v>122.02000000000001</v>
      </c>
      <c r="T755" s="194"/>
      <c r="U755" s="195"/>
      <c r="V755" s="195"/>
      <c r="W755" s="196"/>
      <c r="X755" s="197"/>
      <c r="Y755" s="198" t="s">
        <v>247</v>
      </c>
      <c r="Z755" s="198"/>
      <c r="AA755" s="199" t="s">
        <v>247</v>
      </c>
      <c r="AB755" s="200"/>
      <c r="AC755" s="201"/>
      <c r="AD755" s="201"/>
      <c r="AE755" s="202"/>
      <c r="AF755" s="203"/>
      <c r="AG755" s="204" t="s">
        <v>247</v>
      </c>
      <c r="AH755" s="204"/>
      <c r="AI755" s="205"/>
      <c r="AJ755" s="200"/>
      <c r="AK755" s="201" t="s">
        <v>247</v>
      </c>
      <c r="AL755" s="201"/>
      <c r="AM755" s="202"/>
      <c r="AN755" s="206"/>
      <c r="AO755" s="207" t="s">
        <v>247</v>
      </c>
      <c r="AP755" s="207"/>
      <c r="AQ755" s="208"/>
      <c r="AU755" s="202"/>
      <c r="AW755" s="231"/>
      <c r="AX755" s="231"/>
      <c r="AY755" s="253"/>
      <c r="BA755" s="207"/>
      <c r="BB755" s="207"/>
      <c r="BC755" s="208"/>
      <c r="BD755" s="210"/>
      <c r="BE755" s="211"/>
      <c r="BF755" s="211"/>
      <c r="BG755" s="212"/>
      <c r="BH755" s="213"/>
      <c r="BI755" s="214"/>
      <c r="BJ755" s="214"/>
      <c r="BK755" s="215"/>
      <c r="BL755" s="112"/>
      <c r="BM755" s="233"/>
      <c r="BN755" s="233"/>
      <c r="BO755" s="255"/>
      <c r="BP755" s="216"/>
      <c r="BQ755" s="216"/>
      <c r="BR755" s="216"/>
      <c r="BS755" s="217"/>
      <c r="BT755" s="218"/>
      <c r="BU755" s="259"/>
      <c r="BV755" s="259"/>
      <c r="BW755" s="260"/>
      <c r="BY755" s="257"/>
      <c r="BZ755" s="257"/>
      <c r="CA755" s="257"/>
      <c r="CB755" s="221"/>
      <c r="CC755" s="222"/>
      <c r="CD755" s="222"/>
      <c r="CE755" s="222"/>
    </row>
    <row r="756" spans="2:83" ht="15" customHeight="1">
      <c r="B756" s="2">
        <v>843</v>
      </c>
      <c r="C756" s="2">
        <v>751</v>
      </c>
      <c r="D756" s="47" t="s">
        <v>1664</v>
      </c>
      <c r="E756" s="47" t="s">
        <v>1663</v>
      </c>
      <c r="F756" s="89" t="s">
        <v>1665</v>
      </c>
      <c r="G756" s="48">
        <v>1976</v>
      </c>
      <c r="H756" s="49" t="s">
        <v>31</v>
      </c>
      <c r="I756" s="2" t="str">
        <f>IF(G756&lt;=1953,"M60",IF(G756&lt;=1963,"M50",IF(G756&lt;=1973,"M40","M")))</f>
        <v>M</v>
      </c>
      <c r="J756" s="105">
        <f t="shared" si="58"/>
        <v>119.5</v>
      </c>
      <c r="K756" s="249">
        <f t="shared" si="59"/>
        <v>121.84</v>
      </c>
      <c r="L756" s="51">
        <f t="shared" si="60"/>
        <v>1</v>
      </c>
      <c r="M756" s="52" t="str">
        <f t="shared" si="61"/>
        <v>nie</v>
      </c>
      <c r="N756" s="106">
        <f>IF($M756="ano",LARGE((Q756,U756,Y756,AC756,AG756,AK756,AO756,AS756,AW756,BA756,BE756,BI756,BM756,BQ756,BU756,BY756,CC756),1)+LARGE((Q756,U756,Y756,AC756,AG756,AK756,AO756,AS756,AW756,BA756,BE756,BI756,BM756,BQ756,BU756,BY756,CC756),2)+LARGE((Q756,U756,Y756,AC756,AG756,AK756,AO756,AS756,AW756,BA756,BE756,BI756,BM756,BQ756,BU756,BY756,CC756),3)+LARGE((Q756,U756,Y756,AC756,AG756,AK756,AO756,AS756,AW756,BA756,BE756,BI756,BM756,BQ756,BU756,BY756,CC756),4)+LARGE((Q756,U756,Y756,AC756,AG756,AK756,AO756,AS756,AW756,BA756,BE756,BI756,BM756,BQ756,BU756,BY756,CC756),5),J756)</f>
        <v>119.5</v>
      </c>
      <c r="O756" s="250">
        <f>IF($M756="ano",LARGE((S756,W756,AA756,AE756,AI756,AM756,AQ756,AU756,AY756,BC756,BG756,BK756,BO756,BS756,BW756,CA756,CE756),1)+LARGE((S756,W756,AA756,AE756,AI756,AM756,AQ756,AU756,AY756,BC756,BG756,BK756,BO756,BS756,BW756,CA756,CE756),2)+LARGE((S756,W756,AA756,AE756,AI756,AM756,AQ756,AU756,AY756,BC756,BG756,BK756,BO756,BS756,BW756,CA756,CE756),3)+LARGE((S756,W756,AA756,AE756,AI756,AM756,AQ756,AU756,AY756,BC756,BG756,BK756,BO756,BS756,BW756,CA756,CE756),4)+LARGE((S756,W756,AA756,AE756,AI756,AM756,AQ756,AU756,AY756,BC756,BG756,BK756,BO756,BS756,BW756,CA756,CE756),5),K756)</f>
        <v>121.84</v>
      </c>
      <c r="P756" s="191"/>
      <c r="Q756" s="192"/>
      <c r="R756" s="192"/>
      <c r="S756" s="193"/>
      <c r="T756" s="194"/>
      <c r="U756" s="195"/>
      <c r="V756" s="195"/>
      <c r="W756" s="196"/>
      <c r="X756" s="197">
        <v>7.1296296296296288E-2</v>
      </c>
      <c r="Y756" s="261">
        <v>119.5</v>
      </c>
      <c r="Z756" s="197">
        <v>6.9927407407407396E-2</v>
      </c>
      <c r="AA756" s="261">
        <v>121.84</v>
      </c>
      <c r="AB756" s="200"/>
      <c r="AC756" s="201"/>
      <c r="AD756" s="201"/>
      <c r="AE756" s="202"/>
      <c r="AF756" s="203"/>
      <c r="AG756" s="204" t="s">
        <v>247</v>
      </c>
      <c r="AH756" s="204"/>
      <c r="AI756" s="205"/>
      <c r="AJ756" s="200"/>
      <c r="AK756" s="201" t="s">
        <v>247</v>
      </c>
      <c r="AL756" s="201"/>
      <c r="AM756" s="202"/>
      <c r="AN756" s="206"/>
      <c r="AO756" s="207" t="s">
        <v>247</v>
      </c>
      <c r="AP756" s="207"/>
      <c r="AQ756" s="208"/>
      <c r="AU756" s="202"/>
      <c r="AW756" s="231"/>
      <c r="AX756" s="231"/>
      <c r="AY756" s="253"/>
      <c r="BA756" s="207"/>
      <c r="BB756" s="207"/>
      <c r="BC756" s="208"/>
      <c r="BD756" s="210"/>
      <c r="BE756" s="211"/>
      <c r="BF756" s="211"/>
      <c r="BG756" s="212"/>
      <c r="BH756" s="213"/>
      <c r="BI756" s="214"/>
      <c r="BJ756" s="214"/>
      <c r="BK756" s="215"/>
      <c r="BL756" s="112"/>
      <c r="BM756" s="233"/>
      <c r="BN756" s="233"/>
      <c r="BO756" s="255"/>
      <c r="BP756" s="216"/>
      <c r="BQ756" s="216"/>
      <c r="BR756" s="216"/>
      <c r="BS756" s="217"/>
      <c r="BT756" s="218"/>
      <c r="BU756" s="259"/>
      <c r="BV756" s="259"/>
      <c r="BW756" s="260"/>
      <c r="BY756" s="257"/>
      <c r="BZ756" s="257"/>
      <c r="CA756" s="257"/>
      <c r="CB756" s="221"/>
      <c r="CC756" s="222"/>
      <c r="CD756" s="222"/>
      <c r="CE756" s="222"/>
    </row>
    <row r="757" spans="2:83" ht="15" customHeight="1">
      <c r="B757" s="2">
        <v>845</v>
      </c>
      <c r="C757" s="2">
        <v>752</v>
      </c>
      <c r="D757" s="49" t="s">
        <v>474</v>
      </c>
      <c r="E757" s="49" t="s">
        <v>1804</v>
      </c>
      <c r="F757" s="93" t="s">
        <v>289</v>
      </c>
      <c r="G757" s="85" t="s">
        <v>287</v>
      </c>
      <c r="H757" s="49" t="s">
        <v>31</v>
      </c>
      <c r="I757" s="49" t="s">
        <v>35</v>
      </c>
      <c r="J757" s="105">
        <f t="shared" si="58"/>
        <v>117.5</v>
      </c>
      <c r="K757" s="249">
        <f t="shared" si="59"/>
        <v>121.79</v>
      </c>
      <c r="L757" s="51">
        <f t="shared" si="60"/>
        <v>1</v>
      </c>
      <c r="M757" s="52" t="str">
        <f t="shared" si="61"/>
        <v>nie</v>
      </c>
      <c r="N757" s="106">
        <f>IF($M757="ano",LARGE((Q757,U757,Y757,AC757,AG757,AK757,AO757,AS757,AW757,BA757,BE757,BI757,BM757,BQ757,BU757,BY757,CC757),1)+LARGE((Q757,U757,Y757,AC757,AG757,AK757,AO757,AS757,AW757,BA757,BE757,BI757,BM757,BQ757,BU757,BY757,CC757),2)+LARGE((Q757,U757,Y757,AC757,AG757,AK757,AO757,AS757,AW757,BA757,BE757,BI757,BM757,BQ757,BU757,BY757,CC757),3)+LARGE((Q757,U757,Y757,AC757,AG757,AK757,AO757,AS757,AW757,BA757,BE757,BI757,BM757,BQ757,BU757,BY757,CC757),4)+LARGE((Q757,U757,Y757,AC757,AG757,AK757,AO757,AS757,AW757,BA757,BE757,BI757,BM757,BQ757,BU757,BY757,CC757),5),J757)</f>
        <v>117.5</v>
      </c>
      <c r="O757" s="250">
        <f>IF($M757="ano",LARGE((S757,W757,AA757,AE757,AI757,AM757,AQ757,AU757,AY757,BC757,BG757,BK757,BO757,BS757,BW757,CA757,CE757),1)+LARGE((S757,W757,AA757,AE757,AI757,AM757,AQ757,AU757,AY757,BC757,BG757,BK757,BO757,BS757,BW757,CA757,CE757),2)+LARGE((S757,W757,AA757,AE757,AI757,AM757,AQ757,AU757,AY757,BC757,BG757,BK757,BO757,BS757,BW757,CA757,CE757),3)+LARGE((S757,W757,AA757,AE757,AI757,AM757,AQ757,AU757,AY757,BC757,BG757,BK757,BO757,BS757,BW757,CA757,CE757),4)+LARGE((S757,W757,AA757,AE757,AI757,AM757,AQ757,AU757,AY757,BC757,BG757,BK757,BO757,BS757,BW757,CA757,CE757),5),K757)</f>
        <v>121.79</v>
      </c>
      <c r="S757" s="193"/>
      <c r="W757" s="196"/>
      <c r="Y757" s="59" t="s">
        <v>247</v>
      </c>
      <c r="AA757" s="199" t="s">
        <v>247</v>
      </c>
      <c r="AE757" s="202"/>
      <c r="AG757" s="61" t="s">
        <v>247</v>
      </c>
      <c r="AI757" s="205"/>
      <c r="AJ757" s="200"/>
      <c r="AK757" s="201" t="s">
        <v>247</v>
      </c>
      <c r="AL757" s="201"/>
      <c r="AM757" s="202"/>
      <c r="AN757" s="206">
        <v>3.605324074074074E-2</v>
      </c>
      <c r="AO757" s="251">
        <v>117.5</v>
      </c>
      <c r="AP757" s="206">
        <v>3.4784166666666665E-2</v>
      </c>
      <c r="AQ757" s="251">
        <v>121.79</v>
      </c>
      <c r="AU757" s="202"/>
      <c r="AW757" s="231"/>
      <c r="AX757" s="231"/>
      <c r="AY757" s="253"/>
      <c r="BA757" s="207"/>
      <c r="BB757" s="207"/>
      <c r="BC757" s="208"/>
      <c r="BD757" s="210"/>
      <c r="BE757" s="211"/>
      <c r="BF757" s="211"/>
      <c r="BG757" s="212"/>
      <c r="BH757" s="213"/>
      <c r="BI757" s="214"/>
      <c r="BJ757" s="214"/>
      <c r="BK757" s="215"/>
      <c r="BL757" s="112"/>
      <c r="BM757" s="233"/>
      <c r="BN757" s="233"/>
      <c r="BO757" s="255"/>
      <c r="BS757" s="217"/>
      <c r="BT757" s="218"/>
      <c r="BU757" s="259"/>
      <c r="BV757" s="259"/>
      <c r="BW757" s="260"/>
      <c r="BY757" s="257"/>
      <c r="BZ757" s="257"/>
      <c r="CA757" s="257"/>
      <c r="CB757" s="221"/>
      <c r="CC757" s="222"/>
      <c r="CD757" s="222"/>
      <c r="CE757" s="222"/>
    </row>
    <row r="758" spans="2:83" ht="15" customHeight="1">
      <c r="B758" s="2">
        <v>846</v>
      </c>
      <c r="C758" s="2">
        <v>753</v>
      </c>
      <c r="D758" s="49" t="s">
        <v>92</v>
      </c>
      <c r="E758" s="49" t="s">
        <v>97</v>
      </c>
      <c r="F758" s="93" t="s">
        <v>220</v>
      </c>
      <c r="G758" s="85">
        <v>1947</v>
      </c>
      <c r="H758" s="49" t="s">
        <v>31</v>
      </c>
      <c r="I758" s="2" t="str">
        <f>IF(G758&lt;=1953,"M60",IF(G758&lt;=1963,"M50",IF(G758&lt;=1973,"M40","M")))</f>
        <v>M60</v>
      </c>
      <c r="J758" s="105">
        <f t="shared" si="58"/>
        <v>92.87</v>
      </c>
      <c r="K758" s="249">
        <f t="shared" si="59"/>
        <v>121.66000000000001</v>
      </c>
      <c r="L758" s="51">
        <f t="shared" si="60"/>
        <v>1</v>
      </c>
      <c r="M758" s="52" t="str">
        <f t="shared" si="61"/>
        <v>nie</v>
      </c>
      <c r="N758" s="106">
        <f>IF($M758="ano",LARGE((Q758,U758,Y758,AC758,AG758,AK758,AO758,AS758,AW758,BA758,BE758,BI758,BM758,BQ758,BU758,BY758,CC758),1)+LARGE((Q758,U758,Y758,AC758,AG758,AK758,AO758,AS758,AW758,BA758,BE758,BI758,BM758,BQ758,BU758,BY758,CC758),2)+LARGE((Q758,U758,Y758,AC758,AG758,AK758,AO758,AS758,AW758,BA758,BE758,BI758,BM758,BQ758,BU758,BY758,CC758),3)+LARGE((Q758,U758,Y758,AC758,AG758,AK758,AO758,AS758,AW758,BA758,BE758,BI758,BM758,BQ758,BU758,BY758,CC758),4)+LARGE((Q758,U758,Y758,AC758,AG758,AK758,AO758,AS758,AW758,BA758,BE758,BI758,BM758,BQ758,BU758,BY758,CC758),5),J758)</f>
        <v>92.87</v>
      </c>
      <c r="O758" s="250">
        <f>IF($M758="ano",LARGE((S758,W758,AA758,AE758,AI758,AM758,AQ758,AU758,AY758,BC758,BG758,BK758,BO758,BS758,BW758,CA758,CE758),1)+LARGE((S758,W758,AA758,AE758,AI758,AM758,AQ758,AU758,AY758,BC758,BG758,BK758,BO758,BS758,BW758,CA758,CE758),2)+LARGE((S758,W758,AA758,AE758,AI758,AM758,AQ758,AU758,AY758,BC758,BG758,BK758,BO758,BS758,BW758,CA758,CE758),3)+LARGE((S758,W758,AA758,AE758,AI758,AM758,AQ758,AU758,AY758,BC758,BG758,BK758,BO758,BS758,BW758,CA758,CE758),4)+LARGE((S758,W758,AA758,AE758,AI758,AM758,AQ758,AU758,AY758,BC758,BG758,BK758,BO758,BS758,BW758,CA758,CE758),5),K758)</f>
        <v>121.66000000000001</v>
      </c>
      <c r="S758" s="193"/>
      <c r="W758" s="196"/>
      <c r="Y758" s="59" t="s">
        <v>247</v>
      </c>
      <c r="AA758" s="199" t="s">
        <v>247</v>
      </c>
      <c r="AE758" s="202"/>
      <c r="AG758" s="61" t="s">
        <v>247</v>
      </c>
      <c r="AI758" s="205"/>
      <c r="AJ758" s="200">
        <v>6.9074074074074079E-2</v>
      </c>
      <c r="AK758" s="252">
        <v>92.87</v>
      </c>
      <c r="AL758" s="200">
        <v>5.2731148148148152E-2</v>
      </c>
      <c r="AM758" s="252">
        <v>121.66000000000001</v>
      </c>
      <c r="AN758" s="206"/>
      <c r="AO758" s="207" t="s">
        <v>247</v>
      </c>
      <c r="AP758" s="207"/>
      <c r="AQ758" s="208"/>
      <c r="AU758" s="202"/>
      <c r="AW758" s="231"/>
      <c r="AX758" s="231"/>
      <c r="AY758" s="253"/>
      <c r="BA758" s="207"/>
      <c r="BB758" s="207"/>
      <c r="BC758" s="208"/>
      <c r="BD758" s="210"/>
      <c r="BE758" s="211"/>
      <c r="BF758" s="211"/>
      <c r="BG758" s="212"/>
      <c r="BH758" s="213"/>
      <c r="BI758" s="214"/>
      <c r="BJ758" s="214"/>
      <c r="BK758" s="215"/>
      <c r="BL758" s="112"/>
      <c r="BM758" s="233"/>
      <c r="BN758" s="233"/>
      <c r="BO758" s="255"/>
      <c r="BS758" s="217"/>
      <c r="BT758" s="218"/>
      <c r="BU758" s="259"/>
      <c r="BV758" s="259"/>
      <c r="BW758" s="260"/>
      <c r="BY758" s="257"/>
      <c r="BZ758" s="257"/>
      <c r="CA758" s="257"/>
      <c r="CB758" s="221"/>
      <c r="CC758" s="222"/>
      <c r="CD758" s="222"/>
      <c r="CE758" s="222"/>
    </row>
    <row r="759" spans="2:83" ht="15" customHeight="1">
      <c r="B759" s="2">
        <v>847</v>
      </c>
      <c r="C759" s="2">
        <v>754</v>
      </c>
      <c r="D759" s="49" t="s">
        <v>2232</v>
      </c>
      <c r="E759" s="49" t="s">
        <v>1850</v>
      </c>
      <c r="F759" s="93" t="s">
        <v>1363</v>
      </c>
      <c r="G759" s="85">
        <v>1974</v>
      </c>
      <c r="H759" s="49" t="s">
        <v>31</v>
      </c>
      <c r="I759" s="49" t="s">
        <v>31</v>
      </c>
      <c r="J759" s="105">
        <f t="shared" si="58"/>
        <v>117.45</v>
      </c>
      <c r="K759" s="249">
        <f t="shared" si="59"/>
        <v>121.55000000000001</v>
      </c>
      <c r="L759" s="51">
        <f t="shared" si="60"/>
        <v>1</v>
      </c>
      <c r="M759" s="52" t="str">
        <f t="shared" si="61"/>
        <v>nie</v>
      </c>
      <c r="N759" s="106">
        <f>IF($M759="ano",LARGE((Q759,U759,Y759,AC759,AG759,AK759,AO759,AS759,AW759,BA759,BE759,BI759,BM759,BQ759,BU759,BY759,CC759),1)+LARGE((Q759,U759,Y759,AC759,AG759,AK759,AO759,AS759,AW759,BA759,BE759,BI759,BM759,BQ759,BU759,BY759,CC759),2)+LARGE((Q759,U759,Y759,AC759,AG759,AK759,AO759,AS759,AW759,BA759,BE759,BI759,BM759,BQ759,BU759,BY759,CC759),3)+LARGE((Q759,U759,Y759,AC759,AG759,AK759,AO759,AS759,AW759,BA759,BE759,BI759,BM759,BQ759,BU759,BY759,CC759),4)+LARGE((Q759,U759,Y759,AC759,AG759,AK759,AO759,AS759,AW759,BA759,BE759,BI759,BM759,BQ759,BU759,BY759,CC759),5),J759)</f>
        <v>117.45</v>
      </c>
      <c r="O759" s="250">
        <f>IF($M759="ano",LARGE((S759,W759,AA759,AE759,AI759,AM759,AQ759,AU759,AY759,BC759,BG759,BK759,BO759,BS759,BW759,CA759,CE759),1)+LARGE((S759,W759,AA759,AE759,AI759,AM759,AQ759,AU759,AY759,BC759,BG759,BK759,BO759,BS759,BW759,CA759,CE759),2)+LARGE((S759,W759,AA759,AE759,AI759,AM759,AQ759,AU759,AY759,BC759,BG759,BK759,BO759,BS759,BW759,CA759,CE759),3)+LARGE((S759,W759,AA759,AE759,AI759,AM759,AQ759,AU759,AY759,BC759,BG759,BK759,BO759,BS759,BW759,CA759,CE759),4)+LARGE((S759,W759,AA759,AE759,AI759,AM759,AQ759,AU759,AY759,BC759,BG759,BK759,BO759,BS759,BW759,CA759,CE759),5),K759)</f>
        <v>121.55000000000001</v>
      </c>
      <c r="AJ759" s="200"/>
      <c r="AK759" s="201"/>
      <c r="AL759" s="201"/>
      <c r="AM759" s="201"/>
      <c r="BY759" s="264"/>
      <c r="BZ759" s="264"/>
      <c r="CA759" s="257"/>
      <c r="CB759" s="221">
        <v>6.7280092592592586E-2</v>
      </c>
      <c r="CC759" s="222">
        <v>117.45</v>
      </c>
      <c r="CD759" s="221">
        <v>6.5012753472222212E-2</v>
      </c>
      <c r="CE759" s="222">
        <v>121.55000000000001</v>
      </c>
    </row>
    <row r="760" spans="2:83" ht="15" customHeight="1">
      <c r="B760" s="2">
        <v>848</v>
      </c>
      <c r="C760" s="2">
        <v>755</v>
      </c>
      <c r="D760" s="47" t="s">
        <v>2098</v>
      </c>
      <c r="E760" s="47" t="s">
        <v>2097</v>
      </c>
      <c r="F760" s="89" t="s">
        <v>2099</v>
      </c>
      <c r="G760" s="48">
        <v>1978</v>
      </c>
      <c r="H760" s="49" t="s">
        <v>31</v>
      </c>
      <c r="I760" s="2" t="str">
        <f>IF(G760&lt;=1953,"M60",IF(G760&lt;=1963,"M50",IF(G760&lt;=1973,"M40","M")))</f>
        <v>M</v>
      </c>
      <c r="J760" s="105">
        <f t="shared" si="58"/>
        <v>120.46</v>
      </c>
      <c r="K760" s="249">
        <f t="shared" si="59"/>
        <v>121.5</v>
      </c>
      <c r="L760" s="51">
        <f t="shared" si="60"/>
        <v>1</v>
      </c>
      <c r="M760" s="52" t="str">
        <f t="shared" si="61"/>
        <v>nie</v>
      </c>
      <c r="N760" s="106">
        <f>IF($M760="ano",LARGE((Q760,U760,Y760,AC760,AG760,AK760,AO760,AS760,AW760,BA760,BE760,BI760,BM760,BQ760,BU760,BY760,CC760),1)+LARGE((Q760,U760,Y760,AC760,AG760,AK760,AO760,AS760,AW760,BA760,BE760,BI760,BM760,BQ760,BU760,BY760,CC760),2)+LARGE((Q760,U760,Y760,AC760,AG760,AK760,AO760,AS760,AW760,BA760,BE760,BI760,BM760,BQ760,BU760,BY760,CC760),3)+LARGE((Q760,U760,Y760,AC760,AG760,AK760,AO760,AS760,AW760,BA760,BE760,BI760,BM760,BQ760,BU760,BY760,CC760),4)+LARGE((Q760,U760,Y760,AC760,AG760,AK760,AO760,AS760,AW760,BA760,BE760,BI760,BM760,BQ760,BU760,BY760,CC760),5),J760)</f>
        <v>120.46</v>
      </c>
      <c r="O760" s="250">
        <f>IF($M760="ano",LARGE((S760,W760,AA760,AE760,AI760,AM760,AQ760,AU760,AY760,BC760,BG760,BK760,BO760,BS760,BW760,CA760,CE760),1)+LARGE((S760,W760,AA760,AE760,AI760,AM760,AQ760,AU760,AY760,BC760,BG760,BK760,BO760,BS760,BW760,CA760,CE760),2)+LARGE((S760,W760,AA760,AE760,AI760,AM760,AQ760,AU760,AY760,BC760,BG760,BK760,BO760,BS760,BW760,CA760,CE760),3)+LARGE((S760,W760,AA760,AE760,AI760,AM760,AQ760,AU760,AY760,BC760,BG760,BK760,BO760,BS760,BW760,CA760,CE760),4)+LARGE((S760,W760,AA760,AE760,AI760,AM760,AQ760,AU760,AY760,BC760,BG760,BK760,BO760,BS760,BW760,CA760,CE760),5),K760)</f>
        <v>121.5</v>
      </c>
      <c r="P760" s="191"/>
      <c r="Q760" s="192"/>
      <c r="R760" s="192"/>
      <c r="S760" s="193"/>
      <c r="T760" s="194">
        <v>0.10983796296296296</v>
      </c>
      <c r="U760" s="256">
        <v>120.46</v>
      </c>
      <c r="V760" s="194">
        <v>0.10890434027777778</v>
      </c>
      <c r="W760" s="256">
        <v>121.5</v>
      </c>
      <c r="X760" s="197"/>
      <c r="Y760" s="198" t="s">
        <v>247</v>
      </c>
      <c r="Z760" s="198"/>
      <c r="AA760" s="199" t="s">
        <v>247</v>
      </c>
      <c r="AB760" s="200"/>
      <c r="AC760" s="201"/>
      <c r="AD760" s="201"/>
      <c r="AE760" s="202"/>
      <c r="AF760" s="203"/>
      <c r="AG760" s="204" t="s">
        <v>247</v>
      </c>
      <c r="AH760" s="204"/>
      <c r="AI760" s="205"/>
      <c r="AJ760" s="200"/>
      <c r="AK760" s="201" t="s">
        <v>247</v>
      </c>
      <c r="AL760" s="201"/>
      <c r="AM760" s="202"/>
      <c r="AN760" s="206"/>
      <c r="AO760" s="207" t="s">
        <v>247</v>
      </c>
      <c r="AP760" s="207"/>
      <c r="AQ760" s="208"/>
      <c r="AU760" s="202"/>
      <c r="AW760" s="231"/>
      <c r="AX760" s="231"/>
      <c r="AY760" s="253"/>
      <c r="BA760" s="207"/>
      <c r="BB760" s="207"/>
      <c r="BC760" s="208"/>
      <c r="BD760" s="210"/>
      <c r="BE760" s="211"/>
      <c r="BF760" s="211"/>
      <c r="BG760" s="212"/>
      <c r="BH760" s="213"/>
      <c r="BI760" s="214"/>
      <c r="BJ760" s="214"/>
      <c r="BK760" s="215"/>
      <c r="BL760" s="112"/>
      <c r="BM760" s="233"/>
      <c r="BN760" s="233"/>
      <c r="BO760" s="255"/>
      <c r="BP760" s="216"/>
      <c r="BQ760" s="216"/>
      <c r="BR760" s="216"/>
      <c r="BS760" s="217"/>
      <c r="BT760" s="218"/>
      <c r="BU760" s="259"/>
      <c r="BV760" s="259"/>
      <c r="BW760" s="260"/>
      <c r="BY760" s="257"/>
      <c r="BZ760" s="257"/>
      <c r="CA760" s="257"/>
      <c r="CB760" s="221"/>
      <c r="CC760" s="222"/>
      <c r="CD760" s="222"/>
      <c r="CE760" s="222"/>
    </row>
    <row r="761" spans="2:83" ht="15" customHeight="1">
      <c r="B761" s="2">
        <v>849</v>
      </c>
      <c r="C761" s="2">
        <v>756</v>
      </c>
      <c r="D761" s="47" t="s">
        <v>2102</v>
      </c>
      <c r="E761" s="47" t="s">
        <v>1902</v>
      </c>
      <c r="F761" s="89" t="s">
        <v>2103</v>
      </c>
      <c r="G761" s="48">
        <v>1978</v>
      </c>
      <c r="H761" s="49" t="s">
        <v>31</v>
      </c>
      <c r="I761" s="2" t="str">
        <f>IF(G761&lt;=1953,"M60",IF(G761&lt;=1963,"M50",IF(G761&lt;=1973,"M40","M")))</f>
        <v>M</v>
      </c>
      <c r="J761" s="105">
        <f t="shared" si="58"/>
        <v>120.35</v>
      </c>
      <c r="K761" s="249">
        <f t="shared" si="59"/>
        <v>121.39</v>
      </c>
      <c r="L761" s="51">
        <f t="shared" si="60"/>
        <v>1</v>
      </c>
      <c r="M761" s="52" t="str">
        <f t="shared" si="61"/>
        <v>nie</v>
      </c>
      <c r="N761" s="106">
        <f>IF($M761="ano",LARGE((Q761,U761,Y761,AC761,AG761,AK761,AO761,AS761,AW761,BA761,BE761,BI761,BM761,BQ761,BU761,BY761,CC761),1)+LARGE((Q761,U761,Y761,AC761,AG761,AK761,AO761,AS761,AW761,BA761,BE761,BI761,BM761,BQ761,BU761,BY761,CC761),2)+LARGE((Q761,U761,Y761,AC761,AG761,AK761,AO761,AS761,AW761,BA761,BE761,BI761,BM761,BQ761,BU761,BY761,CC761),3)+LARGE((Q761,U761,Y761,AC761,AG761,AK761,AO761,AS761,AW761,BA761,BE761,BI761,BM761,BQ761,BU761,BY761,CC761),4)+LARGE((Q761,U761,Y761,AC761,AG761,AK761,AO761,AS761,AW761,BA761,BE761,BI761,BM761,BQ761,BU761,BY761,CC761),5),J761)</f>
        <v>120.35</v>
      </c>
      <c r="O761" s="250">
        <f>IF($M761="ano",LARGE((S761,W761,AA761,AE761,AI761,AM761,AQ761,AU761,AY761,BC761,BG761,BK761,BO761,BS761,BW761,CA761,CE761),1)+LARGE((S761,W761,AA761,AE761,AI761,AM761,AQ761,AU761,AY761,BC761,BG761,BK761,BO761,BS761,BW761,CA761,CE761),2)+LARGE((S761,W761,AA761,AE761,AI761,AM761,AQ761,AU761,AY761,BC761,BG761,BK761,BO761,BS761,BW761,CA761,CE761),3)+LARGE((S761,W761,AA761,AE761,AI761,AM761,AQ761,AU761,AY761,BC761,BG761,BK761,BO761,BS761,BW761,CA761,CE761),4)+LARGE((S761,W761,AA761,AE761,AI761,AM761,AQ761,AU761,AY761,BC761,BG761,BK761,BO761,BS761,BW761,CA761,CE761),5),K761)</f>
        <v>121.39</v>
      </c>
      <c r="P761" s="191"/>
      <c r="Q761" s="192"/>
      <c r="R761" s="192"/>
      <c r="S761" s="193"/>
      <c r="T761" s="194">
        <v>0.10987268518518518</v>
      </c>
      <c r="U761" s="256">
        <v>120.35</v>
      </c>
      <c r="V761" s="194">
        <v>0.10893876736111112</v>
      </c>
      <c r="W761" s="256">
        <v>121.39</v>
      </c>
      <c r="X761" s="197"/>
      <c r="Y761" s="198" t="s">
        <v>247</v>
      </c>
      <c r="Z761" s="198"/>
      <c r="AA761" s="199" t="s">
        <v>247</v>
      </c>
      <c r="AB761" s="200"/>
      <c r="AC761" s="201"/>
      <c r="AD761" s="201"/>
      <c r="AE761" s="202"/>
      <c r="AF761" s="203"/>
      <c r="AG761" s="204" t="s">
        <v>247</v>
      </c>
      <c r="AH761" s="204"/>
      <c r="AI761" s="205"/>
      <c r="AJ761" s="200"/>
      <c r="AK761" s="201" t="s">
        <v>247</v>
      </c>
      <c r="AL761" s="201"/>
      <c r="AM761" s="202"/>
      <c r="AN761" s="206"/>
      <c r="AO761" s="207" t="s">
        <v>247</v>
      </c>
      <c r="AP761" s="207"/>
      <c r="AQ761" s="208"/>
      <c r="AU761" s="202"/>
      <c r="AW761" s="231"/>
      <c r="AX761" s="231"/>
      <c r="AY761" s="253"/>
      <c r="BA761" s="207"/>
      <c r="BB761" s="207"/>
      <c r="BC761" s="208"/>
      <c r="BD761" s="210"/>
      <c r="BE761" s="211"/>
      <c r="BF761" s="211"/>
      <c r="BG761" s="212"/>
      <c r="BH761" s="213"/>
      <c r="BI761" s="214"/>
      <c r="BJ761" s="214"/>
      <c r="BK761" s="215"/>
      <c r="BL761" s="112"/>
      <c r="BM761" s="233"/>
      <c r="BN761" s="233"/>
      <c r="BO761" s="255"/>
      <c r="BP761" s="216"/>
      <c r="BQ761" s="216"/>
      <c r="BR761" s="216"/>
      <c r="BS761" s="217"/>
      <c r="BT761" s="218"/>
      <c r="BU761" s="259"/>
      <c r="BV761" s="259"/>
      <c r="BW761" s="260"/>
      <c r="BY761" s="257"/>
      <c r="BZ761" s="257"/>
      <c r="CA761" s="257"/>
      <c r="CB761" s="221"/>
      <c r="CC761" s="222"/>
      <c r="CD761" s="222"/>
      <c r="CE761" s="222"/>
    </row>
    <row r="762" spans="2:83" ht="15" customHeight="1">
      <c r="B762" s="2">
        <v>850</v>
      </c>
      <c r="C762" s="2">
        <v>757</v>
      </c>
      <c r="D762" s="47" t="s">
        <v>2366</v>
      </c>
      <c r="E762" s="47" t="s">
        <v>1850</v>
      </c>
      <c r="F762" s="89" t="s">
        <v>2367</v>
      </c>
      <c r="G762" s="48">
        <v>1974</v>
      </c>
      <c r="H762" s="49" t="s">
        <v>31</v>
      </c>
      <c r="I762" s="2" t="str">
        <f>IF(G762&lt;=1953,"M60",IF(G762&lt;=1963,"M50",IF(G762&lt;=1973,"M40","M")))</f>
        <v>M</v>
      </c>
      <c r="J762" s="105">
        <f t="shared" si="58"/>
        <v>117.06</v>
      </c>
      <c r="K762" s="249">
        <f t="shared" si="59"/>
        <v>121.15</v>
      </c>
      <c r="L762" s="51">
        <f t="shared" si="60"/>
        <v>2</v>
      </c>
      <c r="M762" s="52" t="str">
        <f t="shared" si="61"/>
        <v>nie</v>
      </c>
      <c r="N762" s="106">
        <f>IF($M762="ano",LARGE((Q762,U762,Y762,AC762,AG762,AK762,AO762,AS762,AW762,BA762,BE762,BI762,BM762,BQ762,BU762,BY762,CC762),1)+LARGE((Q762,U762,Y762,AC762,AG762,AK762,AO762,AS762,AW762,BA762,BE762,BI762,BM762,BQ762,BU762,BY762,CC762),2)+LARGE((Q762,U762,Y762,AC762,AG762,AK762,AO762,AS762,AW762,BA762,BE762,BI762,BM762,BQ762,BU762,BY762,CC762),3)+LARGE((Q762,U762,Y762,AC762,AG762,AK762,AO762,AS762,AW762,BA762,BE762,BI762,BM762,BQ762,BU762,BY762,CC762),4)+LARGE((Q762,U762,Y762,AC762,AG762,AK762,AO762,AS762,AW762,BA762,BE762,BI762,BM762,BQ762,BU762,BY762,CC762),5),J762)</f>
        <v>117.06</v>
      </c>
      <c r="O762" s="250">
        <f>IF($M762="ano",LARGE((S762,W762,AA762,AE762,AI762,AM762,AQ762,AU762,AY762,BC762,BG762,BK762,BO762,BS762,BW762,CA762,CE762),1)+LARGE((S762,W762,AA762,AE762,AI762,AM762,AQ762,AU762,AY762,BC762,BG762,BK762,BO762,BS762,BW762,CA762,CE762),2)+LARGE((S762,W762,AA762,AE762,AI762,AM762,AQ762,AU762,AY762,BC762,BG762,BK762,BO762,BS762,BW762,CA762,CE762),3)+LARGE((S762,W762,AA762,AE762,AI762,AM762,AQ762,AU762,AY762,BC762,BG762,BK762,BO762,BS762,BW762,CA762,CE762),4)+LARGE((S762,W762,AA762,AE762,AI762,AM762,AQ762,AU762,AY762,BC762,BG762,BK762,BO762,BS762,BW762,CA762,CE762),5),K762)</f>
        <v>121.15</v>
      </c>
      <c r="P762" s="191"/>
      <c r="Q762" s="192"/>
      <c r="R762" s="192"/>
      <c r="S762" s="193"/>
      <c r="T762" s="194">
        <v>0.13390046296296296</v>
      </c>
      <c r="U762" s="256">
        <v>50.45</v>
      </c>
      <c r="V762" s="194">
        <v>0.12938801736111111</v>
      </c>
      <c r="W762" s="256">
        <v>52.21</v>
      </c>
      <c r="X762" s="197"/>
      <c r="Y762" s="198" t="s">
        <v>247</v>
      </c>
      <c r="Z762" s="198"/>
      <c r="AA762" s="199" t="s">
        <v>247</v>
      </c>
      <c r="AB762" s="200"/>
      <c r="AC762" s="201"/>
      <c r="AD762" s="201"/>
      <c r="AE762" s="202"/>
      <c r="AF762" s="203"/>
      <c r="AG762" s="204"/>
      <c r="AH762" s="204"/>
      <c r="AI762" s="205"/>
      <c r="AJ762" s="200"/>
      <c r="AK762" s="201" t="s">
        <v>247</v>
      </c>
      <c r="AL762" s="201"/>
      <c r="AM762" s="202"/>
      <c r="AN762" s="206"/>
      <c r="AO762" s="207" t="s">
        <v>247</v>
      </c>
      <c r="AP762" s="207"/>
      <c r="AQ762" s="208"/>
      <c r="AU762" s="202"/>
      <c r="AW762" s="231"/>
      <c r="AX762" s="231"/>
      <c r="AY762" s="253"/>
      <c r="BA762" s="207"/>
      <c r="BB762" s="207"/>
      <c r="BC762" s="208"/>
      <c r="BD762" s="210"/>
      <c r="BE762" s="211"/>
      <c r="BF762" s="211"/>
      <c r="BG762" s="212"/>
      <c r="BH762" s="213"/>
      <c r="BI762" s="214"/>
      <c r="BJ762" s="214"/>
      <c r="BK762" s="215"/>
      <c r="BL762" s="112"/>
      <c r="BM762" s="233"/>
      <c r="BN762" s="233"/>
      <c r="BO762" s="255"/>
      <c r="BP762" s="216"/>
      <c r="BQ762" s="216"/>
      <c r="BR762" s="216"/>
      <c r="BS762" s="217"/>
      <c r="BT762" s="218"/>
      <c r="BU762" s="259"/>
      <c r="BV762" s="259"/>
      <c r="BW762" s="260"/>
      <c r="BY762" s="257"/>
      <c r="BZ762" s="257"/>
      <c r="CA762" s="257"/>
      <c r="CB762" s="221">
        <v>7.9386574074074068E-2</v>
      </c>
      <c r="CC762" s="222">
        <v>66.61</v>
      </c>
      <c r="CD762" s="221">
        <v>7.6711246527777777E-2</v>
      </c>
      <c r="CE762" s="222">
        <v>68.940000000000012</v>
      </c>
    </row>
    <row r="763" spans="2:83" ht="15" customHeight="1">
      <c r="B763" s="2">
        <v>851</v>
      </c>
      <c r="C763" s="2">
        <v>758</v>
      </c>
      <c r="D763" s="49" t="s">
        <v>2021</v>
      </c>
      <c r="E763" s="49" t="s">
        <v>760</v>
      </c>
      <c r="F763" s="93" t="s">
        <v>2213</v>
      </c>
      <c r="G763" s="85">
        <v>1975</v>
      </c>
      <c r="H763" s="49" t="s">
        <v>31</v>
      </c>
      <c r="I763" s="49" t="s">
        <v>31</v>
      </c>
      <c r="J763" s="105">
        <f t="shared" si="58"/>
        <v>117.89</v>
      </c>
      <c r="K763" s="249">
        <f t="shared" si="59"/>
        <v>121.07000000000001</v>
      </c>
      <c r="L763" s="51">
        <f t="shared" si="60"/>
        <v>1</v>
      </c>
      <c r="M763" s="52" t="str">
        <f t="shared" si="61"/>
        <v>nie</v>
      </c>
      <c r="N763" s="106">
        <f>IF($M763="ano",LARGE((Q763,U763,Y763,AC763,AG763,AK763,AO763,AS763,AW763,BA763,BE763,BI763,BM763,BQ763,BU763,BY763,CC763),1)+LARGE((Q763,U763,Y763,AC763,AG763,AK763,AO763,AS763,AW763,BA763,BE763,BI763,BM763,BQ763,BU763,BY763,CC763),2)+LARGE((Q763,U763,Y763,AC763,AG763,AK763,AO763,AS763,AW763,BA763,BE763,BI763,BM763,BQ763,BU763,BY763,CC763),3)+LARGE((Q763,U763,Y763,AC763,AG763,AK763,AO763,AS763,AW763,BA763,BE763,BI763,BM763,BQ763,BU763,BY763,CC763),4)+LARGE((Q763,U763,Y763,AC763,AG763,AK763,AO763,AS763,AW763,BA763,BE763,BI763,BM763,BQ763,BU763,BY763,CC763),5),J763)</f>
        <v>117.89</v>
      </c>
      <c r="O763" s="250">
        <f>IF($M763="ano",LARGE((S763,W763,AA763,AE763,AI763,AM763,AQ763,AU763,AY763,BC763,BG763,BK763,BO763,BS763,BW763,CA763,CE763),1)+LARGE((S763,W763,AA763,AE763,AI763,AM763,AQ763,AU763,AY763,BC763,BG763,BK763,BO763,BS763,BW763,CA763,CE763),2)+LARGE((S763,W763,AA763,AE763,AI763,AM763,AQ763,AU763,AY763,BC763,BG763,BK763,BO763,BS763,BW763,CA763,CE763),3)+LARGE((S763,W763,AA763,AE763,AI763,AM763,AQ763,AU763,AY763,BC763,BG763,BK763,BO763,BS763,BW763,CA763,CE763),4)+LARGE((S763,W763,AA763,AE763,AI763,AM763,AQ763,AU763,AY763,BC763,BG763,BK763,BO763,BS763,BW763,CA763,CE763),5),K763)</f>
        <v>121.07000000000001</v>
      </c>
      <c r="Y763" s="59" t="s">
        <v>247</v>
      </c>
      <c r="AA763" s="59" t="s">
        <v>247</v>
      </c>
      <c r="AJ763" s="200"/>
      <c r="AK763" s="201"/>
      <c r="AL763" s="201"/>
      <c r="AM763" s="201"/>
      <c r="BD763" s="210">
        <v>6.9074074074074066E-2</v>
      </c>
      <c r="BE763" s="258">
        <v>117.89</v>
      </c>
      <c r="BF763" s="210">
        <v>6.7264333333333329E-2</v>
      </c>
      <c r="BG763" s="258">
        <v>121.07000000000001</v>
      </c>
      <c r="BH763" s="213"/>
      <c r="BI763" s="214"/>
      <c r="BJ763" s="214"/>
      <c r="BK763" s="215"/>
      <c r="BL763" s="112"/>
      <c r="BM763" s="233"/>
      <c r="BN763" s="233"/>
      <c r="BO763" s="255"/>
      <c r="BT763" s="218"/>
      <c r="BU763" s="259"/>
      <c r="BV763" s="259"/>
      <c r="BW763" s="260"/>
      <c r="BY763" s="257"/>
      <c r="BZ763" s="257"/>
      <c r="CA763" s="257"/>
      <c r="CB763" s="221"/>
      <c r="CC763" s="222"/>
      <c r="CD763" s="222"/>
      <c r="CE763" s="222"/>
    </row>
    <row r="764" spans="2:83" ht="15" customHeight="1">
      <c r="B764" s="2">
        <v>852</v>
      </c>
      <c r="C764" s="2">
        <v>759</v>
      </c>
      <c r="D764" s="47" t="s">
        <v>2104</v>
      </c>
      <c r="E764" s="47" t="s">
        <v>1887</v>
      </c>
      <c r="F764" s="89" t="s">
        <v>2047</v>
      </c>
      <c r="G764" s="48">
        <v>1978</v>
      </c>
      <c r="H764" s="49" t="s">
        <v>31</v>
      </c>
      <c r="I764" s="2" t="str">
        <f>IF(G764&lt;=1953,"M60",IF(G764&lt;=1963,"M50",IF(G764&lt;=1973,"M40","M")))</f>
        <v>M</v>
      </c>
      <c r="J764" s="105">
        <f t="shared" si="58"/>
        <v>119.95</v>
      </c>
      <c r="K764" s="249">
        <f t="shared" si="59"/>
        <v>120.98</v>
      </c>
      <c r="L764" s="51">
        <f t="shared" si="60"/>
        <v>1</v>
      </c>
      <c r="M764" s="52" t="str">
        <f t="shared" si="61"/>
        <v>nie</v>
      </c>
      <c r="N764" s="106">
        <f>IF($M764="ano",LARGE((Q764,U764,Y764,AC764,AG764,AK764,AO764,AS764,AW764,BA764,BE764,BI764,BM764,BQ764,BU764,BY764,CC764),1)+LARGE((Q764,U764,Y764,AC764,AG764,AK764,AO764,AS764,AW764,BA764,BE764,BI764,BM764,BQ764,BU764,BY764,CC764),2)+LARGE((Q764,U764,Y764,AC764,AG764,AK764,AO764,AS764,AW764,BA764,BE764,BI764,BM764,BQ764,BU764,BY764,CC764),3)+LARGE((Q764,U764,Y764,AC764,AG764,AK764,AO764,AS764,AW764,BA764,BE764,BI764,BM764,BQ764,BU764,BY764,CC764),4)+LARGE((Q764,U764,Y764,AC764,AG764,AK764,AO764,AS764,AW764,BA764,BE764,BI764,BM764,BQ764,BU764,BY764,CC764),5),J764)</f>
        <v>119.95</v>
      </c>
      <c r="O764" s="250">
        <f>IF($M764="ano",LARGE((S764,W764,AA764,AE764,AI764,AM764,AQ764,AU764,AY764,BC764,BG764,BK764,BO764,BS764,BW764,CA764,CE764),1)+LARGE((S764,W764,AA764,AE764,AI764,AM764,AQ764,AU764,AY764,BC764,BG764,BK764,BO764,BS764,BW764,CA764,CE764),2)+LARGE((S764,W764,AA764,AE764,AI764,AM764,AQ764,AU764,AY764,BC764,BG764,BK764,BO764,BS764,BW764,CA764,CE764),3)+LARGE((S764,W764,AA764,AE764,AI764,AM764,AQ764,AU764,AY764,BC764,BG764,BK764,BO764,BS764,BW764,CA764,CE764),4)+LARGE((S764,W764,AA764,AE764,AI764,AM764,AQ764,AU764,AY764,BC764,BG764,BK764,BO764,BS764,BW764,CA764,CE764),5),K764)</f>
        <v>120.98</v>
      </c>
      <c r="P764" s="191"/>
      <c r="Q764" s="192"/>
      <c r="R764" s="192"/>
      <c r="S764" s="193"/>
      <c r="T764" s="194">
        <v>0.11001157407407407</v>
      </c>
      <c r="U764" s="256">
        <v>119.95</v>
      </c>
      <c r="V764" s="194">
        <v>0.10907647569444444</v>
      </c>
      <c r="W764" s="256">
        <v>120.98</v>
      </c>
      <c r="X764" s="197"/>
      <c r="Y764" s="198" t="s">
        <v>247</v>
      </c>
      <c r="Z764" s="198"/>
      <c r="AA764" s="199" t="s">
        <v>247</v>
      </c>
      <c r="AB764" s="200"/>
      <c r="AC764" s="201"/>
      <c r="AD764" s="201"/>
      <c r="AE764" s="202"/>
      <c r="AF764" s="203"/>
      <c r="AG764" s="204" t="s">
        <v>247</v>
      </c>
      <c r="AH764" s="204"/>
      <c r="AI764" s="205"/>
      <c r="AJ764" s="200"/>
      <c r="AK764" s="201" t="s">
        <v>247</v>
      </c>
      <c r="AL764" s="201"/>
      <c r="AM764" s="202"/>
      <c r="AN764" s="206"/>
      <c r="AO764" s="207" t="s">
        <v>247</v>
      </c>
      <c r="AP764" s="207"/>
      <c r="AQ764" s="208"/>
      <c r="AU764" s="202"/>
      <c r="AW764" s="231"/>
      <c r="AX764" s="231"/>
      <c r="AY764" s="253"/>
      <c r="BA764" s="207"/>
      <c r="BB764" s="207"/>
      <c r="BC764" s="208"/>
      <c r="BD764" s="210"/>
      <c r="BE764" s="211"/>
      <c r="BF764" s="211"/>
      <c r="BG764" s="212"/>
      <c r="BH764" s="213"/>
      <c r="BI764" s="214"/>
      <c r="BJ764" s="214"/>
      <c r="BK764" s="215"/>
      <c r="BL764" s="112"/>
      <c r="BM764" s="233"/>
      <c r="BN764" s="233"/>
      <c r="BO764" s="255"/>
      <c r="BP764" s="216"/>
      <c r="BQ764" s="216"/>
      <c r="BR764" s="216"/>
      <c r="BS764" s="217"/>
      <c r="BT764" s="218"/>
      <c r="BU764" s="259"/>
      <c r="BV764" s="259"/>
      <c r="BW764" s="260"/>
      <c r="BY764" s="257"/>
      <c r="BZ764" s="257"/>
      <c r="CA764" s="257"/>
      <c r="CB764" s="221"/>
      <c r="CC764" s="222"/>
      <c r="CD764" s="222"/>
      <c r="CE764" s="222"/>
    </row>
    <row r="765" spans="2:83" ht="15" customHeight="1">
      <c r="B765" s="2">
        <v>853</v>
      </c>
      <c r="C765" s="2">
        <v>760</v>
      </c>
      <c r="D765" s="49" t="s">
        <v>1360</v>
      </c>
      <c r="E765" s="49" t="s">
        <v>1505</v>
      </c>
      <c r="F765" s="93" t="s">
        <v>1542</v>
      </c>
      <c r="G765" s="85">
        <v>1982</v>
      </c>
      <c r="H765" s="49" t="s">
        <v>31</v>
      </c>
      <c r="I765" s="49" t="s">
        <v>31</v>
      </c>
      <c r="J765" s="105">
        <f t="shared" si="58"/>
        <v>120.95</v>
      </c>
      <c r="K765" s="249">
        <f t="shared" si="59"/>
        <v>120.95</v>
      </c>
      <c r="L765" s="51">
        <f t="shared" si="60"/>
        <v>1</v>
      </c>
      <c r="M765" s="52" t="str">
        <f t="shared" si="61"/>
        <v>nie</v>
      </c>
      <c r="N765" s="106">
        <f>IF($M765="ano",LARGE((Q765,U765,Y765,AC765,AG765,AK765,AO765,AS765,AW765,BA765,BE765,BI765,BM765,BQ765,BU765,BY765,CC765),1)+LARGE((Q765,U765,Y765,AC765,AG765,AK765,AO765,AS765,AW765,BA765,BE765,BI765,BM765,BQ765,BU765,BY765,CC765),2)+LARGE((Q765,U765,Y765,AC765,AG765,AK765,AO765,AS765,AW765,BA765,BE765,BI765,BM765,BQ765,BU765,BY765,CC765),3)+LARGE((Q765,U765,Y765,AC765,AG765,AK765,AO765,AS765,AW765,BA765,BE765,BI765,BM765,BQ765,BU765,BY765,CC765),4)+LARGE((Q765,U765,Y765,AC765,AG765,AK765,AO765,AS765,AW765,BA765,BE765,BI765,BM765,BQ765,BU765,BY765,CC765),5),J765)</f>
        <v>120.95</v>
      </c>
      <c r="O765" s="250">
        <f>IF($M765="ano",LARGE((S765,W765,AA765,AE765,AI765,AM765,AQ765,AU765,AY765,BC765,BG765,BK765,BO765,BS765,BW765,CA765,CE765),1)+LARGE((S765,W765,AA765,AE765,AI765,AM765,AQ765,AU765,AY765,BC765,BG765,BK765,BO765,BS765,BW765,CA765,CE765),2)+LARGE((S765,W765,AA765,AE765,AI765,AM765,AQ765,AU765,AY765,BC765,BG765,BK765,BO765,BS765,BW765,CA765,CE765),3)+LARGE((S765,W765,AA765,AE765,AI765,AM765,AQ765,AU765,AY765,BC765,BG765,BK765,BO765,BS765,BW765,CA765,CE765),4)+LARGE((S765,W765,AA765,AE765,AI765,AM765,AQ765,AU765,AY765,BC765,BG765,BK765,BO765,BS765,BW765,CA765,CE765),5),K765)</f>
        <v>120.95</v>
      </c>
      <c r="AJ765" s="200"/>
      <c r="AK765" s="201"/>
      <c r="AL765" s="201"/>
      <c r="AM765" s="201"/>
      <c r="BY765" s="264"/>
      <c r="BZ765" s="264"/>
      <c r="CA765" s="257"/>
      <c r="CB765" s="221">
        <v>6.6446759259259261E-2</v>
      </c>
      <c r="CC765" s="222">
        <v>120.95</v>
      </c>
      <c r="CD765" s="221">
        <v>6.6446759259259261E-2</v>
      </c>
      <c r="CE765" s="222">
        <v>120.95</v>
      </c>
    </row>
    <row r="766" spans="2:83" ht="15" customHeight="1">
      <c r="B766" s="2">
        <v>854</v>
      </c>
      <c r="C766" s="2">
        <v>761</v>
      </c>
      <c r="D766" s="47" t="s">
        <v>2094</v>
      </c>
      <c r="E766" s="47" t="s">
        <v>1945</v>
      </c>
      <c r="F766" s="89"/>
      <c r="G766" s="48">
        <v>1984</v>
      </c>
      <c r="H766" s="49" t="s">
        <v>31</v>
      </c>
      <c r="I766" s="2" t="str">
        <f>IF(G766&lt;=1953,"M60",IF(G766&lt;=1963,"M50",IF(G766&lt;=1973,"M40","M")))</f>
        <v>M</v>
      </c>
      <c r="J766" s="105">
        <f t="shared" si="58"/>
        <v>120.86</v>
      </c>
      <c r="K766" s="249">
        <f t="shared" si="59"/>
        <v>120.86</v>
      </c>
      <c r="L766" s="51">
        <f t="shared" si="60"/>
        <v>1</v>
      </c>
      <c r="M766" s="52" t="str">
        <f t="shared" si="61"/>
        <v>nie</v>
      </c>
      <c r="N766" s="106">
        <f>IF($M766="ano",LARGE((Q766,U766,Y766,AC766,AG766,AK766,AO766,AS766,AW766,BA766,BE766,BI766,BM766,BQ766,BU766,BY766,CC766),1)+LARGE((Q766,U766,Y766,AC766,AG766,AK766,AO766,AS766,AW766,BA766,BE766,BI766,BM766,BQ766,BU766,BY766,CC766),2)+LARGE((Q766,U766,Y766,AC766,AG766,AK766,AO766,AS766,AW766,BA766,BE766,BI766,BM766,BQ766,BU766,BY766,CC766),3)+LARGE((Q766,U766,Y766,AC766,AG766,AK766,AO766,AS766,AW766,BA766,BE766,BI766,BM766,BQ766,BU766,BY766,CC766),4)+LARGE((Q766,U766,Y766,AC766,AG766,AK766,AO766,AS766,AW766,BA766,BE766,BI766,BM766,BQ766,BU766,BY766,CC766),5),J766)</f>
        <v>120.86</v>
      </c>
      <c r="O766" s="250">
        <f>IF($M766="ano",LARGE((S766,W766,AA766,AE766,AI766,AM766,AQ766,AU766,AY766,BC766,BG766,BK766,BO766,BS766,BW766,CA766,CE766),1)+LARGE((S766,W766,AA766,AE766,AI766,AM766,AQ766,AU766,AY766,BC766,BG766,BK766,BO766,BS766,BW766,CA766,CE766),2)+LARGE((S766,W766,AA766,AE766,AI766,AM766,AQ766,AU766,AY766,BC766,BG766,BK766,BO766,BS766,BW766,CA766,CE766),3)+LARGE((S766,W766,AA766,AE766,AI766,AM766,AQ766,AU766,AY766,BC766,BG766,BK766,BO766,BS766,BW766,CA766,CE766),4)+LARGE((S766,W766,AA766,AE766,AI766,AM766,AQ766,AU766,AY766,BC766,BG766,BK766,BO766,BS766,BW766,CA766,CE766),5),K766)</f>
        <v>120.86</v>
      </c>
      <c r="P766" s="191"/>
      <c r="Q766" s="192"/>
      <c r="R766" s="192"/>
      <c r="S766" s="193"/>
      <c r="T766" s="194">
        <v>0.10969907407407407</v>
      </c>
      <c r="U766" s="256">
        <v>120.86</v>
      </c>
      <c r="V766" s="194">
        <v>0.10969907407407407</v>
      </c>
      <c r="W766" s="256">
        <v>120.86</v>
      </c>
      <c r="X766" s="197"/>
      <c r="Y766" s="198" t="s">
        <v>247</v>
      </c>
      <c r="Z766" s="198"/>
      <c r="AA766" s="199" t="s">
        <v>247</v>
      </c>
      <c r="AB766" s="200"/>
      <c r="AC766" s="201"/>
      <c r="AD766" s="201"/>
      <c r="AE766" s="202"/>
      <c r="AF766" s="203"/>
      <c r="AG766" s="204" t="s">
        <v>247</v>
      </c>
      <c r="AH766" s="204"/>
      <c r="AI766" s="205"/>
      <c r="AJ766" s="200"/>
      <c r="AK766" s="201" t="s">
        <v>247</v>
      </c>
      <c r="AL766" s="201"/>
      <c r="AM766" s="202"/>
      <c r="AN766" s="206"/>
      <c r="AO766" s="207" t="s">
        <v>247</v>
      </c>
      <c r="AP766" s="207"/>
      <c r="AQ766" s="208"/>
      <c r="AU766" s="202"/>
      <c r="AW766" s="231"/>
      <c r="AX766" s="231"/>
      <c r="AY766" s="253"/>
      <c r="BA766" s="207"/>
      <c r="BB766" s="207"/>
      <c r="BC766" s="208"/>
      <c r="BD766" s="210"/>
      <c r="BE766" s="211"/>
      <c r="BF766" s="211"/>
      <c r="BG766" s="212"/>
      <c r="BH766" s="213"/>
      <c r="BI766" s="214"/>
      <c r="BJ766" s="214"/>
      <c r="BK766" s="215"/>
      <c r="BL766" s="112"/>
      <c r="BM766" s="233"/>
      <c r="BN766" s="233"/>
      <c r="BO766" s="255"/>
      <c r="BP766" s="216"/>
      <c r="BQ766" s="216"/>
      <c r="BR766" s="216"/>
      <c r="BS766" s="217"/>
      <c r="BT766" s="218"/>
      <c r="BU766" s="259"/>
      <c r="BV766" s="259"/>
      <c r="BW766" s="260"/>
      <c r="BY766" s="257"/>
      <c r="BZ766" s="257"/>
      <c r="CA766" s="257"/>
      <c r="CB766" s="221"/>
      <c r="CC766" s="222"/>
      <c r="CD766" s="222"/>
      <c r="CE766" s="222"/>
    </row>
    <row r="767" spans="2:83" ht="15" customHeight="1">
      <c r="B767" s="2">
        <v>855</v>
      </c>
      <c r="C767" s="2">
        <v>762</v>
      </c>
      <c r="D767" s="49" t="s">
        <v>489</v>
      </c>
      <c r="E767" s="49" t="s">
        <v>490</v>
      </c>
      <c r="F767" s="93" t="s">
        <v>300</v>
      </c>
      <c r="G767" s="85" t="s">
        <v>269</v>
      </c>
      <c r="H767" s="49" t="s">
        <v>31</v>
      </c>
      <c r="I767" s="49" t="s">
        <v>32</v>
      </c>
      <c r="J767" s="105">
        <f t="shared" si="58"/>
        <v>114.96</v>
      </c>
      <c r="K767" s="249">
        <f t="shared" si="59"/>
        <v>120.86</v>
      </c>
      <c r="L767" s="51">
        <f t="shared" si="60"/>
        <v>1</v>
      </c>
      <c r="M767" s="52" t="str">
        <f t="shared" si="61"/>
        <v>nie</v>
      </c>
      <c r="N767" s="106">
        <f>IF($M767="ano",LARGE((Q767,U767,Y767,AC767,AG767,AK767,AO767,AS767,AW767,BA767,BE767,BI767,BM767,BQ767,BU767,BY767,CC767),1)+LARGE((Q767,U767,Y767,AC767,AG767,AK767,AO767,AS767,AW767,BA767,BE767,BI767,BM767,BQ767,BU767,BY767,CC767),2)+LARGE((Q767,U767,Y767,AC767,AG767,AK767,AO767,AS767,AW767,BA767,BE767,BI767,BM767,BQ767,BU767,BY767,CC767),3)+LARGE((Q767,U767,Y767,AC767,AG767,AK767,AO767,AS767,AW767,BA767,BE767,BI767,BM767,BQ767,BU767,BY767,CC767),4)+LARGE((Q767,U767,Y767,AC767,AG767,AK767,AO767,AS767,AW767,BA767,BE767,BI767,BM767,BQ767,BU767,BY767,CC767),5),J767)</f>
        <v>114.96</v>
      </c>
      <c r="O767" s="250">
        <f>IF($M767="ano",LARGE((S767,W767,AA767,AE767,AI767,AM767,AQ767,AU767,AY767,BC767,BG767,BK767,BO767,BS767,BW767,CA767,CE767),1)+LARGE((S767,W767,AA767,AE767,AI767,AM767,AQ767,AU767,AY767,BC767,BG767,BK767,BO767,BS767,BW767,CA767,CE767),2)+LARGE((S767,W767,AA767,AE767,AI767,AM767,AQ767,AU767,AY767,BC767,BG767,BK767,BO767,BS767,BW767,CA767,CE767),3)+LARGE((S767,W767,AA767,AE767,AI767,AM767,AQ767,AU767,AY767,BC767,BG767,BK767,BO767,BS767,BW767,CA767,CE767),4)+LARGE((S767,W767,AA767,AE767,AI767,AM767,AQ767,AU767,AY767,BC767,BG767,BK767,BO767,BS767,BW767,CA767,CE767),5),K767)</f>
        <v>120.86</v>
      </c>
      <c r="S767" s="193"/>
      <c r="W767" s="196"/>
      <c r="Y767" s="59" t="s">
        <v>247</v>
      </c>
      <c r="AA767" s="199" t="s">
        <v>247</v>
      </c>
      <c r="AE767" s="202"/>
      <c r="AG767" s="61" t="s">
        <v>247</v>
      </c>
      <c r="AI767" s="205"/>
      <c r="AJ767" s="200"/>
      <c r="AK767" s="201" t="s">
        <v>247</v>
      </c>
      <c r="AL767" s="201"/>
      <c r="AM767" s="202"/>
      <c r="AN767" s="206">
        <v>3.6377314814814814E-2</v>
      </c>
      <c r="AO767" s="251">
        <v>114.96</v>
      </c>
      <c r="AP767" s="206">
        <v>3.4602101851851849E-2</v>
      </c>
      <c r="AQ767" s="251">
        <v>120.86</v>
      </c>
      <c r="AU767" s="202"/>
      <c r="AW767" s="231"/>
      <c r="AX767" s="231"/>
      <c r="AY767" s="253"/>
      <c r="BA767" s="207"/>
      <c r="BB767" s="207"/>
      <c r="BC767" s="208"/>
      <c r="BD767" s="210"/>
      <c r="BE767" s="211"/>
      <c r="BF767" s="211"/>
      <c r="BG767" s="212"/>
      <c r="BH767" s="213"/>
      <c r="BI767" s="214"/>
      <c r="BJ767" s="214"/>
      <c r="BK767" s="215"/>
      <c r="BL767" s="112"/>
      <c r="BM767" s="233"/>
      <c r="BN767" s="233"/>
      <c r="BO767" s="255"/>
      <c r="BS767" s="217"/>
      <c r="BT767" s="218"/>
      <c r="BU767" s="259"/>
      <c r="BV767" s="259"/>
      <c r="BW767" s="260"/>
      <c r="BY767" s="257"/>
      <c r="BZ767" s="257"/>
      <c r="CA767" s="257"/>
      <c r="CB767" s="221"/>
      <c r="CC767" s="222"/>
      <c r="CD767" s="222"/>
      <c r="CE767" s="222"/>
    </row>
    <row r="768" spans="2:83" ht="15" customHeight="1">
      <c r="B768" s="2">
        <v>856</v>
      </c>
      <c r="C768" s="2">
        <v>763</v>
      </c>
      <c r="D768" s="49" t="s">
        <v>1039</v>
      </c>
      <c r="E768" s="49" t="s">
        <v>1505</v>
      </c>
      <c r="F768" s="93" t="s">
        <v>970</v>
      </c>
      <c r="G768" s="85">
        <v>1979</v>
      </c>
      <c r="H768" s="49" t="s">
        <v>31</v>
      </c>
      <c r="I768" s="49" t="s">
        <v>31</v>
      </c>
      <c r="J768" s="105">
        <f t="shared" si="58"/>
        <v>119.93</v>
      </c>
      <c r="K768" s="249">
        <f t="shared" si="59"/>
        <v>120.5</v>
      </c>
      <c r="L768" s="51">
        <f t="shared" si="60"/>
        <v>1</v>
      </c>
      <c r="M768" s="52" t="str">
        <f t="shared" si="61"/>
        <v>nie</v>
      </c>
      <c r="N768" s="106">
        <f>IF($M768="ano",LARGE((Q768,U768,Y768,AC768,AG768,AK768,AO768,AS768,AW768,BA768,BE768,BI768,BM768,BQ768,BU768,BY768,CC768),1)+LARGE((Q768,U768,Y768,AC768,AG768,AK768,AO768,AS768,AW768,BA768,BE768,BI768,BM768,BQ768,BU768,BY768,CC768),2)+LARGE((Q768,U768,Y768,AC768,AG768,AK768,AO768,AS768,AW768,BA768,BE768,BI768,BM768,BQ768,BU768,BY768,CC768),3)+LARGE((Q768,U768,Y768,AC768,AG768,AK768,AO768,AS768,AW768,BA768,BE768,BI768,BM768,BQ768,BU768,BY768,CC768),4)+LARGE((Q768,U768,Y768,AC768,AG768,AK768,AO768,AS768,AW768,BA768,BE768,BI768,BM768,BQ768,BU768,BY768,CC768),5),J768)</f>
        <v>119.93</v>
      </c>
      <c r="O768" s="250">
        <f>IF($M768="ano",LARGE((S768,W768,AA768,AE768,AI768,AM768,AQ768,AU768,AY768,BC768,BG768,BK768,BO768,BS768,BW768,CA768,CE768),1)+LARGE((S768,W768,AA768,AE768,AI768,AM768,AQ768,AU768,AY768,BC768,BG768,BK768,BO768,BS768,BW768,CA768,CE768),2)+LARGE((S768,W768,AA768,AE768,AI768,AM768,AQ768,AU768,AY768,BC768,BG768,BK768,BO768,BS768,BW768,CA768,CE768),3)+LARGE((S768,W768,AA768,AE768,AI768,AM768,AQ768,AU768,AY768,BC768,BG768,BK768,BO768,BS768,BW768,CA768,CE768),4)+LARGE((S768,W768,AA768,AE768,AI768,AM768,AQ768,AU768,AY768,BC768,BG768,BK768,BO768,BS768,BW768,CA768,CE768),5),K768)</f>
        <v>120.5</v>
      </c>
      <c r="AJ768" s="200"/>
      <c r="AK768" s="201"/>
      <c r="AL768" s="201"/>
      <c r="AM768" s="201"/>
      <c r="BH768" s="213">
        <v>8.3761574074074072E-2</v>
      </c>
      <c r="BI768" s="254">
        <v>119.93</v>
      </c>
      <c r="BJ768" s="213">
        <v>8.3367894675925924E-2</v>
      </c>
      <c r="BK768" s="254">
        <v>120.5</v>
      </c>
      <c r="BL768" s="112"/>
      <c r="BM768" s="233"/>
      <c r="BN768" s="233"/>
      <c r="BO768" s="255"/>
      <c r="BT768" s="218"/>
      <c r="BU768" s="259"/>
      <c r="BV768" s="259"/>
      <c r="BW768" s="260"/>
      <c r="BY768" s="257"/>
      <c r="BZ768" s="257"/>
      <c r="CA768" s="257"/>
      <c r="CB768" s="221"/>
      <c r="CC768" s="222"/>
      <c r="CD768" s="222"/>
      <c r="CE768" s="222"/>
    </row>
    <row r="769" spans="2:83" ht="15" customHeight="1">
      <c r="B769" s="2">
        <v>857</v>
      </c>
      <c r="C769" s="2">
        <v>764</v>
      </c>
      <c r="D769" s="47" t="s">
        <v>2121</v>
      </c>
      <c r="E769" s="47" t="s">
        <v>2120</v>
      </c>
      <c r="F769" s="89"/>
      <c r="G769" s="48">
        <v>1975</v>
      </c>
      <c r="H769" s="49" t="s">
        <v>31</v>
      </c>
      <c r="I769" s="2" t="str">
        <f>IF(G769&lt;=1953,"M60",IF(G769&lt;=1963,"M50",IF(G769&lt;=1973,"M40","M")))</f>
        <v>M</v>
      </c>
      <c r="J769" s="105">
        <f t="shared" si="58"/>
        <v>117.22</v>
      </c>
      <c r="K769" s="249">
        <f t="shared" si="59"/>
        <v>120.38000000000001</v>
      </c>
      <c r="L769" s="51">
        <f t="shared" si="60"/>
        <v>1</v>
      </c>
      <c r="M769" s="52" t="str">
        <f t="shared" si="61"/>
        <v>nie</v>
      </c>
      <c r="N769" s="106">
        <f>IF($M769="ano",LARGE((Q769,U769,Y769,AC769,AG769,AK769,AO769,AS769,AW769,BA769,BE769,BI769,BM769,BQ769,BU769,BY769,CC769),1)+LARGE((Q769,U769,Y769,AC769,AG769,AK769,AO769,AS769,AW769,BA769,BE769,BI769,BM769,BQ769,BU769,BY769,CC769),2)+LARGE((Q769,U769,Y769,AC769,AG769,AK769,AO769,AS769,AW769,BA769,BE769,BI769,BM769,BQ769,BU769,BY769,CC769),3)+LARGE((Q769,U769,Y769,AC769,AG769,AK769,AO769,AS769,AW769,BA769,BE769,BI769,BM769,BQ769,BU769,BY769,CC769),4)+LARGE((Q769,U769,Y769,AC769,AG769,AK769,AO769,AS769,AW769,BA769,BE769,BI769,BM769,BQ769,BU769,BY769,CC769),5),J769)</f>
        <v>117.22</v>
      </c>
      <c r="O769" s="250">
        <f>IF($M769="ano",LARGE((S769,W769,AA769,AE769,AI769,AM769,AQ769,AU769,AY769,BC769,BG769,BK769,BO769,BS769,BW769,CA769,CE769),1)+LARGE((S769,W769,AA769,AE769,AI769,AM769,AQ769,AU769,AY769,BC769,BG769,BK769,BO769,BS769,BW769,CA769,CE769),2)+LARGE((S769,W769,AA769,AE769,AI769,AM769,AQ769,AU769,AY769,BC769,BG769,BK769,BO769,BS769,BW769,CA769,CE769),3)+LARGE((S769,W769,AA769,AE769,AI769,AM769,AQ769,AU769,AY769,BC769,BG769,BK769,BO769,BS769,BW769,CA769,CE769),4)+LARGE((S769,W769,AA769,AE769,AI769,AM769,AQ769,AU769,AY769,BC769,BG769,BK769,BO769,BS769,BW769,CA769,CE769),5),K769)</f>
        <v>120.38000000000001</v>
      </c>
      <c r="P769" s="191"/>
      <c r="Q769" s="192"/>
      <c r="R769" s="192"/>
      <c r="S769" s="193"/>
      <c r="T769" s="194">
        <v>0.11094907407407407</v>
      </c>
      <c r="U769" s="256">
        <v>117.22</v>
      </c>
      <c r="V769" s="194">
        <v>0.10804220833333333</v>
      </c>
      <c r="W769" s="256">
        <v>120.38000000000001</v>
      </c>
      <c r="X769" s="197"/>
      <c r="Y769" s="198" t="s">
        <v>247</v>
      </c>
      <c r="Z769" s="198"/>
      <c r="AA769" s="199" t="s">
        <v>247</v>
      </c>
      <c r="AB769" s="200"/>
      <c r="AC769" s="201"/>
      <c r="AD769" s="201"/>
      <c r="AE769" s="202"/>
      <c r="AF769" s="203"/>
      <c r="AG769" s="204" t="s">
        <v>247</v>
      </c>
      <c r="AH769" s="204"/>
      <c r="AI769" s="205"/>
      <c r="AJ769" s="200"/>
      <c r="AK769" s="201" t="s">
        <v>247</v>
      </c>
      <c r="AL769" s="201"/>
      <c r="AM769" s="202"/>
      <c r="AN769" s="206"/>
      <c r="AO769" s="207" t="s">
        <v>247</v>
      </c>
      <c r="AP769" s="207"/>
      <c r="AQ769" s="208"/>
      <c r="AU769" s="202"/>
      <c r="AW769" s="231"/>
      <c r="AX769" s="231"/>
      <c r="AY769" s="253"/>
      <c r="BA769" s="207"/>
      <c r="BB769" s="207"/>
      <c r="BC769" s="208"/>
      <c r="BD769" s="210"/>
      <c r="BE769" s="211"/>
      <c r="BF769" s="211"/>
      <c r="BG769" s="212"/>
      <c r="BH769" s="213"/>
      <c r="BI769" s="214"/>
      <c r="BJ769" s="214"/>
      <c r="BK769" s="215"/>
      <c r="BL769" s="112"/>
      <c r="BM769" s="233"/>
      <c r="BN769" s="233"/>
      <c r="BO769" s="255"/>
      <c r="BP769" s="216"/>
      <c r="BQ769" s="216"/>
      <c r="BR769" s="216"/>
      <c r="BS769" s="217"/>
      <c r="BT769" s="218"/>
      <c r="BU769" s="259"/>
      <c r="BV769" s="259"/>
      <c r="BW769" s="260"/>
      <c r="BY769" s="257"/>
      <c r="BZ769" s="257"/>
      <c r="CA769" s="257"/>
      <c r="CB769" s="221"/>
      <c r="CC769" s="222"/>
      <c r="CD769" s="222"/>
      <c r="CE769" s="222"/>
    </row>
    <row r="770" spans="2:83" ht="15" customHeight="1">
      <c r="B770" s="2">
        <v>858</v>
      </c>
      <c r="C770" s="2">
        <v>765</v>
      </c>
      <c r="D770" s="47" t="s">
        <v>1659</v>
      </c>
      <c r="E770" s="47" t="s">
        <v>1639</v>
      </c>
      <c r="F770" s="89" t="s">
        <v>1660</v>
      </c>
      <c r="G770" s="48">
        <v>1984</v>
      </c>
      <c r="H770" s="49" t="s">
        <v>31</v>
      </c>
      <c r="I770" s="2" t="str">
        <f>IF(G770&lt;=1953,"M60",IF(G770&lt;=1963,"M50",IF(G770&lt;=1973,"M40","M")))</f>
        <v>M</v>
      </c>
      <c r="J770" s="105">
        <f t="shared" si="58"/>
        <v>120.12</v>
      </c>
      <c r="K770" s="249">
        <f t="shared" si="59"/>
        <v>120.12</v>
      </c>
      <c r="L770" s="51">
        <f t="shared" si="60"/>
        <v>1</v>
      </c>
      <c r="M770" s="52" t="str">
        <f t="shared" si="61"/>
        <v>nie</v>
      </c>
      <c r="N770" s="106">
        <f>IF($M770="ano",LARGE((Q770,U770,Y770,AC770,AG770,AK770,AO770,AS770,AW770,BA770,BE770,BI770,BM770,BQ770,BU770,BY770,CC770),1)+LARGE((Q770,U770,Y770,AC770,AG770,AK770,AO770,AS770,AW770,BA770,BE770,BI770,BM770,BQ770,BU770,BY770,CC770),2)+LARGE((Q770,U770,Y770,AC770,AG770,AK770,AO770,AS770,AW770,BA770,BE770,BI770,BM770,BQ770,BU770,BY770,CC770),3)+LARGE((Q770,U770,Y770,AC770,AG770,AK770,AO770,AS770,AW770,BA770,BE770,BI770,BM770,BQ770,BU770,BY770,CC770),4)+LARGE((Q770,U770,Y770,AC770,AG770,AK770,AO770,AS770,AW770,BA770,BE770,BI770,BM770,BQ770,BU770,BY770,CC770),5),J770)</f>
        <v>120.12</v>
      </c>
      <c r="O770" s="250">
        <f>IF($M770="ano",LARGE((S770,W770,AA770,AE770,AI770,AM770,AQ770,AU770,AY770,BC770,BG770,BK770,BO770,BS770,BW770,CA770,CE770),1)+LARGE((S770,W770,AA770,AE770,AI770,AM770,AQ770,AU770,AY770,BC770,BG770,BK770,BO770,BS770,BW770,CA770,CE770),2)+LARGE((S770,W770,AA770,AE770,AI770,AM770,AQ770,AU770,AY770,BC770,BG770,BK770,BO770,BS770,BW770,CA770,CE770),3)+LARGE((S770,W770,AA770,AE770,AI770,AM770,AQ770,AU770,AY770,BC770,BG770,BK770,BO770,BS770,BW770,CA770,CE770),4)+LARGE((S770,W770,AA770,AE770,AI770,AM770,AQ770,AU770,AY770,BC770,BG770,BK770,BO770,BS770,BW770,CA770,CE770),5),K770)</f>
        <v>120.12</v>
      </c>
      <c r="P770" s="191"/>
      <c r="Q770" s="192"/>
      <c r="R770" s="192"/>
      <c r="S770" s="193"/>
      <c r="T770" s="194"/>
      <c r="U770" s="195"/>
      <c r="V770" s="195"/>
      <c r="W770" s="196"/>
      <c r="X770" s="197">
        <v>7.1157407407407405E-2</v>
      </c>
      <c r="Y770" s="261">
        <v>120.12</v>
      </c>
      <c r="Z770" s="197">
        <v>7.1157407407407405E-2</v>
      </c>
      <c r="AA770" s="261">
        <v>120.12</v>
      </c>
      <c r="AB770" s="200"/>
      <c r="AC770" s="201"/>
      <c r="AD770" s="201"/>
      <c r="AE770" s="202"/>
      <c r="AF770" s="203"/>
      <c r="AG770" s="204" t="s">
        <v>247</v>
      </c>
      <c r="AH770" s="204"/>
      <c r="AI770" s="205"/>
      <c r="AJ770" s="200"/>
      <c r="AK770" s="201" t="s">
        <v>247</v>
      </c>
      <c r="AL770" s="201"/>
      <c r="AM770" s="202"/>
      <c r="AN770" s="206"/>
      <c r="AO770" s="207" t="s">
        <v>247</v>
      </c>
      <c r="AP770" s="207"/>
      <c r="AQ770" s="208"/>
      <c r="AU770" s="202"/>
      <c r="AW770" s="231"/>
      <c r="AX770" s="231"/>
      <c r="AY770" s="253"/>
      <c r="BA770" s="207"/>
      <c r="BB770" s="207"/>
      <c r="BC770" s="208"/>
      <c r="BD770" s="210"/>
      <c r="BE770" s="211"/>
      <c r="BF770" s="211"/>
      <c r="BG770" s="212"/>
      <c r="BH770" s="213"/>
      <c r="BI770" s="214"/>
      <c r="BJ770" s="214"/>
      <c r="BK770" s="215"/>
      <c r="BL770" s="112"/>
      <c r="BM770" s="233"/>
      <c r="BN770" s="233"/>
      <c r="BO770" s="255"/>
      <c r="BP770" s="216"/>
      <c r="BQ770" s="216"/>
      <c r="BR770" s="216"/>
      <c r="BS770" s="217"/>
      <c r="BT770" s="218"/>
      <c r="BU770" s="259"/>
      <c r="BV770" s="259"/>
      <c r="BW770" s="260"/>
      <c r="BY770" s="257"/>
      <c r="BZ770" s="257"/>
      <c r="CA770" s="257"/>
      <c r="CB770" s="221"/>
      <c r="CC770" s="222"/>
      <c r="CD770" s="222"/>
      <c r="CE770" s="222"/>
    </row>
    <row r="771" spans="2:83" ht="15" customHeight="1">
      <c r="B771" s="2">
        <v>859</v>
      </c>
      <c r="C771" s="2">
        <v>766</v>
      </c>
      <c r="D771" s="47" t="s">
        <v>2107</v>
      </c>
      <c r="E771" s="47" t="s">
        <v>1567</v>
      </c>
      <c r="F771" s="89" t="s">
        <v>2108</v>
      </c>
      <c r="G771" s="48">
        <v>1978</v>
      </c>
      <c r="H771" s="49" t="s">
        <v>31</v>
      </c>
      <c r="I771" s="2" t="str">
        <f>IF(G771&lt;=1953,"M60",IF(G771&lt;=1963,"M50",IF(G771&lt;=1973,"M40","M")))</f>
        <v>M</v>
      </c>
      <c r="J771" s="105">
        <f t="shared" si="58"/>
        <v>118.91</v>
      </c>
      <c r="K771" s="249">
        <f t="shared" si="59"/>
        <v>119.93</v>
      </c>
      <c r="L771" s="51">
        <f t="shared" si="60"/>
        <v>1</v>
      </c>
      <c r="M771" s="52" t="str">
        <f t="shared" si="61"/>
        <v>nie</v>
      </c>
      <c r="N771" s="106">
        <f>IF($M771="ano",LARGE((Q771,U771,Y771,AC771,AG771,AK771,AO771,AS771,AW771,BA771,BE771,BI771,BM771,BQ771,BU771,BY771,CC771),1)+LARGE((Q771,U771,Y771,AC771,AG771,AK771,AO771,AS771,AW771,BA771,BE771,BI771,BM771,BQ771,BU771,BY771,CC771),2)+LARGE((Q771,U771,Y771,AC771,AG771,AK771,AO771,AS771,AW771,BA771,BE771,BI771,BM771,BQ771,BU771,BY771,CC771),3)+LARGE((Q771,U771,Y771,AC771,AG771,AK771,AO771,AS771,AW771,BA771,BE771,BI771,BM771,BQ771,BU771,BY771,CC771),4)+LARGE((Q771,U771,Y771,AC771,AG771,AK771,AO771,AS771,AW771,BA771,BE771,BI771,BM771,BQ771,BU771,BY771,CC771),5),J771)</f>
        <v>118.91</v>
      </c>
      <c r="O771" s="250">
        <f>IF($M771="ano",LARGE((S771,W771,AA771,AE771,AI771,AM771,AQ771,AU771,AY771,BC771,BG771,BK771,BO771,BS771,BW771,CA771,CE771),1)+LARGE((S771,W771,AA771,AE771,AI771,AM771,AQ771,AU771,AY771,BC771,BG771,BK771,BO771,BS771,BW771,CA771,CE771),2)+LARGE((S771,W771,AA771,AE771,AI771,AM771,AQ771,AU771,AY771,BC771,BG771,BK771,BO771,BS771,BW771,CA771,CE771),3)+LARGE((S771,W771,AA771,AE771,AI771,AM771,AQ771,AU771,AY771,BC771,BG771,BK771,BO771,BS771,BW771,CA771,CE771),4)+LARGE((S771,W771,AA771,AE771,AI771,AM771,AQ771,AU771,AY771,BC771,BG771,BK771,BO771,BS771,BW771,CA771,CE771),5),K771)</f>
        <v>119.93</v>
      </c>
      <c r="P771" s="191"/>
      <c r="Q771" s="192"/>
      <c r="R771" s="192"/>
      <c r="S771" s="193"/>
      <c r="T771" s="194">
        <v>0.11037037037037038</v>
      </c>
      <c r="U771" s="256">
        <v>118.91</v>
      </c>
      <c r="V771" s="194">
        <v>0.10943222222222224</v>
      </c>
      <c r="W771" s="256">
        <v>119.93</v>
      </c>
      <c r="X771" s="197"/>
      <c r="Y771" s="198" t="s">
        <v>247</v>
      </c>
      <c r="Z771" s="198"/>
      <c r="AA771" s="199" t="s">
        <v>247</v>
      </c>
      <c r="AB771" s="200"/>
      <c r="AC771" s="201"/>
      <c r="AD771" s="201"/>
      <c r="AE771" s="202"/>
      <c r="AF771" s="203"/>
      <c r="AG771" s="204" t="s">
        <v>247</v>
      </c>
      <c r="AH771" s="204"/>
      <c r="AI771" s="205"/>
      <c r="AJ771" s="200"/>
      <c r="AK771" s="201" t="s">
        <v>247</v>
      </c>
      <c r="AL771" s="201"/>
      <c r="AM771" s="202"/>
      <c r="AN771" s="206"/>
      <c r="AO771" s="207" t="s">
        <v>247</v>
      </c>
      <c r="AP771" s="207"/>
      <c r="AQ771" s="208"/>
      <c r="AU771" s="202"/>
      <c r="AW771" s="231"/>
      <c r="AX771" s="231"/>
      <c r="AY771" s="253"/>
      <c r="BA771" s="207"/>
      <c r="BB771" s="207"/>
      <c r="BC771" s="208"/>
      <c r="BD771" s="210"/>
      <c r="BE771" s="211"/>
      <c r="BF771" s="211"/>
      <c r="BG771" s="212"/>
      <c r="BH771" s="213"/>
      <c r="BI771" s="214"/>
      <c r="BJ771" s="214"/>
      <c r="BK771" s="215"/>
      <c r="BL771" s="112"/>
      <c r="BM771" s="233"/>
      <c r="BN771" s="233"/>
      <c r="BO771" s="255"/>
      <c r="BP771" s="216"/>
      <c r="BQ771" s="216"/>
      <c r="BR771" s="216"/>
      <c r="BS771" s="217"/>
      <c r="BT771" s="218"/>
      <c r="BU771" s="259"/>
      <c r="BV771" s="259"/>
      <c r="BW771" s="260"/>
      <c r="BY771" s="257"/>
      <c r="BZ771" s="257"/>
      <c r="CA771" s="257"/>
      <c r="CB771" s="221"/>
      <c r="CC771" s="222"/>
      <c r="CD771" s="222"/>
      <c r="CE771" s="222"/>
    </row>
    <row r="772" spans="2:83" ht="15" customHeight="1">
      <c r="B772" s="2">
        <v>860</v>
      </c>
      <c r="C772" s="2">
        <v>767</v>
      </c>
      <c r="D772" s="49" t="s">
        <v>1155</v>
      </c>
      <c r="E772" s="49" t="s">
        <v>1567</v>
      </c>
      <c r="F772" s="93" t="s">
        <v>1542</v>
      </c>
      <c r="G772" s="85">
        <v>1981</v>
      </c>
      <c r="H772" s="49" t="s">
        <v>31</v>
      </c>
      <c r="I772" s="49" t="s">
        <v>31</v>
      </c>
      <c r="J772" s="105">
        <f t="shared" si="58"/>
        <v>119.81</v>
      </c>
      <c r="K772" s="249">
        <f t="shared" si="59"/>
        <v>119.87</v>
      </c>
      <c r="L772" s="51">
        <f t="shared" si="60"/>
        <v>1</v>
      </c>
      <c r="M772" s="52" t="str">
        <f t="shared" si="61"/>
        <v>nie</v>
      </c>
      <c r="N772" s="106">
        <f>IF($M772="ano",LARGE((Q772,U772,Y772,AC772,AG772,AK772,AO772,AS772,AW772,BA772,BE772,BI772,BM772,BQ772,BU772,BY772,CC772),1)+LARGE((Q772,U772,Y772,AC772,AG772,AK772,AO772,AS772,AW772,BA772,BE772,BI772,BM772,BQ772,BU772,BY772,CC772),2)+LARGE((Q772,U772,Y772,AC772,AG772,AK772,AO772,AS772,AW772,BA772,BE772,BI772,BM772,BQ772,BU772,BY772,CC772),3)+LARGE((Q772,U772,Y772,AC772,AG772,AK772,AO772,AS772,AW772,BA772,BE772,BI772,BM772,BQ772,BU772,BY772,CC772),4)+LARGE((Q772,U772,Y772,AC772,AG772,AK772,AO772,AS772,AW772,BA772,BE772,BI772,BM772,BQ772,BU772,BY772,CC772),5),J772)</f>
        <v>119.81</v>
      </c>
      <c r="O772" s="250">
        <f>IF($M772="ano",LARGE((S772,W772,AA772,AE772,AI772,AM772,AQ772,AU772,AY772,BC772,BG772,BK772,BO772,BS772,BW772,CA772,CE772),1)+LARGE((S772,W772,AA772,AE772,AI772,AM772,AQ772,AU772,AY772,BC772,BG772,BK772,BO772,BS772,BW772,CA772,CE772),2)+LARGE((S772,W772,AA772,AE772,AI772,AM772,AQ772,AU772,AY772,BC772,BG772,BK772,BO772,BS772,BW772,CA772,CE772),3)+LARGE((S772,W772,AA772,AE772,AI772,AM772,AQ772,AU772,AY772,BC772,BG772,BK772,BO772,BS772,BW772,CA772,CE772),4)+LARGE((S772,W772,AA772,AE772,AI772,AM772,AQ772,AU772,AY772,BC772,BG772,BK772,BO772,BS772,BW772,CA772,CE772),5),K772)</f>
        <v>119.87</v>
      </c>
      <c r="AJ772" s="200"/>
      <c r="AK772" s="201"/>
      <c r="AL772" s="201"/>
      <c r="AM772" s="201"/>
      <c r="BT772" s="218">
        <v>6.2870370370370368E-2</v>
      </c>
      <c r="BU772" s="256">
        <v>119.81</v>
      </c>
      <c r="BV772" s="218">
        <v>6.2838935185185185E-2</v>
      </c>
      <c r="BW772" s="262">
        <v>119.87</v>
      </c>
      <c r="BY772" s="257"/>
      <c r="BZ772" s="257"/>
      <c r="CA772" s="257"/>
      <c r="CB772" s="221"/>
      <c r="CC772" s="222"/>
      <c r="CD772" s="222"/>
      <c r="CE772" s="222"/>
    </row>
    <row r="773" spans="2:83" ht="15" customHeight="1">
      <c r="B773" s="2">
        <v>861</v>
      </c>
      <c r="C773" s="2">
        <v>768</v>
      </c>
      <c r="D773" s="49" t="s">
        <v>456</v>
      </c>
      <c r="E773" s="49" t="s">
        <v>1567</v>
      </c>
      <c r="F773" s="93" t="s">
        <v>369</v>
      </c>
      <c r="G773" s="85" t="s">
        <v>344</v>
      </c>
      <c r="H773" s="49" t="s">
        <v>31</v>
      </c>
      <c r="I773" s="49" t="s">
        <v>31</v>
      </c>
      <c r="J773" s="105">
        <f t="shared" si="58"/>
        <v>119.77</v>
      </c>
      <c r="K773" s="249">
        <f t="shared" si="59"/>
        <v>119.77</v>
      </c>
      <c r="L773" s="51">
        <f t="shared" si="60"/>
        <v>1</v>
      </c>
      <c r="M773" s="52" t="str">
        <f t="shared" si="61"/>
        <v>nie</v>
      </c>
      <c r="N773" s="106">
        <f>IF($M773="ano",LARGE((Q773,U773,Y773,AC773,AG773,AK773,AO773,AS773,AW773,BA773,BE773,BI773,BM773,BQ773,BU773,BY773,CC773),1)+LARGE((Q773,U773,Y773,AC773,AG773,AK773,AO773,AS773,AW773,BA773,BE773,BI773,BM773,BQ773,BU773,BY773,CC773),2)+LARGE((Q773,U773,Y773,AC773,AG773,AK773,AO773,AS773,AW773,BA773,BE773,BI773,BM773,BQ773,BU773,BY773,CC773),3)+LARGE((Q773,U773,Y773,AC773,AG773,AK773,AO773,AS773,AW773,BA773,BE773,BI773,BM773,BQ773,BU773,BY773,CC773),4)+LARGE((Q773,U773,Y773,AC773,AG773,AK773,AO773,AS773,AW773,BA773,BE773,BI773,BM773,BQ773,BU773,BY773,CC773),5),J773)</f>
        <v>119.77</v>
      </c>
      <c r="O773" s="250">
        <f>IF($M773="ano",LARGE((S773,W773,AA773,AE773,AI773,AM773,AQ773,AU773,AY773,BC773,BG773,BK773,BO773,BS773,BW773,CA773,CE773),1)+LARGE((S773,W773,AA773,AE773,AI773,AM773,AQ773,AU773,AY773,BC773,BG773,BK773,BO773,BS773,BW773,CA773,CE773),2)+LARGE((S773,W773,AA773,AE773,AI773,AM773,AQ773,AU773,AY773,BC773,BG773,BK773,BO773,BS773,BW773,CA773,CE773),3)+LARGE((S773,W773,AA773,AE773,AI773,AM773,AQ773,AU773,AY773,BC773,BG773,BK773,BO773,BS773,BW773,CA773,CE773),4)+LARGE((S773,W773,AA773,AE773,AI773,AM773,AQ773,AU773,AY773,BC773,BG773,BK773,BO773,BS773,BW773,CA773,CE773),5),K773)</f>
        <v>119.77</v>
      </c>
      <c r="S773" s="193"/>
      <c r="W773" s="196"/>
      <c r="Y773" s="59" t="s">
        <v>247</v>
      </c>
      <c r="AA773" s="199" t="s">
        <v>247</v>
      </c>
      <c r="AE773" s="202"/>
      <c r="AI773" s="205"/>
      <c r="AJ773" s="200"/>
      <c r="AK773" s="201" t="s">
        <v>247</v>
      </c>
      <c r="AL773" s="201"/>
      <c r="AM773" s="202"/>
      <c r="AN773" s="206">
        <v>3.5763888888888887E-2</v>
      </c>
      <c r="AO773" s="251">
        <v>119.77</v>
      </c>
      <c r="AP773" s="206">
        <v>3.5763888888888887E-2</v>
      </c>
      <c r="AQ773" s="251">
        <v>119.77</v>
      </c>
      <c r="AU773" s="202"/>
      <c r="AW773" s="231"/>
      <c r="AX773" s="231"/>
      <c r="AY773" s="253"/>
      <c r="BA773" s="207"/>
      <c r="BB773" s="207"/>
      <c r="BC773" s="208"/>
      <c r="BD773" s="210"/>
      <c r="BE773" s="211"/>
      <c r="BF773" s="211"/>
      <c r="BG773" s="212"/>
      <c r="BH773" s="213"/>
      <c r="BI773" s="214"/>
      <c r="BJ773" s="214"/>
      <c r="BK773" s="215"/>
      <c r="BL773" s="112"/>
      <c r="BM773" s="233"/>
      <c r="BN773" s="233"/>
      <c r="BO773" s="255"/>
      <c r="BS773" s="217"/>
      <c r="BT773" s="218"/>
      <c r="BU773" s="259"/>
      <c r="BV773" s="259"/>
      <c r="BW773" s="260"/>
      <c r="BY773" s="257"/>
      <c r="BZ773" s="257"/>
      <c r="CA773" s="257"/>
      <c r="CB773" s="221"/>
      <c r="CC773" s="222"/>
      <c r="CD773" s="222"/>
      <c r="CE773" s="222"/>
    </row>
    <row r="774" spans="2:83" ht="15" customHeight="1">
      <c r="B774" s="2">
        <v>862</v>
      </c>
      <c r="C774" s="2">
        <v>769</v>
      </c>
      <c r="D774" s="47" t="s">
        <v>2129</v>
      </c>
      <c r="E774" s="47" t="s">
        <v>1546</v>
      </c>
      <c r="F774" s="89" t="s">
        <v>1542</v>
      </c>
      <c r="G774" s="48">
        <v>1975</v>
      </c>
      <c r="H774" s="49" t="s">
        <v>31</v>
      </c>
      <c r="I774" s="2" t="str">
        <f>IF(G774&lt;=1953,"M60",IF(G774&lt;=1963,"M50",IF(G774&lt;=1973,"M40","M")))</f>
        <v>M</v>
      </c>
      <c r="J774" s="105">
        <f t="shared" ref="J774:J837" si="63">SUMIF($P$5:$CF$5,"Body",P774:CF774)</f>
        <v>116.48</v>
      </c>
      <c r="K774" s="249">
        <f t="shared" ref="K774:K837" si="64">SUMIF($P$5:$CF$5,"Body koef-vek",P774:CF774)</f>
        <v>119.62</v>
      </c>
      <c r="L774" s="51">
        <f t="shared" ref="L774:L837" si="65">COUNT(Q774,U774,Y774,AC774,AG774,AK774,AO774,AS774,AW774,BA774,BE774,BI774,BM774,BQ774,BU774,BY774,CC774)</f>
        <v>1</v>
      </c>
      <c r="M774" s="52" t="str">
        <f t="shared" ref="M774:M837" si="66">IF(L774&lt;=5,"nie","ano")</f>
        <v>nie</v>
      </c>
      <c r="N774" s="106">
        <f>IF($M774="ano",LARGE((Q774,U774,Y774,AC774,AG774,AK774,AO774,AS774,AW774,BA774,BE774,BI774,BM774,BQ774,BU774,BY774,CC774),1)+LARGE((Q774,U774,Y774,AC774,AG774,AK774,AO774,AS774,AW774,BA774,BE774,BI774,BM774,BQ774,BU774,BY774,CC774),2)+LARGE((Q774,U774,Y774,AC774,AG774,AK774,AO774,AS774,AW774,BA774,BE774,BI774,BM774,BQ774,BU774,BY774,CC774),3)+LARGE((Q774,U774,Y774,AC774,AG774,AK774,AO774,AS774,AW774,BA774,BE774,BI774,BM774,BQ774,BU774,BY774,CC774),4)+LARGE((Q774,U774,Y774,AC774,AG774,AK774,AO774,AS774,AW774,BA774,BE774,BI774,BM774,BQ774,BU774,BY774,CC774),5),J774)</f>
        <v>116.48</v>
      </c>
      <c r="O774" s="250">
        <f>IF($M774="ano",LARGE((S774,W774,AA774,AE774,AI774,AM774,AQ774,AU774,AY774,BC774,BG774,BK774,BO774,BS774,BW774,CA774,CE774),1)+LARGE((S774,W774,AA774,AE774,AI774,AM774,AQ774,AU774,AY774,BC774,BG774,BK774,BO774,BS774,BW774,CA774,CE774),2)+LARGE((S774,W774,AA774,AE774,AI774,AM774,AQ774,AU774,AY774,BC774,BG774,BK774,BO774,BS774,BW774,CA774,CE774),3)+LARGE((S774,W774,AA774,AE774,AI774,AM774,AQ774,AU774,AY774,BC774,BG774,BK774,BO774,BS774,BW774,CA774,CE774),4)+LARGE((S774,W774,AA774,AE774,AI774,AM774,AQ774,AU774,AY774,BC774,BG774,BK774,BO774,BS774,BW774,CA774,CE774),5),K774)</f>
        <v>119.62</v>
      </c>
      <c r="P774" s="191"/>
      <c r="Q774" s="192"/>
      <c r="R774" s="192"/>
      <c r="S774" s="193"/>
      <c r="T774" s="194">
        <v>0.11120370370370369</v>
      </c>
      <c r="U774" s="256">
        <v>116.48</v>
      </c>
      <c r="V774" s="194">
        <v>0.10829016666666666</v>
      </c>
      <c r="W774" s="256">
        <v>119.62</v>
      </c>
      <c r="X774" s="197"/>
      <c r="Y774" s="198" t="s">
        <v>247</v>
      </c>
      <c r="Z774" s="198"/>
      <c r="AA774" s="199" t="s">
        <v>247</v>
      </c>
      <c r="AB774" s="200"/>
      <c r="AC774" s="201"/>
      <c r="AD774" s="201"/>
      <c r="AE774" s="202"/>
      <c r="AF774" s="203"/>
      <c r="AG774" s="204" t="s">
        <v>247</v>
      </c>
      <c r="AH774" s="204"/>
      <c r="AI774" s="205"/>
      <c r="AJ774" s="200"/>
      <c r="AK774" s="201" t="s">
        <v>247</v>
      </c>
      <c r="AL774" s="201"/>
      <c r="AM774" s="202"/>
      <c r="AN774" s="206"/>
      <c r="AO774" s="207" t="s">
        <v>247</v>
      </c>
      <c r="AP774" s="207"/>
      <c r="AQ774" s="208"/>
      <c r="AU774" s="202"/>
      <c r="AW774" s="231"/>
      <c r="AX774" s="231"/>
      <c r="AY774" s="253"/>
      <c r="BA774" s="207"/>
      <c r="BB774" s="207"/>
      <c r="BC774" s="208"/>
      <c r="BD774" s="210"/>
      <c r="BE774" s="211"/>
      <c r="BF774" s="211"/>
      <c r="BG774" s="212"/>
      <c r="BH774" s="213"/>
      <c r="BI774" s="214"/>
      <c r="BJ774" s="214"/>
      <c r="BK774" s="215"/>
      <c r="BL774" s="112"/>
      <c r="BM774" s="233"/>
      <c r="BN774" s="233"/>
      <c r="BO774" s="255"/>
      <c r="BP774" s="216"/>
      <c r="BQ774" s="216"/>
      <c r="BR774" s="216"/>
      <c r="BS774" s="217"/>
      <c r="BT774" s="218"/>
      <c r="BU774" s="259"/>
      <c r="BV774" s="259"/>
      <c r="BW774" s="260"/>
      <c r="BY774" s="257"/>
      <c r="BZ774" s="257"/>
      <c r="CA774" s="257"/>
      <c r="CB774" s="221"/>
      <c r="CC774" s="222"/>
      <c r="CD774" s="222"/>
      <c r="CE774" s="222"/>
    </row>
    <row r="775" spans="2:83" ht="15" customHeight="1">
      <c r="B775" s="2">
        <v>863</v>
      </c>
      <c r="C775" s="2">
        <v>770</v>
      </c>
      <c r="D775" s="49" t="s">
        <v>1661</v>
      </c>
      <c r="E775" s="49" t="s">
        <v>1505</v>
      </c>
      <c r="F775" s="93" t="s">
        <v>1662</v>
      </c>
      <c r="G775" s="85">
        <v>1985</v>
      </c>
      <c r="H775" s="49" t="s">
        <v>31</v>
      </c>
      <c r="I775" s="2" t="str">
        <f>IF(G775&lt;=1953,"M60",IF(G775&lt;=1963,"M50",IF(G775&lt;=1973,"M40","M")))</f>
        <v>M</v>
      </c>
      <c r="J775" s="105">
        <f t="shared" si="63"/>
        <v>119.6</v>
      </c>
      <c r="K775" s="249">
        <f t="shared" si="64"/>
        <v>119.6</v>
      </c>
      <c r="L775" s="51">
        <f t="shared" si="65"/>
        <v>1</v>
      </c>
      <c r="M775" s="52" t="str">
        <f t="shared" si="66"/>
        <v>nie</v>
      </c>
      <c r="N775" s="106">
        <f>IF($M775="ano",LARGE((Q775,U775,Y775,AC775,AG775,AK775,AO775,AS775,AW775,BA775,BE775,BI775,BM775,BQ775,BU775,BY775,CC775),1)+LARGE((Q775,U775,Y775,AC775,AG775,AK775,AO775,AS775,AW775,BA775,BE775,BI775,BM775,BQ775,BU775,BY775,CC775),2)+LARGE((Q775,U775,Y775,AC775,AG775,AK775,AO775,AS775,AW775,BA775,BE775,BI775,BM775,BQ775,BU775,BY775,CC775),3)+LARGE((Q775,U775,Y775,AC775,AG775,AK775,AO775,AS775,AW775,BA775,BE775,BI775,BM775,BQ775,BU775,BY775,CC775),4)+LARGE((Q775,U775,Y775,AC775,AG775,AK775,AO775,AS775,AW775,BA775,BE775,BI775,BM775,BQ775,BU775,BY775,CC775),5),J775)</f>
        <v>119.6</v>
      </c>
      <c r="O775" s="250">
        <f>IF($M775="ano",LARGE((S775,W775,AA775,AE775,AI775,AM775,AQ775,AU775,AY775,BC775,BG775,BK775,BO775,BS775,BW775,CA775,CE775),1)+LARGE((S775,W775,AA775,AE775,AI775,AM775,AQ775,AU775,AY775,BC775,BG775,BK775,BO775,BS775,BW775,CA775,CE775),2)+LARGE((S775,W775,AA775,AE775,AI775,AM775,AQ775,AU775,AY775,BC775,BG775,BK775,BO775,BS775,BW775,CA775,CE775),3)+LARGE((S775,W775,AA775,AE775,AI775,AM775,AQ775,AU775,AY775,BC775,BG775,BK775,BO775,BS775,BW775,CA775,CE775),4)+LARGE((S775,W775,AA775,AE775,AI775,AM775,AQ775,AU775,AY775,BC775,BG775,BK775,BO775,BS775,BW775,CA775,CE775),5),K775)</f>
        <v>119.6</v>
      </c>
      <c r="P775" s="191"/>
      <c r="Q775" s="192"/>
      <c r="R775" s="192"/>
      <c r="S775" s="193"/>
      <c r="T775" s="194"/>
      <c r="U775" s="195"/>
      <c r="V775" s="195"/>
      <c r="W775" s="196"/>
      <c r="X775" s="197">
        <v>7.1273148148148155E-2</v>
      </c>
      <c r="Y775" s="261">
        <v>119.6</v>
      </c>
      <c r="Z775" s="197">
        <v>7.1273148148148155E-2</v>
      </c>
      <c r="AA775" s="261">
        <v>119.6</v>
      </c>
      <c r="AB775" s="200"/>
      <c r="AC775" s="201"/>
      <c r="AD775" s="201"/>
      <c r="AE775" s="202"/>
      <c r="AF775" s="203"/>
      <c r="AG775" s="204" t="s">
        <v>247</v>
      </c>
      <c r="AH775" s="204"/>
      <c r="AI775" s="205"/>
      <c r="AJ775" s="200"/>
      <c r="AK775" s="201" t="s">
        <v>247</v>
      </c>
      <c r="AL775" s="201"/>
      <c r="AM775" s="202"/>
      <c r="AN775" s="206"/>
      <c r="AO775" s="207" t="s">
        <v>247</v>
      </c>
      <c r="AP775" s="207"/>
      <c r="AQ775" s="208"/>
      <c r="AU775" s="202"/>
      <c r="AW775" s="231"/>
      <c r="AX775" s="231"/>
      <c r="AY775" s="253"/>
      <c r="BA775" s="207"/>
      <c r="BB775" s="207"/>
      <c r="BC775" s="208"/>
      <c r="BD775" s="210"/>
      <c r="BE775" s="211"/>
      <c r="BF775" s="211"/>
      <c r="BG775" s="212"/>
      <c r="BH775" s="213"/>
      <c r="BI775" s="214"/>
      <c r="BJ775" s="214"/>
      <c r="BK775" s="215"/>
      <c r="BL775" s="112"/>
      <c r="BM775" s="233"/>
      <c r="BN775" s="233"/>
      <c r="BO775" s="255"/>
      <c r="BP775" s="216"/>
      <c r="BQ775" s="216"/>
      <c r="BR775" s="216"/>
      <c r="BS775" s="217"/>
      <c r="BT775" s="218"/>
      <c r="BU775" s="259"/>
      <c r="BV775" s="259"/>
      <c r="BW775" s="260"/>
      <c r="BY775" s="257"/>
      <c r="BZ775" s="257"/>
      <c r="CA775" s="257"/>
      <c r="CB775" s="221"/>
      <c r="CC775" s="222"/>
      <c r="CD775" s="222"/>
      <c r="CE775" s="222"/>
    </row>
    <row r="776" spans="2:83" ht="15" customHeight="1">
      <c r="B776" s="2">
        <v>865</v>
      </c>
      <c r="C776" s="2">
        <v>771</v>
      </c>
      <c r="D776" s="47" t="s">
        <v>2112</v>
      </c>
      <c r="E776" s="47" t="s">
        <v>1795</v>
      </c>
      <c r="F776" s="89"/>
      <c r="G776" s="48">
        <v>1977</v>
      </c>
      <c r="H776" s="49" t="s">
        <v>31</v>
      </c>
      <c r="I776" s="2" t="str">
        <f>IF(G776&lt;=1953,"M60",IF(G776&lt;=1963,"M50",IF(G776&lt;=1973,"M40","M")))</f>
        <v>M</v>
      </c>
      <c r="J776" s="105">
        <f t="shared" si="63"/>
        <v>117.93</v>
      </c>
      <c r="K776" s="249">
        <f t="shared" si="64"/>
        <v>119.52000000000001</v>
      </c>
      <c r="L776" s="51">
        <f t="shared" si="65"/>
        <v>1</v>
      </c>
      <c r="M776" s="52" t="str">
        <f t="shared" si="66"/>
        <v>nie</v>
      </c>
      <c r="N776" s="106">
        <f>IF($M776="ano",LARGE((Q776,U776,Y776,AC776,AG776,AK776,AO776,AS776,AW776,BA776,BE776,BI776,BM776,BQ776,BU776,BY776,CC776),1)+LARGE((Q776,U776,Y776,AC776,AG776,AK776,AO776,AS776,AW776,BA776,BE776,BI776,BM776,BQ776,BU776,BY776,CC776),2)+LARGE((Q776,U776,Y776,AC776,AG776,AK776,AO776,AS776,AW776,BA776,BE776,BI776,BM776,BQ776,BU776,BY776,CC776),3)+LARGE((Q776,U776,Y776,AC776,AG776,AK776,AO776,AS776,AW776,BA776,BE776,BI776,BM776,BQ776,BU776,BY776,CC776),4)+LARGE((Q776,U776,Y776,AC776,AG776,AK776,AO776,AS776,AW776,BA776,BE776,BI776,BM776,BQ776,BU776,BY776,CC776),5),J776)</f>
        <v>117.93</v>
      </c>
      <c r="O776" s="250">
        <f>IF($M776="ano",LARGE((S776,W776,AA776,AE776,AI776,AM776,AQ776,AU776,AY776,BC776,BG776,BK776,BO776,BS776,BW776,CA776,CE776),1)+LARGE((S776,W776,AA776,AE776,AI776,AM776,AQ776,AU776,AY776,BC776,BG776,BK776,BO776,BS776,BW776,CA776,CE776),2)+LARGE((S776,W776,AA776,AE776,AI776,AM776,AQ776,AU776,AY776,BC776,BG776,BK776,BO776,BS776,BW776,CA776,CE776),3)+LARGE((S776,W776,AA776,AE776,AI776,AM776,AQ776,AU776,AY776,BC776,BG776,BK776,BO776,BS776,BW776,CA776,CE776),4)+LARGE((S776,W776,AA776,AE776,AI776,AM776,AQ776,AU776,AY776,BC776,BG776,BK776,BO776,BS776,BW776,CA776,CE776),5),K776)</f>
        <v>119.52000000000001</v>
      </c>
      <c r="P776" s="191"/>
      <c r="Q776" s="192"/>
      <c r="R776" s="192"/>
      <c r="S776" s="193"/>
      <c r="T776" s="194">
        <v>0.11070601851851852</v>
      </c>
      <c r="U776" s="256">
        <v>117.93</v>
      </c>
      <c r="V776" s="194">
        <v>0.10923362847222223</v>
      </c>
      <c r="W776" s="256">
        <v>119.52000000000001</v>
      </c>
      <c r="X776" s="197"/>
      <c r="Y776" s="198" t="s">
        <v>247</v>
      </c>
      <c r="Z776" s="198"/>
      <c r="AA776" s="199" t="s">
        <v>247</v>
      </c>
      <c r="AB776" s="200"/>
      <c r="AC776" s="201"/>
      <c r="AD776" s="201"/>
      <c r="AE776" s="202"/>
      <c r="AF776" s="203"/>
      <c r="AG776" s="204" t="s">
        <v>247</v>
      </c>
      <c r="AH776" s="204"/>
      <c r="AI776" s="205"/>
      <c r="AJ776" s="200"/>
      <c r="AK776" s="201" t="s">
        <v>247</v>
      </c>
      <c r="AL776" s="201"/>
      <c r="AM776" s="202"/>
      <c r="AN776" s="206"/>
      <c r="AO776" s="207" t="s">
        <v>247</v>
      </c>
      <c r="AP776" s="207"/>
      <c r="AQ776" s="208"/>
      <c r="AU776" s="202"/>
      <c r="AW776" s="231"/>
      <c r="AX776" s="231"/>
      <c r="AY776" s="253"/>
      <c r="BA776" s="207"/>
      <c r="BB776" s="207"/>
      <c r="BC776" s="208"/>
      <c r="BD776" s="210"/>
      <c r="BE776" s="211"/>
      <c r="BF776" s="211"/>
      <c r="BG776" s="212"/>
      <c r="BH776" s="213"/>
      <c r="BI776" s="214"/>
      <c r="BJ776" s="214"/>
      <c r="BK776" s="215"/>
      <c r="BL776" s="112"/>
      <c r="BM776" s="233"/>
      <c r="BN776" s="233"/>
      <c r="BO776" s="255"/>
      <c r="BP776" s="216"/>
      <c r="BQ776" s="216"/>
      <c r="BR776" s="216"/>
      <c r="BS776" s="217"/>
      <c r="BT776" s="218"/>
      <c r="BU776" s="259"/>
      <c r="BV776" s="259"/>
      <c r="BW776" s="260"/>
      <c r="BY776" s="257"/>
      <c r="BZ776" s="257"/>
      <c r="CA776" s="257"/>
      <c r="CB776" s="221"/>
      <c r="CC776" s="222"/>
      <c r="CD776" s="222"/>
      <c r="CE776" s="222"/>
    </row>
    <row r="777" spans="2:83" ht="15" customHeight="1">
      <c r="B777" s="2">
        <v>867</v>
      </c>
      <c r="C777" s="2">
        <v>772</v>
      </c>
      <c r="D777" s="47" t="s">
        <v>2122</v>
      </c>
      <c r="E777" s="47" t="s">
        <v>1754</v>
      </c>
      <c r="F777" s="89" t="s">
        <v>2123</v>
      </c>
      <c r="G777" s="48">
        <v>1976</v>
      </c>
      <c r="H777" s="49" t="s">
        <v>31</v>
      </c>
      <c r="I777" s="2" t="str">
        <f>IF(G777&lt;=1953,"M60",IF(G777&lt;=1963,"M50",IF(G777&lt;=1973,"M40","M")))</f>
        <v>M</v>
      </c>
      <c r="J777" s="105">
        <f t="shared" si="63"/>
        <v>117.19</v>
      </c>
      <c r="K777" s="249">
        <f t="shared" si="64"/>
        <v>119.49000000000001</v>
      </c>
      <c r="L777" s="51">
        <f t="shared" si="65"/>
        <v>1</v>
      </c>
      <c r="M777" s="52" t="str">
        <f t="shared" si="66"/>
        <v>nie</v>
      </c>
      <c r="N777" s="106">
        <f>IF($M777="ano",LARGE((Q777,U777,Y777,AC777,AG777,AK777,AO777,AS777,AW777,BA777,BE777,BI777,BM777,BQ777,BU777,BY777,CC777),1)+LARGE((Q777,U777,Y777,AC777,AG777,AK777,AO777,AS777,AW777,BA777,BE777,BI777,BM777,BQ777,BU777,BY777,CC777),2)+LARGE((Q777,U777,Y777,AC777,AG777,AK777,AO777,AS777,AW777,BA777,BE777,BI777,BM777,BQ777,BU777,BY777,CC777),3)+LARGE((Q777,U777,Y777,AC777,AG777,AK777,AO777,AS777,AW777,BA777,BE777,BI777,BM777,BQ777,BU777,BY777,CC777),4)+LARGE((Q777,U777,Y777,AC777,AG777,AK777,AO777,AS777,AW777,BA777,BE777,BI777,BM777,BQ777,BU777,BY777,CC777),5),J777)</f>
        <v>117.19</v>
      </c>
      <c r="O777" s="250">
        <f>IF($M777="ano",LARGE((S777,W777,AA777,AE777,AI777,AM777,AQ777,AU777,AY777,BC777,BG777,BK777,BO777,BS777,BW777,CA777,CE777),1)+LARGE((S777,W777,AA777,AE777,AI777,AM777,AQ777,AU777,AY777,BC777,BG777,BK777,BO777,BS777,BW777,CA777,CE777),2)+LARGE((S777,W777,AA777,AE777,AI777,AM777,AQ777,AU777,AY777,BC777,BG777,BK777,BO777,BS777,BW777,CA777,CE777),3)+LARGE((S777,W777,AA777,AE777,AI777,AM777,AQ777,AU777,AY777,BC777,BG777,BK777,BO777,BS777,BW777,CA777,CE777),4)+LARGE((S777,W777,AA777,AE777,AI777,AM777,AQ777,AU777,AY777,BC777,BG777,BK777,BO777,BS777,BW777,CA777,CE777),5),K777)</f>
        <v>119.49000000000001</v>
      </c>
      <c r="P777" s="191"/>
      <c r="Q777" s="192"/>
      <c r="R777" s="192"/>
      <c r="S777" s="193"/>
      <c r="T777" s="194">
        <v>0.11096064814814814</v>
      </c>
      <c r="U777" s="256">
        <v>117.19</v>
      </c>
      <c r="V777" s="194">
        <v>0.10883020370370369</v>
      </c>
      <c r="W777" s="256">
        <v>119.49000000000001</v>
      </c>
      <c r="X777" s="197"/>
      <c r="Y777" s="198" t="s">
        <v>247</v>
      </c>
      <c r="Z777" s="198"/>
      <c r="AA777" s="199" t="s">
        <v>247</v>
      </c>
      <c r="AB777" s="200"/>
      <c r="AC777" s="201"/>
      <c r="AD777" s="201"/>
      <c r="AE777" s="202"/>
      <c r="AF777" s="203"/>
      <c r="AG777" s="204" t="s">
        <v>247</v>
      </c>
      <c r="AH777" s="204"/>
      <c r="AI777" s="205"/>
      <c r="AJ777" s="200"/>
      <c r="AK777" s="201" t="s">
        <v>247</v>
      </c>
      <c r="AL777" s="201"/>
      <c r="AM777" s="202"/>
      <c r="AN777" s="206"/>
      <c r="AO777" s="207" t="s">
        <v>247</v>
      </c>
      <c r="AP777" s="207"/>
      <c r="AQ777" s="208"/>
      <c r="AU777" s="202"/>
      <c r="AW777" s="231"/>
      <c r="AX777" s="231"/>
      <c r="AY777" s="253"/>
      <c r="BA777" s="207"/>
      <c r="BB777" s="207"/>
      <c r="BC777" s="208"/>
      <c r="BD777" s="210"/>
      <c r="BE777" s="211"/>
      <c r="BF777" s="211"/>
      <c r="BG777" s="212"/>
      <c r="BH777" s="213"/>
      <c r="BI777" s="214"/>
      <c r="BJ777" s="214"/>
      <c r="BK777" s="215"/>
      <c r="BL777" s="112"/>
      <c r="BM777" s="233"/>
      <c r="BN777" s="233"/>
      <c r="BO777" s="255"/>
      <c r="BP777" s="225"/>
      <c r="BQ777" s="216"/>
      <c r="BR777" s="216"/>
      <c r="BS777" s="217"/>
      <c r="BT777" s="218"/>
      <c r="BU777" s="259"/>
      <c r="BV777" s="259"/>
      <c r="BW777" s="260"/>
      <c r="BY777" s="257"/>
      <c r="BZ777" s="257"/>
      <c r="CA777" s="257"/>
      <c r="CB777" s="221"/>
      <c r="CC777" s="222"/>
      <c r="CD777" s="222"/>
      <c r="CE777" s="222"/>
    </row>
    <row r="778" spans="2:83" ht="15" customHeight="1">
      <c r="B778" s="2">
        <v>868</v>
      </c>
      <c r="C778" s="2">
        <v>773</v>
      </c>
      <c r="D778" s="47" t="s">
        <v>2191</v>
      </c>
      <c r="E778" s="47" t="s">
        <v>2190</v>
      </c>
      <c r="F778" s="89" t="s">
        <v>2192</v>
      </c>
      <c r="G778" s="48">
        <v>1963</v>
      </c>
      <c r="H778" s="49" t="s">
        <v>31</v>
      </c>
      <c r="I778" s="2" t="str">
        <f>IF(G778&lt;=1953,"M60",IF(G778&lt;=1963,"M50",IF(G778&lt;=1973,"M40","M")))</f>
        <v>M50</v>
      </c>
      <c r="J778" s="105">
        <f t="shared" si="63"/>
        <v>105.57</v>
      </c>
      <c r="K778" s="249">
        <f t="shared" si="64"/>
        <v>119.48</v>
      </c>
      <c r="L778" s="51">
        <f t="shared" si="65"/>
        <v>1</v>
      </c>
      <c r="M778" s="52" t="str">
        <f t="shared" si="66"/>
        <v>nie</v>
      </c>
      <c r="N778" s="106">
        <f>IF($M778="ano",LARGE((Q778,U778,Y778,AC778,AG778,AK778,AO778,AS778,AW778,BA778,BE778,BI778,BM778,BQ778,BU778,BY778,CC778),1)+LARGE((Q778,U778,Y778,AC778,AG778,AK778,AO778,AS778,AW778,BA778,BE778,BI778,BM778,BQ778,BU778,BY778,CC778),2)+LARGE((Q778,U778,Y778,AC778,AG778,AK778,AO778,AS778,AW778,BA778,BE778,BI778,BM778,BQ778,BU778,BY778,CC778),3)+LARGE((Q778,U778,Y778,AC778,AG778,AK778,AO778,AS778,AW778,BA778,BE778,BI778,BM778,BQ778,BU778,BY778,CC778),4)+LARGE((Q778,U778,Y778,AC778,AG778,AK778,AO778,AS778,AW778,BA778,BE778,BI778,BM778,BQ778,BU778,BY778,CC778),5),J778)</f>
        <v>105.57</v>
      </c>
      <c r="O778" s="250">
        <f>IF($M778="ano",LARGE((S778,W778,AA778,AE778,AI778,AM778,AQ778,AU778,AY778,BC778,BG778,BK778,BO778,BS778,BW778,CA778,CE778),1)+LARGE((S778,W778,AA778,AE778,AI778,AM778,AQ778,AU778,AY778,BC778,BG778,BK778,BO778,BS778,BW778,CA778,CE778),2)+LARGE((S778,W778,AA778,AE778,AI778,AM778,AQ778,AU778,AY778,BC778,BG778,BK778,BO778,BS778,BW778,CA778,CE778),3)+LARGE((S778,W778,AA778,AE778,AI778,AM778,AQ778,AU778,AY778,BC778,BG778,BK778,BO778,BS778,BW778,CA778,CE778),4)+LARGE((S778,W778,AA778,AE778,AI778,AM778,AQ778,AU778,AY778,BC778,BG778,BK778,BO778,BS778,BW778,CA778,CE778),5),K778)</f>
        <v>119.48</v>
      </c>
      <c r="P778" s="191"/>
      <c r="Q778" s="192"/>
      <c r="R778" s="192"/>
      <c r="S778" s="193"/>
      <c r="T778" s="194">
        <v>0.11495370370370371</v>
      </c>
      <c r="U778" s="256">
        <v>105.57</v>
      </c>
      <c r="V778" s="194">
        <v>0.1015730925925926</v>
      </c>
      <c r="W778" s="256">
        <v>119.48</v>
      </c>
      <c r="X778" s="197"/>
      <c r="Y778" s="198" t="s">
        <v>247</v>
      </c>
      <c r="Z778" s="198"/>
      <c r="AA778" s="199" t="s">
        <v>247</v>
      </c>
      <c r="AB778" s="200"/>
      <c r="AC778" s="201"/>
      <c r="AD778" s="201"/>
      <c r="AE778" s="202"/>
      <c r="AF778" s="203"/>
      <c r="AG778" s="204" t="s">
        <v>247</v>
      </c>
      <c r="AH778" s="204"/>
      <c r="AI778" s="205"/>
      <c r="AJ778" s="200"/>
      <c r="AK778" s="201" t="s">
        <v>247</v>
      </c>
      <c r="AL778" s="201"/>
      <c r="AM778" s="202"/>
      <c r="AN778" s="206"/>
      <c r="AO778" s="207" t="s">
        <v>247</v>
      </c>
      <c r="AP778" s="207"/>
      <c r="AQ778" s="208"/>
      <c r="AU778" s="202"/>
      <c r="AW778" s="231"/>
      <c r="AX778" s="231"/>
      <c r="AY778" s="253"/>
      <c r="BA778" s="207"/>
      <c r="BB778" s="207"/>
      <c r="BC778" s="208"/>
      <c r="BD778" s="210"/>
      <c r="BE778" s="211"/>
      <c r="BF778" s="211"/>
      <c r="BG778" s="212"/>
      <c r="BH778" s="213"/>
      <c r="BI778" s="214"/>
      <c r="BJ778" s="214"/>
      <c r="BK778" s="215"/>
      <c r="BL778" s="112"/>
      <c r="BM778" s="233"/>
      <c r="BN778" s="233"/>
      <c r="BO778" s="255"/>
      <c r="BP778" s="216"/>
      <c r="BQ778" s="216"/>
      <c r="BR778" s="216"/>
      <c r="BS778" s="217"/>
      <c r="BT778" s="218"/>
      <c r="BU778" s="259"/>
      <c r="BV778" s="259"/>
      <c r="BW778" s="260"/>
      <c r="BY778" s="257"/>
      <c r="BZ778" s="257"/>
      <c r="CA778" s="257"/>
      <c r="CB778" s="221"/>
      <c r="CC778" s="222"/>
      <c r="CD778" s="222"/>
      <c r="CE778" s="222"/>
    </row>
    <row r="779" spans="2:83" ht="15" customHeight="1">
      <c r="B779" s="2">
        <v>869</v>
      </c>
      <c r="C779" s="2">
        <v>774</v>
      </c>
      <c r="D779" s="49" t="s">
        <v>1596</v>
      </c>
      <c r="E779" s="49" t="s">
        <v>1505</v>
      </c>
      <c r="F779" s="93" t="s">
        <v>978</v>
      </c>
      <c r="G779" s="85">
        <v>1986</v>
      </c>
      <c r="H779" s="49" t="s">
        <v>31</v>
      </c>
      <c r="I779" s="49" t="s">
        <v>31</v>
      </c>
      <c r="J779" s="105">
        <f t="shared" si="63"/>
        <v>119.44</v>
      </c>
      <c r="K779" s="249">
        <f t="shared" si="64"/>
        <v>119.44</v>
      </c>
      <c r="L779" s="51">
        <f t="shared" si="65"/>
        <v>1</v>
      </c>
      <c r="M779" s="52" t="str">
        <f t="shared" si="66"/>
        <v>nie</v>
      </c>
      <c r="N779" s="106">
        <f>IF($M779="ano",LARGE((Q779,U779,Y779,AC779,AG779,AK779,AO779,AS779,AW779,BA779,BE779,BI779,BM779,BQ779,BU779,BY779,CC779),1)+LARGE((Q779,U779,Y779,AC779,AG779,AK779,AO779,AS779,AW779,BA779,BE779,BI779,BM779,BQ779,BU779,BY779,CC779),2)+LARGE((Q779,U779,Y779,AC779,AG779,AK779,AO779,AS779,AW779,BA779,BE779,BI779,BM779,BQ779,BU779,BY779,CC779),3)+LARGE((Q779,U779,Y779,AC779,AG779,AK779,AO779,AS779,AW779,BA779,BE779,BI779,BM779,BQ779,BU779,BY779,CC779),4)+LARGE((Q779,U779,Y779,AC779,AG779,AK779,AO779,AS779,AW779,BA779,BE779,BI779,BM779,BQ779,BU779,BY779,CC779),5),J779)</f>
        <v>119.44</v>
      </c>
      <c r="O779" s="250">
        <f>IF($M779="ano",LARGE((S779,W779,AA779,AE779,AI779,AM779,AQ779,AU779,AY779,BC779,BG779,BK779,BO779,BS779,BW779,CA779,CE779),1)+LARGE((S779,W779,AA779,AE779,AI779,AM779,AQ779,AU779,AY779,BC779,BG779,BK779,BO779,BS779,BW779,CA779,CE779),2)+LARGE((S779,W779,AA779,AE779,AI779,AM779,AQ779,AU779,AY779,BC779,BG779,BK779,BO779,BS779,BW779,CA779,CE779),3)+LARGE((S779,W779,AA779,AE779,AI779,AM779,AQ779,AU779,AY779,BC779,BG779,BK779,BO779,BS779,BW779,CA779,CE779),4)+LARGE((S779,W779,AA779,AE779,AI779,AM779,AQ779,AU779,AY779,BC779,BG779,BK779,BO779,BS779,BW779,CA779,CE779),5),K779)</f>
        <v>119.44</v>
      </c>
      <c r="AJ779" s="200"/>
      <c r="AK779" s="201"/>
      <c r="AL779" s="201"/>
      <c r="AM779" s="201"/>
      <c r="BY779" s="264"/>
      <c r="BZ779" s="264"/>
      <c r="CA779" s="257"/>
      <c r="CB779" s="221">
        <v>6.6805555555555562E-2</v>
      </c>
      <c r="CC779" s="222">
        <v>119.44</v>
      </c>
      <c r="CD779" s="221">
        <v>6.6805555555555562E-2</v>
      </c>
      <c r="CE779" s="222">
        <v>119.44</v>
      </c>
    </row>
    <row r="780" spans="2:83" ht="15" customHeight="1">
      <c r="B780" s="2">
        <v>870</v>
      </c>
      <c r="C780" s="2">
        <v>775</v>
      </c>
      <c r="D780" s="47" t="s">
        <v>2151</v>
      </c>
      <c r="E780" s="47" t="s">
        <v>1514</v>
      </c>
      <c r="F780" s="89" t="s">
        <v>2152</v>
      </c>
      <c r="G780" s="48">
        <v>1971</v>
      </c>
      <c r="H780" s="49" t="s">
        <v>31</v>
      </c>
      <c r="I780" s="2" t="str">
        <f>IF(G780&lt;=1953,"M60",IF(G780&lt;=1963,"M50",IF(G780&lt;=1973,"M40","M")))</f>
        <v>M40</v>
      </c>
      <c r="J780" s="105">
        <f t="shared" si="63"/>
        <v>112.58</v>
      </c>
      <c r="K780" s="249">
        <f t="shared" si="64"/>
        <v>119.30000000000001</v>
      </c>
      <c r="L780" s="51">
        <f t="shared" si="65"/>
        <v>1</v>
      </c>
      <c r="M780" s="52" t="str">
        <f t="shared" si="66"/>
        <v>nie</v>
      </c>
      <c r="N780" s="106">
        <f>IF($M780="ano",LARGE((Q780,U780,Y780,AC780,AG780,AK780,AO780,AS780,AW780,BA780,BE780,BI780,BM780,BQ780,BU780,BY780,CC780),1)+LARGE((Q780,U780,Y780,AC780,AG780,AK780,AO780,AS780,AW780,BA780,BE780,BI780,BM780,BQ780,BU780,BY780,CC780),2)+LARGE((Q780,U780,Y780,AC780,AG780,AK780,AO780,AS780,AW780,BA780,BE780,BI780,BM780,BQ780,BU780,BY780,CC780),3)+LARGE((Q780,U780,Y780,AC780,AG780,AK780,AO780,AS780,AW780,BA780,BE780,BI780,BM780,BQ780,BU780,BY780,CC780),4)+LARGE((Q780,U780,Y780,AC780,AG780,AK780,AO780,AS780,AW780,BA780,BE780,BI780,BM780,BQ780,BU780,BY780,CC780),5),J780)</f>
        <v>112.58</v>
      </c>
      <c r="O780" s="250">
        <f>IF($M780="ano",LARGE((S780,W780,AA780,AE780,AI780,AM780,AQ780,AU780,AY780,BC780,BG780,BK780,BO780,BS780,BW780,CA780,CE780),1)+LARGE((S780,W780,AA780,AE780,AI780,AM780,AQ780,AU780,AY780,BC780,BG780,BK780,BO780,BS780,BW780,CA780,CE780),2)+LARGE((S780,W780,AA780,AE780,AI780,AM780,AQ780,AU780,AY780,BC780,BG780,BK780,BO780,BS780,BW780,CA780,CE780),3)+LARGE((S780,W780,AA780,AE780,AI780,AM780,AQ780,AU780,AY780,BC780,BG780,BK780,BO780,BS780,BW780,CA780,CE780),4)+LARGE((S780,W780,AA780,AE780,AI780,AM780,AQ780,AU780,AY780,BC780,BG780,BK780,BO780,BS780,BW780,CA780,CE780),5),K780)</f>
        <v>119.30000000000001</v>
      </c>
      <c r="P780" s="191"/>
      <c r="Q780" s="192"/>
      <c r="R780" s="192"/>
      <c r="S780" s="193"/>
      <c r="T780" s="194">
        <v>0.1125462962962963</v>
      </c>
      <c r="U780" s="256">
        <v>112.58</v>
      </c>
      <c r="V780" s="194">
        <v>0.10620993981481482</v>
      </c>
      <c r="W780" s="256">
        <v>119.30000000000001</v>
      </c>
      <c r="X780" s="197"/>
      <c r="Y780" s="198" t="s">
        <v>247</v>
      </c>
      <c r="Z780" s="198"/>
      <c r="AA780" s="199" t="s">
        <v>247</v>
      </c>
      <c r="AB780" s="200"/>
      <c r="AC780" s="201"/>
      <c r="AD780" s="201"/>
      <c r="AE780" s="202"/>
      <c r="AF780" s="203"/>
      <c r="AG780" s="204" t="s">
        <v>247</v>
      </c>
      <c r="AH780" s="204"/>
      <c r="AI780" s="205"/>
      <c r="AJ780" s="200"/>
      <c r="AK780" s="201" t="s">
        <v>247</v>
      </c>
      <c r="AL780" s="201"/>
      <c r="AM780" s="202"/>
      <c r="AN780" s="206"/>
      <c r="AO780" s="207" t="s">
        <v>247</v>
      </c>
      <c r="AP780" s="207"/>
      <c r="AQ780" s="208"/>
      <c r="AU780" s="202"/>
      <c r="AW780" s="231"/>
      <c r="AX780" s="231"/>
      <c r="AY780" s="253"/>
      <c r="BA780" s="207"/>
      <c r="BB780" s="207"/>
      <c r="BC780" s="208"/>
      <c r="BD780" s="210"/>
      <c r="BE780" s="211"/>
      <c r="BF780" s="211"/>
      <c r="BG780" s="212"/>
      <c r="BH780" s="213"/>
      <c r="BI780" s="214"/>
      <c r="BJ780" s="214"/>
      <c r="BK780" s="215"/>
      <c r="BL780" s="112"/>
      <c r="BM780" s="233"/>
      <c r="BN780" s="233"/>
      <c r="BO780" s="255"/>
      <c r="BP780" s="216"/>
      <c r="BQ780" s="216"/>
      <c r="BR780" s="216"/>
      <c r="BS780" s="217"/>
      <c r="BT780" s="218"/>
      <c r="BU780" s="259"/>
      <c r="BV780" s="259"/>
      <c r="BW780" s="260"/>
      <c r="BY780" s="257"/>
      <c r="BZ780" s="257"/>
      <c r="CA780" s="257"/>
      <c r="CB780" s="221"/>
      <c r="CC780" s="222"/>
      <c r="CD780" s="222"/>
      <c r="CE780" s="222"/>
    </row>
    <row r="781" spans="2:83" ht="15" customHeight="1">
      <c r="B781" s="2">
        <v>871</v>
      </c>
      <c r="C781" s="2">
        <v>776</v>
      </c>
      <c r="D781" s="49" t="s">
        <v>1048</v>
      </c>
      <c r="E781" s="49" t="s">
        <v>1492</v>
      </c>
      <c r="F781" s="93" t="s">
        <v>972</v>
      </c>
      <c r="G781" s="85">
        <v>1978</v>
      </c>
      <c r="H781" s="49" t="s">
        <v>31</v>
      </c>
      <c r="I781" s="49" t="s">
        <v>31</v>
      </c>
      <c r="J781" s="105">
        <f t="shared" si="63"/>
        <v>118.07</v>
      </c>
      <c r="K781" s="249">
        <f t="shared" si="64"/>
        <v>119.09</v>
      </c>
      <c r="L781" s="51">
        <f t="shared" si="65"/>
        <v>1</v>
      </c>
      <c r="M781" s="52" t="str">
        <f t="shared" si="66"/>
        <v>nie</v>
      </c>
      <c r="N781" s="106">
        <f>IF($M781="ano",LARGE((Q781,U781,Y781,AC781,AG781,AK781,AO781,AS781,AW781,BA781,BE781,BI781,BM781,BQ781,BU781,BY781,CC781),1)+LARGE((Q781,U781,Y781,AC781,AG781,AK781,AO781,AS781,AW781,BA781,BE781,BI781,BM781,BQ781,BU781,BY781,CC781),2)+LARGE((Q781,U781,Y781,AC781,AG781,AK781,AO781,AS781,AW781,BA781,BE781,BI781,BM781,BQ781,BU781,BY781,CC781),3)+LARGE((Q781,U781,Y781,AC781,AG781,AK781,AO781,AS781,AW781,BA781,BE781,BI781,BM781,BQ781,BU781,BY781,CC781),4)+LARGE((Q781,U781,Y781,AC781,AG781,AK781,AO781,AS781,AW781,BA781,BE781,BI781,BM781,BQ781,BU781,BY781,CC781),5),J781)</f>
        <v>118.07</v>
      </c>
      <c r="O781" s="250">
        <f>IF($M781="ano",LARGE((S781,W781,AA781,AE781,AI781,AM781,AQ781,AU781,AY781,BC781,BG781,BK781,BO781,BS781,BW781,CA781,CE781),1)+LARGE((S781,W781,AA781,AE781,AI781,AM781,AQ781,AU781,AY781,BC781,BG781,BK781,BO781,BS781,BW781,CA781,CE781),2)+LARGE((S781,W781,AA781,AE781,AI781,AM781,AQ781,AU781,AY781,BC781,BG781,BK781,BO781,BS781,BW781,CA781,CE781),3)+LARGE((S781,W781,AA781,AE781,AI781,AM781,AQ781,AU781,AY781,BC781,BG781,BK781,BO781,BS781,BW781,CA781,CE781),4)+LARGE((S781,W781,AA781,AE781,AI781,AM781,AQ781,AU781,AY781,BC781,BG781,BK781,BO781,BS781,BW781,CA781,CE781),5),K781)</f>
        <v>119.09</v>
      </c>
      <c r="AJ781" s="200"/>
      <c r="AK781" s="201"/>
      <c r="AL781" s="201"/>
      <c r="AM781" s="201"/>
      <c r="BH781" s="213">
        <v>8.4317129629629631E-2</v>
      </c>
      <c r="BI781" s="254">
        <v>118.07</v>
      </c>
      <c r="BJ781" s="213">
        <v>8.3600434027777781E-2</v>
      </c>
      <c r="BK781" s="254">
        <v>119.09</v>
      </c>
      <c r="BL781" s="112"/>
      <c r="BM781" s="233"/>
      <c r="BN781" s="233"/>
      <c r="BO781" s="255"/>
      <c r="BT781" s="218"/>
      <c r="BU781" s="259"/>
      <c r="BV781" s="259"/>
      <c r="BW781" s="260"/>
      <c r="BY781" s="257"/>
      <c r="BZ781" s="257"/>
      <c r="CA781" s="257"/>
      <c r="CB781" s="221"/>
      <c r="CC781" s="222"/>
      <c r="CD781" s="222"/>
      <c r="CE781" s="222"/>
    </row>
    <row r="782" spans="2:83" ht="15" customHeight="1">
      <c r="B782" s="2">
        <v>872</v>
      </c>
      <c r="C782" s="2">
        <v>777</v>
      </c>
      <c r="D782" s="49" t="s">
        <v>476</v>
      </c>
      <c r="E782" s="49" t="s">
        <v>1534</v>
      </c>
      <c r="F782" s="93" t="s">
        <v>78</v>
      </c>
      <c r="G782" s="85" t="s">
        <v>299</v>
      </c>
      <c r="H782" s="49" t="s">
        <v>31</v>
      </c>
      <c r="I782" s="49" t="s">
        <v>32</v>
      </c>
      <c r="J782" s="105">
        <f t="shared" si="63"/>
        <v>113.97</v>
      </c>
      <c r="K782" s="249">
        <f t="shared" si="64"/>
        <v>118.87</v>
      </c>
      <c r="L782" s="51">
        <f t="shared" si="65"/>
        <v>1</v>
      </c>
      <c r="M782" s="52" t="str">
        <f t="shared" si="66"/>
        <v>nie</v>
      </c>
      <c r="N782" s="106">
        <f>IF($M782="ano",LARGE((Q782,U782,Y782,AC782,AG782,AK782,AO782,AS782,AW782,BA782,BE782,BI782,BM782,BQ782,BU782,BY782,CC782),1)+LARGE((Q782,U782,Y782,AC782,AG782,AK782,AO782,AS782,AW782,BA782,BE782,BI782,BM782,BQ782,BU782,BY782,CC782),2)+LARGE((Q782,U782,Y782,AC782,AG782,AK782,AO782,AS782,AW782,BA782,BE782,BI782,BM782,BQ782,BU782,BY782,CC782),3)+LARGE((Q782,U782,Y782,AC782,AG782,AK782,AO782,AS782,AW782,BA782,BE782,BI782,BM782,BQ782,BU782,BY782,CC782),4)+LARGE((Q782,U782,Y782,AC782,AG782,AK782,AO782,AS782,AW782,BA782,BE782,BI782,BM782,BQ782,BU782,BY782,CC782),5),J782)</f>
        <v>113.97</v>
      </c>
      <c r="O782" s="250">
        <f>IF($M782="ano",LARGE((S782,W782,AA782,AE782,AI782,AM782,AQ782,AU782,AY782,BC782,BG782,BK782,BO782,BS782,BW782,CA782,CE782),1)+LARGE((S782,W782,AA782,AE782,AI782,AM782,AQ782,AU782,AY782,BC782,BG782,BK782,BO782,BS782,BW782,CA782,CE782),2)+LARGE((S782,W782,AA782,AE782,AI782,AM782,AQ782,AU782,AY782,BC782,BG782,BK782,BO782,BS782,BW782,CA782,CE782),3)+LARGE((S782,W782,AA782,AE782,AI782,AM782,AQ782,AU782,AY782,BC782,BG782,BK782,BO782,BS782,BW782,CA782,CE782),4)+LARGE((S782,W782,AA782,AE782,AI782,AM782,AQ782,AU782,AY782,BC782,BG782,BK782,BO782,BS782,BW782,CA782,CE782),5),K782)</f>
        <v>118.87</v>
      </c>
      <c r="S782" s="193"/>
      <c r="W782" s="196"/>
      <c r="Y782" s="59" t="s">
        <v>247</v>
      </c>
      <c r="AA782" s="199" t="s">
        <v>247</v>
      </c>
      <c r="AE782" s="202"/>
      <c r="AG782" s="61" t="s">
        <v>247</v>
      </c>
      <c r="AI782" s="205"/>
      <c r="AJ782" s="200"/>
      <c r="AK782" s="201" t="s">
        <v>247</v>
      </c>
      <c r="AL782" s="201"/>
      <c r="AM782" s="202"/>
      <c r="AN782" s="206">
        <v>3.650462962962963E-2</v>
      </c>
      <c r="AO782" s="251">
        <v>113.97</v>
      </c>
      <c r="AP782" s="206">
        <v>3.5000638888888887E-2</v>
      </c>
      <c r="AQ782" s="251">
        <v>118.87</v>
      </c>
      <c r="AU782" s="202"/>
      <c r="AW782" s="231"/>
      <c r="AX782" s="231"/>
      <c r="AY782" s="253"/>
      <c r="BA782" s="207"/>
      <c r="BB782" s="207"/>
      <c r="BC782" s="208"/>
      <c r="BD782" s="210"/>
      <c r="BE782" s="211"/>
      <c r="BF782" s="211"/>
      <c r="BG782" s="212"/>
      <c r="BH782" s="213"/>
      <c r="BI782" s="214"/>
      <c r="BJ782" s="214"/>
      <c r="BK782" s="215"/>
      <c r="BL782" s="112"/>
      <c r="BM782" s="233"/>
      <c r="BN782" s="233"/>
      <c r="BO782" s="255"/>
      <c r="BS782" s="217"/>
      <c r="BT782" s="218"/>
      <c r="BU782" s="259"/>
      <c r="BV782" s="259"/>
      <c r="BW782" s="260"/>
      <c r="BY782" s="257"/>
      <c r="BZ782" s="257"/>
      <c r="CA782" s="257"/>
      <c r="CB782" s="221"/>
      <c r="CC782" s="222"/>
      <c r="CD782" s="222"/>
      <c r="CE782" s="222"/>
    </row>
    <row r="783" spans="2:83" ht="15" customHeight="1">
      <c r="B783" s="2">
        <v>873</v>
      </c>
      <c r="C783" s="2">
        <v>778</v>
      </c>
      <c r="D783" s="49" t="s">
        <v>524</v>
      </c>
      <c r="E783" s="49" t="s">
        <v>1564</v>
      </c>
      <c r="F783" s="93" t="s">
        <v>78</v>
      </c>
      <c r="G783" s="85" t="s">
        <v>355</v>
      </c>
      <c r="H783" s="49" t="s">
        <v>31</v>
      </c>
      <c r="I783" s="49" t="s">
        <v>33</v>
      </c>
      <c r="J783" s="105">
        <f t="shared" si="63"/>
        <v>100.54</v>
      </c>
      <c r="K783" s="249">
        <f t="shared" si="64"/>
        <v>118.83</v>
      </c>
      <c r="L783" s="51">
        <f t="shared" si="65"/>
        <v>1</v>
      </c>
      <c r="M783" s="52" t="str">
        <f t="shared" si="66"/>
        <v>nie</v>
      </c>
      <c r="N783" s="106">
        <f>IF($M783="ano",LARGE((Q783,U783,Y783,AC783,AG783,AK783,AO783,AS783,AW783,BA783,BE783,BI783,BM783,BQ783,BU783,BY783,CC783),1)+LARGE((Q783,U783,Y783,AC783,AG783,AK783,AO783,AS783,AW783,BA783,BE783,BI783,BM783,BQ783,BU783,BY783,CC783),2)+LARGE((Q783,U783,Y783,AC783,AG783,AK783,AO783,AS783,AW783,BA783,BE783,BI783,BM783,BQ783,BU783,BY783,CC783),3)+LARGE((Q783,U783,Y783,AC783,AG783,AK783,AO783,AS783,AW783,BA783,BE783,BI783,BM783,BQ783,BU783,BY783,CC783),4)+LARGE((Q783,U783,Y783,AC783,AG783,AK783,AO783,AS783,AW783,BA783,BE783,BI783,BM783,BQ783,BU783,BY783,CC783),5),J783)</f>
        <v>100.54</v>
      </c>
      <c r="O783" s="250">
        <f>IF($M783="ano",LARGE((S783,W783,AA783,AE783,AI783,AM783,AQ783,AU783,AY783,BC783,BG783,BK783,BO783,BS783,BW783,CA783,CE783),1)+LARGE((S783,W783,AA783,AE783,AI783,AM783,AQ783,AU783,AY783,BC783,BG783,BK783,BO783,BS783,BW783,CA783,CE783),2)+LARGE((S783,W783,AA783,AE783,AI783,AM783,AQ783,AU783,AY783,BC783,BG783,BK783,BO783,BS783,BW783,CA783,CE783),3)+LARGE((S783,W783,AA783,AE783,AI783,AM783,AQ783,AU783,AY783,BC783,BG783,BK783,BO783,BS783,BW783,CA783,CE783),4)+LARGE((S783,W783,AA783,AE783,AI783,AM783,AQ783,AU783,AY783,BC783,BG783,BK783,BO783,BS783,BW783,CA783,CE783),5),K783)</f>
        <v>118.83</v>
      </c>
      <c r="S783" s="193"/>
      <c r="W783" s="196"/>
      <c r="Y783" s="59" t="s">
        <v>247</v>
      </c>
      <c r="AA783" s="199" t="s">
        <v>247</v>
      </c>
      <c r="AE783" s="202"/>
      <c r="AG783" s="61" t="s">
        <v>247</v>
      </c>
      <c r="AI783" s="205"/>
      <c r="AJ783" s="200"/>
      <c r="AK783" s="201" t="s">
        <v>247</v>
      </c>
      <c r="AL783" s="201"/>
      <c r="AM783" s="202"/>
      <c r="AN783" s="206">
        <v>3.8217592592592588E-2</v>
      </c>
      <c r="AO783" s="251">
        <v>100.54</v>
      </c>
      <c r="AP783" s="206">
        <v>3.2335905092592584E-2</v>
      </c>
      <c r="AQ783" s="251">
        <v>118.83</v>
      </c>
      <c r="AU783" s="202"/>
      <c r="AW783" s="231"/>
      <c r="AX783" s="231"/>
      <c r="AY783" s="253"/>
      <c r="BA783" s="207"/>
      <c r="BB783" s="207"/>
      <c r="BC783" s="208"/>
      <c r="BD783" s="210"/>
      <c r="BE783" s="211"/>
      <c r="BF783" s="211"/>
      <c r="BG783" s="212"/>
      <c r="BH783" s="213"/>
      <c r="BI783" s="214"/>
      <c r="BJ783" s="214"/>
      <c r="BK783" s="215"/>
      <c r="BL783" s="112"/>
      <c r="BM783" s="233"/>
      <c r="BN783" s="233"/>
      <c r="BO783" s="255"/>
      <c r="BS783" s="217"/>
      <c r="BT783" s="218"/>
      <c r="BU783" s="259"/>
      <c r="BV783" s="259"/>
      <c r="BW783" s="260"/>
      <c r="BY783" s="257"/>
      <c r="BZ783" s="257"/>
      <c r="CA783" s="257"/>
      <c r="CB783" s="221"/>
      <c r="CC783" s="222"/>
      <c r="CD783" s="222"/>
      <c r="CE783" s="222"/>
    </row>
    <row r="784" spans="2:83" ht="15" customHeight="1">
      <c r="B784" s="2">
        <v>874</v>
      </c>
      <c r="C784" s="2">
        <v>779</v>
      </c>
      <c r="D784" s="47" t="s">
        <v>1742</v>
      </c>
      <c r="E784" s="47" t="s">
        <v>2150</v>
      </c>
      <c r="F784" s="89"/>
      <c r="G784" s="48">
        <v>1972</v>
      </c>
      <c r="H784" s="49" t="s">
        <v>31</v>
      </c>
      <c r="I784" s="2" t="str">
        <f>IF(G784&lt;=1953,"M60",IF(G784&lt;=1963,"M50",IF(G784&lt;=1973,"M40","M")))</f>
        <v>M40</v>
      </c>
      <c r="J784" s="105">
        <f t="shared" si="63"/>
        <v>112.74</v>
      </c>
      <c r="K784" s="249">
        <f t="shared" si="64"/>
        <v>118.53</v>
      </c>
      <c r="L784" s="51">
        <f t="shared" si="65"/>
        <v>1</v>
      </c>
      <c r="M784" s="52" t="str">
        <f t="shared" si="66"/>
        <v>nie</v>
      </c>
      <c r="N784" s="106">
        <f>IF($M784="ano",LARGE((Q784,U784,Y784,AC784,AG784,AK784,AO784,AS784,AW784,BA784,BE784,BI784,BM784,BQ784,BU784,BY784,CC784),1)+LARGE((Q784,U784,Y784,AC784,AG784,AK784,AO784,AS784,AW784,BA784,BE784,BI784,BM784,BQ784,BU784,BY784,CC784),2)+LARGE((Q784,U784,Y784,AC784,AG784,AK784,AO784,AS784,AW784,BA784,BE784,BI784,BM784,BQ784,BU784,BY784,CC784),3)+LARGE((Q784,U784,Y784,AC784,AG784,AK784,AO784,AS784,AW784,BA784,BE784,BI784,BM784,BQ784,BU784,BY784,CC784),4)+LARGE((Q784,U784,Y784,AC784,AG784,AK784,AO784,AS784,AW784,BA784,BE784,BI784,BM784,BQ784,BU784,BY784,CC784),5),J784)</f>
        <v>112.74</v>
      </c>
      <c r="O784" s="250">
        <f>IF($M784="ano",LARGE((S784,W784,AA784,AE784,AI784,AM784,AQ784,AU784,AY784,BC784,BG784,BK784,BO784,BS784,BW784,CA784,CE784),1)+LARGE((S784,W784,AA784,AE784,AI784,AM784,AQ784,AU784,AY784,BC784,BG784,BK784,BO784,BS784,BW784,CA784,CE784),2)+LARGE((S784,W784,AA784,AE784,AI784,AM784,AQ784,AU784,AY784,BC784,BG784,BK784,BO784,BS784,BW784,CA784,CE784),3)+LARGE((S784,W784,AA784,AE784,AI784,AM784,AQ784,AU784,AY784,BC784,BG784,BK784,BO784,BS784,BW784,CA784,CE784),4)+LARGE((S784,W784,AA784,AE784,AI784,AM784,AQ784,AU784,AY784,BC784,BG784,BK784,BO784,BS784,BW784,CA784,CE784),5),K784)</f>
        <v>118.53</v>
      </c>
      <c r="P784" s="191"/>
      <c r="Q784" s="192"/>
      <c r="R784" s="192"/>
      <c r="S784" s="193"/>
      <c r="T784" s="194">
        <v>0.11248842592592594</v>
      </c>
      <c r="U784" s="256">
        <v>112.74</v>
      </c>
      <c r="V784" s="194">
        <v>0.10699899074074075</v>
      </c>
      <c r="W784" s="256">
        <v>118.53</v>
      </c>
      <c r="X784" s="197"/>
      <c r="Y784" s="198" t="s">
        <v>247</v>
      </c>
      <c r="Z784" s="198"/>
      <c r="AA784" s="199" t="s">
        <v>247</v>
      </c>
      <c r="AB784" s="200"/>
      <c r="AC784" s="201"/>
      <c r="AD784" s="201"/>
      <c r="AE784" s="202"/>
      <c r="AF784" s="203"/>
      <c r="AG784" s="204" t="s">
        <v>247</v>
      </c>
      <c r="AH784" s="204"/>
      <c r="AI784" s="205"/>
      <c r="AJ784" s="200"/>
      <c r="AK784" s="201" t="s">
        <v>247</v>
      </c>
      <c r="AL784" s="201"/>
      <c r="AM784" s="202"/>
      <c r="AN784" s="206"/>
      <c r="AO784" s="207" t="s">
        <v>247</v>
      </c>
      <c r="AP784" s="207"/>
      <c r="AQ784" s="208"/>
      <c r="AU784" s="202"/>
      <c r="AW784" s="231"/>
      <c r="AX784" s="231"/>
      <c r="AY784" s="253"/>
      <c r="BA784" s="207"/>
      <c r="BB784" s="207"/>
      <c r="BC784" s="208"/>
      <c r="BD784" s="210"/>
      <c r="BE784" s="211"/>
      <c r="BF784" s="211"/>
      <c r="BG784" s="212"/>
      <c r="BH784" s="213"/>
      <c r="BI784" s="214"/>
      <c r="BJ784" s="214"/>
      <c r="BK784" s="215"/>
      <c r="BL784" s="112"/>
      <c r="BM784" s="233"/>
      <c r="BN784" s="233"/>
      <c r="BO784" s="255"/>
      <c r="BP784" s="216"/>
      <c r="BQ784" s="216"/>
      <c r="BR784" s="216"/>
      <c r="BS784" s="217"/>
      <c r="BT784" s="218"/>
      <c r="BU784" s="259"/>
      <c r="BV784" s="259"/>
      <c r="BW784" s="260"/>
      <c r="BY784" s="257"/>
      <c r="BZ784" s="257"/>
      <c r="CA784" s="257"/>
      <c r="CB784" s="221"/>
      <c r="CC784" s="222"/>
      <c r="CD784" s="222"/>
      <c r="CE784" s="222"/>
    </row>
    <row r="785" spans="2:83" ht="15" customHeight="1">
      <c r="B785" s="2">
        <v>875</v>
      </c>
      <c r="C785" s="2">
        <v>780</v>
      </c>
      <c r="D785" s="49" t="s">
        <v>1158</v>
      </c>
      <c r="E785" s="49" t="s">
        <v>1877</v>
      </c>
      <c r="F785" s="93" t="s">
        <v>1159</v>
      </c>
      <c r="G785" s="85">
        <v>1986</v>
      </c>
      <c r="H785" s="49" t="s">
        <v>31</v>
      </c>
      <c r="I785" s="49" t="s">
        <v>31</v>
      </c>
      <c r="J785" s="105">
        <f t="shared" si="63"/>
        <v>118.36</v>
      </c>
      <c r="K785" s="249">
        <f t="shared" si="64"/>
        <v>118.36</v>
      </c>
      <c r="L785" s="51">
        <f t="shared" si="65"/>
        <v>1</v>
      </c>
      <c r="M785" s="52" t="str">
        <f t="shared" si="66"/>
        <v>nie</v>
      </c>
      <c r="N785" s="106">
        <f>IF($M785="ano",LARGE((Q785,U785,Y785,AC785,AG785,AK785,AO785,AS785,AW785,BA785,BE785,BI785,BM785,BQ785,BU785,BY785,CC785),1)+LARGE((Q785,U785,Y785,AC785,AG785,AK785,AO785,AS785,AW785,BA785,BE785,BI785,BM785,BQ785,BU785,BY785,CC785),2)+LARGE((Q785,U785,Y785,AC785,AG785,AK785,AO785,AS785,AW785,BA785,BE785,BI785,BM785,BQ785,BU785,BY785,CC785),3)+LARGE((Q785,U785,Y785,AC785,AG785,AK785,AO785,AS785,AW785,BA785,BE785,BI785,BM785,BQ785,BU785,BY785,CC785),4)+LARGE((Q785,U785,Y785,AC785,AG785,AK785,AO785,AS785,AW785,BA785,BE785,BI785,BM785,BQ785,BU785,BY785,CC785),5),J785)</f>
        <v>118.36</v>
      </c>
      <c r="O785" s="250">
        <f>IF($M785="ano",LARGE((S785,W785,AA785,AE785,AI785,AM785,AQ785,AU785,AY785,BC785,BG785,BK785,BO785,BS785,BW785,CA785,CE785),1)+LARGE((S785,W785,AA785,AE785,AI785,AM785,AQ785,AU785,AY785,BC785,BG785,BK785,BO785,BS785,BW785,CA785,CE785),2)+LARGE((S785,W785,AA785,AE785,AI785,AM785,AQ785,AU785,AY785,BC785,BG785,BK785,BO785,BS785,BW785,CA785,CE785),3)+LARGE((S785,W785,AA785,AE785,AI785,AM785,AQ785,AU785,AY785,BC785,BG785,BK785,BO785,BS785,BW785,CA785,CE785),4)+LARGE((S785,W785,AA785,AE785,AI785,AM785,AQ785,AU785,AY785,BC785,BG785,BK785,BO785,BS785,BW785,CA785,CE785),5),K785)</f>
        <v>118.36</v>
      </c>
      <c r="AJ785" s="200"/>
      <c r="AK785" s="201"/>
      <c r="AL785" s="201"/>
      <c r="AM785" s="201"/>
      <c r="BT785" s="218">
        <v>6.3194444444444442E-2</v>
      </c>
      <c r="BU785" s="256">
        <v>118.36</v>
      </c>
      <c r="BV785" s="218">
        <v>6.3194444444444442E-2</v>
      </c>
      <c r="BW785" s="262">
        <v>118.36</v>
      </c>
      <c r="BY785" s="257"/>
      <c r="BZ785" s="257"/>
      <c r="CA785" s="257"/>
      <c r="CB785" s="221"/>
      <c r="CC785" s="222"/>
      <c r="CD785" s="222"/>
      <c r="CE785" s="222"/>
    </row>
    <row r="786" spans="2:83" ht="15" customHeight="1">
      <c r="B786" s="2">
        <v>877</v>
      </c>
      <c r="C786" s="2">
        <v>781</v>
      </c>
      <c r="D786" s="49" t="s">
        <v>1051</v>
      </c>
      <c r="E786" s="49" t="s">
        <v>1855</v>
      </c>
      <c r="F786" s="93" t="s">
        <v>247</v>
      </c>
      <c r="G786" s="85">
        <v>1970</v>
      </c>
      <c r="H786" s="49" t="s">
        <v>31</v>
      </c>
      <c r="I786" s="49" t="s">
        <v>32</v>
      </c>
      <c r="J786" s="105">
        <f t="shared" si="63"/>
        <v>110.68</v>
      </c>
      <c r="K786" s="249">
        <f t="shared" si="64"/>
        <v>118.23</v>
      </c>
      <c r="L786" s="51">
        <f t="shared" si="65"/>
        <v>1</v>
      </c>
      <c r="M786" s="52" t="str">
        <f t="shared" si="66"/>
        <v>nie</v>
      </c>
      <c r="N786" s="106">
        <f>IF($M786="ano",LARGE((Q786,U786,Y786,AC786,AG786,AK786,AO786,AS786,AW786,BA786,BE786,BI786,BM786,BQ786,BU786,BY786,CC786),1)+LARGE((Q786,U786,Y786,AC786,AG786,AK786,AO786,AS786,AW786,BA786,BE786,BI786,BM786,BQ786,BU786,BY786,CC786),2)+LARGE((Q786,U786,Y786,AC786,AG786,AK786,AO786,AS786,AW786,BA786,BE786,BI786,BM786,BQ786,BU786,BY786,CC786),3)+LARGE((Q786,U786,Y786,AC786,AG786,AK786,AO786,AS786,AW786,BA786,BE786,BI786,BM786,BQ786,BU786,BY786,CC786),4)+LARGE((Q786,U786,Y786,AC786,AG786,AK786,AO786,AS786,AW786,BA786,BE786,BI786,BM786,BQ786,BU786,BY786,CC786),5),J786)</f>
        <v>110.68</v>
      </c>
      <c r="O786" s="250">
        <f>IF($M786="ano",LARGE((S786,W786,AA786,AE786,AI786,AM786,AQ786,AU786,AY786,BC786,BG786,BK786,BO786,BS786,BW786,CA786,CE786),1)+LARGE((S786,W786,AA786,AE786,AI786,AM786,AQ786,AU786,AY786,BC786,BG786,BK786,BO786,BS786,BW786,CA786,CE786),2)+LARGE((S786,W786,AA786,AE786,AI786,AM786,AQ786,AU786,AY786,BC786,BG786,BK786,BO786,BS786,BW786,CA786,CE786),3)+LARGE((S786,W786,AA786,AE786,AI786,AM786,AQ786,AU786,AY786,BC786,BG786,BK786,BO786,BS786,BW786,CA786,CE786),4)+LARGE((S786,W786,AA786,AE786,AI786,AM786,AQ786,AU786,AY786,BC786,BG786,BK786,BO786,BS786,BW786,CA786,CE786),5),K786)</f>
        <v>118.23</v>
      </c>
      <c r="AJ786" s="200"/>
      <c r="AK786" s="201"/>
      <c r="AL786" s="201"/>
      <c r="AM786" s="201"/>
      <c r="BH786" s="213">
        <v>8.6527777777777773E-2</v>
      </c>
      <c r="BI786" s="254">
        <v>110.68</v>
      </c>
      <c r="BJ786" s="213">
        <v>8.1007305555555548E-2</v>
      </c>
      <c r="BK786" s="254">
        <v>118.23</v>
      </c>
      <c r="BL786" s="112"/>
      <c r="BM786" s="233"/>
      <c r="BN786" s="233"/>
      <c r="BO786" s="255"/>
      <c r="BT786" s="218"/>
      <c r="BU786" s="259"/>
      <c r="BV786" s="259"/>
      <c r="BW786" s="260"/>
      <c r="BY786" s="257"/>
      <c r="BZ786" s="257"/>
      <c r="CA786" s="257"/>
      <c r="CB786" s="221"/>
      <c r="CC786" s="222"/>
      <c r="CD786" s="222"/>
      <c r="CE786" s="222"/>
    </row>
    <row r="787" spans="2:83" ht="15" customHeight="1">
      <c r="B787" s="2">
        <v>878</v>
      </c>
      <c r="C787" s="2">
        <v>782</v>
      </c>
      <c r="D787" s="47" t="s">
        <v>2126</v>
      </c>
      <c r="E787" s="47" t="s">
        <v>1505</v>
      </c>
      <c r="F787" s="89"/>
      <c r="G787" s="48">
        <v>1977</v>
      </c>
      <c r="H787" s="49" t="s">
        <v>31</v>
      </c>
      <c r="I787" s="2" t="str">
        <f>IF(G787&lt;=1953,"M60",IF(G787&lt;=1963,"M50",IF(G787&lt;=1973,"M40","M")))</f>
        <v>M</v>
      </c>
      <c r="J787" s="105">
        <f t="shared" si="63"/>
        <v>116.65</v>
      </c>
      <c r="K787" s="249">
        <f t="shared" si="64"/>
        <v>118.23</v>
      </c>
      <c r="L787" s="51">
        <f t="shared" si="65"/>
        <v>1</v>
      </c>
      <c r="M787" s="52" t="str">
        <f t="shared" si="66"/>
        <v>nie</v>
      </c>
      <c r="N787" s="106">
        <f>IF($M787="ano",LARGE((Q787,U787,Y787,AC787,AG787,AK787,AO787,AS787,AW787,BA787,BE787,BI787,BM787,BQ787,BU787,BY787,CC787),1)+LARGE((Q787,U787,Y787,AC787,AG787,AK787,AO787,AS787,AW787,BA787,BE787,BI787,BM787,BQ787,BU787,BY787,CC787),2)+LARGE((Q787,U787,Y787,AC787,AG787,AK787,AO787,AS787,AW787,BA787,BE787,BI787,BM787,BQ787,BU787,BY787,CC787),3)+LARGE((Q787,U787,Y787,AC787,AG787,AK787,AO787,AS787,AW787,BA787,BE787,BI787,BM787,BQ787,BU787,BY787,CC787),4)+LARGE((Q787,U787,Y787,AC787,AG787,AK787,AO787,AS787,AW787,BA787,BE787,BI787,BM787,BQ787,BU787,BY787,CC787),5),J787)</f>
        <v>116.65</v>
      </c>
      <c r="O787" s="250">
        <f>IF($M787="ano",LARGE((S787,W787,AA787,AE787,AI787,AM787,AQ787,AU787,AY787,BC787,BG787,BK787,BO787,BS787,BW787,CA787,CE787),1)+LARGE((S787,W787,AA787,AE787,AI787,AM787,AQ787,AU787,AY787,BC787,BG787,BK787,BO787,BS787,BW787,CA787,CE787),2)+LARGE((S787,W787,AA787,AE787,AI787,AM787,AQ787,AU787,AY787,BC787,BG787,BK787,BO787,BS787,BW787,CA787,CE787),3)+LARGE((S787,W787,AA787,AE787,AI787,AM787,AQ787,AU787,AY787,BC787,BG787,BK787,BO787,BS787,BW787,CA787,CE787),4)+LARGE((S787,W787,AA787,AE787,AI787,AM787,AQ787,AU787,AY787,BC787,BG787,BK787,BO787,BS787,BW787,CA787,CE787),5),K787)</f>
        <v>118.23</v>
      </c>
      <c r="P787" s="191"/>
      <c r="Q787" s="192"/>
      <c r="R787" s="192"/>
      <c r="S787" s="193"/>
      <c r="T787" s="194">
        <v>0.11114583333333333</v>
      </c>
      <c r="U787" s="256">
        <v>116.65</v>
      </c>
      <c r="V787" s="194">
        <v>0.10966759375</v>
      </c>
      <c r="W787" s="256">
        <v>118.23</v>
      </c>
      <c r="X787" s="197"/>
      <c r="Y787" s="198" t="s">
        <v>247</v>
      </c>
      <c r="Z787" s="198"/>
      <c r="AA787" s="199" t="s">
        <v>247</v>
      </c>
      <c r="AB787" s="200"/>
      <c r="AC787" s="201"/>
      <c r="AD787" s="201"/>
      <c r="AE787" s="202"/>
      <c r="AF787" s="203"/>
      <c r="AG787" s="204" t="s">
        <v>247</v>
      </c>
      <c r="AH787" s="204"/>
      <c r="AI787" s="205"/>
      <c r="AJ787" s="200"/>
      <c r="AK787" s="201" t="s">
        <v>247</v>
      </c>
      <c r="AL787" s="201"/>
      <c r="AM787" s="202"/>
      <c r="AN787" s="206"/>
      <c r="AO787" s="207" t="s">
        <v>247</v>
      </c>
      <c r="AP787" s="207"/>
      <c r="AQ787" s="208"/>
      <c r="AU787" s="202"/>
      <c r="AW787" s="231"/>
      <c r="AX787" s="231"/>
      <c r="AY787" s="253"/>
      <c r="BA787" s="207"/>
      <c r="BB787" s="207"/>
      <c r="BC787" s="208"/>
      <c r="BD787" s="210"/>
      <c r="BE787" s="211"/>
      <c r="BF787" s="211"/>
      <c r="BG787" s="212"/>
      <c r="BH787" s="213"/>
      <c r="BI787" s="214"/>
      <c r="BJ787" s="214"/>
      <c r="BK787" s="215"/>
      <c r="BL787" s="112"/>
      <c r="BM787" s="233"/>
      <c r="BN787" s="233"/>
      <c r="BO787" s="255"/>
      <c r="BP787" s="216"/>
      <c r="BQ787" s="216"/>
      <c r="BR787" s="216"/>
      <c r="BS787" s="217"/>
      <c r="BT787" s="218"/>
      <c r="BU787" s="259"/>
      <c r="BV787" s="259"/>
      <c r="BW787" s="260"/>
      <c r="BY787" s="257"/>
      <c r="BZ787" s="257"/>
      <c r="CA787" s="257"/>
      <c r="CB787" s="221"/>
      <c r="CC787" s="222"/>
      <c r="CD787" s="222"/>
      <c r="CE787" s="222"/>
    </row>
    <row r="788" spans="2:83" ht="15" customHeight="1">
      <c r="B788" s="2">
        <v>879</v>
      </c>
      <c r="C788" s="2">
        <v>783</v>
      </c>
      <c r="D788" s="47" t="s">
        <v>2110</v>
      </c>
      <c r="E788" s="47" t="s">
        <v>1582</v>
      </c>
      <c r="F788" s="89" t="s">
        <v>2111</v>
      </c>
      <c r="G788" s="48">
        <v>1981</v>
      </c>
      <c r="H788" s="49" t="s">
        <v>31</v>
      </c>
      <c r="I788" s="2" t="str">
        <f>IF(G788&lt;=1953,"M60",IF(G788&lt;=1963,"M50",IF(G788&lt;=1973,"M40","M")))</f>
        <v>M</v>
      </c>
      <c r="J788" s="105">
        <f t="shared" si="63"/>
        <v>118.03</v>
      </c>
      <c r="K788" s="249">
        <f t="shared" si="64"/>
        <v>118.09</v>
      </c>
      <c r="L788" s="51">
        <f t="shared" si="65"/>
        <v>1</v>
      </c>
      <c r="M788" s="52" t="str">
        <f t="shared" si="66"/>
        <v>nie</v>
      </c>
      <c r="N788" s="106">
        <f>IF($M788="ano",LARGE((Q788,U788,Y788,AC788,AG788,AK788,AO788,AS788,AW788,BA788,BE788,BI788,BM788,BQ788,BU788,BY788,CC788),1)+LARGE((Q788,U788,Y788,AC788,AG788,AK788,AO788,AS788,AW788,BA788,BE788,BI788,BM788,BQ788,BU788,BY788,CC788),2)+LARGE((Q788,U788,Y788,AC788,AG788,AK788,AO788,AS788,AW788,BA788,BE788,BI788,BM788,BQ788,BU788,BY788,CC788),3)+LARGE((Q788,U788,Y788,AC788,AG788,AK788,AO788,AS788,AW788,BA788,BE788,BI788,BM788,BQ788,BU788,BY788,CC788),4)+LARGE((Q788,U788,Y788,AC788,AG788,AK788,AO788,AS788,AW788,BA788,BE788,BI788,BM788,BQ788,BU788,BY788,CC788),5),J788)</f>
        <v>118.03</v>
      </c>
      <c r="O788" s="250">
        <f>IF($M788="ano",LARGE((S788,W788,AA788,AE788,AI788,AM788,AQ788,AU788,AY788,BC788,BG788,BK788,BO788,BS788,BW788,CA788,CE788),1)+LARGE((S788,W788,AA788,AE788,AI788,AM788,AQ788,AU788,AY788,BC788,BG788,BK788,BO788,BS788,BW788,CA788,CE788),2)+LARGE((S788,W788,AA788,AE788,AI788,AM788,AQ788,AU788,AY788,BC788,BG788,BK788,BO788,BS788,BW788,CA788,CE788),3)+LARGE((S788,W788,AA788,AE788,AI788,AM788,AQ788,AU788,AY788,BC788,BG788,BK788,BO788,BS788,BW788,CA788,CE788),4)+LARGE((S788,W788,AA788,AE788,AI788,AM788,AQ788,AU788,AY788,BC788,BG788,BK788,BO788,BS788,BW788,CA788,CE788),5),K788)</f>
        <v>118.09</v>
      </c>
      <c r="P788" s="191"/>
      <c r="Q788" s="192"/>
      <c r="R788" s="192"/>
      <c r="S788" s="193"/>
      <c r="T788" s="194">
        <v>0.1106712962962963</v>
      </c>
      <c r="U788" s="256">
        <v>118.03</v>
      </c>
      <c r="V788" s="194">
        <v>0.11061596064814816</v>
      </c>
      <c r="W788" s="256">
        <v>118.09</v>
      </c>
      <c r="X788" s="197"/>
      <c r="Y788" s="198" t="s">
        <v>247</v>
      </c>
      <c r="Z788" s="198"/>
      <c r="AA788" s="199" t="s">
        <v>247</v>
      </c>
      <c r="AB788" s="200"/>
      <c r="AC788" s="201"/>
      <c r="AD788" s="201"/>
      <c r="AE788" s="202"/>
      <c r="AF788" s="203"/>
      <c r="AG788" s="204" t="s">
        <v>247</v>
      </c>
      <c r="AH788" s="204"/>
      <c r="AI788" s="205"/>
      <c r="AJ788" s="200"/>
      <c r="AK788" s="201" t="s">
        <v>247</v>
      </c>
      <c r="AL788" s="201"/>
      <c r="AM788" s="202"/>
      <c r="AN788" s="206"/>
      <c r="AO788" s="207" t="s">
        <v>247</v>
      </c>
      <c r="AP788" s="207"/>
      <c r="AQ788" s="208"/>
      <c r="AU788" s="202"/>
      <c r="AW788" s="231"/>
      <c r="AX788" s="231"/>
      <c r="AY788" s="253"/>
      <c r="BA788" s="207"/>
      <c r="BB788" s="207"/>
      <c r="BC788" s="208"/>
      <c r="BD788" s="210"/>
      <c r="BE788" s="211"/>
      <c r="BF788" s="211"/>
      <c r="BG788" s="212"/>
      <c r="BH788" s="213"/>
      <c r="BI788" s="214"/>
      <c r="BJ788" s="214"/>
      <c r="BK788" s="215"/>
      <c r="BL788" s="112"/>
      <c r="BM788" s="233"/>
      <c r="BN788" s="233"/>
      <c r="BO788" s="255"/>
      <c r="BP788" s="216"/>
      <c r="BQ788" s="216"/>
      <c r="BR788" s="216"/>
      <c r="BS788" s="217"/>
      <c r="BT788" s="218"/>
      <c r="BU788" s="259"/>
      <c r="BV788" s="259"/>
      <c r="BW788" s="260"/>
      <c r="BY788" s="257"/>
      <c r="BZ788" s="257"/>
      <c r="CA788" s="257"/>
      <c r="CB788" s="221"/>
      <c r="CC788" s="222"/>
      <c r="CD788" s="222"/>
      <c r="CE788" s="222"/>
    </row>
    <row r="789" spans="2:83" ht="15" customHeight="1">
      <c r="B789" s="2">
        <v>880</v>
      </c>
      <c r="C789" s="2">
        <v>784</v>
      </c>
      <c r="D789" s="49" t="s">
        <v>606</v>
      </c>
      <c r="E789" s="49" t="s">
        <v>2332</v>
      </c>
      <c r="F789" s="93" t="s">
        <v>277</v>
      </c>
      <c r="G789" s="85" t="s">
        <v>266</v>
      </c>
      <c r="H789" s="49" t="s">
        <v>31</v>
      </c>
      <c r="I789" s="49" t="s">
        <v>31</v>
      </c>
      <c r="J789" s="105">
        <f t="shared" si="63"/>
        <v>116.6</v>
      </c>
      <c r="K789" s="249">
        <f t="shared" si="64"/>
        <v>117.95</v>
      </c>
      <c r="L789" s="51">
        <f t="shared" si="65"/>
        <v>1</v>
      </c>
      <c r="M789" s="52" t="str">
        <f t="shared" si="66"/>
        <v>nie</v>
      </c>
      <c r="N789" s="106">
        <f>IF($M789="ano",LARGE((Q789,U789,Y789,AC789,AG789,AK789,AO789,AS789,AW789,BA789,BE789,BI789,BM789,BQ789,BU789,BY789,CC789),1)+LARGE((Q789,U789,Y789,AC789,AG789,AK789,AO789,AS789,AW789,BA789,BE789,BI789,BM789,BQ789,BU789,BY789,CC789),2)+LARGE((Q789,U789,Y789,AC789,AG789,AK789,AO789,AS789,AW789,BA789,BE789,BI789,BM789,BQ789,BU789,BY789,CC789),3)+LARGE((Q789,U789,Y789,AC789,AG789,AK789,AO789,AS789,AW789,BA789,BE789,BI789,BM789,BQ789,BU789,BY789,CC789),4)+LARGE((Q789,U789,Y789,AC789,AG789,AK789,AO789,AS789,AW789,BA789,BE789,BI789,BM789,BQ789,BU789,BY789,CC789),5),J789)</f>
        <v>116.6</v>
      </c>
      <c r="O789" s="250">
        <f>IF($M789="ano",LARGE((S789,W789,AA789,AE789,AI789,AM789,AQ789,AU789,AY789,BC789,BG789,BK789,BO789,BS789,BW789,CA789,CE789),1)+LARGE((S789,W789,AA789,AE789,AI789,AM789,AQ789,AU789,AY789,BC789,BG789,BK789,BO789,BS789,BW789,CA789,CE789),2)+LARGE((S789,W789,AA789,AE789,AI789,AM789,AQ789,AU789,AY789,BC789,BG789,BK789,BO789,BS789,BW789,CA789,CE789),3)+LARGE((S789,W789,AA789,AE789,AI789,AM789,AQ789,AU789,AY789,BC789,BG789,BK789,BO789,BS789,BW789,CA789,CE789),4)+LARGE((S789,W789,AA789,AE789,AI789,AM789,AQ789,AU789,AY789,BC789,BG789,BK789,BO789,BS789,BW789,CA789,CE789),5),K789)</f>
        <v>117.95</v>
      </c>
      <c r="S789" s="193"/>
      <c r="W789" s="196"/>
      <c r="Y789" s="59" t="s">
        <v>247</v>
      </c>
      <c r="AA789" s="199" t="s">
        <v>247</v>
      </c>
      <c r="AE789" s="202"/>
      <c r="AI789" s="205"/>
      <c r="AJ789" s="200"/>
      <c r="AK789" s="201" t="s">
        <v>247</v>
      </c>
      <c r="AL789" s="201"/>
      <c r="AM789" s="202"/>
      <c r="AN789" s="206">
        <v>3.6168981481481483E-2</v>
      </c>
      <c r="AO789" s="251">
        <v>116.6</v>
      </c>
      <c r="AP789" s="206">
        <v>3.5756655092592592E-2</v>
      </c>
      <c r="AQ789" s="251">
        <v>117.95</v>
      </c>
      <c r="AU789" s="202"/>
      <c r="AW789" s="231"/>
      <c r="AX789" s="231"/>
      <c r="AY789" s="253"/>
      <c r="BA789" s="207"/>
      <c r="BB789" s="207"/>
      <c r="BC789" s="208"/>
      <c r="BD789" s="210"/>
      <c r="BE789" s="211"/>
      <c r="BF789" s="211"/>
      <c r="BG789" s="212"/>
      <c r="BH789" s="213"/>
      <c r="BI789" s="214"/>
      <c r="BJ789" s="214"/>
      <c r="BK789" s="215"/>
      <c r="BL789" s="112"/>
      <c r="BM789" s="233"/>
      <c r="BN789" s="233"/>
      <c r="BO789" s="255"/>
      <c r="BS789" s="217"/>
      <c r="BT789" s="218"/>
      <c r="BU789" s="259"/>
      <c r="BV789" s="259"/>
      <c r="BW789" s="260"/>
      <c r="BY789" s="257"/>
      <c r="BZ789" s="257"/>
      <c r="CA789" s="257"/>
      <c r="CB789" s="221"/>
      <c r="CC789" s="222"/>
      <c r="CD789" s="222"/>
      <c r="CE789" s="222"/>
    </row>
    <row r="790" spans="2:83" ht="15" customHeight="1">
      <c r="B790" s="2">
        <v>881</v>
      </c>
      <c r="C790" s="2">
        <v>785</v>
      </c>
      <c r="D790" s="49" t="s">
        <v>2264</v>
      </c>
      <c r="E790" s="49" t="s">
        <v>1162</v>
      </c>
      <c r="F790" s="93" t="s">
        <v>1163</v>
      </c>
      <c r="G790" s="85">
        <v>1976</v>
      </c>
      <c r="H790" s="49" t="s">
        <v>31</v>
      </c>
      <c r="I790" s="49" t="s">
        <v>31</v>
      </c>
      <c r="J790" s="105">
        <f t="shared" si="63"/>
        <v>115.58</v>
      </c>
      <c r="K790" s="249">
        <f t="shared" si="64"/>
        <v>117.85000000000001</v>
      </c>
      <c r="L790" s="51">
        <f t="shared" si="65"/>
        <v>1</v>
      </c>
      <c r="M790" s="52" t="str">
        <f t="shared" si="66"/>
        <v>nie</v>
      </c>
      <c r="N790" s="106">
        <f>IF($M790="ano",LARGE((Q790,U790,Y790,AC790,AG790,AK790,AO790,AS790,AW790,BA790,BE790,BI790,BM790,BQ790,BU790,BY790,CC790),1)+LARGE((Q790,U790,Y790,AC790,AG790,AK790,AO790,AS790,AW790,BA790,BE790,BI790,BM790,BQ790,BU790,BY790,CC790),2)+LARGE((Q790,U790,Y790,AC790,AG790,AK790,AO790,AS790,AW790,BA790,BE790,BI790,BM790,BQ790,BU790,BY790,CC790),3)+LARGE((Q790,U790,Y790,AC790,AG790,AK790,AO790,AS790,AW790,BA790,BE790,BI790,BM790,BQ790,BU790,BY790,CC790),4)+LARGE((Q790,U790,Y790,AC790,AG790,AK790,AO790,AS790,AW790,BA790,BE790,BI790,BM790,BQ790,BU790,BY790,CC790),5),J790)</f>
        <v>115.58</v>
      </c>
      <c r="O790" s="250">
        <f>IF($M790="ano",LARGE((S790,W790,AA790,AE790,AI790,AM790,AQ790,AU790,AY790,BC790,BG790,BK790,BO790,BS790,BW790,CA790,CE790),1)+LARGE((S790,W790,AA790,AE790,AI790,AM790,AQ790,AU790,AY790,BC790,BG790,BK790,BO790,BS790,BW790,CA790,CE790),2)+LARGE((S790,W790,AA790,AE790,AI790,AM790,AQ790,AU790,AY790,BC790,BG790,BK790,BO790,BS790,BW790,CA790,CE790),3)+LARGE((S790,W790,AA790,AE790,AI790,AM790,AQ790,AU790,AY790,BC790,BG790,BK790,BO790,BS790,BW790,CA790,CE790),4)+LARGE((S790,W790,AA790,AE790,AI790,AM790,AQ790,AU790,AY790,BC790,BG790,BK790,BO790,BS790,BW790,CA790,CE790),5),K790)</f>
        <v>117.85000000000001</v>
      </c>
      <c r="AJ790" s="200"/>
      <c r="AK790" s="201"/>
      <c r="AL790" s="201"/>
      <c r="AM790" s="201"/>
      <c r="BT790" s="218">
        <v>6.3819444444444443E-2</v>
      </c>
      <c r="BU790" s="256">
        <v>115.58</v>
      </c>
      <c r="BV790" s="218">
        <v>6.2594111111111114E-2</v>
      </c>
      <c r="BW790" s="262">
        <v>117.85000000000001</v>
      </c>
      <c r="BY790" s="257"/>
      <c r="BZ790" s="257"/>
      <c r="CA790" s="257"/>
      <c r="CB790" s="221"/>
      <c r="CC790" s="222"/>
      <c r="CD790" s="222"/>
      <c r="CE790" s="222"/>
    </row>
    <row r="791" spans="2:83" ht="15" customHeight="1">
      <c r="B791" s="2">
        <v>882</v>
      </c>
      <c r="C791" s="2">
        <v>786</v>
      </c>
      <c r="D791" s="49" t="s">
        <v>788</v>
      </c>
      <c r="E791" s="49" t="s">
        <v>1534</v>
      </c>
      <c r="F791" s="93" t="s">
        <v>762</v>
      </c>
      <c r="G791" s="85">
        <v>1975</v>
      </c>
      <c r="H791" s="49" t="s">
        <v>31</v>
      </c>
      <c r="I791" s="49" t="s">
        <v>31</v>
      </c>
      <c r="J791" s="105">
        <f t="shared" si="63"/>
        <v>114.61</v>
      </c>
      <c r="K791" s="249">
        <f t="shared" si="64"/>
        <v>117.7</v>
      </c>
      <c r="L791" s="51">
        <f t="shared" si="65"/>
        <v>1</v>
      </c>
      <c r="M791" s="52" t="str">
        <f t="shared" si="66"/>
        <v>nie</v>
      </c>
      <c r="N791" s="106">
        <f>IF($M791="ano",LARGE((Q791,U791,Y791,AC791,AG791,AK791,AO791,AS791,AW791,BA791,BE791,BI791,BM791,BQ791,BU791,BY791,CC791),1)+LARGE((Q791,U791,Y791,AC791,AG791,AK791,AO791,AS791,AW791,BA791,BE791,BI791,BM791,BQ791,BU791,BY791,CC791),2)+LARGE((Q791,U791,Y791,AC791,AG791,AK791,AO791,AS791,AW791,BA791,BE791,BI791,BM791,BQ791,BU791,BY791,CC791),3)+LARGE((Q791,U791,Y791,AC791,AG791,AK791,AO791,AS791,AW791,BA791,BE791,BI791,BM791,BQ791,BU791,BY791,CC791),4)+LARGE((Q791,U791,Y791,AC791,AG791,AK791,AO791,AS791,AW791,BA791,BE791,BI791,BM791,BQ791,BU791,BY791,CC791),5),J791)</f>
        <v>114.61</v>
      </c>
      <c r="O791" s="250">
        <f>IF($M791="ano",LARGE((S791,W791,AA791,AE791,AI791,AM791,AQ791,AU791,AY791,BC791,BG791,BK791,BO791,BS791,BW791,CA791,CE791),1)+LARGE((S791,W791,AA791,AE791,AI791,AM791,AQ791,AU791,AY791,BC791,BG791,BK791,BO791,BS791,BW791,CA791,CE791),2)+LARGE((S791,W791,AA791,AE791,AI791,AM791,AQ791,AU791,AY791,BC791,BG791,BK791,BO791,BS791,BW791,CA791,CE791),3)+LARGE((S791,W791,AA791,AE791,AI791,AM791,AQ791,AU791,AY791,BC791,BG791,BK791,BO791,BS791,BW791,CA791,CE791),4)+LARGE((S791,W791,AA791,AE791,AI791,AM791,AQ791,AU791,AY791,BC791,BG791,BK791,BO791,BS791,BW791,CA791,CE791),5),K791)</f>
        <v>117.7</v>
      </c>
      <c r="Y791" s="59" t="s">
        <v>247</v>
      </c>
      <c r="AA791" s="59" t="s">
        <v>247</v>
      </c>
      <c r="AJ791" s="200"/>
      <c r="AK791" s="201"/>
      <c r="AL791" s="201"/>
      <c r="AM791" s="201"/>
      <c r="AV791" s="78">
        <v>8.8657407407407407E-2</v>
      </c>
      <c r="AW791" s="263">
        <v>114.61</v>
      </c>
      <c r="AX791" s="78">
        <v>8.633458333333334E-2</v>
      </c>
      <c r="AY791" s="263">
        <v>117.7</v>
      </c>
      <c r="BA791" s="207"/>
      <c r="BB791" s="207"/>
      <c r="BC791" s="208"/>
      <c r="BD791" s="210"/>
      <c r="BE791" s="211"/>
      <c r="BF791" s="211"/>
      <c r="BG791" s="212"/>
      <c r="BH791" s="213"/>
      <c r="BI791" s="214"/>
      <c r="BJ791" s="214"/>
      <c r="BK791" s="215"/>
      <c r="BL791" s="112"/>
      <c r="BM791" s="233"/>
      <c r="BN791" s="233"/>
      <c r="BO791" s="255"/>
      <c r="BT791" s="218"/>
      <c r="BU791" s="259"/>
      <c r="BV791" s="259"/>
      <c r="BW791" s="260"/>
      <c r="BY791" s="257"/>
      <c r="BZ791" s="257"/>
      <c r="CA791" s="257"/>
      <c r="CB791" s="221"/>
      <c r="CC791" s="222"/>
      <c r="CD791" s="222"/>
      <c r="CE791" s="222"/>
    </row>
    <row r="792" spans="2:83" ht="15" customHeight="1">
      <c r="B792" s="2">
        <v>883</v>
      </c>
      <c r="C792" s="2">
        <v>787</v>
      </c>
      <c r="D792" s="49" t="s">
        <v>584</v>
      </c>
      <c r="E792" s="49" t="s">
        <v>1567</v>
      </c>
      <c r="F792" s="93" t="s">
        <v>286</v>
      </c>
      <c r="G792" s="85" t="s">
        <v>258</v>
      </c>
      <c r="H792" s="49" t="s">
        <v>31</v>
      </c>
      <c r="I792" s="49" t="s">
        <v>31</v>
      </c>
      <c r="J792" s="105">
        <f t="shared" si="63"/>
        <v>117.05</v>
      </c>
      <c r="K792" s="249">
        <f t="shared" si="64"/>
        <v>117.11</v>
      </c>
      <c r="L792" s="51">
        <f t="shared" si="65"/>
        <v>1</v>
      </c>
      <c r="M792" s="52" t="str">
        <f t="shared" si="66"/>
        <v>nie</v>
      </c>
      <c r="N792" s="106">
        <f>IF($M792="ano",LARGE((Q792,U792,Y792,AC792,AG792,AK792,AO792,AS792,AW792,BA792,BE792,BI792,BM792,BQ792,BU792,BY792,CC792),1)+LARGE((Q792,U792,Y792,AC792,AG792,AK792,AO792,AS792,AW792,BA792,BE792,BI792,BM792,BQ792,BU792,BY792,CC792),2)+LARGE((Q792,U792,Y792,AC792,AG792,AK792,AO792,AS792,AW792,BA792,BE792,BI792,BM792,BQ792,BU792,BY792,CC792),3)+LARGE((Q792,U792,Y792,AC792,AG792,AK792,AO792,AS792,AW792,BA792,BE792,BI792,BM792,BQ792,BU792,BY792,CC792),4)+LARGE((Q792,U792,Y792,AC792,AG792,AK792,AO792,AS792,AW792,BA792,BE792,BI792,BM792,BQ792,BU792,BY792,CC792),5),J792)</f>
        <v>117.05</v>
      </c>
      <c r="O792" s="250">
        <f>IF($M792="ano",LARGE((S792,W792,AA792,AE792,AI792,AM792,AQ792,AU792,AY792,BC792,BG792,BK792,BO792,BS792,BW792,CA792,CE792),1)+LARGE((S792,W792,AA792,AE792,AI792,AM792,AQ792,AU792,AY792,BC792,BG792,BK792,BO792,BS792,BW792,CA792,CE792),2)+LARGE((S792,W792,AA792,AE792,AI792,AM792,AQ792,AU792,AY792,BC792,BG792,BK792,BO792,BS792,BW792,CA792,CE792),3)+LARGE((S792,W792,AA792,AE792,AI792,AM792,AQ792,AU792,AY792,BC792,BG792,BK792,BO792,BS792,BW792,CA792,CE792),4)+LARGE((S792,W792,AA792,AE792,AI792,AM792,AQ792,AU792,AY792,BC792,BG792,BK792,BO792,BS792,BW792,CA792,CE792),5),K792)</f>
        <v>117.11</v>
      </c>
      <c r="S792" s="193"/>
      <c r="W792" s="196"/>
      <c r="Y792" s="59" t="s">
        <v>247</v>
      </c>
      <c r="AA792" s="199" t="s">
        <v>247</v>
      </c>
      <c r="AE792" s="202"/>
      <c r="AI792" s="205"/>
      <c r="AJ792" s="200"/>
      <c r="AK792" s="201" t="s">
        <v>247</v>
      </c>
      <c r="AL792" s="201"/>
      <c r="AM792" s="202"/>
      <c r="AN792" s="206">
        <v>3.6111111111111115E-2</v>
      </c>
      <c r="AO792" s="251">
        <v>117.05</v>
      </c>
      <c r="AP792" s="206">
        <v>3.6093055555555559E-2</v>
      </c>
      <c r="AQ792" s="251">
        <v>117.11</v>
      </c>
      <c r="AU792" s="202"/>
      <c r="AW792" s="231"/>
      <c r="AX792" s="231"/>
      <c r="AY792" s="253"/>
      <c r="BA792" s="207"/>
      <c r="BB792" s="207"/>
      <c r="BC792" s="208"/>
      <c r="BD792" s="210"/>
      <c r="BE792" s="211"/>
      <c r="BF792" s="211"/>
      <c r="BG792" s="212"/>
      <c r="BH792" s="213"/>
      <c r="BI792" s="214"/>
      <c r="BJ792" s="214"/>
      <c r="BK792" s="215"/>
      <c r="BL792" s="112"/>
      <c r="BM792" s="233"/>
      <c r="BN792" s="233"/>
      <c r="BO792" s="255"/>
      <c r="BS792" s="217"/>
      <c r="BT792" s="218"/>
      <c r="BU792" s="259"/>
      <c r="BV792" s="259"/>
      <c r="BW792" s="260"/>
      <c r="BY792" s="257"/>
      <c r="BZ792" s="257"/>
      <c r="CA792" s="257"/>
      <c r="CB792" s="221"/>
      <c r="CC792" s="222"/>
      <c r="CD792" s="222"/>
      <c r="CE792" s="222"/>
    </row>
    <row r="793" spans="2:83" ht="15" customHeight="1">
      <c r="B793" s="2">
        <v>884</v>
      </c>
      <c r="C793" s="2">
        <v>788</v>
      </c>
      <c r="D793" s="49" t="s">
        <v>689</v>
      </c>
      <c r="E793" s="49" t="s">
        <v>1604</v>
      </c>
      <c r="F793" s="93" t="s">
        <v>371</v>
      </c>
      <c r="G793" s="85" t="s">
        <v>251</v>
      </c>
      <c r="H793" s="49" t="s">
        <v>31</v>
      </c>
      <c r="I793" s="49" t="s">
        <v>31</v>
      </c>
      <c r="J793" s="105">
        <f t="shared" si="63"/>
        <v>117.05</v>
      </c>
      <c r="K793" s="249">
        <f t="shared" si="64"/>
        <v>117.05</v>
      </c>
      <c r="L793" s="51">
        <f t="shared" si="65"/>
        <v>1</v>
      </c>
      <c r="M793" s="52" t="str">
        <f t="shared" si="66"/>
        <v>nie</v>
      </c>
      <c r="N793" s="106">
        <f>IF($M793="ano",LARGE((Q793,U793,Y793,AC793,AG793,AK793,AO793,AS793,AW793,BA793,BE793,BI793,BM793,BQ793,BU793,BY793,CC793),1)+LARGE((Q793,U793,Y793,AC793,AG793,AK793,AO793,AS793,AW793,BA793,BE793,BI793,BM793,BQ793,BU793,BY793,CC793),2)+LARGE((Q793,U793,Y793,AC793,AG793,AK793,AO793,AS793,AW793,BA793,BE793,BI793,BM793,BQ793,BU793,BY793,CC793),3)+LARGE((Q793,U793,Y793,AC793,AG793,AK793,AO793,AS793,AW793,BA793,BE793,BI793,BM793,BQ793,BU793,BY793,CC793),4)+LARGE((Q793,U793,Y793,AC793,AG793,AK793,AO793,AS793,AW793,BA793,BE793,BI793,BM793,BQ793,BU793,BY793,CC793),5),J793)</f>
        <v>117.05</v>
      </c>
      <c r="O793" s="250">
        <f>IF($M793="ano",LARGE((S793,W793,AA793,AE793,AI793,AM793,AQ793,AU793,AY793,BC793,BG793,BK793,BO793,BS793,BW793,CA793,CE793),1)+LARGE((S793,W793,AA793,AE793,AI793,AM793,AQ793,AU793,AY793,BC793,BG793,BK793,BO793,BS793,BW793,CA793,CE793),2)+LARGE((S793,W793,AA793,AE793,AI793,AM793,AQ793,AU793,AY793,BC793,BG793,BK793,BO793,BS793,BW793,CA793,CE793),3)+LARGE((S793,W793,AA793,AE793,AI793,AM793,AQ793,AU793,AY793,BC793,BG793,BK793,BO793,BS793,BW793,CA793,CE793),4)+LARGE((S793,W793,AA793,AE793,AI793,AM793,AQ793,AU793,AY793,BC793,BG793,BK793,BO793,BS793,BW793,CA793,CE793),5),K793)</f>
        <v>117.05</v>
      </c>
      <c r="S793" s="193"/>
      <c r="W793" s="196"/>
      <c r="Y793" s="59" t="s">
        <v>247</v>
      </c>
      <c r="AA793" s="199" t="s">
        <v>247</v>
      </c>
      <c r="AE793" s="202"/>
      <c r="AI793" s="205"/>
      <c r="AJ793" s="200"/>
      <c r="AK793" s="201" t="s">
        <v>247</v>
      </c>
      <c r="AL793" s="201"/>
      <c r="AM793" s="202"/>
      <c r="AN793" s="206">
        <v>3.6111111111111115E-2</v>
      </c>
      <c r="AO793" s="251">
        <v>117.05</v>
      </c>
      <c r="AP793" s="206">
        <v>3.6111111111111115E-2</v>
      </c>
      <c r="AQ793" s="251">
        <v>117.05</v>
      </c>
      <c r="AU793" s="202"/>
      <c r="AW793" s="231"/>
      <c r="AX793" s="231"/>
      <c r="AY793" s="253"/>
      <c r="BA793" s="207"/>
      <c r="BB793" s="207"/>
      <c r="BC793" s="208"/>
      <c r="BD793" s="210"/>
      <c r="BE793" s="211"/>
      <c r="BF793" s="211"/>
      <c r="BG793" s="212"/>
      <c r="BH793" s="213"/>
      <c r="BI793" s="214"/>
      <c r="BJ793" s="214"/>
      <c r="BK793" s="215"/>
      <c r="BL793" s="112"/>
      <c r="BM793" s="233"/>
      <c r="BN793" s="233"/>
      <c r="BO793" s="255"/>
      <c r="BS793" s="217"/>
      <c r="BT793" s="218"/>
      <c r="BU793" s="259"/>
      <c r="BV793" s="259"/>
      <c r="BW793" s="260"/>
      <c r="BY793" s="257"/>
      <c r="BZ793" s="257"/>
      <c r="CA793" s="257"/>
      <c r="CB793" s="221"/>
      <c r="CC793" s="222"/>
      <c r="CD793" s="222"/>
      <c r="CE793" s="222"/>
    </row>
    <row r="794" spans="2:83" ht="15" customHeight="1">
      <c r="B794" s="2">
        <v>885</v>
      </c>
      <c r="C794" s="2">
        <v>789</v>
      </c>
      <c r="D794" s="49" t="s">
        <v>2166</v>
      </c>
      <c r="E794" s="49" t="s">
        <v>1632</v>
      </c>
      <c r="F794" s="93" t="s">
        <v>2167</v>
      </c>
      <c r="G794" s="85">
        <v>1971</v>
      </c>
      <c r="H794" s="49" t="s">
        <v>31</v>
      </c>
      <c r="I794" s="2" t="str">
        <f>IF(G794&lt;=1953,"M60",IF(G794&lt;=1963,"M50",IF(G794&lt;=1973,"M40","M")))</f>
        <v>M40</v>
      </c>
      <c r="J794" s="105">
        <f t="shared" si="63"/>
        <v>110.32</v>
      </c>
      <c r="K794" s="249">
        <f t="shared" si="64"/>
        <v>116.91000000000001</v>
      </c>
      <c r="L794" s="51">
        <f t="shared" si="65"/>
        <v>1</v>
      </c>
      <c r="M794" s="52" t="str">
        <f t="shared" si="66"/>
        <v>nie</v>
      </c>
      <c r="N794" s="106">
        <f>IF($M794="ano",LARGE((Q794,U794,Y794,AC794,AG794,AK794,AO794,AS794,AW794,BA794,BE794,BI794,BM794,BQ794,BU794,BY794,CC794),1)+LARGE((Q794,U794,Y794,AC794,AG794,AK794,AO794,AS794,AW794,BA794,BE794,BI794,BM794,BQ794,BU794,BY794,CC794),2)+LARGE((Q794,U794,Y794,AC794,AG794,AK794,AO794,AS794,AW794,BA794,BE794,BI794,BM794,BQ794,BU794,BY794,CC794),3)+LARGE((Q794,U794,Y794,AC794,AG794,AK794,AO794,AS794,AW794,BA794,BE794,BI794,BM794,BQ794,BU794,BY794,CC794),4)+LARGE((Q794,U794,Y794,AC794,AG794,AK794,AO794,AS794,AW794,BA794,BE794,BI794,BM794,BQ794,BU794,BY794,CC794),5),J794)</f>
        <v>110.32</v>
      </c>
      <c r="O794" s="250">
        <f>IF($M794="ano",LARGE((S794,W794,AA794,AE794,AI794,AM794,AQ794,AU794,AY794,BC794,BG794,BK794,BO794,BS794,BW794,CA794,CE794),1)+LARGE((S794,W794,AA794,AE794,AI794,AM794,AQ794,AU794,AY794,BC794,BG794,BK794,BO794,BS794,BW794,CA794,CE794),2)+LARGE((S794,W794,AA794,AE794,AI794,AM794,AQ794,AU794,AY794,BC794,BG794,BK794,BO794,BS794,BW794,CA794,CE794),3)+LARGE((S794,W794,AA794,AE794,AI794,AM794,AQ794,AU794,AY794,BC794,BG794,BK794,BO794,BS794,BW794,CA794,CE794),4)+LARGE((S794,W794,AA794,AE794,AI794,AM794,AQ794,AU794,AY794,BC794,BG794,BK794,BO794,BS794,BW794,CA794,CE794),5),K794)</f>
        <v>116.91000000000001</v>
      </c>
      <c r="P794" s="191"/>
      <c r="Q794" s="192"/>
      <c r="R794" s="192"/>
      <c r="S794" s="193"/>
      <c r="T794" s="194">
        <v>0.11332175925925925</v>
      </c>
      <c r="U794" s="256">
        <v>110.32</v>
      </c>
      <c r="V794" s="194">
        <v>0.10694174421296294</v>
      </c>
      <c r="W794" s="256">
        <v>116.91000000000001</v>
      </c>
      <c r="X794" s="197"/>
      <c r="Y794" s="198" t="s">
        <v>247</v>
      </c>
      <c r="Z794" s="198"/>
      <c r="AA794" s="199" t="s">
        <v>247</v>
      </c>
      <c r="AB794" s="200"/>
      <c r="AC794" s="201"/>
      <c r="AD794" s="201"/>
      <c r="AE794" s="202"/>
      <c r="AF794" s="203"/>
      <c r="AG794" s="204" t="s">
        <v>247</v>
      </c>
      <c r="AH794" s="204"/>
      <c r="AI794" s="205"/>
      <c r="AJ794" s="200"/>
      <c r="AK794" s="201" t="s">
        <v>247</v>
      </c>
      <c r="AL794" s="201"/>
      <c r="AM794" s="202"/>
      <c r="AN794" s="206"/>
      <c r="AO794" s="207" t="s">
        <v>247</v>
      </c>
      <c r="AP794" s="207"/>
      <c r="AQ794" s="208"/>
      <c r="AU794" s="202"/>
      <c r="AW794" s="231"/>
      <c r="AX794" s="231"/>
      <c r="AY794" s="253"/>
      <c r="BA794" s="207"/>
      <c r="BB794" s="207"/>
      <c r="BC794" s="208"/>
      <c r="BD794" s="210"/>
      <c r="BE794" s="211"/>
      <c r="BF794" s="211"/>
      <c r="BG794" s="212"/>
      <c r="BH794" s="213"/>
      <c r="BI794" s="214"/>
      <c r="BJ794" s="214"/>
      <c r="BK794" s="215"/>
      <c r="BL794" s="112"/>
      <c r="BM794" s="233"/>
      <c r="BN794" s="233"/>
      <c r="BO794" s="255"/>
      <c r="BP794" s="216"/>
      <c r="BQ794" s="216"/>
      <c r="BR794" s="216"/>
      <c r="BS794" s="217"/>
      <c r="BT794" s="218"/>
      <c r="BU794" s="259"/>
      <c r="BV794" s="259"/>
      <c r="BW794" s="260"/>
      <c r="BY794" s="257"/>
      <c r="BZ794" s="257"/>
      <c r="CA794" s="257"/>
      <c r="CB794" s="221"/>
      <c r="CC794" s="222"/>
      <c r="CD794" s="222"/>
      <c r="CE794" s="222"/>
    </row>
    <row r="795" spans="2:83" ht="15" customHeight="1">
      <c r="B795" s="2">
        <v>886</v>
      </c>
      <c r="C795" s="2">
        <v>790</v>
      </c>
      <c r="D795" s="49" t="s">
        <v>2511</v>
      </c>
      <c r="E795" s="49" t="s">
        <v>1604</v>
      </c>
      <c r="F795" s="93" t="s">
        <v>387</v>
      </c>
      <c r="G795" s="85" t="s">
        <v>254</v>
      </c>
      <c r="H795" s="49" t="s">
        <v>31</v>
      </c>
      <c r="I795" s="49" t="s">
        <v>32</v>
      </c>
      <c r="J795" s="105">
        <f t="shared" si="63"/>
        <v>106.8</v>
      </c>
      <c r="K795" s="249">
        <f t="shared" si="64"/>
        <v>116.89</v>
      </c>
      <c r="L795" s="51">
        <f t="shared" si="65"/>
        <v>1</v>
      </c>
      <c r="M795" s="52" t="str">
        <f t="shared" si="66"/>
        <v>nie</v>
      </c>
      <c r="N795" s="106">
        <f>IF($M795="ano",LARGE((Q795,U795,Y795,AC795,AG795,AK795,AO795,AS795,AW795,BA795,BE795,BI795,BM795,BQ795,BU795,BY795,CC795),1)+LARGE((Q795,U795,Y795,AC795,AG795,AK795,AO795,AS795,AW795,BA795,BE795,BI795,BM795,BQ795,BU795,BY795,CC795),2)+LARGE((Q795,U795,Y795,AC795,AG795,AK795,AO795,AS795,AW795,BA795,BE795,BI795,BM795,BQ795,BU795,BY795,CC795),3)+LARGE((Q795,U795,Y795,AC795,AG795,AK795,AO795,AS795,AW795,BA795,BE795,BI795,BM795,BQ795,BU795,BY795,CC795),4)+LARGE((Q795,U795,Y795,AC795,AG795,AK795,AO795,AS795,AW795,BA795,BE795,BI795,BM795,BQ795,BU795,BY795,CC795),5),J795)</f>
        <v>106.8</v>
      </c>
      <c r="O795" s="250">
        <f>IF($M795="ano",LARGE((S795,W795,AA795,AE795,AI795,AM795,AQ795,AU795,AY795,BC795,BG795,BK795,BO795,BS795,BW795,CA795,CE795),1)+LARGE((S795,W795,AA795,AE795,AI795,AM795,AQ795,AU795,AY795,BC795,BG795,BK795,BO795,BS795,BW795,CA795,CE795),2)+LARGE((S795,W795,AA795,AE795,AI795,AM795,AQ795,AU795,AY795,BC795,BG795,BK795,BO795,BS795,BW795,CA795,CE795),3)+LARGE((S795,W795,AA795,AE795,AI795,AM795,AQ795,AU795,AY795,BC795,BG795,BK795,BO795,BS795,BW795,CA795,CE795),4)+LARGE((S795,W795,AA795,AE795,AI795,AM795,AQ795,AU795,AY795,BC795,BG795,BK795,BO795,BS795,BW795,CA795,CE795),5),K795)</f>
        <v>116.89</v>
      </c>
      <c r="S795" s="193"/>
      <c r="W795" s="196"/>
      <c r="Y795" s="59" t="s">
        <v>247</v>
      </c>
      <c r="AA795" s="199" t="s">
        <v>247</v>
      </c>
      <c r="AE795" s="202"/>
      <c r="AG795" s="61" t="s">
        <v>247</v>
      </c>
      <c r="AI795" s="205"/>
      <c r="AJ795" s="200"/>
      <c r="AK795" s="201" t="s">
        <v>247</v>
      </c>
      <c r="AL795" s="201"/>
      <c r="AM795" s="202"/>
      <c r="AN795" s="206">
        <v>3.7418981481481477E-2</v>
      </c>
      <c r="AO795" s="251">
        <v>106.8</v>
      </c>
      <c r="AP795" s="206">
        <v>3.4189723379629625E-2</v>
      </c>
      <c r="AQ795" s="251">
        <v>116.89</v>
      </c>
      <c r="AU795" s="202"/>
      <c r="AW795" s="231"/>
      <c r="AX795" s="231"/>
      <c r="AY795" s="253"/>
      <c r="BA795" s="207"/>
      <c r="BB795" s="207"/>
      <c r="BC795" s="208"/>
      <c r="BD795" s="210"/>
      <c r="BE795" s="211"/>
      <c r="BF795" s="211"/>
      <c r="BG795" s="212"/>
      <c r="BH795" s="213"/>
      <c r="BI795" s="214"/>
      <c r="BJ795" s="214"/>
      <c r="BK795" s="215"/>
      <c r="BL795" s="112"/>
      <c r="BM795" s="233"/>
      <c r="BN795" s="233"/>
      <c r="BO795" s="255"/>
      <c r="BS795" s="217"/>
      <c r="BT795" s="218"/>
      <c r="BU795" s="259"/>
      <c r="BV795" s="259"/>
      <c r="BW795" s="260"/>
      <c r="BY795" s="257"/>
      <c r="BZ795" s="257"/>
      <c r="CA795" s="257"/>
      <c r="CB795" s="221"/>
      <c r="CC795" s="222"/>
      <c r="CD795" s="222"/>
      <c r="CE795" s="222"/>
    </row>
    <row r="796" spans="2:83" ht="15" customHeight="1">
      <c r="B796" s="2">
        <v>887</v>
      </c>
      <c r="C796" s="2">
        <v>791</v>
      </c>
      <c r="D796" s="49" t="s">
        <v>892</v>
      </c>
      <c r="E796" s="49" t="s">
        <v>1520</v>
      </c>
      <c r="F796" s="93" t="s">
        <v>247</v>
      </c>
      <c r="G796" s="85">
        <v>1986</v>
      </c>
      <c r="H796" s="49" t="s">
        <v>31</v>
      </c>
      <c r="I796" s="49" t="s">
        <v>31</v>
      </c>
      <c r="J796" s="105">
        <f t="shared" si="63"/>
        <v>116.71</v>
      </c>
      <c r="K796" s="249">
        <f t="shared" si="64"/>
        <v>116.71</v>
      </c>
      <c r="L796" s="51">
        <f t="shared" si="65"/>
        <v>1</v>
      </c>
      <c r="M796" s="52" t="str">
        <f t="shared" si="66"/>
        <v>nie</v>
      </c>
      <c r="N796" s="106">
        <f>IF($M796="ano",LARGE((Q796,U796,Y796,AC796,AG796,AK796,AO796,AS796,AW796,BA796,BE796,BI796,BM796,BQ796,BU796,BY796,CC796),1)+LARGE((Q796,U796,Y796,AC796,AG796,AK796,AO796,AS796,AW796,BA796,BE796,BI796,BM796,BQ796,BU796,BY796,CC796),2)+LARGE((Q796,U796,Y796,AC796,AG796,AK796,AO796,AS796,AW796,BA796,BE796,BI796,BM796,BQ796,BU796,BY796,CC796),3)+LARGE((Q796,U796,Y796,AC796,AG796,AK796,AO796,AS796,AW796,BA796,BE796,BI796,BM796,BQ796,BU796,BY796,CC796),4)+LARGE((Q796,U796,Y796,AC796,AG796,AK796,AO796,AS796,AW796,BA796,BE796,BI796,BM796,BQ796,BU796,BY796,CC796),5),J796)</f>
        <v>116.71</v>
      </c>
      <c r="O796" s="250">
        <f>IF($M796="ano",LARGE((S796,W796,AA796,AE796,AI796,AM796,AQ796,AU796,AY796,BC796,BG796,BK796,BO796,BS796,BW796,CA796,CE796),1)+LARGE((S796,W796,AA796,AE796,AI796,AM796,AQ796,AU796,AY796,BC796,BG796,BK796,BO796,BS796,BW796,CA796,CE796),2)+LARGE((S796,W796,AA796,AE796,AI796,AM796,AQ796,AU796,AY796,BC796,BG796,BK796,BO796,BS796,BW796,CA796,CE796),3)+LARGE((S796,W796,AA796,AE796,AI796,AM796,AQ796,AU796,AY796,BC796,BG796,BK796,BO796,BS796,BW796,CA796,CE796),4)+LARGE((S796,W796,AA796,AE796,AI796,AM796,AQ796,AU796,AY796,BC796,BG796,BK796,BO796,BS796,BW796,CA796,CE796),5),K796)</f>
        <v>116.71</v>
      </c>
      <c r="Y796" s="59" t="s">
        <v>247</v>
      </c>
      <c r="AA796" s="59" t="s">
        <v>247</v>
      </c>
      <c r="AJ796" s="200"/>
      <c r="AK796" s="201"/>
      <c r="AL796" s="201"/>
      <c r="AM796" s="201"/>
      <c r="BD796" s="210">
        <v>6.9363425925925926E-2</v>
      </c>
      <c r="BE796" s="258">
        <v>116.71</v>
      </c>
      <c r="BF796" s="210">
        <v>6.9363425925925926E-2</v>
      </c>
      <c r="BG796" s="258">
        <v>116.71</v>
      </c>
      <c r="BH796" s="213"/>
      <c r="BI796" s="214"/>
      <c r="BJ796" s="214"/>
      <c r="BK796" s="215"/>
      <c r="BL796" s="112"/>
      <c r="BM796" s="233"/>
      <c r="BN796" s="233"/>
      <c r="BO796" s="255"/>
      <c r="BT796" s="218"/>
      <c r="BU796" s="259"/>
      <c r="BV796" s="259"/>
      <c r="BW796" s="260"/>
      <c r="BY796" s="257"/>
      <c r="BZ796" s="257"/>
      <c r="CA796" s="257"/>
      <c r="CB796" s="221"/>
      <c r="CC796" s="222"/>
      <c r="CD796" s="222"/>
      <c r="CE796" s="222"/>
    </row>
    <row r="797" spans="2:83" ht="15" customHeight="1">
      <c r="B797" s="2">
        <v>888</v>
      </c>
      <c r="C797" s="2">
        <v>792</v>
      </c>
      <c r="D797" s="49" t="s">
        <v>775</v>
      </c>
      <c r="E797" s="49" t="s">
        <v>1735</v>
      </c>
      <c r="F797" s="93" t="s">
        <v>776</v>
      </c>
      <c r="G797" s="85">
        <v>1972</v>
      </c>
      <c r="H797" s="49" t="s">
        <v>31</v>
      </c>
      <c r="I797" s="49" t="s">
        <v>32</v>
      </c>
      <c r="J797" s="105">
        <f t="shared" si="63"/>
        <v>110.84</v>
      </c>
      <c r="K797" s="249">
        <f t="shared" si="64"/>
        <v>116.53</v>
      </c>
      <c r="L797" s="51">
        <f t="shared" si="65"/>
        <v>1</v>
      </c>
      <c r="M797" s="52" t="str">
        <f t="shared" si="66"/>
        <v>nie</v>
      </c>
      <c r="N797" s="106">
        <f>IF($M797="ano",LARGE((Q797,U797,Y797,AC797,AG797,AK797,AO797,AS797,AW797,BA797,BE797,BI797,BM797,BQ797,BU797,BY797,CC797),1)+LARGE((Q797,U797,Y797,AC797,AG797,AK797,AO797,AS797,AW797,BA797,BE797,BI797,BM797,BQ797,BU797,BY797,CC797),2)+LARGE((Q797,U797,Y797,AC797,AG797,AK797,AO797,AS797,AW797,BA797,BE797,BI797,BM797,BQ797,BU797,BY797,CC797),3)+LARGE((Q797,U797,Y797,AC797,AG797,AK797,AO797,AS797,AW797,BA797,BE797,BI797,BM797,BQ797,BU797,BY797,CC797),4)+LARGE((Q797,U797,Y797,AC797,AG797,AK797,AO797,AS797,AW797,BA797,BE797,BI797,BM797,BQ797,BU797,BY797,CC797),5),J797)</f>
        <v>110.84</v>
      </c>
      <c r="O797" s="250">
        <f>IF($M797="ano",LARGE((S797,W797,AA797,AE797,AI797,AM797,AQ797,AU797,AY797,BC797,BG797,BK797,BO797,BS797,BW797,CA797,CE797),1)+LARGE((S797,W797,AA797,AE797,AI797,AM797,AQ797,AU797,AY797,BC797,BG797,BK797,BO797,BS797,BW797,CA797,CE797),2)+LARGE((S797,W797,AA797,AE797,AI797,AM797,AQ797,AU797,AY797,BC797,BG797,BK797,BO797,BS797,BW797,CA797,CE797),3)+LARGE((S797,W797,AA797,AE797,AI797,AM797,AQ797,AU797,AY797,BC797,BG797,BK797,BO797,BS797,BW797,CA797,CE797),4)+LARGE((S797,W797,AA797,AE797,AI797,AM797,AQ797,AU797,AY797,BC797,BG797,BK797,BO797,BS797,BW797,CA797,CE797),5),K797)</f>
        <v>116.53</v>
      </c>
      <c r="Y797" s="59" t="s">
        <v>247</v>
      </c>
      <c r="AA797" s="59" t="s">
        <v>247</v>
      </c>
      <c r="AJ797" s="200"/>
      <c r="AK797" s="201"/>
      <c r="AL797" s="201"/>
      <c r="AM797" s="201"/>
      <c r="AV797" s="78">
        <v>8.9826388888888886E-2</v>
      </c>
      <c r="AW797" s="263">
        <v>110.84</v>
      </c>
      <c r="AX797" s="78">
        <v>8.5442861111111115E-2</v>
      </c>
      <c r="AY797" s="263">
        <v>116.53</v>
      </c>
      <c r="BA797" s="207"/>
      <c r="BB797" s="207"/>
      <c r="BC797" s="208"/>
      <c r="BD797" s="210"/>
      <c r="BE797" s="211"/>
      <c r="BF797" s="211"/>
      <c r="BG797" s="212"/>
      <c r="BH797" s="213"/>
      <c r="BI797" s="214"/>
      <c r="BJ797" s="214"/>
      <c r="BK797" s="215"/>
      <c r="BL797" s="112"/>
      <c r="BM797" s="233"/>
      <c r="BN797" s="233"/>
      <c r="BO797" s="255"/>
      <c r="BT797" s="218"/>
      <c r="BU797" s="259"/>
      <c r="BV797" s="259"/>
      <c r="BW797" s="260"/>
      <c r="BY797" s="257"/>
      <c r="BZ797" s="257"/>
      <c r="CA797" s="257"/>
      <c r="CB797" s="221"/>
      <c r="CC797" s="222"/>
      <c r="CD797" s="222"/>
      <c r="CE797" s="222"/>
    </row>
    <row r="798" spans="2:83" ht="15" customHeight="1">
      <c r="B798" s="2">
        <v>889</v>
      </c>
      <c r="C798" s="2">
        <v>793</v>
      </c>
      <c r="D798" s="49" t="s">
        <v>1056</v>
      </c>
      <c r="E798" s="49" t="s">
        <v>1534</v>
      </c>
      <c r="F798" s="93" t="s">
        <v>968</v>
      </c>
      <c r="G798" s="85">
        <v>1971</v>
      </c>
      <c r="H798" s="49" t="s">
        <v>31</v>
      </c>
      <c r="I798" s="49" t="s">
        <v>32</v>
      </c>
      <c r="J798" s="105">
        <f t="shared" si="63"/>
        <v>109.91</v>
      </c>
      <c r="K798" s="249">
        <f t="shared" si="64"/>
        <v>116.47</v>
      </c>
      <c r="L798" s="51">
        <f t="shared" si="65"/>
        <v>1</v>
      </c>
      <c r="M798" s="52" t="str">
        <f t="shared" si="66"/>
        <v>nie</v>
      </c>
      <c r="N798" s="106">
        <f>IF($M798="ano",LARGE((Q798,U798,Y798,AC798,AG798,AK798,AO798,AS798,AW798,BA798,BE798,BI798,BM798,BQ798,BU798,BY798,CC798),1)+LARGE((Q798,U798,Y798,AC798,AG798,AK798,AO798,AS798,AW798,BA798,BE798,BI798,BM798,BQ798,BU798,BY798,CC798),2)+LARGE((Q798,U798,Y798,AC798,AG798,AK798,AO798,AS798,AW798,BA798,BE798,BI798,BM798,BQ798,BU798,BY798,CC798),3)+LARGE((Q798,U798,Y798,AC798,AG798,AK798,AO798,AS798,AW798,BA798,BE798,BI798,BM798,BQ798,BU798,BY798,CC798),4)+LARGE((Q798,U798,Y798,AC798,AG798,AK798,AO798,AS798,AW798,BA798,BE798,BI798,BM798,BQ798,BU798,BY798,CC798),5),J798)</f>
        <v>109.91</v>
      </c>
      <c r="O798" s="250">
        <f>IF($M798="ano",LARGE((S798,W798,AA798,AE798,AI798,AM798,AQ798,AU798,AY798,BC798,BG798,BK798,BO798,BS798,BW798,CA798,CE798),1)+LARGE((S798,W798,AA798,AE798,AI798,AM798,AQ798,AU798,AY798,BC798,BG798,BK798,BO798,BS798,BW798,CA798,CE798),2)+LARGE((S798,W798,AA798,AE798,AI798,AM798,AQ798,AU798,AY798,BC798,BG798,BK798,BO798,BS798,BW798,CA798,CE798),3)+LARGE((S798,W798,AA798,AE798,AI798,AM798,AQ798,AU798,AY798,BC798,BG798,BK798,BO798,BS798,BW798,CA798,CE798),4)+LARGE((S798,W798,AA798,AE798,AI798,AM798,AQ798,AU798,AY798,BC798,BG798,BK798,BO798,BS798,BW798,CA798,CE798),5),K798)</f>
        <v>116.47</v>
      </c>
      <c r="AJ798" s="200"/>
      <c r="AK798" s="201"/>
      <c r="AL798" s="201"/>
      <c r="AM798" s="201"/>
      <c r="BH798" s="213">
        <v>8.6759259259259258E-2</v>
      </c>
      <c r="BI798" s="254">
        <v>109.91</v>
      </c>
      <c r="BJ798" s="213">
        <v>8.1874712962962962E-2</v>
      </c>
      <c r="BK798" s="254">
        <v>116.47</v>
      </c>
      <c r="BL798" s="112"/>
      <c r="BM798" s="233"/>
      <c r="BN798" s="233"/>
      <c r="BO798" s="255"/>
      <c r="BT798" s="218"/>
      <c r="BU798" s="259"/>
      <c r="BV798" s="259"/>
      <c r="BW798" s="260"/>
      <c r="BY798" s="257"/>
      <c r="BZ798" s="257"/>
      <c r="CA798" s="257"/>
      <c r="CB798" s="221"/>
      <c r="CC798" s="222"/>
      <c r="CD798" s="222"/>
      <c r="CE798" s="222"/>
    </row>
    <row r="799" spans="2:83" ht="15" customHeight="1">
      <c r="B799" s="2">
        <v>890</v>
      </c>
      <c r="C799" s="2">
        <v>794</v>
      </c>
      <c r="D799" s="49" t="s">
        <v>1106</v>
      </c>
      <c r="E799" s="49" t="s">
        <v>1855</v>
      </c>
      <c r="F799" s="93" t="s">
        <v>998</v>
      </c>
      <c r="G799" s="85">
        <v>1955</v>
      </c>
      <c r="H799" s="49" t="s">
        <v>31</v>
      </c>
      <c r="I799" s="49" t="s">
        <v>33</v>
      </c>
      <c r="J799" s="105">
        <f t="shared" si="63"/>
        <v>95.84</v>
      </c>
      <c r="K799" s="249">
        <f t="shared" si="64"/>
        <v>116.39</v>
      </c>
      <c r="L799" s="51">
        <f t="shared" si="65"/>
        <v>1</v>
      </c>
      <c r="M799" s="52" t="str">
        <f t="shared" si="66"/>
        <v>nie</v>
      </c>
      <c r="N799" s="106">
        <f>IF($M799="ano",LARGE((Q799,U799,Y799,AC799,AG799,AK799,AO799,AS799,AW799,BA799,BE799,BI799,BM799,BQ799,BU799,BY799,CC799),1)+LARGE((Q799,U799,Y799,AC799,AG799,AK799,AO799,AS799,AW799,BA799,BE799,BI799,BM799,BQ799,BU799,BY799,CC799),2)+LARGE((Q799,U799,Y799,AC799,AG799,AK799,AO799,AS799,AW799,BA799,BE799,BI799,BM799,BQ799,BU799,BY799,CC799),3)+LARGE((Q799,U799,Y799,AC799,AG799,AK799,AO799,AS799,AW799,BA799,BE799,BI799,BM799,BQ799,BU799,BY799,CC799),4)+LARGE((Q799,U799,Y799,AC799,AG799,AK799,AO799,AS799,AW799,BA799,BE799,BI799,BM799,BQ799,BU799,BY799,CC799),5),J799)</f>
        <v>95.84</v>
      </c>
      <c r="O799" s="250">
        <f>IF($M799="ano",LARGE((S799,W799,AA799,AE799,AI799,AM799,AQ799,AU799,AY799,BC799,BG799,BK799,BO799,BS799,BW799,CA799,CE799),1)+LARGE((S799,W799,AA799,AE799,AI799,AM799,AQ799,AU799,AY799,BC799,BG799,BK799,BO799,BS799,BW799,CA799,CE799),2)+LARGE((S799,W799,AA799,AE799,AI799,AM799,AQ799,AU799,AY799,BC799,BG799,BK799,BO799,BS799,BW799,CA799,CE799),3)+LARGE((S799,W799,AA799,AE799,AI799,AM799,AQ799,AU799,AY799,BC799,BG799,BK799,BO799,BS799,BW799,CA799,CE799),4)+LARGE((S799,W799,AA799,AE799,AI799,AM799,AQ799,AU799,AY799,BC799,BG799,BK799,BO799,BS799,BW799,CA799,CE799),5),K799)</f>
        <v>116.39</v>
      </c>
      <c r="AJ799" s="200"/>
      <c r="AK799" s="201"/>
      <c r="AL799" s="201"/>
      <c r="AM799" s="201"/>
      <c r="BH799" s="213"/>
      <c r="BI799" s="214"/>
      <c r="BJ799" s="214"/>
      <c r="BK799" s="215"/>
      <c r="BL799" s="112">
        <v>7.9571759259259259E-2</v>
      </c>
      <c r="BM799" s="233">
        <v>95.84</v>
      </c>
      <c r="BN799" s="112">
        <v>6.5527343749999994E-2</v>
      </c>
      <c r="BO799" s="233">
        <v>116.39</v>
      </c>
      <c r="BT799" s="218"/>
      <c r="BU799" s="259"/>
      <c r="BV799" s="259"/>
      <c r="BW799" s="260"/>
      <c r="BY799" s="257"/>
      <c r="BZ799" s="257"/>
      <c r="CA799" s="257"/>
      <c r="CB799" s="221"/>
      <c r="CC799" s="222"/>
      <c r="CD799" s="222"/>
      <c r="CE799" s="222"/>
    </row>
    <row r="800" spans="2:83" ht="15" customHeight="1">
      <c r="B800" s="2">
        <v>891</v>
      </c>
      <c r="C800" s="2">
        <v>795</v>
      </c>
      <c r="D800" s="49" t="s">
        <v>893</v>
      </c>
      <c r="E800" s="49" t="s">
        <v>1505</v>
      </c>
      <c r="F800" s="93" t="s">
        <v>894</v>
      </c>
      <c r="G800" s="85">
        <v>1990</v>
      </c>
      <c r="H800" s="49" t="s">
        <v>31</v>
      </c>
      <c r="I800" s="49" t="s">
        <v>31</v>
      </c>
      <c r="J800" s="105">
        <f t="shared" si="63"/>
        <v>116.24</v>
      </c>
      <c r="K800" s="249">
        <f t="shared" si="64"/>
        <v>116.24</v>
      </c>
      <c r="L800" s="51">
        <f t="shared" si="65"/>
        <v>1</v>
      </c>
      <c r="M800" s="52" t="str">
        <f t="shared" si="66"/>
        <v>nie</v>
      </c>
      <c r="N800" s="106">
        <f>IF($M800="ano",LARGE((Q800,U800,Y800,AC800,AG800,AK800,AO800,AS800,AW800,BA800,BE800,BI800,BM800,BQ800,BU800,BY800,CC800),1)+LARGE((Q800,U800,Y800,AC800,AG800,AK800,AO800,AS800,AW800,BA800,BE800,BI800,BM800,BQ800,BU800,BY800,CC800),2)+LARGE((Q800,U800,Y800,AC800,AG800,AK800,AO800,AS800,AW800,BA800,BE800,BI800,BM800,BQ800,BU800,BY800,CC800),3)+LARGE((Q800,U800,Y800,AC800,AG800,AK800,AO800,AS800,AW800,BA800,BE800,BI800,BM800,BQ800,BU800,BY800,CC800),4)+LARGE((Q800,U800,Y800,AC800,AG800,AK800,AO800,AS800,AW800,BA800,BE800,BI800,BM800,BQ800,BU800,BY800,CC800),5),J800)</f>
        <v>116.24</v>
      </c>
      <c r="O800" s="250">
        <f>IF($M800="ano",LARGE((S800,W800,AA800,AE800,AI800,AM800,AQ800,AU800,AY800,BC800,BG800,BK800,BO800,BS800,BW800,CA800,CE800),1)+LARGE((S800,W800,AA800,AE800,AI800,AM800,AQ800,AU800,AY800,BC800,BG800,BK800,BO800,BS800,BW800,CA800,CE800),2)+LARGE((S800,W800,AA800,AE800,AI800,AM800,AQ800,AU800,AY800,BC800,BG800,BK800,BO800,BS800,BW800,CA800,CE800),3)+LARGE((S800,W800,AA800,AE800,AI800,AM800,AQ800,AU800,AY800,BC800,BG800,BK800,BO800,BS800,BW800,CA800,CE800),4)+LARGE((S800,W800,AA800,AE800,AI800,AM800,AQ800,AU800,AY800,BC800,BG800,BK800,BO800,BS800,BW800,CA800,CE800),5),K800)</f>
        <v>116.24</v>
      </c>
      <c r="Y800" s="59" t="s">
        <v>247</v>
      </c>
      <c r="AA800" s="59" t="s">
        <v>247</v>
      </c>
      <c r="AJ800" s="200"/>
      <c r="AK800" s="201"/>
      <c r="AL800" s="201"/>
      <c r="AM800" s="201"/>
      <c r="BD800" s="210">
        <v>6.9479166666666661E-2</v>
      </c>
      <c r="BE800" s="258">
        <v>116.24</v>
      </c>
      <c r="BF800" s="210">
        <v>6.9479166666666661E-2</v>
      </c>
      <c r="BG800" s="258">
        <v>116.24</v>
      </c>
      <c r="BH800" s="213"/>
      <c r="BI800" s="214"/>
      <c r="BJ800" s="214"/>
      <c r="BK800" s="215"/>
      <c r="BL800" s="112"/>
      <c r="BM800" s="233"/>
      <c r="BN800" s="233"/>
      <c r="BO800" s="255"/>
      <c r="BT800" s="218"/>
      <c r="BU800" s="259"/>
      <c r="BV800" s="259"/>
      <c r="BW800" s="260"/>
      <c r="BY800" s="257"/>
      <c r="BZ800" s="257"/>
      <c r="CA800" s="257"/>
      <c r="CB800" s="221"/>
      <c r="CC800" s="222"/>
      <c r="CD800" s="222"/>
      <c r="CE800" s="222"/>
    </row>
    <row r="801" spans="2:83" ht="15" customHeight="1">
      <c r="B801" s="2">
        <v>893</v>
      </c>
      <c r="C801" s="2">
        <v>796</v>
      </c>
      <c r="D801" s="47" t="s">
        <v>2132</v>
      </c>
      <c r="E801" s="47" t="s">
        <v>1726</v>
      </c>
      <c r="F801" s="89"/>
      <c r="G801" s="48">
        <v>1978</v>
      </c>
      <c r="H801" s="49" t="s">
        <v>31</v>
      </c>
      <c r="I801" s="2" t="str">
        <f>IF(G801&lt;=1953,"M60",IF(G801&lt;=1963,"M50",IF(G801&lt;=1973,"M40","M")))</f>
        <v>M</v>
      </c>
      <c r="J801" s="105">
        <f t="shared" si="63"/>
        <v>115.17</v>
      </c>
      <c r="K801" s="249">
        <f t="shared" si="64"/>
        <v>116.16000000000001</v>
      </c>
      <c r="L801" s="51">
        <f t="shared" si="65"/>
        <v>1</v>
      </c>
      <c r="M801" s="52" t="str">
        <f t="shared" si="66"/>
        <v>nie</v>
      </c>
      <c r="N801" s="106">
        <f>IF($M801="ano",LARGE((Q801,U801,Y801,AC801,AG801,AK801,AO801,AS801,AW801,BA801,BE801,BI801,BM801,BQ801,BU801,BY801,CC801),1)+LARGE((Q801,U801,Y801,AC801,AG801,AK801,AO801,AS801,AW801,BA801,BE801,BI801,BM801,BQ801,BU801,BY801,CC801),2)+LARGE((Q801,U801,Y801,AC801,AG801,AK801,AO801,AS801,AW801,BA801,BE801,BI801,BM801,BQ801,BU801,BY801,CC801),3)+LARGE((Q801,U801,Y801,AC801,AG801,AK801,AO801,AS801,AW801,BA801,BE801,BI801,BM801,BQ801,BU801,BY801,CC801),4)+LARGE((Q801,U801,Y801,AC801,AG801,AK801,AO801,AS801,AW801,BA801,BE801,BI801,BM801,BQ801,BU801,BY801,CC801),5),J801)</f>
        <v>115.17</v>
      </c>
      <c r="O801" s="250">
        <f>IF($M801="ano",LARGE((S801,W801,AA801,AE801,AI801,AM801,AQ801,AU801,AY801,BC801,BG801,BK801,BO801,BS801,BW801,CA801,CE801),1)+LARGE((S801,W801,AA801,AE801,AI801,AM801,AQ801,AU801,AY801,BC801,BG801,BK801,BO801,BS801,BW801,CA801,CE801),2)+LARGE((S801,W801,AA801,AE801,AI801,AM801,AQ801,AU801,AY801,BC801,BG801,BK801,BO801,BS801,BW801,CA801,CE801),3)+LARGE((S801,W801,AA801,AE801,AI801,AM801,AQ801,AU801,AY801,BC801,BG801,BK801,BO801,BS801,BW801,CA801,CE801),4)+LARGE((S801,W801,AA801,AE801,AI801,AM801,AQ801,AU801,AY801,BC801,BG801,BK801,BO801,BS801,BW801,CA801,CE801),5),K801)</f>
        <v>116.16000000000001</v>
      </c>
      <c r="P801" s="191"/>
      <c r="Q801" s="192"/>
      <c r="R801" s="192"/>
      <c r="S801" s="193"/>
      <c r="T801" s="194">
        <v>0.1116550925925926</v>
      </c>
      <c r="U801" s="256">
        <v>115.17</v>
      </c>
      <c r="V801" s="194">
        <v>0.11070602430555557</v>
      </c>
      <c r="W801" s="256">
        <v>116.16000000000001</v>
      </c>
      <c r="X801" s="197"/>
      <c r="Y801" s="198" t="s">
        <v>247</v>
      </c>
      <c r="Z801" s="198"/>
      <c r="AA801" s="199" t="s">
        <v>247</v>
      </c>
      <c r="AB801" s="200"/>
      <c r="AC801" s="201"/>
      <c r="AD801" s="201"/>
      <c r="AE801" s="202"/>
      <c r="AF801" s="203"/>
      <c r="AG801" s="204" t="s">
        <v>247</v>
      </c>
      <c r="AH801" s="204"/>
      <c r="AI801" s="205"/>
      <c r="AJ801" s="200"/>
      <c r="AK801" s="201" t="s">
        <v>247</v>
      </c>
      <c r="AL801" s="201"/>
      <c r="AM801" s="202"/>
      <c r="AN801" s="206"/>
      <c r="AO801" s="207" t="s">
        <v>247</v>
      </c>
      <c r="AP801" s="207"/>
      <c r="AQ801" s="208"/>
      <c r="AU801" s="202"/>
      <c r="AW801" s="231"/>
      <c r="AX801" s="231"/>
      <c r="AY801" s="253"/>
      <c r="BA801" s="207"/>
      <c r="BB801" s="207"/>
      <c r="BC801" s="208"/>
      <c r="BD801" s="210"/>
      <c r="BE801" s="211"/>
      <c r="BF801" s="211"/>
      <c r="BG801" s="212"/>
      <c r="BH801" s="213"/>
      <c r="BI801" s="214"/>
      <c r="BJ801" s="214"/>
      <c r="BK801" s="215"/>
      <c r="BL801" s="112"/>
      <c r="BM801" s="233"/>
      <c r="BN801" s="233"/>
      <c r="BO801" s="255"/>
      <c r="BP801" s="216"/>
      <c r="BQ801" s="216"/>
      <c r="BR801" s="216"/>
      <c r="BS801" s="217"/>
      <c r="BT801" s="218"/>
      <c r="BU801" s="259"/>
      <c r="BV801" s="259"/>
      <c r="BW801" s="260"/>
      <c r="BY801" s="257"/>
      <c r="BZ801" s="257"/>
      <c r="CA801" s="257"/>
      <c r="CB801" s="221"/>
      <c r="CC801" s="222"/>
      <c r="CD801" s="222"/>
      <c r="CE801" s="222"/>
    </row>
    <row r="802" spans="2:83" ht="15" customHeight="1">
      <c r="B802" s="2">
        <v>895</v>
      </c>
      <c r="C802" s="2">
        <v>797</v>
      </c>
      <c r="D802" s="47" t="s">
        <v>1676</v>
      </c>
      <c r="E802" s="47" t="s">
        <v>1484</v>
      </c>
      <c r="F802" s="89" t="s">
        <v>1677</v>
      </c>
      <c r="G802" s="48">
        <v>1977</v>
      </c>
      <c r="H802" s="49" t="s">
        <v>31</v>
      </c>
      <c r="I802" s="2" t="str">
        <f>IF(G802&lt;=1953,"M60",IF(G802&lt;=1963,"M50",IF(G802&lt;=1973,"M40","M")))</f>
        <v>M</v>
      </c>
      <c r="J802" s="105">
        <f t="shared" si="63"/>
        <v>114.24</v>
      </c>
      <c r="K802" s="249">
        <f t="shared" si="64"/>
        <v>115.78</v>
      </c>
      <c r="L802" s="51">
        <f t="shared" si="65"/>
        <v>1</v>
      </c>
      <c r="M802" s="52" t="str">
        <f t="shared" si="66"/>
        <v>nie</v>
      </c>
      <c r="N802" s="106">
        <f>IF($M802="ano",LARGE((Q802,U802,Y802,AC802,AG802,AK802,AO802,AS802,AW802,BA802,BE802,BI802,BM802,BQ802,BU802,BY802,CC802),1)+LARGE((Q802,U802,Y802,AC802,AG802,AK802,AO802,AS802,AW802,BA802,BE802,BI802,BM802,BQ802,BU802,BY802,CC802),2)+LARGE((Q802,U802,Y802,AC802,AG802,AK802,AO802,AS802,AW802,BA802,BE802,BI802,BM802,BQ802,BU802,BY802,CC802),3)+LARGE((Q802,U802,Y802,AC802,AG802,AK802,AO802,AS802,AW802,BA802,BE802,BI802,BM802,BQ802,BU802,BY802,CC802),4)+LARGE((Q802,U802,Y802,AC802,AG802,AK802,AO802,AS802,AW802,BA802,BE802,BI802,BM802,BQ802,BU802,BY802,CC802),5),J802)</f>
        <v>114.24</v>
      </c>
      <c r="O802" s="250">
        <f>IF($M802="ano",LARGE((S802,W802,AA802,AE802,AI802,AM802,AQ802,AU802,AY802,BC802,BG802,BK802,BO802,BS802,BW802,CA802,CE802),1)+LARGE((S802,W802,AA802,AE802,AI802,AM802,AQ802,AU802,AY802,BC802,BG802,BK802,BO802,BS802,BW802,CA802,CE802),2)+LARGE((S802,W802,AA802,AE802,AI802,AM802,AQ802,AU802,AY802,BC802,BG802,BK802,BO802,BS802,BW802,CA802,CE802),3)+LARGE((S802,W802,AA802,AE802,AI802,AM802,AQ802,AU802,AY802,BC802,BG802,BK802,BO802,BS802,BW802,CA802,CE802),4)+LARGE((S802,W802,AA802,AE802,AI802,AM802,AQ802,AU802,AY802,BC802,BG802,BK802,BO802,BS802,BW802,CA802,CE802),5),K802)</f>
        <v>115.78</v>
      </c>
      <c r="P802" s="191"/>
      <c r="Q802" s="192"/>
      <c r="R802" s="192"/>
      <c r="S802" s="193"/>
      <c r="T802" s="194"/>
      <c r="U802" s="195"/>
      <c r="V802" s="195"/>
      <c r="W802" s="196"/>
      <c r="X802" s="197">
        <v>7.2465277777777781E-2</v>
      </c>
      <c r="Y802" s="261">
        <v>114.24</v>
      </c>
      <c r="Z802" s="197">
        <v>7.1501489583333341E-2</v>
      </c>
      <c r="AA802" s="261">
        <v>115.78</v>
      </c>
      <c r="AB802" s="200"/>
      <c r="AC802" s="201"/>
      <c r="AD802" s="201"/>
      <c r="AE802" s="202"/>
      <c r="AF802" s="203"/>
      <c r="AG802" s="204" t="s">
        <v>247</v>
      </c>
      <c r="AH802" s="204"/>
      <c r="AI802" s="205"/>
      <c r="AJ802" s="200"/>
      <c r="AK802" s="201" t="s">
        <v>247</v>
      </c>
      <c r="AL802" s="201"/>
      <c r="AM802" s="202"/>
      <c r="AN802" s="206"/>
      <c r="AO802" s="207" t="s">
        <v>247</v>
      </c>
      <c r="AP802" s="207"/>
      <c r="AQ802" s="208"/>
      <c r="AU802" s="202"/>
      <c r="AW802" s="231"/>
      <c r="AX802" s="231"/>
      <c r="AY802" s="253"/>
      <c r="BA802" s="207"/>
      <c r="BB802" s="207"/>
      <c r="BC802" s="208"/>
      <c r="BD802" s="210"/>
      <c r="BE802" s="211"/>
      <c r="BF802" s="211"/>
      <c r="BG802" s="212"/>
      <c r="BH802" s="213"/>
      <c r="BI802" s="214"/>
      <c r="BJ802" s="214"/>
      <c r="BK802" s="215"/>
      <c r="BL802" s="112"/>
      <c r="BM802" s="233"/>
      <c r="BN802" s="233"/>
      <c r="BO802" s="255"/>
      <c r="BP802" s="216"/>
      <c r="BQ802" s="216"/>
      <c r="BR802" s="216"/>
      <c r="BS802" s="217"/>
      <c r="BT802" s="218"/>
      <c r="BU802" s="259"/>
      <c r="BV802" s="259"/>
      <c r="BW802" s="260"/>
      <c r="BY802" s="257"/>
      <c r="BZ802" s="257"/>
      <c r="CA802" s="257"/>
      <c r="CB802" s="221"/>
      <c r="CC802" s="222"/>
      <c r="CD802" s="222"/>
      <c r="CE802" s="222"/>
    </row>
    <row r="803" spans="2:83" ht="15" customHeight="1">
      <c r="B803" s="2">
        <v>896</v>
      </c>
      <c r="C803" s="2">
        <v>798</v>
      </c>
      <c r="D803" s="49" t="s">
        <v>895</v>
      </c>
      <c r="E803" s="49" t="s">
        <v>1164</v>
      </c>
      <c r="F803" s="93" t="s">
        <v>896</v>
      </c>
      <c r="G803" s="85">
        <v>1979</v>
      </c>
      <c r="H803" s="49" t="s">
        <v>31</v>
      </c>
      <c r="I803" s="49" t="s">
        <v>31</v>
      </c>
      <c r="J803" s="105">
        <f t="shared" si="63"/>
        <v>115.01</v>
      </c>
      <c r="K803" s="249">
        <f t="shared" si="64"/>
        <v>115.56</v>
      </c>
      <c r="L803" s="51">
        <f t="shared" si="65"/>
        <v>1</v>
      </c>
      <c r="M803" s="52" t="str">
        <f t="shared" si="66"/>
        <v>nie</v>
      </c>
      <c r="N803" s="106">
        <f>IF($M803="ano",LARGE((Q803,U803,Y803,AC803,AG803,AK803,AO803,AS803,AW803,BA803,BE803,BI803,BM803,BQ803,BU803,BY803,CC803),1)+LARGE((Q803,U803,Y803,AC803,AG803,AK803,AO803,AS803,AW803,BA803,BE803,BI803,BM803,BQ803,BU803,BY803,CC803),2)+LARGE((Q803,U803,Y803,AC803,AG803,AK803,AO803,AS803,AW803,BA803,BE803,BI803,BM803,BQ803,BU803,BY803,CC803),3)+LARGE((Q803,U803,Y803,AC803,AG803,AK803,AO803,AS803,AW803,BA803,BE803,BI803,BM803,BQ803,BU803,BY803,CC803),4)+LARGE((Q803,U803,Y803,AC803,AG803,AK803,AO803,AS803,AW803,BA803,BE803,BI803,BM803,BQ803,BU803,BY803,CC803),5),J803)</f>
        <v>115.01</v>
      </c>
      <c r="O803" s="250">
        <f>IF($M803="ano",LARGE((S803,W803,AA803,AE803,AI803,AM803,AQ803,AU803,AY803,BC803,BG803,BK803,BO803,BS803,BW803,CA803,CE803),1)+LARGE((S803,W803,AA803,AE803,AI803,AM803,AQ803,AU803,AY803,BC803,BG803,BK803,BO803,BS803,BW803,CA803,CE803),2)+LARGE((S803,W803,AA803,AE803,AI803,AM803,AQ803,AU803,AY803,BC803,BG803,BK803,BO803,BS803,BW803,CA803,CE803),3)+LARGE((S803,W803,AA803,AE803,AI803,AM803,AQ803,AU803,AY803,BC803,BG803,BK803,BO803,BS803,BW803,CA803,CE803),4)+LARGE((S803,W803,AA803,AE803,AI803,AM803,AQ803,AU803,AY803,BC803,BG803,BK803,BO803,BS803,BW803,CA803,CE803),5),K803)</f>
        <v>115.56</v>
      </c>
      <c r="AJ803" s="200"/>
      <c r="AK803" s="201"/>
      <c r="AL803" s="201"/>
      <c r="AM803" s="201"/>
      <c r="BT803" s="218">
        <v>6.3946759259259259E-2</v>
      </c>
      <c r="BU803" s="256">
        <v>115.01</v>
      </c>
      <c r="BV803" s="218">
        <v>6.3646209490740735E-2</v>
      </c>
      <c r="BW803" s="262">
        <v>115.56</v>
      </c>
      <c r="BY803" s="257"/>
      <c r="BZ803" s="257"/>
      <c r="CA803" s="257"/>
      <c r="CB803" s="221"/>
      <c r="CC803" s="222"/>
      <c r="CD803" s="222"/>
      <c r="CE803" s="222"/>
    </row>
    <row r="804" spans="2:83" ht="15" customHeight="1">
      <c r="B804" s="2">
        <v>897</v>
      </c>
      <c r="C804" s="2">
        <v>799</v>
      </c>
      <c r="D804" s="47" t="s">
        <v>1748</v>
      </c>
      <c r="E804" s="47" t="s">
        <v>1747</v>
      </c>
      <c r="F804" s="89" t="s">
        <v>1749</v>
      </c>
      <c r="G804" s="48">
        <v>1941</v>
      </c>
      <c r="H804" s="49" t="s">
        <v>31</v>
      </c>
      <c r="I804" s="2" t="str">
        <f>IF(G804&lt;=1953,"M60",IF(G804&lt;=1963,"M50",IF(G804&lt;=1973,"M40","M")))</f>
        <v>M60</v>
      </c>
      <c r="J804" s="105">
        <f t="shared" si="63"/>
        <v>82.76</v>
      </c>
      <c r="K804" s="249">
        <f t="shared" si="64"/>
        <v>115.53</v>
      </c>
      <c r="L804" s="51">
        <f t="shared" si="65"/>
        <v>1</v>
      </c>
      <c r="M804" s="52" t="str">
        <f t="shared" si="66"/>
        <v>nie</v>
      </c>
      <c r="N804" s="106">
        <f>IF($M804="ano",LARGE((Q804,U804,Y804,AC804,AG804,AK804,AO804,AS804,AW804,BA804,BE804,BI804,BM804,BQ804,BU804,BY804,CC804),1)+LARGE((Q804,U804,Y804,AC804,AG804,AK804,AO804,AS804,AW804,BA804,BE804,BI804,BM804,BQ804,BU804,BY804,CC804),2)+LARGE((Q804,U804,Y804,AC804,AG804,AK804,AO804,AS804,AW804,BA804,BE804,BI804,BM804,BQ804,BU804,BY804,CC804),3)+LARGE((Q804,U804,Y804,AC804,AG804,AK804,AO804,AS804,AW804,BA804,BE804,BI804,BM804,BQ804,BU804,BY804,CC804),4)+LARGE((Q804,U804,Y804,AC804,AG804,AK804,AO804,AS804,AW804,BA804,BE804,BI804,BM804,BQ804,BU804,BY804,CC804),5),J804)</f>
        <v>82.76</v>
      </c>
      <c r="O804" s="250">
        <f>IF($M804="ano",LARGE((S804,W804,AA804,AE804,AI804,AM804,AQ804,AU804,AY804,BC804,BG804,BK804,BO804,BS804,BW804,CA804,CE804),1)+LARGE((S804,W804,AA804,AE804,AI804,AM804,AQ804,AU804,AY804,BC804,BG804,BK804,BO804,BS804,BW804,CA804,CE804),2)+LARGE((S804,W804,AA804,AE804,AI804,AM804,AQ804,AU804,AY804,BC804,BG804,BK804,BO804,BS804,BW804,CA804,CE804),3)+LARGE((S804,W804,AA804,AE804,AI804,AM804,AQ804,AU804,AY804,BC804,BG804,BK804,BO804,BS804,BW804,CA804,CE804),4)+LARGE((S804,W804,AA804,AE804,AI804,AM804,AQ804,AU804,AY804,BC804,BG804,BK804,BO804,BS804,BW804,CA804,CE804),5),K804)</f>
        <v>115.53</v>
      </c>
      <c r="P804" s="191"/>
      <c r="Q804" s="192"/>
      <c r="R804" s="192"/>
      <c r="S804" s="193"/>
      <c r="T804" s="194"/>
      <c r="U804" s="195"/>
      <c r="V804" s="195"/>
      <c r="W804" s="196"/>
      <c r="X804" s="197">
        <v>7.946759259259259E-2</v>
      </c>
      <c r="Y804" s="261">
        <v>82.76</v>
      </c>
      <c r="Z804" s="197">
        <v>5.6930583333333333E-2</v>
      </c>
      <c r="AA804" s="261">
        <v>115.53</v>
      </c>
      <c r="AB804" s="200"/>
      <c r="AC804" s="201"/>
      <c r="AD804" s="201"/>
      <c r="AE804" s="202"/>
      <c r="AF804" s="203"/>
      <c r="AG804" s="204" t="s">
        <v>247</v>
      </c>
      <c r="AH804" s="204"/>
      <c r="AI804" s="205"/>
      <c r="AJ804" s="200"/>
      <c r="AK804" s="201" t="s">
        <v>247</v>
      </c>
      <c r="AL804" s="201"/>
      <c r="AM804" s="202"/>
      <c r="AN804" s="206"/>
      <c r="AO804" s="207" t="s">
        <v>247</v>
      </c>
      <c r="AP804" s="207"/>
      <c r="AQ804" s="208"/>
      <c r="AU804" s="202"/>
      <c r="AW804" s="231"/>
      <c r="AX804" s="231"/>
      <c r="AY804" s="253"/>
      <c r="BA804" s="207"/>
      <c r="BB804" s="207"/>
      <c r="BC804" s="208"/>
      <c r="BD804" s="210"/>
      <c r="BE804" s="211"/>
      <c r="BF804" s="211"/>
      <c r="BG804" s="212"/>
      <c r="BH804" s="213"/>
      <c r="BI804" s="214"/>
      <c r="BJ804" s="214"/>
      <c r="BK804" s="215"/>
      <c r="BL804" s="112"/>
      <c r="BM804" s="233"/>
      <c r="BN804" s="233"/>
      <c r="BO804" s="255"/>
      <c r="BP804" s="216"/>
      <c r="BQ804" s="216"/>
      <c r="BR804" s="216"/>
      <c r="BS804" s="217"/>
      <c r="BT804" s="218"/>
      <c r="BU804" s="259"/>
      <c r="BV804" s="259"/>
      <c r="BW804" s="260"/>
      <c r="BY804" s="257"/>
      <c r="BZ804" s="257"/>
      <c r="CA804" s="257"/>
      <c r="CB804" s="221"/>
      <c r="CC804" s="222"/>
      <c r="CD804" s="222"/>
      <c r="CE804" s="222"/>
    </row>
    <row r="805" spans="2:83" ht="15" customHeight="1">
      <c r="B805" s="2">
        <v>898</v>
      </c>
      <c r="C805" s="2">
        <v>800</v>
      </c>
      <c r="D805" s="47" t="s">
        <v>2199</v>
      </c>
      <c r="E805" s="47" t="s">
        <v>2041</v>
      </c>
      <c r="F805" s="89" t="s">
        <v>1542</v>
      </c>
      <c r="G805" s="48">
        <v>1965</v>
      </c>
      <c r="H805" s="49" t="s">
        <v>31</v>
      </c>
      <c r="I805" s="2" t="str">
        <f>IF(G805&lt;=1953,"M60",IF(G805&lt;=1963,"M50",IF(G805&lt;=1973,"M40","M")))</f>
        <v>M40</v>
      </c>
      <c r="J805" s="105">
        <f t="shared" si="63"/>
        <v>103.69</v>
      </c>
      <c r="K805" s="249">
        <f t="shared" si="64"/>
        <v>115.38000000000001</v>
      </c>
      <c r="L805" s="51">
        <f t="shared" si="65"/>
        <v>1</v>
      </c>
      <c r="M805" s="52" t="str">
        <f t="shared" si="66"/>
        <v>nie</v>
      </c>
      <c r="N805" s="106">
        <f>IF($M805="ano",LARGE((Q805,U805,Y805,AC805,AG805,AK805,AO805,AS805,AW805,BA805,BE805,BI805,BM805,BQ805,BU805,BY805,CC805),1)+LARGE((Q805,U805,Y805,AC805,AG805,AK805,AO805,AS805,AW805,BA805,BE805,BI805,BM805,BQ805,BU805,BY805,CC805),2)+LARGE((Q805,U805,Y805,AC805,AG805,AK805,AO805,AS805,AW805,BA805,BE805,BI805,BM805,BQ805,BU805,BY805,CC805),3)+LARGE((Q805,U805,Y805,AC805,AG805,AK805,AO805,AS805,AW805,BA805,BE805,BI805,BM805,BQ805,BU805,BY805,CC805),4)+LARGE((Q805,U805,Y805,AC805,AG805,AK805,AO805,AS805,AW805,BA805,BE805,BI805,BM805,BQ805,BU805,BY805,CC805),5),J805)</f>
        <v>103.69</v>
      </c>
      <c r="O805" s="250">
        <f>IF($M805="ano",LARGE((S805,W805,AA805,AE805,AI805,AM805,AQ805,AU805,AY805,BC805,BG805,BK805,BO805,BS805,BW805,CA805,CE805),1)+LARGE((S805,W805,AA805,AE805,AI805,AM805,AQ805,AU805,AY805,BC805,BG805,BK805,BO805,BS805,BW805,CA805,CE805),2)+LARGE((S805,W805,AA805,AE805,AI805,AM805,AQ805,AU805,AY805,BC805,BG805,BK805,BO805,BS805,BW805,CA805,CE805),3)+LARGE((S805,W805,AA805,AE805,AI805,AM805,AQ805,AU805,AY805,BC805,BG805,BK805,BO805,BS805,BW805,CA805,CE805),4)+LARGE((S805,W805,AA805,AE805,AI805,AM805,AQ805,AU805,AY805,BC805,BG805,BK805,BO805,BS805,BW805,CA805,CE805),5),K805)</f>
        <v>115.38000000000001</v>
      </c>
      <c r="P805" s="191"/>
      <c r="Q805" s="192"/>
      <c r="R805" s="192"/>
      <c r="S805" s="193"/>
      <c r="T805" s="194">
        <v>0.11560185185185186</v>
      </c>
      <c r="U805" s="256">
        <v>103.69</v>
      </c>
      <c r="V805" s="194">
        <v>0.10389138425925927</v>
      </c>
      <c r="W805" s="256">
        <v>115.38000000000001</v>
      </c>
      <c r="X805" s="197"/>
      <c r="Y805" s="198" t="s">
        <v>247</v>
      </c>
      <c r="Z805" s="198"/>
      <c r="AA805" s="199" t="s">
        <v>247</v>
      </c>
      <c r="AB805" s="200"/>
      <c r="AC805" s="201"/>
      <c r="AD805" s="201"/>
      <c r="AE805" s="202"/>
      <c r="AF805" s="203"/>
      <c r="AG805" s="204" t="s">
        <v>247</v>
      </c>
      <c r="AH805" s="204"/>
      <c r="AI805" s="205"/>
      <c r="AJ805" s="200"/>
      <c r="AK805" s="201" t="s">
        <v>247</v>
      </c>
      <c r="AL805" s="201"/>
      <c r="AM805" s="202"/>
      <c r="AN805" s="206"/>
      <c r="AO805" s="207" t="s">
        <v>247</v>
      </c>
      <c r="AP805" s="207"/>
      <c r="AQ805" s="208"/>
      <c r="AU805" s="202"/>
      <c r="AW805" s="231"/>
      <c r="AX805" s="231"/>
      <c r="AY805" s="253"/>
      <c r="BA805" s="207"/>
      <c r="BB805" s="207"/>
      <c r="BC805" s="208"/>
      <c r="BD805" s="210"/>
      <c r="BE805" s="211"/>
      <c r="BF805" s="211"/>
      <c r="BG805" s="212"/>
      <c r="BH805" s="213"/>
      <c r="BI805" s="214"/>
      <c r="BJ805" s="214"/>
      <c r="BK805" s="215"/>
      <c r="BL805" s="112"/>
      <c r="BM805" s="233"/>
      <c r="BN805" s="233"/>
      <c r="BO805" s="255"/>
      <c r="BP805" s="216"/>
      <c r="BQ805" s="216"/>
      <c r="BR805" s="216"/>
      <c r="BS805" s="217"/>
      <c r="BT805" s="218"/>
      <c r="BU805" s="259"/>
      <c r="BV805" s="259"/>
      <c r="BW805" s="260"/>
      <c r="BY805" s="257"/>
      <c r="BZ805" s="257"/>
      <c r="CA805" s="257"/>
      <c r="CB805" s="221"/>
      <c r="CC805" s="222"/>
      <c r="CD805" s="222"/>
      <c r="CE805" s="222"/>
    </row>
    <row r="806" spans="2:83" ht="15" customHeight="1">
      <c r="B806" s="2">
        <v>899</v>
      </c>
      <c r="C806" s="2">
        <v>801</v>
      </c>
      <c r="D806" s="49" t="s">
        <v>1364</v>
      </c>
      <c r="E806" s="49" t="s">
        <v>1492</v>
      </c>
      <c r="F806" s="93" t="s">
        <v>1288</v>
      </c>
      <c r="G806" s="85">
        <v>1986</v>
      </c>
      <c r="H806" s="49" t="s">
        <v>31</v>
      </c>
      <c r="I806" s="49" t="s">
        <v>31</v>
      </c>
      <c r="J806" s="105">
        <f t="shared" si="63"/>
        <v>114.97</v>
      </c>
      <c r="K806" s="249">
        <f t="shared" si="64"/>
        <v>114.97</v>
      </c>
      <c r="L806" s="51">
        <f t="shared" si="65"/>
        <v>1</v>
      </c>
      <c r="M806" s="52" t="str">
        <f t="shared" si="66"/>
        <v>nie</v>
      </c>
      <c r="N806" s="106">
        <f>IF($M806="ano",LARGE((Q806,U806,Y806,AC806,AG806,AK806,AO806,AS806,AW806,BA806,BE806,BI806,BM806,BQ806,BU806,BY806,CC806),1)+LARGE((Q806,U806,Y806,AC806,AG806,AK806,AO806,AS806,AW806,BA806,BE806,BI806,BM806,BQ806,BU806,BY806,CC806),2)+LARGE((Q806,U806,Y806,AC806,AG806,AK806,AO806,AS806,AW806,BA806,BE806,BI806,BM806,BQ806,BU806,BY806,CC806),3)+LARGE((Q806,U806,Y806,AC806,AG806,AK806,AO806,AS806,AW806,BA806,BE806,BI806,BM806,BQ806,BU806,BY806,CC806),4)+LARGE((Q806,U806,Y806,AC806,AG806,AK806,AO806,AS806,AW806,BA806,BE806,BI806,BM806,BQ806,BU806,BY806,CC806),5),J806)</f>
        <v>114.97</v>
      </c>
      <c r="O806" s="250">
        <f>IF($M806="ano",LARGE((S806,W806,AA806,AE806,AI806,AM806,AQ806,AU806,AY806,BC806,BG806,BK806,BO806,BS806,BW806,CA806,CE806),1)+LARGE((S806,W806,AA806,AE806,AI806,AM806,AQ806,AU806,AY806,BC806,BG806,BK806,BO806,BS806,BW806,CA806,CE806),2)+LARGE((S806,W806,AA806,AE806,AI806,AM806,AQ806,AU806,AY806,BC806,BG806,BK806,BO806,BS806,BW806,CA806,CE806),3)+LARGE((S806,W806,AA806,AE806,AI806,AM806,AQ806,AU806,AY806,BC806,BG806,BK806,BO806,BS806,BW806,CA806,CE806),4)+LARGE((S806,W806,AA806,AE806,AI806,AM806,AQ806,AU806,AY806,BC806,BG806,BK806,BO806,BS806,BW806,CA806,CE806),5),K806)</f>
        <v>114.97</v>
      </c>
      <c r="AJ806" s="200"/>
      <c r="AK806" s="201"/>
      <c r="AL806" s="201"/>
      <c r="AM806" s="201"/>
      <c r="BY806" s="264"/>
      <c r="BZ806" s="264"/>
      <c r="CA806" s="257"/>
      <c r="CB806" s="221">
        <v>6.7870370370370373E-2</v>
      </c>
      <c r="CC806" s="222">
        <v>114.97</v>
      </c>
      <c r="CD806" s="221">
        <v>6.7870370370370373E-2</v>
      </c>
      <c r="CE806" s="222">
        <v>114.97</v>
      </c>
    </row>
    <row r="807" spans="2:83" ht="15" customHeight="1">
      <c r="B807" s="2">
        <v>900</v>
      </c>
      <c r="C807" s="2">
        <v>802</v>
      </c>
      <c r="D807" s="49" t="s">
        <v>100</v>
      </c>
      <c r="E807" s="49" t="s">
        <v>1543</v>
      </c>
      <c r="F807" s="93" t="s">
        <v>120</v>
      </c>
      <c r="G807" s="85">
        <v>1965</v>
      </c>
      <c r="H807" s="49" t="s">
        <v>31</v>
      </c>
      <c r="I807" s="2" t="str">
        <f>IF(G807&lt;=1953,"M60",IF(G807&lt;=1963,"M50",IF(G807&lt;=1973,"M40","M")))</f>
        <v>M40</v>
      </c>
      <c r="J807" s="105">
        <f t="shared" si="63"/>
        <v>103.16</v>
      </c>
      <c r="K807" s="249">
        <f t="shared" si="64"/>
        <v>114.79</v>
      </c>
      <c r="L807" s="51">
        <f t="shared" si="65"/>
        <v>1</v>
      </c>
      <c r="M807" s="52" t="str">
        <f t="shared" si="66"/>
        <v>nie</v>
      </c>
      <c r="N807" s="106">
        <f>IF($M807="ano",LARGE((Q807,U807,Y807,AC807,AG807,AK807,AO807,AS807,AW807,BA807,BE807,BI807,BM807,BQ807,BU807,BY807,CC807),1)+LARGE((Q807,U807,Y807,AC807,AG807,AK807,AO807,AS807,AW807,BA807,BE807,BI807,BM807,BQ807,BU807,BY807,CC807),2)+LARGE((Q807,U807,Y807,AC807,AG807,AK807,AO807,AS807,AW807,BA807,BE807,BI807,BM807,BQ807,BU807,BY807,CC807),3)+LARGE((Q807,U807,Y807,AC807,AG807,AK807,AO807,AS807,AW807,BA807,BE807,BI807,BM807,BQ807,BU807,BY807,CC807),4)+LARGE((Q807,U807,Y807,AC807,AG807,AK807,AO807,AS807,AW807,BA807,BE807,BI807,BM807,BQ807,BU807,BY807,CC807),5),J807)</f>
        <v>103.16</v>
      </c>
      <c r="O807" s="250">
        <f>IF($M807="ano",LARGE((S807,W807,AA807,AE807,AI807,AM807,AQ807,AU807,AY807,BC807,BG807,BK807,BO807,BS807,BW807,CA807,CE807),1)+LARGE((S807,W807,AA807,AE807,AI807,AM807,AQ807,AU807,AY807,BC807,BG807,BK807,BO807,BS807,BW807,CA807,CE807),2)+LARGE((S807,W807,AA807,AE807,AI807,AM807,AQ807,AU807,AY807,BC807,BG807,BK807,BO807,BS807,BW807,CA807,CE807),3)+LARGE((S807,W807,AA807,AE807,AI807,AM807,AQ807,AU807,AY807,BC807,BG807,BK807,BO807,BS807,BW807,CA807,CE807),4)+LARGE((S807,W807,AA807,AE807,AI807,AM807,AQ807,AU807,AY807,BC807,BG807,BK807,BO807,BS807,BW807,CA807,CE807),5),K807)</f>
        <v>114.79</v>
      </c>
      <c r="S807" s="193"/>
      <c r="W807" s="196"/>
      <c r="Y807" s="59" t="s">
        <v>247</v>
      </c>
      <c r="AA807" s="199" t="s">
        <v>247</v>
      </c>
      <c r="AB807" s="200"/>
      <c r="AC807" s="201"/>
      <c r="AD807" s="201"/>
      <c r="AE807" s="202"/>
      <c r="AF807" s="203">
        <v>0.21276620370370369</v>
      </c>
      <c r="AG807" s="204">
        <v>103.16</v>
      </c>
      <c r="AH807" s="203">
        <v>0.19121298726851851</v>
      </c>
      <c r="AI807" s="204">
        <v>114.79</v>
      </c>
      <c r="AJ807" s="200"/>
      <c r="AK807" s="201" t="s">
        <v>247</v>
      </c>
      <c r="AL807" s="201"/>
      <c r="AM807" s="202"/>
      <c r="AN807" s="206"/>
      <c r="AO807" s="207" t="s">
        <v>247</v>
      </c>
      <c r="AP807" s="207"/>
      <c r="AQ807" s="208"/>
      <c r="AU807" s="202"/>
      <c r="AW807" s="231"/>
      <c r="AX807" s="231"/>
      <c r="AY807" s="253"/>
      <c r="BA807" s="207"/>
      <c r="BB807" s="207"/>
      <c r="BC807" s="208"/>
      <c r="BD807" s="210"/>
      <c r="BE807" s="211"/>
      <c r="BF807" s="211"/>
      <c r="BG807" s="212"/>
      <c r="BH807" s="213"/>
      <c r="BI807" s="214"/>
      <c r="BJ807" s="214"/>
      <c r="BK807" s="215"/>
      <c r="BL807" s="112"/>
      <c r="BM807" s="233"/>
      <c r="BN807" s="233"/>
      <c r="BO807" s="255"/>
      <c r="BS807" s="217"/>
      <c r="BT807" s="218"/>
      <c r="BU807" s="259"/>
      <c r="BV807" s="259"/>
      <c r="BW807" s="260"/>
      <c r="BY807" s="257"/>
      <c r="BZ807" s="257"/>
      <c r="CA807" s="257"/>
      <c r="CB807" s="221"/>
      <c r="CC807" s="222"/>
      <c r="CD807" s="222"/>
      <c r="CE807" s="222"/>
    </row>
    <row r="808" spans="2:83" ht="15" customHeight="1">
      <c r="B808" s="2">
        <v>902</v>
      </c>
      <c r="C808" s="2">
        <v>803</v>
      </c>
      <c r="D808" s="47" t="s">
        <v>1675</v>
      </c>
      <c r="E808" s="47" t="s">
        <v>1674</v>
      </c>
      <c r="F808" s="89"/>
      <c r="G808" s="48">
        <v>1987</v>
      </c>
      <c r="H808" s="49" t="s">
        <v>31</v>
      </c>
      <c r="I808" s="2" t="str">
        <f>IF(G808&lt;=1953,"M60",IF(G808&lt;=1963,"M50",IF(G808&lt;=1973,"M40","M")))</f>
        <v>M</v>
      </c>
      <c r="J808" s="105">
        <f t="shared" si="63"/>
        <v>114.6</v>
      </c>
      <c r="K808" s="249">
        <f t="shared" si="64"/>
        <v>114.6</v>
      </c>
      <c r="L808" s="51">
        <f t="shared" si="65"/>
        <v>1</v>
      </c>
      <c r="M808" s="52" t="str">
        <f t="shared" si="66"/>
        <v>nie</v>
      </c>
      <c r="N808" s="106">
        <f>IF($M808="ano",LARGE((Q808,U808,Y808,AC808,AG808,AK808,AO808,AS808,AW808,BA808,BE808,BI808,BM808,BQ808,BU808,BY808,CC808),1)+LARGE((Q808,U808,Y808,AC808,AG808,AK808,AO808,AS808,AW808,BA808,BE808,BI808,BM808,BQ808,BU808,BY808,CC808),2)+LARGE((Q808,U808,Y808,AC808,AG808,AK808,AO808,AS808,AW808,BA808,BE808,BI808,BM808,BQ808,BU808,BY808,CC808),3)+LARGE((Q808,U808,Y808,AC808,AG808,AK808,AO808,AS808,AW808,BA808,BE808,BI808,BM808,BQ808,BU808,BY808,CC808),4)+LARGE((Q808,U808,Y808,AC808,AG808,AK808,AO808,AS808,AW808,BA808,BE808,BI808,BM808,BQ808,BU808,BY808,CC808),5),J808)</f>
        <v>114.6</v>
      </c>
      <c r="O808" s="250">
        <f>IF($M808="ano",LARGE((S808,W808,AA808,AE808,AI808,AM808,AQ808,AU808,AY808,BC808,BG808,BK808,BO808,BS808,BW808,CA808,CE808),1)+LARGE((S808,W808,AA808,AE808,AI808,AM808,AQ808,AU808,AY808,BC808,BG808,BK808,BO808,BS808,BW808,CA808,CE808),2)+LARGE((S808,W808,AA808,AE808,AI808,AM808,AQ808,AU808,AY808,BC808,BG808,BK808,BO808,BS808,BW808,CA808,CE808),3)+LARGE((S808,W808,AA808,AE808,AI808,AM808,AQ808,AU808,AY808,BC808,BG808,BK808,BO808,BS808,BW808,CA808,CE808),4)+LARGE((S808,W808,AA808,AE808,AI808,AM808,AQ808,AU808,AY808,BC808,BG808,BK808,BO808,BS808,BW808,CA808,CE808),5),K808)</f>
        <v>114.6</v>
      </c>
      <c r="P808" s="191"/>
      <c r="Q808" s="192"/>
      <c r="R808" s="192"/>
      <c r="S808" s="193"/>
      <c r="T808" s="194"/>
      <c r="U808" s="195"/>
      <c r="V808" s="195"/>
      <c r="W808" s="196"/>
      <c r="X808" s="197">
        <v>7.2384259259259259E-2</v>
      </c>
      <c r="Y808" s="261">
        <v>114.6</v>
      </c>
      <c r="Z808" s="197">
        <v>7.2384259259259259E-2</v>
      </c>
      <c r="AA808" s="261">
        <v>114.6</v>
      </c>
      <c r="AB808" s="200"/>
      <c r="AC808" s="201"/>
      <c r="AD808" s="201"/>
      <c r="AE808" s="202"/>
      <c r="AF808" s="203"/>
      <c r="AG808" s="204" t="s">
        <v>247</v>
      </c>
      <c r="AH808" s="204"/>
      <c r="AI808" s="205"/>
      <c r="AJ808" s="200"/>
      <c r="AK808" s="201" t="s">
        <v>247</v>
      </c>
      <c r="AL808" s="201"/>
      <c r="AM808" s="202"/>
      <c r="AN808" s="206"/>
      <c r="AO808" s="207" t="s">
        <v>247</v>
      </c>
      <c r="AP808" s="207"/>
      <c r="AQ808" s="208"/>
      <c r="AU808" s="202"/>
      <c r="AW808" s="231"/>
      <c r="AX808" s="231"/>
      <c r="AY808" s="253"/>
      <c r="BA808" s="207"/>
      <c r="BB808" s="207"/>
      <c r="BC808" s="208"/>
      <c r="BD808" s="210"/>
      <c r="BE808" s="211"/>
      <c r="BF808" s="211"/>
      <c r="BG808" s="212"/>
      <c r="BH808" s="213"/>
      <c r="BI808" s="214"/>
      <c r="BJ808" s="214"/>
      <c r="BK808" s="215"/>
      <c r="BL808" s="112"/>
      <c r="BM808" s="233"/>
      <c r="BN808" s="233"/>
      <c r="BO808" s="255"/>
      <c r="BP808" s="216"/>
      <c r="BQ808" s="216"/>
      <c r="BR808" s="216"/>
      <c r="BS808" s="217"/>
      <c r="BT808" s="218"/>
      <c r="BU808" s="259"/>
      <c r="BV808" s="259"/>
      <c r="BW808" s="260"/>
      <c r="BY808" s="257"/>
      <c r="BZ808" s="257"/>
      <c r="CA808" s="257"/>
      <c r="CB808" s="221"/>
      <c r="CC808" s="222"/>
      <c r="CD808" s="222"/>
      <c r="CE808" s="222"/>
    </row>
    <row r="809" spans="2:83" ht="15" customHeight="1">
      <c r="B809" s="2">
        <v>903</v>
      </c>
      <c r="C809" s="2">
        <v>804</v>
      </c>
      <c r="D809" s="49" t="s">
        <v>2097</v>
      </c>
      <c r="E809" s="49" t="s">
        <v>1505</v>
      </c>
      <c r="F809" s="93" t="s">
        <v>1542</v>
      </c>
      <c r="G809" s="85">
        <v>1973</v>
      </c>
      <c r="H809" s="49" t="s">
        <v>31</v>
      </c>
      <c r="I809" s="49" t="s">
        <v>32</v>
      </c>
      <c r="J809" s="105">
        <f t="shared" si="63"/>
        <v>109.77</v>
      </c>
      <c r="K809" s="249">
        <f t="shared" si="64"/>
        <v>114.49000000000001</v>
      </c>
      <c r="L809" s="51">
        <f t="shared" si="65"/>
        <v>1</v>
      </c>
      <c r="M809" s="52" t="str">
        <f t="shared" si="66"/>
        <v>nie</v>
      </c>
      <c r="N809" s="106">
        <f>IF($M809="ano",LARGE((Q809,U809,Y809,AC809,AG809,AK809,AO809,AS809,AW809,BA809,BE809,BI809,BM809,BQ809,BU809,BY809,CC809),1)+LARGE((Q809,U809,Y809,AC809,AG809,AK809,AO809,AS809,AW809,BA809,BE809,BI809,BM809,BQ809,BU809,BY809,CC809),2)+LARGE((Q809,U809,Y809,AC809,AG809,AK809,AO809,AS809,AW809,BA809,BE809,BI809,BM809,BQ809,BU809,BY809,CC809),3)+LARGE((Q809,U809,Y809,AC809,AG809,AK809,AO809,AS809,AW809,BA809,BE809,BI809,BM809,BQ809,BU809,BY809,CC809),4)+LARGE((Q809,U809,Y809,AC809,AG809,AK809,AO809,AS809,AW809,BA809,BE809,BI809,BM809,BQ809,BU809,BY809,CC809),5),J809)</f>
        <v>109.77</v>
      </c>
      <c r="O809" s="250">
        <f>IF($M809="ano",LARGE((S809,W809,AA809,AE809,AI809,AM809,AQ809,AU809,AY809,BC809,BG809,BK809,BO809,BS809,BW809,CA809,CE809),1)+LARGE((S809,W809,AA809,AE809,AI809,AM809,AQ809,AU809,AY809,BC809,BG809,BK809,BO809,BS809,BW809,CA809,CE809),2)+LARGE((S809,W809,AA809,AE809,AI809,AM809,AQ809,AU809,AY809,BC809,BG809,BK809,BO809,BS809,BW809,CA809,CE809),3)+LARGE((S809,W809,AA809,AE809,AI809,AM809,AQ809,AU809,AY809,BC809,BG809,BK809,BO809,BS809,BW809,CA809,CE809),4)+LARGE((S809,W809,AA809,AE809,AI809,AM809,AQ809,AU809,AY809,BC809,BG809,BK809,BO809,BS809,BW809,CA809,CE809),5),K809)</f>
        <v>114.49000000000001</v>
      </c>
      <c r="AJ809" s="200"/>
      <c r="AK809" s="201"/>
      <c r="AL809" s="201"/>
      <c r="AM809" s="201"/>
      <c r="BY809" s="264"/>
      <c r="BZ809" s="264"/>
      <c r="CA809" s="257"/>
      <c r="CB809" s="221">
        <v>6.9108796296296293E-2</v>
      </c>
      <c r="CC809" s="222">
        <v>109.77</v>
      </c>
      <c r="CD809" s="221">
        <v>6.6261513888888887E-2</v>
      </c>
      <c r="CE809" s="222">
        <v>114.49000000000001</v>
      </c>
    </row>
    <row r="810" spans="2:83" ht="15" customHeight="1">
      <c r="B810" s="2">
        <v>904</v>
      </c>
      <c r="C810" s="2">
        <v>805</v>
      </c>
      <c r="D810" s="49" t="s">
        <v>1366</v>
      </c>
      <c r="E810" s="49" t="s">
        <v>1582</v>
      </c>
      <c r="F810" s="93" t="s">
        <v>1322</v>
      </c>
      <c r="G810" s="85">
        <v>1978</v>
      </c>
      <c r="H810" s="49" t="s">
        <v>31</v>
      </c>
      <c r="I810" s="49" t="s">
        <v>31</v>
      </c>
      <c r="J810" s="105">
        <f t="shared" si="63"/>
        <v>113.51</v>
      </c>
      <c r="K810" s="249">
        <f t="shared" si="64"/>
        <v>114.49000000000001</v>
      </c>
      <c r="L810" s="51">
        <f t="shared" si="65"/>
        <v>1</v>
      </c>
      <c r="M810" s="52" t="str">
        <f t="shared" si="66"/>
        <v>nie</v>
      </c>
      <c r="N810" s="106">
        <f>IF($M810="ano",LARGE((Q810,U810,Y810,AC810,AG810,AK810,AO810,AS810,AW810,BA810,BE810,BI810,BM810,BQ810,BU810,BY810,CC810),1)+LARGE((Q810,U810,Y810,AC810,AG810,AK810,AO810,AS810,AW810,BA810,BE810,BI810,BM810,BQ810,BU810,BY810,CC810),2)+LARGE((Q810,U810,Y810,AC810,AG810,AK810,AO810,AS810,AW810,BA810,BE810,BI810,BM810,BQ810,BU810,BY810,CC810),3)+LARGE((Q810,U810,Y810,AC810,AG810,AK810,AO810,AS810,AW810,BA810,BE810,BI810,BM810,BQ810,BU810,BY810,CC810),4)+LARGE((Q810,U810,Y810,AC810,AG810,AK810,AO810,AS810,AW810,BA810,BE810,BI810,BM810,BQ810,BU810,BY810,CC810),5),J810)</f>
        <v>113.51</v>
      </c>
      <c r="O810" s="250">
        <f>IF($M810="ano",LARGE((S810,W810,AA810,AE810,AI810,AM810,AQ810,AU810,AY810,BC810,BG810,BK810,BO810,BS810,BW810,CA810,CE810),1)+LARGE((S810,W810,AA810,AE810,AI810,AM810,AQ810,AU810,AY810,BC810,BG810,BK810,BO810,BS810,BW810,CA810,CE810),2)+LARGE((S810,W810,AA810,AE810,AI810,AM810,AQ810,AU810,AY810,BC810,BG810,BK810,BO810,BS810,BW810,CA810,CE810),3)+LARGE((S810,W810,AA810,AE810,AI810,AM810,AQ810,AU810,AY810,BC810,BG810,BK810,BO810,BS810,BW810,CA810,CE810),4)+LARGE((S810,W810,AA810,AE810,AI810,AM810,AQ810,AU810,AY810,BC810,BG810,BK810,BO810,BS810,BW810,CA810,CE810),5),K810)</f>
        <v>114.49000000000001</v>
      </c>
      <c r="AJ810" s="200"/>
      <c r="AK810" s="201"/>
      <c r="AL810" s="201"/>
      <c r="AM810" s="201"/>
      <c r="BY810" s="264"/>
      <c r="BZ810" s="264"/>
      <c r="CA810" s="257"/>
      <c r="CB810" s="221">
        <v>6.8217592592592594E-2</v>
      </c>
      <c r="CC810" s="222">
        <v>113.51</v>
      </c>
      <c r="CD810" s="221">
        <v>6.763774305555556E-2</v>
      </c>
      <c r="CE810" s="222">
        <v>114.49000000000001</v>
      </c>
    </row>
    <row r="811" spans="2:83" ht="15" customHeight="1">
      <c r="B811" s="2">
        <v>906</v>
      </c>
      <c r="C811" s="2">
        <v>806</v>
      </c>
      <c r="D811" s="49" t="s">
        <v>593</v>
      </c>
      <c r="E811" s="49" t="s">
        <v>1534</v>
      </c>
      <c r="F811" s="93" t="s">
        <v>374</v>
      </c>
      <c r="G811" s="85" t="s">
        <v>256</v>
      </c>
      <c r="H811" s="49" t="s">
        <v>31</v>
      </c>
      <c r="I811" s="49" t="s">
        <v>31</v>
      </c>
      <c r="J811" s="105">
        <f t="shared" si="63"/>
        <v>111.97</v>
      </c>
      <c r="K811" s="249">
        <f t="shared" si="64"/>
        <v>114.17</v>
      </c>
      <c r="L811" s="51">
        <f t="shared" si="65"/>
        <v>1</v>
      </c>
      <c r="M811" s="52" t="str">
        <f t="shared" si="66"/>
        <v>nie</v>
      </c>
      <c r="N811" s="106">
        <f>IF($M811="ano",LARGE((Q811,U811,Y811,AC811,AG811,AK811,AO811,AS811,AW811,BA811,BE811,BI811,BM811,BQ811,BU811,BY811,CC811),1)+LARGE((Q811,U811,Y811,AC811,AG811,AK811,AO811,AS811,AW811,BA811,BE811,BI811,BM811,BQ811,BU811,BY811,CC811),2)+LARGE((Q811,U811,Y811,AC811,AG811,AK811,AO811,AS811,AW811,BA811,BE811,BI811,BM811,BQ811,BU811,BY811,CC811),3)+LARGE((Q811,U811,Y811,AC811,AG811,AK811,AO811,AS811,AW811,BA811,BE811,BI811,BM811,BQ811,BU811,BY811,CC811),4)+LARGE((Q811,U811,Y811,AC811,AG811,AK811,AO811,AS811,AW811,BA811,BE811,BI811,BM811,BQ811,BU811,BY811,CC811),5),J811)</f>
        <v>111.97</v>
      </c>
      <c r="O811" s="250">
        <f>IF($M811="ano",LARGE((S811,W811,AA811,AE811,AI811,AM811,AQ811,AU811,AY811,BC811,BG811,BK811,BO811,BS811,BW811,CA811,CE811),1)+LARGE((S811,W811,AA811,AE811,AI811,AM811,AQ811,AU811,AY811,BC811,BG811,BK811,BO811,BS811,BW811,CA811,CE811),2)+LARGE((S811,W811,AA811,AE811,AI811,AM811,AQ811,AU811,AY811,BC811,BG811,BK811,BO811,BS811,BW811,CA811,CE811),3)+LARGE((S811,W811,AA811,AE811,AI811,AM811,AQ811,AU811,AY811,BC811,BG811,BK811,BO811,BS811,BW811,CA811,CE811),4)+LARGE((S811,W811,AA811,AE811,AI811,AM811,AQ811,AU811,AY811,BC811,BG811,BK811,BO811,BS811,BW811,CA811,CE811),5),K811)</f>
        <v>114.17</v>
      </c>
      <c r="S811" s="193"/>
      <c r="W811" s="196"/>
      <c r="Y811" s="59" t="s">
        <v>247</v>
      </c>
      <c r="AA811" s="199" t="s">
        <v>247</v>
      </c>
      <c r="AE811" s="202"/>
      <c r="AI811" s="205"/>
      <c r="AJ811" s="200"/>
      <c r="AK811" s="201" t="s">
        <v>247</v>
      </c>
      <c r="AL811" s="201"/>
      <c r="AM811" s="202"/>
      <c r="AN811" s="206">
        <v>3.6759259259259255E-2</v>
      </c>
      <c r="AO811" s="251">
        <v>111.97</v>
      </c>
      <c r="AP811" s="206">
        <v>3.6053481481481478E-2</v>
      </c>
      <c r="AQ811" s="251">
        <v>114.17</v>
      </c>
      <c r="AU811" s="202"/>
      <c r="AW811" s="231"/>
      <c r="AX811" s="231"/>
      <c r="AY811" s="253"/>
      <c r="BA811" s="207"/>
      <c r="BB811" s="207"/>
      <c r="BC811" s="208"/>
      <c r="BD811" s="210"/>
      <c r="BE811" s="211"/>
      <c r="BF811" s="211"/>
      <c r="BG811" s="212"/>
      <c r="BH811" s="213"/>
      <c r="BI811" s="214"/>
      <c r="BJ811" s="214"/>
      <c r="BK811" s="215"/>
      <c r="BL811" s="112"/>
      <c r="BM811" s="233"/>
      <c r="BN811" s="233"/>
      <c r="BO811" s="255"/>
      <c r="BS811" s="217"/>
      <c r="BT811" s="218"/>
      <c r="BU811" s="259"/>
      <c r="BV811" s="259"/>
      <c r="BW811" s="260"/>
      <c r="BY811" s="257"/>
      <c r="BZ811" s="257"/>
      <c r="CA811" s="257"/>
      <c r="CB811" s="221"/>
      <c r="CC811" s="222"/>
      <c r="CD811" s="222"/>
      <c r="CE811" s="222"/>
    </row>
    <row r="812" spans="2:83" ht="15" customHeight="1">
      <c r="B812" s="2">
        <v>907</v>
      </c>
      <c r="C812" s="2">
        <v>807</v>
      </c>
      <c r="D812" s="49" t="s">
        <v>456</v>
      </c>
      <c r="E812" s="49" t="s">
        <v>1534</v>
      </c>
      <c r="F812" s="93" t="s">
        <v>369</v>
      </c>
      <c r="G812" s="85" t="s">
        <v>275</v>
      </c>
      <c r="H812" s="49" t="s">
        <v>31</v>
      </c>
      <c r="I812" s="49" t="s">
        <v>31</v>
      </c>
      <c r="J812" s="105">
        <f t="shared" si="63"/>
        <v>114.15</v>
      </c>
      <c r="K812" s="249">
        <f t="shared" si="64"/>
        <v>114.15</v>
      </c>
      <c r="L812" s="51">
        <f t="shared" si="65"/>
        <v>1</v>
      </c>
      <c r="M812" s="52" t="str">
        <f t="shared" si="66"/>
        <v>nie</v>
      </c>
      <c r="N812" s="106">
        <f>IF($M812="ano",LARGE((Q812,U812,Y812,AC812,AG812,AK812,AO812,AS812,AW812,BA812,BE812,BI812,BM812,BQ812,BU812,BY812,CC812),1)+LARGE((Q812,U812,Y812,AC812,AG812,AK812,AO812,AS812,AW812,BA812,BE812,BI812,BM812,BQ812,BU812,BY812,CC812),2)+LARGE((Q812,U812,Y812,AC812,AG812,AK812,AO812,AS812,AW812,BA812,BE812,BI812,BM812,BQ812,BU812,BY812,CC812),3)+LARGE((Q812,U812,Y812,AC812,AG812,AK812,AO812,AS812,AW812,BA812,BE812,BI812,BM812,BQ812,BU812,BY812,CC812),4)+LARGE((Q812,U812,Y812,AC812,AG812,AK812,AO812,AS812,AW812,BA812,BE812,BI812,BM812,BQ812,BU812,BY812,CC812),5),J812)</f>
        <v>114.15</v>
      </c>
      <c r="O812" s="250">
        <f>IF($M812="ano",LARGE((S812,W812,AA812,AE812,AI812,AM812,AQ812,AU812,AY812,BC812,BG812,BK812,BO812,BS812,BW812,CA812,CE812),1)+LARGE((S812,W812,AA812,AE812,AI812,AM812,AQ812,AU812,AY812,BC812,BG812,BK812,BO812,BS812,BW812,CA812,CE812),2)+LARGE((S812,W812,AA812,AE812,AI812,AM812,AQ812,AU812,AY812,BC812,BG812,BK812,BO812,BS812,BW812,CA812,CE812),3)+LARGE((S812,W812,AA812,AE812,AI812,AM812,AQ812,AU812,AY812,BC812,BG812,BK812,BO812,BS812,BW812,CA812,CE812),4)+LARGE((S812,W812,AA812,AE812,AI812,AM812,AQ812,AU812,AY812,BC812,BG812,BK812,BO812,BS812,BW812,CA812,CE812),5),K812)</f>
        <v>114.15</v>
      </c>
      <c r="S812" s="193"/>
      <c r="W812" s="196"/>
      <c r="Y812" s="59" t="s">
        <v>247</v>
      </c>
      <c r="AA812" s="199" t="s">
        <v>247</v>
      </c>
      <c r="AE812" s="202"/>
      <c r="AI812" s="205"/>
      <c r="AJ812" s="200"/>
      <c r="AK812" s="201" t="s">
        <v>247</v>
      </c>
      <c r="AL812" s="201"/>
      <c r="AM812" s="202"/>
      <c r="AN812" s="206">
        <v>3.6481481481481483E-2</v>
      </c>
      <c r="AO812" s="251">
        <v>114.15</v>
      </c>
      <c r="AP812" s="206">
        <v>3.6481481481481483E-2</v>
      </c>
      <c r="AQ812" s="251">
        <v>114.15</v>
      </c>
      <c r="AU812" s="202"/>
      <c r="AW812" s="231"/>
      <c r="AX812" s="231"/>
      <c r="AY812" s="253"/>
      <c r="BA812" s="207"/>
      <c r="BB812" s="207"/>
      <c r="BC812" s="208"/>
      <c r="BD812" s="210"/>
      <c r="BE812" s="211"/>
      <c r="BF812" s="211"/>
      <c r="BG812" s="212"/>
      <c r="BH812" s="213"/>
      <c r="BI812" s="214"/>
      <c r="BJ812" s="214"/>
      <c r="BK812" s="215"/>
      <c r="BL812" s="112"/>
      <c r="BM812" s="233"/>
      <c r="BN812" s="233"/>
      <c r="BO812" s="255"/>
      <c r="BS812" s="217"/>
      <c r="BT812" s="218"/>
      <c r="BU812" s="259"/>
      <c r="BV812" s="259"/>
      <c r="BW812" s="260"/>
      <c r="BY812" s="257"/>
      <c r="BZ812" s="257"/>
      <c r="CA812" s="257"/>
      <c r="CB812" s="221"/>
      <c r="CC812" s="222"/>
      <c r="CD812" s="222"/>
      <c r="CE812" s="222"/>
    </row>
    <row r="813" spans="2:83" ht="15" customHeight="1">
      <c r="B813" s="2">
        <v>908</v>
      </c>
      <c r="C813" s="2">
        <v>808</v>
      </c>
      <c r="D813" s="47" t="s">
        <v>2162</v>
      </c>
      <c r="E813" s="47" t="s">
        <v>1877</v>
      </c>
      <c r="F813" s="89" t="s">
        <v>2163</v>
      </c>
      <c r="G813" s="48">
        <v>1975</v>
      </c>
      <c r="H813" s="49" t="s">
        <v>31</v>
      </c>
      <c r="I813" s="2" t="str">
        <f>IF(G813&lt;=1953,"M60",IF(G813&lt;=1963,"M50",IF(G813&lt;=1973,"M40","M")))</f>
        <v>M</v>
      </c>
      <c r="J813" s="105">
        <f t="shared" si="63"/>
        <v>111.03</v>
      </c>
      <c r="K813" s="249">
        <f t="shared" si="64"/>
        <v>114.02000000000001</v>
      </c>
      <c r="L813" s="51">
        <f t="shared" si="65"/>
        <v>1</v>
      </c>
      <c r="M813" s="52" t="str">
        <f t="shared" si="66"/>
        <v>nie</v>
      </c>
      <c r="N813" s="106">
        <f>IF($M813="ano",LARGE((Q813,U813,Y813,AC813,AG813,AK813,AO813,AS813,AW813,BA813,BE813,BI813,BM813,BQ813,BU813,BY813,CC813),1)+LARGE((Q813,U813,Y813,AC813,AG813,AK813,AO813,AS813,AW813,BA813,BE813,BI813,BM813,BQ813,BU813,BY813,CC813),2)+LARGE((Q813,U813,Y813,AC813,AG813,AK813,AO813,AS813,AW813,BA813,BE813,BI813,BM813,BQ813,BU813,BY813,CC813),3)+LARGE((Q813,U813,Y813,AC813,AG813,AK813,AO813,AS813,AW813,BA813,BE813,BI813,BM813,BQ813,BU813,BY813,CC813),4)+LARGE((Q813,U813,Y813,AC813,AG813,AK813,AO813,AS813,AW813,BA813,BE813,BI813,BM813,BQ813,BU813,BY813,CC813),5),J813)</f>
        <v>111.03</v>
      </c>
      <c r="O813" s="250">
        <f>IF($M813="ano",LARGE((S813,W813,AA813,AE813,AI813,AM813,AQ813,AU813,AY813,BC813,BG813,BK813,BO813,BS813,BW813,CA813,CE813),1)+LARGE((S813,W813,AA813,AE813,AI813,AM813,AQ813,AU813,AY813,BC813,BG813,BK813,BO813,BS813,BW813,CA813,CE813),2)+LARGE((S813,W813,AA813,AE813,AI813,AM813,AQ813,AU813,AY813,BC813,BG813,BK813,BO813,BS813,BW813,CA813,CE813),3)+LARGE((S813,W813,AA813,AE813,AI813,AM813,AQ813,AU813,AY813,BC813,BG813,BK813,BO813,BS813,BW813,CA813,CE813),4)+LARGE((S813,W813,AA813,AE813,AI813,AM813,AQ813,AU813,AY813,BC813,BG813,BK813,BO813,BS813,BW813,CA813,CE813),5),K813)</f>
        <v>114.02000000000001</v>
      </c>
      <c r="P813" s="191"/>
      <c r="Q813" s="192"/>
      <c r="R813" s="192"/>
      <c r="S813" s="193"/>
      <c r="T813" s="194">
        <v>0.11307870370370371</v>
      </c>
      <c r="U813" s="256">
        <v>111.03</v>
      </c>
      <c r="V813" s="194">
        <v>0.11011604166666668</v>
      </c>
      <c r="W813" s="256">
        <v>114.02000000000001</v>
      </c>
      <c r="X813" s="197"/>
      <c r="Y813" s="198" t="s">
        <v>247</v>
      </c>
      <c r="Z813" s="198"/>
      <c r="AA813" s="199" t="s">
        <v>247</v>
      </c>
      <c r="AB813" s="200"/>
      <c r="AC813" s="201"/>
      <c r="AD813" s="201"/>
      <c r="AE813" s="202"/>
      <c r="AF813" s="203"/>
      <c r="AG813" s="204" t="s">
        <v>247</v>
      </c>
      <c r="AH813" s="204"/>
      <c r="AI813" s="205"/>
      <c r="AJ813" s="200"/>
      <c r="AK813" s="201" t="s">
        <v>247</v>
      </c>
      <c r="AL813" s="201"/>
      <c r="AM813" s="202"/>
      <c r="AN813" s="206"/>
      <c r="AO813" s="207" t="s">
        <v>247</v>
      </c>
      <c r="AP813" s="207"/>
      <c r="AQ813" s="208"/>
      <c r="AU813" s="202"/>
      <c r="AW813" s="231"/>
      <c r="AX813" s="231"/>
      <c r="AY813" s="253"/>
      <c r="BA813" s="207"/>
      <c r="BB813" s="207"/>
      <c r="BC813" s="208"/>
      <c r="BD813" s="210"/>
      <c r="BE813" s="211"/>
      <c r="BF813" s="211"/>
      <c r="BG813" s="212"/>
      <c r="BH813" s="213"/>
      <c r="BI813" s="214"/>
      <c r="BJ813" s="214"/>
      <c r="BK813" s="215"/>
      <c r="BL813" s="112"/>
      <c r="BM813" s="233"/>
      <c r="BN813" s="233"/>
      <c r="BO813" s="255"/>
      <c r="BP813" s="216"/>
      <c r="BQ813" s="216"/>
      <c r="BR813" s="216"/>
      <c r="BS813" s="217"/>
      <c r="BT813" s="218"/>
      <c r="BU813" s="259"/>
      <c r="BV813" s="259"/>
      <c r="BW813" s="260"/>
      <c r="BY813" s="257"/>
      <c r="BZ813" s="257"/>
      <c r="CA813" s="257"/>
      <c r="CB813" s="221"/>
      <c r="CC813" s="222"/>
      <c r="CD813" s="222"/>
      <c r="CE813" s="222"/>
    </row>
    <row r="814" spans="2:83" ht="15" customHeight="1">
      <c r="B814" s="2">
        <v>911</v>
      </c>
      <c r="C814" s="2">
        <v>809</v>
      </c>
      <c r="D814" s="47" t="s">
        <v>2417</v>
      </c>
      <c r="E814" s="47" t="s">
        <v>1505</v>
      </c>
      <c r="F814" s="89" t="s">
        <v>1542</v>
      </c>
      <c r="G814" s="48">
        <v>1981</v>
      </c>
      <c r="H814" s="49" t="s">
        <v>31</v>
      </c>
      <c r="I814" s="2" t="s">
        <v>39</v>
      </c>
      <c r="J814" s="105">
        <f t="shared" si="63"/>
        <v>113.81</v>
      </c>
      <c r="K814" s="249">
        <f t="shared" si="64"/>
        <v>113.89000000000001</v>
      </c>
      <c r="L814" s="51">
        <f t="shared" si="65"/>
        <v>3</v>
      </c>
      <c r="M814" s="52" t="str">
        <f t="shared" si="66"/>
        <v>nie</v>
      </c>
      <c r="N814" s="106">
        <f>IF($M814="ano",LARGE((Q814,U814,Y814,AC814,AG814,AK814,AO814,AS814,AW814,BA814,BE814,BI814,BM814,BQ814,BU814,BY814,CC814),1)+LARGE((Q814,U814,Y814,AC814,AG814,AK814,AO814,AS814,AW814,BA814,BE814,BI814,BM814,BQ814,BU814,BY814,CC814),2)+LARGE((Q814,U814,Y814,AC814,AG814,AK814,AO814,AS814,AW814,BA814,BE814,BI814,BM814,BQ814,BU814,BY814,CC814),3)+LARGE((Q814,U814,Y814,AC814,AG814,AK814,AO814,AS814,AW814,BA814,BE814,BI814,BM814,BQ814,BU814,BY814,CC814),4)+LARGE((Q814,U814,Y814,AC814,AG814,AK814,AO814,AS814,AW814,BA814,BE814,BI814,BM814,BQ814,BU814,BY814,CC814),5),J814)</f>
        <v>113.81</v>
      </c>
      <c r="O814" s="250">
        <f>IF($M814="ano",LARGE((S814,W814,AA814,AE814,AI814,AM814,AQ814,AU814,AY814,BC814,BG814,BK814,BO814,BS814,BW814,CA814,CE814),1)+LARGE((S814,W814,AA814,AE814,AI814,AM814,AQ814,AU814,AY814,BC814,BG814,BK814,BO814,BS814,BW814,CA814,CE814),2)+LARGE((S814,W814,AA814,AE814,AI814,AM814,AQ814,AU814,AY814,BC814,BG814,BK814,BO814,BS814,BW814,CA814,CE814),3)+LARGE((S814,W814,AA814,AE814,AI814,AM814,AQ814,AU814,AY814,BC814,BG814,BK814,BO814,BS814,BW814,CA814,CE814),4)+LARGE((S814,W814,AA814,AE814,AI814,AM814,AQ814,AU814,AY814,BC814,BG814,BK814,BO814,BS814,BW814,CA814,CE814),5),K814)</f>
        <v>113.89000000000001</v>
      </c>
      <c r="P814" s="191"/>
      <c r="Q814" s="192"/>
      <c r="R814" s="192"/>
      <c r="S814" s="193"/>
      <c r="T814" s="194">
        <v>0.15328703703703703</v>
      </c>
      <c r="U814" s="256">
        <v>1</v>
      </c>
      <c r="V814" s="194">
        <v>0.15321039351851851</v>
      </c>
      <c r="W814" s="256">
        <v>1.01</v>
      </c>
      <c r="X814" s="197"/>
      <c r="Y814" s="198" t="s">
        <v>247</v>
      </c>
      <c r="Z814" s="198"/>
      <c r="AA814" s="199" t="s">
        <v>247</v>
      </c>
      <c r="AB814" s="200"/>
      <c r="AC814" s="201"/>
      <c r="AD814" s="201"/>
      <c r="AE814" s="202"/>
      <c r="AF814" s="203"/>
      <c r="AG814" s="204" t="s">
        <v>247</v>
      </c>
      <c r="AH814" s="204"/>
      <c r="AI814" s="205"/>
      <c r="AJ814" s="200"/>
      <c r="AK814" s="201" t="s">
        <v>247</v>
      </c>
      <c r="AL814" s="201"/>
      <c r="AM814" s="202"/>
      <c r="AN814" s="206">
        <v>4.7951388888888891E-2</v>
      </c>
      <c r="AO814" s="251">
        <v>24.27</v>
      </c>
      <c r="AP814" s="206">
        <v>4.7927413194444449E-2</v>
      </c>
      <c r="AQ814" s="251">
        <v>24.290000000000003</v>
      </c>
      <c r="AU814" s="202"/>
      <c r="AW814" s="231"/>
      <c r="AX814" s="231"/>
      <c r="AY814" s="253"/>
      <c r="BA814" s="207"/>
      <c r="BB814" s="207"/>
      <c r="BC814" s="208"/>
      <c r="BD814" s="210">
        <v>7.6261574074074065E-2</v>
      </c>
      <c r="BE814" s="258">
        <v>88.54</v>
      </c>
      <c r="BF814" s="210">
        <v>7.6223443287037035E-2</v>
      </c>
      <c r="BG814" s="258">
        <v>88.59</v>
      </c>
      <c r="BH814" s="213"/>
      <c r="BI814" s="214"/>
      <c r="BJ814" s="214"/>
      <c r="BK814" s="215"/>
      <c r="BL814" s="112"/>
      <c r="BM814" s="233"/>
      <c r="BN814" s="233"/>
      <c r="BO814" s="255"/>
      <c r="BP814" s="216"/>
      <c r="BQ814" s="216"/>
      <c r="BR814" s="216"/>
      <c r="BS814" s="217"/>
      <c r="BT814" s="218"/>
      <c r="BU814" s="259"/>
      <c r="BV814" s="259"/>
      <c r="BW814" s="260"/>
      <c r="BY814" s="257"/>
      <c r="BZ814" s="257"/>
      <c r="CA814" s="257"/>
      <c r="CB814" s="221"/>
      <c r="CC814" s="222"/>
      <c r="CD814" s="222"/>
      <c r="CE814" s="222"/>
    </row>
    <row r="815" spans="2:83" ht="15" customHeight="1">
      <c r="B815" s="2">
        <v>912</v>
      </c>
      <c r="C815" s="2">
        <v>810</v>
      </c>
      <c r="D815" s="49" t="s">
        <v>2178</v>
      </c>
      <c r="E815" s="49" t="s">
        <v>1940</v>
      </c>
      <c r="F815" s="93" t="s">
        <v>1542</v>
      </c>
      <c r="G815" s="85">
        <v>1973</v>
      </c>
      <c r="H815" s="49" t="s">
        <v>31</v>
      </c>
      <c r="I815" s="2" t="str">
        <f>IF(G815&lt;=1953,"M60",IF(G815&lt;=1963,"M50",IF(G815&lt;=1973,"M40","M")))</f>
        <v>M40</v>
      </c>
      <c r="J815" s="105">
        <f t="shared" si="63"/>
        <v>109.18</v>
      </c>
      <c r="K815" s="249">
        <f t="shared" si="64"/>
        <v>113.88000000000001</v>
      </c>
      <c r="L815" s="51">
        <f t="shared" si="65"/>
        <v>1</v>
      </c>
      <c r="M815" s="52" t="str">
        <f t="shared" si="66"/>
        <v>nie</v>
      </c>
      <c r="N815" s="106">
        <f>IF($M815="ano",LARGE((Q815,U815,Y815,AC815,AG815,AK815,AO815,AS815,AW815,BA815,BE815,BI815,BM815,BQ815,BU815,BY815,CC815),1)+LARGE((Q815,U815,Y815,AC815,AG815,AK815,AO815,AS815,AW815,BA815,BE815,BI815,BM815,BQ815,BU815,BY815,CC815),2)+LARGE((Q815,U815,Y815,AC815,AG815,AK815,AO815,AS815,AW815,BA815,BE815,BI815,BM815,BQ815,BU815,BY815,CC815),3)+LARGE((Q815,U815,Y815,AC815,AG815,AK815,AO815,AS815,AW815,BA815,BE815,BI815,BM815,BQ815,BU815,BY815,CC815),4)+LARGE((Q815,U815,Y815,AC815,AG815,AK815,AO815,AS815,AW815,BA815,BE815,BI815,BM815,BQ815,BU815,BY815,CC815),5),J815)</f>
        <v>109.18</v>
      </c>
      <c r="O815" s="250">
        <f>IF($M815="ano",LARGE((S815,W815,AA815,AE815,AI815,AM815,AQ815,AU815,AY815,BC815,BG815,BK815,BO815,BS815,BW815,CA815,CE815),1)+LARGE((S815,W815,AA815,AE815,AI815,AM815,AQ815,AU815,AY815,BC815,BG815,BK815,BO815,BS815,BW815,CA815,CE815),2)+LARGE((S815,W815,AA815,AE815,AI815,AM815,AQ815,AU815,AY815,BC815,BG815,BK815,BO815,BS815,BW815,CA815,CE815),3)+LARGE((S815,W815,AA815,AE815,AI815,AM815,AQ815,AU815,AY815,BC815,BG815,BK815,BO815,BS815,BW815,CA815,CE815),4)+LARGE((S815,W815,AA815,AE815,AI815,AM815,AQ815,AU815,AY815,BC815,BG815,BK815,BO815,BS815,BW815,CA815,CE815),5),K815)</f>
        <v>113.88000000000001</v>
      </c>
      <c r="P815" s="191"/>
      <c r="Q815" s="192"/>
      <c r="R815" s="192"/>
      <c r="S815" s="193"/>
      <c r="T815" s="194">
        <v>0.11371527777777778</v>
      </c>
      <c r="U815" s="256">
        <v>109.18</v>
      </c>
      <c r="V815" s="194">
        <v>0.10903020833333334</v>
      </c>
      <c r="W815" s="256">
        <v>113.88000000000001</v>
      </c>
      <c r="X815" s="197"/>
      <c r="Y815" s="198" t="s">
        <v>247</v>
      </c>
      <c r="Z815" s="198"/>
      <c r="AA815" s="199" t="s">
        <v>247</v>
      </c>
      <c r="AB815" s="200"/>
      <c r="AC815" s="201"/>
      <c r="AD815" s="201"/>
      <c r="AE815" s="202"/>
      <c r="AF815" s="203"/>
      <c r="AG815" s="204" t="s">
        <v>247</v>
      </c>
      <c r="AH815" s="204"/>
      <c r="AI815" s="205"/>
      <c r="AJ815" s="200"/>
      <c r="AK815" s="201" t="s">
        <v>247</v>
      </c>
      <c r="AL815" s="201"/>
      <c r="AM815" s="202"/>
      <c r="AN815" s="206"/>
      <c r="AO815" s="207" t="s">
        <v>247</v>
      </c>
      <c r="AP815" s="207"/>
      <c r="AQ815" s="208"/>
      <c r="AU815" s="202"/>
      <c r="AW815" s="231"/>
      <c r="AX815" s="231"/>
      <c r="AY815" s="253"/>
      <c r="BA815" s="207"/>
      <c r="BB815" s="207"/>
      <c r="BC815" s="208"/>
      <c r="BD815" s="210"/>
      <c r="BE815" s="211"/>
      <c r="BF815" s="211"/>
      <c r="BG815" s="212"/>
      <c r="BH815" s="213"/>
      <c r="BI815" s="214"/>
      <c r="BJ815" s="214"/>
      <c r="BK815" s="215"/>
      <c r="BL815" s="112"/>
      <c r="BM815" s="233"/>
      <c r="BN815" s="233"/>
      <c r="BO815" s="255"/>
      <c r="BP815" s="216"/>
      <c r="BQ815" s="216"/>
      <c r="BR815" s="216"/>
      <c r="BS815" s="217"/>
      <c r="BT815" s="218"/>
      <c r="BU815" s="259"/>
      <c r="BV815" s="259"/>
      <c r="BW815" s="260"/>
      <c r="BY815" s="257"/>
      <c r="BZ815" s="257"/>
      <c r="CA815" s="257"/>
      <c r="CB815" s="221"/>
      <c r="CC815" s="222"/>
      <c r="CD815" s="222"/>
      <c r="CE815" s="222"/>
    </row>
    <row r="816" spans="2:83" ht="15" customHeight="1">
      <c r="B816" s="2">
        <v>913</v>
      </c>
      <c r="C816" s="2">
        <v>811</v>
      </c>
      <c r="D816" s="49" t="s">
        <v>1373</v>
      </c>
      <c r="E816" s="49" t="s">
        <v>1505</v>
      </c>
      <c r="F816" s="93" t="s">
        <v>1964</v>
      </c>
      <c r="G816" s="85">
        <v>1972</v>
      </c>
      <c r="H816" s="49" t="s">
        <v>31</v>
      </c>
      <c r="I816" s="49" t="s">
        <v>32</v>
      </c>
      <c r="J816" s="105">
        <f t="shared" si="63"/>
        <v>108.26</v>
      </c>
      <c r="K816" s="249">
        <f t="shared" si="64"/>
        <v>113.82000000000001</v>
      </c>
      <c r="L816" s="51">
        <f t="shared" si="65"/>
        <v>1</v>
      </c>
      <c r="M816" s="52" t="str">
        <f t="shared" si="66"/>
        <v>nie</v>
      </c>
      <c r="N816" s="106">
        <f>IF($M816="ano",LARGE((Q816,U816,Y816,AC816,AG816,AK816,AO816,AS816,AW816,BA816,BE816,BI816,BM816,BQ816,BU816,BY816,CC816),1)+LARGE((Q816,U816,Y816,AC816,AG816,AK816,AO816,AS816,AW816,BA816,BE816,BI816,BM816,BQ816,BU816,BY816,CC816),2)+LARGE((Q816,U816,Y816,AC816,AG816,AK816,AO816,AS816,AW816,BA816,BE816,BI816,BM816,BQ816,BU816,BY816,CC816),3)+LARGE((Q816,U816,Y816,AC816,AG816,AK816,AO816,AS816,AW816,BA816,BE816,BI816,BM816,BQ816,BU816,BY816,CC816),4)+LARGE((Q816,U816,Y816,AC816,AG816,AK816,AO816,AS816,AW816,BA816,BE816,BI816,BM816,BQ816,BU816,BY816,CC816),5),J816)</f>
        <v>108.26</v>
      </c>
      <c r="O816" s="250">
        <f>IF($M816="ano",LARGE((S816,W816,AA816,AE816,AI816,AM816,AQ816,AU816,AY816,BC816,BG816,BK816,BO816,BS816,BW816,CA816,CE816),1)+LARGE((S816,W816,AA816,AE816,AI816,AM816,AQ816,AU816,AY816,BC816,BG816,BK816,BO816,BS816,BW816,CA816,CE816),2)+LARGE((S816,W816,AA816,AE816,AI816,AM816,AQ816,AU816,AY816,BC816,BG816,BK816,BO816,BS816,BW816,CA816,CE816),3)+LARGE((S816,W816,AA816,AE816,AI816,AM816,AQ816,AU816,AY816,BC816,BG816,BK816,BO816,BS816,BW816,CA816,CE816),4)+LARGE((S816,W816,AA816,AE816,AI816,AM816,AQ816,AU816,AY816,BC816,BG816,BK816,BO816,BS816,BW816,CA816,CE816),5),K816)</f>
        <v>113.82000000000001</v>
      </c>
      <c r="AJ816" s="200"/>
      <c r="AK816" s="201"/>
      <c r="AL816" s="201"/>
      <c r="AM816" s="201"/>
      <c r="BY816" s="264"/>
      <c r="BZ816" s="264"/>
      <c r="CA816" s="257"/>
      <c r="CB816" s="221">
        <v>6.9467592592592595E-2</v>
      </c>
      <c r="CC816" s="222">
        <v>108.26</v>
      </c>
      <c r="CD816" s="221">
        <v>6.607757407407408E-2</v>
      </c>
      <c r="CE816" s="222">
        <v>113.82000000000001</v>
      </c>
    </row>
    <row r="817" spans="2:83" ht="15" customHeight="1">
      <c r="B817" s="2">
        <v>916</v>
      </c>
      <c r="C817" s="2">
        <v>812</v>
      </c>
      <c r="D817" s="47" t="s">
        <v>1694</v>
      </c>
      <c r="E817" s="47" t="s">
        <v>1632</v>
      </c>
      <c r="F817" s="89" t="s">
        <v>1695</v>
      </c>
      <c r="G817" s="48">
        <v>1971</v>
      </c>
      <c r="H817" s="49" t="s">
        <v>31</v>
      </c>
      <c r="I817" s="2" t="str">
        <f>IF(G817&lt;=1953,"M60",IF(G817&lt;=1963,"M50",IF(G817&lt;=1973,"M40","M")))</f>
        <v>M40</v>
      </c>
      <c r="J817" s="105">
        <f t="shared" si="63"/>
        <v>106.75</v>
      </c>
      <c r="K817" s="249">
        <f t="shared" si="64"/>
        <v>113.12</v>
      </c>
      <c r="L817" s="51">
        <f t="shared" si="65"/>
        <v>1</v>
      </c>
      <c r="M817" s="52" t="str">
        <f t="shared" si="66"/>
        <v>nie</v>
      </c>
      <c r="N817" s="106">
        <f>IF($M817="ano",LARGE((Q817,U817,Y817,AC817,AG817,AK817,AO817,AS817,AW817,BA817,BE817,BI817,BM817,BQ817,BU817,BY817,CC817),1)+LARGE((Q817,U817,Y817,AC817,AG817,AK817,AO817,AS817,AW817,BA817,BE817,BI817,BM817,BQ817,BU817,BY817,CC817),2)+LARGE((Q817,U817,Y817,AC817,AG817,AK817,AO817,AS817,AW817,BA817,BE817,BI817,BM817,BQ817,BU817,BY817,CC817),3)+LARGE((Q817,U817,Y817,AC817,AG817,AK817,AO817,AS817,AW817,BA817,BE817,BI817,BM817,BQ817,BU817,BY817,CC817),4)+LARGE((Q817,U817,Y817,AC817,AG817,AK817,AO817,AS817,AW817,BA817,BE817,BI817,BM817,BQ817,BU817,BY817,CC817),5),J817)</f>
        <v>106.75</v>
      </c>
      <c r="O817" s="250">
        <f>IF($M817="ano",LARGE((S817,W817,AA817,AE817,AI817,AM817,AQ817,AU817,AY817,BC817,BG817,BK817,BO817,BS817,BW817,CA817,CE817),1)+LARGE((S817,W817,AA817,AE817,AI817,AM817,AQ817,AU817,AY817,BC817,BG817,BK817,BO817,BS817,BW817,CA817,CE817),2)+LARGE((S817,W817,AA817,AE817,AI817,AM817,AQ817,AU817,AY817,BC817,BG817,BK817,BO817,BS817,BW817,CA817,CE817),3)+LARGE((S817,W817,AA817,AE817,AI817,AM817,AQ817,AU817,AY817,BC817,BG817,BK817,BO817,BS817,BW817,CA817,CE817),4)+LARGE((S817,W817,AA817,AE817,AI817,AM817,AQ817,AU817,AY817,BC817,BG817,BK817,BO817,BS817,BW817,CA817,CE817),5),K817)</f>
        <v>113.12</v>
      </c>
      <c r="P817" s="191"/>
      <c r="Q817" s="192"/>
      <c r="R817" s="192"/>
      <c r="S817" s="193"/>
      <c r="T817" s="194"/>
      <c r="U817" s="195"/>
      <c r="V817" s="195"/>
      <c r="W817" s="196"/>
      <c r="X817" s="197">
        <v>7.4131944444444445E-2</v>
      </c>
      <c r="Y817" s="261">
        <v>106.75</v>
      </c>
      <c r="Z817" s="197">
        <v>6.9958315972222226E-2</v>
      </c>
      <c r="AA817" s="261">
        <v>113.12</v>
      </c>
      <c r="AB817" s="200"/>
      <c r="AC817" s="201"/>
      <c r="AD817" s="201"/>
      <c r="AE817" s="202"/>
      <c r="AF817" s="203"/>
      <c r="AG817" s="204" t="s">
        <v>247</v>
      </c>
      <c r="AH817" s="204"/>
      <c r="AI817" s="205"/>
      <c r="AJ817" s="200"/>
      <c r="AK817" s="201" t="s">
        <v>247</v>
      </c>
      <c r="AL817" s="201"/>
      <c r="AM817" s="202"/>
      <c r="AN817" s="206"/>
      <c r="AO817" s="207" t="s">
        <v>247</v>
      </c>
      <c r="AP817" s="207"/>
      <c r="AQ817" s="208"/>
      <c r="AU817" s="202"/>
      <c r="AW817" s="231"/>
      <c r="AX817" s="231"/>
      <c r="AY817" s="253"/>
      <c r="BA817" s="207"/>
      <c r="BB817" s="207"/>
      <c r="BC817" s="208"/>
      <c r="BD817" s="210"/>
      <c r="BE817" s="211"/>
      <c r="BF817" s="211"/>
      <c r="BG817" s="212"/>
      <c r="BH817" s="213"/>
      <c r="BI817" s="214"/>
      <c r="BJ817" s="214"/>
      <c r="BK817" s="215"/>
      <c r="BL817" s="112"/>
      <c r="BM817" s="233"/>
      <c r="BN817" s="233"/>
      <c r="BO817" s="255"/>
      <c r="BP817" s="216"/>
      <c r="BQ817" s="216"/>
      <c r="BR817" s="216"/>
      <c r="BS817" s="217"/>
      <c r="BT817" s="218"/>
      <c r="BU817" s="259"/>
      <c r="BV817" s="259"/>
      <c r="BW817" s="260"/>
      <c r="BY817" s="257"/>
      <c r="BZ817" s="257"/>
      <c r="CA817" s="257"/>
      <c r="CB817" s="221"/>
      <c r="CC817" s="222"/>
      <c r="CD817" s="222"/>
      <c r="CE817" s="222"/>
    </row>
    <row r="818" spans="2:83" ht="15" customHeight="1">
      <c r="B818" s="2">
        <v>919</v>
      </c>
      <c r="C818" s="2">
        <v>813</v>
      </c>
      <c r="D818" s="49" t="s">
        <v>1621</v>
      </c>
      <c r="E818" s="49" t="s">
        <v>1582</v>
      </c>
      <c r="G818" s="85">
        <v>1972</v>
      </c>
      <c r="H818" s="49" t="s">
        <v>31</v>
      </c>
      <c r="I818" s="2" t="str">
        <f>IF(G818&lt;=1953,"M60",IF(G818&lt;=1963,"M50",IF(G818&lt;=1973,"M40","M")))</f>
        <v>M40</v>
      </c>
      <c r="J818" s="105">
        <f t="shared" si="63"/>
        <v>107.32</v>
      </c>
      <c r="K818" s="249">
        <f t="shared" si="64"/>
        <v>112.83</v>
      </c>
      <c r="L818" s="51">
        <f t="shared" si="65"/>
        <v>1</v>
      </c>
      <c r="M818" s="52" t="str">
        <f t="shared" si="66"/>
        <v>nie</v>
      </c>
      <c r="N818" s="106">
        <f>IF($M818="ano",LARGE((Q818,U818,Y818,AC818,AG818,AK818,AO818,AS818,AW818,BA818,BE818,BI818,BM818,BQ818,BU818,BY818,CC818),1)+LARGE((Q818,U818,Y818,AC818,AG818,AK818,AO818,AS818,AW818,BA818,BE818,BI818,BM818,BQ818,BU818,BY818,CC818),2)+LARGE((Q818,U818,Y818,AC818,AG818,AK818,AO818,AS818,AW818,BA818,BE818,BI818,BM818,BQ818,BU818,BY818,CC818),3)+LARGE((Q818,U818,Y818,AC818,AG818,AK818,AO818,AS818,AW818,BA818,BE818,BI818,BM818,BQ818,BU818,BY818,CC818),4)+LARGE((Q818,U818,Y818,AC818,AG818,AK818,AO818,AS818,AW818,BA818,BE818,BI818,BM818,BQ818,BU818,BY818,CC818),5),J818)</f>
        <v>107.32</v>
      </c>
      <c r="O818" s="250">
        <f>IF($M818="ano",LARGE((S818,W818,AA818,AE818,AI818,AM818,AQ818,AU818,AY818,BC818,BG818,BK818,BO818,BS818,BW818,CA818,CE818),1)+LARGE((S818,W818,AA818,AE818,AI818,AM818,AQ818,AU818,AY818,BC818,BG818,BK818,BO818,BS818,BW818,CA818,CE818),2)+LARGE((S818,W818,AA818,AE818,AI818,AM818,AQ818,AU818,AY818,BC818,BG818,BK818,BO818,BS818,BW818,CA818,CE818),3)+LARGE((S818,W818,AA818,AE818,AI818,AM818,AQ818,AU818,AY818,BC818,BG818,BK818,BO818,BS818,BW818,CA818,CE818),4)+LARGE((S818,W818,AA818,AE818,AI818,AM818,AQ818,AU818,AY818,BC818,BG818,BK818,BO818,BS818,BW818,CA818,CE818),5),K818)</f>
        <v>112.83</v>
      </c>
      <c r="P818" s="191"/>
      <c r="Q818" s="192"/>
      <c r="R818" s="192"/>
      <c r="S818" s="193"/>
      <c r="T818" s="194">
        <v>0.11435185185185186</v>
      </c>
      <c r="U818" s="256">
        <v>107.32</v>
      </c>
      <c r="V818" s="194">
        <v>0.1087714814814815</v>
      </c>
      <c r="W818" s="256">
        <v>112.83</v>
      </c>
      <c r="X818" s="197"/>
      <c r="Y818" s="198" t="s">
        <v>247</v>
      </c>
      <c r="Z818" s="198"/>
      <c r="AA818" s="199" t="s">
        <v>247</v>
      </c>
      <c r="AB818" s="200"/>
      <c r="AC818" s="201"/>
      <c r="AD818" s="201"/>
      <c r="AE818" s="202"/>
      <c r="AF818" s="203"/>
      <c r="AG818" s="204" t="s">
        <v>247</v>
      </c>
      <c r="AH818" s="204"/>
      <c r="AI818" s="205"/>
      <c r="AJ818" s="200"/>
      <c r="AK818" s="201" t="s">
        <v>247</v>
      </c>
      <c r="AL818" s="201"/>
      <c r="AM818" s="202"/>
      <c r="AN818" s="206"/>
      <c r="AO818" s="207" t="s">
        <v>247</v>
      </c>
      <c r="AP818" s="207"/>
      <c r="AQ818" s="208"/>
      <c r="AU818" s="202"/>
      <c r="AW818" s="231"/>
      <c r="AX818" s="231"/>
      <c r="AY818" s="253"/>
      <c r="BA818" s="207"/>
      <c r="BB818" s="207"/>
      <c r="BC818" s="208"/>
      <c r="BD818" s="210"/>
      <c r="BE818" s="211"/>
      <c r="BF818" s="211"/>
      <c r="BG818" s="212"/>
      <c r="BH818" s="213"/>
      <c r="BI818" s="214"/>
      <c r="BJ818" s="214"/>
      <c r="BK818" s="215"/>
      <c r="BL818" s="112"/>
      <c r="BM818" s="233"/>
      <c r="BN818" s="233"/>
      <c r="BO818" s="255"/>
      <c r="BP818" s="216"/>
      <c r="BQ818" s="216"/>
      <c r="BR818" s="216"/>
      <c r="BS818" s="217"/>
      <c r="BT818" s="218"/>
      <c r="BU818" s="259"/>
      <c r="BV818" s="259"/>
      <c r="BW818" s="260"/>
      <c r="BY818" s="257"/>
      <c r="BZ818" s="257"/>
      <c r="CA818" s="257"/>
      <c r="CB818" s="221"/>
      <c r="CC818" s="222"/>
      <c r="CD818" s="222"/>
      <c r="CE818" s="222"/>
    </row>
    <row r="819" spans="2:83" ht="15" customHeight="1">
      <c r="B819" s="2">
        <v>920</v>
      </c>
      <c r="C819" s="2">
        <v>814</v>
      </c>
      <c r="D819" s="47" t="s">
        <v>2160</v>
      </c>
      <c r="E819" s="47" t="s">
        <v>2159</v>
      </c>
      <c r="F819" s="89" t="s">
        <v>2161</v>
      </c>
      <c r="G819" s="48">
        <v>1977</v>
      </c>
      <c r="H819" s="49" t="s">
        <v>31</v>
      </c>
      <c r="I819" s="2" t="str">
        <f>IF(G819&lt;=1953,"M60",IF(G819&lt;=1963,"M50",IF(G819&lt;=1973,"M40","M")))</f>
        <v>M</v>
      </c>
      <c r="J819" s="105">
        <f t="shared" si="63"/>
        <v>111.3</v>
      </c>
      <c r="K819" s="249">
        <f t="shared" si="64"/>
        <v>112.81</v>
      </c>
      <c r="L819" s="51">
        <f t="shared" si="65"/>
        <v>1</v>
      </c>
      <c r="M819" s="52" t="str">
        <f t="shared" si="66"/>
        <v>nie</v>
      </c>
      <c r="N819" s="106">
        <f>IF($M819="ano",LARGE((Q819,U819,Y819,AC819,AG819,AK819,AO819,AS819,AW819,BA819,BE819,BI819,BM819,BQ819,BU819,BY819,CC819),1)+LARGE((Q819,U819,Y819,AC819,AG819,AK819,AO819,AS819,AW819,BA819,BE819,BI819,BM819,BQ819,BU819,BY819,CC819),2)+LARGE((Q819,U819,Y819,AC819,AG819,AK819,AO819,AS819,AW819,BA819,BE819,BI819,BM819,BQ819,BU819,BY819,CC819),3)+LARGE((Q819,U819,Y819,AC819,AG819,AK819,AO819,AS819,AW819,BA819,BE819,BI819,BM819,BQ819,BU819,BY819,CC819),4)+LARGE((Q819,U819,Y819,AC819,AG819,AK819,AO819,AS819,AW819,BA819,BE819,BI819,BM819,BQ819,BU819,BY819,CC819),5),J819)</f>
        <v>111.3</v>
      </c>
      <c r="O819" s="250">
        <f>IF($M819="ano",LARGE((S819,W819,AA819,AE819,AI819,AM819,AQ819,AU819,AY819,BC819,BG819,BK819,BO819,BS819,BW819,CA819,CE819),1)+LARGE((S819,W819,AA819,AE819,AI819,AM819,AQ819,AU819,AY819,BC819,BG819,BK819,BO819,BS819,BW819,CA819,CE819),2)+LARGE((S819,W819,AA819,AE819,AI819,AM819,AQ819,AU819,AY819,BC819,BG819,BK819,BO819,BS819,BW819,CA819,CE819),3)+LARGE((S819,W819,AA819,AE819,AI819,AM819,AQ819,AU819,AY819,BC819,BG819,BK819,BO819,BS819,BW819,CA819,CE819),4)+LARGE((S819,W819,AA819,AE819,AI819,AM819,AQ819,AU819,AY819,BC819,BG819,BK819,BO819,BS819,BW819,CA819,CE819),5),K819)</f>
        <v>112.81</v>
      </c>
      <c r="P819" s="191"/>
      <c r="Q819" s="192"/>
      <c r="R819" s="192"/>
      <c r="S819" s="193"/>
      <c r="T819" s="194">
        <v>0.11298611111111112</v>
      </c>
      <c r="U819" s="256">
        <v>111.3</v>
      </c>
      <c r="V819" s="194">
        <v>0.11148339583333335</v>
      </c>
      <c r="W819" s="256">
        <v>112.81</v>
      </c>
      <c r="X819" s="197"/>
      <c r="Y819" s="198" t="s">
        <v>247</v>
      </c>
      <c r="Z819" s="198"/>
      <c r="AA819" s="199" t="s">
        <v>247</v>
      </c>
      <c r="AB819" s="200"/>
      <c r="AC819" s="201"/>
      <c r="AD819" s="201"/>
      <c r="AE819" s="202"/>
      <c r="AF819" s="203"/>
      <c r="AG819" s="204" t="s">
        <v>247</v>
      </c>
      <c r="AH819" s="204"/>
      <c r="AI819" s="205"/>
      <c r="AJ819" s="200"/>
      <c r="AK819" s="201" t="s">
        <v>247</v>
      </c>
      <c r="AL819" s="201"/>
      <c r="AM819" s="202"/>
      <c r="AN819" s="206"/>
      <c r="AO819" s="207" t="s">
        <v>247</v>
      </c>
      <c r="AP819" s="207"/>
      <c r="AQ819" s="208"/>
      <c r="AU819" s="202"/>
      <c r="AW819" s="231"/>
      <c r="AX819" s="231"/>
      <c r="AY819" s="253"/>
      <c r="BA819" s="207"/>
      <c r="BB819" s="207"/>
      <c r="BC819" s="208"/>
      <c r="BD819" s="210"/>
      <c r="BE819" s="211"/>
      <c r="BF819" s="211"/>
      <c r="BG819" s="212"/>
      <c r="BH819" s="213"/>
      <c r="BI819" s="214"/>
      <c r="BJ819" s="214"/>
      <c r="BK819" s="215"/>
      <c r="BL819" s="112"/>
      <c r="BM819" s="233"/>
      <c r="BN819" s="233"/>
      <c r="BO819" s="255"/>
      <c r="BP819" s="216"/>
      <c r="BQ819" s="216"/>
      <c r="BR819" s="216"/>
      <c r="BS819" s="217"/>
      <c r="BT819" s="218"/>
      <c r="BU819" s="259"/>
      <c r="BV819" s="259"/>
      <c r="BW819" s="260"/>
      <c r="BY819" s="257"/>
      <c r="BZ819" s="257"/>
      <c r="CA819" s="257"/>
      <c r="CB819" s="221"/>
      <c r="CC819" s="222"/>
      <c r="CD819" s="222"/>
      <c r="CE819" s="222"/>
    </row>
    <row r="820" spans="2:83" ht="15" customHeight="1">
      <c r="B820" s="2">
        <v>922</v>
      </c>
      <c r="C820" s="2">
        <v>815</v>
      </c>
      <c r="D820" s="49" t="s">
        <v>895</v>
      </c>
      <c r="E820" s="49" t="s">
        <v>1482</v>
      </c>
      <c r="F820" s="93" t="s">
        <v>896</v>
      </c>
      <c r="G820" s="85">
        <v>1979</v>
      </c>
      <c r="H820" s="49" t="s">
        <v>31</v>
      </c>
      <c r="I820" s="49" t="s">
        <v>31</v>
      </c>
      <c r="J820" s="105">
        <f t="shared" si="63"/>
        <v>112.12</v>
      </c>
      <c r="K820" s="249">
        <f t="shared" si="64"/>
        <v>112.65</v>
      </c>
      <c r="L820" s="51">
        <f t="shared" si="65"/>
        <v>1</v>
      </c>
      <c r="M820" s="52" t="str">
        <f t="shared" si="66"/>
        <v>nie</v>
      </c>
      <c r="N820" s="106">
        <f>IF($M820="ano",LARGE((Q820,U820,Y820,AC820,AG820,AK820,AO820,AS820,AW820,BA820,BE820,BI820,BM820,BQ820,BU820,BY820,CC820),1)+LARGE((Q820,U820,Y820,AC820,AG820,AK820,AO820,AS820,AW820,BA820,BE820,BI820,BM820,BQ820,BU820,BY820,CC820),2)+LARGE((Q820,U820,Y820,AC820,AG820,AK820,AO820,AS820,AW820,BA820,BE820,BI820,BM820,BQ820,BU820,BY820,CC820),3)+LARGE((Q820,U820,Y820,AC820,AG820,AK820,AO820,AS820,AW820,BA820,BE820,BI820,BM820,BQ820,BU820,BY820,CC820),4)+LARGE((Q820,U820,Y820,AC820,AG820,AK820,AO820,AS820,AW820,BA820,BE820,BI820,BM820,BQ820,BU820,BY820,CC820),5),J820)</f>
        <v>112.12</v>
      </c>
      <c r="O820" s="250">
        <f>IF($M820="ano",LARGE((S820,W820,AA820,AE820,AI820,AM820,AQ820,AU820,AY820,BC820,BG820,BK820,BO820,BS820,BW820,CA820,CE820),1)+LARGE((S820,W820,AA820,AE820,AI820,AM820,AQ820,AU820,AY820,BC820,BG820,BK820,BO820,BS820,BW820,CA820,CE820),2)+LARGE((S820,W820,AA820,AE820,AI820,AM820,AQ820,AU820,AY820,BC820,BG820,BK820,BO820,BS820,BW820,CA820,CE820),3)+LARGE((S820,W820,AA820,AE820,AI820,AM820,AQ820,AU820,AY820,BC820,BG820,BK820,BO820,BS820,BW820,CA820,CE820),4)+LARGE((S820,W820,AA820,AE820,AI820,AM820,AQ820,AU820,AY820,BC820,BG820,BK820,BO820,BS820,BW820,CA820,CE820),5),K820)</f>
        <v>112.65</v>
      </c>
      <c r="Y820" s="59" t="s">
        <v>247</v>
      </c>
      <c r="AA820" s="59" t="s">
        <v>247</v>
      </c>
      <c r="AJ820" s="200"/>
      <c r="AK820" s="201"/>
      <c r="AL820" s="201"/>
      <c r="AM820" s="201"/>
      <c r="BD820" s="210">
        <v>7.048611111111111E-2</v>
      </c>
      <c r="BE820" s="258">
        <v>112.12</v>
      </c>
      <c r="BF820" s="210">
        <v>7.0154826388888883E-2</v>
      </c>
      <c r="BG820" s="258">
        <v>112.65</v>
      </c>
      <c r="BH820" s="213"/>
      <c r="BI820" s="214"/>
      <c r="BJ820" s="214"/>
      <c r="BK820" s="215"/>
      <c r="BL820" s="112"/>
      <c r="BM820" s="233"/>
      <c r="BN820" s="233"/>
      <c r="BO820" s="255"/>
      <c r="BT820" s="218"/>
      <c r="BU820" s="259"/>
      <c r="BV820" s="259"/>
      <c r="BW820" s="260"/>
      <c r="BY820" s="257"/>
      <c r="BZ820" s="257"/>
      <c r="CA820" s="257"/>
      <c r="CB820" s="221"/>
      <c r="CC820" s="222"/>
      <c r="CD820" s="222"/>
      <c r="CE820" s="222"/>
    </row>
    <row r="821" spans="2:83" ht="15" customHeight="1">
      <c r="B821" s="2">
        <v>924</v>
      </c>
      <c r="C821" s="2">
        <v>816</v>
      </c>
      <c r="D821" s="49" t="s">
        <v>1368</v>
      </c>
      <c r="E821" s="49" t="s">
        <v>1520</v>
      </c>
      <c r="F821" s="93" t="s">
        <v>1369</v>
      </c>
      <c r="G821" s="85">
        <v>1982</v>
      </c>
      <c r="H821" s="49" t="s">
        <v>31</v>
      </c>
      <c r="I821" s="49" t="s">
        <v>31</v>
      </c>
      <c r="J821" s="105">
        <f t="shared" si="63"/>
        <v>111.91</v>
      </c>
      <c r="K821" s="249">
        <f t="shared" si="64"/>
        <v>111.91</v>
      </c>
      <c r="L821" s="51">
        <f t="shared" si="65"/>
        <v>1</v>
      </c>
      <c r="M821" s="52" t="str">
        <f t="shared" si="66"/>
        <v>nie</v>
      </c>
      <c r="N821" s="106">
        <f>IF($M821="ano",LARGE((Q821,U821,Y821,AC821,AG821,AK821,AO821,AS821,AW821,BA821,BE821,BI821,BM821,BQ821,BU821,BY821,CC821),1)+LARGE((Q821,U821,Y821,AC821,AG821,AK821,AO821,AS821,AW821,BA821,BE821,BI821,BM821,BQ821,BU821,BY821,CC821),2)+LARGE((Q821,U821,Y821,AC821,AG821,AK821,AO821,AS821,AW821,BA821,BE821,BI821,BM821,BQ821,BU821,BY821,CC821),3)+LARGE((Q821,U821,Y821,AC821,AG821,AK821,AO821,AS821,AW821,BA821,BE821,BI821,BM821,BQ821,BU821,BY821,CC821),4)+LARGE((Q821,U821,Y821,AC821,AG821,AK821,AO821,AS821,AW821,BA821,BE821,BI821,BM821,BQ821,BU821,BY821,CC821),5),J821)</f>
        <v>111.91</v>
      </c>
      <c r="O821" s="250">
        <f>IF($M821="ano",LARGE((S821,W821,AA821,AE821,AI821,AM821,AQ821,AU821,AY821,BC821,BG821,BK821,BO821,BS821,BW821,CA821,CE821),1)+LARGE((S821,W821,AA821,AE821,AI821,AM821,AQ821,AU821,AY821,BC821,BG821,BK821,BO821,BS821,BW821,CA821,CE821),2)+LARGE((S821,W821,AA821,AE821,AI821,AM821,AQ821,AU821,AY821,BC821,BG821,BK821,BO821,BS821,BW821,CA821,CE821),3)+LARGE((S821,W821,AA821,AE821,AI821,AM821,AQ821,AU821,AY821,BC821,BG821,BK821,BO821,BS821,BW821,CA821,CE821),4)+LARGE((S821,W821,AA821,AE821,AI821,AM821,AQ821,AU821,AY821,BC821,BG821,BK821,BO821,BS821,BW821,CA821,CE821),5),K821)</f>
        <v>111.91</v>
      </c>
      <c r="AJ821" s="200"/>
      <c r="AK821" s="201"/>
      <c r="AL821" s="201"/>
      <c r="AM821" s="201"/>
      <c r="BY821" s="264"/>
      <c r="BZ821" s="264"/>
      <c r="CA821" s="257"/>
      <c r="CB821" s="221">
        <v>6.8599537037037042E-2</v>
      </c>
      <c r="CC821" s="222">
        <v>111.91</v>
      </c>
      <c r="CD821" s="221">
        <v>6.8599537037037042E-2</v>
      </c>
      <c r="CE821" s="222">
        <v>111.91</v>
      </c>
    </row>
    <row r="822" spans="2:83" ht="15" customHeight="1">
      <c r="B822" s="2">
        <v>926</v>
      </c>
      <c r="C822" s="2">
        <v>817</v>
      </c>
      <c r="D822" s="49" t="s">
        <v>683</v>
      </c>
      <c r="E822" s="49" t="s">
        <v>1582</v>
      </c>
      <c r="F822" s="93" t="s">
        <v>377</v>
      </c>
      <c r="G822" s="85" t="s">
        <v>283</v>
      </c>
      <c r="H822" s="49" t="s">
        <v>31</v>
      </c>
      <c r="I822" s="49" t="s">
        <v>31</v>
      </c>
      <c r="J822" s="105">
        <f t="shared" si="63"/>
        <v>111.52</v>
      </c>
      <c r="K822" s="249">
        <f t="shared" si="64"/>
        <v>111.75</v>
      </c>
      <c r="L822" s="51">
        <f t="shared" si="65"/>
        <v>1</v>
      </c>
      <c r="M822" s="52" t="str">
        <f t="shared" si="66"/>
        <v>nie</v>
      </c>
      <c r="N822" s="106">
        <f>IF($M822="ano",LARGE((Q822,U822,Y822,AC822,AG822,AK822,AO822,AS822,AW822,BA822,BE822,BI822,BM822,BQ822,BU822,BY822,CC822),1)+LARGE((Q822,U822,Y822,AC822,AG822,AK822,AO822,AS822,AW822,BA822,BE822,BI822,BM822,BQ822,BU822,BY822,CC822),2)+LARGE((Q822,U822,Y822,AC822,AG822,AK822,AO822,AS822,AW822,BA822,BE822,BI822,BM822,BQ822,BU822,BY822,CC822),3)+LARGE((Q822,U822,Y822,AC822,AG822,AK822,AO822,AS822,AW822,BA822,BE822,BI822,BM822,BQ822,BU822,BY822,CC822),4)+LARGE((Q822,U822,Y822,AC822,AG822,AK822,AO822,AS822,AW822,BA822,BE822,BI822,BM822,BQ822,BU822,BY822,CC822),5),J822)</f>
        <v>111.52</v>
      </c>
      <c r="O822" s="250">
        <f>IF($M822="ano",LARGE((S822,W822,AA822,AE822,AI822,AM822,AQ822,AU822,AY822,BC822,BG822,BK822,BO822,BS822,BW822,CA822,CE822),1)+LARGE((S822,W822,AA822,AE822,AI822,AM822,AQ822,AU822,AY822,BC822,BG822,BK822,BO822,BS822,BW822,CA822,CE822),2)+LARGE((S822,W822,AA822,AE822,AI822,AM822,AQ822,AU822,AY822,BC822,BG822,BK822,BO822,BS822,BW822,CA822,CE822),3)+LARGE((S822,W822,AA822,AE822,AI822,AM822,AQ822,AU822,AY822,BC822,BG822,BK822,BO822,BS822,BW822,CA822,CE822),4)+LARGE((S822,W822,AA822,AE822,AI822,AM822,AQ822,AU822,AY822,BC822,BG822,BK822,BO822,BS822,BW822,CA822,CE822),5),K822)</f>
        <v>111.75</v>
      </c>
      <c r="S822" s="193"/>
      <c r="W822" s="196"/>
      <c r="Y822" s="59" t="s">
        <v>247</v>
      </c>
      <c r="AA822" s="199" t="s">
        <v>247</v>
      </c>
      <c r="AE822" s="202"/>
      <c r="AI822" s="205"/>
      <c r="AJ822" s="200"/>
      <c r="AK822" s="201" t="s">
        <v>247</v>
      </c>
      <c r="AL822" s="201"/>
      <c r="AM822" s="202"/>
      <c r="AN822" s="206">
        <v>3.681712962962963E-2</v>
      </c>
      <c r="AO822" s="251">
        <v>111.52</v>
      </c>
      <c r="AP822" s="206">
        <v>3.6743495370370374E-2</v>
      </c>
      <c r="AQ822" s="251">
        <v>111.75</v>
      </c>
      <c r="AU822" s="202"/>
      <c r="AW822" s="231"/>
      <c r="AX822" s="231"/>
      <c r="AY822" s="253"/>
      <c r="BA822" s="207"/>
      <c r="BB822" s="207"/>
      <c r="BC822" s="208"/>
      <c r="BD822" s="210"/>
      <c r="BE822" s="211"/>
      <c r="BF822" s="211"/>
      <c r="BG822" s="212"/>
      <c r="BH822" s="213"/>
      <c r="BI822" s="214"/>
      <c r="BJ822" s="214"/>
      <c r="BK822" s="215"/>
      <c r="BL822" s="112"/>
      <c r="BM822" s="233"/>
      <c r="BN822" s="233"/>
      <c r="BO822" s="255"/>
      <c r="BS822" s="217"/>
      <c r="BT822" s="218"/>
      <c r="BU822" s="259"/>
      <c r="BV822" s="259"/>
      <c r="BW822" s="260"/>
      <c r="BY822" s="257"/>
      <c r="BZ822" s="257"/>
      <c r="CA822" s="257"/>
      <c r="CB822" s="221"/>
      <c r="CC822" s="222"/>
      <c r="CD822" s="222"/>
      <c r="CE822" s="222"/>
    </row>
    <row r="823" spans="2:83" ht="15" customHeight="1">
      <c r="B823" s="2">
        <v>927</v>
      </c>
      <c r="C823" s="2">
        <v>818</v>
      </c>
      <c r="D823" s="49" t="s">
        <v>1033</v>
      </c>
      <c r="E823" s="49" t="s">
        <v>1484</v>
      </c>
      <c r="F823" s="93" t="s">
        <v>974</v>
      </c>
      <c r="G823" s="85">
        <v>1982</v>
      </c>
      <c r="H823" s="49" t="s">
        <v>31</v>
      </c>
      <c r="I823" s="49" t="s">
        <v>31</v>
      </c>
      <c r="J823" s="105">
        <f t="shared" si="63"/>
        <v>111.69</v>
      </c>
      <c r="K823" s="249">
        <f t="shared" si="64"/>
        <v>111.69</v>
      </c>
      <c r="L823" s="51">
        <f t="shared" si="65"/>
        <v>1</v>
      </c>
      <c r="M823" s="52" t="str">
        <f t="shared" si="66"/>
        <v>nie</v>
      </c>
      <c r="N823" s="106">
        <f>IF($M823="ano",LARGE((Q823,U823,Y823,AC823,AG823,AK823,AO823,AS823,AW823,BA823,BE823,BI823,BM823,BQ823,BU823,BY823,CC823),1)+LARGE((Q823,U823,Y823,AC823,AG823,AK823,AO823,AS823,AW823,BA823,BE823,BI823,BM823,BQ823,BU823,BY823,CC823),2)+LARGE((Q823,U823,Y823,AC823,AG823,AK823,AO823,AS823,AW823,BA823,BE823,BI823,BM823,BQ823,BU823,BY823,CC823),3)+LARGE((Q823,U823,Y823,AC823,AG823,AK823,AO823,AS823,AW823,BA823,BE823,BI823,BM823,BQ823,BU823,BY823,CC823),4)+LARGE((Q823,U823,Y823,AC823,AG823,AK823,AO823,AS823,AW823,BA823,BE823,BI823,BM823,BQ823,BU823,BY823,CC823),5),J823)</f>
        <v>111.69</v>
      </c>
      <c r="O823" s="250">
        <f>IF($M823="ano",LARGE((S823,W823,AA823,AE823,AI823,AM823,AQ823,AU823,AY823,BC823,BG823,BK823,BO823,BS823,BW823,CA823,CE823),1)+LARGE((S823,W823,AA823,AE823,AI823,AM823,AQ823,AU823,AY823,BC823,BG823,BK823,BO823,BS823,BW823,CA823,CE823),2)+LARGE((S823,W823,AA823,AE823,AI823,AM823,AQ823,AU823,AY823,BC823,BG823,BK823,BO823,BS823,BW823,CA823,CE823),3)+LARGE((S823,W823,AA823,AE823,AI823,AM823,AQ823,AU823,AY823,BC823,BG823,BK823,BO823,BS823,BW823,CA823,CE823),4)+LARGE((S823,W823,AA823,AE823,AI823,AM823,AQ823,AU823,AY823,BC823,BG823,BK823,BO823,BS823,BW823,CA823,CE823),5),K823)</f>
        <v>111.69</v>
      </c>
      <c r="AJ823" s="200"/>
      <c r="AK823" s="201"/>
      <c r="AL823" s="201"/>
      <c r="AM823" s="201"/>
      <c r="BH823" s="213">
        <v>8.622685185185186E-2</v>
      </c>
      <c r="BI823" s="254">
        <v>111.69</v>
      </c>
      <c r="BJ823" s="213">
        <v>8.622685185185186E-2</v>
      </c>
      <c r="BK823" s="254">
        <v>111.69</v>
      </c>
      <c r="BL823" s="112"/>
      <c r="BM823" s="233"/>
      <c r="BN823" s="233"/>
      <c r="BO823" s="255"/>
      <c r="BT823" s="218"/>
      <c r="BU823" s="259"/>
      <c r="BV823" s="259"/>
      <c r="BW823" s="260"/>
      <c r="BY823" s="257"/>
      <c r="BZ823" s="257"/>
      <c r="CA823" s="257"/>
      <c r="CB823" s="221"/>
      <c r="CC823" s="222"/>
      <c r="CD823" s="222"/>
      <c r="CE823" s="222"/>
    </row>
    <row r="824" spans="2:83" ht="15" customHeight="1">
      <c r="B824" s="2">
        <v>928</v>
      </c>
      <c r="C824" s="2">
        <v>819</v>
      </c>
      <c r="D824" s="47" t="s">
        <v>2226</v>
      </c>
      <c r="E824" s="47" t="s">
        <v>1505</v>
      </c>
      <c r="F824" s="89" t="s">
        <v>2227</v>
      </c>
      <c r="G824" s="48">
        <v>1964</v>
      </c>
      <c r="H824" s="49" t="s">
        <v>31</v>
      </c>
      <c r="I824" s="2" t="str">
        <f>IF(G824&lt;=1953,"M60",IF(G824&lt;=1963,"M50",IF(G824&lt;=1973,"M40","M")))</f>
        <v>M40</v>
      </c>
      <c r="J824" s="105">
        <f t="shared" si="63"/>
        <v>99.51</v>
      </c>
      <c r="K824" s="249">
        <f t="shared" si="64"/>
        <v>111.66000000000001</v>
      </c>
      <c r="L824" s="51">
        <f t="shared" si="65"/>
        <v>1</v>
      </c>
      <c r="M824" s="52" t="str">
        <f t="shared" si="66"/>
        <v>nie</v>
      </c>
      <c r="N824" s="106">
        <f>IF($M824="ano",LARGE((Q824,U824,Y824,AC824,AG824,AK824,AO824,AS824,AW824,BA824,BE824,BI824,BM824,BQ824,BU824,BY824,CC824),1)+LARGE((Q824,U824,Y824,AC824,AG824,AK824,AO824,AS824,AW824,BA824,BE824,BI824,BM824,BQ824,BU824,BY824,CC824),2)+LARGE((Q824,U824,Y824,AC824,AG824,AK824,AO824,AS824,AW824,BA824,BE824,BI824,BM824,BQ824,BU824,BY824,CC824),3)+LARGE((Q824,U824,Y824,AC824,AG824,AK824,AO824,AS824,AW824,BA824,BE824,BI824,BM824,BQ824,BU824,BY824,CC824),4)+LARGE((Q824,U824,Y824,AC824,AG824,AK824,AO824,AS824,AW824,BA824,BE824,BI824,BM824,BQ824,BU824,BY824,CC824),5),J824)</f>
        <v>99.51</v>
      </c>
      <c r="O824" s="250">
        <f>IF($M824="ano",LARGE((S824,W824,AA824,AE824,AI824,AM824,AQ824,AU824,AY824,BC824,BG824,BK824,BO824,BS824,BW824,CA824,CE824),1)+LARGE((S824,W824,AA824,AE824,AI824,AM824,AQ824,AU824,AY824,BC824,BG824,BK824,BO824,BS824,BW824,CA824,CE824),2)+LARGE((S824,W824,AA824,AE824,AI824,AM824,AQ824,AU824,AY824,BC824,BG824,BK824,BO824,BS824,BW824,CA824,CE824),3)+LARGE((S824,W824,AA824,AE824,AI824,AM824,AQ824,AU824,AY824,BC824,BG824,BK824,BO824,BS824,BW824,CA824,CE824),4)+LARGE((S824,W824,AA824,AE824,AI824,AM824,AQ824,AU824,AY824,BC824,BG824,BK824,BO824,BS824,BW824,CA824,CE824),5),K824)</f>
        <v>111.66000000000001</v>
      </c>
      <c r="P824" s="191"/>
      <c r="Q824" s="192"/>
      <c r="R824" s="192"/>
      <c r="S824" s="193"/>
      <c r="T824" s="194">
        <v>0.11703703703703704</v>
      </c>
      <c r="U824" s="256">
        <v>99.51</v>
      </c>
      <c r="V824" s="194">
        <v>0.1043034074074074</v>
      </c>
      <c r="W824" s="256">
        <v>111.66000000000001</v>
      </c>
      <c r="X824" s="197"/>
      <c r="Y824" s="198" t="s">
        <v>247</v>
      </c>
      <c r="Z824" s="198"/>
      <c r="AA824" s="199" t="s">
        <v>247</v>
      </c>
      <c r="AB824" s="200"/>
      <c r="AC824" s="201"/>
      <c r="AD824" s="201"/>
      <c r="AE824" s="202"/>
      <c r="AF824" s="203"/>
      <c r="AG824" s="204" t="s">
        <v>247</v>
      </c>
      <c r="AH824" s="204"/>
      <c r="AI824" s="205"/>
      <c r="AJ824" s="200"/>
      <c r="AK824" s="201" t="s">
        <v>247</v>
      </c>
      <c r="AL824" s="201"/>
      <c r="AM824" s="202"/>
      <c r="AN824" s="206"/>
      <c r="AO824" s="207" t="s">
        <v>247</v>
      </c>
      <c r="AP824" s="207"/>
      <c r="AQ824" s="208"/>
      <c r="AU824" s="202"/>
      <c r="AW824" s="231"/>
      <c r="AX824" s="231"/>
      <c r="AY824" s="253"/>
      <c r="BA824" s="207"/>
      <c r="BB824" s="207"/>
      <c r="BC824" s="208"/>
      <c r="BD824" s="210"/>
      <c r="BE824" s="211"/>
      <c r="BF824" s="211"/>
      <c r="BG824" s="212"/>
      <c r="BH824" s="213"/>
      <c r="BI824" s="214"/>
      <c r="BJ824" s="214"/>
      <c r="BK824" s="215"/>
      <c r="BL824" s="112"/>
      <c r="BM824" s="233"/>
      <c r="BN824" s="233"/>
      <c r="BO824" s="255"/>
      <c r="BP824" s="216"/>
      <c r="BQ824" s="216"/>
      <c r="BR824" s="216"/>
      <c r="BS824" s="217"/>
      <c r="BT824" s="218"/>
      <c r="BU824" s="259"/>
      <c r="BV824" s="259"/>
      <c r="BW824" s="260"/>
      <c r="BY824" s="257"/>
      <c r="BZ824" s="257"/>
      <c r="CA824" s="257"/>
      <c r="CB824" s="221"/>
      <c r="CC824" s="222"/>
      <c r="CD824" s="222"/>
      <c r="CE824" s="222"/>
    </row>
    <row r="825" spans="2:83" ht="15" customHeight="1">
      <c r="B825" s="2">
        <v>929</v>
      </c>
      <c r="C825" s="2">
        <v>820</v>
      </c>
      <c r="D825" s="49" t="s">
        <v>1371</v>
      </c>
      <c r="E825" s="49" t="s">
        <v>1370</v>
      </c>
      <c r="F825" s="93" t="s">
        <v>1372</v>
      </c>
      <c r="G825" s="85">
        <v>1977</v>
      </c>
      <c r="H825" s="49" t="s">
        <v>31</v>
      </c>
      <c r="I825" s="49" t="s">
        <v>31</v>
      </c>
      <c r="J825" s="105">
        <f t="shared" si="63"/>
        <v>110.11</v>
      </c>
      <c r="K825" s="249">
        <f t="shared" si="64"/>
        <v>111.60000000000001</v>
      </c>
      <c r="L825" s="51">
        <f t="shared" si="65"/>
        <v>1</v>
      </c>
      <c r="M825" s="52" t="str">
        <f t="shared" si="66"/>
        <v>nie</v>
      </c>
      <c r="N825" s="106">
        <f>IF($M825="ano",LARGE((Q825,U825,Y825,AC825,AG825,AK825,AO825,AS825,AW825,BA825,BE825,BI825,BM825,BQ825,BU825,BY825,CC825),1)+LARGE((Q825,U825,Y825,AC825,AG825,AK825,AO825,AS825,AW825,BA825,BE825,BI825,BM825,BQ825,BU825,BY825,CC825),2)+LARGE((Q825,U825,Y825,AC825,AG825,AK825,AO825,AS825,AW825,BA825,BE825,BI825,BM825,BQ825,BU825,BY825,CC825),3)+LARGE((Q825,U825,Y825,AC825,AG825,AK825,AO825,AS825,AW825,BA825,BE825,BI825,BM825,BQ825,BU825,BY825,CC825),4)+LARGE((Q825,U825,Y825,AC825,AG825,AK825,AO825,AS825,AW825,BA825,BE825,BI825,BM825,BQ825,BU825,BY825,CC825),5),J825)</f>
        <v>110.11</v>
      </c>
      <c r="O825" s="250">
        <f>IF($M825="ano",LARGE((S825,W825,AA825,AE825,AI825,AM825,AQ825,AU825,AY825,BC825,BG825,BK825,BO825,BS825,BW825,CA825,CE825),1)+LARGE((S825,W825,AA825,AE825,AI825,AM825,AQ825,AU825,AY825,BC825,BG825,BK825,BO825,BS825,BW825,CA825,CE825),2)+LARGE((S825,W825,AA825,AE825,AI825,AM825,AQ825,AU825,AY825,BC825,BG825,BK825,BO825,BS825,BW825,CA825,CE825),3)+LARGE((S825,W825,AA825,AE825,AI825,AM825,AQ825,AU825,AY825,BC825,BG825,BK825,BO825,BS825,BW825,CA825,CE825),4)+LARGE((S825,W825,AA825,AE825,AI825,AM825,AQ825,AU825,AY825,BC825,BG825,BK825,BO825,BS825,BW825,CA825,CE825),5),K825)</f>
        <v>111.60000000000001</v>
      </c>
      <c r="AJ825" s="200"/>
      <c r="AK825" s="201"/>
      <c r="AL825" s="201"/>
      <c r="AM825" s="201"/>
      <c r="BY825" s="264"/>
      <c r="BZ825" s="264"/>
      <c r="CA825" s="257"/>
      <c r="CB825" s="221">
        <v>6.9027777777777771E-2</v>
      </c>
      <c r="CC825" s="222">
        <v>110.11</v>
      </c>
      <c r="CD825" s="221">
        <v>6.8109708333333324E-2</v>
      </c>
      <c r="CE825" s="222">
        <v>111.60000000000001</v>
      </c>
    </row>
    <row r="826" spans="2:83" ht="15" customHeight="1">
      <c r="B826" s="2">
        <v>930</v>
      </c>
      <c r="C826" s="2">
        <v>821</v>
      </c>
      <c r="D826" s="47" t="s">
        <v>1687</v>
      </c>
      <c r="E826" s="47" t="s">
        <v>1674</v>
      </c>
      <c r="F826" s="89" t="s">
        <v>1542</v>
      </c>
      <c r="G826" s="48">
        <v>1982</v>
      </c>
      <c r="H826" s="49" t="s">
        <v>31</v>
      </c>
      <c r="I826" s="2" t="str">
        <f t="shared" ref="I826:I831" si="67">IF(G826&lt;=1953,"M60",IF(G826&lt;=1963,"M50",IF(G826&lt;=1973,"M40","M")))</f>
        <v>M</v>
      </c>
      <c r="J826" s="105">
        <f t="shared" si="63"/>
        <v>111.17</v>
      </c>
      <c r="K826" s="249">
        <f t="shared" si="64"/>
        <v>111.17</v>
      </c>
      <c r="L826" s="51">
        <f t="shared" si="65"/>
        <v>1</v>
      </c>
      <c r="M826" s="52" t="str">
        <f t="shared" si="66"/>
        <v>nie</v>
      </c>
      <c r="N826" s="106">
        <f>IF($M826="ano",LARGE((Q826,U826,Y826,AC826,AG826,AK826,AO826,AS826,AW826,BA826,BE826,BI826,BM826,BQ826,BU826,BY826,CC826),1)+LARGE((Q826,U826,Y826,AC826,AG826,AK826,AO826,AS826,AW826,BA826,BE826,BI826,BM826,BQ826,BU826,BY826,CC826),2)+LARGE((Q826,U826,Y826,AC826,AG826,AK826,AO826,AS826,AW826,BA826,BE826,BI826,BM826,BQ826,BU826,BY826,CC826),3)+LARGE((Q826,U826,Y826,AC826,AG826,AK826,AO826,AS826,AW826,BA826,BE826,BI826,BM826,BQ826,BU826,BY826,CC826),4)+LARGE((Q826,U826,Y826,AC826,AG826,AK826,AO826,AS826,AW826,BA826,BE826,BI826,BM826,BQ826,BU826,BY826,CC826),5),J826)</f>
        <v>111.17</v>
      </c>
      <c r="O826" s="250">
        <f>IF($M826="ano",LARGE((S826,W826,AA826,AE826,AI826,AM826,AQ826,AU826,AY826,BC826,BG826,BK826,BO826,BS826,BW826,CA826,CE826),1)+LARGE((S826,W826,AA826,AE826,AI826,AM826,AQ826,AU826,AY826,BC826,BG826,BK826,BO826,BS826,BW826,CA826,CE826),2)+LARGE((S826,W826,AA826,AE826,AI826,AM826,AQ826,AU826,AY826,BC826,BG826,BK826,BO826,BS826,BW826,CA826,CE826),3)+LARGE((S826,W826,AA826,AE826,AI826,AM826,AQ826,AU826,AY826,BC826,BG826,BK826,BO826,BS826,BW826,CA826,CE826),4)+LARGE((S826,W826,AA826,AE826,AI826,AM826,AQ826,AU826,AY826,BC826,BG826,BK826,BO826,BS826,BW826,CA826,CE826),5),K826)</f>
        <v>111.17</v>
      </c>
      <c r="P826" s="191"/>
      <c r="Q826" s="192"/>
      <c r="R826" s="192"/>
      <c r="S826" s="193"/>
      <c r="T826" s="194"/>
      <c r="U826" s="195"/>
      <c r="V826" s="195"/>
      <c r="W826" s="196"/>
      <c r="X826" s="197">
        <v>7.3148148148148143E-2</v>
      </c>
      <c r="Y826" s="261">
        <v>111.17</v>
      </c>
      <c r="Z826" s="197">
        <v>7.3148148148148143E-2</v>
      </c>
      <c r="AA826" s="261">
        <v>111.17</v>
      </c>
      <c r="AB826" s="200"/>
      <c r="AC826" s="201"/>
      <c r="AD826" s="201"/>
      <c r="AE826" s="202"/>
      <c r="AF826" s="203"/>
      <c r="AG826" s="204" t="s">
        <v>247</v>
      </c>
      <c r="AH826" s="204"/>
      <c r="AI826" s="205"/>
      <c r="AJ826" s="200"/>
      <c r="AK826" s="201" t="s">
        <v>247</v>
      </c>
      <c r="AL826" s="201"/>
      <c r="AM826" s="202"/>
      <c r="AN826" s="206"/>
      <c r="AO826" s="207" t="s">
        <v>247</v>
      </c>
      <c r="AP826" s="207"/>
      <c r="AQ826" s="208"/>
      <c r="AU826" s="202"/>
      <c r="AW826" s="231"/>
      <c r="AX826" s="231"/>
      <c r="AY826" s="253"/>
      <c r="BA826" s="207"/>
      <c r="BB826" s="207"/>
      <c r="BC826" s="208"/>
      <c r="BD826" s="210"/>
      <c r="BE826" s="211"/>
      <c r="BF826" s="211"/>
      <c r="BG826" s="212"/>
      <c r="BH826" s="213"/>
      <c r="BI826" s="214"/>
      <c r="BJ826" s="214"/>
      <c r="BK826" s="215"/>
      <c r="BL826" s="112"/>
      <c r="BM826" s="233"/>
      <c r="BN826" s="233"/>
      <c r="BO826" s="255"/>
      <c r="BP826" s="216"/>
      <c r="BQ826" s="216"/>
      <c r="BR826" s="216"/>
      <c r="BS826" s="217"/>
      <c r="BT826" s="218"/>
      <c r="BU826" s="259"/>
      <c r="BV826" s="259"/>
      <c r="BW826" s="260"/>
      <c r="BY826" s="257"/>
      <c r="BZ826" s="257"/>
      <c r="CA826" s="257"/>
      <c r="CB826" s="221"/>
      <c r="CC826" s="222"/>
      <c r="CD826" s="222"/>
      <c r="CE826" s="222"/>
    </row>
    <row r="827" spans="2:83" ht="15" customHeight="1">
      <c r="B827" s="2">
        <v>931</v>
      </c>
      <c r="C827" s="2">
        <v>822</v>
      </c>
      <c r="D827" s="83" t="s">
        <v>2164</v>
      </c>
      <c r="E827" s="83" t="s">
        <v>1534</v>
      </c>
      <c r="F827" s="91" t="s">
        <v>2165</v>
      </c>
      <c r="G827" s="83">
        <v>1979</v>
      </c>
      <c r="H827" s="49" t="s">
        <v>31</v>
      </c>
      <c r="I827" s="2" t="str">
        <f t="shared" si="67"/>
        <v>M</v>
      </c>
      <c r="J827" s="105">
        <f t="shared" si="63"/>
        <v>110.62</v>
      </c>
      <c r="K827" s="249">
        <f t="shared" si="64"/>
        <v>111.15</v>
      </c>
      <c r="L827" s="51">
        <f t="shared" si="65"/>
        <v>1</v>
      </c>
      <c r="M827" s="52" t="str">
        <f t="shared" si="66"/>
        <v>nie</v>
      </c>
      <c r="N827" s="106">
        <f>IF($M827="ano",LARGE((Q827,U827,Y827,AC827,AG827,AK827,AO827,AS827,AW827,BA827,BE827,BI827,BM827,BQ827,BU827,BY827,CC827),1)+LARGE((Q827,U827,Y827,AC827,AG827,AK827,AO827,AS827,AW827,BA827,BE827,BI827,BM827,BQ827,BU827,BY827,CC827),2)+LARGE((Q827,U827,Y827,AC827,AG827,AK827,AO827,AS827,AW827,BA827,BE827,BI827,BM827,BQ827,BU827,BY827,CC827),3)+LARGE((Q827,U827,Y827,AC827,AG827,AK827,AO827,AS827,AW827,BA827,BE827,BI827,BM827,BQ827,BU827,BY827,CC827),4)+LARGE((Q827,U827,Y827,AC827,AG827,AK827,AO827,AS827,AW827,BA827,BE827,BI827,BM827,BQ827,BU827,BY827,CC827),5),J827)</f>
        <v>110.62</v>
      </c>
      <c r="O827" s="250">
        <f>IF($M827="ano",LARGE((S827,W827,AA827,AE827,AI827,AM827,AQ827,AU827,AY827,BC827,BG827,BK827,BO827,BS827,BW827,CA827,CE827),1)+LARGE((S827,W827,AA827,AE827,AI827,AM827,AQ827,AU827,AY827,BC827,BG827,BK827,BO827,BS827,BW827,CA827,CE827),2)+LARGE((S827,W827,AA827,AE827,AI827,AM827,AQ827,AU827,AY827,BC827,BG827,BK827,BO827,BS827,BW827,CA827,CE827),3)+LARGE((S827,W827,AA827,AE827,AI827,AM827,AQ827,AU827,AY827,BC827,BG827,BK827,BO827,BS827,BW827,CA827,CE827),4)+LARGE((S827,W827,AA827,AE827,AI827,AM827,AQ827,AU827,AY827,BC827,BG827,BK827,BO827,BS827,BW827,CA827,CE827),5),K827)</f>
        <v>111.15</v>
      </c>
      <c r="P827" s="191"/>
      <c r="Q827" s="192"/>
      <c r="R827" s="192"/>
      <c r="S827" s="193"/>
      <c r="T827" s="194">
        <v>0.11321759259259261</v>
      </c>
      <c r="U827" s="256">
        <v>110.62</v>
      </c>
      <c r="V827" s="194">
        <v>0.11268546990740741</v>
      </c>
      <c r="W827" s="256">
        <v>111.15</v>
      </c>
      <c r="X827" s="197"/>
      <c r="Y827" s="198" t="s">
        <v>247</v>
      </c>
      <c r="Z827" s="198"/>
      <c r="AA827" s="199" t="s">
        <v>247</v>
      </c>
      <c r="AB827" s="200"/>
      <c r="AC827" s="201"/>
      <c r="AD827" s="201"/>
      <c r="AE827" s="202"/>
      <c r="AF827" s="203"/>
      <c r="AG827" s="204" t="s">
        <v>247</v>
      </c>
      <c r="AH827" s="204"/>
      <c r="AI827" s="205"/>
      <c r="AJ827" s="200"/>
      <c r="AK827" s="201" t="s">
        <v>247</v>
      </c>
      <c r="AL827" s="201"/>
      <c r="AM827" s="202"/>
      <c r="AN827" s="206"/>
      <c r="AO827" s="207" t="s">
        <v>247</v>
      </c>
      <c r="AP827" s="207"/>
      <c r="AQ827" s="208"/>
      <c r="AU827" s="202"/>
      <c r="AW827" s="231"/>
      <c r="AX827" s="231"/>
      <c r="AY827" s="253"/>
      <c r="BA827" s="207"/>
      <c r="BB827" s="207"/>
      <c r="BC827" s="208"/>
      <c r="BD827" s="210"/>
      <c r="BE827" s="211"/>
      <c r="BF827" s="211"/>
      <c r="BG827" s="212"/>
      <c r="BH827" s="213"/>
      <c r="BI827" s="214"/>
      <c r="BJ827" s="214"/>
      <c r="BK827" s="215"/>
      <c r="BL827" s="112"/>
      <c r="BM827" s="233"/>
      <c r="BN827" s="233"/>
      <c r="BO827" s="255"/>
      <c r="BP827" s="216"/>
      <c r="BQ827" s="216"/>
      <c r="BR827" s="216"/>
      <c r="BS827" s="217"/>
      <c r="BT827" s="218"/>
      <c r="BU827" s="259"/>
      <c r="BV827" s="259"/>
      <c r="BW827" s="260"/>
      <c r="BY827" s="257"/>
      <c r="BZ827" s="257"/>
      <c r="CA827" s="257"/>
      <c r="CB827" s="221"/>
      <c r="CC827" s="222"/>
      <c r="CD827" s="222"/>
      <c r="CE827" s="222"/>
    </row>
    <row r="828" spans="2:83" ht="15" customHeight="1">
      <c r="B828" s="2">
        <v>932</v>
      </c>
      <c r="C828" s="2">
        <v>823</v>
      </c>
      <c r="D828" s="47" t="s">
        <v>2183</v>
      </c>
      <c r="E828" s="47" t="s">
        <v>1655</v>
      </c>
      <c r="F828" s="89" t="s">
        <v>2184</v>
      </c>
      <c r="G828" s="48">
        <v>1974</v>
      </c>
      <c r="H828" s="49" t="s">
        <v>31</v>
      </c>
      <c r="I828" s="2" t="str">
        <f t="shared" si="67"/>
        <v>M</v>
      </c>
      <c r="J828" s="105">
        <f t="shared" si="63"/>
        <v>107.15</v>
      </c>
      <c r="K828" s="249">
        <f t="shared" si="64"/>
        <v>110.89</v>
      </c>
      <c r="L828" s="51">
        <f t="shared" si="65"/>
        <v>1</v>
      </c>
      <c r="M828" s="52" t="str">
        <f t="shared" si="66"/>
        <v>nie</v>
      </c>
      <c r="N828" s="106">
        <f>IF($M828="ano",LARGE((Q828,U828,Y828,AC828,AG828,AK828,AO828,AS828,AW828,BA828,BE828,BI828,BM828,BQ828,BU828,BY828,CC828),1)+LARGE((Q828,U828,Y828,AC828,AG828,AK828,AO828,AS828,AW828,BA828,BE828,BI828,BM828,BQ828,BU828,BY828,CC828),2)+LARGE((Q828,U828,Y828,AC828,AG828,AK828,AO828,AS828,AW828,BA828,BE828,BI828,BM828,BQ828,BU828,BY828,CC828),3)+LARGE((Q828,U828,Y828,AC828,AG828,AK828,AO828,AS828,AW828,BA828,BE828,BI828,BM828,BQ828,BU828,BY828,CC828),4)+LARGE((Q828,U828,Y828,AC828,AG828,AK828,AO828,AS828,AW828,BA828,BE828,BI828,BM828,BQ828,BU828,BY828,CC828),5),J828)</f>
        <v>107.15</v>
      </c>
      <c r="O828" s="250">
        <f>IF($M828="ano",LARGE((S828,W828,AA828,AE828,AI828,AM828,AQ828,AU828,AY828,BC828,BG828,BK828,BO828,BS828,BW828,CA828,CE828),1)+LARGE((S828,W828,AA828,AE828,AI828,AM828,AQ828,AU828,AY828,BC828,BG828,BK828,BO828,BS828,BW828,CA828,CE828),2)+LARGE((S828,W828,AA828,AE828,AI828,AM828,AQ828,AU828,AY828,BC828,BG828,BK828,BO828,BS828,BW828,CA828,CE828),3)+LARGE((S828,W828,AA828,AE828,AI828,AM828,AQ828,AU828,AY828,BC828,BG828,BK828,BO828,BS828,BW828,CA828,CE828),4)+LARGE((S828,W828,AA828,AE828,AI828,AM828,AQ828,AU828,AY828,BC828,BG828,BK828,BO828,BS828,BW828,CA828,CE828),5),K828)</f>
        <v>110.89</v>
      </c>
      <c r="P828" s="191"/>
      <c r="Q828" s="192"/>
      <c r="R828" s="192"/>
      <c r="S828" s="193"/>
      <c r="T828" s="194">
        <v>0.11440972222222223</v>
      </c>
      <c r="U828" s="256">
        <v>107.15</v>
      </c>
      <c r="V828" s="194">
        <v>0.11055411458333335</v>
      </c>
      <c r="W828" s="256">
        <v>110.89</v>
      </c>
      <c r="X828" s="197"/>
      <c r="Y828" s="198" t="s">
        <v>247</v>
      </c>
      <c r="Z828" s="198"/>
      <c r="AA828" s="199" t="s">
        <v>247</v>
      </c>
      <c r="AB828" s="200"/>
      <c r="AC828" s="201"/>
      <c r="AD828" s="201"/>
      <c r="AE828" s="202"/>
      <c r="AF828" s="203"/>
      <c r="AG828" s="204" t="s">
        <v>247</v>
      </c>
      <c r="AH828" s="204"/>
      <c r="AI828" s="205"/>
      <c r="AJ828" s="200"/>
      <c r="AK828" s="201" t="s">
        <v>247</v>
      </c>
      <c r="AL828" s="201"/>
      <c r="AM828" s="202"/>
      <c r="AN828" s="206"/>
      <c r="AO828" s="207" t="s">
        <v>247</v>
      </c>
      <c r="AP828" s="207"/>
      <c r="AQ828" s="208"/>
      <c r="AU828" s="202"/>
      <c r="AW828" s="231"/>
      <c r="AX828" s="231"/>
      <c r="AY828" s="253"/>
      <c r="BA828" s="207"/>
      <c r="BB828" s="207"/>
      <c r="BC828" s="208"/>
      <c r="BD828" s="210"/>
      <c r="BE828" s="211"/>
      <c r="BF828" s="211"/>
      <c r="BG828" s="212"/>
      <c r="BH828" s="213"/>
      <c r="BI828" s="214"/>
      <c r="BJ828" s="214"/>
      <c r="BK828" s="215"/>
      <c r="BL828" s="112"/>
      <c r="BM828" s="233"/>
      <c r="BN828" s="233"/>
      <c r="BO828" s="255"/>
      <c r="BP828" s="216"/>
      <c r="BQ828" s="216"/>
      <c r="BR828" s="216"/>
      <c r="BS828" s="217"/>
      <c r="BT828" s="218"/>
      <c r="BU828" s="259"/>
      <c r="BV828" s="259"/>
      <c r="BW828" s="260"/>
      <c r="BY828" s="257"/>
      <c r="BZ828" s="257"/>
      <c r="CA828" s="257"/>
      <c r="CB828" s="221"/>
      <c r="CC828" s="222"/>
      <c r="CD828" s="222"/>
      <c r="CE828" s="222"/>
    </row>
    <row r="829" spans="2:83" ht="15" customHeight="1">
      <c r="B829" s="2">
        <v>933</v>
      </c>
      <c r="C829" s="2">
        <v>824</v>
      </c>
      <c r="D829" s="47" t="s">
        <v>2168</v>
      </c>
      <c r="E829" s="47" t="s">
        <v>1546</v>
      </c>
      <c r="F829" s="89" t="s">
        <v>2169</v>
      </c>
      <c r="G829" s="48">
        <v>1980</v>
      </c>
      <c r="H829" s="49" t="s">
        <v>31</v>
      </c>
      <c r="I829" s="2" t="str">
        <f t="shared" si="67"/>
        <v>M</v>
      </c>
      <c r="J829" s="105">
        <f t="shared" si="63"/>
        <v>110.29</v>
      </c>
      <c r="K829" s="249">
        <f t="shared" si="64"/>
        <v>110.52000000000001</v>
      </c>
      <c r="L829" s="51">
        <f t="shared" si="65"/>
        <v>1</v>
      </c>
      <c r="M829" s="52" t="str">
        <f t="shared" si="66"/>
        <v>nie</v>
      </c>
      <c r="N829" s="106">
        <f>IF($M829="ano",LARGE((Q829,U829,Y829,AC829,AG829,AK829,AO829,AS829,AW829,BA829,BE829,BI829,BM829,BQ829,BU829,BY829,CC829),1)+LARGE((Q829,U829,Y829,AC829,AG829,AK829,AO829,AS829,AW829,BA829,BE829,BI829,BM829,BQ829,BU829,BY829,CC829),2)+LARGE((Q829,U829,Y829,AC829,AG829,AK829,AO829,AS829,AW829,BA829,BE829,BI829,BM829,BQ829,BU829,BY829,CC829),3)+LARGE((Q829,U829,Y829,AC829,AG829,AK829,AO829,AS829,AW829,BA829,BE829,BI829,BM829,BQ829,BU829,BY829,CC829),4)+LARGE((Q829,U829,Y829,AC829,AG829,AK829,AO829,AS829,AW829,BA829,BE829,BI829,BM829,BQ829,BU829,BY829,CC829),5),J829)</f>
        <v>110.29</v>
      </c>
      <c r="O829" s="250">
        <f>IF($M829="ano",LARGE((S829,W829,AA829,AE829,AI829,AM829,AQ829,AU829,AY829,BC829,BG829,BK829,BO829,BS829,BW829,CA829,CE829),1)+LARGE((S829,W829,AA829,AE829,AI829,AM829,AQ829,AU829,AY829,BC829,BG829,BK829,BO829,BS829,BW829,CA829,CE829),2)+LARGE((S829,W829,AA829,AE829,AI829,AM829,AQ829,AU829,AY829,BC829,BG829,BK829,BO829,BS829,BW829,CA829,CE829),3)+LARGE((S829,W829,AA829,AE829,AI829,AM829,AQ829,AU829,AY829,BC829,BG829,BK829,BO829,BS829,BW829,CA829,CE829),4)+LARGE((S829,W829,AA829,AE829,AI829,AM829,AQ829,AU829,AY829,BC829,BG829,BK829,BO829,BS829,BW829,CA829,CE829),5),K829)</f>
        <v>110.52000000000001</v>
      </c>
      <c r="P829" s="191"/>
      <c r="Q829" s="192"/>
      <c r="R829" s="192"/>
      <c r="S829" s="193"/>
      <c r="T829" s="194">
        <v>0.11333333333333334</v>
      </c>
      <c r="U829" s="256">
        <v>110.29</v>
      </c>
      <c r="V829" s="194">
        <v>0.11310666666666667</v>
      </c>
      <c r="W829" s="256">
        <v>110.52000000000001</v>
      </c>
      <c r="X829" s="197"/>
      <c r="Y829" s="198" t="s">
        <v>247</v>
      </c>
      <c r="Z829" s="198"/>
      <c r="AA829" s="199" t="s">
        <v>247</v>
      </c>
      <c r="AB829" s="200"/>
      <c r="AC829" s="201"/>
      <c r="AD829" s="201"/>
      <c r="AE829" s="202"/>
      <c r="AF829" s="203"/>
      <c r="AG829" s="204" t="s">
        <v>247</v>
      </c>
      <c r="AH829" s="204"/>
      <c r="AI829" s="205"/>
      <c r="AJ829" s="200"/>
      <c r="AK829" s="201" t="s">
        <v>247</v>
      </c>
      <c r="AL829" s="201"/>
      <c r="AM829" s="202"/>
      <c r="AN829" s="206"/>
      <c r="AO829" s="207" t="s">
        <v>247</v>
      </c>
      <c r="AP829" s="207"/>
      <c r="AQ829" s="208"/>
      <c r="AU829" s="202"/>
      <c r="AW829" s="231"/>
      <c r="AX829" s="231"/>
      <c r="AY829" s="253"/>
      <c r="BA829" s="207"/>
      <c r="BB829" s="207"/>
      <c r="BC829" s="208"/>
      <c r="BD829" s="210"/>
      <c r="BE829" s="211"/>
      <c r="BF829" s="211"/>
      <c r="BG829" s="212"/>
      <c r="BH829" s="213"/>
      <c r="BI829" s="214"/>
      <c r="BJ829" s="214"/>
      <c r="BK829" s="215"/>
      <c r="BL829" s="112"/>
      <c r="BM829" s="233"/>
      <c r="BN829" s="233"/>
      <c r="BO829" s="255"/>
      <c r="BP829" s="216"/>
      <c r="BQ829" s="216"/>
      <c r="BR829" s="216"/>
      <c r="BS829" s="217"/>
      <c r="BT829" s="218"/>
      <c r="BU829" s="259"/>
      <c r="BV829" s="259"/>
      <c r="BW829" s="260"/>
      <c r="BY829" s="257"/>
      <c r="BZ829" s="257"/>
      <c r="CA829" s="257"/>
      <c r="CB829" s="221"/>
      <c r="CC829" s="222"/>
      <c r="CD829" s="222"/>
      <c r="CE829" s="222"/>
    </row>
    <row r="830" spans="2:83" ht="15" customHeight="1">
      <c r="B830" s="2">
        <v>934</v>
      </c>
      <c r="C830" s="2">
        <v>825</v>
      </c>
      <c r="D830" s="47" t="s">
        <v>2194</v>
      </c>
      <c r="E830" s="47" t="s">
        <v>2193</v>
      </c>
      <c r="F830" s="89" t="s">
        <v>2195</v>
      </c>
      <c r="G830" s="48">
        <v>1972</v>
      </c>
      <c r="H830" s="49" t="s">
        <v>31</v>
      </c>
      <c r="I830" s="2" t="str">
        <f t="shared" si="67"/>
        <v>M40</v>
      </c>
      <c r="J830" s="105">
        <f t="shared" si="63"/>
        <v>104.87</v>
      </c>
      <c r="K830" s="249">
        <f t="shared" si="64"/>
        <v>110.26</v>
      </c>
      <c r="L830" s="51">
        <f t="shared" si="65"/>
        <v>1</v>
      </c>
      <c r="M830" s="52" t="str">
        <f t="shared" si="66"/>
        <v>nie</v>
      </c>
      <c r="N830" s="106">
        <f>IF($M830="ano",LARGE((Q830,U830,Y830,AC830,AG830,AK830,AO830,AS830,AW830,BA830,BE830,BI830,BM830,BQ830,BU830,BY830,CC830),1)+LARGE((Q830,U830,Y830,AC830,AG830,AK830,AO830,AS830,AW830,BA830,BE830,BI830,BM830,BQ830,BU830,BY830,CC830),2)+LARGE((Q830,U830,Y830,AC830,AG830,AK830,AO830,AS830,AW830,BA830,BE830,BI830,BM830,BQ830,BU830,BY830,CC830),3)+LARGE((Q830,U830,Y830,AC830,AG830,AK830,AO830,AS830,AW830,BA830,BE830,BI830,BM830,BQ830,BU830,BY830,CC830),4)+LARGE((Q830,U830,Y830,AC830,AG830,AK830,AO830,AS830,AW830,BA830,BE830,BI830,BM830,BQ830,BU830,BY830,CC830),5),J830)</f>
        <v>104.87</v>
      </c>
      <c r="O830" s="250">
        <f>IF($M830="ano",LARGE((S830,W830,AA830,AE830,AI830,AM830,AQ830,AU830,AY830,BC830,BG830,BK830,BO830,BS830,BW830,CA830,CE830),1)+LARGE((S830,W830,AA830,AE830,AI830,AM830,AQ830,AU830,AY830,BC830,BG830,BK830,BO830,BS830,BW830,CA830,CE830),2)+LARGE((S830,W830,AA830,AE830,AI830,AM830,AQ830,AU830,AY830,BC830,BG830,BK830,BO830,BS830,BW830,CA830,CE830),3)+LARGE((S830,W830,AA830,AE830,AI830,AM830,AQ830,AU830,AY830,BC830,BG830,BK830,BO830,BS830,BW830,CA830,CE830),4)+LARGE((S830,W830,AA830,AE830,AI830,AM830,AQ830,AU830,AY830,BC830,BG830,BK830,BO830,BS830,BW830,CA830,CE830),5),K830)</f>
        <v>110.26</v>
      </c>
      <c r="P830" s="191"/>
      <c r="Q830" s="192"/>
      <c r="R830" s="192"/>
      <c r="S830" s="193"/>
      <c r="T830" s="194">
        <v>0.11519675925925926</v>
      </c>
      <c r="U830" s="256">
        <v>104.87</v>
      </c>
      <c r="V830" s="194">
        <v>0.10957515740740742</v>
      </c>
      <c r="W830" s="256">
        <v>110.26</v>
      </c>
      <c r="X830" s="197"/>
      <c r="Y830" s="198" t="s">
        <v>247</v>
      </c>
      <c r="Z830" s="198"/>
      <c r="AA830" s="199" t="s">
        <v>247</v>
      </c>
      <c r="AB830" s="200"/>
      <c r="AC830" s="201"/>
      <c r="AD830" s="201"/>
      <c r="AE830" s="202"/>
      <c r="AF830" s="203"/>
      <c r="AG830" s="204" t="s">
        <v>247</v>
      </c>
      <c r="AH830" s="204"/>
      <c r="AI830" s="205"/>
      <c r="AJ830" s="200"/>
      <c r="AK830" s="201" t="s">
        <v>247</v>
      </c>
      <c r="AL830" s="201"/>
      <c r="AM830" s="202"/>
      <c r="AN830" s="206"/>
      <c r="AO830" s="207" t="s">
        <v>247</v>
      </c>
      <c r="AP830" s="207"/>
      <c r="AQ830" s="208"/>
      <c r="AU830" s="202"/>
      <c r="AW830" s="231"/>
      <c r="AX830" s="231"/>
      <c r="AY830" s="253"/>
      <c r="BA830" s="207"/>
      <c r="BB830" s="207"/>
      <c r="BC830" s="208"/>
      <c r="BD830" s="210"/>
      <c r="BE830" s="211"/>
      <c r="BF830" s="211"/>
      <c r="BG830" s="212"/>
      <c r="BH830" s="213"/>
      <c r="BI830" s="214"/>
      <c r="BJ830" s="214"/>
      <c r="BK830" s="215"/>
      <c r="BL830" s="112"/>
      <c r="BM830" s="233"/>
      <c r="BN830" s="233"/>
      <c r="BO830" s="255"/>
      <c r="BP830" s="216"/>
      <c r="BQ830" s="216"/>
      <c r="BR830" s="216"/>
      <c r="BS830" s="217"/>
      <c r="BT830" s="218"/>
      <c r="BU830" s="259"/>
      <c r="BV830" s="259"/>
      <c r="BW830" s="260"/>
      <c r="BY830" s="257"/>
      <c r="BZ830" s="257"/>
      <c r="CA830" s="257"/>
      <c r="CB830" s="221"/>
      <c r="CC830" s="222"/>
      <c r="CD830" s="222"/>
      <c r="CE830" s="222"/>
    </row>
    <row r="831" spans="2:83" ht="15" customHeight="1">
      <c r="B831" s="2">
        <v>935</v>
      </c>
      <c r="C831" s="2">
        <v>826</v>
      </c>
      <c r="D831" s="49" t="s">
        <v>1628</v>
      </c>
      <c r="E831" s="49" t="s">
        <v>1505</v>
      </c>
      <c r="F831" s="93" t="s">
        <v>1542</v>
      </c>
      <c r="G831" s="85">
        <v>1967</v>
      </c>
      <c r="H831" s="49" t="s">
        <v>31</v>
      </c>
      <c r="I831" s="2" t="str">
        <f t="shared" si="67"/>
        <v>M40</v>
      </c>
      <c r="J831" s="105">
        <f t="shared" si="63"/>
        <v>100.19</v>
      </c>
      <c r="K831" s="249">
        <f t="shared" si="64"/>
        <v>109.67000000000002</v>
      </c>
      <c r="L831" s="51">
        <f t="shared" si="65"/>
        <v>2</v>
      </c>
      <c r="M831" s="52" t="str">
        <f t="shared" si="66"/>
        <v>nie</v>
      </c>
      <c r="N831" s="106">
        <f>IF($M831="ano",LARGE((Q831,U831,Y831,AC831,AG831,AK831,AO831,AS831,AW831,BA831,BE831,BI831,BM831,BQ831,BU831,BY831,CC831),1)+LARGE((Q831,U831,Y831,AC831,AG831,AK831,AO831,AS831,AW831,BA831,BE831,BI831,BM831,BQ831,BU831,BY831,CC831),2)+LARGE((Q831,U831,Y831,AC831,AG831,AK831,AO831,AS831,AW831,BA831,BE831,BI831,BM831,BQ831,BU831,BY831,CC831),3)+LARGE((Q831,U831,Y831,AC831,AG831,AK831,AO831,AS831,AW831,BA831,BE831,BI831,BM831,BQ831,BU831,BY831,CC831),4)+LARGE((Q831,U831,Y831,AC831,AG831,AK831,AO831,AS831,AW831,BA831,BE831,BI831,BM831,BQ831,BU831,BY831,CC831),5),J831)</f>
        <v>100.19</v>
      </c>
      <c r="O831" s="250">
        <f>IF($M831="ano",LARGE((S831,W831,AA831,AE831,AI831,AM831,AQ831,AU831,AY831,BC831,BG831,BK831,BO831,BS831,BW831,CA831,CE831),1)+LARGE((S831,W831,AA831,AE831,AI831,AM831,AQ831,AU831,AY831,BC831,BG831,BK831,BO831,BS831,BW831,CA831,CE831),2)+LARGE((S831,W831,AA831,AE831,AI831,AM831,AQ831,AU831,AY831,BC831,BG831,BK831,BO831,BS831,BW831,CA831,CE831),3)+LARGE((S831,W831,AA831,AE831,AI831,AM831,AQ831,AU831,AY831,BC831,BG831,BK831,BO831,BS831,BW831,CA831,CE831),4)+LARGE((S831,W831,AA831,AE831,AI831,AM831,AQ831,AU831,AY831,BC831,BG831,BK831,BO831,BS831,BW831,CA831,CE831),5),K831)</f>
        <v>109.67000000000002</v>
      </c>
      <c r="P831" s="191"/>
      <c r="Q831" s="192"/>
      <c r="R831" s="192"/>
      <c r="S831" s="193"/>
      <c r="T831" s="194">
        <v>0.13976851851851851</v>
      </c>
      <c r="U831" s="256">
        <v>33.380000000000003</v>
      </c>
      <c r="V831" s="194">
        <v>0.12770649537037035</v>
      </c>
      <c r="W831" s="256">
        <v>36.54</v>
      </c>
      <c r="X831" s="197"/>
      <c r="Y831" s="198" t="s">
        <v>247</v>
      </c>
      <c r="Z831" s="198"/>
      <c r="AA831" s="199" t="s">
        <v>247</v>
      </c>
      <c r="AB831" s="200">
        <v>8.0636574074074083E-2</v>
      </c>
      <c r="AC831" s="252">
        <v>66.81</v>
      </c>
      <c r="AD831" s="200">
        <v>7.3677637731481491E-2</v>
      </c>
      <c r="AE831" s="252">
        <v>73.13000000000001</v>
      </c>
      <c r="AF831" s="203"/>
      <c r="AG831" s="204" t="s">
        <v>247</v>
      </c>
      <c r="AH831" s="204"/>
      <c r="AI831" s="205"/>
      <c r="AJ831" s="200"/>
      <c r="AK831" s="201" t="s">
        <v>247</v>
      </c>
      <c r="AL831" s="201"/>
      <c r="AM831" s="202"/>
      <c r="AN831" s="206"/>
      <c r="AO831" s="207" t="s">
        <v>247</v>
      </c>
      <c r="AP831" s="207"/>
      <c r="AQ831" s="208"/>
      <c r="AU831" s="202"/>
      <c r="AW831" s="231"/>
      <c r="AX831" s="231"/>
      <c r="AY831" s="253"/>
      <c r="BA831" s="207"/>
      <c r="BB831" s="207"/>
      <c r="BC831" s="208"/>
      <c r="BD831" s="210"/>
      <c r="BE831" s="211"/>
      <c r="BF831" s="211"/>
      <c r="BG831" s="212"/>
      <c r="BH831" s="213"/>
      <c r="BI831" s="214"/>
      <c r="BJ831" s="214"/>
      <c r="BK831" s="215"/>
      <c r="BL831" s="112"/>
      <c r="BM831" s="233"/>
      <c r="BN831" s="233"/>
      <c r="BO831" s="255"/>
      <c r="BP831" s="216"/>
      <c r="BQ831" s="216"/>
      <c r="BR831" s="216"/>
      <c r="BS831" s="217"/>
      <c r="BT831" s="218"/>
      <c r="BU831" s="259"/>
      <c r="BV831" s="259"/>
      <c r="BW831" s="260"/>
      <c r="BY831" s="257"/>
      <c r="BZ831" s="257"/>
      <c r="CA831" s="257"/>
      <c r="CB831" s="221"/>
      <c r="CC831" s="222"/>
      <c r="CD831" s="222"/>
      <c r="CE831" s="222"/>
    </row>
    <row r="832" spans="2:83" ht="15" customHeight="1">
      <c r="B832" s="2">
        <v>938</v>
      </c>
      <c r="C832" s="2">
        <v>827</v>
      </c>
      <c r="D832" s="49" t="s">
        <v>475</v>
      </c>
      <c r="E832" s="49" t="s">
        <v>1534</v>
      </c>
      <c r="F832" s="93" t="s">
        <v>383</v>
      </c>
      <c r="G832" s="85" t="s">
        <v>275</v>
      </c>
      <c r="H832" s="49" t="s">
        <v>31</v>
      </c>
      <c r="I832" s="49" t="s">
        <v>31</v>
      </c>
      <c r="J832" s="105">
        <f t="shared" si="63"/>
        <v>109.25</v>
      </c>
      <c r="K832" s="249">
        <f t="shared" si="64"/>
        <v>109.25</v>
      </c>
      <c r="L832" s="51">
        <f t="shared" si="65"/>
        <v>1</v>
      </c>
      <c r="M832" s="52" t="str">
        <f t="shared" si="66"/>
        <v>nie</v>
      </c>
      <c r="N832" s="106">
        <f>IF($M832="ano",LARGE((Q832,U832,Y832,AC832,AG832,AK832,AO832,AS832,AW832,BA832,BE832,BI832,BM832,BQ832,BU832,BY832,CC832),1)+LARGE((Q832,U832,Y832,AC832,AG832,AK832,AO832,AS832,AW832,BA832,BE832,BI832,BM832,BQ832,BU832,BY832,CC832),2)+LARGE((Q832,U832,Y832,AC832,AG832,AK832,AO832,AS832,AW832,BA832,BE832,BI832,BM832,BQ832,BU832,BY832,CC832),3)+LARGE((Q832,U832,Y832,AC832,AG832,AK832,AO832,AS832,AW832,BA832,BE832,BI832,BM832,BQ832,BU832,BY832,CC832),4)+LARGE((Q832,U832,Y832,AC832,AG832,AK832,AO832,AS832,AW832,BA832,BE832,BI832,BM832,BQ832,BU832,BY832,CC832),5),J832)</f>
        <v>109.25</v>
      </c>
      <c r="O832" s="250">
        <f>IF($M832="ano",LARGE((S832,W832,AA832,AE832,AI832,AM832,AQ832,AU832,AY832,BC832,BG832,BK832,BO832,BS832,BW832,CA832,CE832),1)+LARGE((S832,W832,AA832,AE832,AI832,AM832,AQ832,AU832,AY832,BC832,BG832,BK832,BO832,BS832,BW832,CA832,CE832),2)+LARGE((S832,W832,AA832,AE832,AI832,AM832,AQ832,AU832,AY832,BC832,BG832,BK832,BO832,BS832,BW832,CA832,CE832),3)+LARGE((S832,W832,AA832,AE832,AI832,AM832,AQ832,AU832,AY832,BC832,BG832,BK832,BO832,BS832,BW832,CA832,CE832),4)+LARGE((S832,W832,AA832,AE832,AI832,AM832,AQ832,AU832,AY832,BC832,BG832,BK832,BO832,BS832,BW832,CA832,CE832),5),K832)</f>
        <v>109.25</v>
      </c>
      <c r="S832" s="193"/>
      <c r="W832" s="196"/>
      <c r="Y832" s="59" t="s">
        <v>247</v>
      </c>
      <c r="AA832" s="199" t="s">
        <v>247</v>
      </c>
      <c r="AE832" s="202"/>
      <c r="AI832" s="205"/>
      <c r="AJ832" s="200"/>
      <c r="AK832" s="201" t="s">
        <v>247</v>
      </c>
      <c r="AL832" s="201"/>
      <c r="AM832" s="202"/>
      <c r="AN832" s="206">
        <v>3.7106481481481483E-2</v>
      </c>
      <c r="AO832" s="251">
        <v>109.25</v>
      </c>
      <c r="AP832" s="206">
        <v>3.7106481481481483E-2</v>
      </c>
      <c r="AQ832" s="251">
        <v>109.25</v>
      </c>
      <c r="AU832" s="202"/>
      <c r="AW832" s="231"/>
      <c r="AX832" s="231"/>
      <c r="AY832" s="253"/>
      <c r="BA832" s="207"/>
      <c r="BB832" s="207"/>
      <c r="BC832" s="208"/>
      <c r="BD832" s="210"/>
      <c r="BE832" s="211"/>
      <c r="BF832" s="211"/>
      <c r="BG832" s="212"/>
      <c r="BH832" s="213"/>
      <c r="BI832" s="214"/>
      <c r="BJ832" s="214"/>
      <c r="BK832" s="215"/>
      <c r="BL832" s="112"/>
      <c r="BM832" s="233"/>
      <c r="BN832" s="233"/>
      <c r="BO832" s="255"/>
      <c r="BS832" s="217"/>
      <c r="BT832" s="218"/>
      <c r="BU832" s="259"/>
      <c r="BV832" s="259"/>
      <c r="BW832" s="260"/>
      <c r="BY832" s="257"/>
      <c r="BZ832" s="257"/>
      <c r="CA832" s="257"/>
      <c r="CB832" s="221"/>
      <c r="CC832" s="222"/>
      <c r="CD832" s="222"/>
      <c r="CE832" s="222"/>
    </row>
    <row r="833" spans="2:83" ht="15" customHeight="1">
      <c r="B833" s="2">
        <v>939</v>
      </c>
      <c r="C833" s="2">
        <v>828</v>
      </c>
      <c r="D833" s="47" t="s">
        <v>4</v>
      </c>
      <c r="E833" s="47" t="s">
        <v>1554</v>
      </c>
      <c r="F833" s="89" t="s">
        <v>5</v>
      </c>
      <c r="G833" s="48">
        <v>1981</v>
      </c>
      <c r="H833" s="49" t="s">
        <v>31</v>
      </c>
      <c r="I833" s="2" t="str">
        <f>IF(G833&lt;=1953,"M60",IF(G833&lt;=1963,"M50",IF(G833&lt;=1973,"M40","M")))</f>
        <v>M</v>
      </c>
      <c r="J833" s="105">
        <f t="shared" si="63"/>
        <v>108.99</v>
      </c>
      <c r="K833" s="249">
        <f t="shared" si="64"/>
        <v>109.05000000000001</v>
      </c>
      <c r="L833" s="51">
        <f t="shared" si="65"/>
        <v>1</v>
      </c>
      <c r="M833" s="52" t="str">
        <f t="shared" si="66"/>
        <v>nie</v>
      </c>
      <c r="N833" s="106">
        <f>IF($M833="ano",LARGE((Q833,U833,Y833,AC833,AG833,AK833,AO833,AS833,AW833,BA833,BE833,BI833,BM833,BQ833,BU833,BY833,CC833),1)+LARGE((Q833,U833,Y833,AC833,AG833,AK833,AO833,AS833,AW833,BA833,BE833,BI833,BM833,BQ833,BU833,BY833,CC833),2)+LARGE((Q833,U833,Y833,AC833,AG833,AK833,AO833,AS833,AW833,BA833,BE833,BI833,BM833,BQ833,BU833,BY833,CC833),3)+LARGE((Q833,U833,Y833,AC833,AG833,AK833,AO833,AS833,AW833,BA833,BE833,BI833,BM833,BQ833,BU833,BY833,CC833),4)+LARGE((Q833,U833,Y833,AC833,AG833,AK833,AO833,AS833,AW833,BA833,BE833,BI833,BM833,BQ833,BU833,BY833,CC833),5),J833)</f>
        <v>108.99</v>
      </c>
      <c r="O833" s="250">
        <f>IF($M833="ano",LARGE((S833,W833,AA833,AE833,AI833,AM833,AQ833,AU833,AY833,BC833,BG833,BK833,BO833,BS833,BW833,CA833,CE833),1)+LARGE((S833,W833,AA833,AE833,AI833,AM833,AQ833,AU833,AY833,BC833,BG833,BK833,BO833,BS833,BW833,CA833,CE833),2)+LARGE((S833,W833,AA833,AE833,AI833,AM833,AQ833,AU833,AY833,BC833,BG833,BK833,BO833,BS833,BW833,CA833,CE833),3)+LARGE((S833,W833,AA833,AE833,AI833,AM833,AQ833,AU833,AY833,BC833,BG833,BK833,BO833,BS833,BW833,CA833,CE833),4)+LARGE((S833,W833,AA833,AE833,AI833,AM833,AQ833,AU833,AY833,BC833,BG833,BK833,BO833,BS833,BW833,CA833,CE833),5),K833)</f>
        <v>109.05000000000001</v>
      </c>
      <c r="P833" s="191">
        <v>0.27012731481481483</v>
      </c>
      <c r="Q833" s="192">
        <v>108.99</v>
      </c>
      <c r="R833" s="191">
        <v>0.26999225115740744</v>
      </c>
      <c r="S833" s="192">
        <v>109.05000000000001</v>
      </c>
      <c r="T833" s="194"/>
      <c r="U833" s="195"/>
      <c r="V833" s="195"/>
      <c r="W833" s="196"/>
      <c r="X833" s="197"/>
      <c r="Y833" s="198" t="s">
        <v>247</v>
      </c>
      <c r="Z833" s="198"/>
      <c r="AA833" s="199" t="s">
        <v>247</v>
      </c>
      <c r="AB833" s="200"/>
      <c r="AC833" s="201"/>
      <c r="AD833" s="201"/>
      <c r="AE833" s="202"/>
      <c r="AF833" s="203"/>
      <c r="AG833" s="204" t="s">
        <v>247</v>
      </c>
      <c r="AH833" s="204"/>
      <c r="AI833" s="205"/>
      <c r="AJ833" s="200"/>
      <c r="AK833" s="201" t="s">
        <v>247</v>
      </c>
      <c r="AL833" s="201"/>
      <c r="AM833" s="202"/>
      <c r="AN833" s="206"/>
      <c r="AO833" s="207" t="s">
        <v>247</v>
      </c>
      <c r="AP833" s="207"/>
      <c r="AQ833" s="208"/>
      <c r="AU833" s="202"/>
      <c r="AW833" s="231"/>
      <c r="AX833" s="231"/>
      <c r="AY833" s="253"/>
      <c r="BA833" s="207"/>
      <c r="BB833" s="207"/>
      <c r="BC833" s="208"/>
      <c r="BD833" s="210"/>
      <c r="BE833" s="211"/>
      <c r="BF833" s="211"/>
      <c r="BG833" s="212"/>
      <c r="BH833" s="213"/>
      <c r="BI833" s="214"/>
      <c r="BJ833" s="214"/>
      <c r="BK833" s="215"/>
      <c r="BL833" s="112"/>
      <c r="BM833" s="233"/>
      <c r="BN833" s="233"/>
      <c r="BO833" s="255"/>
      <c r="BP833" s="216"/>
      <c r="BQ833" s="216"/>
      <c r="BR833" s="216"/>
      <c r="BS833" s="217"/>
      <c r="BT833" s="218"/>
      <c r="BU833" s="259"/>
      <c r="BV833" s="259"/>
      <c r="BW833" s="260"/>
      <c r="BY833" s="257"/>
      <c r="BZ833" s="257"/>
      <c r="CA833" s="257"/>
      <c r="CB833" s="221"/>
      <c r="CC833" s="222"/>
      <c r="CD833" s="222"/>
      <c r="CE833" s="222"/>
    </row>
    <row r="834" spans="2:83" ht="15" customHeight="1">
      <c r="B834" s="2">
        <v>940</v>
      </c>
      <c r="C834" s="2">
        <v>829</v>
      </c>
      <c r="D834" s="49" t="s">
        <v>737</v>
      </c>
      <c r="E834" s="49" t="s">
        <v>1948</v>
      </c>
      <c r="F834" s="93" t="s">
        <v>714</v>
      </c>
      <c r="G834" s="85">
        <v>1977</v>
      </c>
      <c r="H834" s="49" t="s">
        <v>31</v>
      </c>
      <c r="I834" s="49" t="s">
        <v>31</v>
      </c>
      <c r="J834" s="105">
        <f t="shared" si="63"/>
        <v>107.46</v>
      </c>
      <c r="K834" s="249">
        <f t="shared" si="64"/>
        <v>108.91000000000001</v>
      </c>
      <c r="L834" s="51">
        <f t="shared" si="65"/>
        <v>1</v>
      </c>
      <c r="M834" s="52" t="str">
        <f t="shared" si="66"/>
        <v>nie</v>
      </c>
      <c r="N834" s="106">
        <f>IF($M834="ano",LARGE((Q834,U834,Y834,AC834,AG834,AK834,AO834,AS834,AW834,BA834,BE834,BI834,BM834,BQ834,BU834,BY834,CC834),1)+LARGE((Q834,U834,Y834,AC834,AG834,AK834,AO834,AS834,AW834,BA834,BE834,BI834,BM834,BQ834,BU834,BY834,CC834),2)+LARGE((Q834,U834,Y834,AC834,AG834,AK834,AO834,AS834,AW834,BA834,BE834,BI834,BM834,BQ834,BU834,BY834,CC834),3)+LARGE((Q834,U834,Y834,AC834,AG834,AK834,AO834,AS834,AW834,BA834,BE834,BI834,BM834,BQ834,BU834,BY834,CC834),4)+LARGE((Q834,U834,Y834,AC834,AG834,AK834,AO834,AS834,AW834,BA834,BE834,BI834,BM834,BQ834,BU834,BY834,CC834),5),J834)</f>
        <v>107.46</v>
      </c>
      <c r="O834" s="250">
        <f>IF($M834="ano",LARGE((S834,W834,AA834,AE834,AI834,AM834,AQ834,AU834,AY834,BC834,BG834,BK834,BO834,BS834,BW834,CA834,CE834),1)+LARGE((S834,W834,AA834,AE834,AI834,AM834,AQ834,AU834,AY834,BC834,BG834,BK834,BO834,BS834,BW834,CA834,CE834),2)+LARGE((S834,W834,AA834,AE834,AI834,AM834,AQ834,AU834,AY834,BC834,BG834,BK834,BO834,BS834,BW834,CA834,CE834),3)+LARGE((S834,W834,AA834,AE834,AI834,AM834,AQ834,AU834,AY834,BC834,BG834,BK834,BO834,BS834,BW834,CA834,CE834),4)+LARGE((S834,W834,AA834,AE834,AI834,AM834,AQ834,AU834,AY834,BC834,BG834,BK834,BO834,BS834,BW834,CA834,CE834),5),K834)</f>
        <v>108.91000000000001</v>
      </c>
      <c r="Y834" s="59" t="s">
        <v>247</v>
      </c>
      <c r="AA834" s="59" t="s">
        <v>247</v>
      </c>
      <c r="AJ834" s="200"/>
      <c r="AK834" s="201"/>
      <c r="AL834" s="201"/>
      <c r="AM834" s="201"/>
      <c r="AR834" s="134">
        <v>4.9942129629629628E-2</v>
      </c>
      <c r="AS834" s="127">
        <v>107.46</v>
      </c>
      <c r="AT834" s="134">
        <v>4.9277899305555553E-2</v>
      </c>
      <c r="AU834" s="252">
        <v>108.91000000000001</v>
      </c>
      <c r="AW834" s="231"/>
      <c r="AX834" s="231"/>
      <c r="AY834" s="253"/>
      <c r="BA834" s="207"/>
      <c r="BB834" s="207"/>
      <c r="BC834" s="208"/>
      <c r="BD834" s="210"/>
      <c r="BE834" s="211"/>
      <c r="BF834" s="211"/>
      <c r="BG834" s="212"/>
      <c r="BH834" s="213"/>
      <c r="BI834" s="214"/>
      <c r="BJ834" s="214"/>
      <c r="BK834" s="215"/>
      <c r="BL834" s="112"/>
      <c r="BM834" s="233"/>
      <c r="BN834" s="233"/>
      <c r="BO834" s="255"/>
      <c r="BT834" s="218"/>
      <c r="BU834" s="259"/>
      <c r="BV834" s="259"/>
      <c r="BW834" s="260"/>
      <c r="BY834" s="257"/>
      <c r="BZ834" s="257"/>
      <c r="CA834" s="257"/>
      <c r="CB834" s="221"/>
      <c r="CC834" s="222"/>
      <c r="CD834" s="222"/>
      <c r="CE834" s="222"/>
    </row>
    <row r="835" spans="2:83" ht="15" customHeight="1">
      <c r="B835" s="2">
        <v>941</v>
      </c>
      <c r="C835" s="2">
        <v>830</v>
      </c>
      <c r="D835" s="49" t="s">
        <v>495</v>
      </c>
      <c r="E835" s="49" t="s">
        <v>1632</v>
      </c>
      <c r="F835" s="93" t="s">
        <v>388</v>
      </c>
      <c r="G835" s="85" t="s">
        <v>279</v>
      </c>
      <c r="H835" s="49" t="s">
        <v>31</v>
      </c>
      <c r="I835" s="49" t="s">
        <v>31</v>
      </c>
      <c r="J835" s="105">
        <f t="shared" si="63"/>
        <v>105.17</v>
      </c>
      <c r="K835" s="249">
        <f t="shared" si="64"/>
        <v>108.84</v>
      </c>
      <c r="L835" s="51">
        <f t="shared" si="65"/>
        <v>1</v>
      </c>
      <c r="M835" s="52" t="str">
        <f t="shared" si="66"/>
        <v>nie</v>
      </c>
      <c r="N835" s="106">
        <f>IF($M835="ano",LARGE((Q835,U835,Y835,AC835,AG835,AK835,AO835,AS835,AW835,BA835,BE835,BI835,BM835,BQ835,BU835,BY835,CC835),1)+LARGE((Q835,U835,Y835,AC835,AG835,AK835,AO835,AS835,AW835,BA835,BE835,BI835,BM835,BQ835,BU835,BY835,CC835),2)+LARGE((Q835,U835,Y835,AC835,AG835,AK835,AO835,AS835,AW835,BA835,BE835,BI835,BM835,BQ835,BU835,BY835,CC835),3)+LARGE((Q835,U835,Y835,AC835,AG835,AK835,AO835,AS835,AW835,BA835,BE835,BI835,BM835,BQ835,BU835,BY835,CC835),4)+LARGE((Q835,U835,Y835,AC835,AG835,AK835,AO835,AS835,AW835,BA835,BE835,BI835,BM835,BQ835,BU835,BY835,CC835),5),J835)</f>
        <v>105.17</v>
      </c>
      <c r="O835" s="250">
        <f>IF($M835="ano",LARGE((S835,W835,AA835,AE835,AI835,AM835,AQ835,AU835,AY835,BC835,BG835,BK835,BO835,BS835,BW835,CA835,CE835),1)+LARGE((S835,W835,AA835,AE835,AI835,AM835,AQ835,AU835,AY835,BC835,BG835,BK835,BO835,BS835,BW835,CA835,CE835),2)+LARGE((S835,W835,AA835,AE835,AI835,AM835,AQ835,AU835,AY835,BC835,BG835,BK835,BO835,BS835,BW835,CA835,CE835),3)+LARGE((S835,W835,AA835,AE835,AI835,AM835,AQ835,AU835,AY835,BC835,BG835,BK835,BO835,BS835,BW835,CA835,CE835),4)+LARGE((S835,W835,AA835,AE835,AI835,AM835,AQ835,AU835,AY835,BC835,BG835,BK835,BO835,BS835,BW835,CA835,CE835),5),K835)</f>
        <v>108.84</v>
      </c>
      <c r="S835" s="193"/>
      <c r="W835" s="196"/>
      <c r="Y835" s="59" t="s">
        <v>247</v>
      </c>
      <c r="AA835" s="199" t="s">
        <v>247</v>
      </c>
      <c r="AE835" s="202"/>
      <c r="AI835" s="205"/>
      <c r="AJ835" s="200"/>
      <c r="AK835" s="201" t="s">
        <v>247</v>
      </c>
      <c r="AL835" s="201"/>
      <c r="AM835" s="202"/>
      <c r="AN835" s="206">
        <v>3.7627314814814815E-2</v>
      </c>
      <c r="AO835" s="251">
        <v>105.17</v>
      </c>
      <c r="AP835" s="206">
        <v>3.6359274305555557E-2</v>
      </c>
      <c r="AQ835" s="251">
        <v>108.84</v>
      </c>
      <c r="AU835" s="202"/>
      <c r="AW835" s="231"/>
      <c r="AX835" s="231"/>
      <c r="AY835" s="253"/>
      <c r="BA835" s="207"/>
      <c r="BB835" s="207"/>
      <c r="BC835" s="208"/>
      <c r="BD835" s="210"/>
      <c r="BE835" s="211"/>
      <c r="BF835" s="211"/>
      <c r="BG835" s="212"/>
      <c r="BH835" s="213"/>
      <c r="BI835" s="214"/>
      <c r="BJ835" s="214"/>
      <c r="BK835" s="215"/>
      <c r="BL835" s="112"/>
      <c r="BM835" s="233"/>
      <c r="BN835" s="233"/>
      <c r="BO835" s="255"/>
      <c r="BS835" s="217"/>
      <c r="BT835" s="218"/>
      <c r="BU835" s="259"/>
      <c r="BV835" s="259"/>
      <c r="BW835" s="260"/>
      <c r="BY835" s="257"/>
      <c r="BZ835" s="257"/>
      <c r="CA835" s="257"/>
      <c r="CB835" s="221"/>
      <c r="CC835" s="222"/>
      <c r="CD835" s="222"/>
      <c r="CE835" s="222"/>
    </row>
    <row r="836" spans="2:83" ht="15" customHeight="1">
      <c r="B836" s="2">
        <v>942</v>
      </c>
      <c r="C836" s="2">
        <v>831</v>
      </c>
      <c r="D836" s="49" t="s">
        <v>496</v>
      </c>
      <c r="E836" s="49" t="s">
        <v>1492</v>
      </c>
      <c r="F836" s="93" t="s">
        <v>384</v>
      </c>
      <c r="G836" s="85" t="s">
        <v>344</v>
      </c>
      <c r="H836" s="49" t="s">
        <v>31</v>
      </c>
      <c r="I836" s="49" t="s">
        <v>31</v>
      </c>
      <c r="J836" s="105">
        <f t="shared" si="63"/>
        <v>108.71</v>
      </c>
      <c r="K836" s="249">
        <f t="shared" si="64"/>
        <v>108.71</v>
      </c>
      <c r="L836" s="51">
        <f t="shared" si="65"/>
        <v>1</v>
      </c>
      <c r="M836" s="52" t="str">
        <f t="shared" si="66"/>
        <v>nie</v>
      </c>
      <c r="N836" s="106">
        <f>IF($M836="ano",LARGE((Q836,U836,Y836,AC836,AG836,AK836,AO836,AS836,AW836,BA836,BE836,BI836,BM836,BQ836,BU836,BY836,CC836),1)+LARGE((Q836,U836,Y836,AC836,AG836,AK836,AO836,AS836,AW836,BA836,BE836,BI836,BM836,BQ836,BU836,BY836,CC836),2)+LARGE((Q836,U836,Y836,AC836,AG836,AK836,AO836,AS836,AW836,BA836,BE836,BI836,BM836,BQ836,BU836,BY836,CC836),3)+LARGE((Q836,U836,Y836,AC836,AG836,AK836,AO836,AS836,AW836,BA836,BE836,BI836,BM836,BQ836,BU836,BY836,CC836),4)+LARGE((Q836,U836,Y836,AC836,AG836,AK836,AO836,AS836,AW836,BA836,BE836,BI836,BM836,BQ836,BU836,BY836,CC836),5),J836)</f>
        <v>108.71</v>
      </c>
      <c r="O836" s="250">
        <f>IF($M836="ano",LARGE((S836,W836,AA836,AE836,AI836,AM836,AQ836,AU836,AY836,BC836,BG836,BK836,BO836,BS836,BW836,CA836,CE836),1)+LARGE((S836,W836,AA836,AE836,AI836,AM836,AQ836,AU836,AY836,BC836,BG836,BK836,BO836,BS836,BW836,CA836,CE836),2)+LARGE((S836,W836,AA836,AE836,AI836,AM836,AQ836,AU836,AY836,BC836,BG836,BK836,BO836,BS836,BW836,CA836,CE836),3)+LARGE((S836,W836,AA836,AE836,AI836,AM836,AQ836,AU836,AY836,BC836,BG836,BK836,BO836,BS836,BW836,CA836,CE836),4)+LARGE((S836,W836,AA836,AE836,AI836,AM836,AQ836,AU836,AY836,BC836,BG836,BK836,BO836,BS836,BW836,CA836,CE836),5),K836)</f>
        <v>108.71</v>
      </c>
      <c r="S836" s="193"/>
      <c r="W836" s="196"/>
      <c r="Y836" s="59" t="s">
        <v>247</v>
      </c>
      <c r="AA836" s="199" t="s">
        <v>247</v>
      </c>
      <c r="AE836" s="202"/>
      <c r="AI836" s="205"/>
      <c r="AJ836" s="200"/>
      <c r="AK836" s="201" t="s">
        <v>247</v>
      </c>
      <c r="AL836" s="201"/>
      <c r="AM836" s="202"/>
      <c r="AN836" s="206">
        <v>3.7175925925925925E-2</v>
      </c>
      <c r="AO836" s="251">
        <v>108.71</v>
      </c>
      <c r="AP836" s="206">
        <v>3.7175925925925925E-2</v>
      </c>
      <c r="AQ836" s="251">
        <v>108.71</v>
      </c>
      <c r="AU836" s="202"/>
      <c r="AW836" s="231"/>
      <c r="AX836" s="231"/>
      <c r="AY836" s="253"/>
      <c r="BA836" s="207"/>
      <c r="BB836" s="207"/>
      <c r="BC836" s="208"/>
      <c r="BD836" s="210"/>
      <c r="BE836" s="211"/>
      <c r="BF836" s="211"/>
      <c r="BG836" s="212"/>
      <c r="BH836" s="213"/>
      <c r="BI836" s="214"/>
      <c r="BJ836" s="214"/>
      <c r="BK836" s="215"/>
      <c r="BL836" s="112"/>
      <c r="BM836" s="233"/>
      <c r="BN836" s="233"/>
      <c r="BO836" s="255"/>
      <c r="BS836" s="217"/>
      <c r="BT836" s="218"/>
      <c r="BU836" s="259"/>
      <c r="BV836" s="259"/>
      <c r="BW836" s="260"/>
      <c r="BY836" s="257"/>
      <c r="BZ836" s="257"/>
      <c r="CA836" s="257"/>
      <c r="CB836" s="221"/>
      <c r="CC836" s="222"/>
      <c r="CD836" s="222"/>
      <c r="CE836" s="222"/>
    </row>
    <row r="837" spans="2:83" ht="15" customHeight="1">
      <c r="B837" s="2">
        <v>943</v>
      </c>
      <c r="C837" s="2">
        <v>832</v>
      </c>
      <c r="D837" s="49" t="s">
        <v>658</v>
      </c>
      <c r="E837" s="49" t="s">
        <v>1958</v>
      </c>
      <c r="F837" s="93" t="s">
        <v>396</v>
      </c>
      <c r="G837" s="85" t="s">
        <v>311</v>
      </c>
      <c r="H837" s="49" t="s">
        <v>31</v>
      </c>
      <c r="I837" s="49" t="s">
        <v>32</v>
      </c>
      <c r="J837" s="105">
        <f t="shared" si="63"/>
        <v>102.45</v>
      </c>
      <c r="K837" s="249">
        <f t="shared" si="64"/>
        <v>108.57000000000001</v>
      </c>
      <c r="L837" s="51">
        <f t="shared" si="65"/>
        <v>1</v>
      </c>
      <c r="M837" s="52" t="str">
        <f t="shared" si="66"/>
        <v>nie</v>
      </c>
      <c r="N837" s="106">
        <f>IF($M837="ano",LARGE((Q837,U837,Y837,AC837,AG837,AK837,AO837,AS837,AW837,BA837,BE837,BI837,BM837,BQ837,BU837,BY837,CC837),1)+LARGE((Q837,U837,Y837,AC837,AG837,AK837,AO837,AS837,AW837,BA837,BE837,BI837,BM837,BQ837,BU837,BY837,CC837),2)+LARGE((Q837,U837,Y837,AC837,AG837,AK837,AO837,AS837,AW837,BA837,BE837,BI837,BM837,BQ837,BU837,BY837,CC837),3)+LARGE((Q837,U837,Y837,AC837,AG837,AK837,AO837,AS837,AW837,BA837,BE837,BI837,BM837,BQ837,BU837,BY837,CC837),4)+LARGE((Q837,U837,Y837,AC837,AG837,AK837,AO837,AS837,AW837,BA837,BE837,BI837,BM837,BQ837,BU837,BY837,CC837),5),J837)</f>
        <v>102.45</v>
      </c>
      <c r="O837" s="250">
        <f>IF($M837="ano",LARGE((S837,W837,AA837,AE837,AI837,AM837,AQ837,AU837,AY837,BC837,BG837,BK837,BO837,BS837,BW837,CA837,CE837),1)+LARGE((S837,W837,AA837,AE837,AI837,AM837,AQ837,AU837,AY837,BC837,BG837,BK837,BO837,BS837,BW837,CA837,CE837),2)+LARGE((S837,W837,AA837,AE837,AI837,AM837,AQ837,AU837,AY837,BC837,BG837,BK837,BO837,BS837,BW837,CA837,CE837),3)+LARGE((S837,W837,AA837,AE837,AI837,AM837,AQ837,AU837,AY837,BC837,BG837,BK837,BO837,BS837,BW837,CA837,CE837),4)+LARGE((S837,W837,AA837,AE837,AI837,AM837,AQ837,AU837,AY837,BC837,BG837,BK837,BO837,BS837,BW837,CA837,CE837),5),K837)</f>
        <v>108.57000000000001</v>
      </c>
      <c r="S837" s="193"/>
      <c r="W837" s="196"/>
      <c r="Y837" s="59" t="s">
        <v>247</v>
      </c>
      <c r="AA837" s="199" t="s">
        <v>247</v>
      </c>
      <c r="AE837" s="202"/>
      <c r="AG837" s="61" t="s">
        <v>247</v>
      </c>
      <c r="AI837" s="205"/>
      <c r="AJ837" s="200"/>
      <c r="AK837" s="201" t="s">
        <v>247</v>
      </c>
      <c r="AL837" s="201"/>
      <c r="AM837" s="202"/>
      <c r="AN837" s="206">
        <v>3.7974537037037036E-2</v>
      </c>
      <c r="AO837" s="251">
        <v>102.45</v>
      </c>
      <c r="AP837" s="206">
        <v>3.5836570601851851E-2</v>
      </c>
      <c r="AQ837" s="251">
        <v>108.57000000000001</v>
      </c>
      <c r="AU837" s="202"/>
      <c r="AW837" s="231"/>
      <c r="AX837" s="231"/>
      <c r="AY837" s="253"/>
      <c r="BA837" s="207"/>
      <c r="BB837" s="207"/>
      <c r="BC837" s="208"/>
      <c r="BD837" s="210"/>
      <c r="BE837" s="211"/>
      <c r="BF837" s="211"/>
      <c r="BG837" s="212"/>
      <c r="BH837" s="213"/>
      <c r="BI837" s="214"/>
      <c r="BJ837" s="214"/>
      <c r="BK837" s="215"/>
      <c r="BL837" s="112"/>
      <c r="BM837" s="233"/>
      <c r="BN837" s="233"/>
      <c r="BO837" s="255"/>
      <c r="BS837" s="217"/>
      <c r="BT837" s="218"/>
      <c r="BU837" s="259"/>
      <c r="BV837" s="259"/>
      <c r="BW837" s="260"/>
      <c r="BY837" s="257"/>
      <c r="BZ837" s="257"/>
      <c r="CA837" s="257"/>
      <c r="CB837" s="221"/>
      <c r="CC837" s="222"/>
      <c r="CD837" s="222"/>
      <c r="CE837" s="222"/>
    </row>
    <row r="838" spans="2:83" ht="15" customHeight="1">
      <c r="B838" s="2">
        <v>944</v>
      </c>
      <c r="C838" s="2">
        <v>833</v>
      </c>
      <c r="D838" s="49" t="s">
        <v>166</v>
      </c>
      <c r="E838" s="49" t="s">
        <v>1582</v>
      </c>
      <c r="F838" s="93" t="s">
        <v>77</v>
      </c>
      <c r="G838" s="85">
        <v>1983</v>
      </c>
      <c r="H838" s="49" t="s">
        <v>31</v>
      </c>
      <c r="I838" s="2" t="str">
        <f>IF(G838&lt;=1953,"M60",IF(G838&lt;=1963,"M50",IF(G838&lt;=1973,"M40","M")))</f>
        <v>M</v>
      </c>
      <c r="J838" s="105">
        <f t="shared" ref="J838:J901" si="68">SUMIF($P$5:$CF$5,"Body",P838:CF838)</f>
        <v>108.08</v>
      </c>
      <c r="K838" s="249">
        <f t="shared" ref="K838:K901" si="69">SUMIF($P$5:$CF$5,"Body koef-vek",P838:CF838)</f>
        <v>108.08</v>
      </c>
      <c r="L838" s="51">
        <f t="shared" ref="L838:L901" si="70">COUNT(Q838,U838,Y838,AC838,AG838,AK838,AO838,AS838,AW838,BA838,BE838,BI838,BM838,BQ838,BU838,BY838,CC838)</f>
        <v>1</v>
      </c>
      <c r="M838" s="52" t="str">
        <f t="shared" ref="M838:M901" si="71">IF(L838&lt;=5,"nie","ano")</f>
        <v>nie</v>
      </c>
      <c r="N838" s="106">
        <f>IF($M838="ano",LARGE((Q838,U838,Y838,AC838,AG838,AK838,AO838,AS838,AW838,BA838,BE838,BI838,BM838,BQ838,BU838,BY838,CC838),1)+LARGE((Q838,U838,Y838,AC838,AG838,AK838,AO838,AS838,AW838,BA838,BE838,BI838,BM838,BQ838,BU838,BY838,CC838),2)+LARGE((Q838,U838,Y838,AC838,AG838,AK838,AO838,AS838,AW838,BA838,BE838,BI838,BM838,BQ838,BU838,BY838,CC838),3)+LARGE((Q838,U838,Y838,AC838,AG838,AK838,AO838,AS838,AW838,BA838,BE838,BI838,BM838,BQ838,BU838,BY838,CC838),4)+LARGE((Q838,U838,Y838,AC838,AG838,AK838,AO838,AS838,AW838,BA838,BE838,BI838,BM838,BQ838,BU838,BY838,CC838),5),J838)</f>
        <v>108.08</v>
      </c>
      <c r="O838" s="250">
        <f>IF($M838="ano",LARGE((S838,W838,AA838,AE838,AI838,AM838,AQ838,AU838,AY838,BC838,BG838,BK838,BO838,BS838,BW838,CA838,CE838),1)+LARGE((S838,W838,AA838,AE838,AI838,AM838,AQ838,AU838,AY838,BC838,BG838,BK838,BO838,BS838,BW838,CA838,CE838),2)+LARGE((S838,W838,AA838,AE838,AI838,AM838,AQ838,AU838,AY838,BC838,BG838,BK838,BO838,BS838,BW838,CA838,CE838),3)+LARGE((S838,W838,AA838,AE838,AI838,AM838,AQ838,AU838,AY838,BC838,BG838,BK838,BO838,BS838,BW838,CA838,CE838),4)+LARGE((S838,W838,AA838,AE838,AI838,AM838,AQ838,AU838,AY838,BC838,BG838,BK838,BO838,BS838,BW838,CA838,CE838),5),K838)</f>
        <v>108.08</v>
      </c>
      <c r="S838" s="193"/>
      <c r="W838" s="196"/>
      <c r="Y838" s="59" t="s">
        <v>247</v>
      </c>
      <c r="AA838" s="199" t="s">
        <v>247</v>
      </c>
      <c r="AB838" s="200">
        <v>7.064814814814814E-2</v>
      </c>
      <c r="AC838" s="252">
        <v>108.08</v>
      </c>
      <c r="AD838" s="200">
        <v>7.064814814814814E-2</v>
      </c>
      <c r="AE838" s="252">
        <v>108.08</v>
      </c>
      <c r="AG838" s="61" t="s">
        <v>247</v>
      </c>
      <c r="AI838" s="205"/>
      <c r="AJ838" s="200"/>
      <c r="AK838" s="201" t="s">
        <v>247</v>
      </c>
      <c r="AL838" s="201"/>
      <c r="AM838" s="202"/>
      <c r="AN838" s="206"/>
      <c r="AO838" s="207" t="s">
        <v>247</v>
      </c>
      <c r="AP838" s="207"/>
      <c r="AQ838" s="208"/>
      <c r="AU838" s="202"/>
      <c r="AW838" s="231"/>
      <c r="AX838" s="231"/>
      <c r="AY838" s="253"/>
      <c r="BA838" s="207"/>
      <c r="BB838" s="207"/>
      <c r="BC838" s="208"/>
      <c r="BD838" s="210"/>
      <c r="BE838" s="211"/>
      <c r="BF838" s="211"/>
      <c r="BG838" s="212"/>
      <c r="BH838" s="213"/>
      <c r="BI838" s="214"/>
      <c r="BJ838" s="214"/>
      <c r="BK838" s="215"/>
      <c r="BL838" s="112"/>
      <c r="BM838" s="233"/>
      <c r="BN838" s="233"/>
      <c r="BO838" s="255"/>
      <c r="BS838" s="217"/>
      <c r="BT838" s="218"/>
      <c r="BU838" s="259"/>
      <c r="BV838" s="259"/>
      <c r="BW838" s="260"/>
      <c r="BY838" s="257"/>
      <c r="BZ838" s="257"/>
      <c r="CA838" s="257"/>
      <c r="CB838" s="221"/>
      <c r="CC838" s="222"/>
      <c r="CD838" s="222"/>
      <c r="CE838" s="222"/>
    </row>
    <row r="839" spans="2:83" ht="15" customHeight="1">
      <c r="B839" s="2">
        <v>945</v>
      </c>
      <c r="C839" s="2">
        <v>834</v>
      </c>
      <c r="D839" s="49" t="s">
        <v>897</v>
      </c>
      <c r="E839" s="49" t="s">
        <v>1484</v>
      </c>
      <c r="F839" s="93" t="s">
        <v>247</v>
      </c>
      <c r="G839" s="85">
        <v>1982</v>
      </c>
      <c r="H839" s="49" t="s">
        <v>31</v>
      </c>
      <c r="I839" s="49" t="s">
        <v>31</v>
      </c>
      <c r="J839" s="105">
        <f t="shared" si="68"/>
        <v>107.68</v>
      </c>
      <c r="K839" s="249">
        <f t="shared" si="69"/>
        <v>107.68</v>
      </c>
      <c r="L839" s="51">
        <f t="shared" si="70"/>
        <v>1</v>
      </c>
      <c r="M839" s="52" t="str">
        <f t="shared" si="71"/>
        <v>nie</v>
      </c>
      <c r="N839" s="106">
        <f>IF($M839="ano",LARGE((Q839,U839,Y839,AC839,AG839,AK839,AO839,AS839,AW839,BA839,BE839,BI839,BM839,BQ839,BU839,BY839,CC839),1)+LARGE((Q839,U839,Y839,AC839,AG839,AK839,AO839,AS839,AW839,BA839,BE839,BI839,BM839,BQ839,BU839,BY839,CC839),2)+LARGE((Q839,U839,Y839,AC839,AG839,AK839,AO839,AS839,AW839,BA839,BE839,BI839,BM839,BQ839,BU839,BY839,CC839),3)+LARGE((Q839,U839,Y839,AC839,AG839,AK839,AO839,AS839,AW839,BA839,BE839,BI839,BM839,BQ839,BU839,BY839,CC839),4)+LARGE((Q839,U839,Y839,AC839,AG839,AK839,AO839,AS839,AW839,BA839,BE839,BI839,BM839,BQ839,BU839,BY839,CC839),5),J839)</f>
        <v>107.68</v>
      </c>
      <c r="O839" s="250">
        <f>IF($M839="ano",LARGE((S839,W839,AA839,AE839,AI839,AM839,AQ839,AU839,AY839,BC839,BG839,BK839,BO839,BS839,BW839,CA839,CE839),1)+LARGE((S839,W839,AA839,AE839,AI839,AM839,AQ839,AU839,AY839,BC839,BG839,BK839,BO839,BS839,BW839,CA839,CE839),2)+LARGE((S839,W839,AA839,AE839,AI839,AM839,AQ839,AU839,AY839,BC839,BG839,BK839,BO839,BS839,BW839,CA839,CE839),3)+LARGE((S839,W839,AA839,AE839,AI839,AM839,AQ839,AU839,AY839,BC839,BG839,BK839,BO839,BS839,BW839,CA839,CE839),4)+LARGE((S839,W839,AA839,AE839,AI839,AM839,AQ839,AU839,AY839,BC839,BG839,BK839,BO839,BS839,BW839,CA839,CE839),5),K839)</f>
        <v>107.68</v>
      </c>
      <c r="Y839" s="59" t="s">
        <v>247</v>
      </c>
      <c r="AA839" s="59" t="s">
        <v>247</v>
      </c>
      <c r="AJ839" s="200"/>
      <c r="AK839" s="201"/>
      <c r="AL839" s="201"/>
      <c r="AM839" s="201"/>
      <c r="BD839" s="210">
        <v>7.1574074074074068E-2</v>
      </c>
      <c r="BE839" s="258">
        <v>107.68</v>
      </c>
      <c r="BF839" s="210">
        <v>7.1574074074074068E-2</v>
      </c>
      <c r="BG839" s="258">
        <v>107.68</v>
      </c>
      <c r="BH839" s="213"/>
      <c r="BI839" s="214"/>
      <c r="BJ839" s="214"/>
      <c r="BK839" s="215"/>
      <c r="BL839" s="112"/>
      <c r="BM839" s="233"/>
      <c r="BN839" s="233"/>
      <c r="BO839" s="255"/>
      <c r="BT839" s="218"/>
      <c r="BU839" s="259"/>
      <c r="BV839" s="259"/>
      <c r="BW839" s="260"/>
      <c r="BY839" s="257"/>
      <c r="BZ839" s="257"/>
      <c r="CA839" s="257"/>
      <c r="CB839" s="221"/>
      <c r="CC839" s="222"/>
      <c r="CD839" s="222"/>
      <c r="CE839" s="222"/>
    </row>
    <row r="840" spans="2:83" ht="15" customHeight="1">
      <c r="B840" s="2">
        <v>946</v>
      </c>
      <c r="C840" s="2">
        <v>835</v>
      </c>
      <c r="D840" s="49" t="s">
        <v>580</v>
      </c>
      <c r="E840" s="49" t="s">
        <v>1604</v>
      </c>
      <c r="F840" s="93" t="s">
        <v>378</v>
      </c>
      <c r="G840" s="85" t="s">
        <v>421</v>
      </c>
      <c r="H840" s="49" t="s">
        <v>31</v>
      </c>
      <c r="I840" s="49" t="s">
        <v>37</v>
      </c>
      <c r="J840" s="105">
        <f t="shared" si="68"/>
        <v>74.88</v>
      </c>
      <c r="K840" s="249">
        <f t="shared" si="69"/>
        <v>107.48</v>
      </c>
      <c r="L840" s="51">
        <f t="shared" si="70"/>
        <v>1</v>
      </c>
      <c r="M840" s="52" t="str">
        <f t="shared" si="71"/>
        <v>nie</v>
      </c>
      <c r="N840" s="106">
        <f>IF($M840="ano",LARGE((Q840,U840,Y840,AC840,AG840,AK840,AO840,AS840,AW840,BA840,BE840,BI840,BM840,BQ840,BU840,BY840,CC840),1)+LARGE((Q840,U840,Y840,AC840,AG840,AK840,AO840,AS840,AW840,BA840,BE840,BI840,BM840,BQ840,BU840,BY840,CC840),2)+LARGE((Q840,U840,Y840,AC840,AG840,AK840,AO840,AS840,AW840,BA840,BE840,BI840,BM840,BQ840,BU840,BY840,CC840),3)+LARGE((Q840,U840,Y840,AC840,AG840,AK840,AO840,AS840,AW840,BA840,BE840,BI840,BM840,BQ840,BU840,BY840,CC840),4)+LARGE((Q840,U840,Y840,AC840,AG840,AK840,AO840,AS840,AW840,BA840,BE840,BI840,BM840,BQ840,BU840,BY840,CC840),5),J840)</f>
        <v>74.88</v>
      </c>
      <c r="O840" s="250">
        <f>IF($M840="ano",LARGE((S840,W840,AA840,AE840,AI840,AM840,AQ840,AU840,AY840,BC840,BG840,BK840,BO840,BS840,BW840,CA840,CE840),1)+LARGE((S840,W840,AA840,AE840,AI840,AM840,AQ840,AU840,AY840,BC840,BG840,BK840,BO840,BS840,BW840,CA840,CE840),2)+LARGE((S840,W840,AA840,AE840,AI840,AM840,AQ840,AU840,AY840,BC840,BG840,BK840,BO840,BS840,BW840,CA840,CE840),3)+LARGE((S840,W840,AA840,AE840,AI840,AM840,AQ840,AU840,AY840,BC840,BG840,BK840,BO840,BS840,BW840,CA840,CE840),4)+LARGE((S840,W840,AA840,AE840,AI840,AM840,AQ840,AU840,AY840,BC840,BG840,BK840,BO840,BS840,BW840,CA840,CE840),5),K840)</f>
        <v>107.48</v>
      </c>
      <c r="S840" s="193"/>
      <c r="W840" s="196"/>
      <c r="Y840" s="59" t="s">
        <v>247</v>
      </c>
      <c r="AA840" s="199" t="s">
        <v>247</v>
      </c>
      <c r="AE840" s="202"/>
      <c r="AG840" s="61" t="s">
        <v>247</v>
      </c>
      <c r="AI840" s="205"/>
      <c r="AJ840" s="200"/>
      <c r="AK840" s="201" t="s">
        <v>247</v>
      </c>
      <c r="AL840" s="201"/>
      <c r="AM840" s="202"/>
      <c r="AN840" s="206">
        <v>4.1493055555555554E-2</v>
      </c>
      <c r="AO840" s="251">
        <v>74.88</v>
      </c>
      <c r="AP840" s="206">
        <v>2.8908211805555552E-2</v>
      </c>
      <c r="AQ840" s="251">
        <v>107.48</v>
      </c>
      <c r="AU840" s="202"/>
      <c r="AW840" s="231"/>
      <c r="AX840" s="231"/>
      <c r="AY840" s="253"/>
      <c r="BA840" s="207"/>
      <c r="BB840" s="207"/>
      <c r="BC840" s="208"/>
      <c r="BD840" s="210"/>
      <c r="BE840" s="211"/>
      <c r="BF840" s="211"/>
      <c r="BG840" s="212"/>
      <c r="BH840" s="213"/>
      <c r="BI840" s="214"/>
      <c r="BJ840" s="214"/>
      <c r="BK840" s="215"/>
      <c r="BL840" s="112"/>
      <c r="BM840" s="233"/>
      <c r="BN840" s="233"/>
      <c r="BO840" s="255"/>
      <c r="BS840" s="217"/>
      <c r="BT840" s="218"/>
      <c r="BU840" s="259"/>
      <c r="BV840" s="259"/>
      <c r="BW840" s="260"/>
      <c r="BY840" s="257"/>
      <c r="BZ840" s="257"/>
      <c r="CA840" s="257"/>
      <c r="CB840" s="221"/>
      <c r="CC840" s="222"/>
      <c r="CD840" s="222"/>
      <c r="CE840" s="222"/>
    </row>
    <row r="841" spans="2:83" ht="15" customHeight="1">
      <c r="B841" s="2">
        <v>947</v>
      </c>
      <c r="C841" s="2">
        <v>836</v>
      </c>
      <c r="D841" s="47" t="s">
        <v>1743</v>
      </c>
      <c r="E841" s="47" t="s">
        <v>1505</v>
      </c>
      <c r="F841" s="89" t="s">
        <v>1744</v>
      </c>
      <c r="G841" s="48">
        <v>1949</v>
      </c>
      <c r="H841" s="49" t="s">
        <v>31</v>
      </c>
      <c r="I841" s="2" t="str">
        <f>IF(G841&lt;=1953,"M60",IF(G841&lt;=1963,"M50",IF(G841&lt;=1973,"M40","M")))</f>
        <v>M60</v>
      </c>
      <c r="J841" s="105">
        <f t="shared" si="68"/>
        <v>83.54</v>
      </c>
      <c r="K841" s="249">
        <f t="shared" si="69"/>
        <v>107.31</v>
      </c>
      <c r="L841" s="51">
        <f t="shared" si="70"/>
        <v>1</v>
      </c>
      <c r="M841" s="52" t="str">
        <f t="shared" si="71"/>
        <v>nie</v>
      </c>
      <c r="N841" s="106">
        <f>IF($M841="ano",LARGE((Q841,U841,Y841,AC841,AG841,AK841,AO841,AS841,AW841,BA841,BE841,BI841,BM841,BQ841,BU841,BY841,CC841),1)+LARGE((Q841,U841,Y841,AC841,AG841,AK841,AO841,AS841,AW841,BA841,BE841,BI841,BM841,BQ841,BU841,BY841,CC841),2)+LARGE((Q841,U841,Y841,AC841,AG841,AK841,AO841,AS841,AW841,BA841,BE841,BI841,BM841,BQ841,BU841,BY841,CC841),3)+LARGE((Q841,U841,Y841,AC841,AG841,AK841,AO841,AS841,AW841,BA841,BE841,BI841,BM841,BQ841,BU841,BY841,CC841),4)+LARGE((Q841,U841,Y841,AC841,AG841,AK841,AO841,AS841,AW841,BA841,BE841,BI841,BM841,BQ841,BU841,BY841,CC841),5),J841)</f>
        <v>83.54</v>
      </c>
      <c r="O841" s="250">
        <f>IF($M841="ano",LARGE((S841,W841,AA841,AE841,AI841,AM841,AQ841,AU841,AY841,BC841,BG841,BK841,BO841,BS841,BW841,CA841,CE841),1)+LARGE((S841,W841,AA841,AE841,AI841,AM841,AQ841,AU841,AY841,BC841,BG841,BK841,BO841,BS841,BW841,CA841,CE841),2)+LARGE((S841,W841,AA841,AE841,AI841,AM841,AQ841,AU841,AY841,BC841,BG841,BK841,BO841,BS841,BW841,CA841,CE841),3)+LARGE((S841,W841,AA841,AE841,AI841,AM841,AQ841,AU841,AY841,BC841,BG841,BK841,BO841,BS841,BW841,CA841,CE841),4)+LARGE((S841,W841,AA841,AE841,AI841,AM841,AQ841,AU841,AY841,BC841,BG841,BK841,BO841,BS841,BW841,CA841,CE841),5),K841)</f>
        <v>107.31</v>
      </c>
      <c r="P841" s="191"/>
      <c r="Q841" s="192"/>
      <c r="R841" s="192"/>
      <c r="S841" s="193"/>
      <c r="T841" s="194"/>
      <c r="U841" s="195"/>
      <c r="V841" s="195"/>
      <c r="W841" s="196"/>
      <c r="X841" s="197">
        <v>7.9293981481481479E-2</v>
      </c>
      <c r="Y841" s="261">
        <v>83.54</v>
      </c>
      <c r="Z841" s="197">
        <v>6.1730364583333329E-2</v>
      </c>
      <c r="AA841" s="261">
        <v>107.31</v>
      </c>
      <c r="AB841" s="200"/>
      <c r="AC841" s="201"/>
      <c r="AD841" s="201"/>
      <c r="AE841" s="202"/>
      <c r="AF841" s="203"/>
      <c r="AG841" s="204" t="s">
        <v>247</v>
      </c>
      <c r="AH841" s="204"/>
      <c r="AI841" s="205"/>
      <c r="AJ841" s="200"/>
      <c r="AK841" s="201" t="s">
        <v>247</v>
      </c>
      <c r="AL841" s="201"/>
      <c r="AM841" s="202"/>
      <c r="AN841" s="206"/>
      <c r="AO841" s="207" t="s">
        <v>247</v>
      </c>
      <c r="AP841" s="207"/>
      <c r="AQ841" s="208"/>
      <c r="AU841" s="202"/>
      <c r="AW841" s="231"/>
      <c r="AX841" s="231"/>
      <c r="AY841" s="253"/>
      <c r="BA841" s="207"/>
      <c r="BB841" s="207"/>
      <c r="BC841" s="208"/>
      <c r="BD841" s="210"/>
      <c r="BE841" s="211"/>
      <c r="BF841" s="211"/>
      <c r="BG841" s="212"/>
      <c r="BH841" s="213"/>
      <c r="BI841" s="214"/>
      <c r="BJ841" s="214"/>
      <c r="BK841" s="215"/>
      <c r="BL841" s="112"/>
      <c r="BM841" s="233"/>
      <c r="BN841" s="233"/>
      <c r="BO841" s="255"/>
      <c r="BP841" s="216"/>
      <c r="BQ841" s="216"/>
      <c r="BR841" s="216"/>
      <c r="BS841" s="217"/>
      <c r="BT841" s="218"/>
      <c r="BU841" s="259"/>
      <c r="BV841" s="259"/>
      <c r="BW841" s="260"/>
      <c r="BY841" s="257"/>
      <c r="BZ841" s="257"/>
      <c r="CA841" s="257"/>
      <c r="CB841" s="221"/>
      <c r="CC841" s="222"/>
      <c r="CD841" s="222"/>
      <c r="CE841" s="222"/>
    </row>
    <row r="842" spans="2:83" ht="15" customHeight="1">
      <c r="B842" s="2">
        <v>948</v>
      </c>
      <c r="C842" s="2">
        <v>837</v>
      </c>
      <c r="D842" s="47" t="s">
        <v>1696</v>
      </c>
      <c r="E842" s="47" t="s">
        <v>1492</v>
      </c>
      <c r="F842" s="89" t="s">
        <v>1697</v>
      </c>
      <c r="G842" s="48">
        <v>1985</v>
      </c>
      <c r="H842" s="49" t="s">
        <v>31</v>
      </c>
      <c r="I842" s="2" t="str">
        <f>IF(G842&lt;=1953,"M60",IF(G842&lt;=1963,"M50",IF(G842&lt;=1973,"M40","M")))</f>
        <v>M</v>
      </c>
      <c r="J842" s="105">
        <f t="shared" si="68"/>
        <v>106.64</v>
      </c>
      <c r="K842" s="249">
        <f t="shared" si="69"/>
        <v>106.64</v>
      </c>
      <c r="L842" s="51">
        <f t="shared" si="70"/>
        <v>1</v>
      </c>
      <c r="M842" s="52" t="str">
        <f t="shared" si="71"/>
        <v>nie</v>
      </c>
      <c r="N842" s="106">
        <f>IF($M842="ano",LARGE((Q842,U842,Y842,AC842,AG842,AK842,AO842,AS842,AW842,BA842,BE842,BI842,BM842,BQ842,BU842,BY842,CC842),1)+LARGE((Q842,U842,Y842,AC842,AG842,AK842,AO842,AS842,AW842,BA842,BE842,BI842,BM842,BQ842,BU842,BY842,CC842),2)+LARGE((Q842,U842,Y842,AC842,AG842,AK842,AO842,AS842,AW842,BA842,BE842,BI842,BM842,BQ842,BU842,BY842,CC842),3)+LARGE((Q842,U842,Y842,AC842,AG842,AK842,AO842,AS842,AW842,BA842,BE842,BI842,BM842,BQ842,BU842,BY842,CC842),4)+LARGE((Q842,U842,Y842,AC842,AG842,AK842,AO842,AS842,AW842,BA842,BE842,BI842,BM842,BQ842,BU842,BY842,CC842),5),J842)</f>
        <v>106.64</v>
      </c>
      <c r="O842" s="250">
        <f>IF($M842="ano",LARGE((S842,W842,AA842,AE842,AI842,AM842,AQ842,AU842,AY842,BC842,BG842,BK842,BO842,BS842,BW842,CA842,CE842),1)+LARGE((S842,W842,AA842,AE842,AI842,AM842,AQ842,AU842,AY842,BC842,BG842,BK842,BO842,BS842,BW842,CA842,CE842),2)+LARGE((S842,W842,AA842,AE842,AI842,AM842,AQ842,AU842,AY842,BC842,BG842,BK842,BO842,BS842,BW842,CA842,CE842),3)+LARGE((S842,W842,AA842,AE842,AI842,AM842,AQ842,AU842,AY842,BC842,BG842,BK842,BO842,BS842,BW842,CA842,CE842),4)+LARGE((S842,W842,AA842,AE842,AI842,AM842,AQ842,AU842,AY842,BC842,BG842,BK842,BO842,BS842,BW842,CA842,CE842),5),K842)</f>
        <v>106.64</v>
      </c>
      <c r="P842" s="191"/>
      <c r="Q842" s="192"/>
      <c r="R842" s="192"/>
      <c r="S842" s="193"/>
      <c r="T842" s="194"/>
      <c r="U842" s="195"/>
      <c r="V842" s="195"/>
      <c r="W842" s="196"/>
      <c r="X842" s="197">
        <v>7.4155092592592592E-2</v>
      </c>
      <c r="Y842" s="261">
        <v>106.64</v>
      </c>
      <c r="Z842" s="197">
        <v>7.4155092592592592E-2</v>
      </c>
      <c r="AA842" s="261">
        <v>106.64</v>
      </c>
      <c r="AB842" s="200"/>
      <c r="AC842" s="201"/>
      <c r="AD842" s="201"/>
      <c r="AE842" s="202"/>
      <c r="AF842" s="203"/>
      <c r="AG842" s="204" t="s">
        <v>247</v>
      </c>
      <c r="AH842" s="204"/>
      <c r="AI842" s="205"/>
      <c r="AJ842" s="200"/>
      <c r="AK842" s="201" t="s">
        <v>247</v>
      </c>
      <c r="AL842" s="201"/>
      <c r="AM842" s="202"/>
      <c r="AN842" s="206"/>
      <c r="AO842" s="207" t="s">
        <v>247</v>
      </c>
      <c r="AP842" s="207"/>
      <c r="AQ842" s="208"/>
      <c r="AU842" s="202"/>
      <c r="AW842" s="231"/>
      <c r="AX842" s="231"/>
      <c r="AY842" s="253"/>
      <c r="BA842" s="207"/>
      <c r="BB842" s="207"/>
      <c r="BC842" s="208"/>
      <c r="BD842" s="210"/>
      <c r="BE842" s="211"/>
      <c r="BF842" s="211"/>
      <c r="BG842" s="212"/>
      <c r="BH842" s="213"/>
      <c r="BI842" s="214"/>
      <c r="BJ842" s="214"/>
      <c r="BK842" s="215"/>
      <c r="BL842" s="112"/>
      <c r="BM842" s="233"/>
      <c r="BN842" s="233"/>
      <c r="BO842" s="255"/>
      <c r="BP842" s="216"/>
      <c r="BQ842" s="216"/>
      <c r="BR842" s="216"/>
      <c r="BS842" s="217"/>
      <c r="BT842" s="218"/>
      <c r="BU842" s="259"/>
      <c r="BV842" s="259"/>
      <c r="BW842" s="260"/>
      <c r="BY842" s="257"/>
      <c r="BZ842" s="257"/>
      <c r="CA842" s="257"/>
      <c r="CB842" s="221"/>
      <c r="CC842" s="222"/>
      <c r="CD842" s="222"/>
      <c r="CE842" s="222"/>
    </row>
    <row r="843" spans="2:83" ht="15" customHeight="1">
      <c r="B843" s="2">
        <v>950</v>
      </c>
      <c r="C843" s="2">
        <v>838</v>
      </c>
      <c r="D843" s="49" t="s">
        <v>1700</v>
      </c>
      <c r="E843" s="49" t="s">
        <v>1699</v>
      </c>
      <c r="F843" s="93" t="s">
        <v>1701</v>
      </c>
      <c r="G843" s="85">
        <v>1978</v>
      </c>
      <c r="H843" s="49" t="s">
        <v>31</v>
      </c>
      <c r="I843" s="2" t="str">
        <f>IF(G843&lt;=1953,"M60",IF(G843&lt;=1963,"M50",IF(G843&lt;=1973,"M40","M")))</f>
        <v>M</v>
      </c>
      <c r="J843" s="105">
        <f t="shared" si="68"/>
        <v>104.88</v>
      </c>
      <c r="K843" s="249">
        <f t="shared" si="69"/>
        <v>105.78</v>
      </c>
      <c r="L843" s="51">
        <f t="shared" si="70"/>
        <v>1</v>
      </c>
      <c r="M843" s="52" t="str">
        <f t="shared" si="71"/>
        <v>nie</v>
      </c>
      <c r="N843" s="106">
        <f>IF($M843="ano",LARGE((Q843,U843,Y843,AC843,AG843,AK843,AO843,AS843,AW843,BA843,BE843,BI843,BM843,BQ843,BU843,BY843,CC843),1)+LARGE((Q843,U843,Y843,AC843,AG843,AK843,AO843,AS843,AW843,BA843,BE843,BI843,BM843,BQ843,BU843,BY843,CC843),2)+LARGE((Q843,U843,Y843,AC843,AG843,AK843,AO843,AS843,AW843,BA843,BE843,BI843,BM843,BQ843,BU843,BY843,CC843),3)+LARGE((Q843,U843,Y843,AC843,AG843,AK843,AO843,AS843,AW843,BA843,BE843,BI843,BM843,BQ843,BU843,BY843,CC843),4)+LARGE((Q843,U843,Y843,AC843,AG843,AK843,AO843,AS843,AW843,BA843,BE843,BI843,BM843,BQ843,BU843,BY843,CC843),5),J843)</f>
        <v>104.88</v>
      </c>
      <c r="O843" s="250">
        <f>IF($M843="ano",LARGE((S843,W843,AA843,AE843,AI843,AM843,AQ843,AU843,AY843,BC843,BG843,BK843,BO843,BS843,BW843,CA843,CE843),1)+LARGE((S843,W843,AA843,AE843,AI843,AM843,AQ843,AU843,AY843,BC843,BG843,BK843,BO843,BS843,BW843,CA843,CE843),2)+LARGE((S843,W843,AA843,AE843,AI843,AM843,AQ843,AU843,AY843,BC843,BG843,BK843,BO843,BS843,BW843,CA843,CE843),3)+LARGE((S843,W843,AA843,AE843,AI843,AM843,AQ843,AU843,AY843,BC843,BG843,BK843,BO843,BS843,BW843,CA843,CE843),4)+LARGE((S843,W843,AA843,AE843,AI843,AM843,AQ843,AU843,AY843,BC843,BG843,BK843,BO843,BS843,BW843,CA843,CE843),5),K843)</f>
        <v>105.78</v>
      </c>
      <c r="P843" s="191"/>
      <c r="Q843" s="192"/>
      <c r="R843" s="192"/>
      <c r="S843" s="193"/>
      <c r="T843" s="194"/>
      <c r="U843" s="195"/>
      <c r="V843" s="195"/>
      <c r="W843" s="196"/>
      <c r="X843" s="197">
        <v>7.4548611111111107E-2</v>
      </c>
      <c r="Y843" s="261">
        <v>104.88</v>
      </c>
      <c r="Z843" s="197">
        <v>7.3914947916666668E-2</v>
      </c>
      <c r="AA843" s="261">
        <v>105.78</v>
      </c>
      <c r="AB843" s="200"/>
      <c r="AC843" s="201"/>
      <c r="AD843" s="201"/>
      <c r="AE843" s="202"/>
      <c r="AF843" s="203"/>
      <c r="AG843" s="204" t="s">
        <v>247</v>
      </c>
      <c r="AH843" s="204"/>
      <c r="AI843" s="205"/>
      <c r="AJ843" s="200"/>
      <c r="AK843" s="201" t="s">
        <v>247</v>
      </c>
      <c r="AL843" s="201"/>
      <c r="AM843" s="202"/>
      <c r="AN843" s="206"/>
      <c r="AO843" s="207" t="s">
        <v>247</v>
      </c>
      <c r="AP843" s="207"/>
      <c r="AQ843" s="208"/>
      <c r="AU843" s="202"/>
      <c r="AW843" s="231"/>
      <c r="AX843" s="231"/>
      <c r="AY843" s="253"/>
      <c r="BA843" s="207"/>
      <c r="BB843" s="207"/>
      <c r="BC843" s="208"/>
      <c r="BD843" s="210"/>
      <c r="BE843" s="211"/>
      <c r="BF843" s="211"/>
      <c r="BG843" s="212"/>
      <c r="BH843" s="213"/>
      <c r="BI843" s="214"/>
      <c r="BJ843" s="214"/>
      <c r="BK843" s="215"/>
      <c r="BL843" s="112"/>
      <c r="BM843" s="233"/>
      <c r="BN843" s="233"/>
      <c r="BO843" s="255"/>
      <c r="BP843" s="216"/>
      <c r="BQ843" s="216"/>
      <c r="BR843" s="216"/>
      <c r="BS843" s="217"/>
      <c r="BT843" s="218"/>
      <c r="BU843" s="259"/>
      <c r="BV843" s="259"/>
      <c r="BW843" s="260"/>
      <c r="BY843" s="257"/>
      <c r="BZ843" s="257"/>
      <c r="CA843" s="257"/>
      <c r="CB843" s="221"/>
      <c r="CC843" s="222"/>
      <c r="CD843" s="222"/>
      <c r="CE843" s="222"/>
    </row>
    <row r="844" spans="2:83" ht="15" customHeight="1">
      <c r="B844" s="2">
        <v>951</v>
      </c>
      <c r="C844" s="2">
        <v>839</v>
      </c>
      <c r="D844" s="49" t="s">
        <v>2187</v>
      </c>
      <c r="E844" s="49" t="s">
        <v>1948</v>
      </c>
      <c r="F844" s="93" t="s">
        <v>2188</v>
      </c>
      <c r="G844" s="85">
        <v>1985</v>
      </c>
      <c r="H844" s="49" t="s">
        <v>31</v>
      </c>
      <c r="I844" s="2" t="str">
        <f>IF(G844&lt;=1953,"M60",IF(G844&lt;=1963,"M50",IF(G844&lt;=1973,"M40","M")))</f>
        <v>M</v>
      </c>
      <c r="J844" s="105">
        <f t="shared" si="68"/>
        <v>105.77</v>
      </c>
      <c r="K844" s="249">
        <f t="shared" si="69"/>
        <v>105.77</v>
      </c>
      <c r="L844" s="51">
        <f t="shared" si="70"/>
        <v>1</v>
      </c>
      <c r="M844" s="52" t="str">
        <f t="shared" si="71"/>
        <v>nie</v>
      </c>
      <c r="N844" s="106">
        <f>IF($M844="ano",LARGE((Q844,U844,Y844,AC844,AG844,AK844,AO844,AS844,AW844,BA844,BE844,BI844,BM844,BQ844,BU844,BY844,CC844),1)+LARGE((Q844,U844,Y844,AC844,AG844,AK844,AO844,AS844,AW844,BA844,BE844,BI844,BM844,BQ844,BU844,BY844,CC844),2)+LARGE((Q844,U844,Y844,AC844,AG844,AK844,AO844,AS844,AW844,BA844,BE844,BI844,BM844,BQ844,BU844,BY844,CC844),3)+LARGE((Q844,U844,Y844,AC844,AG844,AK844,AO844,AS844,AW844,BA844,BE844,BI844,BM844,BQ844,BU844,BY844,CC844),4)+LARGE((Q844,U844,Y844,AC844,AG844,AK844,AO844,AS844,AW844,BA844,BE844,BI844,BM844,BQ844,BU844,BY844,CC844),5),J844)</f>
        <v>105.77</v>
      </c>
      <c r="O844" s="250">
        <f>IF($M844="ano",LARGE((S844,W844,AA844,AE844,AI844,AM844,AQ844,AU844,AY844,BC844,BG844,BK844,BO844,BS844,BW844,CA844,CE844),1)+LARGE((S844,W844,AA844,AE844,AI844,AM844,AQ844,AU844,AY844,BC844,BG844,BK844,BO844,BS844,BW844,CA844,CE844),2)+LARGE((S844,W844,AA844,AE844,AI844,AM844,AQ844,AU844,AY844,BC844,BG844,BK844,BO844,BS844,BW844,CA844,CE844),3)+LARGE((S844,W844,AA844,AE844,AI844,AM844,AQ844,AU844,AY844,BC844,BG844,BK844,BO844,BS844,BW844,CA844,CE844),4)+LARGE((S844,W844,AA844,AE844,AI844,AM844,AQ844,AU844,AY844,BC844,BG844,BK844,BO844,BS844,BW844,CA844,CE844),5),K844)</f>
        <v>105.77</v>
      </c>
      <c r="P844" s="191"/>
      <c r="Q844" s="192"/>
      <c r="R844" s="192"/>
      <c r="S844" s="193"/>
      <c r="T844" s="194">
        <v>0.11488425925925926</v>
      </c>
      <c r="U844" s="256">
        <v>105.77</v>
      </c>
      <c r="V844" s="194">
        <v>0.11488425925925926</v>
      </c>
      <c r="W844" s="256">
        <v>105.77</v>
      </c>
      <c r="X844" s="197"/>
      <c r="Y844" s="198" t="s">
        <v>247</v>
      </c>
      <c r="Z844" s="198"/>
      <c r="AA844" s="199" t="s">
        <v>247</v>
      </c>
      <c r="AB844" s="200"/>
      <c r="AC844" s="201"/>
      <c r="AD844" s="201"/>
      <c r="AE844" s="202"/>
      <c r="AF844" s="203"/>
      <c r="AG844" s="204" t="s">
        <v>247</v>
      </c>
      <c r="AH844" s="204"/>
      <c r="AI844" s="205"/>
      <c r="AJ844" s="200"/>
      <c r="AK844" s="201" t="s">
        <v>247</v>
      </c>
      <c r="AL844" s="201"/>
      <c r="AM844" s="202"/>
      <c r="AN844" s="206"/>
      <c r="AO844" s="207" t="s">
        <v>247</v>
      </c>
      <c r="AP844" s="207"/>
      <c r="AQ844" s="208"/>
      <c r="AU844" s="202"/>
      <c r="AW844" s="231"/>
      <c r="AX844" s="231"/>
      <c r="AY844" s="253"/>
      <c r="BA844" s="207"/>
      <c r="BB844" s="207"/>
      <c r="BC844" s="208"/>
      <c r="BD844" s="210"/>
      <c r="BE844" s="211"/>
      <c r="BF844" s="211"/>
      <c r="BG844" s="212"/>
      <c r="BH844" s="213"/>
      <c r="BI844" s="214"/>
      <c r="BJ844" s="214"/>
      <c r="BK844" s="215"/>
      <c r="BL844" s="112"/>
      <c r="BM844" s="233"/>
      <c r="BN844" s="233"/>
      <c r="BO844" s="255"/>
      <c r="BP844" s="216"/>
      <c r="BQ844" s="216"/>
      <c r="BR844" s="216"/>
      <c r="BS844" s="217"/>
      <c r="BT844" s="218"/>
      <c r="BU844" s="259"/>
      <c r="BV844" s="259"/>
      <c r="BW844" s="260"/>
      <c r="BY844" s="257"/>
      <c r="BZ844" s="257"/>
      <c r="CA844" s="257"/>
      <c r="CB844" s="221"/>
      <c r="CC844" s="222"/>
      <c r="CD844" s="222"/>
      <c r="CE844" s="222"/>
    </row>
    <row r="845" spans="2:83" ht="15" customHeight="1">
      <c r="B845" s="2">
        <v>952</v>
      </c>
      <c r="C845" s="2">
        <v>840</v>
      </c>
      <c r="D845" s="49" t="s">
        <v>675</v>
      </c>
      <c r="E845" s="49" t="s">
        <v>1655</v>
      </c>
      <c r="F845" s="93" t="s">
        <v>78</v>
      </c>
      <c r="G845" s="85" t="s">
        <v>258</v>
      </c>
      <c r="H845" s="49" t="s">
        <v>31</v>
      </c>
      <c r="I845" s="49" t="s">
        <v>31</v>
      </c>
      <c r="J845" s="105">
        <f t="shared" si="68"/>
        <v>105.62</v>
      </c>
      <c r="K845" s="249">
        <f t="shared" si="69"/>
        <v>105.68</v>
      </c>
      <c r="L845" s="51">
        <f t="shared" si="70"/>
        <v>1</v>
      </c>
      <c r="M845" s="52" t="str">
        <f t="shared" si="71"/>
        <v>nie</v>
      </c>
      <c r="N845" s="106">
        <f>IF($M845="ano",LARGE((Q845,U845,Y845,AC845,AG845,AK845,AO845,AS845,AW845,BA845,BE845,BI845,BM845,BQ845,BU845,BY845,CC845),1)+LARGE((Q845,U845,Y845,AC845,AG845,AK845,AO845,AS845,AW845,BA845,BE845,BI845,BM845,BQ845,BU845,BY845,CC845),2)+LARGE((Q845,U845,Y845,AC845,AG845,AK845,AO845,AS845,AW845,BA845,BE845,BI845,BM845,BQ845,BU845,BY845,CC845),3)+LARGE((Q845,U845,Y845,AC845,AG845,AK845,AO845,AS845,AW845,BA845,BE845,BI845,BM845,BQ845,BU845,BY845,CC845),4)+LARGE((Q845,U845,Y845,AC845,AG845,AK845,AO845,AS845,AW845,BA845,BE845,BI845,BM845,BQ845,BU845,BY845,CC845),5),J845)</f>
        <v>105.62</v>
      </c>
      <c r="O845" s="250">
        <f>IF($M845="ano",LARGE((S845,W845,AA845,AE845,AI845,AM845,AQ845,AU845,AY845,BC845,BG845,BK845,BO845,BS845,BW845,CA845,CE845),1)+LARGE((S845,W845,AA845,AE845,AI845,AM845,AQ845,AU845,AY845,BC845,BG845,BK845,BO845,BS845,BW845,CA845,CE845),2)+LARGE((S845,W845,AA845,AE845,AI845,AM845,AQ845,AU845,AY845,BC845,BG845,BK845,BO845,BS845,BW845,CA845,CE845),3)+LARGE((S845,W845,AA845,AE845,AI845,AM845,AQ845,AU845,AY845,BC845,BG845,BK845,BO845,BS845,BW845,CA845,CE845),4)+LARGE((S845,W845,AA845,AE845,AI845,AM845,AQ845,AU845,AY845,BC845,BG845,BK845,BO845,BS845,BW845,CA845,CE845),5),K845)</f>
        <v>105.68</v>
      </c>
      <c r="S845" s="193"/>
      <c r="W845" s="196"/>
      <c r="Y845" s="59" t="s">
        <v>247</v>
      </c>
      <c r="AA845" s="199" t="s">
        <v>247</v>
      </c>
      <c r="AE845" s="202"/>
      <c r="AI845" s="205"/>
      <c r="AJ845" s="200"/>
      <c r="AK845" s="201" t="s">
        <v>247</v>
      </c>
      <c r="AL845" s="201"/>
      <c r="AM845" s="202"/>
      <c r="AN845" s="206">
        <v>3.7569444444444447E-2</v>
      </c>
      <c r="AO845" s="251">
        <v>105.62</v>
      </c>
      <c r="AP845" s="206">
        <v>3.7550659722222227E-2</v>
      </c>
      <c r="AQ845" s="251">
        <v>105.68</v>
      </c>
      <c r="AU845" s="202"/>
      <c r="AW845" s="231"/>
      <c r="AX845" s="231"/>
      <c r="AY845" s="253"/>
      <c r="BA845" s="207"/>
      <c r="BB845" s="207"/>
      <c r="BC845" s="208"/>
      <c r="BD845" s="210"/>
      <c r="BE845" s="211"/>
      <c r="BF845" s="211"/>
      <c r="BG845" s="212"/>
      <c r="BH845" s="213"/>
      <c r="BI845" s="214"/>
      <c r="BJ845" s="214"/>
      <c r="BK845" s="215"/>
      <c r="BL845" s="112"/>
      <c r="BM845" s="233"/>
      <c r="BN845" s="233"/>
      <c r="BO845" s="255"/>
      <c r="BS845" s="217"/>
      <c r="BT845" s="218"/>
      <c r="BU845" s="259"/>
      <c r="BV845" s="259"/>
      <c r="BW845" s="260"/>
      <c r="BY845" s="257"/>
      <c r="BZ845" s="257"/>
      <c r="CA845" s="257"/>
      <c r="CB845" s="221"/>
      <c r="CC845" s="222"/>
      <c r="CD845" s="222"/>
      <c r="CE845" s="222"/>
    </row>
    <row r="846" spans="2:83" ht="15" customHeight="1">
      <c r="B846" s="2">
        <v>953</v>
      </c>
      <c r="C846" s="2">
        <v>841</v>
      </c>
      <c r="D846" s="49" t="s">
        <v>830</v>
      </c>
      <c r="E846" s="49" t="s">
        <v>1523</v>
      </c>
      <c r="F846" s="93" t="s">
        <v>782</v>
      </c>
      <c r="G846" s="85">
        <v>1957</v>
      </c>
      <c r="H846" s="49" t="s">
        <v>31</v>
      </c>
      <c r="I846" s="49" t="s">
        <v>33</v>
      </c>
      <c r="J846" s="105">
        <f t="shared" si="68"/>
        <v>88.56</v>
      </c>
      <c r="K846" s="249">
        <f t="shared" si="69"/>
        <v>105.61</v>
      </c>
      <c r="L846" s="51">
        <f t="shared" si="70"/>
        <v>1</v>
      </c>
      <c r="M846" s="52" t="str">
        <f t="shared" si="71"/>
        <v>nie</v>
      </c>
      <c r="N846" s="106">
        <f>IF($M846="ano",LARGE((Q846,U846,Y846,AC846,AG846,AK846,AO846,AS846,AW846,BA846,BE846,BI846,BM846,BQ846,BU846,BY846,CC846),1)+LARGE((Q846,U846,Y846,AC846,AG846,AK846,AO846,AS846,AW846,BA846,BE846,BI846,BM846,BQ846,BU846,BY846,CC846),2)+LARGE((Q846,U846,Y846,AC846,AG846,AK846,AO846,AS846,AW846,BA846,BE846,BI846,BM846,BQ846,BU846,BY846,CC846),3)+LARGE((Q846,U846,Y846,AC846,AG846,AK846,AO846,AS846,AW846,BA846,BE846,BI846,BM846,BQ846,BU846,BY846,CC846),4)+LARGE((Q846,U846,Y846,AC846,AG846,AK846,AO846,AS846,AW846,BA846,BE846,BI846,BM846,BQ846,BU846,BY846,CC846),5),J846)</f>
        <v>88.56</v>
      </c>
      <c r="O846" s="250">
        <f>IF($M846="ano",LARGE((S846,W846,AA846,AE846,AI846,AM846,AQ846,AU846,AY846,BC846,BG846,BK846,BO846,BS846,BW846,CA846,CE846),1)+LARGE((S846,W846,AA846,AE846,AI846,AM846,AQ846,AU846,AY846,BC846,BG846,BK846,BO846,BS846,BW846,CA846,CE846),2)+LARGE((S846,W846,AA846,AE846,AI846,AM846,AQ846,AU846,AY846,BC846,BG846,BK846,BO846,BS846,BW846,CA846,CE846),3)+LARGE((S846,W846,AA846,AE846,AI846,AM846,AQ846,AU846,AY846,BC846,BG846,BK846,BO846,BS846,BW846,CA846,CE846),4)+LARGE((S846,W846,AA846,AE846,AI846,AM846,AQ846,AU846,AY846,BC846,BG846,BK846,BO846,BS846,BW846,CA846,CE846),5),K846)</f>
        <v>105.61</v>
      </c>
      <c r="Y846" s="59" t="s">
        <v>247</v>
      </c>
      <c r="AA846" s="59" t="s">
        <v>247</v>
      </c>
      <c r="AJ846" s="200"/>
      <c r="AK846" s="201"/>
      <c r="AL846" s="201"/>
      <c r="AM846" s="201"/>
      <c r="AV846" s="78">
        <v>9.6747685185185187E-2</v>
      </c>
      <c r="AW846" s="263">
        <v>88.56</v>
      </c>
      <c r="AX846" s="78">
        <v>8.1132608796296302E-2</v>
      </c>
      <c r="AY846" s="263">
        <v>105.61</v>
      </c>
      <c r="BA846" s="207"/>
      <c r="BB846" s="207"/>
      <c r="BC846" s="208"/>
      <c r="BD846" s="210"/>
      <c r="BE846" s="211"/>
      <c r="BF846" s="211"/>
      <c r="BG846" s="212"/>
      <c r="BH846" s="213"/>
      <c r="BI846" s="214"/>
      <c r="BJ846" s="214"/>
      <c r="BK846" s="215"/>
      <c r="BL846" s="112"/>
      <c r="BM846" s="233"/>
      <c r="BN846" s="233"/>
      <c r="BO846" s="255"/>
      <c r="BT846" s="218"/>
      <c r="BU846" s="259"/>
      <c r="BV846" s="259"/>
      <c r="BW846" s="260"/>
      <c r="BY846" s="257"/>
      <c r="BZ846" s="257"/>
      <c r="CA846" s="257"/>
      <c r="CB846" s="221"/>
      <c r="CC846" s="222"/>
      <c r="CD846" s="222"/>
      <c r="CE846" s="222"/>
    </row>
    <row r="847" spans="2:83" ht="15" customHeight="1">
      <c r="B847" s="2">
        <v>954</v>
      </c>
      <c r="C847" s="2">
        <v>842</v>
      </c>
      <c r="D847" s="49" t="s">
        <v>811</v>
      </c>
      <c r="E847" s="49" t="s">
        <v>1567</v>
      </c>
      <c r="F847" s="93" t="s">
        <v>810</v>
      </c>
      <c r="G847" s="85">
        <v>1980</v>
      </c>
      <c r="H847" s="49" t="s">
        <v>31</v>
      </c>
      <c r="I847" s="49" t="s">
        <v>31</v>
      </c>
      <c r="J847" s="105">
        <f t="shared" si="68"/>
        <v>105.33</v>
      </c>
      <c r="K847" s="249">
        <f t="shared" si="69"/>
        <v>105.55000000000001</v>
      </c>
      <c r="L847" s="51">
        <f t="shared" si="70"/>
        <v>1</v>
      </c>
      <c r="M847" s="52" t="str">
        <f t="shared" si="71"/>
        <v>nie</v>
      </c>
      <c r="N847" s="106">
        <f>IF($M847="ano",LARGE((Q847,U847,Y847,AC847,AG847,AK847,AO847,AS847,AW847,BA847,BE847,BI847,BM847,BQ847,BU847,BY847,CC847),1)+LARGE((Q847,U847,Y847,AC847,AG847,AK847,AO847,AS847,AW847,BA847,BE847,BI847,BM847,BQ847,BU847,BY847,CC847),2)+LARGE((Q847,U847,Y847,AC847,AG847,AK847,AO847,AS847,AW847,BA847,BE847,BI847,BM847,BQ847,BU847,BY847,CC847),3)+LARGE((Q847,U847,Y847,AC847,AG847,AK847,AO847,AS847,AW847,BA847,BE847,BI847,BM847,BQ847,BU847,BY847,CC847),4)+LARGE((Q847,U847,Y847,AC847,AG847,AK847,AO847,AS847,AW847,BA847,BE847,BI847,BM847,BQ847,BU847,BY847,CC847),5),J847)</f>
        <v>105.33</v>
      </c>
      <c r="O847" s="250">
        <f>IF($M847="ano",LARGE((S847,W847,AA847,AE847,AI847,AM847,AQ847,AU847,AY847,BC847,BG847,BK847,BO847,BS847,BW847,CA847,CE847),1)+LARGE((S847,W847,AA847,AE847,AI847,AM847,AQ847,AU847,AY847,BC847,BG847,BK847,BO847,BS847,BW847,CA847,CE847),2)+LARGE((S847,W847,AA847,AE847,AI847,AM847,AQ847,AU847,AY847,BC847,BG847,BK847,BO847,BS847,BW847,CA847,CE847),3)+LARGE((S847,W847,AA847,AE847,AI847,AM847,AQ847,AU847,AY847,BC847,BG847,BK847,BO847,BS847,BW847,CA847,CE847),4)+LARGE((S847,W847,AA847,AE847,AI847,AM847,AQ847,AU847,AY847,BC847,BG847,BK847,BO847,BS847,BW847,CA847,CE847),5),K847)</f>
        <v>105.55000000000001</v>
      </c>
      <c r="Y847" s="59" t="s">
        <v>247</v>
      </c>
      <c r="AA847" s="59" t="s">
        <v>247</v>
      </c>
      <c r="AJ847" s="200"/>
      <c r="AK847" s="201"/>
      <c r="AL847" s="201"/>
      <c r="AM847" s="201"/>
      <c r="AV847" s="78">
        <v>9.1539351851851858E-2</v>
      </c>
      <c r="AW847" s="263">
        <v>105.33</v>
      </c>
      <c r="AX847" s="78">
        <v>9.1356273148148148E-2</v>
      </c>
      <c r="AY847" s="263">
        <v>105.55000000000001</v>
      </c>
      <c r="BA847" s="207"/>
      <c r="BB847" s="207"/>
      <c r="BC847" s="208"/>
      <c r="BD847" s="210"/>
      <c r="BE847" s="211"/>
      <c r="BF847" s="211"/>
      <c r="BG847" s="212"/>
      <c r="BH847" s="213"/>
      <c r="BI847" s="214"/>
      <c r="BJ847" s="214"/>
      <c r="BK847" s="215"/>
      <c r="BL847" s="112"/>
      <c r="BM847" s="233"/>
      <c r="BN847" s="233"/>
      <c r="BO847" s="255"/>
      <c r="BT847" s="218"/>
      <c r="BU847" s="259"/>
      <c r="BV847" s="259"/>
      <c r="BW847" s="260"/>
      <c r="BY847" s="257"/>
      <c r="BZ847" s="257"/>
      <c r="CA847" s="257"/>
      <c r="CB847" s="221"/>
      <c r="CC847" s="222"/>
      <c r="CD847" s="222"/>
      <c r="CE847" s="222"/>
    </row>
    <row r="848" spans="2:83" ht="15" customHeight="1">
      <c r="B848" s="2">
        <v>955</v>
      </c>
      <c r="C848" s="2">
        <v>843</v>
      </c>
      <c r="D848" s="47" t="s">
        <v>9</v>
      </c>
      <c r="E848" s="47" t="s">
        <v>1554</v>
      </c>
      <c r="F848" s="89" t="s">
        <v>10</v>
      </c>
      <c r="G848" s="48">
        <v>1964</v>
      </c>
      <c r="H848" s="49" t="s">
        <v>31</v>
      </c>
      <c r="I848" s="2" t="str">
        <f>IF(G848&lt;=1953,"M60",IF(G848&lt;=1963,"M50",IF(G848&lt;=1973,"M40","M")))</f>
        <v>M40</v>
      </c>
      <c r="J848" s="105">
        <f t="shared" si="68"/>
        <v>93.53</v>
      </c>
      <c r="K848" s="249">
        <f t="shared" si="69"/>
        <v>104.95</v>
      </c>
      <c r="L848" s="51">
        <f t="shared" si="70"/>
        <v>1</v>
      </c>
      <c r="M848" s="52" t="str">
        <f t="shared" si="71"/>
        <v>nie</v>
      </c>
      <c r="N848" s="106">
        <f>IF($M848="ano",LARGE((Q848,U848,Y848,AC848,AG848,AK848,AO848,AS848,AW848,BA848,BE848,BI848,BM848,BQ848,BU848,BY848,CC848),1)+LARGE((Q848,U848,Y848,AC848,AG848,AK848,AO848,AS848,AW848,BA848,BE848,BI848,BM848,BQ848,BU848,BY848,CC848),2)+LARGE((Q848,U848,Y848,AC848,AG848,AK848,AO848,AS848,AW848,BA848,BE848,BI848,BM848,BQ848,BU848,BY848,CC848),3)+LARGE((Q848,U848,Y848,AC848,AG848,AK848,AO848,AS848,AW848,BA848,BE848,BI848,BM848,BQ848,BU848,BY848,CC848),4)+LARGE((Q848,U848,Y848,AC848,AG848,AK848,AO848,AS848,AW848,BA848,BE848,BI848,BM848,BQ848,BU848,BY848,CC848),5),J848)</f>
        <v>93.53</v>
      </c>
      <c r="O848" s="250">
        <f>IF($M848="ano",LARGE((S848,W848,AA848,AE848,AI848,AM848,AQ848,AU848,AY848,BC848,BG848,BK848,BO848,BS848,BW848,CA848,CE848),1)+LARGE((S848,W848,AA848,AE848,AI848,AM848,AQ848,AU848,AY848,BC848,BG848,BK848,BO848,BS848,BW848,CA848,CE848),2)+LARGE((S848,W848,AA848,AE848,AI848,AM848,AQ848,AU848,AY848,BC848,BG848,BK848,BO848,BS848,BW848,CA848,CE848),3)+LARGE((S848,W848,AA848,AE848,AI848,AM848,AQ848,AU848,AY848,BC848,BG848,BK848,BO848,BS848,BW848,CA848,CE848),4)+LARGE((S848,W848,AA848,AE848,AI848,AM848,AQ848,AU848,AY848,BC848,BG848,BK848,BO848,BS848,BW848,CA848,CE848),5),K848)</f>
        <v>104.95</v>
      </c>
      <c r="P848" s="191">
        <v>0.28274305555555557</v>
      </c>
      <c r="Q848" s="192">
        <v>93.53</v>
      </c>
      <c r="R848" s="191">
        <v>0.25198061111111114</v>
      </c>
      <c r="S848" s="192">
        <v>104.95</v>
      </c>
      <c r="T848" s="194"/>
      <c r="U848" s="195"/>
      <c r="V848" s="195"/>
      <c r="W848" s="196"/>
      <c r="X848" s="197"/>
      <c r="Y848" s="198" t="s">
        <v>247</v>
      </c>
      <c r="Z848" s="198"/>
      <c r="AA848" s="199" t="s">
        <v>247</v>
      </c>
      <c r="AB848" s="200"/>
      <c r="AC848" s="201"/>
      <c r="AD848" s="201"/>
      <c r="AE848" s="202"/>
      <c r="AF848" s="203"/>
      <c r="AG848" s="204" t="s">
        <v>247</v>
      </c>
      <c r="AH848" s="204"/>
      <c r="AI848" s="205"/>
      <c r="AJ848" s="200"/>
      <c r="AK848" s="201" t="s">
        <v>247</v>
      </c>
      <c r="AL848" s="201"/>
      <c r="AM848" s="202"/>
      <c r="AN848" s="206"/>
      <c r="AO848" s="207" t="s">
        <v>247</v>
      </c>
      <c r="AP848" s="207"/>
      <c r="AQ848" s="208"/>
      <c r="AU848" s="202"/>
      <c r="AW848" s="231"/>
      <c r="AX848" s="231"/>
      <c r="AY848" s="253"/>
      <c r="BA848" s="207"/>
      <c r="BB848" s="207"/>
      <c r="BC848" s="208"/>
      <c r="BD848" s="210"/>
      <c r="BE848" s="211"/>
      <c r="BF848" s="211"/>
      <c r="BG848" s="212"/>
      <c r="BH848" s="213"/>
      <c r="BI848" s="214"/>
      <c r="BJ848" s="214"/>
      <c r="BK848" s="215"/>
      <c r="BL848" s="112"/>
      <c r="BM848" s="233"/>
      <c r="BN848" s="233"/>
      <c r="BO848" s="255"/>
      <c r="BP848" s="216"/>
      <c r="BQ848" s="216"/>
      <c r="BR848" s="216"/>
      <c r="BS848" s="217"/>
      <c r="BT848" s="218"/>
      <c r="BU848" s="259"/>
      <c r="BV848" s="259"/>
      <c r="BW848" s="260"/>
      <c r="BY848" s="257"/>
      <c r="BZ848" s="257"/>
      <c r="CA848" s="257"/>
      <c r="CB848" s="221"/>
      <c r="CC848" s="222"/>
      <c r="CD848" s="222"/>
      <c r="CE848" s="222"/>
    </row>
    <row r="849" spans="2:83" ht="15" customHeight="1">
      <c r="B849" s="2">
        <v>956</v>
      </c>
      <c r="C849" s="2">
        <v>844</v>
      </c>
      <c r="D849" s="49" t="s">
        <v>571</v>
      </c>
      <c r="E849" s="49" t="s">
        <v>1948</v>
      </c>
      <c r="F849" s="93" t="s">
        <v>392</v>
      </c>
      <c r="G849" s="85" t="s">
        <v>308</v>
      </c>
      <c r="H849" s="49" t="s">
        <v>31</v>
      </c>
      <c r="I849" s="49" t="s">
        <v>31</v>
      </c>
      <c r="J849" s="105">
        <f t="shared" si="68"/>
        <v>103.36</v>
      </c>
      <c r="K849" s="249">
        <f t="shared" si="69"/>
        <v>104.76</v>
      </c>
      <c r="L849" s="51">
        <f t="shared" si="70"/>
        <v>1</v>
      </c>
      <c r="M849" s="52" t="str">
        <f t="shared" si="71"/>
        <v>nie</v>
      </c>
      <c r="N849" s="106">
        <f>IF($M849="ano",LARGE((Q849,U849,Y849,AC849,AG849,AK849,AO849,AS849,AW849,BA849,BE849,BI849,BM849,BQ849,BU849,BY849,CC849),1)+LARGE((Q849,U849,Y849,AC849,AG849,AK849,AO849,AS849,AW849,BA849,BE849,BI849,BM849,BQ849,BU849,BY849,CC849),2)+LARGE((Q849,U849,Y849,AC849,AG849,AK849,AO849,AS849,AW849,BA849,BE849,BI849,BM849,BQ849,BU849,BY849,CC849),3)+LARGE((Q849,U849,Y849,AC849,AG849,AK849,AO849,AS849,AW849,BA849,BE849,BI849,BM849,BQ849,BU849,BY849,CC849),4)+LARGE((Q849,U849,Y849,AC849,AG849,AK849,AO849,AS849,AW849,BA849,BE849,BI849,BM849,BQ849,BU849,BY849,CC849),5),J849)</f>
        <v>103.36</v>
      </c>
      <c r="O849" s="250">
        <f>IF($M849="ano",LARGE((S849,W849,AA849,AE849,AI849,AM849,AQ849,AU849,AY849,BC849,BG849,BK849,BO849,BS849,BW849,CA849,CE849),1)+LARGE((S849,W849,AA849,AE849,AI849,AM849,AQ849,AU849,AY849,BC849,BG849,BK849,BO849,BS849,BW849,CA849,CE849),2)+LARGE((S849,W849,AA849,AE849,AI849,AM849,AQ849,AU849,AY849,BC849,BG849,BK849,BO849,BS849,BW849,CA849,CE849),3)+LARGE((S849,W849,AA849,AE849,AI849,AM849,AQ849,AU849,AY849,BC849,BG849,BK849,BO849,BS849,BW849,CA849,CE849),4)+LARGE((S849,W849,AA849,AE849,AI849,AM849,AQ849,AU849,AY849,BC849,BG849,BK849,BO849,BS849,BW849,CA849,CE849),5),K849)</f>
        <v>104.76</v>
      </c>
      <c r="S849" s="193"/>
      <c r="W849" s="196"/>
      <c r="Y849" s="59" t="s">
        <v>247</v>
      </c>
      <c r="AA849" s="199" t="s">
        <v>247</v>
      </c>
      <c r="AE849" s="202"/>
      <c r="AI849" s="205"/>
      <c r="AJ849" s="200"/>
      <c r="AK849" s="201" t="s">
        <v>247</v>
      </c>
      <c r="AL849" s="201"/>
      <c r="AM849" s="202"/>
      <c r="AN849" s="206">
        <v>3.78587962962963E-2</v>
      </c>
      <c r="AO849" s="251">
        <v>103.36</v>
      </c>
      <c r="AP849" s="206">
        <v>3.7355274305555561E-2</v>
      </c>
      <c r="AQ849" s="251">
        <v>104.76</v>
      </c>
      <c r="AU849" s="202"/>
      <c r="AW849" s="231"/>
      <c r="AX849" s="231"/>
      <c r="AY849" s="253"/>
      <c r="BA849" s="207"/>
      <c r="BB849" s="207"/>
      <c r="BC849" s="208"/>
      <c r="BD849" s="210"/>
      <c r="BE849" s="211"/>
      <c r="BF849" s="211"/>
      <c r="BG849" s="212"/>
      <c r="BH849" s="213"/>
      <c r="BI849" s="214"/>
      <c r="BJ849" s="214"/>
      <c r="BK849" s="215"/>
      <c r="BL849" s="112"/>
      <c r="BM849" s="233"/>
      <c r="BN849" s="233"/>
      <c r="BO849" s="255"/>
      <c r="BS849" s="217"/>
      <c r="BT849" s="218"/>
      <c r="BU849" s="259"/>
      <c r="BV849" s="259"/>
      <c r="BW849" s="260"/>
      <c r="BY849" s="257"/>
      <c r="BZ849" s="257"/>
      <c r="CA849" s="257"/>
      <c r="CB849" s="221"/>
      <c r="CC849" s="222"/>
      <c r="CD849" s="222"/>
      <c r="CE849" s="222"/>
    </row>
    <row r="850" spans="2:83" ht="15" customHeight="1">
      <c r="B850" s="2">
        <v>957</v>
      </c>
      <c r="C850" s="2">
        <v>845</v>
      </c>
      <c r="D850" s="49" t="s">
        <v>2275</v>
      </c>
      <c r="E850" s="49" t="s">
        <v>2274</v>
      </c>
      <c r="G850" s="85">
        <v>1959</v>
      </c>
      <c r="H850" s="49" t="s">
        <v>31</v>
      </c>
      <c r="I850" s="2" t="str">
        <f>IF(G850&lt;=1953,"M60",IF(G850&lt;=1963,"M50",IF(G850&lt;=1973,"M40","M")))</f>
        <v>M50</v>
      </c>
      <c r="J850" s="105">
        <f t="shared" si="68"/>
        <v>89.24</v>
      </c>
      <c r="K850" s="249">
        <f t="shared" si="69"/>
        <v>104.55000000000001</v>
      </c>
      <c r="L850" s="51">
        <f t="shared" si="70"/>
        <v>1</v>
      </c>
      <c r="M850" s="52" t="str">
        <f t="shared" si="71"/>
        <v>nie</v>
      </c>
      <c r="N850" s="106">
        <f>IF($M850="ano",LARGE((Q850,U850,Y850,AC850,AG850,AK850,AO850,AS850,AW850,BA850,BE850,BI850,BM850,BQ850,BU850,BY850,CC850),1)+LARGE((Q850,U850,Y850,AC850,AG850,AK850,AO850,AS850,AW850,BA850,BE850,BI850,BM850,BQ850,BU850,BY850,CC850),2)+LARGE((Q850,U850,Y850,AC850,AG850,AK850,AO850,AS850,AW850,BA850,BE850,BI850,BM850,BQ850,BU850,BY850,CC850),3)+LARGE((Q850,U850,Y850,AC850,AG850,AK850,AO850,AS850,AW850,BA850,BE850,BI850,BM850,BQ850,BU850,BY850,CC850),4)+LARGE((Q850,U850,Y850,AC850,AG850,AK850,AO850,AS850,AW850,BA850,BE850,BI850,BM850,BQ850,BU850,BY850,CC850),5),J850)</f>
        <v>89.24</v>
      </c>
      <c r="O850" s="250">
        <f>IF($M850="ano",LARGE((S850,W850,AA850,AE850,AI850,AM850,AQ850,AU850,AY850,BC850,BG850,BK850,BO850,BS850,BW850,CA850,CE850),1)+LARGE((S850,W850,AA850,AE850,AI850,AM850,AQ850,AU850,AY850,BC850,BG850,BK850,BO850,BS850,BW850,CA850,CE850),2)+LARGE((S850,W850,AA850,AE850,AI850,AM850,AQ850,AU850,AY850,BC850,BG850,BK850,BO850,BS850,BW850,CA850,CE850),3)+LARGE((S850,W850,AA850,AE850,AI850,AM850,AQ850,AU850,AY850,BC850,BG850,BK850,BO850,BS850,BW850,CA850,CE850),4)+LARGE((S850,W850,AA850,AE850,AI850,AM850,AQ850,AU850,AY850,BC850,BG850,BK850,BO850,BS850,BW850,CA850,CE850),5),K850)</f>
        <v>104.55000000000001</v>
      </c>
      <c r="P850" s="191"/>
      <c r="Q850" s="192"/>
      <c r="R850" s="192"/>
      <c r="S850" s="193"/>
      <c r="T850" s="194">
        <v>0.12056712962962964</v>
      </c>
      <c r="U850" s="256">
        <v>89.24</v>
      </c>
      <c r="V850" s="194">
        <v>0.10291610185185186</v>
      </c>
      <c r="W850" s="256">
        <v>104.55000000000001</v>
      </c>
      <c r="X850" s="197"/>
      <c r="Y850" s="198" t="s">
        <v>247</v>
      </c>
      <c r="Z850" s="198"/>
      <c r="AA850" s="199" t="s">
        <v>247</v>
      </c>
      <c r="AB850" s="200"/>
      <c r="AC850" s="201"/>
      <c r="AD850" s="201"/>
      <c r="AE850" s="202"/>
      <c r="AF850" s="203"/>
      <c r="AG850" s="204" t="s">
        <v>247</v>
      </c>
      <c r="AH850" s="204"/>
      <c r="AI850" s="205"/>
      <c r="AJ850" s="200"/>
      <c r="AK850" s="201" t="s">
        <v>247</v>
      </c>
      <c r="AL850" s="201"/>
      <c r="AM850" s="202"/>
      <c r="AN850" s="206"/>
      <c r="AO850" s="207" t="s">
        <v>247</v>
      </c>
      <c r="AP850" s="207"/>
      <c r="AQ850" s="208"/>
      <c r="AU850" s="202"/>
      <c r="AW850" s="231"/>
      <c r="AX850" s="231"/>
      <c r="AY850" s="253"/>
      <c r="BA850" s="207"/>
      <c r="BB850" s="207"/>
      <c r="BC850" s="208"/>
      <c r="BD850" s="210"/>
      <c r="BE850" s="211"/>
      <c r="BF850" s="211"/>
      <c r="BG850" s="212"/>
      <c r="BH850" s="213"/>
      <c r="BI850" s="214"/>
      <c r="BJ850" s="214"/>
      <c r="BK850" s="215"/>
      <c r="BL850" s="112"/>
      <c r="BM850" s="233"/>
      <c r="BN850" s="233"/>
      <c r="BO850" s="255"/>
      <c r="BP850" s="225"/>
      <c r="BQ850" s="216"/>
      <c r="BR850" s="216"/>
      <c r="BS850" s="217"/>
      <c r="BT850" s="218"/>
      <c r="BU850" s="259"/>
      <c r="BV850" s="259"/>
      <c r="BW850" s="260"/>
      <c r="BY850" s="257"/>
      <c r="BZ850" s="257"/>
      <c r="CA850" s="257"/>
      <c r="CB850" s="221"/>
      <c r="CC850" s="222"/>
      <c r="CD850" s="222"/>
      <c r="CE850" s="222"/>
    </row>
    <row r="851" spans="2:83" ht="15" customHeight="1">
      <c r="B851" s="2">
        <v>958</v>
      </c>
      <c r="C851" s="2">
        <v>846</v>
      </c>
      <c r="D851" s="49" t="s">
        <v>479</v>
      </c>
      <c r="E851" s="49" t="s">
        <v>1632</v>
      </c>
      <c r="F851" s="93" t="s">
        <v>390</v>
      </c>
      <c r="G851" s="85" t="s">
        <v>295</v>
      </c>
      <c r="H851" s="49" t="s">
        <v>31</v>
      </c>
      <c r="I851" s="49" t="s">
        <v>31</v>
      </c>
      <c r="J851" s="105">
        <f t="shared" si="68"/>
        <v>103.9</v>
      </c>
      <c r="K851" s="249">
        <f t="shared" si="69"/>
        <v>104.4</v>
      </c>
      <c r="L851" s="51">
        <f t="shared" si="70"/>
        <v>1</v>
      </c>
      <c r="M851" s="52" t="str">
        <f t="shared" si="71"/>
        <v>nie</v>
      </c>
      <c r="N851" s="106">
        <f>IF($M851="ano",LARGE((Q851,U851,Y851,AC851,AG851,AK851,AO851,AS851,AW851,BA851,BE851,BI851,BM851,BQ851,BU851,BY851,CC851),1)+LARGE((Q851,U851,Y851,AC851,AG851,AK851,AO851,AS851,AW851,BA851,BE851,BI851,BM851,BQ851,BU851,BY851,CC851),2)+LARGE((Q851,U851,Y851,AC851,AG851,AK851,AO851,AS851,AW851,BA851,BE851,BI851,BM851,BQ851,BU851,BY851,CC851),3)+LARGE((Q851,U851,Y851,AC851,AG851,AK851,AO851,AS851,AW851,BA851,BE851,BI851,BM851,BQ851,BU851,BY851,CC851),4)+LARGE((Q851,U851,Y851,AC851,AG851,AK851,AO851,AS851,AW851,BA851,BE851,BI851,BM851,BQ851,BU851,BY851,CC851),5),J851)</f>
        <v>103.9</v>
      </c>
      <c r="O851" s="250">
        <f>IF($M851="ano",LARGE((S851,W851,AA851,AE851,AI851,AM851,AQ851,AU851,AY851,BC851,BG851,BK851,BO851,BS851,BW851,CA851,CE851),1)+LARGE((S851,W851,AA851,AE851,AI851,AM851,AQ851,AU851,AY851,BC851,BG851,BK851,BO851,BS851,BW851,CA851,CE851),2)+LARGE((S851,W851,AA851,AE851,AI851,AM851,AQ851,AU851,AY851,BC851,BG851,BK851,BO851,BS851,BW851,CA851,CE851),3)+LARGE((S851,W851,AA851,AE851,AI851,AM851,AQ851,AU851,AY851,BC851,BG851,BK851,BO851,BS851,BW851,CA851,CE851),4)+LARGE((S851,W851,AA851,AE851,AI851,AM851,AQ851,AU851,AY851,BC851,BG851,BK851,BO851,BS851,BW851,CA851,CE851),5),K851)</f>
        <v>104.4</v>
      </c>
      <c r="S851" s="193"/>
      <c r="W851" s="196"/>
      <c r="Y851" s="59" t="s">
        <v>247</v>
      </c>
      <c r="AA851" s="199" t="s">
        <v>247</v>
      </c>
      <c r="AE851" s="202"/>
      <c r="AI851" s="205"/>
      <c r="AJ851" s="200"/>
      <c r="AK851" s="201" t="s">
        <v>247</v>
      </c>
      <c r="AL851" s="201"/>
      <c r="AM851" s="202"/>
      <c r="AN851" s="206">
        <v>3.7789351851851852E-2</v>
      </c>
      <c r="AO851" s="251">
        <v>103.9</v>
      </c>
      <c r="AP851" s="206">
        <v>3.7611741898148143E-2</v>
      </c>
      <c r="AQ851" s="251">
        <v>104.4</v>
      </c>
      <c r="AU851" s="202"/>
      <c r="AW851" s="231"/>
      <c r="AX851" s="231"/>
      <c r="AY851" s="253"/>
      <c r="BA851" s="207"/>
      <c r="BB851" s="207"/>
      <c r="BC851" s="208"/>
      <c r="BD851" s="210"/>
      <c r="BE851" s="211"/>
      <c r="BF851" s="211"/>
      <c r="BG851" s="212"/>
      <c r="BH851" s="213"/>
      <c r="BI851" s="214"/>
      <c r="BJ851" s="214"/>
      <c r="BK851" s="215"/>
      <c r="BL851" s="112"/>
      <c r="BM851" s="233"/>
      <c r="BN851" s="233"/>
      <c r="BO851" s="255"/>
      <c r="BS851" s="217"/>
      <c r="BT851" s="218"/>
      <c r="BU851" s="259"/>
      <c r="BV851" s="259"/>
      <c r="BW851" s="260"/>
      <c r="BY851" s="257"/>
      <c r="BZ851" s="257"/>
      <c r="CA851" s="257"/>
      <c r="CB851" s="221"/>
      <c r="CC851" s="222"/>
      <c r="CD851" s="222"/>
      <c r="CE851" s="222"/>
    </row>
    <row r="852" spans="2:83" ht="15" customHeight="1">
      <c r="B852" s="2">
        <v>959</v>
      </c>
      <c r="C852" s="2">
        <v>847</v>
      </c>
      <c r="D852" s="49" t="s">
        <v>1169</v>
      </c>
      <c r="E852" s="49" t="s">
        <v>1567</v>
      </c>
      <c r="F852" s="93" t="s">
        <v>1170</v>
      </c>
      <c r="G852" s="85">
        <v>1981</v>
      </c>
      <c r="H852" s="49" t="s">
        <v>31</v>
      </c>
      <c r="I852" s="49" t="s">
        <v>31</v>
      </c>
      <c r="J852" s="105">
        <f t="shared" si="68"/>
        <v>103.82</v>
      </c>
      <c r="K852" s="249">
        <f t="shared" si="69"/>
        <v>103.88000000000001</v>
      </c>
      <c r="L852" s="51">
        <f t="shared" si="70"/>
        <v>1</v>
      </c>
      <c r="M852" s="52" t="str">
        <f t="shared" si="71"/>
        <v>nie</v>
      </c>
      <c r="N852" s="106">
        <f>IF($M852="ano",LARGE((Q852,U852,Y852,AC852,AG852,AK852,AO852,AS852,AW852,BA852,BE852,BI852,BM852,BQ852,BU852,BY852,CC852),1)+LARGE((Q852,U852,Y852,AC852,AG852,AK852,AO852,AS852,AW852,BA852,BE852,BI852,BM852,BQ852,BU852,BY852,CC852),2)+LARGE((Q852,U852,Y852,AC852,AG852,AK852,AO852,AS852,AW852,BA852,BE852,BI852,BM852,BQ852,BU852,BY852,CC852),3)+LARGE((Q852,U852,Y852,AC852,AG852,AK852,AO852,AS852,AW852,BA852,BE852,BI852,BM852,BQ852,BU852,BY852,CC852),4)+LARGE((Q852,U852,Y852,AC852,AG852,AK852,AO852,AS852,AW852,BA852,BE852,BI852,BM852,BQ852,BU852,BY852,CC852),5),J852)</f>
        <v>103.82</v>
      </c>
      <c r="O852" s="250">
        <f>IF($M852="ano",LARGE((S852,W852,AA852,AE852,AI852,AM852,AQ852,AU852,AY852,BC852,BG852,BK852,BO852,BS852,BW852,CA852,CE852),1)+LARGE((S852,W852,AA852,AE852,AI852,AM852,AQ852,AU852,AY852,BC852,BG852,BK852,BO852,BS852,BW852,CA852,CE852),2)+LARGE((S852,W852,AA852,AE852,AI852,AM852,AQ852,AU852,AY852,BC852,BG852,BK852,BO852,BS852,BW852,CA852,CE852),3)+LARGE((S852,W852,AA852,AE852,AI852,AM852,AQ852,AU852,AY852,BC852,BG852,BK852,BO852,BS852,BW852,CA852,CE852),4)+LARGE((S852,W852,AA852,AE852,AI852,AM852,AQ852,AU852,AY852,BC852,BG852,BK852,BO852,BS852,BW852,CA852,CE852),5),K852)</f>
        <v>103.88000000000001</v>
      </c>
      <c r="AJ852" s="200"/>
      <c r="AK852" s="201"/>
      <c r="AL852" s="201"/>
      <c r="AM852" s="201"/>
      <c r="BT852" s="218">
        <v>6.6458333333333328E-2</v>
      </c>
      <c r="BU852" s="256">
        <v>103.82</v>
      </c>
      <c r="BV852" s="218">
        <v>6.6425104166666665E-2</v>
      </c>
      <c r="BW852" s="262">
        <v>103.88000000000001</v>
      </c>
      <c r="BY852" s="257"/>
      <c r="BZ852" s="257"/>
      <c r="CA852" s="257"/>
      <c r="CB852" s="221"/>
      <c r="CC852" s="222"/>
      <c r="CD852" s="222"/>
      <c r="CE852" s="222"/>
    </row>
    <row r="853" spans="2:83" ht="15" customHeight="1">
      <c r="B853" s="2">
        <v>960</v>
      </c>
      <c r="C853" s="2">
        <v>848</v>
      </c>
      <c r="D853" s="49" t="s">
        <v>1171</v>
      </c>
      <c r="E853" s="49" t="s">
        <v>2028</v>
      </c>
      <c r="F853" s="93" t="s">
        <v>1542</v>
      </c>
      <c r="G853" s="85">
        <v>1975</v>
      </c>
      <c r="H853" s="49" t="s">
        <v>31</v>
      </c>
      <c r="I853" s="49" t="s">
        <v>31</v>
      </c>
      <c r="J853" s="105">
        <f t="shared" si="68"/>
        <v>100.98</v>
      </c>
      <c r="K853" s="249">
        <f t="shared" si="69"/>
        <v>103.7</v>
      </c>
      <c r="L853" s="51">
        <f t="shared" si="70"/>
        <v>1</v>
      </c>
      <c r="M853" s="52" t="str">
        <f t="shared" si="71"/>
        <v>nie</v>
      </c>
      <c r="N853" s="106">
        <f>IF($M853="ano",LARGE((Q853,U853,Y853,AC853,AG853,AK853,AO853,AS853,AW853,BA853,BE853,BI853,BM853,BQ853,BU853,BY853,CC853),1)+LARGE((Q853,U853,Y853,AC853,AG853,AK853,AO853,AS853,AW853,BA853,BE853,BI853,BM853,BQ853,BU853,BY853,CC853),2)+LARGE((Q853,U853,Y853,AC853,AG853,AK853,AO853,AS853,AW853,BA853,BE853,BI853,BM853,BQ853,BU853,BY853,CC853),3)+LARGE((Q853,U853,Y853,AC853,AG853,AK853,AO853,AS853,AW853,BA853,BE853,BI853,BM853,BQ853,BU853,BY853,CC853),4)+LARGE((Q853,U853,Y853,AC853,AG853,AK853,AO853,AS853,AW853,BA853,BE853,BI853,BM853,BQ853,BU853,BY853,CC853),5),J853)</f>
        <v>100.98</v>
      </c>
      <c r="O853" s="250">
        <f>IF($M853="ano",LARGE((S853,W853,AA853,AE853,AI853,AM853,AQ853,AU853,AY853,BC853,BG853,BK853,BO853,BS853,BW853,CA853,CE853),1)+LARGE((S853,W853,AA853,AE853,AI853,AM853,AQ853,AU853,AY853,BC853,BG853,BK853,BO853,BS853,BW853,CA853,CE853),2)+LARGE((S853,W853,AA853,AE853,AI853,AM853,AQ853,AU853,AY853,BC853,BG853,BK853,BO853,BS853,BW853,CA853,CE853),3)+LARGE((S853,W853,AA853,AE853,AI853,AM853,AQ853,AU853,AY853,BC853,BG853,BK853,BO853,BS853,BW853,CA853,CE853),4)+LARGE((S853,W853,AA853,AE853,AI853,AM853,AQ853,AU853,AY853,BC853,BG853,BK853,BO853,BS853,BW853,CA853,CE853),5),K853)</f>
        <v>103.7</v>
      </c>
      <c r="AJ853" s="200"/>
      <c r="AK853" s="201"/>
      <c r="AL853" s="201"/>
      <c r="AM853" s="201"/>
      <c r="BT853" s="218">
        <v>6.7094907407407409E-2</v>
      </c>
      <c r="BU853" s="256">
        <v>100.98</v>
      </c>
      <c r="BV853" s="218">
        <v>6.5337020833333329E-2</v>
      </c>
      <c r="BW853" s="262">
        <v>103.7</v>
      </c>
      <c r="BY853" s="257"/>
      <c r="BZ853" s="257"/>
      <c r="CA853" s="257"/>
      <c r="CB853" s="221"/>
      <c r="CC853" s="222"/>
      <c r="CD853" s="222"/>
      <c r="CE853" s="222"/>
    </row>
    <row r="854" spans="2:83" ht="15" customHeight="1">
      <c r="B854" s="2">
        <v>961</v>
      </c>
      <c r="C854" s="2">
        <v>849</v>
      </c>
      <c r="D854" s="47" t="s">
        <v>2259</v>
      </c>
      <c r="E854" s="47" t="s">
        <v>1529</v>
      </c>
      <c r="F854" s="89" t="s">
        <v>1695</v>
      </c>
      <c r="G854" s="48">
        <v>1963</v>
      </c>
      <c r="H854" s="49" t="s">
        <v>31</v>
      </c>
      <c r="I854" s="2" t="str">
        <f>IF(G854&lt;=1953,"M60",IF(G854&lt;=1963,"M50",IF(G854&lt;=1973,"M40","M")))</f>
        <v>M50</v>
      </c>
      <c r="J854" s="105">
        <f t="shared" si="68"/>
        <v>91.56</v>
      </c>
      <c r="K854" s="249">
        <f t="shared" si="69"/>
        <v>103.63000000000001</v>
      </c>
      <c r="L854" s="51">
        <f t="shared" si="70"/>
        <v>1</v>
      </c>
      <c r="M854" s="52" t="str">
        <f t="shared" si="71"/>
        <v>nie</v>
      </c>
      <c r="N854" s="106">
        <f>IF($M854="ano",LARGE((Q854,U854,Y854,AC854,AG854,AK854,AO854,AS854,AW854,BA854,BE854,BI854,BM854,BQ854,BU854,BY854,CC854),1)+LARGE((Q854,U854,Y854,AC854,AG854,AK854,AO854,AS854,AW854,BA854,BE854,BI854,BM854,BQ854,BU854,BY854,CC854),2)+LARGE((Q854,U854,Y854,AC854,AG854,AK854,AO854,AS854,AW854,BA854,BE854,BI854,BM854,BQ854,BU854,BY854,CC854),3)+LARGE((Q854,U854,Y854,AC854,AG854,AK854,AO854,AS854,AW854,BA854,BE854,BI854,BM854,BQ854,BU854,BY854,CC854),4)+LARGE((Q854,U854,Y854,AC854,AG854,AK854,AO854,AS854,AW854,BA854,BE854,BI854,BM854,BQ854,BU854,BY854,CC854),5),J854)</f>
        <v>91.56</v>
      </c>
      <c r="O854" s="250">
        <f>IF($M854="ano",LARGE((S854,W854,AA854,AE854,AI854,AM854,AQ854,AU854,AY854,BC854,BG854,BK854,BO854,BS854,BW854,CA854,CE854),1)+LARGE((S854,W854,AA854,AE854,AI854,AM854,AQ854,AU854,AY854,BC854,BG854,BK854,BO854,BS854,BW854,CA854,CE854),2)+LARGE((S854,W854,AA854,AE854,AI854,AM854,AQ854,AU854,AY854,BC854,BG854,BK854,BO854,BS854,BW854,CA854,CE854),3)+LARGE((S854,W854,AA854,AE854,AI854,AM854,AQ854,AU854,AY854,BC854,BG854,BK854,BO854,BS854,BW854,CA854,CE854),4)+LARGE((S854,W854,AA854,AE854,AI854,AM854,AQ854,AU854,AY854,BC854,BG854,BK854,BO854,BS854,BW854,CA854,CE854),5),K854)</f>
        <v>103.63000000000001</v>
      </c>
      <c r="P854" s="191"/>
      <c r="Q854" s="192"/>
      <c r="R854" s="192"/>
      <c r="S854" s="193"/>
      <c r="T854" s="194">
        <v>0.11976851851851851</v>
      </c>
      <c r="U854" s="256">
        <v>91.56</v>
      </c>
      <c r="V854" s="194">
        <v>0.10582746296296296</v>
      </c>
      <c r="W854" s="256">
        <v>103.63000000000001</v>
      </c>
      <c r="X854" s="197"/>
      <c r="Y854" s="198" t="s">
        <v>247</v>
      </c>
      <c r="Z854" s="198"/>
      <c r="AA854" s="199" t="s">
        <v>247</v>
      </c>
      <c r="AB854" s="200"/>
      <c r="AC854" s="201"/>
      <c r="AD854" s="201"/>
      <c r="AE854" s="202"/>
      <c r="AF854" s="203"/>
      <c r="AG854" s="204" t="s">
        <v>247</v>
      </c>
      <c r="AH854" s="204"/>
      <c r="AI854" s="205"/>
      <c r="AJ854" s="200"/>
      <c r="AK854" s="201" t="s">
        <v>247</v>
      </c>
      <c r="AL854" s="201"/>
      <c r="AM854" s="202"/>
      <c r="AN854" s="206"/>
      <c r="AO854" s="207" t="s">
        <v>247</v>
      </c>
      <c r="AP854" s="207"/>
      <c r="AQ854" s="208"/>
      <c r="AU854" s="202"/>
      <c r="AW854" s="231"/>
      <c r="AX854" s="231"/>
      <c r="AY854" s="253"/>
      <c r="BA854" s="207"/>
      <c r="BB854" s="207"/>
      <c r="BC854" s="208"/>
      <c r="BD854" s="210"/>
      <c r="BE854" s="211"/>
      <c r="BF854" s="211"/>
      <c r="BG854" s="212"/>
      <c r="BH854" s="213"/>
      <c r="BI854" s="214"/>
      <c r="BJ854" s="214"/>
      <c r="BK854" s="215"/>
      <c r="BL854" s="112"/>
      <c r="BM854" s="233"/>
      <c r="BN854" s="233"/>
      <c r="BO854" s="255"/>
      <c r="BP854" s="216"/>
      <c r="BQ854" s="216"/>
      <c r="BR854" s="216"/>
      <c r="BS854" s="217"/>
      <c r="BT854" s="218"/>
      <c r="BU854" s="259"/>
      <c r="BV854" s="259"/>
      <c r="BW854" s="260"/>
      <c r="BY854" s="257"/>
      <c r="BZ854" s="257"/>
      <c r="CA854" s="257"/>
      <c r="CB854" s="221"/>
      <c r="CC854" s="222"/>
      <c r="CD854" s="222"/>
      <c r="CE854" s="222"/>
    </row>
    <row r="855" spans="2:83" ht="15" customHeight="1">
      <c r="B855" s="2">
        <v>963</v>
      </c>
      <c r="C855" s="2">
        <v>850</v>
      </c>
      <c r="D855" s="49" t="s">
        <v>746</v>
      </c>
      <c r="E855" s="49" t="s">
        <v>747</v>
      </c>
      <c r="F855" s="93" t="s">
        <v>713</v>
      </c>
      <c r="G855" s="85">
        <v>1994</v>
      </c>
      <c r="H855" s="49" t="s">
        <v>31</v>
      </c>
      <c r="I855" s="49" t="s">
        <v>31</v>
      </c>
      <c r="J855" s="105">
        <f t="shared" si="68"/>
        <v>100.81</v>
      </c>
      <c r="K855" s="249">
        <f t="shared" si="69"/>
        <v>103.12</v>
      </c>
      <c r="L855" s="51">
        <f t="shared" si="70"/>
        <v>1</v>
      </c>
      <c r="M855" s="52" t="str">
        <f t="shared" si="71"/>
        <v>nie</v>
      </c>
      <c r="N855" s="106">
        <f>IF($M855="ano",LARGE((Q855,U855,Y855,AC855,AG855,AK855,AO855,AS855,AW855,BA855,BE855,BI855,BM855,BQ855,BU855,BY855,CC855),1)+LARGE((Q855,U855,Y855,AC855,AG855,AK855,AO855,AS855,AW855,BA855,BE855,BI855,BM855,BQ855,BU855,BY855,CC855),2)+LARGE((Q855,U855,Y855,AC855,AG855,AK855,AO855,AS855,AW855,BA855,BE855,BI855,BM855,BQ855,BU855,BY855,CC855),3)+LARGE((Q855,U855,Y855,AC855,AG855,AK855,AO855,AS855,AW855,BA855,BE855,BI855,BM855,BQ855,BU855,BY855,CC855),4)+LARGE((Q855,U855,Y855,AC855,AG855,AK855,AO855,AS855,AW855,BA855,BE855,BI855,BM855,BQ855,BU855,BY855,CC855),5),J855)</f>
        <v>100.81</v>
      </c>
      <c r="O855" s="250">
        <f>IF($M855="ano",LARGE((S855,W855,AA855,AE855,AI855,AM855,AQ855,AU855,AY855,BC855,BG855,BK855,BO855,BS855,BW855,CA855,CE855),1)+LARGE((S855,W855,AA855,AE855,AI855,AM855,AQ855,AU855,AY855,BC855,BG855,BK855,BO855,BS855,BW855,CA855,CE855),2)+LARGE((S855,W855,AA855,AE855,AI855,AM855,AQ855,AU855,AY855,BC855,BG855,BK855,BO855,BS855,BW855,CA855,CE855),3)+LARGE((S855,W855,AA855,AE855,AI855,AM855,AQ855,AU855,AY855,BC855,BG855,BK855,BO855,BS855,BW855,CA855,CE855),4)+LARGE((S855,W855,AA855,AE855,AI855,AM855,AQ855,AU855,AY855,BC855,BG855,BK855,BO855,BS855,BW855,CA855,CE855),5),K855)</f>
        <v>103.12</v>
      </c>
      <c r="Y855" s="59" t="s">
        <v>247</v>
      </c>
      <c r="AA855" s="59" t="s">
        <v>247</v>
      </c>
      <c r="AJ855" s="200"/>
      <c r="AK855" s="201"/>
      <c r="AL855" s="201"/>
      <c r="AM855" s="201"/>
      <c r="AR855" s="134">
        <v>5.1076388888888886E-2</v>
      </c>
      <c r="AS855" s="127">
        <v>100.81</v>
      </c>
      <c r="AT855" s="134">
        <v>4.9932277777777777E-2</v>
      </c>
      <c r="AU855" s="252">
        <v>103.12</v>
      </c>
      <c r="AW855" s="231"/>
      <c r="AX855" s="231"/>
      <c r="AY855" s="253"/>
      <c r="BA855" s="207"/>
      <c r="BB855" s="207"/>
      <c r="BC855" s="208"/>
      <c r="BD855" s="210"/>
      <c r="BE855" s="211"/>
      <c r="BF855" s="211"/>
      <c r="BG855" s="212"/>
      <c r="BH855" s="213"/>
      <c r="BI855" s="214"/>
      <c r="BJ855" s="214"/>
      <c r="BK855" s="215"/>
      <c r="BL855" s="112"/>
      <c r="BM855" s="233"/>
      <c r="BN855" s="233"/>
      <c r="BO855" s="255"/>
      <c r="BT855" s="218"/>
      <c r="BU855" s="259"/>
      <c r="BV855" s="259"/>
      <c r="BW855" s="260"/>
      <c r="BY855" s="257"/>
      <c r="BZ855" s="257"/>
      <c r="CA855" s="257"/>
      <c r="CB855" s="221"/>
      <c r="CC855" s="222"/>
      <c r="CD855" s="222"/>
      <c r="CE855" s="222"/>
    </row>
    <row r="856" spans="2:83" ht="15" customHeight="1">
      <c r="B856" s="2">
        <v>964</v>
      </c>
      <c r="C856" s="2">
        <v>851</v>
      </c>
      <c r="D856" s="49" t="s">
        <v>2225</v>
      </c>
      <c r="E856" s="49" t="s">
        <v>2224</v>
      </c>
      <c r="G856" s="85">
        <v>1975</v>
      </c>
      <c r="H856" s="49" t="s">
        <v>31</v>
      </c>
      <c r="I856" s="2" t="str">
        <f>IF(G856&lt;=1953,"M60",IF(G856&lt;=1963,"M50",IF(G856&lt;=1973,"M40","M")))</f>
        <v>M</v>
      </c>
      <c r="J856" s="105">
        <f t="shared" si="68"/>
        <v>100.05</v>
      </c>
      <c r="K856" s="249">
        <f t="shared" si="69"/>
        <v>102.75</v>
      </c>
      <c r="L856" s="51">
        <f t="shared" si="70"/>
        <v>1</v>
      </c>
      <c r="M856" s="52" t="str">
        <f t="shared" si="71"/>
        <v>nie</v>
      </c>
      <c r="N856" s="106">
        <f>IF($M856="ano",LARGE((Q856,U856,Y856,AC856,AG856,AK856,AO856,AS856,AW856,BA856,BE856,BI856,BM856,BQ856,BU856,BY856,CC856),1)+LARGE((Q856,U856,Y856,AC856,AG856,AK856,AO856,AS856,AW856,BA856,BE856,BI856,BM856,BQ856,BU856,BY856,CC856),2)+LARGE((Q856,U856,Y856,AC856,AG856,AK856,AO856,AS856,AW856,BA856,BE856,BI856,BM856,BQ856,BU856,BY856,CC856),3)+LARGE((Q856,U856,Y856,AC856,AG856,AK856,AO856,AS856,AW856,BA856,BE856,BI856,BM856,BQ856,BU856,BY856,CC856),4)+LARGE((Q856,U856,Y856,AC856,AG856,AK856,AO856,AS856,AW856,BA856,BE856,BI856,BM856,BQ856,BU856,BY856,CC856),5),J856)</f>
        <v>100.05</v>
      </c>
      <c r="O856" s="250">
        <f>IF($M856="ano",LARGE((S856,W856,AA856,AE856,AI856,AM856,AQ856,AU856,AY856,BC856,BG856,BK856,BO856,BS856,BW856,CA856,CE856),1)+LARGE((S856,W856,AA856,AE856,AI856,AM856,AQ856,AU856,AY856,BC856,BG856,BK856,BO856,BS856,BW856,CA856,CE856),2)+LARGE((S856,W856,AA856,AE856,AI856,AM856,AQ856,AU856,AY856,BC856,BG856,BK856,BO856,BS856,BW856,CA856,CE856),3)+LARGE((S856,W856,AA856,AE856,AI856,AM856,AQ856,AU856,AY856,BC856,BG856,BK856,BO856,BS856,BW856,CA856,CE856),4)+LARGE((S856,W856,AA856,AE856,AI856,AM856,AQ856,AU856,AY856,BC856,BG856,BK856,BO856,BS856,BW856,CA856,CE856),5),K856)</f>
        <v>102.75</v>
      </c>
      <c r="P856" s="191"/>
      <c r="Q856" s="192"/>
      <c r="R856" s="192"/>
      <c r="S856" s="193"/>
      <c r="T856" s="194">
        <v>0.11685185185185186</v>
      </c>
      <c r="U856" s="256">
        <v>100.05</v>
      </c>
      <c r="V856" s="194">
        <v>0.11379033333333334</v>
      </c>
      <c r="W856" s="256">
        <v>102.75</v>
      </c>
      <c r="X856" s="197"/>
      <c r="Y856" s="198" t="s">
        <v>247</v>
      </c>
      <c r="Z856" s="198"/>
      <c r="AA856" s="199" t="s">
        <v>247</v>
      </c>
      <c r="AB856" s="200"/>
      <c r="AC856" s="201"/>
      <c r="AD856" s="201"/>
      <c r="AE856" s="202"/>
      <c r="AF856" s="203"/>
      <c r="AG856" s="204"/>
      <c r="AH856" s="204"/>
      <c r="AI856" s="205"/>
      <c r="AJ856" s="200"/>
      <c r="AK856" s="201" t="s">
        <v>247</v>
      </c>
      <c r="AL856" s="201"/>
      <c r="AM856" s="202"/>
      <c r="AN856" s="206"/>
      <c r="AO856" s="207" t="s">
        <v>247</v>
      </c>
      <c r="AP856" s="207"/>
      <c r="AQ856" s="208"/>
      <c r="AU856" s="202"/>
      <c r="AW856" s="231"/>
      <c r="AX856" s="231"/>
      <c r="AY856" s="253"/>
      <c r="BA856" s="207"/>
      <c r="BB856" s="207"/>
      <c r="BC856" s="208"/>
      <c r="BD856" s="210"/>
      <c r="BE856" s="211"/>
      <c r="BF856" s="211"/>
      <c r="BG856" s="212"/>
      <c r="BH856" s="213"/>
      <c r="BI856" s="214"/>
      <c r="BJ856" s="214"/>
      <c r="BK856" s="215"/>
      <c r="BL856" s="112"/>
      <c r="BM856" s="233"/>
      <c r="BN856" s="233"/>
      <c r="BO856" s="255"/>
      <c r="BP856" s="216"/>
      <c r="BQ856" s="216"/>
      <c r="BR856" s="216"/>
      <c r="BS856" s="217"/>
      <c r="BT856" s="218"/>
      <c r="BU856" s="259"/>
      <c r="BV856" s="259"/>
      <c r="BW856" s="260"/>
      <c r="BY856" s="257"/>
      <c r="BZ856" s="257"/>
      <c r="CA856" s="257"/>
      <c r="CB856" s="221"/>
      <c r="CC856" s="222"/>
      <c r="CD856" s="222"/>
      <c r="CE856" s="222"/>
    </row>
    <row r="857" spans="2:83" ht="15" customHeight="1">
      <c r="B857" s="2">
        <v>965</v>
      </c>
      <c r="C857" s="2">
        <v>852</v>
      </c>
      <c r="D857" s="49" t="s">
        <v>2102</v>
      </c>
      <c r="E857" s="49" t="s">
        <v>1567</v>
      </c>
      <c r="F857" s="93" t="s">
        <v>2103</v>
      </c>
      <c r="G857" s="85">
        <v>1983</v>
      </c>
      <c r="H857" s="49" t="s">
        <v>31</v>
      </c>
      <c r="I857" s="2" t="str">
        <f>IF(G857&lt;=1953,"M60",IF(G857&lt;=1963,"M50",IF(G857&lt;=1973,"M40","M")))</f>
        <v>M</v>
      </c>
      <c r="J857" s="105">
        <f t="shared" si="68"/>
        <v>102.54</v>
      </c>
      <c r="K857" s="249">
        <f t="shared" si="69"/>
        <v>102.54</v>
      </c>
      <c r="L857" s="51">
        <f t="shared" si="70"/>
        <v>1</v>
      </c>
      <c r="M857" s="52" t="str">
        <f t="shared" si="71"/>
        <v>nie</v>
      </c>
      <c r="N857" s="106">
        <f>IF($M857="ano",LARGE((Q857,U857,Y857,AC857,AG857,AK857,AO857,AS857,AW857,BA857,BE857,BI857,BM857,BQ857,BU857,BY857,CC857),1)+LARGE((Q857,U857,Y857,AC857,AG857,AK857,AO857,AS857,AW857,BA857,BE857,BI857,BM857,BQ857,BU857,BY857,CC857),2)+LARGE((Q857,U857,Y857,AC857,AG857,AK857,AO857,AS857,AW857,BA857,BE857,BI857,BM857,BQ857,BU857,BY857,CC857),3)+LARGE((Q857,U857,Y857,AC857,AG857,AK857,AO857,AS857,AW857,BA857,BE857,BI857,BM857,BQ857,BU857,BY857,CC857),4)+LARGE((Q857,U857,Y857,AC857,AG857,AK857,AO857,AS857,AW857,BA857,BE857,BI857,BM857,BQ857,BU857,BY857,CC857),5),J857)</f>
        <v>102.54</v>
      </c>
      <c r="O857" s="250">
        <f>IF($M857="ano",LARGE((S857,W857,AA857,AE857,AI857,AM857,AQ857,AU857,AY857,BC857,BG857,BK857,BO857,BS857,BW857,CA857,CE857),1)+LARGE((S857,W857,AA857,AE857,AI857,AM857,AQ857,AU857,AY857,BC857,BG857,BK857,BO857,BS857,BW857,CA857,CE857),2)+LARGE((S857,W857,AA857,AE857,AI857,AM857,AQ857,AU857,AY857,BC857,BG857,BK857,BO857,BS857,BW857,CA857,CE857),3)+LARGE((S857,W857,AA857,AE857,AI857,AM857,AQ857,AU857,AY857,BC857,BG857,BK857,BO857,BS857,BW857,CA857,CE857),4)+LARGE((S857,W857,AA857,AE857,AI857,AM857,AQ857,AU857,AY857,BC857,BG857,BK857,BO857,BS857,BW857,CA857,CE857),5),K857)</f>
        <v>102.54</v>
      </c>
      <c r="P857" s="191"/>
      <c r="Q857" s="192"/>
      <c r="R857" s="192"/>
      <c r="S857" s="193"/>
      <c r="T857" s="194">
        <v>0.11599537037037037</v>
      </c>
      <c r="U857" s="256">
        <v>102.54</v>
      </c>
      <c r="V857" s="194">
        <v>0.11599537037037037</v>
      </c>
      <c r="W857" s="256">
        <v>102.54</v>
      </c>
      <c r="X857" s="197"/>
      <c r="Y857" s="198" t="s">
        <v>247</v>
      </c>
      <c r="Z857" s="198"/>
      <c r="AA857" s="199" t="s">
        <v>247</v>
      </c>
      <c r="AB857" s="200"/>
      <c r="AC857" s="201"/>
      <c r="AD857" s="201"/>
      <c r="AE857" s="202"/>
      <c r="AF857" s="203"/>
      <c r="AG857" s="204" t="s">
        <v>247</v>
      </c>
      <c r="AH857" s="204"/>
      <c r="AI857" s="205"/>
      <c r="AJ857" s="200"/>
      <c r="AK857" s="201" t="s">
        <v>247</v>
      </c>
      <c r="AL857" s="201"/>
      <c r="AM857" s="202"/>
      <c r="AN857" s="206"/>
      <c r="AO857" s="207" t="s">
        <v>247</v>
      </c>
      <c r="AP857" s="207"/>
      <c r="AQ857" s="208"/>
      <c r="AU857" s="202"/>
      <c r="AW857" s="231"/>
      <c r="AX857" s="231"/>
      <c r="AY857" s="253"/>
      <c r="BA857" s="207"/>
      <c r="BB857" s="207"/>
      <c r="BC857" s="208"/>
      <c r="BD857" s="210"/>
      <c r="BE857" s="211"/>
      <c r="BF857" s="211"/>
      <c r="BG857" s="212"/>
      <c r="BH857" s="213"/>
      <c r="BI857" s="214"/>
      <c r="BJ857" s="214"/>
      <c r="BK857" s="215"/>
      <c r="BL857" s="112"/>
      <c r="BM857" s="233"/>
      <c r="BN857" s="233"/>
      <c r="BO857" s="255"/>
      <c r="BP857" s="216"/>
      <c r="BQ857" s="216"/>
      <c r="BR857" s="216"/>
      <c r="BS857" s="217"/>
      <c r="BT857" s="218"/>
      <c r="BU857" s="259"/>
      <c r="BV857" s="259"/>
      <c r="BW857" s="260"/>
      <c r="BY857" s="257"/>
      <c r="BZ857" s="257"/>
      <c r="CA857" s="257"/>
      <c r="CB857" s="221"/>
      <c r="CC857" s="222"/>
      <c r="CD857" s="222"/>
      <c r="CE857" s="222"/>
    </row>
    <row r="858" spans="2:83" ht="15" customHeight="1">
      <c r="B858" s="2">
        <v>966</v>
      </c>
      <c r="C858" s="2">
        <v>853</v>
      </c>
      <c r="D858" s="49" t="s">
        <v>905</v>
      </c>
      <c r="E858" s="49" t="s">
        <v>1902</v>
      </c>
      <c r="F858" s="93" t="s">
        <v>247</v>
      </c>
      <c r="G858" s="85">
        <v>1966</v>
      </c>
      <c r="H858" s="49" t="s">
        <v>31</v>
      </c>
      <c r="I858" s="49" t="s">
        <v>32</v>
      </c>
      <c r="J858" s="105">
        <f t="shared" si="68"/>
        <v>92.84</v>
      </c>
      <c r="K858" s="249">
        <f t="shared" si="69"/>
        <v>102.45</v>
      </c>
      <c r="L858" s="51">
        <f t="shared" si="70"/>
        <v>1</v>
      </c>
      <c r="M858" s="52" t="str">
        <f t="shared" si="71"/>
        <v>nie</v>
      </c>
      <c r="N858" s="106">
        <f>IF($M858="ano",LARGE((Q858,U858,Y858,AC858,AG858,AK858,AO858,AS858,AW858,BA858,BE858,BI858,BM858,BQ858,BU858,BY858,CC858),1)+LARGE((Q858,U858,Y858,AC858,AG858,AK858,AO858,AS858,AW858,BA858,BE858,BI858,BM858,BQ858,BU858,BY858,CC858),2)+LARGE((Q858,U858,Y858,AC858,AG858,AK858,AO858,AS858,AW858,BA858,BE858,BI858,BM858,BQ858,BU858,BY858,CC858),3)+LARGE((Q858,U858,Y858,AC858,AG858,AK858,AO858,AS858,AW858,BA858,BE858,BI858,BM858,BQ858,BU858,BY858,CC858),4)+LARGE((Q858,U858,Y858,AC858,AG858,AK858,AO858,AS858,AW858,BA858,BE858,BI858,BM858,BQ858,BU858,BY858,CC858),5),J858)</f>
        <v>92.84</v>
      </c>
      <c r="O858" s="250">
        <f>IF($M858="ano",LARGE((S858,W858,AA858,AE858,AI858,AM858,AQ858,AU858,AY858,BC858,BG858,BK858,BO858,BS858,BW858,CA858,CE858),1)+LARGE((S858,W858,AA858,AE858,AI858,AM858,AQ858,AU858,AY858,BC858,BG858,BK858,BO858,BS858,BW858,CA858,CE858),2)+LARGE((S858,W858,AA858,AE858,AI858,AM858,AQ858,AU858,AY858,BC858,BG858,BK858,BO858,BS858,BW858,CA858,CE858),3)+LARGE((S858,W858,AA858,AE858,AI858,AM858,AQ858,AU858,AY858,BC858,BG858,BK858,BO858,BS858,BW858,CA858,CE858),4)+LARGE((S858,W858,AA858,AE858,AI858,AM858,AQ858,AU858,AY858,BC858,BG858,BK858,BO858,BS858,BW858,CA858,CE858),5),K858)</f>
        <v>102.45</v>
      </c>
      <c r="Y858" s="59" t="s">
        <v>247</v>
      </c>
      <c r="AA858" s="59" t="s">
        <v>247</v>
      </c>
      <c r="AJ858" s="200"/>
      <c r="AK858" s="201"/>
      <c r="AL858" s="201"/>
      <c r="AM858" s="201"/>
      <c r="BD858" s="210">
        <v>7.5208333333333321E-2</v>
      </c>
      <c r="BE858" s="258">
        <v>92.84</v>
      </c>
      <c r="BF858" s="210">
        <v>6.8153791666666658E-2</v>
      </c>
      <c r="BG858" s="258">
        <v>102.45</v>
      </c>
      <c r="BH858" s="213"/>
      <c r="BI858" s="214"/>
      <c r="BJ858" s="214"/>
      <c r="BK858" s="215"/>
      <c r="BL858" s="112"/>
      <c r="BM858" s="233"/>
      <c r="BN858" s="233"/>
      <c r="BO858" s="255"/>
      <c r="BT858" s="218"/>
      <c r="BU858" s="259"/>
      <c r="BV858" s="259"/>
      <c r="BW858" s="260"/>
      <c r="BY858" s="257"/>
      <c r="BZ858" s="257"/>
      <c r="CA858" s="257"/>
      <c r="CB858" s="221"/>
      <c r="CC858" s="222"/>
      <c r="CD858" s="222"/>
      <c r="CE858" s="222"/>
    </row>
    <row r="859" spans="2:83" ht="15" customHeight="1">
      <c r="B859" s="2">
        <v>968</v>
      </c>
      <c r="C859" s="2">
        <v>854</v>
      </c>
      <c r="D859" s="49" t="s">
        <v>662</v>
      </c>
      <c r="E859" s="49" t="s">
        <v>1526</v>
      </c>
      <c r="F859" s="93" t="s">
        <v>398</v>
      </c>
      <c r="G859" s="85" t="s">
        <v>278</v>
      </c>
      <c r="H859" s="49" t="s">
        <v>31</v>
      </c>
      <c r="I859" s="49" t="s">
        <v>31</v>
      </c>
      <c r="J859" s="105">
        <f t="shared" si="68"/>
        <v>99.73</v>
      </c>
      <c r="K859" s="249">
        <f t="shared" si="69"/>
        <v>102.42</v>
      </c>
      <c r="L859" s="51">
        <f t="shared" si="70"/>
        <v>1</v>
      </c>
      <c r="M859" s="52" t="str">
        <f t="shared" si="71"/>
        <v>nie</v>
      </c>
      <c r="N859" s="106">
        <f>IF($M859="ano",LARGE((Q859,U859,Y859,AC859,AG859,AK859,AO859,AS859,AW859,BA859,BE859,BI859,BM859,BQ859,BU859,BY859,CC859),1)+LARGE((Q859,U859,Y859,AC859,AG859,AK859,AO859,AS859,AW859,BA859,BE859,BI859,BM859,BQ859,BU859,BY859,CC859),2)+LARGE((Q859,U859,Y859,AC859,AG859,AK859,AO859,AS859,AW859,BA859,BE859,BI859,BM859,BQ859,BU859,BY859,CC859),3)+LARGE((Q859,U859,Y859,AC859,AG859,AK859,AO859,AS859,AW859,BA859,BE859,BI859,BM859,BQ859,BU859,BY859,CC859),4)+LARGE((Q859,U859,Y859,AC859,AG859,AK859,AO859,AS859,AW859,BA859,BE859,BI859,BM859,BQ859,BU859,BY859,CC859),5),J859)</f>
        <v>99.73</v>
      </c>
      <c r="O859" s="250">
        <f>IF($M859="ano",LARGE((S859,W859,AA859,AE859,AI859,AM859,AQ859,AU859,AY859,BC859,BG859,BK859,BO859,BS859,BW859,CA859,CE859),1)+LARGE((S859,W859,AA859,AE859,AI859,AM859,AQ859,AU859,AY859,BC859,BG859,BK859,BO859,BS859,BW859,CA859,CE859),2)+LARGE((S859,W859,AA859,AE859,AI859,AM859,AQ859,AU859,AY859,BC859,BG859,BK859,BO859,BS859,BW859,CA859,CE859),3)+LARGE((S859,W859,AA859,AE859,AI859,AM859,AQ859,AU859,AY859,BC859,BG859,BK859,BO859,BS859,BW859,CA859,CE859),4)+LARGE((S859,W859,AA859,AE859,AI859,AM859,AQ859,AU859,AY859,BC859,BG859,BK859,BO859,BS859,BW859,CA859,CE859),5),K859)</f>
        <v>102.42</v>
      </c>
      <c r="S859" s="193"/>
      <c r="W859" s="196"/>
      <c r="Y859" s="59" t="s">
        <v>247</v>
      </c>
      <c r="AA859" s="199" t="s">
        <v>247</v>
      </c>
      <c r="AE859" s="202"/>
      <c r="AI859" s="205"/>
      <c r="AJ859" s="200"/>
      <c r="AK859" s="201" t="s">
        <v>247</v>
      </c>
      <c r="AL859" s="201"/>
      <c r="AM859" s="202"/>
      <c r="AN859" s="206">
        <v>3.8321759259259257E-2</v>
      </c>
      <c r="AO859" s="251">
        <v>99.73</v>
      </c>
      <c r="AP859" s="206">
        <v>3.7317729166666667E-2</v>
      </c>
      <c r="AQ859" s="251">
        <v>102.42</v>
      </c>
      <c r="AU859" s="202"/>
      <c r="AW859" s="231"/>
      <c r="AX859" s="231"/>
      <c r="AY859" s="253"/>
      <c r="BA859" s="207"/>
      <c r="BB859" s="207"/>
      <c r="BC859" s="208"/>
      <c r="BD859" s="210"/>
      <c r="BE859" s="211"/>
      <c r="BF859" s="211"/>
      <c r="BG859" s="212"/>
      <c r="BH859" s="213"/>
      <c r="BI859" s="214"/>
      <c r="BJ859" s="214"/>
      <c r="BK859" s="215"/>
      <c r="BL859" s="112"/>
      <c r="BM859" s="233"/>
      <c r="BN859" s="233"/>
      <c r="BO859" s="255"/>
      <c r="BS859" s="217"/>
      <c r="BT859" s="218"/>
      <c r="BU859" s="259"/>
      <c r="BV859" s="259"/>
      <c r="BW859" s="260"/>
      <c r="BY859" s="257"/>
      <c r="BZ859" s="257"/>
      <c r="CA859" s="257"/>
      <c r="CB859" s="221"/>
      <c r="CC859" s="222"/>
      <c r="CD859" s="222"/>
      <c r="CE859" s="222"/>
    </row>
    <row r="860" spans="2:83" ht="15" customHeight="1">
      <c r="B860" s="2">
        <v>969</v>
      </c>
      <c r="C860" s="2">
        <v>855</v>
      </c>
      <c r="D860" s="49" t="s">
        <v>899</v>
      </c>
      <c r="E860" s="49" t="s">
        <v>1543</v>
      </c>
      <c r="F860" s="93" t="s">
        <v>900</v>
      </c>
      <c r="G860" s="85">
        <v>1983</v>
      </c>
      <c r="H860" s="49" t="s">
        <v>31</v>
      </c>
      <c r="I860" s="49" t="s">
        <v>31</v>
      </c>
      <c r="J860" s="105">
        <f t="shared" si="68"/>
        <v>102.29</v>
      </c>
      <c r="K860" s="249">
        <f t="shared" si="69"/>
        <v>102.29</v>
      </c>
      <c r="L860" s="51">
        <f t="shared" si="70"/>
        <v>1</v>
      </c>
      <c r="M860" s="52" t="str">
        <f t="shared" si="71"/>
        <v>nie</v>
      </c>
      <c r="N860" s="106">
        <f>IF($M860="ano",LARGE((Q860,U860,Y860,AC860,AG860,AK860,AO860,AS860,AW860,BA860,BE860,BI860,BM860,BQ860,BU860,BY860,CC860),1)+LARGE((Q860,U860,Y860,AC860,AG860,AK860,AO860,AS860,AW860,BA860,BE860,BI860,BM860,BQ860,BU860,BY860,CC860),2)+LARGE((Q860,U860,Y860,AC860,AG860,AK860,AO860,AS860,AW860,BA860,BE860,BI860,BM860,BQ860,BU860,BY860,CC860),3)+LARGE((Q860,U860,Y860,AC860,AG860,AK860,AO860,AS860,AW860,BA860,BE860,BI860,BM860,BQ860,BU860,BY860,CC860),4)+LARGE((Q860,U860,Y860,AC860,AG860,AK860,AO860,AS860,AW860,BA860,BE860,BI860,BM860,BQ860,BU860,BY860,CC860),5),J860)</f>
        <v>102.29</v>
      </c>
      <c r="O860" s="250">
        <f>IF($M860="ano",LARGE((S860,W860,AA860,AE860,AI860,AM860,AQ860,AU860,AY860,BC860,BG860,BK860,BO860,BS860,BW860,CA860,CE860),1)+LARGE((S860,W860,AA860,AE860,AI860,AM860,AQ860,AU860,AY860,BC860,BG860,BK860,BO860,BS860,BW860,CA860,CE860),2)+LARGE((S860,W860,AA860,AE860,AI860,AM860,AQ860,AU860,AY860,BC860,BG860,BK860,BO860,BS860,BW860,CA860,CE860),3)+LARGE((S860,W860,AA860,AE860,AI860,AM860,AQ860,AU860,AY860,BC860,BG860,BK860,BO860,BS860,BW860,CA860,CE860),4)+LARGE((S860,W860,AA860,AE860,AI860,AM860,AQ860,AU860,AY860,BC860,BG860,BK860,BO860,BS860,BW860,CA860,CE860),5),K860)</f>
        <v>102.29</v>
      </c>
      <c r="Y860" s="59" t="s">
        <v>247</v>
      </c>
      <c r="AA860" s="59" t="s">
        <v>247</v>
      </c>
      <c r="AJ860" s="200"/>
      <c r="AK860" s="201"/>
      <c r="AL860" s="201"/>
      <c r="AM860" s="201"/>
      <c r="BD860" s="210">
        <v>7.289351851851851E-2</v>
      </c>
      <c r="BE860" s="258">
        <v>102.29</v>
      </c>
      <c r="BF860" s="210">
        <v>7.289351851851851E-2</v>
      </c>
      <c r="BG860" s="258">
        <v>102.29</v>
      </c>
      <c r="BH860" s="213"/>
      <c r="BI860" s="214"/>
      <c r="BJ860" s="214"/>
      <c r="BK860" s="215"/>
      <c r="BL860" s="112"/>
      <c r="BM860" s="233"/>
      <c r="BN860" s="233"/>
      <c r="BO860" s="255"/>
      <c r="BT860" s="218"/>
      <c r="BU860" s="259"/>
      <c r="BV860" s="259"/>
      <c r="BW860" s="260"/>
      <c r="BY860" s="257"/>
      <c r="BZ860" s="257"/>
      <c r="CA860" s="257"/>
      <c r="CB860" s="221"/>
      <c r="CC860" s="222"/>
      <c r="CD860" s="222"/>
      <c r="CE860" s="222"/>
    </row>
    <row r="861" spans="2:83" ht="15" customHeight="1">
      <c r="B861" s="2">
        <v>970</v>
      </c>
      <c r="C861" s="2">
        <v>856</v>
      </c>
      <c r="D861" s="49" t="s">
        <v>1046</v>
      </c>
      <c r="E861" s="49" t="s">
        <v>757</v>
      </c>
      <c r="F861" s="93" t="s">
        <v>938</v>
      </c>
      <c r="G861" s="85">
        <v>1989</v>
      </c>
      <c r="H861" s="49" t="s">
        <v>31</v>
      </c>
      <c r="I861" s="49" t="s">
        <v>31</v>
      </c>
      <c r="J861" s="105">
        <f t="shared" si="68"/>
        <v>102.28</v>
      </c>
      <c r="K861" s="249">
        <f t="shared" si="69"/>
        <v>102.28</v>
      </c>
      <c r="L861" s="51">
        <f t="shared" si="70"/>
        <v>1</v>
      </c>
      <c r="M861" s="52" t="str">
        <f t="shared" si="71"/>
        <v>nie</v>
      </c>
      <c r="N861" s="106">
        <f>IF($M861="ano",LARGE((Q861,U861,Y861,AC861,AG861,AK861,AO861,AS861,AW861,BA861,BE861,BI861,BM861,BQ861,BU861,BY861,CC861),1)+LARGE((Q861,U861,Y861,AC861,AG861,AK861,AO861,AS861,AW861,BA861,BE861,BI861,BM861,BQ861,BU861,BY861,CC861),2)+LARGE((Q861,U861,Y861,AC861,AG861,AK861,AO861,AS861,AW861,BA861,BE861,BI861,BM861,BQ861,BU861,BY861,CC861),3)+LARGE((Q861,U861,Y861,AC861,AG861,AK861,AO861,AS861,AW861,BA861,BE861,BI861,BM861,BQ861,BU861,BY861,CC861),4)+LARGE((Q861,U861,Y861,AC861,AG861,AK861,AO861,AS861,AW861,BA861,BE861,BI861,BM861,BQ861,BU861,BY861,CC861),5),J861)</f>
        <v>102.28</v>
      </c>
      <c r="O861" s="250">
        <f>IF($M861="ano",LARGE((S861,W861,AA861,AE861,AI861,AM861,AQ861,AU861,AY861,BC861,BG861,BK861,BO861,BS861,BW861,CA861,CE861),1)+LARGE((S861,W861,AA861,AE861,AI861,AM861,AQ861,AU861,AY861,BC861,BG861,BK861,BO861,BS861,BW861,CA861,CE861),2)+LARGE((S861,W861,AA861,AE861,AI861,AM861,AQ861,AU861,AY861,BC861,BG861,BK861,BO861,BS861,BW861,CA861,CE861),3)+LARGE((S861,W861,AA861,AE861,AI861,AM861,AQ861,AU861,AY861,BC861,BG861,BK861,BO861,BS861,BW861,CA861,CE861),4)+LARGE((S861,W861,AA861,AE861,AI861,AM861,AQ861,AU861,AY861,BC861,BG861,BK861,BO861,BS861,BW861,CA861,CE861),5),K861)</f>
        <v>102.28</v>
      </c>
      <c r="AJ861" s="200"/>
      <c r="AK861" s="201"/>
      <c r="AL861" s="201"/>
      <c r="AM861" s="201"/>
      <c r="BH861" s="213">
        <v>8.9039351851851856E-2</v>
      </c>
      <c r="BI861" s="254">
        <v>102.28</v>
      </c>
      <c r="BJ861" s="213">
        <v>8.9039351851851856E-2</v>
      </c>
      <c r="BK861" s="254">
        <v>102.28</v>
      </c>
      <c r="BL861" s="112"/>
      <c r="BM861" s="233"/>
      <c r="BN861" s="233"/>
      <c r="BO861" s="255"/>
      <c r="BT861" s="218"/>
      <c r="BU861" s="259"/>
      <c r="BV861" s="259"/>
      <c r="BW861" s="260"/>
      <c r="BY861" s="257"/>
      <c r="BZ861" s="257"/>
      <c r="CA861" s="257"/>
      <c r="CB861" s="221"/>
      <c r="CC861" s="222"/>
      <c r="CD861" s="222"/>
      <c r="CE861" s="222"/>
    </row>
    <row r="862" spans="2:83" ht="15" customHeight="1">
      <c r="B862" s="2">
        <v>971</v>
      </c>
      <c r="C862" s="2">
        <v>857</v>
      </c>
      <c r="D862" s="49" t="s">
        <v>98</v>
      </c>
      <c r="E862" s="49" t="s">
        <v>1505</v>
      </c>
      <c r="F862" s="93" t="s">
        <v>170</v>
      </c>
      <c r="G862" s="85">
        <v>1953</v>
      </c>
      <c r="H862" s="49" t="s">
        <v>31</v>
      </c>
      <c r="I862" s="2" t="str">
        <f>IF(G862&lt;=1953,"M60",IF(G862&lt;=1963,"M50",IF(G862&lt;=1973,"M40","M")))</f>
        <v>M60</v>
      </c>
      <c r="J862" s="105">
        <f t="shared" si="68"/>
        <v>82.69</v>
      </c>
      <c r="K862" s="249">
        <f t="shared" si="69"/>
        <v>102.28</v>
      </c>
      <c r="L862" s="51">
        <f t="shared" si="70"/>
        <v>1</v>
      </c>
      <c r="M862" s="52" t="str">
        <f t="shared" si="71"/>
        <v>nie</v>
      </c>
      <c r="N862" s="106">
        <f>IF($M862="ano",LARGE((Q862,U862,Y862,AC862,AG862,AK862,AO862,AS862,AW862,BA862,BE862,BI862,BM862,BQ862,BU862,BY862,CC862),1)+LARGE((Q862,U862,Y862,AC862,AG862,AK862,AO862,AS862,AW862,BA862,BE862,BI862,BM862,BQ862,BU862,BY862,CC862),2)+LARGE((Q862,U862,Y862,AC862,AG862,AK862,AO862,AS862,AW862,BA862,BE862,BI862,BM862,BQ862,BU862,BY862,CC862),3)+LARGE((Q862,U862,Y862,AC862,AG862,AK862,AO862,AS862,AW862,BA862,BE862,BI862,BM862,BQ862,BU862,BY862,CC862),4)+LARGE((Q862,U862,Y862,AC862,AG862,AK862,AO862,AS862,AW862,BA862,BE862,BI862,BM862,BQ862,BU862,BY862,CC862),5),J862)</f>
        <v>82.69</v>
      </c>
      <c r="O862" s="250">
        <f>IF($M862="ano",LARGE((S862,W862,AA862,AE862,AI862,AM862,AQ862,AU862,AY862,BC862,BG862,BK862,BO862,BS862,BW862,CA862,CE862),1)+LARGE((S862,W862,AA862,AE862,AI862,AM862,AQ862,AU862,AY862,BC862,BG862,BK862,BO862,BS862,BW862,CA862,CE862),2)+LARGE((S862,W862,AA862,AE862,AI862,AM862,AQ862,AU862,AY862,BC862,BG862,BK862,BO862,BS862,BW862,CA862,CE862),3)+LARGE((S862,W862,AA862,AE862,AI862,AM862,AQ862,AU862,AY862,BC862,BG862,BK862,BO862,BS862,BW862,CA862,CE862),4)+LARGE((S862,W862,AA862,AE862,AI862,AM862,AQ862,AU862,AY862,BC862,BG862,BK862,BO862,BS862,BW862,CA862,CE862),5),K862)</f>
        <v>102.28</v>
      </c>
      <c r="S862" s="193"/>
      <c r="W862" s="196"/>
      <c r="Y862" s="59" t="s">
        <v>247</v>
      </c>
      <c r="AA862" s="199" t="s">
        <v>247</v>
      </c>
      <c r="AB862" s="200">
        <v>7.6793981481481477E-2</v>
      </c>
      <c r="AC862" s="252">
        <v>82.69</v>
      </c>
      <c r="AD862" s="200">
        <v>6.2087934027777771E-2</v>
      </c>
      <c r="AE862" s="252">
        <v>102.28</v>
      </c>
      <c r="AG862" s="61" t="s">
        <v>247</v>
      </c>
      <c r="AI862" s="205"/>
      <c r="AJ862" s="200"/>
      <c r="AK862" s="201" t="s">
        <v>247</v>
      </c>
      <c r="AL862" s="201"/>
      <c r="AM862" s="202"/>
      <c r="AN862" s="206"/>
      <c r="AO862" s="207" t="s">
        <v>247</v>
      </c>
      <c r="AP862" s="207"/>
      <c r="AQ862" s="208"/>
      <c r="AU862" s="202"/>
      <c r="AW862" s="231"/>
      <c r="AX862" s="231"/>
      <c r="AY862" s="253"/>
      <c r="BA862" s="207"/>
      <c r="BB862" s="207"/>
      <c r="BC862" s="208"/>
      <c r="BD862" s="210"/>
      <c r="BE862" s="211"/>
      <c r="BF862" s="211"/>
      <c r="BG862" s="212"/>
      <c r="BH862" s="213"/>
      <c r="BI862" s="214"/>
      <c r="BJ862" s="214"/>
      <c r="BK862" s="215"/>
      <c r="BL862" s="112"/>
      <c r="BM862" s="233"/>
      <c r="BN862" s="233"/>
      <c r="BO862" s="255"/>
      <c r="BS862" s="217"/>
      <c r="BT862" s="218"/>
      <c r="BU862" s="259"/>
      <c r="BV862" s="259"/>
      <c r="BW862" s="260"/>
      <c r="BY862" s="257"/>
      <c r="BZ862" s="257"/>
      <c r="CA862" s="257"/>
      <c r="CB862" s="221"/>
      <c r="CC862" s="222"/>
      <c r="CD862" s="222"/>
      <c r="CE862" s="222"/>
    </row>
    <row r="863" spans="2:83" ht="15" customHeight="1">
      <c r="B863" s="2">
        <v>972</v>
      </c>
      <c r="C863" s="2">
        <v>858</v>
      </c>
      <c r="D863" s="49" t="s">
        <v>2214</v>
      </c>
      <c r="E863" s="49" t="s">
        <v>1502</v>
      </c>
      <c r="F863" s="93" t="s">
        <v>2215</v>
      </c>
      <c r="G863" s="85">
        <v>1977</v>
      </c>
      <c r="H863" s="49" t="s">
        <v>31</v>
      </c>
      <c r="I863" s="2" t="str">
        <f>IF(G863&lt;=1953,"M60",IF(G863&lt;=1963,"M50",IF(G863&lt;=1973,"M40","M")))</f>
        <v>M</v>
      </c>
      <c r="J863" s="105">
        <f t="shared" si="68"/>
        <v>100.59</v>
      </c>
      <c r="K863" s="249">
        <f t="shared" si="69"/>
        <v>101.95</v>
      </c>
      <c r="L863" s="51">
        <f t="shared" si="70"/>
        <v>1</v>
      </c>
      <c r="M863" s="52" t="str">
        <f t="shared" si="71"/>
        <v>nie</v>
      </c>
      <c r="N863" s="106">
        <f>IF($M863="ano",LARGE((Q863,U863,Y863,AC863,AG863,AK863,AO863,AS863,AW863,BA863,BE863,BI863,BM863,BQ863,BU863,BY863,CC863),1)+LARGE((Q863,U863,Y863,AC863,AG863,AK863,AO863,AS863,AW863,BA863,BE863,BI863,BM863,BQ863,BU863,BY863,CC863),2)+LARGE((Q863,U863,Y863,AC863,AG863,AK863,AO863,AS863,AW863,BA863,BE863,BI863,BM863,BQ863,BU863,BY863,CC863),3)+LARGE((Q863,U863,Y863,AC863,AG863,AK863,AO863,AS863,AW863,BA863,BE863,BI863,BM863,BQ863,BU863,BY863,CC863),4)+LARGE((Q863,U863,Y863,AC863,AG863,AK863,AO863,AS863,AW863,BA863,BE863,BI863,BM863,BQ863,BU863,BY863,CC863),5),J863)</f>
        <v>100.59</v>
      </c>
      <c r="O863" s="250">
        <f>IF($M863="ano",LARGE((S863,W863,AA863,AE863,AI863,AM863,AQ863,AU863,AY863,BC863,BG863,BK863,BO863,BS863,BW863,CA863,CE863),1)+LARGE((S863,W863,AA863,AE863,AI863,AM863,AQ863,AU863,AY863,BC863,BG863,BK863,BO863,BS863,BW863,CA863,CE863),2)+LARGE((S863,W863,AA863,AE863,AI863,AM863,AQ863,AU863,AY863,BC863,BG863,BK863,BO863,BS863,BW863,CA863,CE863),3)+LARGE((S863,W863,AA863,AE863,AI863,AM863,AQ863,AU863,AY863,BC863,BG863,BK863,BO863,BS863,BW863,CA863,CE863),4)+LARGE((S863,W863,AA863,AE863,AI863,AM863,AQ863,AU863,AY863,BC863,BG863,BK863,BO863,BS863,BW863,CA863,CE863),5),K863)</f>
        <v>101.95</v>
      </c>
      <c r="P863" s="191"/>
      <c r="Q863" s="192"/>
      <c r="R863" s="192"/>
      <c r="S863" s="193"/>
      <c r="T863" s="194">
        <v>0.11666666666666665</v>
      </c>
      <c r="U863" s="256">
        <v>100.59</v>
      </c>
      <c r="V863" s="194">
        <v>0.115115</v>
      </c>
      <c r="W863" s="256">
        <v>101.95</v>
      </c>
      <c r="X863" s="197"/>
      <c r="Y863" s="198" t="s">
        <v>247</v>
      </c>
      <c r="Z863" s="198"/>
      <c r="AA863" s="199" t="s">
        <v>247</v>
      </c>
      <c r="AB863" s="200"/>
      <c r="AC863" s="201"/>
      <c r="AD863" s="201"/>
      <c r="AE863" s="202"/>
      <c r="AF863" s="203"/>
      <c r="AG863" s="204"/>
      <c r="AH863" s="204"/>
      <c r="AI863" s="205"/>
      <c r="AJ863" s="200"/>
      <c r="AK863" s="201" t="s">
        <v>247</v>
      </c>
      <c r="AL863" s="201"/>
      <c r="AM863" s="202"/>
      <c r="AN863" s="206"/>
      <c r="AO863" s="207" t="s">
        <v>247</v>
      </c>
      <c r="AP863" s="207"/>
      <c r="AQ863" s="208"/>
      <c r="AU863" s="202"/>
      <c r="AW863" s="231"/>
      <c r="AX863" s="231"/>
      <c r="AY863" s="253"/>
      <c r="BA863" s="207"/>
      <c r="BB863" s="207"/>
      <c r="BC863" s="208"/>
      <c r="BD863" s="210"/>
      <c r="BE863" s="211"/>
      <c r="BF863" s="211"/>
      <c r="BG863" s="212"/>
      <c r="BH863" s="213"/>
      <c r="BI863" s="214"/>
      <c r="BJ863" s="214"/>
      <c r="BK863" s="215"/>
      <c r="BL863" s="112"/>
      <c r="BM863" s="233"/>
      <c r="BN863" s="233"/>
      <c r="BO863" s="255"/>
      <c r="BP863" s="216"/>
      <c r="BQ863" s="216"/>
      <c r="BR863" s="216"/>
      <c r="BS863" s="217"/>
      <c r="BT863" s="218"/>
      <c r="BU863" s="259"/>
      <c r="BV863" s="259"/>
      <c r="BW863" s="260"/>
      <c r="BY863" s="257"/>
      <c r="BZ863" s="257"/>
      <c r="CA863" s="257"/>
      <c r="CB863" s="221"/>
      <c r="CC863" s="222"/>
      <c r="CD863" s="222"/>
      <c r="CE863" s="222"/>
    </row>
    <row r="864" spans="2:83" ht="15" customHeight="1">
      <c r="B864" s="2">
        <v>973</v>
      </c>
      <c r="C864" s="2">
        <v>859</v>
      </c>
      <c r="D864" s="49" t="s">
        <v>1918</v>
      </c>
      <c r="E864" s="49" t="s">
        <v>1632</v>
      </c>
      <c r="F864" s="93" t="s">
        <v>343</v>
      </c>
      <c r="G864" s="85" t="s">
        <v>249</v>
      </c>
      <c r="H864" s="49" t="s">
        <v>31</v>
      </c>
      <c r="I864" s="49" t="s">
        <v>32</v>
      </c>
      <c r="J864" s="105">
        <f t="shared" si="68"/>
        <v>95.37</v>
      </c>
      <c r="K864" s="249">
        <f t="shared" si="69"/>
        <v>101.87</v>
      </c>
      <c r="L864" s="51">
        <f t="shared" si="70"/>
        <v>1</v>
      </c>
      <c r="M864" s="52" t="str">
        <f t="shared" si="71"/>
        <v>nie</v>
      </c>
      <c r="N864" s="106">
        <f>IF($M864="ano",LARGE((Q864,U864,Y864,AC864,AG864,AK864,AO864,AS864,AW864,BA864,BE864,BI864,BM864,BQ864,BU864,BY864,CC864),1)+LARGE((Q864,U864,Y864,AC864,AG864,AK864,AO864,AS864,AW864,BA864,BE864,BI864,BM864,BQ864,BU864,BY864,CC864),2)+LARGE((Q864,U864,Y864,AC864,AG864,AK864,AO864,AS864,AW864,BA864,BE864,BI864,BM864,BQ864,BU864,BY864,CC864),3)+LARGE((Q864,U864,Y864,AC864,AG864,AK864,AO864,AS864,AW864,BA864,BE864,BI864,BM864,BQ864,BU864,BY864,CC864),4)+LARGE((Q864,U864,Y864,AC864,AG864,AK864,AO864,AS864,AW864,BA864,BE864,BI864,BM864,BQ864,BU864,BY864,CC864),5),J864)</f>
        <v>95.37</v>
      </c>
      <c r="O864" s="250">
        <f>IF($M864="ano",LARGE((S864,W864,AA864,AE864,AI864,AM864,AQ864,AU864,AY864,BC864,BG864,BK864,BO864,BS864,BW864,CA864,CE864),1)+LARGE((S864,W864,AA864,AE864,AI864,AM864,AQ864,AU864,AY864,BC864,BG864,BK864,BO864,BS864,BW864,CA864,CE864),2)+LARGE((S864,W864,AA864,AE864,AI864,AM864,AQ864,AU864,AY864,BC864,BG864,BK864,BO864,BS864,BW864,CA864,CE864),3)+LARGE((S864,W864,AA864,AE864,AI864,AM864,AQ864,AU864,AY864,BC864,BG864,BK864,BO864,BS864,BW864,CA864,CE864),4)+LARGE((S864,W864,AA864,AE864,AI864,AM864,AQ864,AU864,AY864,BC864,BG864,BK864,BO864,BS864,BW864,CA864,CE864),5),K864)</f>
        <v>101.87</v>
      </c>
      <c r="S864" s="193"/>
      <c r="W864" s="196"/>
      <c r="Y864" s="59" t="s">
        <v>247</v>
      </c>
      <c r="AA864" s="199" t="s">
        <v>247</v>
      </c>
      <c r="AE864" s="202"/>
      <c r="AG864" s="61" t="s">
        <v>247</v>
      </c>
      <c r="AI864" s="205"/>
      <c r="AJ864" s="200"/>
      <c r="AK864" s="201" t="s">
        <v>247</v>
      </c>
      <c r="AL864" s="201"/>
      <c r="AM864" s="202"/>
      <c r="AN864" s="206">
        <v>3.8877314814814816E-2</v>
      </c>
      <c r="AO864" s="251">
        <v>95.37</v>
      </c>
      <c r="AP864" s="206">
        <v>3.6396942129629635E-2</v>
      </c>
      <c r="AQ864" s="251">
        <v>101.87</v>
      </c>
      <c r="AU864" s="202"/>
      <c r="AW864" s="231"/>
      <c r="AX864" s="231"/>
      <c r="AY864" s="253"/>
      <c r="BA864" s="207"/>
      <c r="BB864" s="207"/>
      <c r="BC864" s="208"/>
      <c r="BD864" s="210"/>
      <c r="BE864" s="211"/>
      <c r="BF864" s="211"/>
      <c r="BG864" s="212"/>
      <c r="BH864" s="213"/>
      <c r="BI864" s="214"/>
      <c r="BJ864" s="214"/>
      <c r="BK864" s="215"/>
      <c r="BL864" s="112"/>
      <c r="BM864" s="233"/>
      <c r="BN864" s="233"/>
      <c r="BO864" s="255"/>
      <c r="BS864" s="217"/>
      <c r="BT864" s="218"/>
      <c r="BU864" s="259"/>
      <c r="BV864" s="259"/>
      <c r="BW864" s="260"/>
      <c r="BY864" s="257"/>
      <c r="BZ864" s="257"/>
      <c r="CA864" s="257"/>
      <c r="CB864" s="221"/>
      <c r="CC864" s="222"/>
      <c r="CD864" s="222"/>
      <c r="CE864" s="222"/>
    </row>
    <row r="865" spans="2:83" ht="15" customHeight="1">
      <c r="B865" s="2">
        <v>974</v>
      </c>
      <c r="C865" s="2">
        <v>860</v>
      </c>
      <c r="D865" s="49" t="s">
        <v>520</v>
      </c>
      <c r="E865" s="49" t="s">
        <v>1855</v>
      </c>
      <c r="F865" s="93" t="s">
        <v>414</v>
      </c>
      <c r="G865" s="85" t="s">
        <v>379</v>
      </c>
      <c r="H865" s="49" t="s">
        <v>31</v>
      </c>
      <c r="I865" s="49" t="s">
        <v>37</v>
      </c>
      <c r="J865" s="105">
        <f t="shared" si="68"/>
        <v>80.77</v>
      </c>
      <c r="K865" s="249">
        <f t="shared" si="69"/>
        <v>101.79</v>
      </c>
      <c r="L865" s="51">
        <f t="shared" si="70"/>
        <v>1</v>
      </c>
      <c r="M865" s="52" t="str">
        <f t="shared" si="71"/>
        <v>nie</v>
      </c>
      <c r="N865" s="106">
        <f>IF($M865="ano",LARGE((Q865,U865,Y865,AC865,AG865,AK865,AO865,AS865,AW865,BA865,BE865,BI865,BM865,BQ865,BU865,BY865,CC865),1)+LARGE((Q865,U865,Y865,AC865,AG865,AK865,AO865,AS865,AW865,BA865,BE865,BI865,BM865,BQ865,BU865,BY865,CC865),2)+LARGE((Q865,U865,Y865,AC865,AG865,AK865,AO865,AS865,AW865,BA865,BE865,BI865,BM865,BQ865,BU865,BY865,CC865),3)+LARGE((Q865,U865,Y865,AC865,AG865,AK865,AO865,AS865,AW865,BA865,BE865,BI865,BM865,BQ865,BU865,BY865,CC865),4)+LARGE((Q865,U865,Y865,AC865,AG865,AK865,AO865,AS865,AW865,BA865,BE865,BI865,BM865,BQ865,BU865,BY865,CC865),5),J865)</f>
        <v>80.77</v>
      </c>
      <c r="O865" s="250">
        <f>IF($M865="ano",LARGE((S865,W865,AA865,AE865,AI865,AM865,AQ865,AU865,AY865,BC865,BG865,BK865,BO865,BS865,BW865,CA865,CE865),1)+LARGE((S865,W865,AA865,AE865,AI865,AM865,AQ865,AU865,AY865,BC865,BG865,BK865,BO865,BS865,BW865,CA865,CE865),2)+LARGE((S865,W865,AA865,AE865,AI865,AM865,AQ865,AU865,AY865,BC865,BG865,BK865,BO865,BS865,BW865,CA865,CE865),3)+LARGE((S865,W865,AA865,AE865,AI865,AM865,AQ865,AU865,AY865,BC865,BG865,BK865,BO865,BS865,BW865,CA865,CE865),4)+LARGE((S865,W865,AA865,AE865,AI865,AM865,AQ865,AU865,AY865,BC865,BG865,BK865,BO865,BS865,BW865,CA865,CE865),5),K865)</f>
        <v>101.79</v>
      </c>
      <c r="S865" s="193"/>
      <c r="W865" s="196"/>
      <c r="Y865" s="59" t="s">
        <v>247</v>
      </c>
      <c r="AA865" s="199" t="s">
        <v>247</v>
      </c>
      <c r="AE865" s="202"/>
      <c r="AG865" s="61" t="s">
        <v>247</v>
      </c>
      <c r="AI865" s="205"/>
      <c r="AJ865" s="200"/>
      <c r="AK865" s="201" t="s">
        <v>247</v>
      </c>
      <c r="AL865" s="201"/>
      <c r="AM865" s="202"/>
      <c r="AN865" s="206">
        <v>4.0740740740740737E-2</v>
      </c>
      <c r="AO865" s="251">
        <v>80.77</v>
      </c>
      <c r="AP865" s="206">
        <v>3.2327777777777775E-2</v>
      </c>
      <c r="AQ865" s="251">
        <v>101.79</v>
      </c>
      <c r="AU865" s="202"/>
      <c r="AW865" s="231"/>
      <c r="AX865" s="231"/>
      <c r="AY865" s="253"/>
      <c r="BA865" s="207"/>
      <c r="BB865" s="207"/>
      <c r="BC865" s="208"/>
      <c r="BD865" s="210"/>
      <c r="BE865" s="211"/>
      <c r="BF865" s="211"/>
      <c r="BG865" s="212"/>
      <c r="BH865" s="213"/>
      <c r="BI865" s="214"/>
      <c r="BJ865" s="214"/>
      <c r="BK865" s="215"/>
      <c r="BL865" s="112"/>
      <c r="BM865" s="233"/>
      <c r="BN865" s="233"/>
      <c r="BO865" s="255"/>
      <c r="BS865" s="217"/>
      <c r="BT865" s="218"/>
      <c r="BU865" s="259"/>
      <c r="BV865" s="259"/>
      <c r="BW865" s="260"/>
      <c r="BY865" s="257"/>
      <c r="BZ865" s="257"/>
      <c r="CA865" s="257"/>
      <c r="CB865" s="221"/>
      <c r="CC865" s="222"/>
      <c r="CD865" s="222"/>
      <c r="CE865" s="222"/>
    </row>
    <row r="866" spans="2:83" ht="15" customHeight="1">
      <c r="B866" s="2">
        <v>975</v>
      </c>
      <c r="C866" s="2">
        <v>861</v>
      </c>
      <c r="D866" s="49" t="s">
        <v>2403</v>
      </c>
      <c r="E866" s="49" t="s">
        <v>1604</v>
      </c>
      <c r="F866" s="93" t="s">
        <v>343</v>
      </c>
      <c r="G866" s="85" t="s">
        <v>337</v>
      </c>
      <c r="H866" s="49" t="s">
        <v>31</v>
      </c>
      <c r="I866" s="49" t="s">
        <v>32</v>
      </c>
      <c r="J866" s="105">
        <f t="shared" si="68"/>
        <v>93.72</v>
      </c>
      <c r="K866" s="249">
        <f t="shared" si="69"/>
        <v>101.75</v>
      </c>
      <c r="L866" s="51">
        <f t="shared" si="70"/>
        <v>2</v>
      </c>
      <c r="M866" s="52" t="str">
        <f t="shared" si="71"/>
        <v>nie</v>
      </c>
      <c r="N866" s="106">
        <f>IF($M866="ano",LARGE((Q866,U866,Y866,AC866,AG866,AK866,AO866,AS866,AW866,BA866,BE866,BI866,BM866,BQ866,BU866,BY866,CC866),1)+LARGE((Q866,U866,Y866,AC866,AG866,AK866,AO866,AS866,AW866,BA866,BE866,BI866,BM866,BQ866,BU866,BY866,CC866),2)+LARGE((Q866,U866,Y866,AC866,AG866,AK866,AO866,AS866,AW866,BA866,BE866,BI866,BM866,BQ866,BU866,BY866,CC866),3)+LARGE((Q866,U866,Y866,AC866,AG866,AK866,AO866,AS866,AW866,BA866,BE866,BI866,BM866,BQ866,BU866,BY866,CC866),4)+LARGE((Q866,U866,Y866,AC866,AG866,AK866,AO866,AS866,AW866,BA866,BE866,BI866,BM866,BQ866,BU866,BY866,CC866),5),J866)</f>
        <v>93.72</v>
      </c>
      <c r="O866" s="250">
        <f>IF($M866="ano",LARGE((S866,W866,AA866,AE866,AI866,AM866,AQ866,AU866,AY866,BC866,BG866,BK866,BO866,BS866,BW866,CA866,CE866),1)+LARGE((S866,W866,AA866,AE866,AI866,AM866,AQ866,AU866,AY866,BC866,BG866,BK866,BO866,BS866,BW866,CA866,CE866),2)+LARGE((S866,W866,AA866,AE866,AI866,AM866,AQ866,AU866,AY866,BC866,BG866,BK866,BO866,BS866,BW866,CA866,CE866),3)+LARGE((S866,W866,AA866,AE866,AI866,AM866,AQ866,AU866,AY866,BC866,BG866,BK866,BO866,BS866,BW866,CA866,CE866),4)+LARGE((S866,W866,AA866,AE866,AI866,AM866,AQ866,AU866,AY866,BC866,BG866,BK866,BO866,BS866,BW866,CA866,CE866),5),K866)</f>
        <v>101.75</v>
      </c>
      <c r="S866" s="193"/>
      <c r="T866" s="194">
        <v>0.14585648148148148</v>
      </c>
      <c r="U866" s="256">
        <v>15.67</v>
      </c>
      <c r="V866" s="194">
        <v>0.13436299074074073</v>
      </c>
      <c r="W866" s="256">
        <v>17.020000000000003</v>
      </c>
      <c r="Y866" s="59" t="s">
        <v>247</v>
      </c>
      <c r="AA866" s="199" t="s">
        <v>247</v>
      </c>
      <c r="AE866" s="202"/>
      <c r="AG866" s="61" t="s">
        <v>247</v>
      </c>
      <c r="AI866" s="205"/>
      <c r="AJ866" s="200"/>
      <c r="AK866" s="201" t="s">
        <v>247</v>
      </c>
      <c r="AL866" s="201"/>
      <c r="AM866" s="202"/>
      <c r="AN866" s="206">
        <v>4.1087962962962958E-2</v>
      </c>
      <c r="AO866" s="251">
        <v>78.05</v>
      </c>
      <c r="AP866" s="206">
        <v>3.7850231481481478E-2</v>
      </c>
      <c r="AQ866" s="251">
        <v>84.73</v>
      </c>
      <c r="AU866" s="202"/>
      <c r="AW866" s="231"/>
      <c r="AX866" s="231"/>
      <c r="AY866" s="253"/>
      <c r="BA866" s="207"/>
      <c r="BB866" s="207"/>
      <c r="BC866" s="208"/>
      <c r="BD866" s="210"/>
      <c r="BE866" s="211"/>
      <c r="BF866" s="211"/>
      <c r="BG866" s="212"/>
      <c r="BH866" s="213"/>
      <c r="BI866" s="214"/>
      <c r="BJ866" s="214"/>
      <c r="BK866" s="215"/>
      <c r="BL866" s="112"/>
      <c r="BM866" s="233"/>
      <c r="BN866" s="233"/>
      <c r="BO866" s="255"/>
      <c r="BS866" s="217"/>
      <c r="BT866" s="218"/>
      <c r="BU866" s="259"/>
      <c r="BV866" s="259"/>
      <c r="BW866" s="260"/>
      <c r="BY866" s="257"/>
      <c r="BZ866" s="257"/>
      <c r="CA866" s="257"/>
      <c r="CB866" s="221"/>
      <c r="CC866" s="222"/>
      <c r="CD866" s="222"/>
      <c r="CE866" s="222"/>
    </row>
    <row r="867" spans="2:83" ht="15" customHeight="1">
      <c r="B867" s="2">
        <v>976</v>
      </c>
      <c r="C867" s="2">
        <v>862</v>
      </c>
      <c r="D867" s="47" t="s">
        <v>1714</v>
      </c>
      <c r="E867" s="47" t="s">
        <v>1713</v>
      </c>
      <c r="F867" s="89"/>
      <c r="G867" s="48">
        <v>1972</v>
      </c>
      <c r="H867" s="49" t="s">
        <v>31</v>
      </c>
      <c r="I867" s="2" t="str">
        <f>IF(G867&lt;=1953,"M60",IF(G867&lt;=1963,"M50",IF(G867&lt;=1973,"M40","M")))</f>
        <v>M40</v>
      </c>
      <c r="J867" s="105">
        <f t="shared" si="68"/>
        <v>96.6</v>
      </c>
      <c r="K867" s="249">
        <f t="shared" si="69"/>
        <v>101.56</v>
      </c>
      <c r="L867" s="51">
        <f t="shared" si="70"/>
        <v>1</v>
      </c>
      <c r="M867" s="52" t="str">
        <f t="shared" si="71"/>
        <v>nie</v>
      </c>
      <c r="N867" s="106">
        <f>IF($M867="ano",LARGE((Q867,U867,Y867,AC867,AG867,AK867,AO867,AS867,AW867,BA867,BE867,BI867,BM867,BQ867,BU867,BY867,CC867),1)+LARGE((Q867,U867,Y867,AC867,AG867,AK867,AO867,AS867,AW867,BA867,BE867,BI867,BM867,BQ867,BU867,BY867,CC867),2)+LARGE((Q867,U867,Y867,AC867,AG867,AK867,AO867,AS867,AW867,BA867,BE867,BI867,BM867,BQ867,BU867,BY867,CC867),3)+LARGE((Q867,U867,Y867,AC867,AG867,AK867,AO867,AS867,AW867,BA867,BE867,BI867,BM867,BQ867,BU867,BY867,CC867),4)+LARGE((Q867,U867,Y867,AC867,AG867,AK867,AO867,AS867,AW867,BA867,BE867,BI867,BM867,BQ867,BU867,BY867,CC867),5),J867)</f>
        <v>96.6</v>
      </c>
      <c r="O867" s="250">
        <f>IF($M867="ano",LARGE((S867,W867,AA867,AE867,AI867,AM867,AQ867,AU867,AY867,BC867,BG867,BK867,BO867,BS867,BW867,CA867,CE867),1)+LARGE((S867,W867,AA867,AE867,AI867,AM867,AQ867,AU867,AY867,BC867,BG867,BK867,BO867,BS867,BW867,CA867,CE867),2)+LARGE((S867,W867,AA867,AE867,AI867,AM867,AQ867,AU867,AY867,BC867,BG867,BK867,BO867,BS867,BW867,CA867,CE867),3)+LARGE((S867,W867,AA867,AE867,AI867,AM867,AQ867,AU867,AY867,BC867,BG867,BK867,BO867,BS867,BW867,CA867,CE867),4)+LARGE((S867,W867,AA867,AE867,AI867,AM867,AQ867,AU867,AY867,BC867,BG867,BK867,BO867,BS867,BW867,CA867,CE867),5),K867)</f>
        <v>101.56</v>
      </c>
      <c r="P867" s="191"/>
      <c r="Q867" s="192"/>
      <c r="R867" s="192"/>
      <c r="S867" s="193"/>
      <c r="T867" s="194"/>
      <c r="U867" s="195"/>
      <c r="V867" s="195"/>
      <c r="W867" s="196"/>
      <c r="X867" s="197">
        <v>7.6388888888888895E-2</v>
      </c>
      <c r="Y867" s="261">
        <v>96.6</v>
      </c>
      <c r="Z867" s="197">
        <v>7.2661111111111121E-2</v>
      </c>
      <c r="AA867" s="261">
        <v>101.56</v>
      </c>
      <c r="AB867" s="200"/>
      <c r="AC867" s="201"/>
      <c r="AD867" s="201"/>
      <c r="AE867" s="202"/>
      <c r="AF867" s="203"/>
      <c r="AG867" s="204" t="s">
        <v>247</v>
      </c>
      <c r="AH867" s="204"/>
      <c r="AI867" s="205"/>
      <c r="AJ867" s="200"/>
      <c r="AK867" s="201" t="s">
        <v>247</v>
      </c>
      <c r="AL867" s="201"/>
      <c r="AM867" s="202"/>
      <c r="AN867" s="206"/>
      <c r="AO867" s="207" t="s">
        <v>247</v>
      </c>
      <c r="AP867" s="207"/>
      <c r="AQ867" s="208"/>
      <c r="AU867" s="202"/>
      <c r="AW867" s="231"/>
      <c r="AX867" s="231"/>
      <c r="AY867" s="253"/>
      <c r="BA867" s="207"/>
      <c r="BB867" s="207"/>
      <c r="BC867" s="208"/>
      <c r="BD867" s="210"/>
      <c r="BE867" s="211"/>
      <c r="BF867" s="211"/>
      <c r="BG867" s="212"/>
      <c r="BH867" s="213"/>
      <c r="BI867" s="214"/>
      <c r="BJ867" s="214"/>
      <c r="BK867" s="215"/>
      <c r="BL867" s="112"/>
      <c r="BM867" s="233"/>
      <c r="BN867" s="233"/>
      <c r="BO867" s="255"/>
      <c r="BP867" s="216"/>
      <c r="BQ867" s="216"/>
      <c r="BR867" s="216"/>
      <c r="BS867" s="217"/>
      <c r="BT867" s="218"/>
      <c r="BU867" s="259"/>
      <c r="BV867" s="259"/>
      <c r="BW867" s="260"/>
      <c r="BY867" s="257"/>
      <c r="BZ867" s="257"/>
      <c r="CA867" s="257"/>
      <c r="CB867" s="221"/>
      <c r="CC867" s="222"/>
      <c r="CD867" s="222"/>
      <c r="CE867" s="222"/>
    </row>
    <row r="868" spans="2:83" ht="15" customHeight="1">
      <c r="B868" s="2">
        <v>977</v>
      </c>
      <c r="C868" s="2">
        <v>863</v>
      </c>
      <c r="D868" s="49" t="s">
        <v>643</v>
      </c>
      <c r="E868" s="49" t="s">
        <v>1514</v>
      </c>
      <c r="F868" s="93" t="s">
        <v>414</v>
      </c>
      <c r="G868" s="85" t="s">
        <v>393</v>
      </c>
      <c r="H868" s="49" t="s">
        <v>31</v>
      </c>
      <c r="I868" s="49" t="s">
        <v>37</v>
      </c>
      <c r="J868" s="105">
        <f t="shared" si="68"/>
        <v>82.04</v>
      </c>
      <c r="K868" s="249">
        <f t="shared" si="69"/>
        <v>101.48</v>
      </c>
      <c r="L868" s="51">
        <f t="shared" si="70"/>
        <v>1</v>
      </c>
      <c r="M868" s="52" t="str">
        <f t="shared" si="71"/>
        <v>nie</v>
      </c>
      <c r="N868" s="106">
        <f>IF($M868="ano",LARGE((Q868,U868,Y868,AC868,AG868,AK868,AO868,AS868,AW868,BA868,BE868,BI868,BM868,BQ868,BU868,BY868,CC868),1)+LARGE((Q868,U868,Y868,AC868,AG868,AK868,AO868,AS868,AW868,BA868,BE868,BI868,BM868,BQ868,BU868,BY868,CC868),2)+LARGE((Q868,U868,Y868,AC868,AG868,AK868,AO868,AS868,AW868,BA868,BE868,BI868,BM868,BQ868,BU868,BY868,CC868),3)+LARGE((Q868,U868,Y868,AC868,AG868,AK868,AO868,AS868,AW868,BA868,BE868,BI868,BM868,BQ868,BU868,BY868,CC868),4)+LARGE((Q868,U868,Y868,AC868,AG868,AK868,AO868,AS868,AW868,BA868,BE868,BI868,BM868,BQ868,BU868,BY868,CC868),5),J868)</f>
        <v>82.04</v>
      </c>
      <c r="O868" s="250">
        <f>IF($M868="ano",LARGE((S868,W868,AA868,AE868,AI868,AM868,AQ868,AU868,AY868,BC868,BG868,BK868,BO868,BS868,BW868,CA868,CE868),1)+LARGE((S868,W868,AA868,AE868,AI868,AM868,AQ868,AU868,AY868,BC868,BG868,BK868,BO868,BS868,BW868,CA868,CE868),2)+LARGE((S868,W868,AA868,AE868,AI868,AM868,AQ868,AU868,AY868,BC868,BG868,BK868,BO868,BS868,BW868,CA868,CE868),3)+LARGE((S868,W868,AA868,AE868,AI868,AM868,AQ868,AU868,AY868,BC868,BG868,BK868,BO868,BS868,BW868,CA868,CE868),4)+LARGE((S868,W868,AA868,AE868,AI868,AM868,AQ868,AU868,AY868,BC868,BG868,BK868,BO868,BS868,BW868,CA868,CE868),5),K868)</f>
        <v>101.48</v>
      </c>
      <c r="S868" s="193"/>
      <c r="W868" s="196"/>
      <c r="Y868" s="59" t="s">
        <v>247</v>
      </c>
      <c r="AA868" s="199" t="s">
        <v>247</v>
      </c>
      <c r="AE868" s="202"/>
      <c r="AG868" s="61" t="s">
        <v>247</v>
      </c>
      <c r="AI868" s="205"/>
      <c r="AJ868" s="200"/>
      <c r="AK868" s="201" t="s">
        <v>247</v>
      </c>
      <c r="AL868" s="201"/>
      <c r="AM868" s="202"/>
      <c r="AN868" s="206">
        <v>4.05787037037037E-2</v>
      </c>
      <c r="AO868" s="251">
        <v>82.04</v>
      </c>
      <c r="AP868" s="206">
        <v>3.2807881944444443E-2</v>
      </c>
      <c r="AQ868" s="251">
        <v>101.48</v>
      </c>
      <c r="AU868" s="202"/>
      <c r="AW868" s="231"/>
      <c r="AX868" s="231"/>
      <c r="AY868" s="253"/>
      <c r="BA868" s="207"/>
      <c r="BB868" s="207"/>
      <c r="BC868" s="208"/>
      <c r="BD868" s="210"/>
      <c r="BE868" s="211"/>
      <c r="BF868" s="211"/>
      <c r="BG868" s="212"/>
      <c r="BH868" s="213"/>
      <c r="BI868" s="214"/>
      <c r="BJ868" s="214"/>
      <c r="BK868" s="215"/>
      <c r="BL868" s="112"/>
      <c r="BM868" s="233"/>
      <c r="BN868" s="233"/>
      <c r="BO868" s="255"/>
      <c r="BS868" s="217"/>
      <c r="BT868" s="218"/>
      <c r="BU868" s="259"/>
      <c r="BV868" s="259"/>
      <c r="BW868" s="260"/>
      <c r="BY868" s="257"/>
      <c r="BZ868" s="257"/>
      <c r="CA868" s="257"/>
      <c r="CB868" s="221"/>
      <c r="CC868" s="222"/>
      <c r="CD868" s="222"/>
      <c r="CE868" s="222"/>
    </row>
    <row r="869" spans="2:83" ht="15" customHeight="1">
      <c r="B869" s="2">
        <v>978</v>
      </c>
      <c r="C869" s="2">
        <v>864</v>
      </c>
      <c r="D869" s="49" t="s">
        <v>1894</v>
      </c>
      <c r="E869" s="49" t="s">
        <v>1505</v>
      </c>
      <c r="F869" s="93" t="s">
        <v>397</v>
      </c>
      <c r="G869" s="85" t="s">
        <v>275</v>
      </c>
      <c r="H869" s="49" t="s">
        <v>31</v>
      </c>
      <c r="I869" s="49" t="s">
        <v>31</v>
      </c>
      <c r="J869" s="105">
        <f t="shared" si="68"/>
        <v>101.36</v>
      </c>
      <c r="K869" s="249">
        <f t="shared" si="69"/>
        <v>101.36</v>
      </c>
      <c r="L869" s="51">
        <f t="shared" si="70"/>
        <v>1</v>
      </c>
      <c r="M869" s="52" t="str">
        <f t="shared" si="71"/>
        <v>nie</v>
      </c>
      <c r="N869" s="106">
        <f>IF($M869="ano",LARGE((Q869,U869,Y869,AC869,AG869,AK869,AO869,AS869,AW869,BA869,BE869,BI869,BM869,BQ869,BU869,BY869,CC869),1)+LARGE((Q869,U869,Y869,AC869,AG869,AK869,AO869,AS869,AW869,BA869,BE869,BI869,BM869,BQ869,BU869,BY869,CC869),2)+LARGE((Q869,U869,Y869,AC869,AG869,AK869,AO869,AS869,AW869,BA869,BE869,BI869,BM869,BQ869,BU869,BY869,CC869),3)+LARGE((Q869,U869,Y869,AC869,AG869,AK869,AO869,AS869,AW869,BA869,BE869,BI869,BM869,BQ869,BU869,BY869,CC869),4)+LARGE((Q869,U869,Y869,AC869,AG869,AK869,AO869,AS869,AW869,BA869,BE869,BI869,BM869,BQ869,BU869,BY869,CC869),5),J869)</f>
        <v>101.36</v>
      </c>
      <c r="O869" s="250">
        <f>IF($M869="ano",LARGE((S869,W869,AA869,AE869,AI869,AM869,AQ869,AU869,AY869,BC869,BG869,BK869,BO869,BS869,BW869,CA869,CE869),1)+LARGE((S869,W869,AA869,AE869,AI869,AM869,AQ869,AU869,AY869,BC869,BG869,BK869,BO869,BS869,BW869,CA869,CE869),2)+LARGE((S869,W869,AA869,AE869,AI869,AM869,AQ869,AU869,AY869,BC869,BG869,BK869,BO869,BS869,BW869,CA869,CE869),3)+LARGE((S869,W869,AA869,AE869,AI869,AM869,AQ869,AU869,AY869,BC869,BG869,BK869,BO869,BS869,BW869,CA869,CE869),4)+LARGE((S869,W869,AA869,AE869,AI869,AM869,AQ869,AU869,AY869,BC869,BG869,BK869,BO869,BS869,BW869,CA869,CE869),5),K869)</f>
        <v>101.36</v>
      </c>
      <c r="S869" s="193"/>
      <c r="W869" s="196"/>
      <c r="Y869" s="59" t="s">
        <v>247</v>
      </c>
      <c r="AA869" s="199" t="s">
        <v>247</v>
      </c>
      <c r="AE869" s="202"/>
      <c r="AI869" s="205"/>
      <c r="AJ869" s="200"/>
      <c r="AK869" s="201" t="s">
        <v>247</v>
      </c>
      <c r="AL869" s="201"/>
      <c r="AM869" s="202"/>
      <c r="AN869" s="206">
        <v>3.8113425925925926E-2</v>
      </c>
      <c r="AO869" s="251">
        <v>101.36</v>
      </c>
      <c r="AP869" s="206">
        <v>3.8113425925925926E-2</v>
      </c>
      <c r="AQ869" s="251">
        <v>101.36</v>
      </c>
      <c r="AU869" s="202"/>
      <c r="AW869" s="231"/>
      <c r="AX869" s="231"/>
      <c r="AY869" s="253"/>
      <c r="BA869" s="207"/>
      <c r="BB869" s="207"/>
      <c r="BC869" s="208"/>
      <c r="BD869" s="210"/>
      <c r="BE869" s="211"/>
      <c r="BF869" s="211"/>
      <c r="BG869" s="212"/>
      <c r="BH869" s="213"/>
      <c r="BI869" s="214"/>
      <c r="BJ869" s="214"/>
      <c r="BK869" s="215"/>
      <c r="BL869" s="112"/>
      <c r="BM869" s="233"/>
      <c r="BN869" s="233"/>
      <c r="BO869" s="255"/>
      <c r="BS869" s="217"/>
      <c r="BT869" s="218"/>
      <c r="BU869" s="259"/>
      <c r="BV869" s="259"/>
      <c r="BW869" s="260"/>
      <c r="BY869" s="257"/>
      <c r="BZ869" s="257"/>
      <c r="CA869" s="257"/>
      <c r="CB869" s="221"/>
      <c r="CC869" s="222"/>
      <c r="CD869" s="222"/>
      <c r="CE869" s="222"/>
    </row>
    <row r="870" spans="2:83" ht="15" customHeight="1">
      <c r="B870" s="2">
        <v>979</v>
      </c>
      <c r="C870" s="2">
        <v>865</v>
      </c>
      <c r="D870" s="49" t="s">
        <v>76</v>
      </c>
      <c r="E870" s="49" t="s">
        <v>1850</v>
      </c>
      <c r="F870" s="93" t="s">
        <v>81</v>
      </c>
      <c r="G870" s="85">
        <v>1981</v>
      </c>
      <c r="H870" s="49" t="s">
        <v>31</v>
      </c>
      <c r="I870" s="2" t="str">
        <f>IF(G870&lt;=1953,"M60",IF(G870&lt;=1963,"M50",IF(G870&lt;=1973,"M40","M")))</f>
        <v>M</v>
      </c>
      <c r="J870" s="105">
        <f t="shared" si="68"/>
        <v>101.1</v>
      </c>
      <c r="K870" s="249">
        <f t="shared" si="69"/>
        <v>101.16000000000001</v>
      </c>
      <c r="L870" s="51">
        <f t="shared" si="70"/>
        <v>1</v>
      </c>
      <c r="M870" s="52" t="str">
        <f t="shared" si="71"/>
        <v>nie</v>
      </c>
      <c r="N870" s="106">
        <f>IF($M870="ano",LARGE((Q870,U870,Y870,AC870,AG870,AK870,AO870,AS870,AW870,BA870,BE870,BI870,BM870,BQ870,BU870,BY870,CC870),1)+LARGE((Q870,U870,Y870,AC870,AG870,AK870,AO870,AS870,AW870,BA870,BE870,BI870,BM870,BQ870,BU870,BY870,CC870),2)+LARGE((Q870,U870,Y870,AC870,AG870,AK870,AO870,AS870,AW870,BA870,BE870,BI870,BM870,BQ870,BU870,BY870,CC870),3)+LARGE((Q870,U870,Y870,AC870,AG870,AK870,AO870,AS870,AW870,BA870,BE870,BI870,BM870,BQ870,BU870,BY870,CC870),4)+LARGE((Q870,U870,Y870,AC870,AG870,AK870,AO870,AS870,AW870,BA870,BE870,BI870,BM870,BQ870,BU870,BY870,CC870),5),J870)</f>
        <v>101.1</v>
      </c>
      <c r="O870" s="250">
        <f>IF($M870="ano",LARGE((S870,W870,AA870,AE870,AI870,AM870,AQ870,AU870,AY870,BC870,BG870,BK870,BO870,BS870,BW870,CA870,CE870),1)+LARGE((S870,W870,AA870,AE870,AI870,AM870,AQ870,AU870,AY870,BC870,BG870,BK870,BO870,BS870,BW870,CA870,CE870),2)+LARGE((S870,W870,AA870,AE870,AI870,AM870,AQ870,AU870,AY870,BC870,BG870,BK870,BO870,BS870,BW870,CA870,CE870),3)+LARGE((S870,W870,AA870,AE870,AI870,AM870,AQ870,AU870,AY870,BC870,BG870,BK870,BO870,BS870,BW870,CA870,CE870),4)+LARGE((S870,W870,AA870,AE870,AI870,AM870,AQ870,AU870,AY870,BC870,BG870,BK870,BO870,BS870,BW870,CA870,CE870),5),K870)</f>
        <v>101.16000000000001</v>
      </c>
      <c r="S870" s="193"/>
      <c r="W870" s="196"/>
      <c r="Y870" s="59" t="s">
        <v>247</v>
      </c>
      <c r="AA870" s="199" t="s">
        <v>247</v>
      </c>
      <c r="AB870" s="200">
        <v>7.2337962962962965E-2</v>
      </c>
      <c r="AC870" s="252">
        <v>101.1</v>
      </c>
      <c r="AD870" s="200">
        <v>7.2301793981481483E-2</v>
      </c>
      <c r="AE870" s="252">
        <v>101.16000000000001</v>
      </c>
      <c r="AG870" s="61" t="s">
        <v>247</v>
      </c>
      <c r="AI870" s="205"/>
      <c r="AJ870" s="200"/>
      <c r="AK870" s="201" t="s">
        <v>247</v>
      </c>
      <c r="AL870" s="201"/>
      <c r="AM870" s="202"/>
      <c r="AN870" s="206"/>
      <c r="AO870" s="207" t="s">
        <v>247</v>
      </c>
      <c r="AP870" s="207"/>
      <c r="AQ870" s="208"/>
      <c r="AU870" s="202"/>
      <c r="AW870" s="231"/>
      <c r="AX870" s="231"/>
      <c r="AY870" s="253"/>
      <c r="BA870" s="207"/>
      <c r="BB870" s="207"/>
      <c r="BC870" s="208"/>
      <c r="BD870" s="210"/>
      <c r="BE870" s="211"/>
      <c r="BF870" s="211"/>
      <c r="BG870" s="212"/>
      <c r="BH870" s="213"/>
      <c r="BI870" s="214"/>
      <c r="BJ870" s="214"/>
      <c r="BK870" s="215"/>
      <c r="BL870" s="112"/>
      <c r="BM870" s="233"/>
      <c r="BN870" s="233"/>
      <c r="BO870" s="255"/>
      <c r="BS870" s="217"/>
      <c r="BT870" s="218"/>
      <c r="BU870" s="259"/>
      <c r="BV870" s="259"/>
      <c r="BW870" s="260"/>
      <c r="BY870" s="257"/>
      <c r="BZ870" s="257"/>
      <c r="CA870" s="257"/>
      <c r="CB870" s="221"/>
      <c r="CC870" s="222"/>
      <c r="CD870" s="222"/>
      <c r="CE870" s="222"/>
    </row>
    <row r="871" spans="2:83" ht="15" customHeight="1">
      <c r="B871" s="2">
        <v>980</v>
      </c>
      <c r="C871" s="2">
        <v>866</v>
      </c>
      <c r="D871" s="49" t="s">
        <v>473</v>
      </c>
      <c r="E871" s="49" t="s">
        <v>1479</v>
      </c>
      <c r="F871" s="93" t="s">
        <v>277</v>
      </c>
      <c r="G871" s="85" t="s">
        <v>262</v>
      </c>
      <c r="H871" s="49" t="s">
        <v>31</v>
      </c>
      <c r="I871" s="49" t="s">
        <v>31</v>
      </c>
      <c r="J871" s="105">
        <f t="shared" si="68"/>
        <v>100.91</v>
      </c>
      <c r="K871" s="249">
        <f t="shared" si="69"/>
        <v>100.91</v>
      </c>
      <c r="L871" s="51">
        <f t="shared" si="70"/>
        <v>1</v>
      </c>
      <c r="M871" s="52" t="str">
        <f t="shared" si="71"/>
        <v>nie</v>
      </c>
      <c r="N871" s="106">
        <f>IF($M871="ano",LARGE((Q871,U871,Y871,AC871,AG871,AK871,AO871,AS871,AW871,BA871,BE871,BI871,BM871,BQ871,BU871,BY871,CC871),1)+LARGE((Q871,U871,Y871,AC871,AG871,AK871,AO871,AS871,AW871,BA871,BE871,BI871,BM871,BQ871,BU871,BY871,CC871),2)+LARGE((Q871,U871,Y871,AC871,AG871,AK871,AO871,AS871,AW871,BA871,BE871,BI871,BM871,BQ871,BU871,BY871,CC871),3)+LARGE((Q871,U871,Y871,AC871,AG871,AK871,AO871,AS871,AW871,BA871,BE871,BI871,BM871,BQ871,BU871,BY871,CC871),4)+LARGE((Q871,U871,Y871,AC871,AG871,AK871,AO871,AS871,AW871,BA871,BE871,BI871,BM871,BQ871,BU871,BY871,CC871),5),J871)</f>
        <v>100.91</v>
      </c>
      <c r="O871" s="250">
        <f>IF($M871="ano",LARGE((S871,W871,AA871,AE871,AI871,AM871,AQ871,AU871,AY871,BC871,BG871,BK871,BO871,BS871,BW871,CA871,CE871),1)+LARGE((S871,W871,AA871,AE871,AI871,AM871,AQ871,AU871,AY871,BC871,BG871,BK871,BO871,BS871,BW871,CA871,CE871),2)+LARGE((S871,W871,AA871,AE871,AI871,AM871,AQ871,AU871,AY871,BC871,BG871,BK871,BO871,BS871,BW871,CA871,CE871),3)+LARGE((S871,W871,AA871,AE871,AI871,AM871,AQ871,AU871,AY871,BC871,BG871,BK871,BO871,BS871,BW871,CA871,CE871),4)+LARGE((S871,W871,AA871,AE871,AI871,AM871,AQ871,AU871,AY871,BC871,BG871,BK871,BO871,BS871,BW871,CA871,CE871),5),K871)</f>
        <v>100.91</v>
      </c>
      <c r="S871" s="193"/>
      <c r="W871" s="196"/>
      <c r="Y871" s="59" t="s">
        <v>247</v>
      </c>
      <c r="AA871" s="199" t="s">
        <v>247</v>
      </c>
      <c r="AE871" s="202"/>
      <c r="AI871" s="205"/>
      <c r="AJ871" s="200"/>
      <c r="AK871" s="201" t="s">
        <v>247</v>
      </c>
      <c r="AL871" s="201"/>
      <c r="AM871" s="202"/>
      <c r="AN871" s="206">
        <v>3.8171296296296293E-2</v>
      </c>
      <c r="AO871" s="251">
        <v>100.91</v>
      </c>
      <c r="AP871" s="206">
        <v>3.8171296296296293E-2</v>
      </c>
      <c r="AQ871" s="251">
        <v>100.91</v>
      </c>
      <c r="AU871" s="202"/>
      <c r="AW871" s="231"/>
      <c r="AX871" s="231"/>
      <c r="AY871" s="253"/>
      <c r="BA871" s="207"/>
      <c r="BB871" s="207"/>
      <c r="BC871" s="208"/>
      <c r="BD871" s="210"/>
      <c r="BE871" s="211"/>
      <c r="BF871" s="211"/>
      <c r="BG871" s="212"/>
      <c r="BH871" s="213"/>
      <c r="BI871" s="214"/>
      <c r="BJ871" s="214"/>
      <c r="BK871" s="215"/>
      <c r="BL871" s="112"/>
      <c r="BM871" s="233"/>
      <c r="BN871" s="233"/>
      <c r="BO871" s="255"/>
      <c r="BS871" s="217"/>
      <c r="BT871" s="218"/>
      <c r="BU871" s="259"/>
      <c r="BV871" s="259"/>
      <c r="BW871" s="260"/>
      <c r="BY871" s="257"/>
      <c r="BZ871" s="257"/>
      <c r="CA871" s="257"/>
      <c r="CB871" s="221"/>
      <c r="CC871" s="222"/>
      <c r="CD871" s="222"/>
      <c r="CE871" s="222"/>
    </row>
    <row r="872" spans="2:83" ht="15" customHeight="1">
      <c r="B872" s="2">
        <v>981</v>
      </c>
      <c r="C872" s="2">
        <v>867</v>
      </c>
      <c r="D872" s="49" t="s">
        <v>2277</v>
      </c>
      <c r="E872" s="49" t="s">
        <v>1604</v>
      </c>
      <c r="G872" s="85">
        <v>1963</v>
      </c>
      <c r="H872" s="49" t="s">
        <v>31</v>
      </c>
      <c r="I872" s="2" t="str">
        <f>IF(G872&lt;=1953,"M60",IF(G872&lt;=1963,"M50",IF(G872&lt;=1973,"M40","M")))</f>
        <v>M50</v>
      </c>
      <c r="J872" s="105">
        <f t="shared" si="68"/>
        <v>88.94</v>
      </c>
      <c r="K872" s="249">
        <f t="shared" si="69"/>
        <v>100.66000000000001</v>
      </c>
      <c r="L872" s="51">
        <f t="shared" si="70"/>
        <v>1</v>
      </c>
      <c r="M872" s="52" t="str">
        <f t="shared" si="71"/>
        <v>nie</v>
      </c>
      <c r="N872" s="106">
        <f>IF($M872="ano",LARGE((Q872,U872,Y872,AC872,AG872,AK872,AO872,AS872,AW872,BA872,BE872,BI872,BM872,BQ872,BU872,BY872,CC872),1)+LARGE((Q872,U872,Y872,AC872,AG872,AK872,AO872,AS872,AW872,BA872,BE872,BI872,BM872,BQ872,BU872,BY872,CC872),2)+LARGE((Q872,U872,Y872,AC872,AG872,AK872,AO872,AS872,AW872,BA872,BE872,BI872,BM872,BQ872,BU872,BY872,CC872),3)+LARGE((Q872,U872,Y872,AC872,AG872,AK872,AO872,AS872,AW872,BA872,BE872,BI872,BM872,BQ872,BU872,BY872,CC872),4)+LARGE((Q872,U872,Y872,AC872,AG872,AK872,AO872,AS872,AW872,BA872,BE872,BI872,BM872,BQ872,BU872,BY872,CC872),5),J872)</f>
        <v>88.94</v>
      </c>
      <c r="O872" s="250">
        <f>IF($M872="ano",LARGE((S872,W872,AA872,AE872,AI872,AM872,AQ872,AU872,AY872,BC872,BG872,BK872,BO872,BS872,BW872,CA872,CE872),1)+LARGE((S872,W872,AA872,AE872,AI872,AM872,AQ872,AU872,AY872,BC872,BG872,BK872,BO872,BS872,BW872,CA872,CE872),2)+LARGE((S872,W872,AA872,AE872,AI872,AM872,AQ872,AU872,AY872,BC872,BG872,BK872,BO872,BS872,BW872,CA872,CE872),3)+LARGE((S872,W872,AA872,AE872,AI872,AM872,AQ872,AU872,AY872,BC872,BG872,BK872,BO872,BS872,BW872,CA872,CE872),4)+LARGE((S872,W872,AA872,AE872,AI872,AM872,AQ872,AU872,AY872,BC872,BG872,BK872,BO872,BS872,BW872,CA872,CE872),5),K872)</f>
        <v>100.66000000000001</v>
      </c>
      <c r="P872" s="191"/>
      <c r="Q872" s="192"/>
      <c r="R872" s="192"/>
      <c r="S872" s="193"/>
      <c r="T872" s="194">
        <v>0.12067129629629629</v>
      </c>
      <c r="U872" s="256">
        <v>88.94</v>
      </c>
      <c r="V872" s="194">
        <v>0.10662515740740741</v>
      </c>
      <c r="W872" s="256">
        <v>100.66000000000001</v>
      </c>
      <c r="X872" s="197"/>
      <c r="Y872" s="198" t="s">
        <v>247</v>
      </c>
      <c r="Z872" s="198"/>
      <c r="AA872" s="199" t="s">
        <v>247</v>
      </c>
      <c r="AB872" s="200"/>
      <c r="AC872" s="201"/>
      <c r="AD872" s="201"/>
      <c r="AE872" s="202"/>
      <c r="AF872" s="203"/>
      <c r="AG872" s="204" t="s">
        <v>247</v>
      </c>
      <c r="AH872" s="204"/>
      <c r="AI872" s="205"/>
      <c r="AJ872" s="200"/>
      <c r="AK872" s="201" t="s">
        <v>247</v>
      </c>
      <c r="AL872" s="201"/>
      <c r="AM872" s="202"/>
      <c r="AN872" s="206"/>
      <c r="AO872" s="207" t="s">
        <v>247</v>
      </c>
      <c r="AP872" s="207"/>
      <c r="AQ872" s="208"/>
      <c r="AU872" s="202"/>
      <c r="AW872" s="231"/>
      <c r="AX872" s="231"/>
      <c r="AY872" s="253"/>
      <c r="BA872" s="207"/>
      <c r="BB872" s="207"/>
      <c r="BC872" s="208"/>
      <c r="BD872" s="210"/>
      <c r="BE872" s="211"/>
      <c r="BF872" s="211"/>
      <c r="BG872" s="212"/>
      <c r="BH872" s="213"/>
      <c r="BI872" s="214"/>
      <c r="BJ872" s="214"/>
      <c r="BK872" s="215"/>
      <c r="BL872" s="112"/>
      <c r="BM872" s="233"/>
      <c r="BN872" s="233"/>
      <c r="BO872" s="255"/>
      <c r="BP872" s="216"/>
      <c r="BQ872" s="216"/>
      <c r="BR872" s="216"/>
      <c r="BS872" s="217"/>
      <c r="BT872" s="218"/>
      <c r="BU872" s="259"/>
      <c r="BV872" s="259"/>
      <c r="BW872" s="260"/>
      <c r="BY872" s="257"/>
      <c r="BZ872" s="257"/>
      <c r="CA872" s="257"/>
      <c r="CB872" s="221"/>
      <c r="CC872" s="222"/>
      <c r="CD872" s="222"/>
      <c r="CE872" s="222"/>
    </row>
    <row r="873" spans="2:83" ht="15" customHeight="1">
      <c r="B873" s="2">
        <v>982</v>
      </c>
      <c r="C873" s="2">
        <v>868</v>
      </c>
      <c r="D873" s="47" t="s">
        <v>8</v>
      </c>
      <c r="E873" s="47" t="s">
        <v>1726</v>
      </c>
      <c r="F873" s="89"/>
      <c r="G873" s="48">
        <v>1973</v>
      </c>
      <c r="H873" s="49" t="s">
        <v>31</v>
      </c>
      <c r="I873" s="2" t="str">
        <f>IF(G873&lt;=1953,"M60",IF(G873&lt;=1963,"M50",IF(G873&lt;=1973,"M40","M")))</f>
        <v>M40</v>
      </c>
      <c r="J873" s="105">
        <f t="shared" si="68"/>
        <v>96.5</v>
      </c>
      <c r="K873" s="249">
        <f t="shared" si="69"/>
        <v>100.65</v>
      </c>
      <c r="L873" s="51">
        <f t="shared" si="70"/>
        <v>1</v>
      </c>
      <c r="M873" s="52" t="str">
        <f t="shared" si="71"/>
        <v>nie</v>
      </c>
      <c r="N873" s="106">
        <f>IF($M873="ano",LARGE((Q873,U873,Y873,AC873,AG873,AK873,AO873,AS873,AW873,BA873,BE873,BI873,BM873,BQ873,BU873,BY873,CC873),1)+LARGE((Q873,U873,Y873,AC873,AG873,AK873,AO873,AS873,AW873,BA873,BE873,BI873,BM873,BQ873,BU873,BY873,CC873),2)+LARGE((Q873,U873,Y873,AC873,AG873,AK873,AO873,AS873,AW873,BA873,BE873,BI873,BM873,BQ873,BU873,BY873,CC873),3)+LARGE((Q873,U873,Y873,AC873,AG873,AK873,AO873,AS873,AW873,BA873,BE873,BI873,BM873,BQ873,BU873,BY873,CC873),4)+LARGE((Q873,U873,Y873,AC873,AG873,AK873,AO873,AS873,AW873,BA873,BE873,BI873,BM873,BQ873,BU873,BY873,CC873),5),J873)</f>
        <v>96.5</v>
      </c>
      <c r="O873" s="250">
        <f>IF($M873="ano",LARGE((S873,W873,AA873,AE873,AI873,AM873,AQ873,AU873,AY873,BC873,BG873,BK873,BO873,BS873,BW873,CA873,CE873),1)+LARGE((S873,W873,AA873,AE873,AI873,AM873,AQ873,AU873,AY873,BC873,BG873,BK873,BO873,BS873,BW873,CA873,CE873),2)+LARGE((S873,W873,AA873,AE873,AI873,AM873,AQ873,AU873,AY873,BC873,BG873,BK873,BO873,BS873,BW873,CA873,CE873),3)+LARGE((S873,W873,AA873,AE873,AI873,AM873,AQ873,AU873,AY873,BC873,BG873,BK873,BO873,BS873,BW873,CA873,CE873),4)+LARGE((S873,W873,AA873,AE873,AI873,AM873,AQ873,AU873,AY873,BC873,BG873,BK873,BO873,BS873,BW873,CA873,CE873),5),K873)</f>
        <v>100.65</v>
      </c>
      <c r="P873" s="191">
        <v>0.28032407407407406</v>
      </c>
      <c r="Q873" s="192">
        <v>96.5</v>
      </c>
      <c r="R873" s="191">
        <v>0.26877472222222221</v>
      </c>
      <c r="S873" s="192">
        <v>100.65</v>
      </c>
      <c r="T873" s="194"/>
      <c r="U873" s="195"/>
      <c r="V873" s="195"/>
      <c r="W873" s="196"/>
      <c r="X873" s="197"/>
      <c r="Y873" s="198" t="s">
        <v>247</v>
      </c>
      <c r="Z873" s="198"/>
      <c r="AA873" s="199" t="s">
        <v>247</v>
      </c>
      <c r="AB873" s="200"/>
      <c r="AC873" s="201"/>
      <c r="AD873" s="201"/>
      <c r="AE873" s="202"/>
      <c r="AF873" s="203"/>
      <c r="AG873" s="204" t="s">
        <v>247</v>
      </c>
      <c r="AH873" s="204"/>
      <c r="AI873" s="205"/>
      <c r="AJ873" s="200"/>
      <c r="AK873" s="201" t="s">
        <v>247</v>
      </c>
      <c r="AL873" s="201"/>
      <c r="AM873" s="202"/>
      <c r="AN873" s="206"/>
      <c r="AO873" s="207" t="s">
        <v>247</v>
      </c>
      <c r="AP873" s="207"/>
      <c r="AQ873" s="208"/>
      <c r="AU873" s="202"/>
      <c r="AW873" s="231"/>
      <c r="AX873" s="231"/>
      <c r="AY873" s="253"/>
      <c r="BA873" s="207"/>
      <c r="BB873" s="207"/>
      <c r="BC873" s="208"/>
      <c r="BD873" s="210"/>
      <c r="BE873" s="211"/>
      <c r="BF873" s="211"/>
      <c r="BG873" s="212"/>
      <c r="BH873" s="213"/>
      <c r="BI873" s="214"/>
      <c r="BJ873" s="214"/>
      <c r="BK873" s="215"/>
      <c r="BL873" s="112"/>
      <c r="BM873" s="233"/>
      <c r="BN873" s="233"/>
      <c r="BO873" s="255"/>
      <c r="BP873" s="216"/>
      <c r="BQ873" s="216"/>
      <c r="BR873" s="216"/>
      <c r="BS873" s="217"/>
      <c r="BT873" s="218"/>
      <c r="BU873" s="259"/>
      <c r="BV873" s="259"/>
      <c r="BW873" s="260"/>
      <c r="BY873" s="257"/>
      <c r="BZ873" s="257"/>
      <c r="CA873" s="257"/>
      <c r="CB873" s="221"/>
      <c r="CC873" s="222"/>
      <c r="CD873" s="222"/>
      <c r="CE873" s="222"/>
    </row>
    <row r="874" spans="2:83" ht="15" customHeight="1">
      <c r="B874" s="2">
        <v>983</v>
      </c>
      <c r="C874" s="2">
        <v>869</v>
      </c>
      <c r="D874" s="47" t="s">
        <v>2288</v>
      </c>
      <c r="E874" s="47" t="s">
        <v>1511</v>
      </c>
      <c r="F874" s="89" t="s">
        <v>2289</v>
      </c>
      <c r="G874" s="48">
        <v>1955</v>
      </c>
      <c r="H874" s="49" t="s">
        <v>31</v>
      </c>
      <c r="I874" s="2" t="str">
        <f>IF(G874&lt;=1953,"M60",IF(G874&lt;=1963,"M50",IF(G874&lt;=1973,"M40","M")))</f>
        <v>M50</v>
      </c>
      <c r="J874" s="105">
        <f t="shared" si="68"/>
        <v>82.78</v>
      </c>
      <c r="K874" s="249">
        <f t="shared" si="69"/>
        <v>100.53</v>
      </c>
      <c r="L874" s="51">
        <f t="shared" si="70"/>
        <v>1</v>
      </c>
      <c r="M874" s="52" t="str">
        <f t="shared" si="71"/>
        <v>nie</v>
      </c>
      <c r="N874" s="106">
        <f>IF($M874="ano",LARGE((Q874,U874,Y874,AC874,AG874,AK874,AO874,AS874,AW874,BA874,BE874,BI874,BM874,BQ874,BU874,BY874,CC874),1)+LARGE((Q874,U874,Y874,AC874,AG874,AK874,AO874,AS874,AW874,BA874,BE874,BI874,BM874,BQ874,BU874,BY874,CC874),2)+LARGE((Q874,U874,Y874,AC874,AG874,AK874,AO874,AS874,AW874,BA874,BE874,BI874,BM874,BQ874,BU874,BY874,CC874),3)+LARGE((Q874,U874,Y874,AC874,AG874,AK874,AO874,AS874,AW874,BA874,BE874,BI874,BM874,BQ874,BU874,BY874,CC874),4)+LARGE((Q874,U874,Y874,AC874,AG874,AK874,AO874,AS874,AW874,BA874,BE874,BI874,BM874,BQ874,BU874,BY874,CC874),5),J874)</f>
        <v>82.78</v>
      </c>
      <c r="O874" s="250">
        <f>IF($M874="ano",LARGE((S874,W874,AA874,AE874,AI874,AM874,AQ874,AU874,AY874,BC874,BG874,BK874,BO874,BS874,BW874,CA874,CE874),1)+LARGE((S874,W874,AA874,AE874,AI874,AM874,AQ874,AU874,AY874,BC874,BG874,BK874,BO874,BS874,BW874,CA874,CE874),2)+LARGE((S874,W874,AA874,AE874,AI874,AM874,AQ874,AU874,AY874,BC874,BG874,BK874,BO874,BS874,BW874,CA874,CE874),3)+LARGE((S874,W874,AA874,AE874,AI874,AM874,AQ874,AU874,AY874,BC874,BG874,BK874,BO874,BS874,BW874,CA874,CE874),4)+LARGE((S874,W874,AA874,AE874,AI874,AM874,AQ874,AU874,AY874,BC874,BG874,BK874,BO874,BS874,BW874,CA874,CE874),5),K874)</f>
        <v>100.53</v>
      </c>
      <c r="P874" s="191"/>
      <c r="Q874" s="192"/>
      <c r="R874" s="192"/>
      <c r="S874" s="193"/>
      <c r="T874" s="194">
        <v>0.12278935185185186</v>
      </c>
      <c r="U874" s="256">
        <v>82.78</v>
      </c>
      <c r="V874" s="194">
        <v>0.10111703125</v>
      </c>
      <c r="W874" s="256">
        <v>100.53</v>
      </c>
      <c r="X874" s="197"/>
      <c r="Y874" s="198" t="s">
        <v>247</v>
      </c>
      <c r="Z874" s="198"/>
      <c r="AA874" s="199" t="s">
        <v>247</v>
      </c>
      <c r="AB874" s="200"/>
      <c r="AC874" s="201"/>
      <c r="AD874" s="201"/>
      <c r="AE874" s="202"/>
      <c r="AF874" s="203"/>
      <c r="AG874" s="204" t="s">
        <v>247</v>
      </c>
      <c r="AH874" s="204"/>
      <c r="AI874" s="205"/>
      <c r="AJ874" s="200"/>
      <c r="AK874" s="201" t="s">
        <v>247</v>
      </c>
      <c r="AL874" s="201"/>
      <c r="AM874" s="202"/>
      <c r="AN874" s="206"/>
      <c r="AO874" s="207" t="s">
        <v>247</v>
      </c>
      <c r="AP874" s="207"/>
      <c r="AQ874" s="208"/>
      <c r="AU874" s="202"/>
      <c r="AW874" s="231"/>
      <c r="AX874" s="231"/>
      <c r="AY874" s="253"/>
      <c r="BA874" s="207"/>
      <c r="BB874" s="207"/>
      <c r="BC874" s="208"/>
      <c r="BD874" s="210"/>
      <c r="BE874" s="211"/>
      <c r="BF874" s="211"/>
      <c r="BG874" s="212"/>
      <c r="BH874" s="213"/>
      <c r="BI874" s="214"/>
      <c r="BJ874" s="214"/>
      <c r="BK874" s="215"/>
      <c r="BL874" s="112"/>
      <c r="BM874" s="233"/>
      <c r="BN874" s="233"/>
      <c r="BO874" s="255"/>
      <c r="BP874" s="216"/>
      <c r="BQ874" s="216"/>
      <c r="BR874" s="216"/>
      <c r="BS874" s="217"/>
      <c r="BT874" s="218"/>
      <c r="BU874" s="259"/>
      <c r="BV874" s="259"/>
      <c r="BW874" s="260"/>
      <c r="BY874" s="257"/>
      <c r="BZ874" s="257"/>
      <c r="CA874" s="257"/>
      <c r="CB874" s="221"/>
      <c r="CC874" s="222"/>
      <c r="CD874" s="222"/>
      <c r="CE874" s="222"/>
    </row>
    <row r="875" spans="2:83" ht="15" customHeight="1">
      <c r="B875" s="2">
        <v>985</v>
      </c>
      <c r="C875" s="2">
        <v>870</v>
      </c>
      <c r="D875" s="49" t="s">
        <v>1374</v>
      </c>
      <c r="E875" s="49" t="s">
        <v>1754</v>
      </c>
      <c r="F875" s="93" t="s">
        <v>1328</v>
      </c>
      <c r="G875" s="85">
        <v>1988</v>
      </c>
      <c r="H875" s="49" t="s">
        <v>31</v>
      </c>
      <c r="I875" s="49" t="s">
        <v>31</v>
      </c>
      <c r="J875" s="105">
        <f t="shared" si="68"/>
        <v>100.1</v>
      </c>
      <c r="K875" s="249">
        <f t="shared" si="69"/>
        <v>100.1</v>
      </c>
      <c r="L875" s="51">
        <f t="shared" si="70"/>
        <v>1</v>
      </c>
      <c r="M875" s="52" t="str">
        <f t="shared" si="71"/>
        <v>nie</v>
      </c>
      <c r="N875" s="106">
        <f>IF($M875="ano",LARGE((Q875,U875,Y875,AC875,AG875,AK875,AO875,AS875,AW875,BA875,BE875,BI875,BM875,BQ875,BU875,BY875,CC875),1)+LARGE((Q875,U875,Y875,AC875,AG875,AK875,AO875,AS875,AW875,BA875,BE875,BI875,BM875,BQ875,BU875,BY875,CC875),2)+LARGE((Q875,U875,Y875,AC875,AG875,AK875,AO875,AS875,AW875,BA875,BE875,BI875,BM875,BQ875,BU875,BY875,CC875),3)+LARGE((Q875,U875,Y875,AC875,AG875,AK875,AO875,AS875,AW875,BA875,BE875,BI875,BM875,BQ875,BU875,BY875,CC875),4)+LARGE((Q875,U875,Y875,AC875,AG875,AK875,AO875,AS875,AW875,BA875,BE875,BI875,BM875,BQ875,BU875,BY875,CC875),5),J875)</f>
        <v>100.1</v>
      </c>
      <c r="O875" s="250">
        <f>IF($M875="ano",LARGE((S875,W875,AA875,AE875,AI875,AM875,AQ875,AU875,AY875,BC875,BG875,BK875,BO875,BS875,BW875,CA875,CE875),1)+LARGE((S875,W875,AA875,AE875,AI875,AM875,AQ875,AU875,AY875,BC875,BG875,BK875,BO875,BS875,BW875,CA875,CE875),2)+LARGE((S875,W875,AA875,AE875,AI875,AM875,AQ875,AU875,AY875,BC875,BG875,BK875,BO875,BS875,BW875,CA875,CE875),3)+LARGE((S875,W875,AA875,AE875,AI875,AM875,AQ875,AU875,AY875,BC875,BG875,BK875,BO875,BS875,BW875,CA875,CE875),4)+LARGE((S875,W875,AA875,AE875,AI875,AM875,AQ875,AU875,AY875,BC875,BG875,BK875,BO875,BS875,BW875,CA875,CE875),5),K875)</f>
        <v>100.1</v>
      </c>
      <c r="AJ875" s="200"/>
      <c r="AK875" s="201"/>
      <c r="AL875" s="201"/>
      <c r="AM875" s="201"/>
      <c r="BY875" s="264"/>
      <c r="BZ875" s="264"/>
      <c r="CA875" s="257"/>
      <c r="CB875" s="221">
        <v>7.1412037037037038E-2</v>
      </c>
      <c r="CC875" s="222">
        <v>100.1</v>
      </c>
      <c r="CD875" s="221">
        <v>7.1412037037037038E-2</v>
      </c>
      <c r="CE875" s="222">
        <v>100.1</v>
      </c>
    </row>
    <row r="876" spans="2:83" ht="15" customHeight="1">
      <c r="B876" s="2">
        <v>986</v>
      </c>
      <c r="C876" s="2">
        <v>871</v>
      </c>
      <c r="D876" s="47" t="s">
        <v>2232</v>
      </c>
      <c r="E876" s="47" t="s">
        <v>1582</v>
      </c>
      <c r="F876" s="89" t="s">
        <v>2233</v>
      </c>
      <c r="G876" s="48">
        <v>1976</v>
      </c>
      <c r="H876" s="49" t="s">
        <v>31</v>
      </c>
      <c r="I876" s="2" t="str">
        <f>IF(G876&lt;=1953,"M60",IF(G876&lt;=1963,"M50",IF(G876&lt;=1973,"M40","M")))</f>
        <v>M</v>
      </c>
      <c r="J876" s="105">
        <f t="shared" si="68"/>
        <v>98.13</v>
      </c>
      <c r="K876" s="249">
        <f t="shared" si="69"/>
        <v>100.06</v>
      </c>
      <c r="L876" s="51">
        <f t="shared" si="70"/>
        <v>1</v>
      </c>
      <c r="M876" s="52" t="str">
        <f t="shared" si="71"/>
        <v>nie</v>
      </c>
      <c r="N876" s="106">
        <f>IF($M876="ano",LARGE((Q876,U876,Y876,AC876,AG876,AK876,AO876,AS876,AW876,BA876,BE876,BI876,BM876,BQ876,BU876,BY876,CC876),1)+LARGE((Q876,U876,Y876,AC876,AG876,AK876,AO876,AS876,AW876,BA876,BE876,BI876,BM876,BQ876,BU876,BY876,CC876),2)+LARGE((Q876,U876,Y876,AC876,AG876,AK876,AO876,AS876,AW876,BA876,BE876,BI876,BM876,BQ876,BU876,BY876,CC876),3)+LARGE((Q876,U876,Y876,AC876,AG876,AK876,AO876,AS876,AW876,BA876,BE876,BI876,BM876,BQ876,BU876,BY876,CC876),4)+LARGE((Q876,U876,Y876,AC876,AG876,AK876,AO876,AS876,AW876,BA876,BE876,BI876,BM876,BQ876,BU876,BY876,CC876),5),J876)</f>
        <v>98.13</v>
      </c>
      <c r="O876" s="250">
        <f>IF($M876="ano",LARGE((S876,W876,AA876,AE876,AI876,AM876,AQ876,AU876,AY876,BC876,BG876,BK876,BO876,BS876,BW876,CA876,CE876),1)+LARGE((S876,W876,AA876,AE876,AI876,AM876,AQ876,AU876,AY876,BC876,BG876,BK876,BO876,BS876,BW876,CA876,CE876),2)+LARGE((S876,W876,AA876,AE876,AI876,AM876,AQ876,AU876,AY876,BC876,BG876,BK876,BO876,BS876,BW876,CA876,CE876),3)+LARGE((S876,W876,AA876,AE876,AI876,AM876,AQ876,AU876,AY876,BC876,BG876,BK876,BO876,BS876,BW876,CA876,CE876),4)+LARGE((S876,W876,AA876,AE876,AI876,AM876,AQ876,AU876,AY876,BC876,BG876,BK876,BO876,BS876,BW876,CA876,CE876),5),K876)</f>
        <v>100.06</v>
      </c>
      <c r="P876" s="191"/>
      <c r="Q876" s="192"/>
      <c r="R876" s="192"/>
      <c r="S876" s="193"/>
      <c r="T876" s="194">
        <v>0.11751157407407407</v>
      </c>
      <c r="U876" s="256">
        <v>98.13</v>
      </c>
      <c r="V876" s="194">
        <v>0.11525535185185186</v>
      </c>
      <c r="W876" s="256">
        <v>100.06</v>
      </c>
      <c r="X876" s="197"/>
      <c r="Y876" s="198" t="s">
        <v>247</v>
      </c>
      <c r="Z876" s="198"/>
      <c r="AA876" s="199" t="s">
        <v>247</v>
      </c>
      <c r="AB876" s="200"/>
      <c r="AC876" s="201"/>
      <c r="AD876" s="201"/>
      <c r="AE876" s="202"/>
      <c r="AF876" s="203"/>
      <c r="AG876" s="204"/>
      <c r="AH876" s="204"/>
      <c r="AI876" s="205"/>
      <c r="AJ876" s="200"/>
      <c r="AK876" s="201" t="s">
        <v>247</v>
      </c>
      <c r="AL876" s="201"/>
      <c r="AM876" s="202"/>
      <c r="AN876" s="206"/>
      <c r="AO876" s="207" t="s">
        <v>247</v>
      </c>
      <c r="AP876" s="207"/>
      <c r="AQ876" s="208"/>
      <c r="AU876" s="202"/>
      <c r="AW876" s="231"/>
      <c r="AX876" s="231"/>
      <c r="AY876" s="253"/>
      <c r="BA876" s="207"/>
      <c r="BB876" s="207"/>
      <c r="BC876" s="208"/>
      <c r="BD876" s="210"/>
      <c r="BE876" s="211"/>
      <c r="BF876" s="211"/>
      <c r="BG876" s="212"/>
      <c r="BH876" s="213"/>
      <c r="BI876" s="214"/>
      <c r="BJ876" s="214"/>
      <c r="BK876" s="215"/>
      <c r="BL876" s="112"/>
      <c r="BM876" s="233"/>
      <c r="BN876" s="233"/>
      <c r="BO876" s="255"/>
      <c r="BP876" s="216"/>
      <c r="BQ876" s="216"/>
      <c r="BR876" s="216"/>
      <c r="BS876" s="217"/>
      <c r="BT876" s="218"/>
      <c r="BU876" s="259"/>
      <c r="BV876" s="259"/>
      <c r="BW876" s="260"/>
      <c r="BY876" s="257"/>
      <c r="BZ876" s="257"/>
      <c r="CA876" s="257"/>
      <c r="CB876" s="221"/>
      <c r="CC876" s="222"/>
      <c r="CD876" s="222"/>
      <c r="CE876" s="222"/>
    </row>
    <row r="877" spans="2:83" ht="15" customHeight="1">
      <c r="B877" s="2">
        <v>987</v>
      </c>
      <c r="C877" s="2">
        <v>872</v>
      </c>
      <c r="D877" s="49" t="s">
        <v>1375</v>
      </c>
      <c r="E877" s="49" t="s">
        <v>1505</v>
      </c>
      <c r="F877" s="93" t="s">
        <v>1542</v>
      </c>
      <c r="G877" s="85">
        <v>1983</v>
      </c>
      <c r="H877" s="49" t="s">
        <v>31</v>
      </c>
      <c r="I877" s="49" t="s">
        <v>31</v>
      </c>
      <c r="J877" s="105">
        <f t="shared" si="68"/>
        <v>99.95</v>
      </c>
      <c r="K877" s="249">
        <f t="shared" si="69"/>
        <v>99.95</v>
      </c>
      <c r="L877" s="51">
        <f t="shared" si="70"/>
        <v>1</v>
      </c>
      <c r="M877" s="52" t="str">
        <f t="shared" si="71"/>
        <v>nie</v>
      </c>
      <c r="N877" s="106">
        <f>IF($M877="ano",LARGE((Q877,U877,Y877,AC877,AG877,AK877,AO877,AS877,AW877,BA877,BE877,BI877,BM877,BQ877,BU877,BY877,CC877),1)+LARGE((Q877,U877,Y877,AC877,AG877,AK877,AO877,AS877,AW877,BA877,BE877,BI877,BM877,BQ877,BU877,BY877,CC877),2)+LARGE((Q877,U877,Y877,AC877,AG877,AK877,AO877,AS877,AW877,BA877,BE877,BI877,BM877,BQ877,BU877,BY877,CC877),3)+LARGE((Q877,U877,Y877,AC877,AG877,AK877,AO877,AS877,AW877,BA877,BE877,BI877,BM877,BQ877,BU877,BY877,CC877),4)+LARGE((Q877,U877,Y877,AC877,AG877,AK877,AO877,AS877,AW877,BA877,BE877,BI877,BM877,BQ877,BU877,BY877,CC877),5),J877)</f>
        <v>99.95</v>
      </c>
      <c r="O877" s="250">
        <f>IF($M877="ano",LARGE((S877,W877,AA877,AE877,AI877,AM877,AQ877,AU877,AY877,BC877,BG877,BK877,BO877,BS877,BW877,CA877,CE877),1)+LARGE((S877,W877,AA877,AE877,AI877,AM877,AQ877,AU877,AY877,BC877,BG877,BK877,BO877,BS877,BW877,CA877,CE877),2)+LARGE((S877,W877,AA877,AE877,AI877,AM877,AQ877,AU877,AY877,BC877,BG877,BK877,BO877,BS877,BW877,CA877,CE877),3)+LARGE((S877,W877,AA877,AE877,AI877,AM877,AQ877,AU877,AY877,BC877,BG877,BK877,BO877,BS877,BW877,CA877,CE877),4)+LARGE((S877,W877,AA877,AE877,AI877,AM877,AQ877,AU877,AY877,BC877,BG877,BK877,BO877,BS877,BW877,CA877,CE877),5),K877)</f>
        <v>99.95</v>
      </c>
      <c r="AJ877" s="200"/>
      <c r="AK877" s="201"/>
      <c r="AL877" s="201"/>
      <c r="AM877" s="201"/>
      <c r="BY877" s="264"/>
      <c r="BZ877" s="264"/>
      <c r="CA877" s="257"/>
      <c r="CB877" s="221">
        <v>7.1446759259259265E-2</v>
      </c>
      <c r="CC877" s="222">
        <v>99.95</v>
      </c>
      <c r="CD877" s="221">
        <v>7.1446759259259265E-2</v>
      </c>
      <c r="CE877" s="222">
        <v>99.95</v>
      </c>
    </row>
    <row r="878" spans="2:83" ht="15" customHeight="1">
      <c r="B878" s="2">
        <v>988</v>
      </c>
      <c r="C878" s="2">
        <v>873</v>
      </c>
      <c r="D878" s="49" t="s">
        <v>1172</v>
      </c>
      <c r="E878" s="49" t="s">
        <v>1635</v>
      </c>
      <c r="F878" s="93" t="s">
        <v>1608</v>
      </c>
      <c r="G878" s="85">
        <v>1990</v>
      </c>
      <c r="H878" s="49" t="s">
        <v>31</v>
      </c>
      <c r="I878" s="49" t="s">
        <v>31</v>
      </c>
      <c r="J878" s="105">
        <f t="shared" si="68"/>
        <v>99.9</v>
      </c>
      <c r="K878" s="249">
        <f t="shared" si="69"/>
        <v>99.9</v>
      </c>
      <c r="L878" s="51">
        <f t="shared" si="70"/>
        <v>1</v>
      </c>
      <c r="M878" s="52" t="str">
        <f t="shared" si="71"/>
        <v>nie</v>
      </c>
      <c r="N878" s="106">
        <f>IF($M878="ano",LARGE((Q878,U878,Y878,AC878,AG878,AK878,AO878,AS878,AW878,BA878,BE878,BI878,BM878,BQ878,BU878,BY878,CC878),1)+LARGE((Q878,U878,Y878,AC878,AG878,AK878,AO878,AS878,AW878,BA878,BE878,BI878,BM878,BQ878,BU878,BY878,CC878),2)+LARGE((Q878,U878,Y878,AC878,AG878,AK878,AO878,AS878,AW878,BA878,BE878,BI878,BM878,BQ878,BU878,BY878,CC878),3)+LARGE((Q878,U878,Y878,AC878,AG878,AK878,AO878,AS878,AW878,BA878,BE878,BI878,BM878,BQ878,BU878,BY878,CC878),4)+LARGE((Q878,U878,Y878,AC878,AG878,AK878,AO878,AS878,AW878,BA878,BE878,BI878,BM878,BQ878,BU878,BY878,CC878),5),J878)</f>
        <v>99.9</v>
      </c>
      <c r="O878" s="250">
        <f>IF($M878="ano",LARGE((S878,W878,AA878,AE878,AI878,AM878,AQ878,AU878,AY878,BC878,BG878,BK878,BO878,BS878,BW878,CA878,CE878),1)+LARGE((S878,W878,AA878,AE878,AI878,AM878,AQ878,AU878,AY878,BC878,BG878,BK878,BO878,BS878,BW878,CA878,CE878),2)+LARGE((S878,W878,AA878,AE878,AI878,AM878,AQ878,AU878,AY878,BC878,BG878,BK878,BO878,BS878,BW878,CA878,CE878),3)+LARGE((S878,W878,AA878,AE878,AI878,AM878,AQ878,AU878,AY878,BC878,BG878,BK878,BO878,BS878,BW878,CA878,CE878),4)+LARGE((S878,W878,AA878,AE878,AI878,AM878,AQ878,AU878,AY878,BC878,BG878,BK878,BO878,BS878,BW878,CA878,CE878),5),K878)</f>
        <v>99.9</v>
      </c>
      <c r="AJ878" s="200"/>
      <c r="AK878" s="201"/>
      <c r="AL878" s="201"/>
      <c r="AM878" s="201"/>
      <c r="BT878" s="218">
        <v>6.7337962962962961E-2</v>
      </c>
      <c r="BU878" s="256">
        <v>99.9</v>
      </c>
      <c r="BV878" s="218">
        <v>6.7337962962962961E-2</v>
      </c>
      <c r="BW878" s="262">
        <v>99.9</v>
      </c>
      <c r="BX878" s="219">
        <v>6.8576388888888895E-2</v>
      </c>
      <c r="BY878" s="257"/>
      <c r="BZ878" s="219">
        <v>6.8576388888888895E-2</v>
      </c>
      <c r="CA878" s="257"/>
      <c r="CB878" s="221"/>
      <c r="CC878" s="222"/>
      <c r="CD878" s="222"/>
      <c r="CE878" s="222"/>
    </row>
    <row r="879" spans="2:83" ht="15" customHeight="1">
      <c r="B879" s="2">
        <v>989</v>
      </c>
      <c r="C879" s="2">
        <v>874</v>
      </c>
      <c r="D879" s="49" t="s">
        <v>739</v>
      </c>
      <c r="E879" s="49" t="s">
        <v>1505</v>
      </c>
      <c r="F879" s="93" t="s">
        <v>715</v>
      </c>
      <c r="G879" s="85">
        <v>1976</v>
      </c>
      <c r="H879" s="49" t="s">
        <v>31</v>
      </c>
      <c r="I879" s="49" t="s">
        <v>31</v>
      </c>
      <c r="J879" s="105">
        <f t="shared" si="68"/>
        <v>97.49</v>
      </c>
      <c r="K879" s="249">
        <f t="shared" si="69"/>
        <v>99.4</v>
      </c>
      <c r="L879" s="51">
        <f t="shared" si="70"/>
        <v>1</v>
      </c>
      <c r="M879" s="52" t="str">
        <f t="shared" si="71"/>
        <v>nie</v>
      </c>
      <c r="N879" s="106">
        <f>IF($M879="ano",LARGE((Q879,U879,Y879,AC879,AG879,AK879,AO879,AS879,AW879,BA879,BE879,BI879,BM879,BQ879,BU879,BY879,CC879),1)+LARGE((Q879,U879,Y879,AC879,AG879,AK879,AO879,AS879,AW879,BA879,BE879,BI879,BM879,BQ879,BU879,BY879,CC879),2)+LARGE((Q879,U879,Y879,AC879,AG879,AK879,AO879,AS879,AW879,BA879,BE879,BI879,BM879,BQ879,BU879,BY879,CC879),3)+LARGE((Q879,U879,Y879,AC879,AG879,AK879,AO879,AS879,AW879,BA879,BE879,BI879,BM879,BQ879,BU879,BY879,CC879),4)+LARGE((Q879,U879,Y879,AC879,AG879,AK879,AO879,AS879,AW879,BA879,BE879,BI879,BM879,BQ879,BU879,BY879,CC879),5),J879)</f>
        <v>97.49</v>
      </c>
      <c r="O879" s="250">
        <f>IF($M879="ano",LARGE((S879,W879,AA879,AE879,AI879,AM879,AQ879,AU879,AY879,BC879,BG879,BK879,BO879,BS879,BW879,CA879,CE879),1)+LARGE((S879,W879,AA879,AE879,AI879,AM879,AQ879,AU879,AY879,BC879,BG879,BK879,BO879,BS879,BW879,CA879,CE879),2)+LARGE((S879,W879,AA879,AE879,AI879,AM879,AQ879,AU879,AY879,BC879,BG879,BK879,BO879,BS879,BW879,CA879,CE879),3)+LARGE((S879,W879,AA879,AE879,AI879,AM879,AQ879,AU879,AY879,BC879,BG879,BK879,BO879,BS879,BW879,CA879,CE879),4)+LARGE((S879,W879,AA879,AE879,AI879,AM879,AQ879,AU879,AY879,BC879,BG879,BK879,BO879,BS879,BW879,CA879,CE879),5),K879)</f>
        <v>99.4</v>
      </c>
      <c r="Y879" s="59" t="s">
        <v>247</v>
      </c>
      <c r="AA879" s="59" t="s">
        <v>247</v>
      </c>
      <c r="AJ879" s="200"/>
      <c r="AK879" s="201"/>
      <c r="AL879" s="201"/>
      <c r="AM879" s="201"/>
      <c r="AR879" s="134">
        <v>5.1643518518518526E-2</v>
      </c>
      <c r="AS879" s="127">
        <v>97.49</v>
      </c>
      <c r="AT879" s="134">
        <v>5.0651962962962968E-2</v>
      </c>
      <c r="AU879" s="252">
        <v>99.4</v>
      </c>
      <c r="AW879" s="231"/>
      <c r="AX879" s="231"/>
      <c r="AY879" s="253"/>
      <c r="BA879" s="207"/>
      <c r="BB879" s="207"/>
      <c r="BC879" s="208"/>
      <c r="BD879" s="210"/>
      <c r="BE879" s="211"/>
      <c r="BF879" s="211"/>
      <c r="BG879" s="212"/>
      <c r="BH879" s="213"/>
      <c r="BI879" s="214"/>
      <c r="BJ879" s="214"/>
      <c r="BK879" s="215"/>
      <c r="BL879" s="112"/>
      <c r="BM879" s="233"/>
      <c r="BN879" s="233"/>
      <c r="BO879" s="255"/>
      <c r="BT879" s="218"/>
      <c r="BU879" s="259"/>
      <c r="BV879" s="259"/>
      <c r="BW879" s="260"/>
      <c r="BY879" s="257"/>
      <c r="BZ879" s="257"/>
      <c r="CA879" s="257"/>
      <c r="CB879" s="221"/>
      <c r="CC879" s="222"/>
      <c r="CD879" s="222"/>
      <c r="CE879" s="222"/>
    </row>
    <row r="880" spans="2:83" ht="15" customHeight="1">
      <c r="B880" s="2">
        <v>990</v>
      </c>
      <c r="C880" s="2">
        <v>875</v>
      </c>
      <c r="D880" s="47" t="s">
        <v>2278</v>
      </c>
      <c r="E880" s="47" t="s">
        <v>1514</v>
      </c>
      <c r="F880" s="89" t="s">
        <v>2279</v>
      </c>
      <c r="G880" s="48">
        <v>1964</v>
      </c>
      <c r="H880" s="49" t="s">
        <v>31</v>
      </c>
      <c r="I880" s="2" t="str">
        <f>IF(G880&lt;=1953,"M60",IF(G880&lt;=1963,"M50",IF(G880&lt;=1973,"M40","M")))</f>
        <v>M40</v>
      </c>
      <c r="J880" s="105">
        <f t="shared" si="68"/>
        <v>88.53</v>
      </c>
      <c r="K880" s="249">
        <f t="shared" si="69"/>
        <v>99.34</v>
      </c>
      <c r="L880" s="51">
        <f t="shared" si="70"/>
        <v>1</v>
      </c>
      <c r="M880" s="52" t="str">
        <f t="shared" si="71"/>
        <v>nie</v>
      </c>
      <c r="N880" s="106">
        <f>IF($M880="ano",LARGE((Q880,U880,Y880,AC880,AG880,AK880,AO880,AS880,AW880,BA880,BE880,BI880,BM880,BQ880,BU880,BY880,CC880),1)+LARGE((Q880,U880,Y880,AC880,AG880,AK880,AO880,AS880,AW880,BA880,BE880,BI880,BM880,BQ880,BU880,BY880,CC880),2)+LARGE((Q880,U880,Y880,AC880,AG880,AK880,AO880,AS880,AW880,BA880,BE880,BI880,BM880,BQ880,BU880,BY880,CC880),3)+LARGE((Q880,U880,Y880,AC880,AG880,AK880,AO880,AS880,AW880,BA880,BE880,BI880,BM880,BQ880,BU880,BY880,CC880),4)+LARGE((Q880,U880,Y880,AC880,AG880,AK880,AO880,AS880,AW880,BA880,BE880,BI880,BM880,BQ880,BU880,BY880,CC880),5),J880)</f>
        <v>88.53</v>
      </c>
      <c r="O880" s="250">
        <f>IF($M880="ano",LARGE((S880,W880,AA880,AE880,AI880,AM880,AQ880,AU880,AY880,BC880,BG880,BK880,BO880,BS880,BW880,CA880,CE880),1)+LARGE((S880,W880,AA880,AE880,AI880,AM880,AQ880,AU880,AY880,BC880,BG880,BK880,BO880,BS880,BW880,CA880,CE880),2)+LARGE((S880,W880,AA880,AE880,AI880,AM880,AQ880,AU880,AY880,BC880,BG880,BK880,BO880,BS880,BW880,CA880,CE880),3)+LARGE((S880,W880,AA880,AE880,AI880,AM880,AQ880,AU880,AY880,BC880,BG880,BK880,BO880,BS880,BW880,CA880,CE880),4)+LARGE((S880,W880,AA880,AE880,AI880,AM880,AQ880,AU880,AY880,BC880,BG880,BK880,BO880,BS880,BW880,CA880,CE880),5),K880)</f>
        <v>99.34</v>
      </c>
      <c r="P880" s="191"/>
      <c r="Q880" s="192"/>
      <c r="R880" s="192"/>
      <c r="S880" s="193"/>
      <c r="T880" s="194">
        <v>0.1208101851851852</v>
      </c>
      <c r="U880" s="256">
        <v>88.53</v>
      </c>
      <c r="V880" s="194">
        <v>0.10766603703703705</v>
      </c>
      <c r="W880" s="256">
        <v>99.34</v>
      </c>
      <c r="X880" s="197"/>
      <c r="Y880" s="198" t="s">
        <v>247</v>
      </c>
      <c r="Z880" s="198"/>
      <c r="AA880" s="199" t="s">
        <v>247</v>
      </c>
      <c r="AB880" s="200"/>
      <c r="AC880" s="201"/>
      <c r="AD880" s="201"/>
      <c r="AE880" s="202"/>
      <c r="AF880" s="203"/>
      <c r="AG880" s="204" t="s">
        <v>247</v>
      </c>
      <c r="AH880" s="204"/>
      <c r="AI880" s="205"/>
      <c r="AJ880" s="200"/>
      <c r="AK880" s="201" t="s">
        <v>247</v>
      </c>
      <c r="AL880" s="201"/>
      <c r="AM880" s="202"/>
      <c r="AN880" s="206"/>
      <c r="AO880" s="207" t="s">
        <v>247</v>
      </c>
      <c r="AP880" s="207"/>
      <c r="AQ880" s="208"/>
      <c r="AU880" s="202"/>
      <c r="AW880" s="231"/>
      <c r="AX880" s="231"/>
      <c r="AY880" s="253"/>
      <c r="BA880" s="207"/>
      <c r="BB880" s="207"/>
      <c r="BC880" s="208"/>
      <c r="BD880" s="210"/>
      <c r="BE880" s="211"/>
      <c r="BF880" s="211"/>
      <c r="BG880" s="212"/>
      <c r="BH880" s="213"/>
      <c r="BI880" s="214"/>
      <c r="BJ880" s="214"/>
      <c r="BK880" s="215"/>
      <c r="BL880" s="112"/>
      <c r="BM880" s="233"/>
      <c r="BN880" s="233"/>
      <c r="BO880" s="255"/>
      <c r="BP880" s="216"/>
      <c r="BQ880" s="216"/>
      <c r="BR880" s="216"/>
      <c r="BS880" s="217"/>
      <c r="BT880" s="218"/>
      <c r="BU880" s="259"/>
      <c r="BV880" s="259"/>
      <c r="BW880" s="260"/>
      <c r="BY880" s="257"/>
      <c r="BZ880" s="257"/>
      <c r="CA880" s="257"/>
      <c r="CB880" s="221"/>
      <c r="CC880" s="222"/>
      <c r="CD880" s="222"/>
      <c r="CE880" s="222"/>
    </row>
    <row r="881" spans="2:83" ht="15" customHeight="1">
      <c r="B881" s="2">
        <v>991</v>
      </c>
      <c r="C881" s="2">
        <v>876</v>
      </c>
      <c r="D881" s="49" t="s">
        <v>167</v>
      </c>
      <c r="E881" s="49" t="s">
        <v>1713</v>
      </c>
      <c r="G881" s="85">
        <v>1972</v>
      </c>
      <c r="H881" s="49" t="s">
        <v>31</v>
      </c>
      <c r="I881" s="2" t="str">
        <f>IF(G881&lt;=1953,"M60",IF(G881&lt;=1963,"M50",IF(G881&lt;=1973,"M40","M")))</f>
        <v>M40</v>
      </c>
      <c r="J881" s="105">
        <f t="shared" si="68"/>
        <v>94.36</v>
      </c>
      <c r="K881" s="249">
        <f t="shared" si="69"/>
        <v>99.210000000000008</v>
      </c>
      <c r="L881" s="51">
        <f t="shared" si="70"/>
        <v>1</v>
      </c>
      <c r="M881" s="52" t="str">
        <f t="shared" si="71"/>
        <v>nie</v>
      </c>
      <c r="N881" s="106">
        <f>IF($M881="ano",LARGE((Q881,U881,Y881,AC881,AG881,AK881,AO881,AS881,AW881,BA881,BE881,BI881,BM881,BQ881,BU881,BY881,CC881),1)+LARGE((Q881,U881,Y881,AC881,AG881,AK881,AO881,AS881,AW881,BA881,BE881,BI881,BM881,BQ881,BU881,BY881,CC881),2)+LARGE((Q881,U881,Y881,AC881,AG881,AK881,AO881,AS881,AW881,BA881,BE881,BI881,BM881,BQ881,BU881,BY881,CC881),3)+LARGE((Q881,U881,Y881,AC881,AG881,AK881,AO881,AS881,AW881,BA881,BE881,BI881,BM881,BQ881,BU881,BY881,CC881),4)+LARGE((Q881,U881,Y881,AC881,AG881,AK881,AO881,AS881,AW881,BA881,BE881,BI881,BM881,BQ881,BU881,BY881,CC881),5),J881)</f>
        <v>94.36</v>
      </c>
      <c r="O881" s="250">
        <f>IF($M881="ano",LARGE((S881,W881,AA881,AE881,AI881,AM881,AQ881,AU881,AY881,BC881,BG881,BK881,BO881,BS881,BW881,CA881,CE881),1)+LARGE((S881,W881,AA881,AE881,AI881,AM881,AQ881,AU881,AY881,BC881,BG881,BK881,BO881,BS881,BW881,CA881,CE881),2)+LARGE((S881,W881,AA881,AE881,AI881,AM881,AQ881,AU881,AY881,BC881,BG881,BK881,BO881,BS881,BW881,CA881,CE881),3)+LARGE((S881,W881,AA881,AE881,AI881,AM881,AQ881,AU881,AY881,BC881,BG881,BK881,BO881,BS881,BW881,CA881,CE881),4)+LARGE((S881,W881,AA881,AE881,AI881,AM881,AQ881,AU881,AY881,BC881,BG881,BK881,BO881,BS881,BW881,CA881,CE881),5),K881)</f>
        <v>99.210000000000008</v>
      </c>
      <c r="S881" s="193"/>
      <c r="W881" s="196"/>
      <c r="Y881" s="59" t="s">
        <v>247</v>
      </c>
      <c r="AA881" s="199" t="s">
        <v>247</v>
      </c>
      <c r="AB881" s="200">
        <v>7.3969907407407401E-2</v>
      </c>
      <c r="AC881" s="252">
        <v>94.36</v>
      </c>
      <c r="AD881" s="200">
        <v>7.0360175925925916E-2</v>
      </c>
      <c r="AE881" s="252">
        <v>99.210000000000008</v>
      </c>
      <c r="AG881" s="61" t="s">
        <v>247</v>
      </c>
      <c r="AI881" s="205"/>
      <c r="AJ881" s="200"/>
      <c r="AK881" s="201" t="s">
        <v>247</v>
      </c>
      <c r="AL881" s="201"/>
      <c r="AM881" s="202"/>
      <c r="AN881" s="206"/>
      <c r="AO881" s="207" t="s">
        <v>247</v>
      </c>
      <c r="AP881" s="207"/>
      <c r="AQ881" s="208"/>
      <c r="AU881" s="202"/>
      <c r="AW881" s="231"/>
      <c r="AX881" s="231"/>
      <c r="AY881" s="253"/>
      <c r="BA881" s="207"/>
      <c r="BB881" s="207"/>
      <c r="BC881" s="208"/>
      <c r="BD881" s="210"/>
      <c r="BE881" s="211"/>
      <c r="BF881" s="211"/>
      <c r="BG881" s="212"/>
      <c r="BH881" s="213"/>
      <c r="BI881" s="214"/>
      <c r="BJ881" s="214"/>
      <c r="BK881" s="215"/>
      <c r="BL881" s="112"/>
      <c r="BM881" s="233"/>
      <c r="BN881" s="233"/>
      <c r="BO881" s="255"/>
      <c r="BS881" s="217"/>
      <c r="BT881" s="218"/>
      <c r="BU881" s="259"/>
      <c r="BV881" s="259"/>
      <c r="BW881" s="260"/>
      <c r="BY881" s="257"/>
      <c r="BZ881" s="257"/>
      <c r="CA881" s="257"/>
      <c r="CB881" s="221"/>
      <c r="CC881" s="222"/>
      <c r="CD881" s="222"/>
      <c r="CE881" s="222"/>
    </row>
    <row r="882" spans="2:83" ht="15" customHeight="1">
      <c r="B882" s="2">
        <v>992</v>
      </c>
      <c r="C882" s="2">
        <v>877</v>
      </c>
      <c r="D882" s="49" t="s">
        <v>2229</v>
      </c>
      <c r="E882" s="49" t="s">
        <v>1505</v>
      </c>
      <c r="F882" s="93" t="s">
        <v>2230</v>
      </c>
      <c r="G882" s="85">
        <v>1982</v>
      </c>
      <c r="H882" s="49" t="s">
        <v>31</v>
      </c>
      <c r="I882" s="2" t="str">
        <f>IF(G882&lt;=1953,"M60",IF(G882&lt;=1963,"M50",IF(G882&lt;=1973,"M40","M")))</f>
        <v>M</v>
      </c>
      <c r="J882" s="105">
        <f t="shared" si="68"/>
        <v>99.17</v>
      </c>
      <c r="K882" s="249">
        <f t="shared" si="69"/>
        <v>99.17</v>
      </c>
      <c r="L882" s="51">
        <f t="shared" si="70"/>
        <v>1</v>
      </c>
      <c r="M882" s="52" t="str">
        <f t="shared" si="71"/>
        <v>nie</v>
      </c>
      <c r="N882" s="106">
        <f>IF($M882="ano",LARGE((Q882,U882,Y882,AC882,AG882,AK882,AO882,AS882,AW882,BA882,BE882,BI882,BM882,BQ882,BU882,BY882,CC882),1)+LARGE((Q882,U882,Y882,AC882,AG882,AK882,AO882,AS882,AW882,BA882,BE882,BI882,BM882,BQ882,BU882,BY882,CC882),2)+LARGE((Q882,U882,Y882,AC882,AG882,AK882,AO882,AS882,AW882,BA882,BE882,BI882,BM882,BQ882,BU882,BY882,CC882),3)+LARGE((Q882,U882,Y882,AC882,AG882,AK882,AO882,AS882,AW882,BA882,BE882,BI882,BM882,BQ882,BU882,BY882,CC882),4)+LARGE((Q882,U882,Y882,AC882,AG882,AK882,AO882,AS882,AW882,BA882,BE882,BI882,BM882,BQ882,BU882,BY882,CC882),5),J882)</f>
        <v>99.17</v>
      </c>
      <c r="O882" s="250">
        <f>IF($M882="ano",LARGE((S882,W882,AA882,AE882,AI882,AM882,AQ882,AU882,AY882,BC882,BG882,BK882,BO882,BS882,BW882,CA882,CE882),1)+LARGE((S882,W882,AA882,AE882,AI882,AM882,AQ882,AU882,AY882,BC882,BG882,BK882,BO882,BS882,BW882,CA882,CE882),2)+LARGE((S882,W882,AA882,AE882,AI882,AM882,AQ882,AU882,AY882,BC882,BG882,BK882,BO882,BS882,BW882,CA882,CE882),3)+LARGE((S882,W882,AA882,AE882,AI882,AM882,AQ882,AU882,AY882,BC882,BG882,BK882,BO882,BS882,BW882,CA882,CE882),4)+LARGE((S882,W882,AA882,AE882,AI882,AM882,AQ882,AU882,AY882,BC882,BG882,BK882,BO882,BS882,BW882,CA882,CE882),5),K882)</f>
        <v>99.17</v>
      </c>
      <c r="P882" s="191"/>
      <c r="Q882" s="192"/>
      <c r="R882" s="192"/>
      <c r="S882" s="193"/>
      <c r="T882" s="194">
        <v>0.11715277777777777</v>
      </c>
      <c r="U882" s="256">
        <v>99.17</v>
      </c>
      <c r="V882" s="194">
        <v>0.11715277777777777</v>
      </c>
      <c r="W882" s="256">
        <v>99.17</v>
      </c>
      <c r="X882" s="197"/>
      <c r="Y882" s="198" t="s">
        <v>247</v>
      </c>
      <c r="Z882" s="198"/>
      <c r="AA882" s="199" t="s">
        <v>247</v>
      </c>
      <c r="AB882" s="200"/>
      <c r="AC882" s="201"/>
      <c r="AD882" s="201"/>
      <c r="AE882" s="202"/>
      <c r="AF882" s="203"/>
      <c r="AG882" s="204"/>
      <c r="AH882" s="204"/>
      <c r="AI882" s="205"/>
      <c r="AJ882" s="200"/>
      <c r="AK882" s="201" t="s">
        <v>247</v>
      </c>
      <c r="AL882" s="201"/>
      <c r="AM882" s="202"/>
      <c r="AN882" s="206"/>
      <c r="AO882" s="207" t="s">
        <v>247</v>
      </c>
      <c r="AP882" s="207"/>
      <c r="AQ882" s="208"/>
      <c r="AU882" s="202"/>
      <c r="AW882" s="231"/>
      <c r="AX882" s="231"/>
      <c r="AY882" s="253"/>
      <c r="BA882" s="207"/>
      <c r="BB882" s="207"/>
      <c r="BC882" s="208"/>
      <c r="BD882" s="210"/>
      <c r="BE882" s="211"/>
      <c r="BF882" s="211"/>
      <c r="BG882" s="212"/>
      <c r="BH882" s="213"/>
      <c r="BI882" s="214"/>
      <c r="BJ882" s="214"/>
      <c r="BK882" s="215"/>
      <c r="BL882" s="112"/>
      <c r="BM882" s="233"/>
      <c r="BN882" s="233"/>
      <c r="BO882" s="255"/>
      <c r="BP882" s="225"/>
      <c r="BQ882" s="216"/>
      <c r="BR882" s="216"/>
      <c r="BS882" s="217"/>
      <c r="BT882" s="218"/>
      <c r="BU882" s="259"/>
      <c r="BV882" s="259"/>
      <c r="BW882" s="260"/>
      <c r="BY882" s="257"/>
      <c r="BZ882" s="257"/>
      <c r="CA882" s="257"/>
      <c r="CB882" s="221"/>
      <c r="CC882" s="222"/>
      <c r="CD882" s="222"/>
      <c r="CE882" s="222"/>
    </row>
    <row r="883" spans="2:83" ht="15" customHeight="1">
      <c r="B883" s="2">
        <v>993</v>
      </c>
      <c r="C883" s="2">
        <v>878</v>
      </c>
      <c r="D883" s="47" t="s">
        <v>1709</v>
      </c>
      <c r="E883" s="47" t="s">
        <v>1505</v>
      </c>
      <c r="F883" s="89" t="s">
        <v>1710</v>
      </c>
      <c r="G883" s="48">
        <v>1978</v>
      </c>
      <c r="H883" s="49" t="s">
        <v>31</v>
      </c>
      <c r="I883" s="2" t="str">
        <f>IF(G883&lt;=1953,"M60",IF(G883&lt;=1963,"M50",IF(G883&lt;=1973,"M40","M")))</f>
        <v>M</v>
      </c>
      <c r="J883" s="105">
        <f t="shared" si="68"/>
        <v>98.22</v>
      </c>
      <c r="K883" s="249">
        <f t="shared" si="69"/>
        <v>99.070000000000007</v>
      </c>
      <c r="L883" s="51">
        <f t="shared" si="70"/>
        <v>1</v>
      </c>
      <c r="M883" s="52" t="str">
        <f t="shared" si="71"/>
        <v>nie</v>
      </c>
      <c r="N883" s="106">
        <f>IF($M883="ano",LARGE((Q883,U883,Y883,AC883,AG883,AK883,AO883,AS883,AW883,BA883,BE883,BI883,BM883,BQ883,BU883,BY883,CC883),1)+LARGE((Q883,U883,Y883,AC883,AG883,AK883,AO883,AS883,AW883,BA883,BE883,BI883,BM883,BQ883,BU883,BY883,CC883),2)+LARGE((Q883,U883,Y883,AC883,AG883,AK883,AO883,AS883,AW883,BA883,BE883,BI883,BM883,BQ883,BU883,BY883,CC883),3)+LARGE((Q883,U883,Y883,AC883,AG883,AK883,AO883,AS883,AW883,BA883,BE883,BI883,BM883,BQ883,BU883,BY883,CC883),4)+LARGE((Q883,U883,Y883,AC883,AG883,AK883,AO883,AS883,AW883,BA883,BE883,BI883,BM883,BQ883,BU883,BY883,CC883),5),J883)</f>
        <v>98.22</v>
      </c>
      <c r="O883" s="250">
        <f>IF($M883="ano",LARGE((S883,W883,AA883,AE883,AI883,AM883,AQ883,AU883,AY883,BC883,BG883,BK883,BO883,BS883,BW883,CA883,CE883),1)+LARGE((S883,W883,AA883,AE883,AI883,AM883,AQ883,AU883,AY883,BC883,BG883,BK883,BO883,BS883,BW883,CA883,CE883),2)+LARGE((S883,W883,AA883,AE883,AI883,AM883,AQ883,AU883,AY883,BC883,BG883,BK883,BO883,BS883,BW883,CA883,CE883),3)+LARGE((S883,W883,AA883,AE883,AI883,AM883,AQ883,AU883,AY883,BC883,BG883,BK883,BO883,BS883,BW883,CA883,CE883),4)+LARGE((S883,W883,AA883,AE883,AI883,AM883,AQ883,AU883,AY883,BC883,BG883,BK883,BO883,BS883,BW883,CA883,CE883),5),K883)</f>
        <v>99.070000000000007</v>
      </c>
      <c r="P883" s="191"/>
      <c r="Q883" s="192"/>
      <c r="R883" s="192"/>
      <c r="S883" s="193"/>
      <c r="T883" s="194"/>
      <c r="U883" s="195"/>
      <c r="V883" s="195"/>
      <c r="W883" s="196"/>
      <c r="X883" s="197">
        <v>7.6030092592592594E-2</v>
      </c>
      <c r="Y883" s="261">
        <v>98.22</v>
      </c>
      <c r="Z883" s="197">
        <v>7.5383836805555562E-2</v>
      </c>
      <c r="AA883" s="261">
        <v>99.070000000000007</v>
      </c>
      <c r="AB883" s="200"/>
      <c r="AC883" s="201"/>
      <c r="AD883" s="201"/>
      <c r="AE883" s="202"/>
      <c r="AF883" s="203"/>
      <c r="AG883" s="204" t="s">
        <v>247</v>
      </c>
      <c r="AH883" s="204"/>
      <c r="AI883" s="205"/>
      <c r="AJ883" s="200"/>
      <c r="AK883" s="201" t="s">
        <v>247</v>
      </c>
      <c r="AL883" s="201"/>
      <c r="AM883" s="202"/>
      <c r="AN883" s="206"/>
      <c r="AO883" s="207" t="s">
        <v>247</v>
      </c>
      <c r="AP883" s="207"/>
      <c r="AQ883" s="208"/>
      <c r="AU883" s="202"/>
      <c r="AW883" s="231"/>
      <c r="AX883" s="231"/>
      <c r="AY883" s="253"/>
      <c r="BA883" s="207"/>
      <c r="BB883" s="207"/>
      <c r="BC883" s="208"/>
      <c r="BD883" s="210"/>
      <c r="BE883" s="211"/>
      <c r="BF883" s="211"/>
      <c r="BG883" s="212"/>
      <c r="BH883" s="213"/>
      <c r="BI883" s="214"/>
      <c r="BJ883" s="214"/>
      <c r="BK883" s="215"/>
      <c r="BL883" s="112"/>
      <c r="BM883" s="233"/>
      <c r="BN883" s="233"/>
      <c r="BO883" s="255"/>
      <c r="BP883" s="216"/>
      <c r="BQ883" s="216"/>
      <c r="BR883" s="216"/>
      <c r="BS883" s="217"/>
      <c r="BT883" s="218"/>
      <c r="BU883" s="259"/>
      <c r="BV883" s="259"/>
      <c r="BW883" s="260"/>
      <c r="BY883" s="257"/>
      <c r="BZ883" s="257"/>
      <c r="CA883" s="257"/>
      <c r="CB883" s="221"/>
      <c r="CC883" s="222"/>
      <c r="CD883" s="222"/>
      <c r="CE883" s="222"/>
    </row>
    <row r="884" spans="2:83" ht="15" customHeight="1">
      <c r="B884" s="2">
        <v>994</v>
      </c>
      <c r="C884" s="2">
        <v>879</v>
      </c>
      <c r="D884" s="49" t="s">
        <v>1376</v>
      </c>
      <c r="E884" s="49" t="s">
        <v>1490</v>
      </c>
      <c r="F884" s="93" t="s">
        <v>1542</v>
      </c>
      <c r="G884" s="85">
        <v>1989</v>
      </c>
      <c r="H884" s="49" t="s">
        <v>31</v>
      </c>
      <c r="I884" s="49" t="s">
        <v>31</v>
      </c>
      <c r="J884" s="105">
        <f t="shared" si="68"/>
        <v>98.93</v>
      </c>
      <c r="K884" s="249">
        <f t="shared" si="69"/>
        <v>98.93</v>
      </c>
      <c r="L884" s="51">
        <f t="shared" si="70"/>
        <v>1</v>
      </c>
      <c r="M884" s="52" t="str">
        <f t="shared" si="71"/>
        <v>nie</v>
      </c>
      <c r="N884" s="106">
        <f>IF($M884="ano",LARGE((Q884,U884,Y884,AC884,AG884,AK884,AO884,AS884,AW884,BA884,BE884,BI884,BM884,BQ884,BU884,BY884,CC884),1)+LARGE((Q884,U884,Y884,AC884,AG884,AK884,AO884,AS884,AW884,BA884,BE884,BI884,BM884,BQ884,BU884,BY884,CC884),2)+LARGE((Q884,U884,Y884,AC884,AG884,AK884,AO884,AS884,AW884,BA884,BE884,BI884,BM884,BQ884,BU884,BY884,CC884),3)+LARGE((Q884,U884,Y884,AC884,AG884,AK884,AO884,AS884,AW884,BA884,BE884,BI884,BM884,BQ884,BU884,BY884,CC884),4)+LARGE((Q884,U884,Y884,AC884,AG884,AK884,AO884,AS884,AW884,BA884,BE884,BI884,BM884,BQ884,BU884,BY884,CC884),5),J884)</f>
        <v>98.93</v>
      </c>
      <c r="O884" s="250">
        <f>IF($M884="ano",LARGE((S884,W884,AA884,AE884,AI884,AM884,AQ884,AU884,AY884,BC884,BG884,BK884,BO884,BS884,BW884,CA884,CE884),1)+LARGE((S884,W884,AA884,AE884,AI884,AM884,AQ884,AU884,AY884,BC884,BG884,BK884,BO884,BS884,BW884,CA884,CE884),2)+LARGE((S884,W884,AA884,AE884,AI884,AM884,AQ884,AU884,AY884,BC884,BG884,BK884,BO884,BS884,BW884,CA884,CE884),3)+LARGE((S884,W884,AA884,AE884,AI884,AM884,AQ884,AU884,AY884,BC884,BG884,BK884,BO884,BS884,BW884,CA884,CE884),4)+LARGE((S884,W884,AA884,AE884,AI884,AM884,AQ884,AU884,AY884,BC884,BG884,BK884,BO884,BS884,BW884,CA884,CE884),5),K884)</f>
        <v>98.93</v>
      </c>
      <c r="AJ884" s="200"/>
      <c r="AK884" s="201"/>
      <c r="AL884" s="201"/>
      <c r="AM884" s="201"/>
      <c r="BY884" s="264"/>
      <c r="BZ884" s="264"/>
      <c r="CA884" s="257"/>
      <c r="CB884" s="221">
        <v>7.1689814814814817E-2</v>
      </c>
      <c r="CC884" s="222">
        <v>98.93</v>
      </c>
      <c r="CD884" s="221">
        <v>7.1689814814814817E-2</v>
      </c>
      <c r="CE884" s="222">
        <v>98.93</v>
      </c>
    </row>
    <row r="885" spans="2:83" ht="15" customHeight="1">
      <c r="B885" s="2">
        <v>996</v>
      </c>
      <c r="C885" s="2">
        <v>880</v>
      </c>
      <c r="D885" s="49" t="s">
        <v>1377</v>
      </c>
      <c r="E885" s="49" t="s">
        <v>1632</v>
      </c>
      <c r="F885" s="93" t="s">
        <v>978</v>
      </c>
      <c r="G885" s="85">
        <v>1987</v>
      </c>
      <c r="H885" s="49" t="s">
        <v>31</v>
      </c>
      <c r="I885" s="49" t="s">
        <v>31</v>
      </c>
      <c r="J885" s="105">
        <f t="shared" si="68"/>
        <v>98.54</v>
      </c>
      <c r="K885" s="249">
        <f t="shared" si="69"/>
        <v>98.54</v>
      </c>
      <c r="L885" s="51">
        <f t="shared" si="70"/>
        <v>1</v>
      </c>
      <c r="M885" s="52" t="str">
        <f t="shared" si="71"/>
        <v>nie</v>
      </c>
      <c r="N885" s="106">
        <f>IF($M885="ano",LARGE((Q885,U885,Y885,AC885,AG885,AK885,AO885,AS885,AW885,BA885,BE885,BI885,BM885,BQ885,BU885,BY885,CC885),1)+LARGE((Q885,U885,Y885,AC885,AG885,AK885,AO885,AS885,AW885,BA885,BE885,BI885,BM885,BQ885,BU885,BY885,CC885),2)+LARGE((Q885,U885,Y885,AC885,AG885,AK885,AO885,AS885,AW885,BA885,BE885,BI885,BM885,BQ885,BU885,BY885,CC885),3)+LARGE((Q885,U885,Y885,AC885,AG885,AK885,AO885,AS885,AW885,BA885,BE885,BI885,BM885,BQ885,BU885,BY885,CC885),4)+LARGE((Q885,U885,Y885,AC885,AG885,AK885,AO885,AS885,AW885,BA885,BE885,BI885,BM885,BQ885,BU885,BY885,CC885),5),J885)</f>
        <v>98.54</v>
      </c>
      <c r="O885" s="250">
        <f>IF($M885="ano",LARGE((S885,W885,AA885,AE885,AI885,AM885,AQ885,AU885,AY885,BC885,BG885,BK885,BO885,BS885,BW885,CA885,CE885),1)+LARGE((S885,W885,AA885,AE885,AI885,AM885,AQ885,AU885,AY885,BC885,BG885,BK885,BO885,BS885,BW885,CA885,CE885),2)+LARGE((S885,W885,AA885,AE885,AI885,AM885,AQ885,AU885,AY885,BC885,BG885,BK885,BO885,BS885,BW885,CA885,CE885),3)+LARGE((S885,W885,AA885,AE885,AI885,AM885,AQ885,AU885,AY885,BC885,BG885,BK885,BO885,BS885,BW885,CA885,CE885),4)+LARGE((S885,W885,AA885,AE885,AI885,AM885,AQ885,AU885,AY885,BC885,BG885,BK885,BO885,BS885,BW885,CA885,CE885),5),K885)</f>
        <v>98.54</v>
      </c>
      <c r="AJ885" s="200"/>
      <c r="AK885" s="201"/>
      <c r="AL885" s="201"/>
      <c r="AM885" s="201"/>
      <c r="BY885" s="264"/>
      <c r="BZ885" s="264"/>
      <c r="CA885" s="257"/>
      <c r="CB885" s="221">
        <v>7.1782407407407406E-2</v>
      </c>
      <c r="CC885" s="222">
        <v>98.54</v>
      </c>
      <c r="CD885" s="221">
        <v>7.1782407407407406E-2</v>
      </c>
      <c r="CE885" s="222">
        <v>98.54</v>
      </c>
    </row>
    <row r="886" spans="2:83" ht="15" customHeight="1">
      <c r="B886" s="2">
        <v>997</v>
      </c>
      <c r="C886" s="2">
        <v>881</v>
      </c>
      <c r="D886" s="49" t="s">
        <v>1383</v>
      </c>
      <c r="E886" s="49" t="s">
        <v>1534</v>
      </c>
      <c r="F886" s="93" t="s">
        <v>1384</v>
      </c>
      <c r="G886" s="85">
        <v>1969</v>
      </c>
      <c r="H886" s="49" t="s">
        <v>31</v>
      </c>
      <c r="I886" s="49" t="s">
        <v>32</v>
      </c>
      <c r="J886" s="105">
        <f t="shared" si="68"/>
        <v>91.49</v>
      </c>
      <c r="K886" s="249">
        <f t="shared" si="69"/>
        <v>98.52000000000001</v>
      </c>
      <c r="L886" s="51">
        <f t="shared" si="70"/>
        <v>1</v>
      </c>
      <c r="M886" s="52" t="str">
        <f t="shared" si="71"/>
        <v>nie</v>
      </c>
      <c r="N886" s="106">
        <f>IF($M886="ano",LARGE((Q886,U886,Y886,AC886,AG886,AK886,AO886,AS886,AW886,BA886,BE886,BI886,BM886,BQ886,BU886,BY886,CC886),1)+LARGE((Q886,U886,Y886,AC886,AG886,AK886,AO886,AS886,AW886,BA886,BE886,BI886,BM886,BQ886,BU886,BY886,CC886),2)+LARGE((Q886,U886,Y886,AC886,AG886,AK886,AO886,AS886,AW886,BA886,BE886,BI886,BM886,BQ886,BU886,BY886,CC886),3)+LARGE((Q886,U886,Y886,AC886,AG886,AK886,AO886,AS886,AW886,BA886,BE886,BI886,BM886,BQ886,BU886,BY886,CC886),4)+LARGE((Q886,U886,Y886,AC886,AG886,AK886,AO886,AS886,AW886,BA886,BE886,BI886,BM886,BQ886,BU886,BY886,CC886),5),J886)</f>
        <v>91.49</v>
      </c>
      <c r="O886" s="250">
        <f>IF($M886="ano",LARGE((S886,W886,AA886,AE886,AI886,AM886,AQ886,AU886,AY886,BC886,BG886,BK886,BO886,BS886,BW886,CA886,CE886),1)+LARGE((S886,W886,AA886,AE886,AI886,AM886,AQ886,AU886,AY886,BC886,BG886,BK886,BO886,BS886,BW886,CA886,CE886),2)+LARGE((S886,W886,AA886,AE886,AI886,AM886,AQ886,AU886,AY886,BC886,BG886,BK886,BO886,BS886,BW886,CA886,CE886),3)+LARGE((S886,W886,AA886,AE886,AI886,AM886,AQ886,AU886,AY886,BC886,BG886,BK886,BO886,BS886,BW886,CA886,CE886),4)+LARGE((S886,W886,AA886,AE886,AI886,AM886,AQ886,AU886,AY886,BC886,BG886,BK886,BO886,BS886,BW886,CA886,CE886),5),K886)</f>
        <v>98.52000000000001</v>
      </c>
      <c r="AJ886" s="200"/>
      <c r="AK886" s="201"/>
      <c r="AL886" s="201"/>
      <c r="AM886" s="201"/>
      <c r="BY886" s="264"/>
      <c r="BZ886" s="264"/>
      <c r="CA886" s="257"/>
      <c r="CB886" s="221">
        <v>7.346064814814815E-2</v>
      </c>
      <c r="CC886" s="222">
        <v>91.49</v>
      </c>
      <c r="CD886" s="221">
        <v>6.8222903935185181E-2</v>
      </c>
      <c r="CE886" s="222">
        <v>98.52000000000001</v>
      </c>
    </row>
    <row r="887" spans="2:83" ht="15" customHeight="1">
      <c r="B887" s="2">
        <v>999</v>
      </c>
      <c r="C887" s="2">
        <v>882</v>
      </c>
      <c r="D887" s="49" t="s">
        <v>1382</v>
      </c>
      <c r="E887" s="49" t="s">
        <v>1543</v>
      </c>
      <c r="F887" s="93" t="s">
        <v>2188</v>
      </c>
      <c r="G887" s="85">
        <v>1970</v>
      </c>
      <c r="H887" s="49" t="s">
        <v>31</v>
      </c>
      <c r="I887" s="49" t="s">
        <v>32</v>
      </c>
      <c r="J887" s="105">
        <f t="shared" si="68"/>
        <v>92.13</v>
      </c>
      <c r="K887" s="249">
        <f t="shared" si="69"/>
        <v>98.410000000000011</v>
      </c>
      <c r="L887" s="51">
        <f t="shared" si="70"/>
        <v>1</v>
      </c>
      <c r="M887" s="52" t="str">
        <f t="shared" si="71"/>
        <v>nie</v>
      </c>
      <c r="N887" s="106">
        <f>IF($M887="ano",LARGE((Q887,U887,Y887,AC887,AG887,AK887,AO887,AS887,AW887,BA887,BE887,BI887,BM887,BQ887,BU887,BY887,CC887),1)+LARGE((Q887,U887,Y887,AC887,AG887,AK887,AO887,AS887,AW887,BA887,BE887,BI887,BM887,BQ887,BU887,BY887,CC887),2)+LARGE((Q887,U887,Y887,AC887,AG887,AK887,AO887,AS887,AW887,BA887,BE887,BI887,BM887,BQ887,BU887,BY887,CC887),3)+LARGE((Q887,U887,Y887,AC887,AG887,AK887,AO887,AS887,AW887,BA887,BE887,BI887,BM887,BQ887,BU887,BY887,CC887),4)+LARGE((Q887,U887,Y887,AC887,AG887,AK887,AO887,AS887,AW887,BA887,BE887,BI887,BM887,BQ887,BU887,BY887,CC887),5),J887)</f>
        <v>92.13</v>
      </c>
      <c r="O887" s="250">
        <f>IF($M887="ano",LARGE((S887,W887,AA887,AE887,AI887,AM887,AQ887,AU887,AY887,BC887,BG887,BK887,BO887,BS887,BW887,CA887,CE887),1)+LARGE((S887,W887,AA887,AE887,AI887,AM887,AQ887,AU887,AY887,BC887,BG887,BK887,BO887,BS887,BW887,CA887,CE887),2)+LARGE((S887,W887,AA887,AE887,AI887,AM887,AQ887,AU887,AY887,BC887,BG887,BK887,BO887,BS887,BW887,CA887,CE887),3)+LARGE((S887,W887,AA887,AE887,AI887,AM887,AQ887,AU887,AY887,BC887,BG887,BK887,BO887,BS887,BW887,CA887,CE887),4)+LARGE((S887,W887,AA887,AE887,AI887,AM887,AQ887,AU887,AY887,BC887,BG887,BK887,BO887,BS887,BW887,CA887,CE887),5),K887)</f>
        <v>98.410000000000011</v>
      </c>
      <c r="AJ887" s="200"/>
      <c r="AK887" s="201"/>
      <c r="AL887" s="201"/>
      <c r="AM887" s="201"/>
      <c r="BY887" s="264"/>
      <c r="BZ887" s="264"/>
      <c r="CA887" s="257"/>
      <c r="CB887" s="221">
        <v>7.3310185185185187E-2</v>
      </c>
      <c r="CC887" s="222">
        <v>92.13</v>
      </c>
      <c r="CD887" s="221">
        <v>6.8632995370370375E-2</v>
      </c>
      <c r="CE887" s="222">
        <v>98.410000000000011</v>
      </c>
    </row>
    <row r="888" spans="2:83" ht="15" customHeight="1">
      <c r="B888" s="2">
        <v>1001</v>
      </c>
      <c r="C888" s="2">
        <v>883</v>
      </c>
      <c r="D888" s="49" t="s">
        <v>1737</v>
      </c>
      <c r="E888" s="49" t="s">
        <v>1736</v>
      </c>
      <c r="G888" s="85">
        <v>1998</v>
      </c>
      <c r="H888" s="49" t="s">
        <v>31</v>
      </c>
      <c r="I888" s="2" t="s">
        <v>35</v>
      </c>
      <c r="J888" s="105">
        <f t="shared" si="68"/>
        <v>90.1</v>
      </c>
      <c r="K888" s="249">
        <f t="shared" si="69"/>
        <v>97.73</v>
      </c>
      <c r="L888" s="51">
        <f t="shared" si="70"/>
        <v>1</v>
      </c>
      <c r="M888" s="52" t="str">
        <f t="shared" si="71"/>
        <v>nie</v>
      </c>
      <c r="N888" s="106">
        <f>IF($M888="ano",LARGE((Q888,U888,Y888,AC888,AG888,AK888,AO888,AS888,AW888,BA888,BE888,BI888,BM888,BQ888,BU888,BY888,CC888),1)+LARGE((Q888,U888,Y888,AC888,AG888,AK888,AO888,AS888,AW888,BA888,BE888,BI888,BM888,BQ888,BU888,BY888,CC888),2)+LARGE((Q888,U888,Y888,AC888,AG888,AK888,AO888,AS888,AW888,BA888,BE888,BI888,BM888,BQ888,BU888,BY888,CC888),3)+LARGE((Q888,U888,Y888,AC888,AG888,AK888,AO888,AS888,AW888,BA888,BE888,BI888,BM888,BQ888,BU888,BY888,CC888),4)+LARGE((Q888,U888,Y888,AC888,AG888,AK888,AO888,AS888,AW888,BA888,BE888,BI888,BM888,BQ888,BU888,BY888,CC888),5),J888)</f>
        <v>90.1</v>
      </c>
      <c r="O888" s="250">
        <f>IF($M888="ano",LARGE((S888,W888,AA888,AE888,AI888,AM888,AQ888,AU888,AY888,BC888,BG888,BK888,BO888,BS888,BW888,CA888,CE888),1)+LARGE((S888,W888,AA888,AE888,AI888,AM888,AQ888,AU888,AY888,BC888,BG888,BK888,BO888,BS888,BW888,CA888,CE888),2)+LARGE((S888,W888,AA888,AE888,AI888,AM888,AQ888,AU888,AY888,BC888,BG888,BK888,BO888,BS888,BW888,CA888,CE888),3)+LARGE((S888,W888,AA888,AE888,AI888,AM888,AQ888,AU888,AY888,BC888,BG888,BK888,BO888,BS888,BW888,CA888,CE888),4)+LARGE((S888,W888,AA888,AE888,AI888,AM888,AQ888,AU888,AY888,BC888,BG888,BK888,BO888,BS888,BW888,CA888,CE888),5),K888)</f>
        <v>97.73</v>
      </c>
      <c r="P888" s="191"/>
      <c r="Q888" s="192"/>
      <c r="R888" s="192"/>
      <c r="S888" s="193"/>
      <c r="T888" s="194"/>
      <c r="U888" s="195"/>
      <c r="V888" s="195"/>
      <c r="W888" s="196"/>
      <c r="X888" s="197">
        <v>7.7835648148148154E-2</v>
      </c>
      <c r="Y888" s="261">
        <v>90.1</v>
      </c>
      <c r="Z888" s="197">
        <v>7.1764467592592598E-2</v>
      </c>
      <c r="AA888" s="261">
        <v>97.73</v>
      </c>
      <c r="AB888" s="200"/>
      <c r="AC888" s="201"/>
      <c r="AD888" s="201"/>
      <c r="AE888" s="202"/>
      <c r="AF888" s="203"/>
      <c r="AG888" s="204" t="s">
        <v>247</v>
      </c>
      <c r="AH888" s="204"/>
      <c r="AI888" s="205"/>
      <c r="AJ888" s="200"/>
      <c r="AK888" s="201" t="s">
        <v>247</v>
      </c>
      <c r="AL888" s="201"/>
      <c r="AM888" s="202"/>
      <c r="AN888" s="206"/>
      <c r="AO888" s="207" t="s">
        <v>247</v>
      </c>
      <c r="AP888" s="207"/>
      <c r="AQ888" s="208"/>
      <c r="AU888" s="202"/>
      <c r="AW888" s="231"/>
      <c r="AX888" s="231"/>
      <c r="AY888" s="253"/>
      <c r="BA888" s="207"/>
      <c r="BB888" s="207"/>
      <c r="BC888" s="208"/>
      <c r="BD888" s="210"/>
      <c r="BE888" s="211"/>
      <c r="BF888" s="211"/>
      <c r="BG888" s="212"/>
      <c r="BH888" s="213"/>
      <c r="BI888" s="214"/>
      <c r="BJ888" s="214"/>
      <c r="BK888" s="215"/>
      <c r="BL888" s="112"/>
      <c r="BM888" s="233"/>
      <c r="BN888" s="233"/>
      <c r="BO888" s="255"/>
      <c r="BP888" s="216"/>
      <c r="BQ888" s="216"/>
      <c r="BR888" s="216"/>
      <c r="BS888" s="217"/>
      <c r="BT888" s="218"/>
      <c r="BU888" s="259"/>
      <c r="BV888" s="259"/>
      <c r="BW888" s="260"/>
      <c r="BY888" s="257"/>
      <c r="BZ888" s="257"/>
      <c r="CA888" s="257"/>
      <c r="CB888" s="221"/>
      <c r="CC888" s="222"/>
      <c r="CD888" s="222"/>
      <c r="CE888" s="222"/>
    </row>
    <row r="889" spans="2:83" ht="15" customHeight="1">
      <c r="B889" s="2">
        <v>1002</v>
      </c>
      <c r="C889" s="2">
        <v>884</v>
      </c>
      <c r="D889" s="47" t="s">
        <v>14</v>
      </c>
      <c r="E889" s="47" t="s">
        <v>13</v>
      </c>
      <c r="F889" s="89" t="s">
        <v>15</v>
      </c>
      <c r="G889" s="48">
        <v>1966</v>
      </c>
      <c r="H889" s="49" t="s">
        <v>31</v>
      </c>
      <c r="I889" s="2" t="str">
        <f>IF(G889&lt;=1953,"M60",IF(G889&lt;=1963,"M50",IF(G889&lt;=1973,"M40","M")))</f>
        <v>M40</v>
      </c>
      <c r="J889" s="105">
        <f t="shared" si="68"/>
        <v>88.41</v>
      </c>
      <c r="K889" s="249">
        <f t="shared" si="69"/>
        <v>97.570000000000007</v>
      </c>
      <c r="L889" s="51">
        <f t="shared" si="70"/>
        <v>1</v>
      </c>
      <c r="M889" s="52" t="str">
        <f t="shared" si="71"/>
        <v>nie</v>
      </c>
      <c r="N889" s="106">
        <f>IF($M889="ano",LARGE((Q889,U889,Y889,AC889,AG889,AK889,AO889,AS889,AW889,BA889,BE889,BI889,BM889,BQ889,BU889,BY889,CC889),1)+LARGE((Q889,U889,Y889,AC889,AG889,AK889,AO889,AS889,AW889,BA889,BE889,BI889,BM889,BQ889,BU889,BY889,CC889),2)+LARGE((Q889,U889,Y889,AC889,AG889,AK889,AO889,AS889,AW889,BA889,BE889,BI889,BM889,BQ889,BU889,BY889,CC889),3)+LARGE((Q889,U889,Y889,AC889,AG889,AK889,AO889,AS889,AW889,BA889,BE889,BI889,BM889,BQ889,BU889,BY889,CC889),4)+LARGE((Q889,U889,Y889,AC889,AG889,AK889,AO889,AS889,AW889,BA889,BE889,BI889,BM889,BQ889,BU889,BY889,CC889),5),J889)</f>
        <v>88.41</v>
      </c>
      <c r="O889" s="250">
        <f>IF($M889="ano",LARGE((S889,W889,AA889,AE889,AI889,AM889,AQ889,AU889,AY889,BC889,BG889,BK889,BO889,BS889,BW889,CA889,CE889),1)+LARGE((S889,W889,AA889,AE889,AI889,AM889,AQ889,AU889,AY889,BC889,BG889,BK889,BO889,BS889,BW889,CA889,CE889),2)+LARGE((S889,W889,AA889,AE889,AI889,AM889,AQ889,AU889,AY889,BC889,BG889,BK889,BO889,BS889,BW889,CA889,CE889),3)+LARGE((S889,W889,AA889,AE889,AI889,AM889,AQ889,AU889,AY889,BC889,BG889,BK889,BO889,BS889,BW889,CA889,CE889),4)+LARGE((S889,W889,AA889,AE889,AI889,AM889,AQ889,AU889,AY889,BC889,BG889,BK889,BO889,BS889,BW889,CA889,CE889),5),K889)</f>
        <v>97.570000000000007</v>
      </c>
      <c r="P889" s="191">
        <v>0.28692129629629631</v>
      </c>
      <c r="Q889" s="192">
        <v>88.41</v>
      </c>
      <c r="R889" s="191">
        <v>0.26000807870370374</v>
      </c>
      <c r="S889" s="192">
        <v>97.570000000000007</v>
      </c>
      <c r="T889" s="194"/>
      <c r="U889" s="195"/>
      <c r="V889" s="195"/>
      <c r="W889" s="196"/>
      <c r="X889" s="197"/>
      <c r="Y889" s="198" t="s">
        <v>247</v>
      </c>
      <c r="Z889" s="198"/>
      <c r="AA889" s="199" t="s">
        <v>247</v>
      </c>
      <c r="AB889" s="200"/>
      <c r="AC889" s="201"/>
      <c r="AD889" s="201"/>
      <c r="AE889" s="202"/>
      <c r="AF889" s="203"/>
      <c r="AG889" s="204" t="s">
        <v>247</v>
      </c>
      <c r="AH889" s="204"/>
      <c r="AI889" s="205"/>
      <c r="AJ889" s="200"/>
      <c r="AK889" s="201" t="s">
        <v>247</v>
      </c>
      <c r="AL889" s="201"/>
      <c r="AM889" s="202"/>
      <c r="AN889" s="206"/>
      <c r="AO889" s="207" t="s">
        <v>247</v>
      </c>
      <c r="AP889" s="207"/>
      <c r="AQ889" s="208"/>
      <c r="AU889" s="202"/>
      <c r="AW889" s="231"/>
      <c r="AX889" s="231"/>
      <c r="AY889" s="253"/>
      <c r="BA889" s="207"/>
      <c r="BB889" s="207"/>
      <c r="BC889" s="208"/>
      <c r="BD889" s="210"/>
      <c r="BE889" s="211"/>
      <c r="BF889" s="211"/>
      <c r="BG889" s="212"/>
      <c r="BH889" s="213"/>
      <c r="BI889" s="214"/>
      <c r="BJ889" s="214"/>
      <c r="BK889" s="215"/>
      <c r="BL889" s="112"/>
      <c r="BM889" s="233"/>
      <c r="BN889" s="233"/>
      <c r="BO889" s="255"/>
      <c r="BP889" s="216"/>
      <c r="BQ889" s="216"/>
      <c r="BR889" s="216"/>
      <c r="BS889" s="217"/>
      <c r="BT889" s="218"/>
      <c r="BU889" s="259"/>
      <c r="BV889" s="259"/>
      <c r="BW889" s="260"/>
      <c r="BY889" s="257"/>
      <c r="BZ889" s="257"/>
      <c r="CA889" s="257"/>
      <c r="CB889" s="221"/>
      <c r="CC889" s="222"/>
      <c r="CD889" s="222"/>
      <c r="CE889" s="222"/>
    </row>
    <row r="890" spans="2:83" ht="15" customHeight="1">
      <c r="B890" s="2">
        <v>1003</v>
      </c>
      <c r="C890" s="2">
        <v>885</v>
      </c>
      <c r="D890" s="49" t="s">
        <v>902</v>
      </c>
      <c r="E890" s="49" t="s">
        <v>1505</v>
      </c>
      <c r="F890" s="93" t="s">
        <v>247</v>
      </c>
      <c r="G890" s="85">
        <v>1978</v>
      </c>
      <c r="H890" s="49" t="s">
        <v>31</v>
      </c>
      <c r="I890" s="49" t="s">
        <v>31</v>
      </c>
      <c r="J890" s="105">
        <f t="shared" si="68"/>
        <v>96.62</v>
      </c>
      <c r="K890" s="249">
        <f t="shared" si="69"/>
        <v>97.45</v>
      </c>
      <c r="L890" s="51">
        <f t="shared" si="70"/>
        <v>1</v>
      </c>
      <c r="M890" s="52" t="str">
        <f t="shared" si="71"/>
        <v>nie</v>
      </c>
      <c r="N890" s="106">
        <f>IF($M890="ano",LARGE((Q890,U890,Y890,AC890,AG890,AK890,AO890,AS890,AW890,BA890,BE890,BI890,BM890,BQ890,BU890,BY890,CC890),1)+LARGE((Q890,U890,Y890,AC890,AG890,AK890,AO890,AS890,AW890,BA890,BE890,BI890,BM890,BQ890,BU890,BY890,CC890),2)+LARGE((Q890,U890,Y890,AC890,AG890,AK890,AO890,AS890,AW890,BA890,BE890,BI890,BM890,BQ890,BU890,BY890,CC890),3)+LARGE((Q890,U890,Y890,AC890,AG890,AK890,AO890,AS890,AW890,BA890,BE890,BI890,BM890,BQ890,BU890,BY890,CC890),4)+LARGE((Q890,U890,Y890,AC890,AG890,AK890,AO890,AS890,AW890,BA890,BE890,BI890,BM890,BQ890,BU890,BY890,CC890),5),J890)</f>
        <v>96.62</v>
      </c>
      <c r="O890" s="250">
        <f>IF($M890="ano",LARGE((S890,W890,AA890,AE890,AI890,AM890,AQ890,AU890,AY890,BC890,BG890,BK890,BO890,BS890,BW890,CA890,CE890),1)+LARGE((S890,W890,AA890,AE890,AI890,AM890,AQ890,AU890,AY890,BC890,BG890,BK890,BO890,BS890,BW890,CA890,CE890),2)+LARGE((S890,W890,AA890,AE890,AI890,AM890,AQ890,AU890,AY890,BC890,BG890,BK890,BO890,BS890,BW890,CA890,CE890),3)+LARGE((S890,W890,AA890,AE890,AI890,AM890,AQ890,AU890,AY890,BC890,BG890,BK890,BO890,BS890,BW890,CA890,CE890),4)+LARGE((S890,W890,AA890,AE890,AI890,AM890,AQ890,AU890,AY890,BC890,BG890,BK890,BO890,BS890,BW890,CA890,CE890),5),K890)</f>
        <v>97.45</v>
      </c>
      <c r="Y890" s="59" t="s">
        <v>247</v>
      </c>
      <c r="AA890" s="59" t="s">
        <v>247</v>
      </c>
      <c r="AJ890" s="200"/>
      <c r="AK890" s="201"/>
      <c r="AL890" s="201"/>
      <c r="AM890" s="201"/>
      <c r="BD890" s="210">
        <v>7.4282407407407408E-2</v>
      </c>
      <c r="BE890" s="258">
        <v>96.62</v>
      </c>
      <c r="BF890" s="210">
        <v>7.3651006944444444E-2</v>
      </c>
      <c r="BG890" s="258">
        <v>97.45</v>
      </c>
      <c r="BH890" s="213"/>
      <c r="BI890" s="214"/>
      <c r="BJ890" s="214"/>
      <c r="BK890" s="215"/>
      <c r="BL890" s="112"/>
      <c r="BM890" s="233"/>
      <c r="BN890" s="233"/>
      <c r="BO890" s="255"/>
      <c r="BT890" s="218"/>
      <c r="BU890" s="259"/>
      <c r="BV890" s="259"/>
      <c r="BW890" s="260"/>
      <c r="BY890" s="257"/>
      <c r="BZ890" s="257"/>
      <c r="CA890" s="257"/>
      <c r="CB890" s="221"/>
      <c r="CC890" s="222"/>
      <c r="CD890" s="222"/>
      <c r="CE890" s="222"/>
    </row>
    <row r="891" spans="2:83" ht="15" customHeight="1">
      <c r="B891" s="2">
        <v>1004</v>
      </c>
      <c r="C891" s="2">
        <v>886</v>
      </c>
      <c r="D891" s="49" t="s">
        <v>1711</v>
      </c>
      <c r="E891" s="49" t="s">
        <v>1534</v>
      </c>
      <c r="F891" s="93" t="s">
        <v>1712</v>
      </c>
      <c r="G891" s="85">
        <v>1986</v>
      </c>
      <c r="H891" s="49" t="s">
        <v>31</v>
      </c>
      <c r="I891" s="2" t="str">
        <f>IF(G891&lt;=1953,"M60",IF(G891&lt;=1963,"M50",IF(G891&lt;=1973,"M40","M")))</f>
        <v>M</v>
      </c>
      <c r="J891" s="105">
        <f t="shared" si="68"/>
        <v>97.43</v>
      </c>
      <c r="K891" s="249">
        <f t="shared" si="69"/>
        <v>97.43</v>
      </c>
      <c r="L891" s="51">
        <f t="shared" si="70"/>
        <v>1</v>
      </c>
      <c r="M891" s="52" t="str">
        <f t="shared" si="71"/>
        <v>nie</v>
      </c>
      <c r="N891" s="106">
        <f>IF($M891="ano",LARGE((Q891,U891,Y891,AC891,AG891,AK891,AO891,AS891,AW891,BA891,BE891,BI891,BM891,BQ891,BU891,BY891,CC891),1)+LARGE((Q891,U891,Y891,AC891,AG891,AK891,AO891,AS891,AW891,BA891,BE891,BI891,BM891,BQ891,BU891,BY891,CC891),2)+LARGE((Q891,U891,Y891,AC891,AG891,AK891,AO891,AS891,AW891,BA891,BE891,BI891,BM891,BQ891,BU891,BY891,CC891),3)+LARGE((Q891,U891,Y891,AC891,AG891,AK891,AO891,AS891,AW891,BA891,BE891,BI891,BM891,BQ891,BU891,BY891,CC891),4)+LARGE((Q891,U891,Y891,AC891,AG891,AK891,AO891,AS891,AW891,BA891,BE891,BI891,BM891,BQ891,BU891,BY891,CC891),5),J891)</f>
        <v>97.43</v>
      </c>
      <c r="O891" s="250">
        <f>IF($M891="ano",LARGE((S891,W891,AA891,AE891,AI891,AM891,AQ891,AU891,AY891,BC891,BG891,BK891,BO891,BS891,BW891,CA891,CE891),1)+LARGE((S891,W891,AA891,AE891,AI891,AM891,AQ891,AU891,AY891,BC891,BG891,BK891,BO891,BS891,BW891,CA891,CE891),2)+LARGE((S891,W891,AA891,AE891,AI891,AM891,AQ891,AU891,AY891,BC891,BG891,BK891,BO891,BS891,BW891,CA891,CE891),3)+LARGE((S891,W891,AA891,AE891,AI891,AM891,AQ891,AU891,AY891,BC891,BG891,BK891,BO891,BS891,BW891,CA891,CE891),4)+LARGE((S891,W891,AA891,AE891,AI891,AM891,AQ891,AU891,AY891,BC891,BG891,BK891,BO891,BS891,BW891,CA891,CE891),5),K891)</f>
        <v>97.43</v>
      </c>
      <c r="P891" s="191"/>
      <c r="Q891" s="192"/>
      <c r="R891" s="192"/>
      <c r="S891" s="193"/>
      <c r="T891" s="194"/>
      <c r="U891" s="195"/>
      <c r="V891" s="195"/>
      <c r="W891" s="196"/>
      <c r="X891" s="197">
        <v>7.6203703703703704E-2</v>
      </c>
      <c r="Y891" s="261">
        <v>97.43</v>
      </c>
      <c r="Z891" s="197">
        <v>7.6203703703703704E-2</v>
      </c>
      <c r="AA891" s="261">
        <v>97.43</v>
      </c>
      <c r="AB891" s="200"/>
      <c r="AC891" s="201"/>
      <c r="AD891" s="201"/>
      <c r="AE891" s="202"/>
      <c r="AF891" s="203"/>
      <c r="AG891" s="204" t="s">
        <v>247</v>
      </c>
      <c r="AH891" s="204"/>
      <c r="AI891" s="205"/>
      <c r="AJ891" s="200"/>
      <c r="AK891" s="201" t="s">
        <v>247</v>
      </c>
      <c r="AL891" s="201"/>
      <c r="AM891" s="202"/>
      <c r="AN891" s="206"/>
      <c r="AO891" s="207" t="s">
        <v>247</v>
      </c>
      <c r="AP891" s="207"/>
      <c r="AQ891" s="208"/>
      <c r="AU891" s="202"/>
      <c r="AW891" s="231"/>
      <c r="AX891" s="231"/>
      <c r="AY891" s="253"/>
      <c r="BA891" s="207"/>
      <c r="BB891" s="207"/>
      <c r="BC891" s="208"/>
      <c r="BD891" s="210"/>
      <c r="BE891" s="211"/>
      <c r="BF891" s="211"/>
      <c r="BG891" s="212"/>
      <c r="BH891" s="213"/>
      <c r="BI891" s="214"/>
      <c r="BJ891" s="214"/>
      <c r="BK891" s="215"/>
      <c r="BL891" s="112"/>
      <c r="BM891" s="233"/>
      <c r="BN891" s="233"/>
      <c r="BO891" s="255"/>
      <c r="BP891" s="216"/>
      <c r="BQ891" s="216"/>
      <c r="BR891" s="216"/>
      <c r="BS891" s="217"/>
      <c r="BT891" s="218"/>
      <c r="BU891" s="259"/>
      <c r="BV891" s="259"/>
      <c r="BW891" s="260"/>
      <c r="BY891" s="257"/>
      <c r="BZ891" s="257"/>
      <c r="CA891" s="257"/>
      <c r="CB891" s="221"/>
      <c r="CC891" s="222"/>
      <c r="CD891" s="222"/>
      <c r="CE891" s="222"/>
    </row>
    <row r="892" spans="2:83" ht="15" customHeight="1">
      <c r="B892" s="2">
        <v>1005</v>
      </c>
      <c r="C892" s="2">
        <v>887</v>
      </c>
      <c r="D892" s="49" t="s">
        <v>1378</v>
      </c>
      <c r="E892" s="49" t="s">
        <v>1582</v>
      </c>
      <c r="F892" s="93" t="s">
        <v>2082</v>
      </c>
      <c r="G892" s="85">
        <v>1974</v>
      </c>
      <c r="H892" s="49" t="s">
        <v>31</v>
      </c>
      <c r="I892" s="49" t="s">
        <v>31</v>
      </c>
      <c r="J892" s="105">
        <f t="shared" si="68"/>
        <v>94.07</v>
      </c>
      <c r="K892" s="249">
        <f t="shared" si="69"/>
        <v>97.36</v>
      </c>
      <c r="L892" s="51">
        <f t="shared" si="70"/>
        <v>1</v>
      </c>
      <c r="M892" s="52" t="str">
        <f t="shared" si="71"/>
        <v>nie</v>
      </c>
      <c r="N892" s="106">
        <f>IF($M892="ano",LARGE((Q892,U892,Y892,AC892,AG892,AK892,AO892,AS892,AW892,BA892,BE892,BI892,BM892,BQ892,BU892,BY892,CC892),1)+LARGE((Q892,U892,Y892,AC892,AG892,AK892,AO892,AS892,AW892,BA892,BE892,BI892,BM892,BQ892,BU892,BY892,CC892),2)+LARGE((Q892,U892,Y892,AC892,AG892,AK892,AO892,AS892,AW892,BA892,BE892,BI892,BM892,BQ892,BU892,BY892,CC892),3)+LARGE((Q892,U892,Y892,AC892,AG892,AK892,AO892,AS892,AW892,BA892,BE892,BI892,BM892,BQ892,BU892,BY892,CC892),4)+LARGE((Q892,U892,Y892,AC892,AG892,AK892,AO892,AS892,AW892,BA892,BE892,BI892,BM892,BQ892,BU892,BY892,CC892),5),J892)</f>
        <v>94.07</v>
      </c>
      <c r="O892" s="250">
        <f>IF($M892="ano",LARGE((S892,W892,AA892,AE892,AI892,AM892,AQ892,AU892,AY892,BC892,BG892,BK892,BO892,BS892,BW892,CA892,CE892),1)+LARGE((S892,W892,AA892,AE892,AI892,AM892,AQ892,AU892,AY892,BC892,BG892,BK892,BO892,BS892,BW892,CA892,CE892),2)+LARGE((S892,W892,AA892,AE892,AI892,AM892,AQ892,AU892,AY892,BC892,BG892,BK892,BO892,BS892,BW892,CA892,CE892),3)+LARGE((S892,W892,AA892,AE892,AI892,AM892,AQ892,AU892,AY892,BC892,BG892,BK892,BO892,BS892,BW892,CA892,CE892),4)+LARGE((S892,W892,AA892,AE892,AI892,AM892,AQ892,AU892,AY892,BC892,BG892,BK892,BO892,BS892,BW892,CA892,CE892),5),K892)</f>
        <v>97.36</v>
      </c>
      <c r="AJ892" s="200"/>
      <c r="AK892" s="201"/>
      <c r="AL892" s="201"/>
      <c r="AM892" s="201"/>
      <c r="BY892" s="264"/>
      <c r="BZ892" s="264"/>
      <c r="CA892" s="257"/>
      <c r="CB892" s="221">
        <v>7.2847222222222216E-2</v>
      </c>
      <c r="CC892" s="222">
        <v>94.07</v>
      </c>
      <c r="CD892" s="221">
        <v>7.0392270833333326E-2</v>
      </c>
      <c r="CE892" s="222">
        <v>97.36</v>
      </c>
    </row>
    <row r="893" spans="2:83" ht="15" customHeight="1">
      <c r="B893" s="2">
        <v>1006</v>
      </c>
      <c r="C893" s="2">
        <v>888</v>
      </c>
      <c r="D893" s="49" t="s">
        <v>219</v>
      </c>
      <c r="E893" s="49" t="s">
        <v>1610</v>
      </c>
      <c r="F893" s="93" t="s">
        <v>1542</v>
      </c>
      <c r="G893" s="85">
        <v>1973</v>
      </c>
      <c r="H893" s="49" t="s">
        <v>31</v>
      </c>
      <c r="I893" s="2" t="str">
        <f>IF(G893&lt;=1953,"M60",IF(G893&lt;=1963,"M50",IF(G893&lt;=1973,"M40","M")))</f>
        <v>M40</v>
      </c>
      <c r="J893" s="105">
        <f t="shared" si="68"/>
        <v>93.18</v>
      </c>
      <c r="K893" s="249">
        <f t="shared" si="69"/>
        <v>97.190000000000012</v>
      </c>
      <c r="L893" s="51">
        <f t="shared" si="70"/>
        <v>1</v>
      </c>
      <c r="M893" s="52" t="str">
        <f t="shared" si="71"/>
        <v>nie</v>
      </c>
      <c r="N893" s="106">
        <f>IF($M893="ano",LARGE((Q893,U893,Y893,AC893,AG893,AK893,AO893,AS893,AW893,BA893,BE893,BI893,BM893,BQ893,BU893,BY893,CC893),1)+LARGE((Q893,U893,Y893,AC893,AG893,AK893,AO893,AS893,AW893,BA893,BE893,BI893,BM893,BQ893,BU893,BY893,CC893),2)+LARGE((Q893,U893,Y893,AC893,AG893,AK893,AO893,AS893,AW893,BA893,BE893,BI893,BM893,BQ893,BU893,BY893,CC893),3)+LARGE((Q893,U893,Y893,AC893,AG893,AK893,AO893,AS893,AW893,BA893,BE893,BI893,BM893,BQ893,BU893,BY893,CC893),4)+LARGE((Q893,U893,Y893,AC893,AG893,AK893,AO893,AS893,AW893,BA893,BE893,BI893,BM893,BQ893,BU893,BY893,CC893),5),J893)</f>
        <v>93.18</v>
      </c>
      <c r="O893" s="250">
        <f>IF($M893="ano",LARGE((S893,W893,AA893,AE893,AI893,AM893,AQ893,AU893,AY893,BC893,BG893,BK893,BO893,BS893,BW893,CA893,CE893),1)+LARGE((S893,W893,AA893,AE893,AI893,AM893,AQ893,AU893,AY893,BC893,BG893,BK893,BO893,BS893,BW893,CA893,CE893),2)+LARGE((S893,W893,AA893,AE893,AI893,AM893,AQ893,AU893,AY893,BC893,BG893,BK893,BO893,BS893,BW893,CA893,CE893),3)+LARGE((S893,W893,AA893,AE893,AI893,AM893,AQ893,AU893,AY893,BC893,BG893,BK893,BO893,BS893,BW893,CA893,CE893),4)+LARGE((S893,W893,AA893,AE893,AI893,AM893,AQ893,AU893,AY893,BC893,BG893,BK893,BO893,BS893,BW893,CA893,CE893),5),K893)</f>
        <v>97.190000000000012</v>
      </c>
      <c r="S893" s="193"/>
      <c r="W893" s="196"/>
      <c r="Y893" s="59" t="s">
        <v>247</v>
      </c>
      <c r="AA893" s="199" t="s">
        <v>247</v>
      </c>
      <c r="AE893" s="202"/>
      <c r="AG893" s="61" t="s">
        <v>247</v>
      </c>
      <c r="AI893" s="205"/>
      <c r="AJ893" s="200">
        <v>6.9004629629629624E-2</v>
      </c>
      <c r="AK893" s="252">
        <v>93.18</v>
      </c>
      <c r="AL893" s="200">
        <v>6.6161638888888888E-2</v>
      </c>
      <c r="AM893" s="252">
        <v>97.190000000000012</v>
      </c>
      <c r="AN893" s="206"/>
      <c r="AO893" s="207" t="s">
        <v>247</v>
      </c>
      <c r="AP893" s="207"/>
      <c r="AQ893" s="208"/>
      <c r="AU893" s="202"/>
      <c r="AW893" s="231"/>
      <c r="AX893" s="231"/>
      <c r="AY893" s="253"/>
      <c r="BA893" s="207"/>
      <c r="BB893" s="207"/>
      <c r="BC893" s="208"/>
      <c r="BD893" s="210"/>
      <c r="BE893" s="211"/>
      <c r="BF893" s="211"/>
      <c r="BG893" s="212"/>
      <c r="BH893" s="213"/>
      <c r="BI893" s="214"/>
      <c r="BJ893" s="214"/>
      <c r="BK893" s="215"/>
      <c r="BL893" s="112"/>
      <c r="BM893" s="233"/>
      <c r="BN893" s="233"/>
      <c r="BO893" s="255"/>
      <c r="BS893" s="217"/>
      <c r="BT893" s="218"/>
      <c r="BU893" s="259"/>
      <c r="BV893" s="259"/>
      <c r="BW893" s="260"/>
      <c r="BY893" s="257"/>
      <c r="BZ893" s="257"/>
      <c r="CA893" s="257"/>
      <c r="CB893" s="221"/>
      <c r="CC893" s="222"/>
      <c r="CD893" s="222"/>
      <c r="CE893" s="222"/>
    </row>
    <row r="894" spans="2:83" ht="15" customHeight="1">
      <c r="B894" s="2">
        <v>1007</v>
      </c>
      <c r="C894" s="2">
        <v>889</v>
      </c>
      <c r="D894" s="49" t="s">
        <v>1062</v>
      </c>
      <c r="E894" s="49" t="s">
        <v>2545</v>
      </c>
      <c r="F894" s="93" t="s">
        <v>943</v>
      </c>
      <c r="G894" s="85">
        <v>1978</v>
      </c>
      <c r="H894" s="49" t="s">
        <v>31</v>
      </c>
      <c r="I894" s="49" t="s">
        <v>31</v>
      </c>
      <c r="J894" s="105">
        <f t="shared" si="68"/>
        <v>96.21</v>
      </c>
      <c r="K894" s="249">
        <f t="shared" si="69"/>
        <v>97.04</v>
      </c>
      <c r="L894" s="51">
        <f t="shared" si="70"/>
        <v>1</v>
      </c>
      <c r="M894" s="52" t="str">
        <f t="shared" si="71"/>
        <v>nie</v>
      </c>
      <c r="N894" s="106">
        <f>IF($M894="ano",LARGE((Q894,U894,Y894,AC894,AG894,AK894,AO894,AS894,AW894,BA894,BE894,BI894,BM894,BQ894,BU894,BY894,CC894),1)+LARGE((Q894,U894,Y894,AC894,AG894,AK894,AO894,AS894,AW894,BA894,BE894,BI894,BM894,BQ894,BU894,BY894,CC894),2)+LARGE((Q894,U894,Y894,AC894,AG894,AK894,AO894,AS894,AW894,BA894,BE894,BI894,BM894,BQ894,BU894,BY894,CC894),3)+LARGE((Q894,U894,Y894,AC894,AG894,AK894,AO894,AS894,AW894,BA894,BE894,BI894,BM894,BQ894,BU894,BY894,CC894),4)+LARGE((Q894,U894,Y894,AC894,AG894,AK894,AO894,AS894,AW894,BA894,BE894,BI894,BM894,BQ894,BU894,BY894,CC894),5),J894)</f>
        <v>96.21</v>
      </c>
      <c r="O894" s="250">
        <f>IF($M894="ano",LARGE((S894,W894,AA894,AE894,AI894,AM894,AQ894,AU894,AY894,BC894,BG894,BK894,BO894,BS894,BW894,CA894,CE894),1)+LARGE((S894,W894,AA894,AE894,AI894,AM894,AQ894,AU894,AY894,BC894,BG894,BK894,BO894,BS894,BW894,CA894,CE894),2)+LARGE((S894,W894,AA894,AE894,AI894,AM894,AQ894,AU894,AY894,BC894,BG894,BK894,BO894,BS894,BW894,CA894,CE894),3)+LARGE((S894,W894,AA894,AE894,AI894,AM894,AQ894,AU894,AY894,BC894,BG894,BK894,BO894,BS894,BW894,CA894,CE894),4)+LARGE((S894,W894,AA894,AE894,AI894,AM894,AQ894,AU894,AY894,BC894,BG894,BK894,BO894,BS894,BW894,CA894,CE894),5),K894)</f>
        <v>97.04</v>
      </c>
      <c r="AJ894" s="200"/>
      <c r="AK894" s="201"/>
      <c r="AL894" s="201"/>
      <c r="AM894" s="201"/>
      <c r="BH894" s="213">
        <v>9.0856481481481469E-2</v>
      </c>
      <c r="BI894" s="254">
        <v>96.21</v>
      </c>
      <c r="BJ894" s="213">
        <v>9.0084201388888882E-2</v>
      </c>
      <c r="BK894" s="254">
        <v>97.04</v>
      </c>
      <c r="BL894" s="112"/>
      <c r="BM894" s="233"/>
      <c r="BN894" s="233"/>
      <c r="BO894" s="255"/>
      <c r="BT894" s="218"/>
      <c r="BU894" s="259"/>
      <c r="BV894" s="259"/>
      <c r="BW894" s="260"/>
      <c r="BY894" s="257"/>
      <c r="BZ894" s="257"/>
      <c r="CA894" s="257"/>
      <c r="CB894" s="221"/>
      <c r="CC894" s="222"/>
      <c r="CD894" s="222"/>
      <c r="CE894" s="222"/>
    </row>
    <row r="895" spans="2:83" ht="15" customHeight="1">
      <c r="B895" s="2">
        <v>1008</v>
      </c>
      <c r="C895" s="2">
        <v>890</v>
      </c>
      <c r="D895" s="49" t="s">
        <v>2243</v>
      </c>
      <c r="E895" s="49" t="s">
        <v>1855</v>
      </c>
      <c r="F895" s="93" t="s">
        <v>1542</v>
      </c>
      <c r="G895" s="85">
        <v>1980</v>
      </c>
      <c r="H895" s="49" t="s">
        <v>31</v>
      </c>
      <c r="I895" s="2" t="str">
        <f>IF(G895&lt;=1953,"M60",IF(G895&lt;=1963,"M50",IF(G895&lt;=1973,"M40","M")))</f>
        <v>M</v>
      </c>
      <c r="J895" s="105">
        <f t="shared" si="68"/>
        <v>96.48</v>
      </c>
      <c r="K895" s="249">
        <f t="shared" si="69"/>
        <v>96.68</v>
      </c>
      <c r="L895" s="51">
        <f t="shared" si="70"/>
        <v>1</v>
      </c>
      <c r="M895" s="52" t="str">
        <f t="shared" si="71"/>
        <v>nie</v>
      </c>
      <c r="N895" s="106">
        <f>IF($M895="ano",LARGE((Q895,U895,Y895,AC895,AG895,AK895,AO895,AS895,AW895,BA895,BE895,BI895,BM895,BQ895,BU895,BY895,CC895),1)+LARGE((Q895,U895,Y895,AC895,AG895,AK895,AO895,AS895,AW895,BA895,BE895,BI895,BM895,BQ895,BU895,BY895,CC895),2)+LARGE((Q895,U895,Y895,AC895,AG895,AK895,AO895,AS895,AW895,BA895,BE895,BI895,BM895,BQ895,BU895,BY895,CC895),3)+LARGE((Q895,U895,Y895,AC895,AG895,AK895,AO895,AS895,AW895,BA895,BE895,BI895,BM895,BQ895,BU895,BY895,CC895),4)+LARGE((Q895,U895,Y895,AC895,AG895,AK895,AO895,AS895,AW895,BA895,BE895,BI895,BM895,BQ895,BU895,BY895,CC895),5),J895)</f>
        <v>96.48</v>
      </c>
      <c r="O895" s="250">
        <f>IF($M895="ano",LARGE((S895,W895,AA895,AE895,AI895,AM895,AQ895,AU895,AY895,BC895,BG895,BK895,BO895,BS895,BW895,CA895,CE895),1)+LARGE((S895,W895,AA895,AE895,AI895,AM895,AQ895,AU895,AY895,BC895,BG895,BK895,BO895,BS895,BW895,CA895,CE895),2)+LARGE((S895,W895,AA895,AE895,AI895,AM895,AQ895,AU895,AY895,BC895,BG895,BK895,BO895,BS895,BW895,CA895,CE895),3)+LARGE((S895,W895,AA895,AE895,AI895,AM895,AQ895,AU895,AY895,BC895,BG895,BK895,BO895,BS895,BW895,CA895,CE895),4)+LARGE((S895,W895,AA895,AE895,AI895,AM895,AQ895,AU895,AY895,BC895,BG895,BK895,BO895,BS895,BW895,CA895,CE895),5),K895)</f>
        <v>96.68</v>
      </c>
      <c r="P895" s="191"/>
      <c r="Q895" s="192"/>
      <c r="R895" s="192"/>
      <c r="S895" s="193"/>
      <c r="T895" s="194">
        <v>0.1180787037037037</v>
      </c>
      <c r="U895" s="256">
        <v>96.48</v>
      </c>
      <c r="V895" s="194">
        <v>0.11784254629629629</v>
      </c>
      <c r="W895" s="256">
        <v>96.68</v>
      </c>
      <c r="X895" s="197"/>
      <c r="Y895" s="198" t="s">
        <v>247</v>
      </c>
      <c r="Z895" s="198"/>
      <c r="AA895" s="199" t="s">
        <v>247</v>
      </c>
      <c r="AB895" s="200"/>
      <c r="AC895" s="201"/>
      <c r="AD895" s="201"/>
      <c r="AE895" s="202"/>
      <c r="AF895" s="203"/>
      <c r="AG895" s="204"/>
      <c r="AH895" s="204"/>
      <c r="AI895" s="205"/>
      <c r="AJ895" s="200"/>
      <c r="AK895" s="201" t="s">
        <v>247</v>
      </c>
      <c r="AL895" s="201"/>
      <c r="AM895" s="202"/>
      <c r="AN895" s="206"/>
      <c r="AO895" s="207" t="s">
        <v>247</v>
      </c>
      <c r="AP895" s="207"/>
      <c r="AQ895" s="208"/>
      <c r="AU895" s="202"/>
      <c r="AW895" s="231"/>
      <c r="AX895" s="231"/>
      <c r="AY895" s="253"/>
      <c r="BA895" s="207"/>
      <c r="BB895" s="207"/>
      <c r="BC895" s="208"/>
      <c r="BD895" s="210"/>
      <c r="BE895" s="211"/>
      <c r="BF895" s="211"/>
      <c r="BG895" s="212"/>
      <c r="BH895" s="213"/>
      <c r="BI895" s="214"/>
      <c r="BJ895" s="214"/>
      <c r="BK895" s="215"/>
      <c r="BL895" s="112"/>
      <c r="BM895" s="233"/>
      <c r="BN895" s="233"/>
      <c r="BO895" s="255"/>
      <c r="BP895" s="216"/>
      <c r="BQ895" s="216"/>
      <c r="BR895" s="216"/>
      <c r="BS895" s="217"/>
      <c r="BT895" s="218"/>
      <c r="BU895" s="259"/>
      <c r="BV895" s="259"/>
      <c r="BW895" s="260"/>
      <c r="BY895" s="257"/>
      <c r="BZ895" s="257"/>
      <c r="CA895" s="257"/>
      <c r="CB895" s="221"/>
      <c r="CC895" s="222"/>
      <c r="CD895" s="222"/>
      <c r="CE895" s="222"/>
    </row>
    <row r="896" spans="2:83" ht="15" customHeight="1">
      <c r="B896" s="2">
        <v>1009</v>
      </c>
      <c r="C896" s="2">
        <v>891</v>
      </c>
      <c r="D896" s="49" t="s">
        <v>622</v>
      </c>
      <c r="E896" s="49" t="s">
        <v>1726</v>
      </c>
      <c r="F896" s="93" t="s">
        <v>277</v>
      </c>
      <c r="G896" s="85" t="s">
        <v>279</v>
      </c>
      <c r="H896" s="49" t="s">
        <v>31</v>
      </c>
      <c r="I896" s="49" t="s">
        <v>31</v>
      </c>
      <c r="J896" s="105">
        <f t="shared" si="68"/>
        <v>93.2</v>
      </c>
      <c r="K896" s="249">
        <f t="shared" si="69"/>
        <v>96.460000000000008</v>
      </c>
      <c r="L896" s="51">
        <f t="shared" si="70"/>
        <v>1</v>
      </c>
      <c r="M896" s="52" t="str">
        <f t="shared" si="71"/>
        <v>nie</v>
      </c>
      <c r="N896" s="106">
        <f>IF($M896="ano",LARGE((Q896,U896,Y896,AC896,AG896,AK896,AO896,AS896,AW896,BA896,BE896,BI896,BM896,BQ896,BU896,BY896,CC896),1)+LARGE((Q896,U896,Y896,AC896,AG896,AK896,AO896,AS896,AW896,BA896,BE896,BI896,BM896,BQ896,BU896,BY896,CC896),2)+LARGE((Q896,U896,Y896,AC896,AG896,AK896,AO896,AS896,AW896,BA896,BE896,BI896,BM896,BQ896,BU896,BY896,CC896),3)+LARGE((Q896,U896,Y896,AC896,AG896,AK896,AO896,AS896,AW896,BA896,BE896,BI896,BM896,BQ896,BU896,BY896,CC896),4)+LARGE((Q896,U896,Y896,AC896,AG896,AK896,AO896,AS896,AW896,BA896,BE896,BI896,BM896,BQ896,BU896,BY896,CC896),5),J896)</f>
        <v>93.2</v>
      </c>
      <c r="O896" s="250">
        <f>IF($M896="ano",LARGE((S896,W896,AA896,AE896,AI896,AM896,AQ896,AU896,AY896,BC896,BG896,BK896,BO896,BS896,BW896,CA896,CE896),1)+LARGE((S896,W896,AA896,AE896,AI896,AM896,AQ896,AU896,AY896,BC896,BG896,BK896,BO896,BS896,BW896,CA896,CE896),2)+LARGE((S896,W896,AA896,AE896,AI896,AM896,AQ896,AU896,AY896,BC896,BG896,BK896,BO896,BS896,BW896,CA896,CE896),3)+LARGE((S896,W896,AA896,AE896,AI896,AM896,AQ896,AU896,AY896,BC896,BG896,BK896,BO896,BS896,BW896,CA896,CE896),4)+LARGE((S896,W896,AA896,AE896,AI896,AM896,AQ896,AU896,AY896,BC896,BG896,BK896,BO896,BS896,BW896,CA896,CE896),5),K896)</f>
        <v>96.460000000000008</v>
      </c>
      <c r="S896" s="193"/>
      <c r="W896" s="196"/>
      <c r="Y896" s="59" t="s">
        <v>247</v>
      </c>
      <c r="AA896" s="199" t="s">
        <v>247</v>
      </c>
      <c r="AE896" s="202"/>
      <c r="AI896" s="205"/>
      <c r="AJ896" s="200"/>
      <c r="AK896" s="201" t="s">
        <v>247</v>
      </c>
      <c r="AL896" s="201"/>
      <c r="AM896" s="202"/>
      <c r="AN896" s="206">
        <v>3.9155092592592596E-2</v>
      </c>
      <c r="AO896" s="251">
        <v>93.2</v>
      </c>
      <c r="AP896" s="206">
        <v>3.7835565972222228E-2</v>
      </c>
      <c r="AQ896" s="251">
        <v>96.460000000000008</v>
      </c>
      <c r="AU896" s="202"/>
      <c r="AW896" s="231"/>
      <c r="AX896" s="231"/>
      <c r="AY896" s="253"/>
      <c r="BA896" s="207"/>
      <c r="BB896" s="207"/>
      <c r="BC896" s="208"/>
      <c r="BD896" s="210"/>
      <c r="BE896" s="211"/>
      <c r="BF896" s="211"/>
      <c r="BG896" s="212"/>
      <c r="BH896" s="213"/>
      <c r="BI896" s="214"/>
      <c r="BJ896" s="214"/>
      <c r="BK896" s="215"/>
      <c r="BL896" s="112"/>
      <c r="BM896" s="233"/>
      <c r="BN896" s="233"/>
      <c r="BO896" s="255"/>
      <c r="BS896" s="217"/>
      <c r="BT896" s="218"/>
      <c r="BU896" s="259"/>
      <c r="BV896" s="259"/>
      <c r="BW896" s="260"/>
      <c r="BY896" s="257"/>
      <c r="BZ896" s="257"/>
      <c r="CA896" s="257"/>
      <c r="CB896" s="221"/>
      <c r="CC896" s="222"/>
      <c r="CD896" s="222"/>
      <c r="CE896" s="222"/>
    </row>
    <row r="897" spans="2:83" ht="15" customHeight="1">
      <c r="B897" s="2">
        <v>1010</v>
      </c>
      <c r="C897" s="2">
        <v>892</v>
      </c>
      <c r="D897" s="49" t="s">
        <v>1173</v>
      </c>
      <c r="E897" s="49" t="s">
        <v>1505</v>
      </c>
      <c r="F897" s="93" t="s">
        <v>1174</v>
      </c>
      <c r="G897" s="85">
        <v>1972</v>
      </c>
      <c r="H897" s="49" t="s">
        <v>31</v>
      </c>
      <c r="I897" s="49" t="s">
        <v>32</v>
      </c>
      <c r="J897" s="105">
        <f t="shared" si="68"/>
        <v>91.44</v>
      </c>
      <c r="K897" s="249">
        <f t="shared" si="69"/>
        <v>96.14</v>
      </c>
      <c r="L897" s="51">
        <f t="shared" si="70"/>
        <v>1</v>
      </c>
      <c r="M897" s="52" t="str">
        <f t="shared" si="71"/>
        <v>nie</v>
      </c>
      <c r="N897" s="106">
        <f>IF($M897="ano",LARGE((Q897,U897,Y897,AC897,AG897,AK897,AO897,AS897,AW897,BA897,BE897,BI897,BM897,BQ897,BU897,BY897,CC897),1)+LARGE((Q897,U897,Y897,AC897,AG897,AK897,AO897,AS897,AW897,BA897,BE897,BI897,BM897,BQ897,BU897,BY897,CC897),2)+LARGE((Q897,U897,Y897,AC897,AG897,AK897,AO897,AS897,AW897,BA897,BE897,BI897,BM897,BQ897,BU897,BY897,CC897),3)+LARGE((Q897,U897,Y897,AC897,AG897,AK897,AO897,AS897,AW897,BA897,BE897,BI897,BM897,BQ897,BU897,BY897,CC897),4)+LARGE((Q897,U897,Y897,AC897,AG897,AK897,AO897,AS897,AW897,BA897,BE897,BI897,BM897,BQ897,BU897,BY897,CC897),5),J897)</f>
        <v>91.44</v>
      </c>
      <c r="O897" s="250">
        <f>IF($M897="ano",LARGE((S897,W897,AA897,AE897,AI897,AM897,AQ897,AU897,AY897,BC897,BG897,BK897,BO897,BS897,BW897,CA897,CE897),1)+LARGE((S897,W897,AA897,AE897,AI897,AM897,AQ897,AU897,AY897,BC897,BG897,BK897,BO897,BS897,BW897,CA897,CE897),2)+LARGE((S897,W897,AA897,AE897,AI897,AM897,AQ897,AU897,AY897,BC897,BG897,BK897,BO897,BS897,BW897,CA897,CE897),3)+LARGE((S897,W897,AA897,AE897,AI897,AM897,AQ897,AU897,AY897,BC897,BG897,BK897,BO897,BS897,BW897,CA897,CE897),4)+LARGE((S897,W897,AA897,AE897,AI897,AM897,AQ897,AU897,AY897,BC897,BG897,BK897,BO897,BS897,BW897,CA897,CE897),5),K897)</f>
        <v>96.14</v>
      </c>
      <c r="AJ897" s="200"/>
      <c r="AK897" s="201"/>
      <c r="AL897" s="201"/>
      <c r="AM897" s="201"/>
      <c r="BT897" s="218">
        <v>6.9236111111111109E-2</v>
      </c>
      <c r="BU897" s="256">
        <v>91.44</v>
      </c>
      <c r="BV897" s="218">
        <v>6.5857388888888896E-2</v>
      </c>
      <c r="BW897" s="262">
        <v>96.14</v>
      </c>
      <c r="BY897" s="257"/>
      <c r="BZ897" s="257"/>
      <c r="CA897" s="257"/>
      <c r="CB897" s="221"/>
      <c r="CC897" s="222"/>
      <c r="CD897" s="222"/>
      <c r="CE897" s="222"/>
    </row>
    <row r="898" spans="2:83" ht="15" customHeight="1">
      <c r="B898" s="2">
        <v>1012</v>
      </c>
      <c r="C898" s="2">
        <v>893</v>
      </c>
      <c r="D898" s="49" t="s">
        <v>673</v>
      </c>
      <c r="E898" s="49" t="s">
        <v>1655</v>
      </c>
      <c r="F898" s="93" t="s">
        <v>406</v>
      </c>
      <c r="G898" s="85" t="s">
        <v>311</v>
      </c>
      <c r="H898" s="49" t="s">
        <v>31</v>
      </c>
      <c r="I898" s="49" t="s">
        <v>32</v>
      </c>
      <c r="J898" s="105">
        <f t="shared" si="68"/>
        <v>90.39</v>
      </c>
      <c r="K898" s="249">
        <f t="shared" si="69"/>
        <v>95.79</v>
      </c>
      <c r="L898" s="51">
        <f t="shared" si="70"/>
        <v>1</v>
      </c>
      <c r="M898" s="52" t="str">
        <f t="shared" si="71"/>
        <v>nie</v>
      </c>
      <c r="N898" s="106">
        <f>IF($M898="ano",LARGE((Q898,U898,Y898,AC898,AG898,AK898,AO898,AS898,AW898,BA898,BE898,BI898,BM898,BQ898,BU898,BY898,CC898),1)+LARGE((Q898,U898,Y898,AC898,AG898,AK898,AO898,AS898,AW898,BA898,BE898,BI898,BM898,BQ898,BU898,BY898,CC898),2)+LARGE((Q898,U898,Y898,AC898,AG898,AK898,AO898,AS898,AW898,BA898,BE898,BI898,BM898,BQ898,BU898,BY898,CC898),3)+LARGE((Q898,U898,Y898,AC898,AG898,AK898,AO898,AS898,AW898,BA898,BE898,BI898,BM898,BQ898,BU898,BY898,CC898),4)+LARGE((Q898,U898,Y898,AC898,AG898,AK898,AO898,AS898,AW898,BA898,BE898,BI898,BM898,BQ898,BU898,BY898,CC898),5),J898)</f>
        <v>90.39</v>
      </c>
      <c r="O898" s="250">
        <f>IF($M898="ano",LARGE((S898,W898,AA898,AE898,AI898,AM898,AQ898,AU898,AY898,BC898,BG898,BK898,BO898,BS898,BW898,CA898,CE898),1)+LARGE((S898,W898,AA898,AE898,AI898,AM898,AQ898,AU898,AY898,BC898,BG898,BK898,BO898,BS898,BW898,CA898,CE898),2)+LARGE((S898,W898,AA898,AE898,AI898,AM898,AQ898,AU898,AY898,BC898,BG898,BK898,BO898,BS898,BW898,CA898,CE898),3)+LARGE((S898,W898,AA898,AE898,AI898,AM898,AQ898,AU898,AY898,BC898,BG898,BK898,BO898,BS898,BW898,CA898,CE898),4)+LARGE((S898,W898,AA898,AE898,AI898,AM898,AQ898,AU898,AY898,BC898,BG898,BK898,BO898,BS898,BW898,CA898,CE898),5),K898)</f>
        <v>95.79</v>
      </c>
      <c r="S898" s="193"/>
      <c r="W898" s="196"/>
      <c r="Y898" s="59" t="s">
        <v>247</v>
      </c>
      <c r="AA898" s="199" t="s">
        <v>247</v>
      </c>
      <c r="AE898" s="202"/>
      <c r="AI898" s="205"/>
      <c r="AJ898" s="200"/>
      <c r="AK898" s="201" t="s">
        <v>247</v>
      </c>
      <c r="AL898" s="201"/>
      <c r="AM898" s="202"/>
      <c r="AN898" s="206">
        <v>3.951388888888889E-2</v>
      </c>
      <c r="AO898" s="251">
        <v>90.39</v>
      </c>
      <c r="AP898" s="206">
        <v>3.7289256944444446E-2</v>
      </c>
      <c r="AQ898" s="251">
        <v>95.79</v>
      </c>
      <c r="AU898" s="202"/>
      <c r="AW898" s="231"/>
      <c r="AX898" s="231"/>
      <c r="AY898" s="253"/>
      <c r="BA898" s="207"/>
      <c r="BB898" s="207"/>
      <c r="BC898" s="208"/>
      <c r="BD898" s="210"/>
      <c r="BE898" s="211"/>
      <c r="BF898" s="211"/>
      <c r="BG898" s="212"/>
      <c r="BH898" s="213"/>
      <c r="BI898" s="214"/>
      <c r="BJ898" s="214"/>
      <c r="BK898" s="215"/>
      <c r="BL898" s="112"/>
      <c r="BM898" s="233"/>
      <c r="BN898" s="233"/>
      <c r="BO898" s="255"/>
      <c r="BS898" s="217"/>
      <c r="BT898" s="218"/>
      <c r="BU898" s="259"/>
      <c r="BV898" s="259"/>
      <c r="BW898" s="260"/>
      <c r="BY898" s="257"/>
      <c r="BZ898" s="257"/>
      <c r="CA898" s="257"/>
      <c r="CB898" s="221"/>
      <c r="CC898" s="222"/>
      <c r="CD898" s="222"/>
      <c r="CE898" s="222"/>
    </row>
    <row r="899" spans="2:83" ht="15" customHeight="1">
      <c r="B899" s="2">
        <v>1013</v>
      </c>
      <c r="C899" s="2">
        <v>894</v>
      </c>
      <c r="D899" s="47" t="s">
        <v>1759</v>
      </c>
      <c r="E899" s="47" t="s">
        <v>1554</v>
      </c>
      <c r="F899" s="89" t="s">
        <v>1760</v>
      </c>
      <c r="G899" s="48">
        <v>1951</v>
      </c>
      <c r="H899" s="49" t="s">
        <v>31</v>
      </c>
      <c r="I899" s="2" t="str">
        <f t="shared" ref="I899:I904" si="72">IF(G899&lt;=1953,"M60",IF(G899&lt;=1963,"M50",IF(G899&lt;=1973,"M40","M")))</f>
        <v>M60</v>
      </c>
      <c r="J899" s="105">
        <f t="shared" si="68"/>
        <v>76</v>
      </c>
      <c r="K899" s="249">
        <f t="shared" si="69"/>
        <v>95.78</v>
      </c>
      <c r="L899" s="51">
        <f t="shared" si="70"/>
        <v>1</v>
      </c>
      <c r="M899" s="52" t="str">
        <f t="shared" si="71"/>
        <v>nie</v>
      </c>
      <c r="N899" s="106">
        <f>IF($M899="ano",LARGE((Q899,U899,Y899,AC899,AG899,AK899,AO899,AS899,AW899,BA899,BE899,BI899,BM899,BQ899,BU899,BY899,CC899),1)+LARGE((Q899,U899,Y899,AC899,AG899,AK899,AO899,AS899,AW899,BA899,BE899,BI899,BM899,BQ899,BU899,BY899,CC899),2)+LARGE((Q899,U899,Y899,AC899,AG899,AK899,AO899,AS899,AW899,BA899,BE899,BI899,BM899,BQ899,BU899,BY899,CC899),3)+LARGE((Q899,U899,Y899,AC899,AG899,AK899,AO899,AS899,AW899,BA899,BE899,BI899,BM899,BQ899,BU899,BY899,CC899),4)+LARGE((Q899,U899,Y899,AC899,AG899,AK899,AO899,AS899,AW899,BA899,BE899,BI899,BM899,BQ899,BU899,BY899,CC899),5),J899)</f>
        <v>76</v>
      </c>
      <c r="O899" s="250">
        <f>IF($M899="ano",LARGE((S899,W899,AA899,AE899,AI899,AM899,AQ899,AU899,AY899,BC899,BG899,BK899,BO899,BS899,BW899,CA899,CE899),1)+LARGE((S899,W899,AA899,AE899,AI899,AM899,AQ899,AU899,AY899,BC899,BG899,BK899,BO899,BS899,BW899,CA899,CE899),2)+LARGE((S899,W899,AA899,AE899,AI899,AM899,AQ899,AU899,AY899,BC899,BG899,BK899,BO899,BS899,BW899,CA899,CE899),3)+LARGE((S899,W899,AA899,AE899,AI899,AM899,AQ899,AU899,AY899,BC899,BG899,BK899,BO899,BS899,BW899,CA899,CE899),4)+LARGE((S899,W899,AA899,AE899,AI899,AM899,AQ899,AU899,AY899,BC899,BG899,BK899,BO899,BS899,BW899,CA899,CE899),5),K899)</f>
        <v>95.78</v>
      </c>
      <c r="P899" s="191"/>
      <c r="Q899" s="192"/>
      <c r="R899" s="192"/>
      <c r="S899" s="193"/>
      <c r="T899" s="194"/>
      <c r="U899" s="195"/>
      <c r="V899" s="195"/>
      <c r="W899" s="196"/>
      <c r="X899" s="197">
        <v>8.0972222222222223E-2</v>
      </c>
      <c r="Y899" s="261">
        <v>76</v>
      </c>
      <c r="Z899" s="197">
        <v>6.4251458333333331E-2</v>
      </c>
      <c r="AA899" s="261">
        <v>95.78</v>
      </c>
      <c r="AB899" s="200"/>
      <c r="AC899" s="201"/>
      <c r="AD899" s="201"/>
      <c r="AE899" s="202"/>
      <c r="AF899" s="203"/>
      <c r="AG899" s="204" t="s">
        <v>247</v>
      </c>
      <c r="AH899" s="204"/>
      <c r="AI899" s="205"/>
      <c r="AJ899" s="200"/>
      <c r="AK899" s="201" t="s">
        <v>247</v>
      </c>
      <c r="AL899" s="201"/>
      <c r="AM899" s="202"/>
      <c r="AN899" s="206"/>
      <c r="AO899" s="207" t="s">
        <v>247</v>
      </c>
      <c r="AP899" s="207"/>
      <c r="AQ899" s="208"/>
      <c r="AU899" s="202"/>
      <c r="AW899" s="231"/>
      <c r="AX899" s="231"/>
      <c r="AY899" s="253"/>
      <c r="BA899" s="207"/>
      <c r="BB899" s="207"/>
      <c r="BC899" s="208"/>
      <c r="BD899" s="210"/>
      <c r="BE899" s="211"/>
      <c r="BF899" s="211"/>
      <c r="BG899" s="212"/>
      <c r="BH899" s="213"/>
      <c r="BI899" s="214"/>
      <c r="BJ899" s="214"/>
      <c r="BK899" s="215"/>
      <c r="BL899" s="112"/>
      <c r="BM899" s="233"/>
      <c r="BN899" s="233"/>
      <c r="BO899" s="255"/>
      <c r="BP899" s="216"/>
      <c r="BQ899" s="216"/>
      <c r="BR899" s="216"/>
      <c r="BS899" s="217"/>
      <c r="BT899" s="218"/>
      <c r="BU899" s="259"/>
      <c r="BV899" s="259"/>
      <c r="BW899" s="260"/>
      <c r="BY899" s="257"/>
      <c r="BZ899" s="257"/>
      <c r="CA899" s="257"/>
      <c r="CB899" s="221"/>
      <c r="CC899" s="222"/>
      <c r="CD899" s="222"/>
      <c r="CE899" s="222"/>
    </row>
    <row r="900" spans="2:83" ht="15" customHeight="1">
      <c r="B900" s="2">
        <v>1014</v>
      </c>
      <c r="C900" s="2">
        <v>895</v>
      </c>
      <c r="D900" s="49" t="s">
        <v>2284</v>
      </c>
      <c r="E900" s="49" t="s">
        <v>2283</v>
      </c>
      <c r="F900" s="93" t="s">
        <v>2285</v>
      </c>
      <c r="G900" s="85">
        <v>1964</v>
      </c>
      <c r="H900" s="49" t="s">
        <v>31</v>
      </c>
      <c r="I900" s="2" t="str">
        <f t="shared" si="72"/>
        <v>M40</v>
      </c>
      <c r="J900" s="105">
        <f t="shared" si="68"/>
        <v>85.03</v>
      </c>
      <c r="K900" s="249">
        <f t="shared" si="69"/>
        <v>95.42</v>
      </c>
      <c r="L900" s="51">
        <f t="shared" si="70"/>
        <v>1</v>
      </c>
      <c r="M900" s="52" t="str">
        <f t="shared" si="71"/>
        <v>nie</v>
      </c>
      <c r="N900" s="106">
        <f>IF($M900="ano",LARGE((Q900,U900,Y900,AC900,AG900,AK900,AO900,AS900,AW900,BA900,BE900,BI900,BM900,BQ900,BU900,BY900,CC900),1)+LARGE((Q900,U900,Y900,AC900,AG900,AK900,AO900,AS900,AW900,BA900,BE900,BI900,BM900,BQ900,BU900,BY900,CC900),2)+LARGE((Q900,U900,Y900,AC900,AG900,AK900,AO900,AS900,AW900,BA900,BE900,BI900,BM900,BQ900,BU900,BY900,CC900),3)+LARGE((Q900,U900,Y900,AC900,AG900,AK900,AO900,AS900,AW900,BA900,BE900,BI900,BM900,BQ900,BU900,BY900,CC900),4)+LARGE((Q900,U900,Y900,AC900,AG900,AK900,AO900,AS900,AW900,BA900,BE900,BI900,BM900,BQ900,BU900,BY900,CC900),5),J900)</f>
        <v>85.03</v>
      </c>
      <c r="O900" s="250">
        <f>IF($M900="ano",LARGE((S900,W900,AA900,AE900,AI900,AM900,AQ900,AU900,AY900,BC900,BG900,BK900,BO900,BS900,BW900,CA900,CE900),1)+LARGE((S900,W900,AA900,AE900,AI900,AM900,AQ900,AU900,AY900,BC900,BG900,BK900,BO900,BS900,BW900,CA900,CE900),2)+LARGE((S900,W900,AA900,AE900,AI900,AM900,AQ900,AU900,AY900,BC900,BG900,BK900,BO900,BS900,BW900,CA900,CE900),3)+LARGE((S900,W900,AA900,AE900,AI900,AM900,AQ900,AU900,AY900,BC900,BG900,BK900,BO900,BS900,BW900,CA900,CE900),4)+LARGE((S900,W900,AA900,AE900,AI900,AM900,AQ900,AU900,AY900,BC900,BG900,BK900,BO900,BS900,BW900,CA900,CE900),5),K900)</f>
        <v>95.42</v>
      </c>
      <c r="P900" s="191"/>
      <c r="Q900" s="192"/>
      <c r="R900" s="192"/>
      <c r="S900" s="193"/>
      <c r="T900" s="194">
        <v>0.12201388888888888</v>
      </c>
      <c r="U900" s="256">
        <v>85.03</v>
      </c>
      <c r="V900" s="194">
        <v>0.10873877777777777</v>
      </c>
      <c r="W900" s="256">
        <v>95.42</v>
      </c>
      <c r="X900" s="197"/>
      <c r="Y900" s="198" t="s">
        <v>247</v>
      </c>
      <c r="Z900" s="198"/>
      <c r="AA900" s="199" t="s">
        <v>247</v>
      </c>
      <c r="AB900" s="200"/>
      <c r="AC900" s="201"/>
      <c r="AD900" s="201"/>
      <c r="AE900" s="202"/>
      <c r="AF900" s="203"/>
      <c r="AG900" s="204" t="s">
        <v>247</v>
      </c>
      <c r="AH900" s="204"/>
      <c r="AI900" s="205"/>
      <c r="AJ900" s="200"/>
      <c r="AK900" s="201" t="s">
        <v>247</v>
      </c>
      <c r="AL900" s="201"/>
      <c r="AM900" s="202"/>
      <c r="AN900" s="206"/>
      <c r="AO900" s="207" t="s">
        <v>247</v>
      </c>
      <c r="AP900" s="207"/>
      <c r="AQ900" s="208"/>
      <c r="AU900" s="202"/>
      <c r="AW900" s="231"/>
      <c r="AX900" s="231"/>
      <c r="AY900" s="253"/>
      <c r="BA900" s="207"/>
      <c r="BB900" s="207"/>
      <c r="BC900" s="208"/>
      <c r="BD900" s="210"/>
      <c r="BE900" s="211"/>
      <c r="BF900" s="211"/>
      <c r="BG900" s="212"/>
      <c r="BH900" s="213"/>
      <c r="BI900" s="214"/>
      <c r="BJ900" s="214"/>
      <c r="BK900" s="215"/>
      <c r="BL900" s="112"/>
      <c r="BM900" s="233"/>
      <c r="BN900" s="233"/>
      <c r="BO900" s="255"/>
      <c r="BP900" s="225"/>
      <c r="BQ900" s="216"/>
      <c r="BR900" s="216"/>
      <c r="BS900" s="217"/>
      <c r="BT900" s="218"/>
      <c r="BU900" s="259"/>
      <c r="BV900" s="259"/>
      <c r="BW900" s="260"/>
      <c r="BY900" s="257"/>
      <c r="BZ900" s="257"/>
      <c r="CA900" s="257"/>
      <c r="CB900" s="221"/>
      <c r="CC900" s="222"/>
      <c r="CD900" s="222"/>
      <c r="CE900" s="222"/>
    </row>
    <row r="901" spans="2:83" ht="15" customHeight="1">
      <c r="B901" s="2">
        <v>1015</v>
      </c>
      <c r="C901" s="2">
        <v>896</v>
      </c>
      <c r="D901" s="47" t="s">
        <v>2266</v>
      </c>
      <c r="E901" s="47" t="s">
        <v>2190</v>
      </c>
      <c r="F901" s="89"/>
      <c r="G901" s="48">
        <v>1973</v>
      </c>
      <c r="H901" s="49" t="s">
        <v>31</v>
      </c>
      <c r="I901" s="2" t="str">
        <f t="shared" si="72"/>
        <v>M40</v>
      </c>
      <c r="J901" s="105">
        <f t="shared" si="68"/>
        <v>91.19</v>
      </c>
      <c r="K901" s="249">
        <f t="shared" si="69"/>
        <v>95.11</v>
      </c>
      <c r="L901" s="51">
        <f t="shared" si="70"/>
        <v>1</v>
      </c>
      <c r="M901" s="52" t="str">
        <f t="shared" si="71"/>
        <v>nie</v>
      </c>
      <c r="N901" s="106">
        <f>IF($M901="ano",LARGE((Q901,U901,Y901,AC901,AG901,AK901,AO901,AS901,AW901,BA901,BE901,BI901,BM901,BQ901,BU901,BY901,CC901),1)+LARGE((Q901,U901,Y901,AC901,AG901,AK901,AO901,AS901,AW901,BA901,BE901,BI901,BM901,BQ901,BU901,BY901,CC901),2)+LARGE((Q901,U901,Y901,AC901,AG901,AK901,AO901,AS901,AW901,BA901,BE901,BI901,BM901,BQ901,BU901,BY901,CC901),3)+LARGE((Q901,U901,Y901,AC901,AG901,AK901,AO901,AS901,AW901,BA901,BE901,BI901,BM901,BQ901,BU901,BY901,CC901),4)+LARGE((Q901,U901,Y901,AC901,AG901,AK901,AO901,AS901,AW901,BA901,BE901,BI901,BM901,BQ901,BU901,BY901,CC901),5),J901)</f>
        <v>91.19</v>
      </c>
      <c r="O901" s="250">
        <f>IF($M901="ano",LARGE((S901,W901,AA901,AE901,AI901,AM901,AQ901,AU901,AY901,BC901,BG901,BK901,BO901,BS901,BW901,CA901,CE901),1)+LARGE((S901,W901,AA901,AE901,AI901,AM901,AQ901,AU901,AY901,BC901,BG901,BK901,BO901,BS901,BW901,CA901,CE901),2)+LARGE((S901,W901,AA901,AE901,AI901,AM901,AQ901,AU901,AY901,BC901,BG901,BK901,BO901,BS901,BW901,CA901,CE901),3)+LARGE((S901,W901,AA901,AE901,AI901,AM901,AQ901,AU901,AY901,BC901,BG901,BK901,BO901,BS901,BW901,CA901,CE901),4)+LARGE((S901,W901,AA901,AE901,AI901,AM901,AQ901,AU901,AY901,BC901,BG901,BK901,BO901,BS901,BW901,CA901,CE901),5),K901)</f>
        <v>95.11</v>
      </c>
      <c r="P901" s="191"/>
      <c r="Q901" s="192"/>
      <c r="R901" s="192"/>
      <c r="S901" s="193"/>
      <c r="T901" s="194">
        <v>0.11989583333333333</v>
      </c>
      <c r="U901" s="256">
        <v>91.19</v>
      </c>
      <c r="V901" s="194">
        <v>0.11495612499999999</v>
      </c>
      <c r="W901" s="256">
        <v>95.11</v>
      </c>
      <c r="X901" s="197"/>
      <c r="Y901" s="198" t="s">
        <v>247</v>
      </c>
      <c r="Z901" s="198"/>
      <c r="AA901" s="199" t="s">
        <v>247</v>
      </c>
      <c r="AB901" s="200"/>
      <c r="AC901" s="201"/>
      <c r="AD901" s="201"/>
      <c r="AE901" s="202"/>
      <c r="AF901" s="203"/>
      <c r="AG901" s="204" t="s">
        <v>247</v>
      </c>
      <c r="AH901" s="204"/>
      <c r="AI901" s="205"/>
      <c r="AJ901" s="200"/>
      <c r="AK901" s="201" t="s">
        <v>247</v>
      </c>
      <c r="AL901" s="201"/>
      <c r="AM901" s="202"/>
      <c r="AN901" s="206"/>
      <c r="AO901" s="207" t="s">
        <v>247</v>
      </c>
      <c r="AP901" s="207"/>
      <c r="AQ901" s="208"/>
      <c r="AU901" s="202"/>
      <c r="AW901" s="231"/>
      <c r="AX901" s="231"/>
      <c r="AY901" s="253"/>
      <c r="BA901" s="207"/>
      <c r="BB901" s="207"/>
      <c r="BC901" s="208"/>
      <c r="BD901" s="210"/>
      <c r="BE901" s="211"/>
      <c r="BF901" s="211"/>
      <c r="BG901" s="212"/>
      <c r="BH901" s="213"/>
      <c r="BI901" s="214"/>
      <c r="BJ901" s="214"/>
      <c r="BK901" s="215"/>
      <c r="BL901" s="112"/>
      <c r="BM901" s="233"/>
      <c r="BN901" s="233"/>
      <c r="BO901" s="255"/>
      <c r="BP901" s="216"/>
      <c r="BQ901" s="216"/>
      <c r="BR901" s="216"/>
      <c r="BS901" s="217"/>
      <c r="BT901" s="218"/>
      <c r="BU901" s="259"/>
      <c r="BV901" s="259"/>
      <c r="BW901" s="260"/>
      <c r="BY901" s="257"/>
      <c r="BZ901" s="257"/>
      <c r="CA901" s="257"/>
      <c r="CB901" s="221"/>
      <c r="CC901" s="222"/>
      <c r="CD901" s="222"/>
      <c r="CE901" s="222"/>
    </row>
    <row r="902" spans="2:83" ht="15" customHeight="1">
      <c r="B902" s="2">
        <v>1018</v>
      </c>
      <c r="C902" s="2">
        <v>897</v>
      </c>
      <c r="D902" s="47" t="s">
        <v>1724</v>
      </c>
      <c r="E902" s="47" t="s">
        <v>1723</v>
      </c>
      <c r="F902" s="89" t="s">
        <v>1725</v>
      </c>
      <c r="G902" s="48">
        <v>1974</v>
      </c>
      <c r="H902" s="49" t="s">
        <v>31</v>
      </c>
      <c r="I902" s="2" t="str">
        <f t="shared" si="72"/>
        <v>M</v>
      </c>
      <c r="J902" s="105">
        <f t="shared" ref="J902:J965" si="73">SUMIF($P$5:$CF$5,"Body",P902:CF902)</f>
        <v>91.35</v>
      </c>
      <c r="K902" s="249">
        <f t="shared" ref="K902:K965" si="74">SUMIF($P$5:$CF$5,"Body koef-vek",P902:CF902)</f>
        <v>94.54</v>
      </c>
      <c r="L902" s="51">
        <f t="shared" ref="L902:L965" si="75">COUNT(Q902,U902,Y902,AC902,AG902,AK902,AO902,AS902,AW902,BA902,BE902,BI902,BM902,BQ902,BU902,BY902,CC902)</f>
        <v>1</v>
      </c>
      <c r="M902" s="52" t="str">
        <f t="shared" ref="M902:M965" si="76">IF(L902&lt;=5,"nie","ano")</f>
        <v>nie</v>
      </c>
      <c r="N902" s="106">
        <f>IF($M902="ano",LARGE((Q902,U902,Y902,AC902,AG902,AK902,AO902,AS902,AW902,BA902,BE902,BI902,BM902,BQ902,BU902,BY902,CC902),1)+LARGE((Q902,U902,Y902,AC902,AG902,AK902,AO902,AS902,AW902,BA902,BE902,BI902,BM902,BQ902,BU902,BY902,CC902),2)+LARGE((Q902,U902,Y902,AC902,AG902,AK902,AO902,AS902,AW902,BA902,BE902,BI902,BM902,BQ902,BU902,BY902,CC902),3)+LARGE((Q902,U902,Y902,AC902,AG902,AK902,AO902,AS902,AW902,BA902,BE902,BI902,BM902,BQ902,BU902,BY902,CC902),4)+LARGE((Q902,U902,Y902,AC902,AG902,AK902,AO902,AS902,AW902,BA902,BE902,BI902,BM902,BQ902,BU902,BY902,CC902),5),J902)</f>
        <v>91.35</v>
      </c>
      <c r="O902" s="250">
        <f>IF($M902="ano",LARGE((S902,W902,AA902,AE902,AI902,AM902,AQ902,AU902,AY902,BC902,BG902,BK902,BO902,BS902,BW902,CA902,CE902),1)+LARGE((S902,W902,AA902,AE902,AI902,AM902,AQ902,AU902,AY902,BC902,BG902,BK902,BO902,BS902,BW902,CA902,CE902),2)+LARGE((S902,W902,AA902,AE902,AI902,AM902,AQ902,AU902,AY902,BC902,BG902,BK902,BO902,BS902,BW902,CA902,CE902),3)+LARGE((S902,W902,AA902,AE902,AI902,AM902,AQ902,AU902,AY902,BC902,BG902,BK902,BO902,BS902,BW902,CA902,CE902),4)+LARGE((S902,W902,AA902,AE902,AI902,AM902,AQ902,AU902,AY902,BC902,BG902,BK902,BO902,BS902,BW902,CA902,CE902),5),K902)</f>
        <v>94.54</v>
      </c>
      <c r="P902" s="191"/>
      <c r="Q902" s="192"/>
      <c r="R902" s="192"/>
      <c r="S902" s="193"/>
      <c r="T902" s="194"/>
      <c r="U902" s="195"/>
      <c r="V902" s="195"/>
      <c r="W902" s="196"/>
      <c r="X902" s="197">
        <v>7.7557870370370374E-2</v>
      </c>
      <c r="Y902" s="261">
        <v>91.35</v>
      </c>
      <c r="Z902" s="197">
        <v>7.4944170138888891E-2</v>
      </c>
      <c r="AA902" s="261">
        <v>94.54</v>
      </c>
      <c r="AB902" s="200"/>
      <c r="AC902" s="201"/>
      <c r="AD902" s="201"/>
      <c r="AE902" s="202"/>
      <c r="AF902" s="203"/>
      <c r="AG902" s="204" t="s">
        <v>247</v>
      </c>
      <c r="AH902" s="204"/>
      <c r="AI902" s="205"/>
      <c r="AJ902" s="200"/>
      <c r="AK902" s="201" t="s">
        <v>247</v>
      </c>
      <c r="AL902" s="201"/>
      <c r="AM902" s="202"/>
      <c r="AN902" s="206"/>
      <c r="AO902" s="207" t="s">
        <v>247</v>
      </c>
      <c r="AP902" s="207"/>
      <c r="AQ902" s="208"/>
      <c r="AU902" s="202"/>
      <c r="AW902" s="231"/>
      <c r="AX902" s="231"/>
      <c r="AY902" s="253"/>
      <c r="BA902" s="207"/>
      <c r="BB902" s="207"/>
      <c r="BC902" s="208"/>
      <c r="BD902" s="210"/>
      <c r="BE902" s="211"/>
      <c r="BF902" s="211"/>
      <c r="BG902" s="212"/>
      <c r="BH902" s="213"/>
      <c r="BI902" s="214"/>
      <c r="BJ902" s="214"/>
      <c r="BK902" s="215"/>
      <c r="BL902" s="112"/>
      <c r="BM902" s="233"/>
      <c r="BN902" s="233"/>
      <c r="BO902" s="255"/>
      <c r="BP902" s="216"/>
      <c r="BQ902" s="216"/>
      <c r="BR902" s="216"/>
      <c r="BS902" s="217"/>
      <c r="BT902" s="218"/>
      <c r="BU902" s="259"/>
      <c r="BV902" s="259"/>
      <c r="BW902" s="260"/>
      <c r="BY902" s="257"/>
      <c r="BZ902" s="257"/>
      <c r="CA902" s="257"/>
      <c r="CB902" s="221"/>
      <c r="CC902" s="222"/>
      <c r="CD902" s="222"/>
      <c r="CE902" s="222"/>
    </row>
    <row r="903" spans="2:83" ht="15" customHeight="1">
      <c r="B903" s="2">
        <v>1019</v>
      </c>
      <c r="C903" s="2">
        <v>898</v>
      </c>
      <c r="D903" s="49" t="s">
        <v>2012</v>
      </c>
      <c r="E903" s="49" t="s">
        <v>1557</v>
      </c>
      <c r="F903" s="93" t="s">
        <v>2013</v>
      </c>
      <c r="G903" s="85">
        <v>1981</v>
      </c>
      <c r="H903" s="49" t="s">
        <v>31</v>
      </c>
      <c r="I903" s="2" t="str">
        <f t="shared" si="72"/>
        <v>M</v>
      </c>
      <c r="J903" s="105">
        <f t="shared" si="73"/>
        <v>94.36</v>
      </c>
      <c r="K903" s="249">
        <f t="shared" si="74"/>
        <v>94.410000000000011</v>
      </c>
      <c r="L903" s="51">
        <f t="shared" si="75"/>
        <v>1</v>
      </c>
      <c r="M903" s="52" t="str">
        <f t="shared" si="76"/>
        <v>nie</v>
      </c>
      <c r="N903" s="106">
        <f>IF($M903="ano",LARGE((Q903,U903,Y903,AC903,AG903,AK903,AO903,AS903,AW903,BA903,BE903,BI903,BM903,BQ903,BU903,BY903,CC903),1)+LARGE((Q903,U903,Y903,AC903,AG903,AK903,AO903,AS903,AW903,BA903,BE903,BI903,BM903,BQ903,BU903,BY903,CC903),2)+LARGE((Q903,U903,Y903,AC903,AG903,AK903,AO903,AS903,AW903,BA903,BE903,BI903,BM903,BQ903,BU903,BY903,CC903),3)+LARGE((Q903,U903,Y903,AC903,AG903,AK903,AO903,AS903,AW903,BA903,BE903,BI903,BM903,BQ903,BU903,BY903,CC903),4)+LARGE((Q903,U903,Y903,AC903,AG903,AK903,AO903,AS903,AW903,BA903,BE903,BI903,BM903,BQ903,BU903,BY903,CC903),5),J903)</f>
        <v>94.36</v>
      </c>
      <c r="O903" s="250">
        <f>IF($M903="ano",LARGE((S903,W903,AA903,AE903,AI903,AM903,AQ903,AU903,AY903,BC903,BG903,BK903,BO903,BS903,BW903,CA903,CE903),1)+LARGE((S903,W903,AA903,AE903,AI903,AM903,AQ903,AU903,AY903,BC903,BG903,BK903,BO903,BS903,BW903,CA903,CE903),2)+LARGE((S903,W903,AA903,AE903,AI903,AM903,AQ903,AU903,AY903,BC903,BG903,BK903,BO903,BS903,BW903,CA903,CE903),3)+LARGE((S903,W903,AA903,AE903,AI903,AM903,AQ903,AU903,AY903,BC903,BG903,BK903,BO903,BS903,BW903,CA903,CE903),4)+LARGE((S903,W903,AA903,AE903,AI903,AM903,AQ903,AU903,AY903,BC903,BG903,BK903,BO903,BS903,BW903,CA903,CE903),5),K903)</f>
        <v>94.410000000000011</v>
      </c>
      <c r="P903" s="191"/>
      <c r="Q903" s="192"/>
      <c r="R903" s="192"/>
      <c r="S903" s="193"/>
      <c r="T903" s="194">
        <v>0.11880787037037037</v>
      </c>
      <c r="U903" s="256">
        <v>94.36</v>
      </c>
      <c r="V903" s="194">
        <v>0.11874846643518519</v>
      </c>
      <c r="W903" s="256">
        <v>94.410000000000011</v>
      </c>
      <c r="X903" s="197"/>
      <c r="Y903" s="198" t="s">
        <v>247</v>
      </c>
      <c r="Z903" s="198"/>
      <c r="AA903" s="199" t="s">
        <v>247</v>
      </c>
      <c r="AB903" s="200"/>
      <c r="AC903" s="201"/>
      <c r="AD903" s="201"/>
      <c r="AE903" s="202"/>
      <c r="AF903" s="203"/>
      <c r="AG903" s="204"/>
      <c r="AH903" s="204"/>
      <c r="AI903" s="205"/>
      <c r="AJ903" s="200"/>
      <c r="AK903" s="201" t="s">
        <v>247</v>
      </c>
      <c r="AL903" s="201"/>
      <c r="AM903" s="202"/>
      <c r="AN903" s="206"/>
      <c r="AO903" s="207" t="s">
        <v>247</v>
      </c>
      <c r="AP903" s="207"/>
      <c r="AQ903" s="208"/>
      <c r="AU903" s="202"/>
      <c r="AW903" s="231"/>
      <c r="AX903" s="231"/>
      <c r="AY903" s="253"/>
      <c r="BA903" s="207"/>
      <c r="BB903" s="207"/>
      <c r="BC903" s="208"/>
      <c r="BD903" s="210"/>
      <c r="BE903" s="211"/>
      <c r="BF903" s="211"/>
      <c r="BG903" s="212"/>
      <c r="BH903" s="213"/>
      <c r="BI903" s="214"/>
      <c r="BJ903" s="214"/>
      <c r="BK903" s="215"/>
      <c r="BL903" s="112"/>
      <c r="BM903" s="233"/>
      <c r="BN903" s="233"/>
      <c r="BO903" s="255"/>
      <c r="BP903" s="216"/>
      <c r="BQ903" s="216"/>
      <c r="BR903" s="216"/>
      <c r="BS903" s="217"/>
      <c r="BT903" s="218"/>
      <c r="BU903" s="259"/>
      <c r="BV903" s="259"/>
      <c r="BW903" s="260"/>
      <c r="BY903" s="257"/>
      <c r="BZ903" s="257"/>
      <c r="CA903" s="257"/>
      <c r="CB903" s="221"/>
      <c r="CC903" s="222"/>
      <c r="CD903" s="222"/>
      <c r="CE903" s="222"/>
    </row>
    <row r="904" spans="2:83" ht="15" customHeight="1">
      <c r="B904" s="2">
        <v>1020</v>
      </c>
      <c r="C904" s="2">
        <v>899</v>
      </c>
      <c r="D904" s="49" t="s">
        <v>2293</v>
      </c>
      <c r="E904" s="49" t="s">
        <v>1674</v>
      </c>
      <c r="G904" s="85">
        <v>1961</v>
      </c>
      <c r="H904" s="49" t="s">
        <v>31</v>
      </c>
      <c r="I904" s="2" t="str">
        <f t="shared" si="72"/>
        <v>M50</v>
      </c>
      <c r="J904" s="105">
        <f t="shared" si="73"/>
        <v>81.87</v>
      </c>
      <c r="K904" s="249">
        <f t="shared" si="74"/>
        <v>94.26</v>
      </c>
      <c r="L904" s="51">
        <f t="shared" si="75"/>
        <v>1</v>
      </c>
      <c r="M904" s="52" t="str">
        <f t="shared" si="76"/>
        <v>nie</v>
      </c>
      <c r="N904" s="106">
        <f>IF($M904="ano",LARGE((Q904,U904,Y904,AC904,AG904,AK904,AO904,AS904,AW904,BA904,BE904,BI904,BM904,BQ904,BU904,BY904,CC904),1)+LARGE((Q904,U904,Y904,AC904,AG904,AK904,AO904,AS904,AW904,BA904,BE904,BI904,BM904,BQ904,BU904,BY904,CC904),2)+LARGE((Q904,U904,Y904,AC904,AG904,AK904,AO904,AS904,AW904,BA904,BE904,BI904,BM904,BQ904,BU904,BY904,CC904),3)+LARGE((Q904,U904,Y904,AC904,AG904,AK904,AO904,AS904,AW904,BA904,BE904,BI904,BM904,BQ904,BU904,BY904,CC904),4)+LARGE((Q904,U904,Y904,AC904,AG904,AK904,AO904,AS904,AW904,BA904,BE904,BI904,BM904,BQ904,BU904,BY904,CC904),5),J904)</f>
        <v>81.87</v>
      </c>
      <c r="O904" s="250">
        <f>IF($M904="ano",LARGE((S904,W904,AA904,AE904,AI904,AM904,AQ904,AU904,AY904,BC904,BG904,BK904,BO904,BS904,BW904,CA904,CE904),1)+LARGE((S904,W904,AA904,AE904,AI904,AM904,AQ904,AU904,AY904,BC904,BG904,BK904,BO904,BS904,BW904,CA904,CE904),2)+LARGE((S904,W904,AA904,AE904,AI904,AM904,AQ904,AU904,AY904,BC904,BG904,BK904,BO904,BS904,BW904,CA904,CE904),3)+LARGE((S904,W904,AA904,AE904,AI904,AM904,AQ904,AU904,AY904,BC904,BG904,BK904,BO904,BS904,BW904,CA904,CE904),4)+LARGE((S904,W904,AA904,AE904,AI904,AM904,AQ904,AU904,AY904,BC904,BG904,BK904,BO904,BS904,BW904,CA904,CE904),5),K904)</f>
        <v>94.26</v>
      </c>
      <c r="P904" s="191"/>
      <c r="Q904" s="192"/>
      <c r="R904" s="192"/>
      <c r="S904" s="193"/>
      <c r="T904" s="194">
        <v>0.12310185185185185</v>
      </c>
      <c r="U904" s="256">
        <v>81.87</v>
      </c>
      <c r="V904" s="194">
        <v>0.10692626851851852</v>
      </c>
      <c r="W904" s="256">
        <v>94.26</v>
      </c>
      <c r="X904" s="197"/>
      <c r="Y904" s="198" t="s">
        <v>247</v>
      </c>
      <c r="Z904" s="198"/>
      <c r="AA904" s="199" t="s">
        <v>247</v>
      </c>
      <c r="AB904" s="200"/>
      <c r="AC904" s="201"/>
      <c r="AD904" s="201"/>
      <c r="AE904" s="202"/>
      <c r="AF904" s="203"/>
      <c r="AG904" s="204" t="s">
        <v>247</v>
      </c>
      <c r="AH904" s="204"/>
      <c r="AI904" s="205"/>
      <c r="AJ904" s="200"/>
      <c r="AK904" s="201" t="s">
        <v>247</v>
      </c>
      <c r="AL904" s="201"/>
      <c r="AM904" s="202"/>
      <c r="AN904" s="206"/>
      <c r="AO904" s="207" t="s">
        <v>247</v>
      </c>
      <c r="AP904" s="207"/>
      <c r="AQ904" s="208"/>
      <c r="AU904" s="202"/>
      <c r="AW904" s="231"/>
      <c r="AX904" s="231"/>
      <c r="AY904" s="253"/>
      <c r="BA904" s="207"/>
      <c r="BB904" s="207"/>
      <c r="BC904" s="208"/>
      <c r="BD904" s="210"/>
      <c r="BE904" s="211"/>
      <c r="BF904" s="211"/>
      <c r="BG904" s="212"/>
      <c r="BH904" s="213"/>
      <c r="BI904" s="214"/>
      <c r="BJ904" s="214"/>
      <c r="BK904" s="215"/>
      <c r="BL904" s="112"/>
      <c r="BM904" s="233"/>
      <c r="BN904" s="233"/>
      <c r="BO904" s="255"/>
      <c r="BP904" s="216"/>
      <c r="BQ904" s="216"/>
      <c r="BR904" s="216"/>
      <c r="BS904" s="217"/>
      <c r="BT904" s="218"/>
      <c r="BU904" s="259"/>
      <c r="BV904" s="259"/>
      <c r="BW904" s="260"/>
      <c r="BY904" s="257"/>
      <c r="BZ904" s="257"/>
      <c r="CA904" s="257"/>
      <c r="CB904" s="221"/>
      <c r="CC904" s="222"/>
      <c r="CD904" s="222"/>
      <c r="CE904" s="222"/>
    </row>
    <row r="905" spans="2:83" ht="15" customHeight="1">
      <c r="B905" s="2">
        <v>1021</v>
      </c>
      <c r="C905" s="2">
        <v>900</v>
      </c>
      <c r="D905" s="49" t="s">
        <v>1379</v>
      </c>
      <c r="E905" s="49" t="s">
        <v>1490</v>
      </c>
      <c r="F905" s="93" t="s">
        <v>1380</v>
      </c>
      <c r="G905" s="85">
        <v>1987</v>
      </c>
      <c r="H905" s="49" t="s">
        <v>31</v>
      </c>
      <c r="I905" s="49" t="s">
        <v>31</v>
      </c>
      <c r="J905" s="105">
        <f t="shared" si="73"/>
        <v>93.92</v>
      </c>
      <c r="K905" s="249">
        <f t="shared" si="74"/>
        <v>93.92</v>
      </c>
      <c r="L905" s="51">
        <f t="shared" si="75"/>
        <v>1</v>
      </c>
      <c r="M905" s="52" t="str">
        <f t="shared" si="76"/>
        <v>nie</v>
      </c>
      <c r="N905" s="106">
        <f>IF($M905="ano",LARGE((Q905,U905,Y905,AC905,AG905,AK905,AO905,AS905,AW905,BA905,BE905,BI905,BM905,BQ905,BU905,BY905,CC905),1)+LARGE((Q905,U905,Y905,AC905,AG905,AK905,AO905,AS905,AW905,BA905,BE905,BI905,BM905,BQ905,BU905,BY905,CC905),2)+LARGE((Q905,U905,Y905,AC905,AG905,AK905,AO905,AS905,AW905,BA905,BE905,BI905,BM905,BQ905,BU905,BY905,CC905),3)+LARGE((Q905,U905,Y905,AC905,AG905,AK905,AO905,AS905,AW905,BA905,BE905,BI905,BM905,BQ905,BU905,BY905,CC905),4)+LARGE((Q905,U905,Y905,AC905,AG905,AK905,AO905,AS905,AW905,BA905,BE905,BI905,BM905,BQ905,BU905,BY905,CC905),5),J905)</f>
        <v>93.92</v>
      </c>
      <c r="O905" s="250">
        <f>IF($M905="ano",LARGE((S905,W905,AA905,AE905,AI905,AM905,AQ905,AU905,AY905,BC905,BG905,BK905,BO905,BS905,BW905,CA905,CE905),1)+LARGE((S905,W905,AA905,AE905,AI905,AM905,AQ905,AU905,AY905,BC905,BG905,BK905,BO905,BS905,BW905,CA905,CE905),2)+LARGE((S905,W905,AA905,AE905,AI905,AM905,AQ905,AU905,AY905,BC905,BG905,BK905,BO905,BS905,BW905,CA905,CE905),3)+LARGE((S905,W905,AA905,AE905,AI905,AM905,AQ905,AU905,AY905,BC905,BG905,BK905,BO905,BS905,BW905,CA905,CE905),4)+LARGE((S905,W905,AA905,AE905,AI905,AM905,AQ905,AU905,AY905,BC905,BG905,BK905,BO905,BS905,BW905,CA905,CE905),5),K905)</f>
        <v>93.92</v>
      </c>
      <c r="AJ905" s="200"/>
      <c r="AK905" s="201"/>
      <c r="AL905" s="201"/>
      <c r="AM905" s="201"/>
      <c r="BY905" s="264"/>
      <c r="BZ905" s="264"/>
      <c r="CA905" s="257"/>
      <c r="CB905" s="221">
        <v>7.2881944444444444E-2</v>
      </c>
      <c r="CC905" s="222">
        <v>93.92</v>
      </c>
      <c r="CD905" s="221">
        <v>7.2881944444444444E-2</v>
      </c>
      <c r="CE905" s="222">
        <v>93.92</v>
      </c>
    </row>
    <row r="906" spans="2:83" ht="15" customHeight="1">
      <c r="B906" s="2">
        <v>1022</v>
      </c>
      <c r="C906" s="2">
        <v>901</v>
      </c>
      <c r="D906" s="49" t="s">
        <v>1381</v>
      </c>
      <c r="E906" s="49" t="s">
        <v>1582</v>
      </c>
      <c r="F906" s="93" t="s">
        <v>1542</v>
      </c>
      <c r="G906" s="85">
        <v>1982</v>
      </c>
      <c r="H906" s="49" t="s">
        <v>31</v>
      </c>
      <c r="I906" s="49" t="s">
        <v>31</v>
      </c>
      <c r="J906" s="105">
        <f t="shared" si="73"/>
        <v>93.92</v>
      </c>
      <c r="K906" s="249">
        <f t="shared" si="74"/>
        <v>93.92</v>
      </c>
      <c r="L906" s="51">
        <f t="shared" si="75"/>
        <v>1</v>
      </c>
      <c r="M906" s="52" t="str">
        <f t="shared" si="76"/>
        <v>nie</v>
      </c>
      <c r="N906" s="106">
        <f>IF($M906="ano",LARGE((Q906,U906,Y906,AC906,AG906,AK906,AO906,AS906,AW906,BA906,BE906,BI906,BM906,BQ906,BU906,BY906,CC906),1)+LARGE((Q906,U906,Y906,AC906,AG906,AK906,AO906,AS906,AW906,BA906,BE906,BI906,BM906,BQ906,BU906,BY906,CC906),2)+LARGE((Q906,U906,Y906,AC906,AG906,AK906,AO906,AS906,AW906,BA906,BE906,BI906,BM906,BQ906,BU906,BY906,CC906),3)+LARGE((Q906,U906,Y906,AC906,AG906,AK906,AO906,AS906,AW906,BA906,BE906,BI906,BM906,BQ906,BU906,BY906,CC906),4)+LARGE((Q906,U906,Y906,AC906,AG906,AK906,AO906,AS906,AW906,BA906,BE906,BI906,BM906,BQ906,BU906,BY906,CC906),5),J906)</f>
        <v>93.92</v>
      </c>
      <c r="O906" s="250">
        <f>IF($M906="ano",LARGE((S906,W906,AA906,AE906,AI906,AM906,AQ906,AU906,AY906,BC906,BG906,BK906,BO906,BS906,BW906,CA906,CE906),1)+LARGE((S906,W906,AA906,AE906,AI906,AM906,AQ906,AU906,AY906,BC906,BG906,BK906,BO906,BS906,BW906,CA906,CE906),2)+LARGE((S906,W906,AA906,AE906,AI906,AM906,AQ906,AU906,AY906,BC906,BG906,BK906,BO906,BS906,BW906,CA906,CE906),3)+LARGE((S906,W906,AA906,AE906,AI906,AM906,AQ906,AU906,AY906,BC906,BG906,BK906,BO906,BS906,BW906,CA906,CE906),4)+LARGE((S906,W906,AA906,AE906,AI906,AM906,AQ906,AU906,AY906,BC906,BG906,BK906,BO906,BS906,BW906,CA906,CE906),5),K906)</f>
        <v>93.92</v>
      </c>
      <c r="AJ906" s="200"/>
      <c r="AK906" s="201"/>
      <c r="AL906" s="201"/>
      <c r="AM906" s="201"/>
      <c r="BY906" s="264"/>
      <c r="BZ906" s="264"/>
      <c r="CA906" s="257"/>
      <c r="CB906" s="221">
        <v>7.2881944444444444E-2</v>
      </c>
      <c r="CC906" s="222">
        <v>93.92</v>
      </c>
      <c r="CD906" s="221">
        <v>7.2881944444444444E-2</v>
      </c>
      <c r="CE906" s="222">
        <v>93.92</v>
      </c>
    </row>
    <row r="907" spans="2:83" ht="15" customHeight="1">
      <c r="B907" s="2">
        <v>1023</v>
      </c>
      <c r="C907" s="2">
        <v>902</v>
      </c>
      <c r="D907" s="47" t="s">
        <v>2376</v>
      </c>
      <c r="E907" s="47" t="s">
        <v>1604</v>
      </c>
      <c r="F907" s="89" t="s">
        <v>12</v>
      </c>
      <c r="G907" s="48">
        <v>1994</v>
      </c>
      <c r="H907" s="49" t="s">
        <v>31</v>
      </c>
      <c r="I907" s="2" t="str">
        <f>IF(G907&lt;=1953,"M60",IF(G907&lt;=1963,"M50",IF(G907&lt;=1973,"M40","M")))</f>
        <v>M</v>
      </c>
      <c r="J907" s="105">
        <f t="shared" si="73"/>
        <v>91.62</v>
      </c>
      <c r="K907" s="249">
        <f t="shared" si="74"/>
        <v>93.72</v>
      </c>
      <c r="L907" s="51">
        <f t="shared" si="75"/>
        <v>1</v>
      </c>
      <c r="M907" s="52" t="str">
        <f t="shared" si="76"/>
        <v>nie</v>
      </c>
      <c r="N907" s="106">
        <f>IF($M907="ano",LARGE((Q907,U907,Y907,AC907,AG907,AK907,AO907,AS907,AW907,BA907,BE907,BI907,BM907,BQ907,BU907,BY907,CC907),1)+LARGE((Q907,U907,Y907,AC907,AG907,AK907,AO907,AS907,AW907,BA907,BE907,BI907,BM907,BQ907,BU907,BY907,CC907),2)+LARGE((Q907,U907,Y907,AC907,AG907,AK907,AO907,AS907,AW907,BA907,BE907,BI907,BM907,BQ907,BU907,BY907,CC907),3)+LARGE((Q907,U907,Y907,AC907,AG907,AK907,AO907,AS907,AW907,BA907,BE907,BI907,BM907,BQ907,BU907,BY907,CC907),4)+LARGE((Q907,U907,Y907,AC907,AG907,AK907,AO907,AS907,AW907,BA907,BE907,BI907,BM907,BQ907,BU907,BY907,CC907),5),J907)</f>
        <v>91.62</v>
      </c>
      <c r="O907" s="250">
        <f>IF($M907="ano",LARGE((S907,W907,AA907,AE907,AI907,AM907,AQ907,AU907,AY907,BC907,BG907,BK907,BO907,BS907,BW907,CA907,CE907),1)+LARGE((S907,W907,AA907,AE907,AI907,AM907,AQ907,AU907,AY907,BC907,BG907,BK907,BO907,BS907,BW907,CA907,CE907),2)+LARGE((S907,W907,AA907,AE907,AI907,AM907,AQ907,AU907,AY907,BC907,BG907,BK907,BO907,BS907,BW907,CA907,CE907),3)+LARGE((S907,W907,AA907,AE907,AI907,AM907,AQ907,AU907,AY907,BC907,BG907,BK907,BO907,BS907,BW907,CA907,CE907),4)+LARGE((S907,W907,AA907,AE907,AI907,AM907,AQ907,AU907,AY907,BC907,BG907,BK907,BO907,BS907,BW907,CA907,CE907),5),K907)</f>
        <v>93.72</v>
      </c>
      <c r="P907" s="191">
        <v>0.28430555555555553</v>
      </c>
      <c r="Q907" s="192">
        <v>91.62</v>
      </c>
      <c r="R907" s="191">
        <v>0.27793711111111108</v>
      </c>
      <c r="S907" s="192">
        <v>93.72</v>
      </c>
      <c r="T907" s="194"/>
      <c r="U907" s="195"/>
      <c r="V907" s="195"/>
      <c r="W907" s="196"/>
      <c r="X907" s="197"/>
      <c r="Y907" s="198" t="s">
        <v>247</v>
      </c>
      <c r="Z907" s="198"/>
      <c r="AA907" s="199" t="s">
        <v>247</v>
      </c>
      <c r="AB907" s="200"/>
      <c r="AC907" s="201"/>
      <c r="AD907" s="201"/>
      <c r="AE907" s="202"/>
      <c r="AF907" s="203"/>
      <c r="AG907" s="204"/>
      <c r="AH907" s="204"/>
      <c r="AI907" s="205"/>
      <c r="AJ907" s="200"/>
      <c r="AK907" s="201" t="s">
        <v>247</v>
      </c>
      <c r="AL907" s="201"/>
      <c r="AM907" s="202"/>
      <c r="AN907" s="206"/>
      <c r="AO907" s="207" t="s">
        <v>247</v>
      </c>
      <c r="AP907" s="207"/>
      <c r="AQ907" s="208"/>
      <c r="AU907" s="202"/>
      <c r="AW907" s="231"/>
      <c r="AX907" s="231"/>
      <c r="AY907" s="253"/>
      <c r="BA907" s="207"/>
      <c r="BB907" s="207"/>
      <c r="BC907" s="208"/>
      <c r="BD907" s="210"/>
      <c r="BE907" s="211"/>
      <c r="BF907" s="211"/>
      <c r="BG907" s="212"/>
      <c r="BH907" s="213"/>
      <c r="BI907" s="214"/>
      <c r="BJ907" s="214"/>
      <c r="BK907" s="215"/>
      <c r="BL907" s="112"/>
      <c r="BM907" s="233"/>
      <c r="BN907" s="233"/>
      <c r="BO907" s="255"/>
      <c r="BP907" s="216"/>
      <c r="BQ907" s="216"/>
      <c r="BR907" s="216"/>
      <c r="BS907" s="217"/>
      <c r="BT907" s="218"/>
      <c r="BU907" s="259"/>
      <c r="BV907" s="259"/>
      <c r="BW907" s="260"/>
      <c r="BY907" s="257"/>
      <c r="BZ907" s="257"/>
      <c r="CA907" s="257"/>
      <c r="CB907" s="221"/>
      <c r="CC907" s="222"/>
      <c r="CD907" s="222"/>
      <c r="CE907" s="222"/>
    </row>
    <row r="908" spans="2:83" ht="15" customHeight="1">
      <c r="B908" s="2">
        <v>1024</v>
      </c>
      <c r="C908" s="2">
        <v>903</v>
      </c>
      <c r="D908" s="49" t="s">
        <v>637</v>
      </c>
      <c r="E908" s="49" t="s">
        <v>1564</v>
      </c>
      <c r="F908" s="93" t="s">
        <v>409</v>
      </c>
      <c r="G908" s="85" t="s">
        <v>302</v>
      </c>
      <c r="H908" s="49" t="s">
        <v>31</v>
      </c>
      <c r="I908" s="49" t="s">
        <v>32</v>
      </c>
      <c r="J908" s="105">
        <f t="shared" si="73"/>
        <v>87.03</v>
      </c>
      <c r="K908" s="249">
        <f t="shared" si="74"/>
        <v>93.72</v>
      </c>
      <c r="L908" s="51">
        <f t="shared" si="75"/>
        <v>1</v>
      </c>
      <c r="M908" s="52" t="str">
        <f t="shared" si="76"/>
        <v>nie</v>
      </c>
      <c r="N908" s="106">
        <f>IF($M908="ano",LARGE((Q908,U908,Y908,AC908,AG908,AK908,AO908,AS908,AW908,BA908,BE908,BI908,BM908,BQ908,BU908,BY908,CC908),1)+LARGE((Q908,U908,Y908,AC908,AG908,AK908,AO908,AS908,AW908,BA908,BE908,BI908,BM908,BQ908,BU908,BY908,CC908),2)+LARGE((Q908,U908,Y908,AC908,AG908,AK908,AO908,AS908,AW908,BA908,BE908,BI908,BM908,BQ908,BU908,BY908,CC908),3)+LARGE((Q908,U908,Y908,AC908,AG908,AK908,AO908,AS908,AW908,BA908,BE908,BI908,BM908,BQ908,BU908,BY908,CC908),4)+LARGE((Q908,U908,Y908,AC908,AG908,AK908,AO908,AS908,AW908,BA908,BE908,BI908,BM908,BQ908,BU908,BY908,CC908),5),J908)</f>
        <v>87.03</v>
      </c>
      <c r="O908" s="250">
        <f>IF($M908="ano",LARGE((S908,W908,AA908,AE908,AI908,AM908,AQ908,AU908,AY908,BC908,BG908,BK908,BO908,BS908,BW908,CA908,CE908),1)+LARGE((S908,W908,AA908,AE908,AI908,AM908,AQ908,AU908,AY908,BC908,BG908,BK908,BO908,BS908,BW908,CA908,CE908),2)+LARGE((S908,W908,AA908,AE908,AI908,AM908,AQ908,AU908,AY908,BC908,BG908,BK908,BO908,BS908,BW908,CA908,CE908),3)+LARGE((S908,W908,AA908,AE908,AI908,AM908,AQ908,AU908,AY908,BC908,BG908,BK908,BO908,BS908,BW908,CA908,CE908),4)+LARGE((S908,W908,AA908,AE908,AI908,AM908,AQ908,AU908,AY908,BC908,BG908,BK908,BO908,BS908,BW908,CA908,CE908),5),K908)</f>
        <v>93.72</v>
      </c>
      <c r="S908" s="193"/>
      <c r="W908" s="196"/>
      <c r="Y908" s="59" t="s">
        <v>247</v>
      </c>
      <c r="AA908" s="199" t="s">
        <v>247</v>
      </c>
      <c r="AE908" s="202"/>
      <c r="AI908" s="205"/>
      <c r="AJ908" s="200"/>
      <c r="AK908" s="201" t="s">
        <v>247</v>
      </c>
      <c r="AL908" s="201"/>
      <c r="AM908" s="202"/>
      <c r="AN908" s="206">
        <v>3.9942129629629626E-2</v>
      </c>
      <c r="AO908" s="251">
        <v>87.03</v>
      </c>
      <c r="AP908" s="206">
        <v>3.7094255787037032E-2</v>
      </c>
      <c r="AQ908" s="251">
        <v>93.72</v>
      </c>
      <c r="AU908" s="202"/>
      <c r="AW908" s="231"/>
      <c r="AX908" s="231"/>
      <c r="AY908" s="253"/>
      <c r="BA908" s="207"/>
      <c r="BB908" s="207"/>
      <c r="BC908" s="208"/>
      <c r="BD908" s="210"/>
      <c r="BE908" s="211"/>
      <c r="BF908" s="211"/>
      <c r="BG908" s="212"/>
      <c r="BH908" s="213"/>
      <c r="BI908" s="214"/>
      <c r="BJ908" s="214"/>
      <c r="BK908" s="215"/>
      <c r="BL908" s="112"/>
      <c r="BM908" s="233"/>
      <c r="BN908" s="233"/>
      <c r="BO908" s="255"/>
      <c r="BS908" s="217"/>
      <c r="BT908" s="218"/>
      <c r="BU908" s="259"/>
      <c r="BV908" s="259"/>
      <c r="BW908" s="260"/>
      <c r="BY908" s="257"/>
      <c r="BZ908" s="257"/>
      <c r="CA908" s="257"/>
      <c r="CB908" s="221"/>
      <c r="CC908" s="222"/>
      <c r="CD908" s="222"/>
      <c r="CE908" s="222"/>
    </row>
    <row r="909" spans="2:83" ht="15" customHeight="1">
      <c r="B909" s="2">
        <v>1025</v>
      </c>
      <c r="C909" s="2">
        <v>904</v>
      </c>
      <c r="D909" s="49" t="s">
        <v>2252</v>
      </c>
      <c r="E909" s="49" t="s">
        <v>1887</v>
      </c>
      <c r="F909" s="93" t="s">
        <v>1542</v>
      </c>
      <c r="G909" s="85">
        <v>1983</v>
      </c>
      <c r="H909" s="49" t="s">
        <v>31</v>
      </c>
      <c r="I909" s="2" t="str">
        <f>IF(G909&lt;=1953,"M60",IF(G909&lt;=1963,"M50",IF(G909&lt;=1973,"M40","M")))</f>
        <v>M</v>
      </c>
      <c r="J909" s="105">
        <f t="shared" si="73"/>
        <v>93.48</v>
      </c>
      <c r="K909" s="249">
        <f t="shared" si="74"/>
        <v>93.48</v>
      </c>
      <c r="L909" s="51">
        <f t="shared" si="75"/>
        <v>1</v>
      </c>
      <c r="M909" s="52" t="str">
        <f t="shared" si="76"/>
        <v>nie</v>
      </c>
      <c r="N909" s="106">
        <f>IF($M909="ano",LARGE((Q909,U909,Y909,AC909,AG909,AK909,AO909,AS909,AW909,BA909,BE909,BI909,BM909,BQ909,BU909,BY909,CC909),1)+LARGE((Q909,U909,Y909,AC909,AG909,AK909,AO909,AS909,AW909,BA909,BE909,BI909,BM909,BQ909,BU909,BY909,CC909),2)+LARGE((Q909,U909,Y909,AC909,AG909,AK909,AO909,AS909,AW909,BA909,BE909,BI909,BM909,BQ909,BU909,BY909,CC909),3)+LARGE((Q909,U909,Y909,AC909,AG909,AK909,AO909,AS909,AW909,BA909,BE909,BI909,BM909,BQ909,BU909,BY909,CC909),4)+LARGE((Q909,U909,Y909,AC909,AG909,AK909,AO909,AS909,AW909,BA909,BE909,BI909,BM909,BQ909,BU909,BY909,CC909),5),J909)</f>
        <v>93.48</v>
      </c>
      <c r="O909" s="250">
        <f>IF($M909="ano",LARGE((S909,W909,AA909,AE909,AI909,AM909,AQ909,AU909,AY909,BC909,BG909,BK909,BO909,BS909,BW909,CA909,CE909),1)+LARGE((S909,W909,AA909,AE909,AI909,AM909,AQ909,AU909,AY909,BC909,BG909,BK909,BO909,BS909,BW909,CA909,CE909),2)+LARGE((S909,W909,AA909,AE909,AI909,AM909,AQ909,AU909,AY909,BC909,BG909,BK909,BO909,BS909,BW909,CA909,CE909),3)+LARGE((S909,W909,AA909,AE909,AI909,AM909,AQ909,AU909,AY909,BC909,BG909,BK909,BO909,BS909,BW909,CA909,CE909),4)+LARGE((S909,W909,AA909,AE909,AI909,AM909,AQ909,AU909,AY909,BC909,BG909,BK909,BO909,BS909,BW909,CA909,CE909),5),K909)</f>
        <v>93.48</v>
      </c>
      <c r="P909" s="191"/>
      <c r="Q909" s="192"/>
      <c r="R909" s="192"/>
      <c r="S909" s="193"/>
      <c r="T909" s="194">
        <v>0.1191087962962963</v>
      </c>
      <c r="U909" s="256">
        <v>93.48</v>
      </c>
      <c r="V909" s="194">
        <v>0.1191087962962963</v>
      </c>
      <c r="W909" s="256">
        <v>93.48</v>
      </c>
      <c r="X909" s="197"/>
      <c r="Y909" s="198" t="s">
        <v>247</v>
      </c>
      <c r="Z909" s="198"/>
      <c r="AA909" s="199" t="s">
        <v>247</v>
      </c>
      <c r="AB909" s="200"/>
      <c r="AC909" s="201"/>
      <c r="AD909" s="201"/>
      <c r="AE909" s="202"/>
      <c r="AF909" s="203"/>
      <c r="AG909" s="204"/>
      <c r="AH909" s="204"/>
      <c r="AI909" s="205"/>
      <c r="AJ909" s="200"/>
      <c r="AK909" s="201" t="s">
        <v>247</v>
      </c>
      <c r="AL909" s="201"/>
      <c r="AM909" s="202"/>
      <c r="AN909" s="206"/>
      <c r="AO909" s="207" t="s">
        <v>247</v>
      </c>
      <c r="AP909" s="207"/>
      <c r="AQ909" s="208"/>
      <c r="AU909" s="202"/>
      <c r="AW909" s="231"/>
      <c r="AX909" s="231"/>
      <c r="AY909" s="253"/>
      <c r="BA909" s="207"/>
      <c r="BB909" s="207"/>
      <c r="BC909" s="208"/>
      <c r="BD909" s="210"/>
      <c r="BE909" s="211"/>
      <c r="BF909" s="211"/>
      <c r="BG909" s="212"/>
      <c r="BH909" s="213"/>
      <c r="BI909" s="214"/>
      <c r="BJ909" s="214"/>
      <c r="BK909" s="215"/>
      <c r="BL909" s="112"/>
      <c r="BM909" s="233"/>
      <c r="BN909" s="233"/>
      <c r="BO909" s="255"/>
      <c r="BP909" s="216"/>
      <c r="BQ909" s="216"/>
      <c r="BR909" s="216"/>
      <c r="BS909" s="217"/>
      <c r="BT909" s="218"/>
      <c r="BU909" s="259"/>
      <c r="BV909" s="259"/>
      <c r="BW909" s="260"/>
      <c r="BY909" s="257"/>
      <c r="BZ909" s="257"/>
      <c r="CA909" s="257"/>
      <c r="CB909" s="221"/>
      <c r="CC909" s="222"/>
      <c r="CD909" s="222"/>
      <c r="CE909" s="222"/>
    </row>
    <row r="910" spans="2:83" ht="15" customHeight="1">
      <c r="B910" s="2">
        <v>1026</v>
      </c>
      <c r="C910" s="2">
        <v>905</v>
      </c>
      <c r="D910" s="47" t="s">
        <v>2253</v>
      </c>
      <c r="E910" s="47" t="s">
        <v>1484</v>
      </c>
      <c r="F910" s="89" t="s">
        <v>2254</v>
      </c>
      <c r="G910" s="48">
        <v>1981</v>
      </c>
      <c r="H910" s="49" t="s">
        <v>31</v>
      </c>
      <c r="I910" s="2" t="str">
        <f>IF(G910&lt;=1953,"M60",IF(G910&lt;=1963,"M50",IF(G910&lt;=1973,"M40","M")))</f>
        <v>M</v>
      </c>
      <c r="J910" s="105">
        <f t="shared" si="73"/>
        <v>93.25</v>
      </c>
      <c r="K910" s="249">
        <f t="shared" si="74"/>
        <v>93.300000000000011</v>
      </c>
      <c r="L910" s="51">
        <f t="shared" si="75"/>
        <v>1</v>
      </c>
      <c r="M910" s="52" t="str">
        <f t="shared" si="76"/>
        <v>nie</v>
      </c>
      <c r="N910" s="106">
        <f>IF($M910="ano",LARGE((Q910,U910,Y910,AC910,AG910,AK910,AO910,AS910,AW910,BA910,BE910,BI910,BM910,BQ910,BU910,BY910,CC910),1)+LARGE((Q910,U910,Y910,AC910,AG910,AK910,AO910,AS910,AW910,BA910,BE910,BI910,BM910,BQ910,BU910,BY910,CC910),2)+LARGE((Q910,U910,Y910,AC910,AG910,AK910,AO910,AS910,AW910,BA910,BE910,BI910,BM910,BQ910,BU910,BY910,CC910),3)+LARGE((Q910,U910,Y910,AC910,AG910,AK910,AO910,AS910,AW910,BA910,BE910,BI910,BM910,BQ910,BU910,BY910,CC910),4)+LARGE((Q910,U910,Y910,AC910,AG910,AK910,AO910,AS910,AW910,BA910,BE910,BI910,BM910,BQ910,BU910,BY910,CC910),5),J910)</f>
        <v>93.25</v>
      </c>
      <c r="O910" s="250">
        <f>IF($M910="ano",LARGE((S910,W910,AA910,AE910,AI910,AM910,AQ910,AU910,AY910,BC910,BG910,BK910,BO910,BS910,BW910,CA910,CE910),1)+LARGE((S910,W910,AA910,AE910,AI910,AM910,AQ910,AU910,AY910,BC910,BG910,BK910,BO910,BS910,BW910,CA910,CE910),2)+LARGE((S910,W910,AA910,AE910,AI910,AM910,AQ910,AU910,AY910,BC910,BG910,BK910,BO910,BS910,BW910,CA910,CE910),3)+LARGE((S910,W910,AA910,AE910,AI910,AM910,AQ910,AU910,AY910,BC910,BG910,BK910,BO910,BS910,BW910,CA910,CE910),4)+LARGE((S910,W910,AA910,AE910,AI910,AM910,AQ910,AU910,AY910,BC910,BG910,BK910,BO910,BS910,BW910,CA910,CE910),5),K910)</f>
        <v>93.300000000000011</v>
      </c>
      <c r="P910" s="191"/>
      <c r="Q910" s="192"/>
      <c r="R910" s="192"/>
      <c r="S910" s="193"/>
      <c r="T910" s="194">
        <v>0.11918981481481482</v>
      </c>
      <c r="U910" s="256">
        <v>93.25</v>
      </c>
      <c r="V910" s="194">
        <v>0.11913021990740742</v>
      </c>
      <c r="W910" s="256">
        <v>93.300000000000011</v>
      </c>
      <c r="X910" s="197"/>
      <c r="Y910" s="198" t="s">
        <v>247</v>
      </c>
      <c r="Z910" s="198"/>
      <c r="AA910" s="199" t="s">
        <v>247</v>
      </c>
      <c r="AB910" s="200"/>
      <c r="AC910" s="201"/>
      <c r="AD910" s="201"/>
      <c r="AE910" s="202"/>
      <c r="AF910" s="203"/>
      <c r="AG910" s="204"/>
      <c r="AH910" s="204"/>
      <c r="AI910" s="205"/>
      <c r="AJ910" s="200"/>
      <c r="AK910" s="201" t="s">
        <v>247</v>
      </c>
      <c r="AL910" s="201"/>
      <c r="AM910" s="202"/>
      <c r="AN910" s="206"/>
      <c r="AO910" s="207" t="s">
        <v>247</v>
      </c>
      <c r="AP910" s="207"/>
      <c r="AQ910" s="208"/>
      <c r="AU910" s="202"/>
      <c r="AW910" s="231"/>
      <c r="AX910" s="231"/>
      <c r="AY910" s="253"/>
      <c r="BA910" s="207"/>
      <c r="BB910" s="207"/>
      <c r="BC910" s="208"/>
      <c r="BD910" s="210"/>
      <c r="BE910" s="211"/>
      <c r="BF910" s="211"/>
      <c r="BG910" s="212"/>
      <c r="BH910" s="213"/>
      <c r="BI910" s="214"/>
      <c r="BJ910" s="214"/>
      <c r="BK910" s="215"/>
      <c r="BL910" s="112"/>
      <c r="BM910" s="233"/>
      <c r="BN910" s="233"/>
      <c r="BO910" s="255"/>
      <c r="BP910" s="216"/>
      <c r="BQ910" s="216"/>
      <c r="BR910" s="216"/>
      <c r="BS910" s="217"/>
      <c r="BT910" s="218"/>
      <c r="BU910" s="259"/>
      <c r="BV910" s="259"/>
      <c r="BW910" s="260"/>
      <c r="BY910" s="257"/>
      <c r="BZ910" s="257"/>
      <c r="CA910" s="257"/>
      <c r="CB910" s="221"/>
      <c r="CC910" s="222"/>
      <c r="CD910" s="222"/>
      <c r="CE910" s="222"/>
    </row>
    <row r="911" spans="2:83" ht="15" customHeight="1">
      <c r="B911" s="2">
        <v>1027</v>
      </c>
      <c r="C911" s="2">
        <v>906</v>
      </c>
      <c r="D911" s="47" t="s">
        <v>2264</v>
      </c>
      <c r="E911" s="47" t="s">
        <v>2263</v>
      </c>
      <c r="F911" s="89" t="s">
        <v>2265</v>
      </c>
      <c r="G911" s="48">
        <v>1976</v>
      </c>
      <c r="H911" s="49" t="s">
        <v>31</v>
      </c>
      <c r="I911" s="2" t="str">
        <f>IF(G911&lt;=1953,"M60",IF(G911&lt;=1963,"M50",IF(G911&lt;=1973,"M40","M")))</f>
        <v>M</v>
      </c>
      <c r="J911" s="105">
        <f t="shared" si="73"/>
        <v>91.23</v>
      </c>
      <c r="K911" s="249">
        <f t="shared" si="74"/>
        <v>93.02000000000001</v>
      </c>
      <c r="L911" s="51">
        <f t="shared" si="75"/>
        <v>1</v>
      </c>
      <c r="M911" s="52" t="str">
        <f t="shared" si="76"/>
        <v>nie</v>
      </c>
      <c r="N911" s="106">
        <f>IF($M911="ano",LARGE((Q911,U911,Y911,AC911,AG911,AK911,AO911,AS911,AW911,BA911,BE911,BI911,BM911,BQ911,BU911,BY911,CC911),1)+LARGE((Q911,U911,Y911,AC911,AG911,AK911,AO911,AS911,AW911,BA911,BE911,BI911,BM911,BQ911,BU911,BY911,CC911),2)+LARGE((Q911,U911,Y911,AC911,AG911,AK911,AO911,AS911,AW911,BA911,BE911,BI911,BM911,BQ911,BU911,BY911,CC911),3)+LARGE((Q911,U911,Y911,AC911,AG911,AK911,AO911,AS911,AW911,BA911,BE911,BI911,BM911,BQ911,BU911,BY911,CC911),4)+LARGE((Q911,U911,Y911,AC911,AG911,AK911,AO911,AS911,AW911,BA911,BE911,BI911,BM911,BQ911,BU911,BY911,CC911),5),J911)</f>
        <v>91.23</v>
      </c>
      <c r="O911" s="250">
        <f>IF($M911="ano",LARGE((S911,W911,AA911,AE911,AI911,AM911,AQ911,AU911,AY911,BC911,BG911,BK911,BO911,BS911,BW911,CA911,CE911),1)+LARGE((S911,W911,AA911,AE911,AI911,AM911,AQ911,AU911,AY911,BC911,BG911,BK911,BO911,BS911,BW911,CA911,CE911),2)+LARGE((S911,W911,AA911,AE911,AI911,AM911,AQ911,AU911,AY911,BC911,BG911,BK911,BO911,BS911,BW911,CA911,CE911),3)+LARGE((S911,W911,AA911,AE911,AI911,AM911,AQ911,AU911,AY911,BC911,BG911,BK911,BO911,BS911,BW911,CA911,CE911),4)+LARGE((S911,W911,AA911,AE911,AI911,AM911,AQ911,AU911,AY911,BC911,BG911,BK911,BO911,BS911,BW911,CA911,CE911),5),K911)</f>
        <v>93.02000000000001</v>
      </c>
      <c r="P911" s="191"/>
      <c r="Q911" s="192"/>
      <c r="R911" s="192"/>
      <c r="S911" s="193"/>
      <c r="T911" s="194">
        <v>0.11988425925925926</v>
      </c>
      <c r="U911" s="256">
        <v>91.23</v>
      </c>
      <c r="V911" s="194">
        <v>0.11758248148148148</v>
      </c>
      <c r="W911" s="256">
        <v>93.02000000000001</v>
      </c>
      <c r="X911" s="197"/>
      <c r="Y911" s="198" t="s">
        <v>247</v>
      </c>
      <c r="Z911" s="198"/>
      <c r="AA911" s="199" t="s">
        <v>247</v>
      </c>
      <c r="AB911" s="200"/>
      <c r="AC911" s="201"/>
      <c r="AD911" s="201"/>
      <c r="AE911" s="202"/>
      <c r="AF911" s="203"/>
      <c r="AG911" s="204"/>
      <c r="AH911" s="204"/>
      <c r="AI911" s="205"/>
      <c r="AJ911" s="200"/>
      <c r="AK911" s="201" t="s">
        <v>247</v>
      </c>
      <c r="AL911" s="201"/>
      <c r="AM911" s="202"/>
      <c r="AN911" s="206"/>
      <c r="AO911" s="207" t="s">
        <v>247</v>
      </c>
      <c r="AP911" s="207"/>
      <c r="AQ911" s="208"/>
      <c r="AU911" s="202"/>
      <c r="AW911" s="231"/>
      <c r="AX911" s="231"/>
      <c r="AY911" s="253"/>
      <c r="BA911" s="207"/>
      <c r="BB911" s="207"/>
      <c r="BC911" s="208"/>
      <c r="BD911" s="210"/>
      <c r="BE911" s="211"/>
      <c r="BF911" s="211"/>
      <c r="BG911" s="212"/>
      <c r="BH911" s="213"/>
      <c r="BI911" s="214"/>
      <c r="BJ911" s="214"/>
      <c r="BK911" s="215"/>
      <c r="BL911" s="112"/>
      <c r="BM911" s="233"/>
      <c r="BN911" s="233"/>
      <c r="BO911" s="255"/>
      <c r="BP911" s="216"/>
      <c r="BQ911" s="216"/>
      <c r="BR911" s="216"/>
      <c r="BS911" s="217"/>
      <c r="BT911" s="218"/>
      <c r="BU911" s="259"/>
      <c r="BV911" s="259"/>
      <c r="BW911" s="260"/>
      <c r="BY911" s="257"/>
      <c r="BZ911" s="257"/>
      <c r="CA911" s="257"/>
      <c r="CB911" s="221"/>
      <c r="CC911" s="222"/>
      <c r="CD911" s="222"/>
      <c r="CE911" s="222"/>
    </row>
    <row r="912" spans="2:83" ht="15" customHeight="1">
      <c r="B912" s="2">
        <v>1028</v>
      </c>
      <c r="C912" s="2">
        <v>907</v>
      </c>
      <c r="D912" s="49" t="s">
        <v>603</v>
      </c>
      <c r="E912" s="49" t="s">
        <v>1484</v>
      </c>
      <c r="F912" s="93" t="s">
        <v>404</v>
      </c>
      <c r="G912" s="85" t="s">
        <v>251</v>
      </c>
      <c r="H912" s="49" t="s">
        <v>31</v>
      </c>
      <c r="I912" s="49" t="s">
        <v>31</v>
      </c>
      <c r="J912" s="105">
        <f t="shared" si="73"/>
        <v>93.02</v>
      </c>
      <c r="K912" s="249">
        <f t="shared" si="74"/>
        <v>93.02</v>
      </c>
      <c r="L912" s="51">
        <f t="shared" si="75"/>
        <v>1</v>
      </c>
      <c r="M912" s="52" t="str">
        <f t="shared" si="76"/>
        <v>nie</v>
      </c>
      <c r="N912" s="106">
        <f>IF($M912="ano",LARGE((Q912,U912,Y912,AC912,AG912,AK912,AO912,AS912,AW912,BA912,BE912,BI912,BM912,BQ912,BU912,BY912,CC912),1)+LARGE((Q912,U912,Y912,AC912,AG912,AK912,AO912,AS912,AW912,BA912,BE912,BI912,BM912,BQ912,BU912,BY912,CC912),2)+LARGE((Q912,U912,Y912,AC912,AG912,AK912,AO912,AS912,AW912,BA912,BE912,BI912,BM912,BQ912,BU912,BY912,CC912),3)+LARGE((Q912,U912,Y912,AC912,AG912,AK912,AO912,AS912,AW912,BA912,BE912,BI912,BM912,BQ912,BU912,BY912,CC912),4)+LARGE((Q912,U912,Y912,AC912,AG912,AK912,AO912,AS912,AW912,BA912,BE912,BI912,BM912,BQ912,BU912,BY912,CC912),5),J912)</f>
        <v>93.02</v>
      </c>
      <c r="O912" s="250">
        <f>IF($M912="ano",LARGE((S912,W912,AA912,AE912,AI912,AM912,AQ912,AU912,AY912,BC912,BG912,BK912,BO912,BS912,BW912,CA912,CE912),1)+LARGE((S912,W912,AA912,AE912,AI912,AM912,AQ912,AU912,AY912,BC912,BG912,BK912,BO912,BS912,BW912,CA912,CE912),2)+LARGE((S912,W912,AA912,AE912,AI912,AM912,AQ912,AU912,AY912,BC912,BG912,BK912,BO912,BS912,BW912,CA912,CE912),3)+LARGE((S912,W912,AA912,AE912,AI912,AM912,AQ912,AU912,AY912,BC912,BG912,BK912,BO912,BS912,BW912,CA912,CE912),4)+LARGE((S912,W912,AA912,AE912,AI912,AM912,AQ912,AU912,AY912,BC912,BG912,BK912,BO912,BS912,BW912,CA912,CE912),5),K912)</f>
        <v>93.02</v>
      </c>
      <c r="S912" s="193"/>
      <c r="W912" s="196"/>
      <c r="Y912" s="59" t="s">
        <v>247</v>
      </c>
      <c r="AA912" s="199" t="s">
        <v>247</v>
      </c>
      <c r="AE912" s="202"/>
      <c r="AI912" s="205"/>
      <c r="AJ912" s="200"/>
      <c r="AK912" s="201" t="s">
        <v>247</v>
      </c>
      <c r="AL912" s="201"/>
      <c r="AM912" s="202"/>
      <c r="AN912" s="206">
        <v>3.9178240740740743E-2</v>
      </c>
      <c r="AO912" s="251">
        <v>93.02</v>
      </c>
      <c r="AP912" s="206">
        <v>3.9178240740740743E-2</v>
      </c>
      <c r="AQ912" s="251">
        <v>93.02</v>
      </c>
      <c r="AU912" s="202"/>
      <c r="AW912" s="231"/>
      <c r="AX912" s="231"/>
      <c r="AY912" s="253"/>
      <c r="BA912" s="207"/>
      <c r="BB912" s="207"/>
      <c r="BC912" s="208"/>
      <c r="BD912" s="210"/>
      <c r="BE912" s="211"/>
      <c r="BF912" s="211"/>
      <c r="BG912" s="212"/>
      <c r="BH912" s="213"/>
      <c r="BI912" s="214"/>
      <c r="BJ912" s="214"/>
      <c r="BK912" s="215"/>
      <c r="BL912" s="112"/>
      <c r="BM912" s="233"/>
      <c r="BN912" s="233"/>
      <c r="BO912" s="255"/>
      <c r="BS912" s="217"/>
      <c r="BT912" s="218"/>
      <c r="BU912" s="259"/>
      <c r="BV912" s="259"/>
      <c r="BW912" s="260"/>
      <c r="BY912" s="257"/>
      <c r="BZ912" s="257"/>
      <c r="CA912" s="257"/>
      <c r="CB912" s="221"/>
      <c r="CC912" s="222"/>
      <c r="CD912" s="222"/>
      <c r="CE912" s="222"/>
    </row>
    <row r="913" spans="2:83" ht="15" customHeight="1">
      <c r="B913" s="2">
        <v>1029</v>
      </c>
      <c r="C913" s="2">
        <v>908</v>
      </c>
      <c r="D913" s="49" t="s">
        <v>521</v>
      </c>
      <c r="E913" s="49" t="s">
        <v>1855</v>
      </c>
      <c r="F913" s="93" t="s">
        <v>423</v>
      </c>
      <c r="G913" s="85" t="s">
        <v>293</v>
      </c>
      <c r="H913" s="49" t="s">
        <v>31</v>
      </c>
      <c r="I913" s="49" t="s">
        <v>37</v>
      </c>
      <c r="J913" s="105">
        <f t="shared" si="73"/>
        <v>71.89</v>
      </c>
      <c r="K913" s="249">
        <f t="shared" si="74"/>
        <v>92.350000000000009</v>
      </c>
      <c r="L913" s="51">
        <f t="shared" si="75"/>
        <v>1</v>
      </c>
      <c r="M913" s="52" t="str">
        <f t="shared" si="76"/>
        <v>nie</v>
      </c>
      <c r="N913" s="106">
        <f>IF($M913="ano",LARGE((Q913,U913,Y913,AC913,AG913,AK913,AO913,AS913,AW913,BA913,BE913,BI913,BM913,BQ913,BU913,BY913,CC913),1)+LARGE((Q913,U913,Y913,AC913,AG913,AK913,AO913,AS913,AW913,BA913,BE913,BI913,BM913,BQ913,BU913,BY913,CC913),2)+LARGE((Q913,U913,Y913,AC913,AG913,AK913,AO913,AS913,AW913,BA913,BE913,BI913,BM913,BQ913,BU913,BY913,CC913),3)+LARGE((Q913,U913,Y913,AC913,AG913,AK913,AO913,AS913,AW913,BA913,BE913,BI913,BM913,BQ913,BU913,BY913,CC913),4)+LARGE((Q913,U913,Y913,AC913,AG913,AK913,AO913,AS913,AW913,BA913,BE913,BI913,BM913,BQ913,BU913,BY913,CC913),5),J913)</f>
        <v>71.89</v>
      </c>
      <c r="O913" s="250">
        <f>IF($M913="ano",LARGE((S913,W913,AA913,AE913,AI913,AM913,AQ913,AU913,AY913,BC913,BG913,BK913,BO913,BS913,BW913,CA913,CE913),1)+LARGE((S913,W913,AA913,AE913,AI913,AM913,AQ913,AU913,AY913,BC913,BG913,BK913,BO913,BS913,BW913,CA913,CE913),2)+LARGE((S913,W913,AA913,AE913,AI913,AM913,AQ913,AU913,AY913,BC913,BG913,BK913,BO913,BS913,BW913,CA913,CE913),3)+LARGE((S913,W913,AA913,AE913,AI913,AM913,AQ913,AU913,AY913,BC913,BG913,BK913,BO913,BS913,BW913,CA913,CE913),4)+LARGE((S913,W913,AA913,AE913,AI913,AM913,AQ913,AU913,AY913,BC913,BG913,BK913,BO913,BS913,BW913,CA913,CE913),5),K913)</f>
        <v>92.350000000000009</v>
      </c>
      <c r="S913" s="193"/>
      <c r="W913" s="196"/>
      <c r="Y913" s="59" t="s">
        <v>247</v>
      </c>
      <c r="AA913" s="199" t="s">
        <v>247</v>
      </c>
      <c r="AE913" s="202"/>
      <c r="AG913" s="61" t="s">
        <v>247</v>
      </c>
      <c r="AI913" s="205"/>
      <c r="AJ913" s="200"/>
      <c r="AK913" s="201" t="s">
        <v>247</v>
      </c>
      <c r="AL913" s="201"/>
      <c r="AM913" s="202"/>
      <c r="AN913" s="206">
        <v>4.1874999999999996E-2</v>
      </c>
      <c r="AO913" s="251">
        <v>71.89</v>
      </c>
      <c r="AP913" s="206">
        <v>3.2599687499999995E-2</v>
      </c>
      <c r="AQ913" s="251">
        <v>92.350000000000009</v>
      </c>
      <c r="AU913" s="202"/>
      <c r="AW913" s="231"/>
      <c r="AX913" s="231"/>
      <c r="AY913" s="253"/>
      <c r="BA913" s="207"/>
      <c r="BB913" s="207"/>
      <c r="BC913" s="208"/>
      <c r="BD913" s="210"/>
      <c r="BE913" s="211"/>
      <c r="BF913" s="211"/>
      <c r="BG913" s="212"/>
      <c r="BH913" s="213"/>
      <c r="BI913" s="214"/>
      <c r="BJ913" s="214"/>
      <c r="BK913" s="215"/>
      <c r="BL913" s="112"/>
      <c r="BM913" s="233"/>
      <c r="BN913" s="233"/>
      <c r="BO913" s="255"/>
      <c r="BS913" s="217"/>
      <c r="BT913" s="218"/>
      <c r="BU913" s="259"/>
      <c r="BV913" s="259"/>
      <c r="BW913" s="260"/>
      <c r="BY913" s="257"/>
      <c r="BZ913" s="257"/>
      <c r="CA913" s="257"/>
      <c r="CB913" s="221"/>
      <c r="CC913" s="222"/>
      <c r="CD913" s="222"/>
      <c r="CE913" s="222"/>
    </row>
    <row r="914" spans="2:83" ht="15" customHeight="1">
      <c r="B914" s="2">
        <v>1030</v>
      </c>
      <c r="C914" s="2">
        <v>909</v>
      </c>
      <c r="D914" s="49" t="s">
        <v>1014</v>
      </c>
      <c r="E914" s="49" t="s">
        <v>1604</v>
      </c>
      <c r="F914" s="93" t="s">
        <v>247</v>
      </c>
      <c r="G914" s="85">
        <v>1985</v>
      </c>
      <c r="H914" s="49" t="s">
        <v>31</v>
      </c>
      <c r="I914" s="49" t="s">
        <v>31</v>
      </c>
      <c r="J914" s="105">
        <f t="shared" si="73"/>
        <v>92.34</v>
      </c>
      <c r="K914" s="249">
        <f t="shared" si="74"/>
        <v>92.34</v>
      </c>
      <c r="L914" s="51">
        <f t="shared" si="75"/>
        <v>1</v>
      </c>
      <c r="M914" s="52" t="str">
        <f t="shared" si="76"/>
        <v>nie</v>
      </c>
      <c r="N914" s="106">
        <f>IF($M914="ano",LARGE((Q914,U914,Y914,AC914,AG914,AK914,AO914,AS914,AW914,BA914,BE914,BI914,BM914,BQ914,BU914,BY914,CC914),1)+LARGE((Q914,U914,Y914,AC914,AG914,AK914,AO914,AS914,AW914,BA914,BE914,BI914,BM914,BQ914,BU914,BY914,CC914),2)+LARGE((Q914,U914,Y914,AC914,AG914,AK914,AO914,AS914,AW914,BA914,BE914,BI914,BM914,BQ914,BU914,BY914,CC914),3)+LARGE((Q914,U914,Y914,AC914,AG914,AK914,AO914,AS914,AW914,BA914,BE914,BI914,BM914,BQ914,BU914,BY914,CC914),4)+LARGE((Q914,U914,Y914,AC914,AG914,AK914,AO914,AS914,AW914,BA914,BE914,BI914,BM914,BQ914,BU914,BY914,CC914),5),J914)</f>
        <v>92.34</v>
      </c>
      <c r="O914" s="250">
        <f>IF($M914="ano",LARGE((S914,W914,AA914,AE914,AI914,AM914,AQ914,AU914,AY914,BC914,BG914,BK914,BO914,BS914,BW914,CA914,CE914),1)+LARGE((S914,W914,AA914,AE914,AI914,AM914,AQ914,AU914,AY914,BC914,BG914,BK914,BO914,BS914,BW914,CA914,CE914),2)+LARGE((S914,W914,AA914,AE914,AI914,AM914,AQ914,AU914,AY914,BC914,BG914,BK914,BO914,BS914,BW914,CA914,CE914),3)+LARGE((S914,W914,AA914,AE914,AI914,AM914,AQ914,AU914,AY914,BC914,BG914,BK914,BO914,BS914,BW914,CA914,CE914),4)+LARGE((S914,W914,AA914,AE914,AI914,AM914,AQ914,AU914,AY914,BC914,BG914,BK914,BO914,BS914,BW914,CA914,CE914),5),K914)</f>
        <v>92.34</v>
      </c>
      <c r="AJ914" s="200"/>
      <c r="AK914" s="201"/>
      <c r="AL914" s="201"/>
      <c r="AM914" s="201"/>
      <c r="BH914" s="213">
        <v>9.2013888888888895E-2</v>
      </c>
      <c r="BI914" s="254">
        <v>92.34</v>
      </c>
      <c r="BJ914" s="213">
        <v>9.2013888888888895E-2</v>
      </c>
      <c r="BK914" s="254">
        <v>92.34</v>
      </c>
      <c r="BL914" s="112"/>
      <c r="BM914" s="233"/>
      <c r="BN914" s="233"/>
      <c r="BO914" s="255"/>
      <c r="BT914" s="218"/>
      <c r="BU914" s="259"/>
      <c r="BV914" s="259"/>
      <c r="BW914" s="260"/>
      <c r="BY914" s="257"/>
      <c r="BZ914" s="257"/>
      <c r="CA914" s="257"/>
      <c r="CB914" s="221"/>
      <c r="CC914" s="222"/>
      <c r="CD914" s="222"/>
      <c r="CE914" s="222"/>
    </row>
    <row r="915" spans="2:83" ht="15" customHeight="1">
      <c r="B915" s="2">
        <v>1031</v>
      </c>
      <c r="C915" s="2">
        <v>910</v>
      </c>
      <c r="D915" s="49" t="s">
        <v>1388</v>
      </c>
      <c r="E915" s="49" t="s">
        <v>1387</v>
      </c>
      <c r="F915" s="93" t="s">
        <v>1367</v>
      </c>
      <c r="G915" s="85">
        <v>1969</v>
      </c>
      <c r="H915" s="49" t="s">
        <v>31</v>
      </c>
      <c r="I915" s="49" t="s">
        <v>32</v>
      </c>
      <c r="J915" s="105">
        <f t="shared" si="73"/>
        <v>85.66</v>
      </c>
      <c r="K915" s="249">
        <f t="shared" si="74"/>
        <v>92.240000000000009</v>
      </c>
      <c r="L915" s="51">
        <f t="shared" si="75"/>
        <v>1</v>
      </c>
      <c r="M915" s="52" t="str">
        <f t="shared" si="76"/>
        <v>nie</v>
      </c>
      <c r="N915" s="106">
        <f>IF($M915="ano",LARGE((Q915,U915,Y915,AC915,AG915,AK915,AO915,AS915,AW915,BA915,BE915,BI915,BM915,BQ915,BU915,BY915,CC915),1)+LARGE((Q915,U915,Y915,AC915,AG915,AK915,AO915,AS915,AW915,BA915,BE915,BI915,BM915,BQ915,BU915,BY915,CC915),2)+LARGE((Q915,U915,Y915,AC915,AG915,AK915,AO915,AS915,AW915,BA915,BE915,BI915,BM915,BQ915,BU915,BY915,CC915),3)+LARGE((Q915,U915,Y915,AC915,AG915,AK915,AO915,AS915,AW915,BA915,BE915,BI915,BM915,BQ915,BU915,BY915,CC915),4)+LARGE((Q915,U915,Y915,AC915,AG915,AK915,AO915,AS915,AW915,BA915,BE915,BI915,BM915,BQ915,BU915,BY915,CC915),5),J915)</f>
        <v>85.66</v>
      </c>
      <c r="O915" s="250">
        <f>IF($M915="ano",LARGE((S915,W915,AA915,AE915,AI915,AM915,AQ915,AU915,AY915,BC915,BG915,BK915,BO915,BS915,BW915,CA915,CE915),1)+LARGE((S915,W915,AA915,AE915,AI915,AM915,AQ915,AU915,AY915,BC915,BG915,BK915,BO915,BS915,BW915,CA915,CE915),2)+LARGE((S915,W915,AA915,AE915,AI915,AM915,AQ915,AU915,AY915,BC915,BG915,BK915,BO915,BS915,BW915,CA915,CE915),3)+LARGE((S915,W915,AA915,AE915,AI915,AM915,AQ915,AU915,AY915,BC915,BG915,BK915,BO915,BS915,BW915,CA915,CE915),4)+LARGE((S915,W915,AA915,AE915,AI915,AM915,AQ915,AU915,AY915,BC915,BG915,BK915,BO915,BS915,BW915,CA915,CE915),5),K915)</f>
        <v>92.240000000000009</v>
      </c>
      <c r="AJ915" s="200"/>
      <c r="AK915" s="201"/>
      <c r="AL915" s="201"/>
      <c r="AM915" s="201"/>
      <c r="BY915" s="264"/>
      <c r="BZ915" s="264"/>
      <c r="CA915" s="257"/>
      <c r="CB915" s="221">
        <v>7.4849537037037034E-2</v>
      </c>
      <c r="CC915" s="222">
        <v>85.66</v>
      </c>
      <c r="CD915" s="221">
        <v>6.951276504629629E-2</v>
      </c>
      <c r="CE915" s="222">
        <v>92.240000000000009</v>
      </c>
    </row>
    <row r="916" spans="2:83" ht="15" customHeight="1">
      <c r="B916" s="2">
        <v>1032</v>
      </c>
      <c r="C916" s="2">
        <v>911</v>
      </c>
      <c r="D916" s="47" t="s">
        <v>11</v>
      </c>
      <c r="E916" s="47" t="s">
        <v>2545</v>
      </c>
      <c r="F916" s="92" t="s">
        <v>12</v>
      </c>
      <c r="G916" s="81">
        <v>1992</v>
      </c>
      <c r="H916" s="49" t="s">
        <v>31</v>
      </c>
      <c r="I916" s="2" t="str">
        <f>IF(G916&lt;=1953,"M60",IF(G916&lt;=1963,"M50",IF(G916&lt;=1973,"M40","M")))</f>
        <v>M</v>
      </c>
      <c r="J916" s="105">
        <f t="shared" si="73"/>
        <v>91.62</v>
      </c>
      <c r="K916" s="249">
        <f t="shared" si="74"/>
        <v>92</v>
      </c>
      <c r="L916" s="51">
        <f t="shared" si="75"/>
        <v>1</v>
      </c>
      <c r="M916" s="52" t="str">
        <f t="shared" si="76"/>
        <v>nie</v>
      </c>
      <c r="N916" s="106">
        <f>IF($M916="ano",LARGE((Q916,U916,Y916,AC916,AG916,AK916,AO916,AS916,AW916,BA916,BE916,BI916,BM916,BQ916,BU916,BY916,CC916),1)+LARGE((Q916,U916,Y916,AC916,AG916,AK916,AO916,AS916,AW916,BA916,BE916,BI916,BM916,BQ916,BU916,BY916,CC916),2)+LARGE((Q916,U916,Y916,AC916,AG916,AK916,AO916,AS916,AW916,BA916,BE916,BI916,BM916,BQ916,BU916,BY916,CC916),3)+LARGE((Q916,U916,Y916,AC916,AG916,AK916,AO916,AS916,AW916,BA916,BE916,BI916,BM916,BQ916,BU916,BY916,CC916),4)+LARGE((Q916,U916,Y916,AC916,AG916,AK916,AO916,AS916,AW916,BA916,BE916,BI916,BM916,BQ916,BU916,BY916,CC916),5),J916)</f>
        <v>91.62</v>
      </c>
      <c r="O916" s="250">
        <f>IF($M916="ano",LARGE((S916,W916,AA916,AE916,AI916,AM916,AQ916,AU916,AY916,BC916,BG916,BK916,BO916,BS916,BW916,CA916,CE916),1)+LARGE((S916,W916,AA916,AE916,AI916,AM916,AQ916,AU916,AY916,BC916,BG916,BK916,BO916,BS916,BW916,CA916,CE916),2)+LARGE((S916,W916,AA916,AE916,AI916,AM916,AQ916,AU916,AY916,BC916,BG916,BK916,BO916,BS916,BW916,CA916,CE916),3)+LARGE((S916,W916,AA916,AE916,AI916,AM916,AQ916,AU916,AY916,BC916,BG916,BK916,BO916,BS916,BW916,CA916,CE916),4)+LARGE((S916,W916,AA916,AE916,AI916,AM916,AQ916,AU916,AY916,BC916,BG916,BK916,BO916,BS916,BW916,CA916,CE916),5),K916)</f>
        <v>92</v>
      </c>
      <c r="P916" s="191">
        <v>0.28430555555555553</v>
      </c>
      <c r="Q916" s="192">
        <v>91.62</v>
      </c>
      <c r="R916" s="191">
        <v>0.28313990277777779</v>
      </c>
      <c r="S916" s="192">
        <v>92</v>
      </c>
      <c r="T916" s="194"/>
      <c r="U916" s="195"/>
      <c r="V916" s="195"/>
      <c r="W916" s="196"/>
      <c r="X916" s="197"/>
      <c r="Y916" s="198" t="s">
        <v>247</v>
      </c>
      <c r="Z916" s="198"/>
      <c r="AA916" s="199" t="s">
        <v>247</v>
      </c>
      <c r="AB916" s="200"/>
      <c r="AC916" s="201"/>
      <c r="AD916" s="201"/>
      <c r="AE916" s="202"/>
      <c r="AF916" s="203"/>
      <c r="AG916" s="204"/>
      <c r="AH916" s="204"/>
      <c r="AI916" s="205"/>
      <c r="AJ916" s="200"/>
      <c r="AK916" s="201" t="s">
        <v>247</v>
      </c>
      <c r="AL916" s="201"/>
      <c r="AM916" s="202"/>
      <c r="AN916" s="206"/>
      <c r="AO916" s="207" t="s">
        <v>247</v>
      </c>
      <c r="AP916" s="207"/>
      <c r="AQ916" s="208"/>
      <c r="AU916" s="202"/>
      <c r="AW916" s="231"/>
      <c r="AX916" s="231"/>
      <c r="AY916" s="253"/>
      <c r="BA916" s="207"/>
      <c r="BB916" s="207"/>
      <c r="BC916" s="208"/>
      <c r="BD916" s="210"/>
      <c r="BE916" s="211"/>
      <c r="BF916" s="211"/>
      <c r="BG916" s="212"/>
      <c r="BH916" s="213"/>
      <c r="BI916" s="214"/>
      <c r="BJ916" s="214"/>
      <c r="BK916" s="215"/>
      <c r="BL916" s="112"/>
      <c r="BM916" s="233"/>
      <c r="BN916" s="233"/>
      <c r="BO916" s="255"/>
      <c r="BP916" s="216"/>
      <c r="BQ916" s="216"/>
      <c r="BR916" s="216"/>
      <c r="BS916" s="217"/>
      <c r="BT916" s="218"/>
      <c r="BU916" s="259"/>
      <c r="BV916" s="259"/>
      <c r="BW916" s="260"/>
      <c r="BY916" s="257"/>
      <c r="BZ916" s="257"/>
      <c r="CA916" s="257"/>
      <c r="CB916" s="221"/>
      <c r="CC916" s="222"/>
      <c r="CD916" s="222"/>
      <c r="CE916" s="222"/>
    </row>
    <row r="917" spans="2:83" ht="15" customHeight="1">
      <c r="B917" s="2">
        <v>1034</v>
      </c>
      <c r="C917" s="2">
        <v>912</v>
      </c>
      <c r="D917" s="47" t="s">
        <v>1678</v>
      </c>
      <c r="E917" s="47" t="s">
        <v>1582</v>
      </c>
      <c r="F917" s="89" t="s">
        <v>1542</v>
      </c>
      <c r="G917" s="48">
        <v>1975</v>
      </c>
      <c r="H917" s="49" t="s">
        <v>31</v>
      </c>
      <c r="I917" s="2" t="str">
        <f>IF(G917&lt;=1953,"M60",IF(G917&lt;=1963,"M50",IF(G917&lt;=1973,"M40","M")))</f>
        <v>M</v>
      </c>
      <c r="J917" s="105">
        <f t="shared" si="73"/>
        <v>89.47</v>
      </c>
      <c r="K917" s="249">
        <f t="shared" si="74"/>
        <v>91.88000000000001</v>
      </c>
      <c r="L917" s="51">
        <f t="shared" si="75"/>
        <v>1</v>
      </c>
      <c r="M917" s="52" t="str">
        <f t="shared" si="76"/>
        <v>nie</v>
      </c>
      <c r="N917" s="106">
        <f>IF($M917="ano",LARGE((Q917,U917,Y917,AC917,AG917,AK917,AO917,AS917,AW917,BA917,BE917,BI917,BM917,BQ917,BU917,BY917,CC917),1)+LARGE((Q917,U917,Y917,AC917,AG917,AK917,AO917,AS917,AW917,BA917,BE917,BI917,BM917,BQ917,BU917,BY917,CC917),2)+LARGE((Q917,U917,Y917,AC917,AG917,AK917,AO917,AS917,AW917,BA917,BE917,BI917,BM917,BQ917,BU917,BY917,CC917),3)+LARGE((Q917,U917,Y917,AC917,AG917,AK917,AO917,AS917,AW917,BA917,BE917,BI917,BM917,BQ917,BU917,BY917,CC917),4)+LARGE((Q917,U917,Y917,AC917,AG917,AK917,AO917,AS917,AW917,BA917,BE917,BI917,BM917,BQ917,BU917,BY917,CC917),5),J917)</f>
        <v>89.47</v>
      </c>
      <c r="O917" s="250">
        <f>IF($M917="ano",LARGE((S917,W917,AA917,AE917,AI917,AM917,AQ917,AU917,AY917,BC917,BG917,BK917,BO917,BS917,BW917,CA917,CE917),1)+LARGE((S917,W917,AA917,AE917,AI917,AM917,AQ917,AU917,AY917,BC917,BG917,BK917,BO917,BS917,BW917,CA917,CE917),2)+LARGE((S917,W917,AA917,AE917,AI917,AM917,AQ917,AU917,AY917,BC917,BG917,BK917,BO917,BS917,BW917,CA917,CE917),3)+LARGE((S917,W917,AA917,AE917,AI917,AM917,AQ917,AU917,AY917,BC917,BG917,BK917,BO917,BS917,BW917,CA917,CE917),4)+LARGE((S917,W917,AA917,AE917,AI917,AM917,AQ917,AU917,AY917,BC917,BG917,BK917,BO917,BS917,BW917,CA917,CE917),5),K917)</f>
        <v>91.88000000000001</v>
      </c>
      <c r="P917" s="191"/>
      <c r="Q917" s="192"/>
      <c r="R917" s="192"/>
      <c r="S917" s="193"/>
      <c r="T917" s="194"/>
      <c r="U917" s="195"/>
      <c r="V917" s="195"/>
      <c r="W917" s="196"/>
      <c r="X917" s="197">
        <v>7.7974537037037037E-2</v>
      </c>
      <c r="Y917" s="261">
        <v>89.47</v>
      </c>
      <c r="Z917" s="197">
        <v>7.5931604166666666E-2</v>
      </c>
      <c r="AA917" s="261">
        <v>91.88000000000001</v>
      </c>
      <c r="AB917" s="200"/>
      <c r="AC917" s="201"/>
      <c r="AD917" s="201"/>
      <c r="AE917" s="202"/>
      <c r="AF917" s="203"/>
      <c r="AG917" s="204" t="s">
        <v>247</v>
      </c>
      <c r="AH917" s="204"/>
      <c r="AI917" s="205"/>
      <c r="AJ917" s="200"/>
      <c r="AK917" s="201" t="s">
        <v>247</v>
      </c>
      <c r="AL917" s="201"/>
      <c r="AM917" s="202"/>
      <c r="AN917" s="206"/>
      <c r="AO917" s="207" t="s">
        <v>247</v>
      </c>
      <c r="AP917" s="207"/>
      <c r="AQ917" s="208"/>
      <c r="AU917" s="202"/>
      <c r="AW917" s="231"/>
      <c r="AX917" s="231"/>
      <c r="AY917" s="253"/>
      <c r="BA917" s="207"/>
      <c r="BB917" s="207"/>
      <c r="BC917" s="208"/>
      <c r="BD917" s="210"/>
      <c r="BE917" s="211"/>
      <c r="BF917" s="211"/>
      <c r="BG917" s="212"/>
      <c r="BH917" s="213"/>
      <c r="BI917" s="214"/>
      <c r="BJ917" s="214"/>
      <c r="BK917" s="215"/>
      <c r="BL917" s="112"/>
      <c r="BM917" s="233"/>
      <c r="BN917" s="233"/>
      <c r="BO917" s="255"/>
      <c r="BP917" s="216"/>
      <c r="BQ917" s="216"/>
      <c r="BR917" s="216"/>
      <c r="BS917" s="217"/>
      <c r="BT917" s="218"/>
      <c r="BU917" s="259"/>
      <c r="BV917" s="259"/>
      <c r="BW917" s="260"/>
      <c r="BY917" s="257"/>
      <c r="BZ917" s="257"/>
      <c r="CA917" s="257"/>
      <c r="CB917" s="221"/>
      <c r="CC917" s="222"/>
      <c r="CD917" s="222"/>
      <c r="CE917" s="222"/>
    </row>
    <row r="918" spans="2:83" ht="15" customHeight="1">
      <c r="B918" s="2">
        <v>1036</v>
      </c>
      <c r="C918" s="2">
        <v>913</v>
      </c>
      <c r="D918" s="49" t="s">
        <v>906</v>
      </c>
      <c r="E918" s="49" t="s">
        <v>2545</v>
      </c>
      <c r="F918" s="93" t="s">
        <v>1829</v>
      </c>
      <c r="G918" s="85">
        <v>1981</v>
      </c>
      <c r="H918" s="49" t="s">
        <v>31</v>
      </c>
      <c r="I918" s="49" t="s">
        <v>31</v>
      </c>
      <c r="J918" s="105">
        <f t="shared" si="73"/>
        <v>91.75</v>
      </c>
      <c r="K918" s="249">
        <f t="shared" si="74"/>
        <v>91.800000000000011</v>
      </c>
      <c r="L918" s="51">
        <f t="shared" si="75"/>
        <v>1</v>
      </c>
      <c r="M918" s="52" t="str">
        <f t="shared" si="76"/>
        <v>nie</v>
      </c>
      <c r="N918" s="106">
        <f>IF($M918="ano",LARGE((Q918,U918,Y918,AC918,AG918,AK918,AO918,AS918,AW918,BA918,BE918,BI918,BM918,BQ918,BU918,BY918,CC918),1)+LARGE((Q918,U918,Y918,AC918,AG918,AK918,AO918,AS918,AW918,BA918,BE918,BI918,BM918,BQ918,BU918,BY918,CC918),2)+LARGE((Q918,U918,Y918,AC918,AG918,AK918,AO918,AS918,AW918,BA918,BE918,BI918,BM918,BQ918,BU918,BY918,CC918),3)+LARGE((Q918,U918,Y918,AC918,AG918,AK918,AO918,AS918,AW918,BA918,BE918,BI918,BM918,BQ918,BU918,BY918,CC918),4)+LARGE((Q918,U918,Y918,AC918,AG918,AK918,AO918,AS918,AW918,BA918,BE918,BI918,BM918,BQ918,BU918,BY918,CC918),5),J918)</f>
        <v>91.75</v>
      </c>
      <c r="O918" s="250">
        <f>IF($M918="ano",LARGE((S918,W918,AA918,AE918,AI918,AM918,AQ918,AU918,AY918,BC918,BG918,BK918,BO918,BS918,BW918,CA918,CE918),1)+LARGE((S918,W918,AA918,AE918,AI918,AM918,AQ918,AU918,AY918,BC918,BG918,BK918,BO918,BS918,BW918,CA918,CE918),2)+LARGE((S918,W918,AA918,AE918,AI918,AM918,AQ918,AU918,AY918,BC918,BG918,BK918,BO918,BS918,BW918,CA918,CE918),3)+LARGE((S918,W918,AA918,AE918,AI918,AM918,AQ918,AU918,AY918,BC918,BG918,BK918,BO918,BS918,BW918,CA918,CE918),4)+LARGE((S918,W918,AA918,AE918,AI918,AM918,AQ918,AU918,AY918,BC918,BG918,BK918,BO918,BS918,BW918,CA918,CE918),5),K918)</f>
        <v>91.800000000000011</v>
      </c>
      <c r="Y918" s="59" t="s">
        <v>247</v>
      </c>
      <c r="AA918" s="59" t="s">
        <v>247</v>
      </c>
      <c r="AJ918" s="200"/>
      <c r="AK918" s="201"/>
      <c r="AL918" s="201"/>
      <c r="AM918" s="201"/>
      <c r="BD918" s="210">
        <v>7.5474537037037034E-2</v>
      </c>
      <c r="BE918" s="258">
        <v>91.75</v>
      </c>
      <c r="BF918" s="210">
        <v>7.5436799768518525E-2</v>
      </c>
      <c r="BG918" s="258">
        <v>91.800000000000011</v>
      </c>
      <c r="BH918" s="213"/>
      <c r="BI918" s="214"/>
      <c r="BJ918" s="214"/>
      <c r="BK918" s="215"/>
      <c r="BL918" s="112"/>
      <c r="BM918" s="233"/>
      <c r="BN918" s="233"/>
      <c r="BO918" s="255"/>
      <c r="BT918" s="218"/>
      <c r="BU918" s="259"/>
      <c r="BV918" s="259"/>
      <c r="BW918" s="260"/>
      <c r="BY918" s="257"/>
      <c r="BZ918" s="257"/>
      <c r="CA918" s="257"/>
      <c r="CB918" s="221"/>
      <c r="CC918" s="222"/>
      <c r="CD918" s="222"/>
      <c r="CE918" s="222"/>
    </row>
    <row r="919" spans="2:83" ht="15" customHeight="1">
      <c r="B919" s="2">
        <v>1039</v>
      </c>
      <c r="C919" s="2">
        <v>914</v>
      </c>
      <c r="D919" s="49" t="s">
        <v>628</v>
      </c>
      <c r="E919" s="49" t="s">
        <v>1804</v>
      </c>
      <c r="F919" s="93" t="s">
        <v>78</v>
      </c>
      <c r="G919" s="85" t="s">
        <v>295</v>
      </c>
      <c r="H919" s="49" t="s">
        <v>31</v>
      </c>
      <c r="I919" s="49" t="s">
        <v>31</v>
      </c>
      <c r="J919" s="105">
        <f t="shared" si="73"/>
        <v>90.84</v>
      </c>
      <c r="K919" s="249">
        <f t="shared" si="74"/>
        <v>91.27000000000001</v>
      </c>
      <c r="L919" s="51">
        <f t="shared" si="75"/>
        <v>1</v>
      </c>
      <c r="M919" s="52" t="str">
        <f t="shared" si="76"/>
        <v>nie</v>
      </c>
      <c r="N919" s="106">
        <f>IF($M919="ano",LARGE((Q919,U919,Y919,AC919,AG919,AK919,AO919,AS919,AW919,BA919,BE919,BI919,BM919,BQ919,BU919,BY919,CC919),1)+LARGE((Q919,U919,Y919,AC919,AG919,AK919,AO919,AS919,AW919,BA919,BE919,BI919,BM919,BQ919,BU919,BY919,CC919),2)+LARGE((Q919,U919,Y919,AC919,AG919,AK919,AO919,AS919,AW919,BA919,BE919,BI919,BM919,BQ919,BU919,BY919,CC919),3)+LARGE((Q919,U919,Y919,AC919,AG919,AK919,AO919,AS919,AW919,BA919,BE919,BI919,BM919,BQ919,BU919,BY919,CC919),4)+LARGE((Q919,U919,Y919,AC919,AG919,AK919,AO919,AS919,AW919,BA919,BE919,BI919,BM919,BQ919,BU919,BY919,CC919),5),J919)</f>
        <v>90.84</v>
      </c>
      <c r="O919" s="250">
        <f>IF($M919="ano",LARGE((S919,W919,AA919,AE919,AI919,AM919,AQ919,AU919,AY919,BC919,BG919,BK919,BO919,BS919,BW919,CA919,CE919),1)+LARGE((S919,W919,AA919,AE919,AI919,AM919,AQ919,AU919,AY919,BC919,BG919,BK919,BO919,BS919,BW919,CA919,CE919),2)+LARGE((S919,W919,AA919,AE919,AI919,AM919,AQ919,AU919,AY919,BC919,BG919,BK919,BO919,BS919,BW919,CA919,CE919),3)+LARGE((S919,W919,AA919,AE919,AI919,AM919,AQ919,AU919,AY919,BC919,BG919,BK919,BO919,BS919,BW919,CA919,CE919),4)+LARGE((S919,W919,AA919,AE919,AI919,AM919,AQ919,AU919,AY919,BC919,BG919,BK919,BO919,BS919,BW919,CA919,CE919),5),K919)</f>
        <v>91.27000000000001</v>
      </c>
      <c r="S919" s="193"/>
      <c r="W919" s="196"/>
      <c r="Y919" s="59" t="s">
        <v>247</v>
      </c>
      <c r="AA919" s="199" t="s">
        <v>247</v>
      </c>
      <c r="AE919" s="202"/>
      <c r="AI919" s="205"/>
      <c r="AJ919" s="200"/>
      <c r="AK919" s="201" t="s">
        <v>247</v>
      </c>
      <c r="AL919" s="201"/>
      <c r="AM919" s="202"/>
      <c r="AN919" s="206">
        <v>3.9456018518518522E-2</v>
      </c>
      <c r="AO919" s="251">
        <v>90.84</v>
      </c>
      <c r="AP919" s="206">
        <v>3.9270575231481482E-2</v>
      </c>
      <c r="AQ919" s="251">
        <v>91.27000000000001</v>
      </c>
      <c r="AU919" s="202"/>
      <c r="AW919" s="231"/>
      <c r="AX919" s="231"/>
      <c r="AY919" s="253"/>
      <c r="BA919" s="207"/>
      <c r="BB919" s="207"/>
      <c r="BC919" s="208"/>
      <c r="BD919" s="210"/>
      <c r="BE919" s="211"/>
      <c r="BF919" s="211"/>
      <c r="BG919" s="212"/>
      <c r="BH919" s="213"/>
      <c r="BI919" s="214"/>
      <c r="BJ919" s="214"/>
      <c r="BK919" s="215"/>
      <c r="BL919" s="112"/>
      <c r="BM919" s="233"/>
      <c r="BN919" s="233"/>
      <c r="BO919" s="255"/>
      <c r="BS919" s="217"/>
      <c r="BT919" s="218"/>
      <c r="BU919" s="259"/>
      <c r="BV919" s="259"/>
      <c r="BW919" s="260"/>
      <c r="BY919" s="257"/>
      <c r="BZ919" s="257"/>
      <c r="CA919" s="257"/>
      <c r="CB919" s="221"/>
      <c r="CC919" s="222"/>
      <c r="CD919" s="222"/>
      <c r="CE919" s="222"/>
    </row>
    <row r="920" spans="2:83" ht="15" customHeight="1">
      <c r="B920" s="2">
        <v>1040</v>
      </c>
      <c r="C920" s="2">
        <v>915</v>
      </c>
      <c r="D920" s="47" t="s">
        <v>1727</v>
      </c>
      <c r="E920" s="47" t="s">
        <v>1726</v>
      </c>
      <c r="F920" s="89" t="s">
        <v>1728</v>
      </c>
      <c r="G920" s="48">
        <v>1987</v>
      </c>
      <c r="H920" s="49" t="s">
        <v>31</v>
      </c>
      <c r="I920" s="2" t="str">
        <f>IF(G920&lt;=1953,"M60",IF(G920&lt;=1963,"M50",IF(G920&lt;=1973,"M40","M")))</f>
        <v>M</v>
      </c>
      <c r="J920" s="105">
        <f t="shared" si="73"/>
        <v>91.09</v>
      </c>
      <c r="K920" s="249">
        <f t="shared" si="74"/>
        <v>91.09</v>
      </c>
      <c r="L920" s="51">
        <f t="shared" si="75"/>
        <v>1</v>
      </c>
      <c r="M920" s="52" t="str">
        <f t="shared" si="76"/>
        <v>nie</v>
      </c>
      <c r="N920" s="106">
        <f>IF($M920="ano",LARGE((Q920,U920,Y920,AC920,AG920,AK920,AO920,AS920,AW920,BA920,BE920,BI920,BM920,BQ920,BU920,BY920,CC920),1)+LARGE((Q920,U920,Y920,AC920,AG920,AK920,AO920,AS920,AW920,BA920,BE920,BI920,BM920,BQ920,BU920,BY920,CC920),2)+LARGE((Q920,U920,Y920,AC920,AG920,AK920,AO920,AS920,AW920,BA920,BE920,BI920,BM920,BQ920,BU920,BY920,CC920),3)+LARGE((Q920,U920,Y920,AC920,AG920,AK920,AO920,AS920,AW920,BA920,BE920,BI920,BM920,BQ920,BU920,BY920,CC920),4)+LARGE((Q920,U920,Y920,AC920,AG920,AK920,AO920,AS920,AW920,BA920,BE920,BI920,BM920,BQ920,BU920,BY920,CC920),5),J920)</f>
        <v>91.09</v>
      </c>
      <c r="O920" s="250">
        <f>IF($M920="ano",LARGE((S920,W920,AA920,AE920,AI920,AM920,AQ920,AU920,AY920,BC920,BG920,BK920,BO920,BS920,BW920,CA920,CE920),1)+LARGE((S920,W920,AA920,AE920,AI920,AM920,AQ920,AU920,AY920,BC920,BG920,BK920,BO920,BS920,BW920,CA920,CE920),2)+LARGE((S920,W920,AA920,AE920,AI920,AM920,AQ920,AU920,AY920,BC920,BG920,BK920,BO920,BS920,BW920,CA920,CE920),3)+LARGE((S920,W920,AA920,AE920,AI920,AM920,AQ920,AU920,AY920,BC920,BG920,BK920,BO920,BS920,BW920,CA920,CE920),4)+LARGE((S920,W920,AA920,AE920,AI920,AM920,AQ920,AU920,AY920,BC920,BG920,BK920,BO920,BS920,BW920,CA920,CE920),5),K920)</f>
        <v>91.09</v>
      </c>
      <c r="P920" s="191"/>
      <c r="Q920" s="192"/>
      <c r="R920" s="192"/>
      <c r="S920" s="193"/>
      <c r="T920" s="194"/>
      <c r="U920" s="195"/>
      <c r="V920" s="195"/>
      <c r="W920" s="196"/>
      <c r="X920" s="197">
        <v>7.7615740740740735E-2</v>
      </c>
      <c r="Y920" s="261">
        <v>91.09</v>
      </c>
      <c r="Z920" s="197">
        <v>7.7615740740740735E-2</v>
      </c>
      <c r="AA920" s="261">
        <v>91.09</v>
      </c>
      <c r="AB920" s="200"/>
      <c r="AC920" s="201"/>
      <c r="AD920" s="201"/>
      <c r="AE920" s="202"/>
      <c r="AF920" s="203"/>
      <c r="AG920" s="204" t="s">
        <v>247</v>
      </c>
      <c r="AH920" s="204"/>
      <c r="AI920" s="205"/>
      <c r="AJ920" s="200"/>
      <c r="AK920" s="201" t="s">
        <v>247</v>
      </c>
      <c r="AL920" s="201"/>
      <c r="AM920" s="202"/>
      <c r="AN920" s="206"/>
      <c r="AO920" s="207" t="s">
        <v>247</v>
      </c>
      <c r="AP920" s="207"/>
      <c r="AQ920" s="208"/>
      <c r="AU920" s="202"/>
      <c r="AW920" s="231"/>
      <c r="AX920" s="231"/>
      <c r="AY920" s="253"/>
      <c r="BA920" s="207"/>
      <c r="BB920" s="207"/>
      <c r="BC920" s="208"/>
      <c r="BD920" s="210"/>
      <c r="BE920" s="211"/>
      <c r="BF920" s="211"/>
      <c r="BG920" s="212"/>
      <c r="BH920" s="213"/>
      <c r="BI920" s="214"/>
      <c r="BJ920" s="214"/>
      <c r="BK920" s="215"/>
      <c r="BL920" s="112"/>
      <c r="BM920" s="233"/>
      <c r="BN920" s="233"/>
      <c r="BO920" s="255"/>
      <c r="BP920" s="216"/>
      <c r="BQ920" s="216"/>
      <c r="BR920" s="216"/>
      <c r="BS920" s="217"/>
      <c r="BT920" s="218"/>
      <c r="BU920" s="259"/>
      <c r="BV920" s="259"/>
      <c r="BW920" s="260"/>
      <c r="BY920" s="257"/>
      <c r="BZ920" s="257"/>
      <c r="CA920" s="257"/>
      <c r="CB920" s="221"/>
      <c r="CC920" s="222"/>
      <c r="CD920" s="222"/>
      <c r="CE920" s="222"/>
    </row>
    <row r="921" spans="2:83" ht="15" customHeight="1">
      <c r="B921" s="2">
        <v>1041</v>
      </c>
      <c r="C921" s="2">
        <v>916</v>
      </c>
      <c r="D921" s="49" t="s">
        <v>1392</v>
      </c>
      <c r="E921" s="49" t="s">
        <v>1505</v>
      </c>
      <c r="F921" s="93" t="s">
        <v>1393</v>
      </c>
      <c r="G921" s="85">
        <v>1962</v>
      </c>
      <c r="H921" s="49" t="s">
        <v>31</v>
      </c>
      <c r="I921" s="49" t="s">
        <v>33</v>
      </c>
      <c r="J921" s="105">
        <f t="shared" si="73"/>
        <v>79.680000000000007</v>
      </c>
      <c r="K921" s="249">
        <f t="shared" si="74"/>
        <v>90.95</v>
      </c>
      <c r="L921" s="51">
        <f t="shared" si="75"/>
        <v>1</v>
      </c>
      <c r="M921" s="52" t="str">
        <f t="shared" si="76"/>
        <v>nie</v>
      </c>
      <c r="N921" s="106">
        <f>IF($M921="ano",LARGE((Q921,U921,Y921,AC921,AG921,AK921,AO921,AS921,AW921,BA921,BE921,BI921,BM921,BQ921,BU921,BY921,CC921),1)+LARGE((Q921,U921,Y921,AC921,AG921,AK921,AO921,AS921,AW921,BA921,BE921,BI921,BM921,BQ921,BU921,BY921,CC921),2)+LARGE((Q921,U921,Y921,AC921,AG921,AK921,AO921,AS921,AW921,BA921,BE921,BI921,BM921,BQ921,BU921,BY921,CC921),3)+LARGE((Q921,U921,Y921,AC921,AG921,AK921,AO921,AS921,AW921,BA921,BE921,BI921,BM921,BQ921,BU921,BY921,CC921),4)+LARGE((Q921,U921,Y921,AC921,AG921,AK921,AO921,AS921,AW921,BA921,BE921,BI921,BM921,BQ921,BU921,BY921,CC921),5),J921)</f>
        <v>79.680000000000007</v>
      </c>
      <c r="O921" s="250">
        <f>IF($M921="ano",LARGE((S921,W921,AA921,AE921,AI921,AM921,AQ921,AU921,AY921,BC921,BG921,BK921,BO921,BS921,BW921,CA921,CE921),1)+LARGE((S921,W921,AA921,AE921,AI921,AM921,AQ921,AU921,AY921,BC921,BG921,BK921,BO921,BS921,BW921,CA921,CE921),2)+LARGE((S921,W921,AA921,AE921,AI921,AM921,AQ921,AU921,AY921,BC921,BG921,BK921,BO921,BS921,BW921,CA921,CE921),3)+LARGE((S921,W921,AA921,AE921,AI921,AM921,AQ921,AU921,AY921,BC921,BG921,BK921,BO921,BS921,BW921,CA921,CE921),4)+LARGE((S921,W921,AA921,AE921,AI921,AM921,AQ921,AU921,AY921,BC921,BG921,BK921,BO921,BS921,BW921,CA921,CE921),5),K921)</f>
        <v>90.95</v>
      </c>
      <c r="AJ921" s="200"/>
      <c r="AK921" s="201"/>
      <c r="AL921" s="201"/>
      <c r="AM921" s="201"/>
      <c r="BY921" s="264"/>
      <c r="BZ921" s="264"/>
      <c r="CA921" s="257"/>
      <c r="CB921" s="221">
        <v>7.6273148148148145E-2</v>
      </c>
      <c r="CC921" s="222">
        <v>79.680000000000007</v>
      </c>
      <c r="CD921" s="221">
        <v>6.6822905092592588E-2</v>
      </c>
      <c r="CE921" s="222">
        <v>90.95</v>
      </c>
    </row>
    <row r="922" spans="2:83" ht="15" customHeight="1">
      <c r="B922" s="2">
        <v>1042</v>
      </c>
      <c r="C922" s="2">
        <v>917</v>
      </c>
      <c r="D922" s="47" t="s">
        <v>1667</v>
      </c>
      <c r="E922" s="47" t="s">
        <v>1735</v>
      </c>
      <c r="F922" s="89" t="s">
        <v>1716</v>
      </c>
      <c r="G922" s="48">
        <v>1986</v>
      </c>
      <c r="H922" s="49" t="s">
        <v>31</v>
      </c>
      <c r="I922" s="2" t="str">
        <f>IF(G922&lt;=1953,"M60",IF(G922&lt;=1963,"M50",IF(G922&lt;=1973,"M40","M")))</f>
        <v>M</v>
      </c>
      <c r="J922" s="105">
        <f t="shared" si="73"/>
        <v>90.51</v>
      </c>
      <c r="K922" s="249">
        <f t="shared" si="74"/>
        <v>90.51</v>
      </c>
      <c r="L922" s="51">
        <f t="shared" si="75"/>
        <v>1</v>
      </c>
      <c r="M922" s="52" t="str">
        <f t="shared" si="76"/>
        <v>nie</v>
      </c>
      <c r="N922" s="106">
        <f>IF($M922="ano",LARGE((Q922,U922,Y922,AC922,AG922,AK922,AO922,AS922,AW922,BA922,BE922,BI922,BM922,BQ922,BU922,BY922,CC922),1)+LARGE((Q922,U922,Y922,AC922,AG922,AK922,AO922,AS922,AW922,BA922,BE922,BI922,BM922,BQ922,BU922,BY922,CC922),2)+LARGE((Q922,U922,Y922,AC922,AG922,AK922,AO922,AS922,AW922,BA922,BE922,BI922,BM922,BQ922,BU922,BY922,CC922),3)+LARGE((Q922,U922,Y922,AC922,AG922,AK922,AO922,AS922,AW922,BA922,BE922,BI922,BM922,BQ922,BU922,BY922,CC922),4)+LARGE((Q922,U922,Y922,AC922,AG922,AK922,AO922,AS922,AW922,BA922,BE922,BI922,BM922,BQ922,BU922,BY922,CC922),5),J922)</f>
        <v>90.51</v>
      </c>
      <c r="O922" s="250">
        <f>IF($M922="ano",LARGE((S922,W922,AA922,AE922,AI922,AM922,AQ922,AU922,AY922,BC922,BG922,BK922,BO922,BS922,BW922,CA922,CE922),1)+LARGE((S922,W922,AA922,AE922,AI922,AM922,AQ922,AU922,AY922,BC922,BG922,BK922,BO922,BS922,BW922,CA922,CE922),2)+LARGE((S922,W922,AA922,AE922,AI922,AM922,AQ922,AU922,AY922,BC922,BG922,BK922,BO922,BS922,BW922,CA922,CE922),3)+LARGE((S922,W922,AA922,AE922,AI922,AM922,AQ922,AU922,AY922,BC922,BG922,BK922,BO922,BS922,BW922,CA922,CE922),4)+LARGE((S922,W922,AA922,AE922,AI922,AM922,AQ922,AU922,AY922,BC922,BG922,BK922,BO922,BS922,BW922,CA922,CE922),5),K922)</f>
        <v>90.51</v>
      </c>
      <c r="P922" s="191"/>
      <c r="Q922" s="192"/>
      <c r="R922" s="192"/>
      <c r="S922" s="193"/>
      <c r="T922" s="194"/>
      <c r="U922" s="195"/>
      <c r="V922" s="195"/>
      <c r="W922" s="196"/>
      <c r="X922" s="197">
        <v>7.7743055555555551E-2</v>
      </c>
      <c r="Y922" s="261">
        <v>90.51</v>
      </c>
      <c r="Z922" s="197">
        <v>7.7743055555555551E-2</v>
      </c>
      <c r="AA922" s="261">
        <v>90.51</v>
      </c>
      <c r="AB922" s="200"/>
      <c r="AC922" s="201"/>
      <c r="AD922" s="201"/>
      <c r="AE922" s="202"/>
      <c r="AF922" s="203"/>
      <c r="AG922" s="204" t="s">
        <v>247</v>
      </c>
      <c r="AH922" s="204"/>
      <c r="AI922" s="205"/>
      <c r="AJ922" s="200"/>
      <c r="AK922" s="201" t="s">
        <v>247</v>
      </c>
      <c r="AL922" s="201"/>
      <c r="AM922" s="202"/>
      <c r="AN922" s="206"/>
      <c r="AO922" s="207" t="s">
        <v>247</v>
      </c>
      <c r="AP922" s="207"/>
      <c r="AQ922" s="208"/>
      <c r="AU922" s="202"/>
      <c r="AW922" s="231"/>
      <c r="AX922" s="231"/>
      <c r="AY922" s="253"/>
      <c r="BA922" s="207"/>
      <c r="BB922" s="207"/>
      <c r="BC922" s="208"/>
      <c r="BD922" s="210"/>
      <c r="BE922" s="211"/>
      <c r="BF922" s="211"/>
      <c r="BG922" s="212"/>
      <c r="BH922" s="213"/>
      <c r="BI922" s="214"/>
      <c r="BJ922" s="214"/>
      <c r="BK922" s="215"/>
      <c r="BL922" s="112"/>
      <c r="BM922" s="233"/>
      <c r="BN922" s="233"/>
      <c r="BO922" s="255"/>
      <c r="BP922" s="216"/>
      <c r="BQ922" s="216"/>
      <c r="BR922" s="216"/>
      <c r="BS922" s="217"/>
      <c r="BT922" s="218"/>
      <c r="BU922" s="259"/>
      <c r="BV922" s="259"/>
      <c r="BW922" s="260"/>
      <c r="BY922" s="257"/>
      <c r="BZ922" s="257"/>
      <c r="CA922" s="257"/>
      <c r="CB922" s="221"/>
      <c r="CC922" s="222"/>
      <c r="CD922" s="222"/>
      <c r="CE922" s="222"/>
    </row>
    <row r="923" spans="2:83" ht="15" customHeight="1">
      <c r="B923" s="2">
        <v>1043</v>
      </c>
      <c r="C923" s="2">
        <v>918</v>
      </c>
      <c r="D923" s="47" t="s">
        <v>2269</v>
      </c>
      <c r="E923" s="47" t="s">
        <v>1567</v>
      </c>
      <c r="F923" s="89"/>
      <c r="G923" s="48">
        <v>1986</v>
      </c>
      <c r="H923" s="49" t="s">
        <v>31</v>
      </c>
      <c r="I923" s="2" t="str">
        <f>IF(G923&lt;=1953,"M60",IF(G923&lt;=1963,"M50",IF(G923&lt;=1973,"M40","M")))</f>
        <v>M</v>
      </c>
      <c r="J923" s="105">
        <f t="shared" si="73"/>
        <v>90.39</v>
      </c>
      <c r="K923" s="249">
        <f t="shared" si="74"/>
        <v>90.39</v>
      </c>
      <c r="L923" s="51">
        <f t="shared" si="75"/>
        <v>1</v>
      </c>
      <c r="M923" s="52" t="str">
        <f t="shared" si="76"/>
        <v>nie</v>
      </c>
      <c r="N923" s="106">
        <f>IF($M923="ano",LARGE((Q923,U923,Y923,AC923,AG923,AK923,AO923,AS923,AW923,BA923,BE923,BI923,BM923,BQ923,BU923,BY923,CC923),1)+LARGE((Q923,U923,Y923,AC923,AG923,AK923,AO923,AS923,AW923,BA923,BE923,BI923,BM923,BQ923,BU923,BY923,CC923),2)+LARGE((Q923,U923,Y923,AC923,AG923,AK923,AO923,AS923,AW923,BA923,BE923,BI923,BM923,BQ923,BU923,BY923,CC923),3)+LARGE((Q923,U923,Y923,AC923,AG923,AK923,AO923,AS923,AW923,BA923,BE923,BI923,BM923,BQ923,BU923,BY923,CC923),4)+LARGE((Q923,U923,Y923,AC923,AG923,AK923,AO923,AS923,AW923,BA923,BE923,BI923,BM923,BQ923,BU923,BY923,CC923),5),J923)</f>
        <v>90.39</v>
      </c>
      <c r="O923" s="250">
        <f>IF($M923="ano",LARGE((S923,W923,AA923,AE923,AI923,AM923,AQ923,AU923,AY923,BC923,BG923,BK923,BO923,BS923,BW923,CA923,CE923),1)+LARGE((S923,W923,AA923,AE923,AI923,AM923,AQ923,AU923,AY923,BC923,BG923,BK923,BO923,BS923,BW923,CA923,CE923),2)+LARGE((S923,W923,AA923,AE923,AI923,AM923,AQ923,AU923,AY923,BC923,BG923,BK923,BO923,BS923,BW923,CA923,CE923),3)+LARGE((S923,W923,AA923,AE923,AI923,AM923,AQ923,AU923,AY923,BC923,BG923,BK923,BO923,BS923,BW923,CA923,CE923),4)+LARGE((S923,W923,AA923,AE923,AI923,AM923,AQ923,AU923,AY923,BC923,BG923,BK923,BO923,BS923,BW923,CA923,CE923),5),K923)</f>
        <v>90.39</v>
      </c>
      <c r="P923" s="191"/>
      <c r="Q923" s="192"/>
      <c r="R923" s="192"/>
      <c r="S923" s="193"/>
      <c r="T923" s="194">
        <v>0.12017361111111112</v>
      </c>
      <c r="U923" s="256">
        <v>90.39</v>
      </c>
      <c r="V923" s="194">
        <v>0.12017361111111112</v>
      </c>
      <c r="W923" s="256">
        <v>90.39</v>
      </c>
      <c r="X923" s="197"/>
      <c r="Y923" s="198" t="s">
        <v>247</v>
      </c>
      <c r="Z923" s="198"/>
      <c r="AA923" s="199" t="s">
        <v>247</v>
      </c>
      <c r="AB923" s="200"/>
      <c r="AC923" s="201"/>
      <c r="AD923" s="201"/>
      <c r="AE923" s="202"/>
      <c r="AF923" s="203"/>
      <c r="AG923" s="204"/>
      <c r="AH923" s="204"/>
      <c r="AI923" s="205"/>
      <c r="AJ923" s="200"/>
      <c r="AK923" s="201" t="s">
        <v>247</v>
      </c>
      <c r="AL923" s="201"/>
      <c r="AM923" s="202"/>
      <c r="AN923" s="206"/>
      <c r="AO923" s="207" t="s">
        <v>247</v>
      </c>
      <c r="AP923" s="207"/>
      <c r="AQ923" s="208"/>
      <c r="AU923" s="202"/>
      <c r="AW923" s="231"/>
      <c r="AX923" s="231"/>
      <c r="AY923" s="253"/>
      <c r="BA923" s="207"/>
      <c r="BB923" s="207"/>
      <c r="BC923" s="208"/>
      <c r="BD923" s="210"/>
      <c r="BE923" s="211"/>
      <c r="BF923" s="211"/>
      <c r="BG923" s="212"/>
      <c r="BH923" s="213"/>
      <c r="BI923" s="214"/>
      <c r="BJ923" s="214"/>
      <c r="BK923" s="215"/>
      <c r="BL923" s="112"/>
      <c r="BM923" s="233"/>
      <c r="BN923" s="233"/>
      <c r="BO923" s="255"/>
      <c r="BP923" s="216"/>
      <c r="BQ923" s="216"/>
      <c r="BR923" s="216"/>
      <c r="BS923" s="217"/>
      <c r="BT923" s="218"/>
      <c r="BU923" s="259"/>
      <c r="BV923" s="259"/>
      <c r="BW923" s="260"/>
      <c r="BY923" s="257"/>
      <c r="BZ923" s="257"/>
      <c r="CA923" s="257"/>
      <c r="CB923" s="221"/>
      <c r="CC923" s="222"/>
      <c r="CD923" s="222"/>
      <c r="CE923" s="222"/>
    </row>
    <row r="924" spans="2:83" ht="15" customHeight="1">
      <c r="B924" s="2">
        <v>1044</v>
      </c>
      <c r="C924" s="2">
        <v>919</v>
      </c>
      <c r="D924" s="47" t="s">
        <v>2270</v>
      </c>
      <c r="E924" s="47" t="s">
        <v>1567</v>
      </c>
      <c r="F924" s="89"/>
      <c r="G924" s="48">
        <v>1983</v>
      </c>
      <c r="H924" s="49" t="s">
        <v>31</v>
      </c>
      <c r="I924" s="2" t="str">
        <f>IF(G924&lt;=1953,"M60",IF(G924&lt;=1963,"M50",IF(G924&lt;=1973,"M40","M")))</f>
        <v>M</v>
      </c>
      <c r="J924" s="105">
        <f t="shared" si="73"/>
        <v>90.22</v>
      </c>
      <c r="K924" s="249">
        <f t="shared" si="74"/>
        <v>90.22</v>
      </c>
      <c r="L924" s="51">
        <f t="shared" si="75"/>
        <v>1</v>
      </c>
      <c r="M924" s="52" t="str">
        <f t="shared" si="76"/>
        <v>nie</v>
      </c>
      <c r="N924" s="106">
        <f>IF($M924="ano",LARGE((Q924,U924,Y924,AC924,AG924,AK924,AO924,AS924,AW924,BA924,BE924,BI924,BM924,BQ924,BU924,BY924,CC924),1)+LARGE((Q924,U924,Y924,AC924,AG924,AK924,AO924,AS924,AW924,BA924,BE924,BI924,BM924,BQ924,BU924,BY924,CC924),2)+LARGE((Q924,U924,Y924,AC924,AG924,AK924,AO924,AS924,AW924,BA924,BE924,BI924,BM924,BQ924,BU924,BY924,CC924),3)+LARGE((Q924,U924,Y924,AC924,AG924,AK924,AO924,AS924,AW924,BA924,BE924,BI924,BM924,BQ924,BU924,BY924,CC924),4)+LARGE((Q924,U924,Y924,AC924,AG924,AK924,AO924,AS924,AW924,BA924,BE924,BI924,BM924,BQ924,BU924,BY924,CC924),5),J924)</f>
        <v>90.22</v>
      </c>
      <c r="O924" s="250">
        <f>IF($M924="ano",LARGE((S924,W924,AA924,AE924,AI924,AM924,AQ924,AU924,AY924,BC924,BG924,BK924,BO924,BS924,BW924,CA924,CE924),1)+LARGE((S924,W924,AA924,AE924,AI924,AM924,AQ924,AU924,AY924,BC924,BG924,BK924,BO924,BS924,BW924,CA924,CE924),2)+LARGE((S924,W924,AA924,AE924,AI924,AM924,AQ924,AU924,AY924,BC924,BG924,BK924,BO924,BS924,BW924,CA924,CE924),3)+LARGE((S924,W924,AA924,AE924,AI924,AM924,AQ924,AU924,AY924,BC924,BG924,BK924,BO924,BS924,BW924,CA924,CE924),4)+LARGE((S924,W924,AA924,AE924,AI924,AM924,AQ924,AU924,AY924,BC924,BG924,BK924,BO924,BS924,BW924,CA924,CE924),5),K924)</f>
        <v>90.22</v>
      </c>
      <c r="P924" s="191"/>
      <c r="Q924" s="192"/>
      <c r="R924" s="192"/>
      <c r="S924" s="193"/>
      <c r="T924" s="194">
        <v>0.12023148148148148</v>
      </c>
      <c r="U924" s="256">
        <v>90.22</v>
      </c>
      <c r="V924" s="194">
        <v>0.12023148148148148</v>
      </c>
      <c r="W924" s="256">
        <v>90.22</v>
      </c>
      <c r="X924" s="197"/>
      <c r="Y924" s="198" t="s">
        <v>247</v>
      </c>
      <c r="Z924" s="198"/>
      <c r="AA924" s="199" t="s">
        <v>247</v>
      </c>
      <c r="AB924" s="200"/>
      <c r="AC924" s="201"/>
      <c r="AD924" s="201"/>
      <c r="AE924" s="202"/>
      <c r="AF924" s="203"/>
      <c r="AG924" s="204"/>
      <c r="AH924" s="204"/>
      <c r="AI924" s="205"/>
      <c r="AJ924" s="200"/>
      <c r="AK924" s="201" t="s">
        <v>247</v>
      </c>
      <c r="AL924" s="201"/>
      <c r="AM924" s="202"/>
      <c r="AN924" s="206"/>
      <c r="AO924" s="207" t="s">
        <v>247</v>
      </c>
      <c r="AP924" s="207"/>
      <c r="AQ924" s="208"/>
      <c r="AU924" s="202"/>
      <c r="AW924" s="231"/>
      <c r="AX924" s="231"/>
      <c r="AY924" s="253"/>
      <c r="BA924" s="207"/>
      <c r="BB924" s="207"/>
      <c r="BC924" s="208"/>
      <c r="BD924" s="210"/>
      <c r="BE924" s="211"/>
      <c r="BF924" s="211"/>
      <c r="BG924" s="212"/>
      <c r="BH924" s="213"/>
      <c r="BI924" s="214"/>
      <c r="BJ924" s="214"/>
      <c r="BK924" s="215"/>
      <c r="BL924" s="112"/>
      <c r="BM924" s="233"/>
      <c r="BN924" s="233"/>
      <c r="BO924" s="255"/>
      <c r="BP924" s="216"/>
      <c r="BQ924" s="216"/>
      <c r="BR924" s="216"/>
      <c r="BS924" s="217"/>
      <c r="BT924" s="218"/>
      <c r="BU924" s="259"/>
      <c r="BV924" s="259"/>
      <c r="BW924" s="260"/>
      <c r="BY924" s="257"/>
      <c r="BZ924" s="257"/>
      <c r="CA924" s="257"/>
      <c r="CB924" s="221"/>
      <c r="CC924" s="222"/>
      <c r="CD924" s="222"/>
      <c r="CE924" s="222"/>
    </row>
    <row r="925" spans="2:83" ht="15" customHeight="1">
      <c r="B925" s="2">
        <v>1045</v>
      </c>
      <c r="C925" s="2">
        <v>920</v>
      </c>
      <c r="D925" s="47" t="s">
        <v>1742</v>
      </c>
      <c r="E925" s="47" t="s">
        <v>1741</v>
      </c>
      <c r="F925" s="89"/>
      <c r="G925" s="48">
        <v>1972</v>
      </c>
      <c r="H925" s="49" t="s">
        <v>31</v>
      </c>
      <c r="I925" s="2" t="str">
        <f>IF(G925&lt;=1953,"M60",IF(G925&lt;=1963,"M50",IF(G925&lt;=1973,"M40","M")))</f>
        <v>M40</v>
      </c>
      <c r="J925" s="105">
        <f t="shared" si="73"/>
        <v>85.68</v>
      </c>
      <c r="K925" s="249">
        <f t="shared" si="74"/>
        <v>90.08</v>
      </c>
      <c r="L925" s="51">
        <f t="shared" si="75"/>
        <v>1</v>
      </c>
      <c r="M925" s="52" t="str">
        <f t="shared" si="76"/>
        <v>nie</v>
      </c>
      <c r="N925" s="106">
        <f>IF($M925="ano",LARGE((Q925,U925,Y925,AC925,AG925,AK925,AO925,AS925,AW925,BA925,BE925,BI925,BM925,BQ925,BU925,BY925,CC925),1)+LARGE((Q925,U925,Y925,AC925,AG925,AK925,AO925,AS925,AW925,BA925,BE925,BI925,BM925,BQ925,BU925,BY925,CC925),2)+LARGE((Q925,U925,Y925,AC925,AG925,AK925,AO925,AS925,AW925,BA925,BE925,BI925,BM925,BQ925,BU925,BY925,CC925),3)+LARGE((Q925,U925,Y925,AC925,AG925,AK925,AO925,AS925,AW925,BA925,BE925,BI925,BM925,BQ925,BU925,BY925,CC925),4)+LARGE((Q925,U925,Y925,AC925,AG925,AK925,AO925,AS925,AW925,BA925,BE925,BI925,BM925,BQ925,BU925,BY925,CC925),5),J925)</f>
        <v>85.68</v>
      </c>
      <c r="O925" s="250">
        <f>IF($M925="ano",LARGE((S925,W925,AA925,AE925,AI925,AM925,AQ925,AU925,AY925,BC925,BG925,BK925,BO925,BS925,BW925,CA925,CE925),1)+LARGE((S925,W925,AA925,AE925,AI925,AM925,AQ925,AU925,AY925,BC925,BG925,BK925,BO925,BS925,BW925,CA925,CE925),2)+LARGE((S925,W925,AA925,AE925,AI925,AM925,AQ925,AU925,AY925,BC925,BG925,BK925,BO925,BS925,BW925,CA925,CE925),3)+LARGE((S925,W925,AA925,AE925,AI925,AM925,AQ925,AU925,AY925,BC925,BG925,BK925,BO925,BS925,BW925,CA925,CE925),4)+LARGE((S925,W925,AA925,AE925,AI925,AM925,AQ925,AU925,AY925,BC925,BG925,BK925,BO925,BS925,BW925,CA925,CE925),5),K925)</f>
        <v>90.08</v>
      </c>
      <c r="P925" s="191"/>
      <c r="Q925" s="192"/>
      <c r="R925" s="192"/>
      <c r="S925" s="193"/>
      <c r="T925" s="194"/>
      <c r="U925" s="195"/>
      <c r="V925" s="195"/>
      <c r="W925" s="196"/>
      <c r="X925" s="197">
        <v>7.8819444444444442E-2</v>
      </c>
      <c r="Y925" s="261">
        <v>85.68</v>
      </c>
      <c r="Z925" s="197">
        <v>7.4973055555555557E-2</v>
      </c>
      <c r="AA925" s="261">
        <v>90.08</v>
      </c>
      <c r="AB925" s="200"/>
      <c r="AC925" s="201"/>
      <c r="AD925" s="201"/>
      <c r="AE925" s="202"/>
      <c r="AF925" s="203"/>
      <c r="AG925" s="204" t="s">
        <v>247</v>
      </c>
      <c r="AH925" s="204"/>
      <c r="AI925" s="205"/>
      <c r="AJ925" s="200"/>
      <c r="AK925" s="201" t="s">
        <v>247</v>
      </c>
      <c r="AL925" s="201"/>
      <c r="AM925" s="202"/>
      <c r="AN925" s="206"/>
      <c r="AO925" s="207" t="s">
        <v>247</v>
      </c>
      <c r="AP925" s="207"/>
      <c r="AQ925" s="208"/>
      <c r="AU925" s="202"/>
      <c r="AW925" s="231"/>
      <c r="AX925" s="231"/>
      <c r="AY925" s="253"/>
      <c r="BA925" s="207"/>
      <c r="BB925" s="207"/>
      <c r="BC925" s="208"/>
      <c r="BD925" s="210"/>
      <c r="BE925" s="211"/>
      <c r="BF925" s="211"/>
      <c r="BG925" s="212"/>
      <c r="BH925" s="213"/>
      <c r="BI925" s="214"/>
      <c r="BJ925" s="214"/>
      <c r="BK925" s="215"/>
      <c r="BL925" s="112"/>
      <c r="BM925" s="233"/>
      <c r="BN925" s="233"/>
      <c r="BO925" s="255"/>
      <c r="BP925" s="216"/>
      <c r="BQ925" s="216"/>
      <c r="BR925" s="216"/>
      <c r="BS925" s="217"/>
      <c r="BT925" s="218"/>
      <c r="BU925" s="259"/>
      <c r="BV925" s="259"/>
      <c r="BW925" s="260"/>
      <c r="BY925" s="257"/>
      <c r="BZ925" s="257"/>
      <c r="CA925" s="257"/>
      <c r="CB925" s="221"/>
      <c r="CC925" s="222"/>
      <c r="CD925" s="222"/>
      <c r="CE925" s="222"/>
    </row>
    <row r="926" spans="2:83" ht="15" customHeight="1">
      <c r="B926" s="2">
        <v>1046</v>
      </c>
      <c r="C926" s="2">
        <v>921</v>
      </c>
      <c r="D926" s="49" t="s">
        <v>605</v>
      </c>
      <c r="E926" s="49" t="s">
        <v>1932</v>
      </c>
      <c r="F926" s="93" t="s">
        <v>351</v>
      </c>
      <c r="G926" s="85" t="s">
        <v>352</v>
      </c>
      <c r="H926" s="49" t="s">
        <v>31</v>
      </c>
      <c r="I926" s="49" t="s">
        <v>35</v>
      </c>
      <c r="J926" s="105">
        <f t="shared" si="73"/>
        <v>84.4</v>
      </c>
      <c r="K926" s="249">
        <f t="shared" si="74"/>
        <v>89.97</v>
      </c>
      <c r="L926" s="51">
        <f t="shared" si="75"/>
        <v>1</v>
      </c>
      <c r="M926" s="52" t="str">
        <f t="shared" si="76"/>
        <v>nie</v>
      </c>
      <c r="N926" s="106">
        <f>IF($M926="ano",LARGE((Q926,U926,Y926,AC926,AG926,AK926,AO926,AS926,AW926,BA926,BE926,BI926,BM926,BQ926,BU926,BY926,CC926),1)+LARGE((Q926,U926,Y926,AC926,AG926,AK926,AO926,AS926,AW926,BA926,BE926,BI926,BM926,BQ926,BU926,BY926,CC926),2)+LARGE((Q926,U926,Y926,AC926,AG926,AK926,AO926,AS926,AW926,BA926,BE926,BI926,BM926,BQ926,BU926,BY926,CC926),3)+LARGE((Q926,U926,Y926,AC926,AG926,AK926,AO926,AS926,AW926,BA926,BE926,BI926,BM926,BQ926,BU926,BY926,CC926),4)+LARGE((Q926,U926,Y926,AC926,AG926,AK926,AO926,AS926,AW926,BA926,BE926,BI926,BM926,BQ926,BU926,BY926,CC926),5),J926)</f>
        <v>84.4</v>
      </c>
      <c r="O926" s="250">
        <f>IF($M926="ano",LARGE((S926,W926,AA926,AE926,AI926,AM926,AQ926,AU926,AY926,BC926,BG926,BK926,BO926,BS926,BW926,CA926,CE926),1)+LARGE((S926,W926,AA926,AE926,AI926,AM926,AQ926,AU926,AY926,BC926,BG926,BK926,BO926,BS926,BW926,CA926,CE926),2)+LARGE((S926,W926,AA926,AE926,AI926,AM926,AQ926,AU926,AY926,BC926,BG926,BK926,BO926,BS926,BW926,CA926,CE926),3)+LARGE((S926,W926,AA926,AE926,AI926,AM926,AQ926,AU926,AY926,BC926,BG926,BK926,BO926,BS926,BW926,CA926,CE926),4)+LARGE((S926,W926,AA926,AE926,AI926,AM926,AQ926,AU926,AY926,BC926,BG926,BK926,BO926,BS926,BW926,CA926,CE926),5),K926)</f>
        <v>89.97</v>
      </c>
      <c r="S926" s="193"/>
      <c r="W926" s="196"/>
      <c r="Y926" s="59" t="s">
        <v>247</v>
      </c>
      <c r="AA926" s="199" t="s">
        <v>247</v>
      </c>
      <c r="AE926" s="202"/>
      <c r="AI926" s="205"/>
      <c r="AJ926" s="200"/>
      <c r="AK926" s="201" t="s">
        <v>247</v>
      </c>
      <c r="AL926" s="201"/>
      <c r="AM926" s="202"/>
      <c r="AN926" s="206">
        <v>4.027777777777778E-2</v>
      </c>
      <c r="AO926" s="251">
        <v>84.4</v>
      </c>
      <c r="AP926" s="206">
        <v>3.7784583333333337E-2</v>
      </c>
      <c r="AQ926" s="251">
        <v>89.97</v>
      </c>
      <c r="AU926" s="202"/>
      <c r="AW926" s="231"/>
      <c r="AX926" s="231"/>
      <c r="AY926" s="253"/>
      <c r="BA926" s="207"/>
      <c r="BB926" s="207"/>
      <c r="BC926" s="208"/>
      <c r="BD926" s="210"/>
      <c r="BE926" s="211"/>
      <c r="BF926" s="211"/>
      <c r="BG926" s="212"/>
      <c r="BH926" s="213"/>
      <c r="BI926" s="214"/>
      <c r="BJ926" s="214"/>
      <c r="BK926" s="215"/>
      <c r="BL926" s="112"/>
      <c r="BM926" s="233"/>
      <c r="BN926" s="233"/>
      <c r="BO926" s="255"/>
      <c r="BS926" s="217"/>
      <c r="BT926" s="218"/>
      <c r="BU926" s="259"/>
      <c r="BV926" s="259"/>
      <c r="BW926" s="260"/>
      <c r="BY926" s="257"/>
      <c r="BZ926" s="257"/>
      <c r="CA926" s="257"/>
      <c r="CB926" s="221"/>
      <c r="CC926" s="222"/>
      <c r="CD926" s="222"/>
      <c r="CE926" s="222"/>
    </row>
    <row r="927" spans="2:83" ht="15" customHeight="1">
      <c r="B927" s="2">
        <v>1047</v>
      </c>
      <c r="C927" s="2">
        <v>922</v>
      </c>
      <c r="D927" s="47" t="s">
        <v>2314</v>
      </c>
      <c r="E927" s="47" t="s">
        <v>1855</v>
      </c>
      <c r="F927" s="89" t="s">
        <v>2315</v>
      </c>
      <c r="G927" s="48">
        <v>1960</v>
      </c>
      <c r="H927" s="49" t="s">
        <v>31</v>
      </c>
      <c r="I927" s="2" t="str">
        <f>IF(G927&lt;=1953,"M60",IF(G927&lt;=1963,"M50",IF(G927&lt;=1973,"M40","M")))</f>
        <v>M50</v>
      </c>
      <c r="J927" s="105">
        <f t="shared" si="73"/>
        <v>77.150000000000006</v>
      </c>
      <c r="K927" s="249">
        <f t="shared" si="74"/>
        <v>89.600000000000009</v>
      </c>
      <c r="L927" s="51">
        <f t="shared" si="75"/>
        <v>1</v>
      </c>
      <c r="M927" s="52" t="str">
        <f t="shared" si="76"/>
        <v>nie</v>
      </c>
      <c r="N927" s="106">
        <f>IF($M927="ano",LARGE((Q927,U927,Y927,AC927,AG927,AK927,AO927,AS927,AW927,BA927,BE927,BI927,BM927,BQ927,BU927,BY927,CC927),1)+LARGE((Q927,U927,Y927,AC927,AG927,AK927,AO927,AS927,AW927,BA927,BE927,BI927,BM927,BQ927,BU927,BY927,CC927),2)+LARGE((Q927,U927,Y927,AC927,AG927,AK927,AO927,AS927,AW927,BA927,BE927,BI927,BM927,BQ927,BU927,BY927,CC927),3)+LARGE((Q927,U927,Y927,AC927,AG927,AK927,AO927,AS927,AW927,BA927,BE927,BI927,BM927,BQ927,BU927,BY927,CC927),4)+LARGE((Q927,U927,Y927,AC927,AG927,AK927,AO927,AS927,AW927,BA927,BE927,BI927,BM927,BQ927,BU927,BY927,CC927),5),J927)</f>
        <v>77.150000000000006</v>
      </c>
      <c r="O927" s="250">
        <f>IF($M927="ano",LARGE((S927,W927,AA927,AE927,AI927,AM927,AQ927,AU927,AY927,BC927,BG927,BK927,BO927,BS927,BW927,CA927,CE927),1)+LARGE((S927,W927,AA927,AE927,AI927,AM927,AQ927,AU927,AY927,BC927,BG927,BK927,BO927,BS927,BW927,CA927,CE927),2)+LARGE((S927,W927,AA927,AE927,AI927,AM927,AQ927,AU927,AY927,BC927,BG927,BK927,BO927,BS927,BW927,CA927,CE927),3)+LARGE((S927,W927,AA927,AE927,AI927,AM927,AQ927,AU927,AY927,BC927,BG927,BK927,BO927,BS927,BW927,CA927,CE927),4)+LARGE((S927,W927,AA927,AE927,AI927,AM927,AQ927,AU927,AY927,BC927,BG927,BK927,BO927,BS927,BW927,CA927,CE927),5),K927)</f>
        <v>89.600000000000009</v>
      </c>
      <c r="P927" s="191"/>
      <c r="Q927" s="192"/>
      <c r="R927" s="192"/>
      <c r="S927" s="193"/>
      <c r="T927" s="194">
        <v>0.12472222222222222</v>
      </c>
      <c r="U927" s="256">
        <v>77.150000000000006</v>
      </c>
      <c r="V927" s="194">
        <v>0.10739830555555555</v>
      </c>
      <c r="W927" s="256">
        <v>89.600000000000009</v>
      </c>
      <c r="X927" s="197"/>
      <c r="Y927" s="198" t="s">
        <v>247</v>
      </c>
      <c r="Z927" s="198"/>
      <c r="AA927" s="199" t="s">
        <v>247</v>
      </c>
      <c r="AB927" s="200"/>
      <c r="AC927" s="201"/>
      <c r="AD927" s="201"/>
      <c r="AE927" s="202"/>
      <c r="AF927" s="203"/>
      <c r="AG927" s="204" t="s">
        <v>247</v>
      </c>
      <c r="AH927" s="204"/>
      <c r="AI927" s="205"/>
      <c r="AJ927" s="200"/>
      <c r="AK927" s="201" t="s">
        <v>247</v>
      </c>
      <c r="AL927" s="201"/>
      <c r="AM927" s="202"/>
      <c r="AN927" s="206"/>
      <c r="AO927" s="207" t="s">
        <v>247</v>
      </c>
      <c r="AP927" s="207"/>
      <c r="AQ927" s="208"/>
      <c r="AU927" s="202"/>
      <c r="AW927" s="231"/>
      <c r="AX927" s="231"/>
      <c r="AY927" s="253"/>
      <c r="BA927" s="207"/>
      <c r="BB927" s="207"/>
      <c r="BC927" s="208"/>
      <c r="BD927" s="210"/>
      <c r="BE927" s="211"/>
      <c r="BF927" s="211"/>
      <c r="BG927" s="212"/>
      <c r="BH927" s="213"/>
      <c r="BI927" s="214"/>
      <c r="BJ927" s="214"/>
      <c r="BK927" s="215"/>
      <c r="BL927" s="112"/>
      <c r="BM927" s="233"/>
      <c r="BN927" s="233"/>
      <c r="BO927" s="255"/>
      <c r="BP927" s="216"/>
      <c r="BQ927" s="216"/>
      <c r="BR927" s="216"/>
      <c r="BS927" s="217"/>
      <c r="BT927" s="218"/>
      <c r="BU927" s="259"/>
      <c r="BV927" s="259"/>
      <c r="BW927" s="260"/>
      <c r="BY927" s="257"/>
      <c r="BZ927" s="257"/>
      <c r="CA927" s="257"/>
      <c r="CB927" s="221"/>
      <c r="CC927" s="222"/>
      <c r="CD927" s="222"/>
      <c r="CE927" s="222"/>
    </row>
    <row r="928" spans="2:83" ht="15" customHeight="1">
      <c r="B928" s="2">
        <v>1048</v>
      </c>
      <c r="C928" s="2">
        <v>923</v>
      </c>
      <c r="D928" s="49" t="s">
        <v>548</v>
      </c>
      <c r="E928" s="49" t="s">
        <v>549</v>
      </c>
      <c r="F928" s="93" t="s">
        <v>415</v>
      </c>
      <c r="G928" s="85" t="s">
        <v>260</v>
      </c>
      <c r="H928" s="49" t="s">
        <v>31</v>
      </c>
      <c r="I928" s="49" t="s">
        <v>32</v>
      </c>
      <c r="J928" s="105">
        <f t="shared" si="73"/>
        <v>80.5</v>
      </c>
      <c r="K928" s="249">
        <f t="shared" si="74"/>
        <v>89.58</v>
      </c>
      <c r="L928" s="51">
        <f t="shared" si="75"/>
        <v>1</v>
      </c>
      <c r="M928" s="52" t="str">
        <f t="shared" si="76"/>
        <v>nie</v>
      </c>
      <c r="N928" s="106">
        <f>IF($M928="ano",LARGE((Q928,U928,Y928,AC928,AG928,AK928,AO928,AS928,AW928,BA928,BE928,BI928,BM928,BQ928,BU928,BY928,CC928),1)+LARGE((Q928,U928,Y928,AC928,AG928,AK928,AO928,AS928,AW928,BA928,BE928,BI928,BM928,BQ928,BU928,BY928,CC928),2)+LARGE((Q928,U928,Y928,AC928,AG928,AK928,AO928,AS928,AW928,BA928,BE928,BI928,BM928,BQ928,BU928,BY928,CC928),3)+LARGE((Q928,U928,Y928,AC928,AG928,AK928,AO928,AS928,AW928,BA928,BE928,BI928,BM928,BQ928,BU928,BY928,CC928),4)+LARGE((Q928,U928,Y928,AC928,AG928,AK928,AO928,AS928,AW928,BA928,BE928,BI928,BM928,BQ928,BU928,BY928,CC928),5),J928)</f>
        <v>80.5</v>
      </c>
      <c r="O928" s="250">
        <f>IF($M928="ano",LARGE((S928,W928,AA928,AE928,AI928,AM928,AQ928,AU928,AY928,BC928,BG928,BK928,BO928,BS928,BW928,CA928,CE928),1)+LARGE((S928,W928,AA928,AE928,AI928,AM928,AQ928,AU928,AY928,BC928,BG928,BK928,BO928,BS928,BW928,CA928,CE928),2)+LARGE((S928,W928,AA928,AE928,AI928,AM928,AQ928,AU928,AY928,BC928,BG928,BK928,BO928,BS928,BW928,CA928,CE928),3)+LARGE((S928,W928,AA928,AE928,AI928,AM928,AQ928,AU928,AY928,BC928,BG928,BK928,BO928,BS928,BW928,CA928,CE928),4)+LARGE((S928,W928,AA928,AE928,AI928,AM928,AQ928,AU928,AY928,BC928,BG928,BK928,BO928,BS928,BW928,CA928,CE928),5),K928)</f>
        <v>89.58</v>
      </c>
      <c r="S928" s="193"/>
      <c r="W928" s="196"/>
      <c r="Y928" s="59" t="s">
        <v>247</v>
      </c>
      <c r="AA928" s="199" t="s">
        <v>247</v>
      </c>
      <c r="AE928" s="202"/>
      <c r="AI928" s="205"/>
      <c r="AJ928" s="200"/>
      <c r="AK928" s="201" t="s">
        <v>247</v>
      </c>
      <c r="AL928" s="201"/>
      <c r="AM928" s="202"/>
      <c r="AN928" s="206">
        <v>4.0775462962962965E-2</v>
      </c>
      <c r="AO928" s="251">
        <v>80.5</v>
      </c>
      <c r="AP928" s="206">
        <v>3.6644908564814817E-2</v>
      </c>
      <c r="AQ928" s="251">
        <v>89.58</v>
      </c>
      <c r="AU928" s="202"/>
      <c r="AW928" s="231"/>
      <c r="AX928" s="231"/>
      <c r="AY928" s="253"/>
      <c r="BA928" s="207"/>
      <c r="BB928" s="207"/>
      <c r="BC928" s="208"/>
      <c r="BD928" s="210"/>
      <c r="BE928" s="211"/>
      <c r="BF928" s="211"/>
      <c r="BG928" s="212"/>
      <c r="BH928" s="213"/>
      <c r="BI928" s="214"/>
      <c r="BJ928" s="214"/>
      <c r="BK928" s="215"/>
      <c r="BL928" s="112"/>
      <c r="BM928" s="233"/>
      <c r="BN928" s="233"/>
      <c r="BO928" s="255"/>
      <c r="BS928" s="217"/>
      <c r="BT928" s="218"/>
      <c r="BU928" s="259"/>
      <c r="BV928" s="259"/>
      <c r="BW928" s="260"/>
      <c r="BX928" s="219">
        <v>6.880787037037038E-2</v>
      </c>
      <c r="BY928" s="257"/>
      <c r="BZ928" s="219">
        <v>6.1837633101851863E-2</v>
      </c>
      <c r="CA928" s="257"/>
      <c r="CB928" s="221"/>
      <c r="CC928" s="222"/>
      <c r="CD928" s="222"/>
      <c r="CE928" s="222"/>
    </row>
    <row r="929" spans="2:83" ht="15" customHeight="1">
      <c r="B929" s="2">
        <v>1050</v>
      </c>
      <c r="C929" s="2">
        <v>924</v>
      </c>
      <c r="D929" s="47" t="s">
        <v>1746</v>
      </c>
      <c r="E929" s="47" t="s">
        <v>1745</v>
      </c>
      <c r="F929" s="89"/>
      <c r="G929" s="48">
        <v>1969</v>
      </c>
      <c r="H929" s="49" t="s">
        <v>31</v>
      </c>
      <c r="I929" s="2" t="str">
        <f>IF(G929&lt;=1953,"M60",IF(G929&lt;=1963,"M50",IF(G929&lt;=1973,"M40","M")))</f>
        <v>M40</v>
      </c>
      <c r="J929" s="105">
        <f t="shared" si="73"/>
        <v>82.92</v>
      </c>
      <c r="K929" s="249">
        <f t="shared" si="74"/>
        <v>89.29</v>
      </c>
      <c r="L929" s="51">
        <f t="shared" si="75"/>
        <v>1</v>
      </c>
      <c r="M929" s="52" t="str">
        <f t="shared" si="76"/>
        <v>nie</v>
      </c>
      <c r="N929" s="106">
        <f>IF($M929="ano",LARGE((Q929,U929,Y929,AC929,AG929,AK929,AO929,AS929,AW929,BA929,BE929,BI929,BM929,BQ929,BU929,BY929,CC929),1)+LARGE((Q929,U929,Y929,AC929,AG929,AK929,AO929,AS929,AW929,BA929,BE929,BI929,BM929,BQ929,BU929,BY929,CC929),2)+LARGE((Q929,U929,Y929,AC929,AG929,AK929,AO929,AS929,AW929,BA929,BE929,BI929,BM929,BQ929,BU929,BY929,CC929),3)+LARGE((Q929,U929,Y929,AC929,AG929,AK929,AO929,AS929,AW929,BA929,BE929,BI929,BM929,BQ929,BU929,BY929,CC929),4)+LARGE((Q929,U929,Y929,AC929,AG929,AK929,AO929,AS929,AW929,BA929,BE929,BI929,BM929,BQ929,BU929,BY929,CC929),5),J929)</f>
        <v>82.92</v>
      </c>
      <c r="O929" s="250">
        <f>IF($M929="ano",LARGE((S929,W929,AA929,AE929,AI929,AM929,AQ929,AU929,AY929,BC929,BG929,BK929,BO929,BS929,BW929,CA929,CE929),1)+LARGE((S929,W929,AA929,AE929,AI929,AM929,AQ929,AU929,AY929,BC929,BG929,BK929,BO929,BS929,BW929,CA929,CE929),2)+LARGE((S929,W929,AA929,AE929,AI929,AM929,AQ929,AU929,AY929,BC929,BG929,BK929,BO929,BS929,BW929,CA929,CE929),3)+LARGE((S929,W929,AA929,AE929,AI929,AM929,AQ929,AU929,AY929,BC929,BG929,BK929,BO929,BS929,BW929,CA929,CE929),4)+LARGE((S929,W929,AA929,AE929,AI929,AM929,AQ929,AU929,AY929,BC929,BG929,BK929,BO929,BS929,BW929,CA929,CE929),5),K929)</f>
        <v>89.29</v>
      </c>
      <c r="P929" s="191"/>
      <c r="Q929" s="192"/>
      <c r="R929" s="192"/>
      <c r="S929" s="193"/>
      <c r="T929" s="194"/>
      <c r="U929" s="195"/>
      <c r="V929" s="195"/>
      <c r="W929" s="196"/>
      <c r="X929" s="197">
        <v>7.9432870370370376E-2</v>
      </c>
      <c r="Y929" s="261">
        <v>82.92</v>
      </c>
      <c r="Z929" s="197">
        <v>7.3769306712962959E-2</v>
      </c>
      <c r="AA929" s="261">
        <v>89.29</v>
      </c>
      <c r="AB929" s="200"/>
      <c r="AC929" s="201"/>
      <c r="AD929" s="201"/>
      <c r="AE929" s="202"/>
      <c r="AF929" s="203"/>
      <c r="AG929" s="204" t="s">
        <v>247</v>
      </c>
      <c r="AH929" s="204"/>
      <c r="AI929" s="205"/>
      <c r="AJ929" s="200"/>
      <c r="AK929" s="201" t="s">
        <v>247</v>
      </c>
      <c r="AL929" s="201"/>
      <c r="AM929" s="202"/>
      <c r="AN929" s="206"/>
      <c r="AO929" s="207" t="s">
        <v>247</v>
      </c>
      <c r="AP929" s="207"/>
      <c r="AQ929" s="208"/>
      <c r="AU929" s="202"/>
      <c r="AW929" s="231"/>
      <c r="AX929" s="231"/>
      <c r="AY929" s="253"/>
      <c r="BA929" s="207"/>
      <c r="BB929" s="207"/>
      <c r="BC929" s="208"/>
      <c r="BD929" s="210"/>
      <c r="BE929" s="211"/>
      <c r="BF929" s="211"/>
      <c r="BG929" s="212"/>
      <c r="BH929" s="213"/>
      <c r="BI929" s="214"/>
      <c r="BJ929" s="214"/>
      <c r="BK929" s="215"/>
      <c r="BL929" s="112"/>
      <c r="BM929" s="233"/>
      <c r="BN929" s="233"/>
      <c r="BO929" s="255"/>
      <c r="BP929" s="216"/>
      <c r="BQ929" s="216"/>
      <c r="BR929" s="216"/>
      <c r="BS929" s="217"/>
      <c r="BT929" s="218"/>
      <c r="BU929" s="259"/>
      <c r="BV929" s="259"/>
      <c r="BW929" s="260"/>
      <c r="BY929" s="257"/>
      <c r="BZ929" s="257"/>
      <c r="CA929" s="257"/>
      <c r="CB929" s="221"/>
      <c r="CC929" s="222"/>
      <c r="CD929" s="222"/>
      <c r="CE929" s="222"/>
    </row>
    <row r="930" spans="2:83" ht="15" customHeight="1">
      <c r="B930" s="2">
        <v>1051</v>
      </c>
      <c r="C930" s="2">
        <v>925</v>
      </c>
      <c r="D930" s="47" t="s">
        <v>2273</v>
      </c>
      <c r="E930" s="47" t="s">
        <v>1484</v>
      </c>
      <c r="F930" s="89" t="s">
        <v>1542</v>
      </c>
      <c r="G930" s="48">
        <v>1984</v>
      </c>
      <c r="H930" s="49" t="s">
        <v>31</v>
      </c>
      <c r="I930" s="2" t="str">
        <f>IF(G930&lt;=1953,"M60",IF(G930&lt;=1963,"M50",IF(G930&lt;=1973,"M40","M")))</f>
        <v>M</v>
      </c>
      <c r="J930" s="105">
        <f t="shared" si="73"/>
        <v>89.28</v>
      </c>
      <c r="K930" s="249">
        <f t="shared" si="74"/>
        <v>89.28</v>
      </c>
      <c r="L930" s="51">
        <f t="shared" si="75"/>
        <v>1</v>
      </c>
      <c r="M930" s="52" t="str">
        <f t="shared" si="76"/>
        <v>nie</v>
      </c>
      <c r="N930" s="106">
        <f>IF($M930="ano",LARGE((Q930,U930,Y930,AC930,AG930,AK930,AO930,AS930,AW930,BA930,BE930,BI930,BM930,BQ930,BU930,BY930,CC930),1)+LARGE((Q930,U930,Y930,AC930,AG930,AK930,AO930,AS930,AW930,BA930,BE930,BI930,BM930,BQ930,BU930,BY930,CC930),2)+LARGE((Q930,U930,Y930,AC930,AG930,AK930,AO930,AS930,AW930,BA930,BE930,BI930,BM930,BQ930,BU930,BY930,CC930),3)+LARGE((Q930,U930,Y930,AC930,AG930,AK930,AO930,AS930,AW930,BA930,BE930,BI930,BM930,BQ930,BU930,BY930,CC930),4)+LARGE((Q930,U930,Y930,AC930,AG930,AK930,AO930,AS930,AW930,BA930,BE930,BI930,BM930,BQ930,BU930,BY930,CC930),5),J930)</f>
        <v>89.28</v>
      </c>
      <c r="O930" s="250">
        <f>IF($M930="ano",LARGE((S930,W930,AA930,AE930,AI930,AM930,AQ930,AU930,AY930,BC930,BG930,BK930,BO930,BS930,BW930,CA930,CE930),1)+LARGE((S930,W930,AA930,AE930,AI930,AM930,AQ930,AU930,AY930,BC930,BG930,BK930,BO930,BS930,BW930,CA930,CE930),2)+LARGE((S930,W930,AA930,AE930,AI930,AM930,AQ930,AU930,AY930,BC930,BG930,BK930,BO930,BS930,BW930,CA930,CE930),3)+LARGE((S930,W930,AA930,AE930,AI930,AM930,AQ930,AU930,AY930,BC930,BG930,BK930,BO930,BS930,BW930,CA930,CE930),4)+LARGE((S930,W930,AA930,AE930,AI930,AM930,AQ930,AU930,AY930,BC930,BG930,BK930,BO930,BS930,BW930,CA930,CE930),5),K930)</f>
        <v>89.28</v>
      </c>
      <c r="P930" s="191"/>
      <c r="Q930" s="192"/>
      <c r="R930" s="192"/>
      <c r="S930" s="193"/>
      <c r="T930" s="194">
        <v>0.12055555555555557</v>
      </c>
      <c r="U930" s="256">
        <v>89.28</v>
      </c>
      <c r="V930" s="194">
        <v>0.12055555555555557</v>
      </c>
      <c r="W930" s="256">
        <v>89.28</v>
      </c>
      <c r="X930" s="197"/>
      <c r="Y930" s="198" t="s">
        <v>247</v>
      </c>
      <c r="Z930" s="198"/>
      <c r="AA930" s="199" t="s">
        <v>247</v>
      </c>
      <c r="AB930" s="200"/>
      <c r="AC930" s="201"/>
      <c r="AD930" s="201"/>
      <c r="AE930" s="202"/>
      <c r="AF930" s="203"/>
      <c r="AG930" s="204"/>
      <c r="AH930" s="204"/>
      <c r="AI930" s="205"/>
      <c r="AJ930" s="200"/>
      <c r="AK930" s="201" t="s">
        <v>247</v>
      </c>
      <c r="AL930" s="201"/>
      <c r="AM930" s="202"/>
      <c r="AN930" s="206"/>
      <c r="AO930" s="207" t="s">
        <v>247</v>
      </c>
      <c r="AP930" s="207"/>
      <c r="AQ930" s="208"/>
      <c r="AU930" s="202"/>
      <c r="AW930" s="231"/>
      <c r="AX930" s="231"/>
      <c r="AY930" s="253"/>
      <c r="BA930" s="207"/>
      <c r="BB930" s="207"/>
      <c r="BC930" s="208"/>
      <c r="BD930" s="210"/>
      <c r="BE930" s="211"/>
      <c r="BF930" s="211"/>
      <c r="BG930" s="212"/>
      <c r="BH930" s="213"/>
      <c r="BI930" s="214"/>
      <c r="BJ930" s="214"/>
      <c r="BK930" s="215"/>
      <c r="BL930" s="112"/>
      <c r="BM930" s="233"/>
      <c r="BN930" s="233"/>
      <c r="BO930" s="255"/>
      <c r="BP930" s="216"/>
      <c r="BQ930" s="216"/>
      <c r="BR930" s="216"/>
      <c r="BS930" s="217"/>
      <c r="BT930" s="218"/>
      <c r="BU930" s="259"/>
      <c r="BV930" s="259"/>
      <c r="BW930" s="260"/>
      <c r="BY930" s="257"/>
      <c r="BZ930" s="257"/>
      <c r="CA930" s="257"/>
      <c r="CB930" s="221"/>
      <c r="CC930" s="222"/>
      <c r="CD930" s="222"/>
      <c r="CE930" s="222"/>
    </row>
    <row r="931" spans="2:83" ht="15" customHeight="1">
      <c r="B931" s="2">
        <v>1052</v>
      </c>
      <c r="C931" s="2">
        <v>926</v>
      </c>
      <c r="D931" s="49" t="s">
        <v>555</v>
      </c>
      <c r="E931" s="49" t="s">
        <v>1529</v>
      </c>
      <c r="F931" s="93" t="s">
        <v>407</v>
      </c>
      <c r="G931" s="85" t="s">
        <v>283</v>
      </c>
      <c r="H931" s="49" t="s">
        <v>31</v>
      </c>
      <c r="I931" s="49" t="s">
        <v>31</v>
      </c>
      <c r="J931" s="105">
        <f t="shared" si="73"/>
        <v>89.03</v>
      </c>
      <c r="K931" s="249">
        <f t="shared" si="74"/>
        <v>89.210000000000008</v>
      </c>
      <c r="L931" s="51">
        <f t="shared" si="75"/>
        <v>1</v>
      </c>
      <c r="M931" s="52" t="str">
        <f t="shared" si="76"/>
        <v>nie</v>
      </c>
      <c r="N931" s="106">
        <f>IF($M931="ano",LARGE((Q931,U931,Y931,AC931,AG931,AK931,AO931,AS931,AW931,BA931,BE931,BI931,BM931,BQ931,BU931,BY931,CC931),1)+LARGE((Q931,U931,Y931,AC931,AG931,AK931,AO931,AS931,AW931,BA931,BE931,BI931,BM931,BQ931,BU931,BY931,CC931),2)+LARGE((Q931,U931,Y931,AC931,AG931,AK931,AO931,AS931,AW931,BA931,BE931,BI931,BM931,BQ931,BU931,BY931,CC931),3)+LARGE((Q931,U931,Y931,AC931,AG931,AK931,AO931,AS931,AW931,BA931,BE931,BI931,BM931,BQ931,BU931,BY931,CC931),4)+LARGE((Q931,U931,Y931,AC931,AG931,AK931,AO931,AS931,AW931,BA931,BE931,BI931,BM931,BQ931,BU931,BY931,CC931),5),J931)</f>
        <v>89.03</v>
      </c>
      <c r="O931" s="250">
        <f>IF($M931="ano",LARGE((S931,W931,AA931,AE931,AI931,AM931,AQ931,AU931,AY931,BC931,BG931,BK931,BO931,BS931,BW931,CA931,CE931),1)+LARGE((S931,W931,AA931,AE931,AI931,AM931,AQ931,AU931,AY931,BC931,BG931,BK931,BO931,BS931,BW931,CA931,CE931),2)+LARGE((S931,W931,AA931,AE931,AI931,AM931,AQ931,AU931,AY931,BC931,BG931,BK931,BO931,BS931,BW931,CA931,CE931),3)+LARGE((S931,W931,AA931,AE931,AI931,AM931,AQ931,AU931,AY931,BC931,BG931,BK931,BO931,BS931,BW931,CA931,CE931),4)+LARGE((S931,W931,AA931,AE931,AI931,AM931,AQ931,AU931,AY931,BC931,BG931,BK931,BO931,BS931,BW931,CA931,CE931),5),K931)</f>
        <v>89.210000000000008</v>
      </c>
      <c r="S931" s="193"/>
      <c r="W931" s="196"/>
      <c r="Y931" s="59" t="s">
        <v>247</v>
      </c>
      <c r="AA931" s="199" t="s">
        <v>247</v>
      </c>
      <c r="AE931" s="202"/>
      <c r="AI931" s="205"/>
      <c r="AJ931" s="200"/>
      <c r="AK931" s="201" t="s">
        <v>247</v>
      </c>
      <c r="AL931" s="201"/>
      <c r="AM931" s="202"/>
      <c r="AN931" s="206">
        <v>3.9687500000000001E-2</v>
      </c>
      <c r="AO931" s="251">
        <v>89.03</v>
      </c>
      <c r="AP931" s="206">
        <v>3.9608125000000001E-2</v>
      </c>
      <c r="AQ931" s="251">
        <v>89.210000000000008</v>
      </c>
      <c r="AU931" s="202"/>
      <c r="AW931" s="231"/>
      <c r="AX931" s="231"/>
      <c r="AY931" s="253"/>
      <c r="BA931" s="207"/>
      <c r="BB931" s="207"/>
      <c r="BC931" s="208"/>
      <c r="BD931" s="210"/>
      <c r="BE931" s="211"/>
      <c r="BF931" s="211"/>
      <c r="BG931" s="212"/>
      <c r="BH931" s="213"/>
      <c r="BI931" s="214"/>
      <c r="BJ931" s="214"/>
      <c r="BK931" s="215"/>
      <c r="BL931" s="112"/>
      <c r="BM931" s="233"/>
      <c r="BN931" s="233"/>
      <c r="BO931" s="255"/>
      <c r="BS931" s="217"/>
      <c r="BT931" s="218"/>
      <c r="BU931" s="259"/>
      <c r="BV931" s="259"/>
      <c r="BW931" s="260"/>
      <c r="BY931" s="257"/>
      <c r="BZ931" s="257"/>
      <c r="CA931" s="257"/>
      <c r="CB931" s="221"/>
      <c r="CC931" s="222"/>
      <c r="CD931" s="222"/>
      <c r="CE931" s="222"/>
    </row>
    <row r="932" spans="2:83" ht="15" customHeight="1">
      <c r="B932" s="2">
        <v>1053</v>
      </c>
      <c r="C932" s="2">
        <v>927</v>
      </c>
      <c r="D932" s="49" t="s">
        <v>1065</v>
      </c>
      <c r="E932" s="49" t="s">
        <v>1674</v>
      </c>
      <c r="F932" s="93" t="s">
        <v>978</v>
      </c>
      <c r="G932" s="85">
        <v>1967</v>
      </c>
      <c r="H932" s="49" t="s">
        <v>31</v>
      </c>
      <c r="I932" s="49" t="s">
        <v>32</v>
      </c>
      <c r="J932" s="105">
        <f t="shared" si="73"/>
        <v>81.5</v>
      </c>
      <c r="K932" s="249">
        <f t="shared" si="74"/>
        <v>89.2</v>
      </c>
      <c r="L932" s="51">
        <f t="shared" si="75"/>
        <v>1</v>
      </c>
      <c r="M932" s="52" t="str">
        <f t="shared" si="76"/>
        <v>nie</v>
      </c>
      <c r="N932" s="106">
        <f>IF($M932="ano",LARGE((Q932,U932,Y932,AC932,AG932,AK932,AO932,AS932,AW932,BA932,BE932,BI932,BM932,BQ932,BU932,BY932,CC932),1)+LARGE((Q932,U932,Y932,AC932,AG932,AK932,AO932,AS932,AW932,BA932,BE932,BI932,BM932,BQ932,BU932,BY932,CC932),2)+LARGE((Q932,U932,Y932,AC932,AG932,AK932,AO932,AS932,AW932,BA932,BE932,BI932,BM932,BQ932,BU932,BY932,CC932),3)+LARGE((Q932,U932,Y932,AC932,AG932,AK932,AO932,AS932,AW932,BA932,BE932,BI932,BM932,BQ932,BU932,BY932,CC932),4)+LARGE((Q932,U932,Y932,AC932,AG932,AK932,AO932,AS932,AW932,BA932,BE932,BI932,BM932,BQ932,BU932,BY932,CC932),5),J932)</f>
        <v>81.5</v>
      </c>
      <c r="O932" s="250">
        <f>IF($M932="ano",LARGE((S932,W932,AA932,AE932,AI932,AM932,AQ932,AU932,AY932,BC932,BG932,BK932,BO932,BS932,BW932,CA932,CE932),1)+LARGE((S932,W932,AA932,AE932,AI932,AM932,AQ932,AU932,AY932,BC932,BG932,BK932,BO932,BS932,BW932,CA932,CE932),2)+LARGE((S932,W932,AA932,AE932,AI932,AM932,AQ932,AU932,AY932,BC932,BG932,BK932,BO932,BS932,BW932,CA932,CE932),3)+LARGE((S932,W932,AA932,AE932,AI932,AM932,AQ932,AU932,AY932,BC932,BG932,BK932,BO932,BS932,BW932,CA932,CE932),4)+LARGE((S932,W932,AA932,AE932,AI932,AM932,AQ932,AU932,AY932,BC932,BG932,BK932,BO932,BS932,BW932,CA932,CE932),5),K932)</f>
        <v>89.2</v>
      </c>
      <c r="AJ932" s="200"/>
      <c r="AK932" s="201"/>
      <c r="AL932" s="201"/>
      <c r="AM932" s="201"/>
      <c r="BH932" s="213">
        <v>9.525462962962962E-2</v>
      </c>
      <c r="BI932" s="254">
        <v>81.5</v>
      </c>
      <c r="BJ932" s="213">
        <v>8.7034155092592574E-2</v>
      </c>
      <c r="BK932" s="254">
        <v>89.2</v>
      </c>
      <c r="BL932" s="112"/>
      <c r="BM932" s="233"/>
      <c r="BN932" s="233"/>
      <c r="BO932" s="255"/>
      <c r="BT932" s="218"/>
      <c r="BU932" s="259"/>
      <c r="BV932" s="259"/>
      <c r="BW932" s="260"/>
      <c r="BY932" s="257"/>
      <c r="BZ932" s="257"/>
      <c r="CA932" s="257"/>
      <c r="CB932" s="221"/>
      <c r="CC932" s="222"/>
      <c r="CD932" s="222"/>
      <c r="CE932" s="222"/>
    </row>
    <row r="933" spans="2:83" ht="15" customHeight="1">
      <c r="B933" s="2">
        <v>1054</v>
      </c>
      <c r="C933" s="2">
        <v>928</v>
      </c>
      <c r="D933" s="49" t="s">
        <v>1058</v>
      </c>
      <c r="E933" s="49" t="s">
        <v>1582</v>
      </c>
      <c r="F933" s="93" t="s">
        <v>976</v>
      </c>
      <c r="G933" s="85">
        <v>1985</v>
      </c>
      <c r="H933" s="49" t="s">
        <v>31</v>
      </c>
      <c r="I933" s="49" t="s">
        <v>31</v>
      </c>
      <c r="J933" s="105">
        <f t="shared" si="73"/>
        <v>88.97</v>
      </c>
      <c r="K933" s="249">
        <f t="shared" si="74"/>
        <v>88.97</v>
      </c>
      <c r="L933" s="51">
        <f t="shared" si="75"/>
        <v>1</v>
      </c>
      <c r="M933" s="52" t="str">
        <f t="shared" si="76"/>
        <v>nie</v>
      </c>
      <c r="N933" s="106">
        <f>IF($M933="ano",LARGE((Q933,U933,Y933,AC933,AG933,AK933,AO933,AS933,AW933,BA933,BE933,BI933,BM933,BQ933,BU933,BY933,CC933),1)+LARGE((Q933,U933,Y933,AC933,AG933,AK933,AO933,AS933,AW933,BA933,BE933,BI933,BM933,BQ933,BU933,BY933,CC933),2)+LARGE((Q933,U933,Y933,AC933,AG933,AK933,AO933,AS933,AW933,BA933,BE933,BI933,BM933,BQ933,BU933,BY933,CC933),3)+LARGE((Q933,U933,Y933,AC933,AG933,AK933,AO933,AS933,AW933,BA933,BE933,BI933,BM933,BQ933,BU933,BY933,CC933),4)+LARGE((Q933,U933,Y933,AC933,AG933,AK933,AO933,AS933,AW933,BA933,BE933,BI933,BM933,BQ933,BU933,BY933,CC933),5),J933)</f>
        <v>88.97</v>
      </c>
      <c r="O933" s="250">
        <f>IF($M933="ano",LARGE((S933,W933,AA933,AE933,AI933,AM933,AQ933,AU933,AY933,BC933,BG933,BK933,BO933,BS933,BW933,CA933,CE933),1)+LARGE((S933,W933,AA933,AE933,AI933,AM933,AQ933,AU933,AY933,BC933,BG933,BK933,BO933,BS933,BW933,CA933,CE933),2)+LARGE((S933,W933,AA933,AE933,AI933,AM933,AQ933,AU933,AY933,BC933,BG933,BK933,BO933,BS933,BW933,CA933,CE933),3)+LARGE((S933,W933,AA933,AE933,AI933,AM933,AQ933,AU933,AY933,BC933,BG933,BK933,BO933,BS933,BW933,CA933,CE933),4)+LARGE((S933,W933,AA933,AE933,AI933,AM933,AQ933,AU933,AY933,BC933,BG933,BK933,BO933,BS933,BW933,CA933,CE933),5),K933)</f>
        <v>88.97</v>
      </c>
      <c r="AJ933" s="200"/>
      <c r="AK933" s="201"/>
      <c r="AL933" s="201"/>
      <c r="AM933" s="201"/>
      <c r="BH933" s="213">
        <v>9.302083333333333E-2</v>
      </c>
      <c r="BI933" s="254">
        <v>88.97</v>
      </c>
      <c r="BJ933" s="213">
        <v>9.302083333333333E-2</v>
      </c>
      <c r="BK933" s="254">
        <v>88.97</v>
      </c>
      <c r="BL933" s="112"/>
      <c r="BM933" s="233"/>
      <c r="BN933" s="233"/>
      <c r="BO933" s="255"/>
      <c r="BT933" s="218"/>
      <c r="BU933" s="259"/>
      <c r="BV933" s="259"/>
      <c r="BW933" s="260"/>
      <c r="BY933" s="257"/>
      <c r="BZ933" s="257"/>
      <c r="CA933" s="257"/>
      <c r="CB933" s="221"/>
      <c r="CC933" s="222"/>
      <c r="CD933" s="222"/>
      <c r="CE933" s="222"/>
    </row>
    <row r="934" spans="2:83" ht="15" customHeight="1">
      <c r="B934" s="2">
        <v>1055</v>
      </c>
      <c r="C934" s="2">
        <v>929</v>
      </c>
      <c r="D934" s="49" t="s">
        <v>915</v>
      </c>
      <c r="E934" s="49" t="s">
        <v>2041</v>
      </c>
      <c r="F934" s="93" t="s">
        <v>1542</v>
      </c>
      <c r="G934" s="85">
        <v>1954</v>
      </c>
      <c r="H934" s="49" t="s">
        <v>31</v>
      </c>
      <c r="I934" s="49" t="s">
        <v>33</v>
      </c>
      <c r="J934" s="105">
        <f t="shared" si="73"/>
        <v>72.37</v>
      </c>
      <c r="K934" s="249">
        <f t="shared" si="74"/>
        <v>88.690000000000012</v>
      </c>
      <c r="L934" s="51">
        <f t="shared" si="75"/>
        <v>1</v>
      </c>
      <c r="M934" s="52" t="str">
        <f t="shared" si="76"/>
        <v>nie</v>
      </c>
      <c r="N934" s="106">
        <f>IF($M934="ano",LARGE((Q934,U934,Y934,AC934,AG934,AK934,AO934,AS934,AW934,BA934,BE934,BI934,BM934,BQ934,BU934,BY934,CC934),1)+LARGE((Q934,U934,Y934,AC934,AG934,AK934,AO934,AS934,AW934,BA934,BE934,BI934,BM934,BQ934,BU934,BY934,CC934),2)+LARGE((Q934,U934,Y934,AC934,AG934,AK934,AO934,AS934,AW934,BA934,BE934,BI934,BM934,BQ934,BU934,BY934,CC934),3)+LARGE((Q934,U934,Y934,AC934,AG934,AK934,AO934,AS934,AW934,BA934,BE934,BI934,BM934,BQ934,BU934,BY934,CC934),4)+LARGE((Q934,U934,Y934,AC934,AG934,AK934,AO934,AS934,AW934,BA934,BE934,BI934,BM934,BQ934,BU934,BY934,CC934),5),J934)</f>
        <v>72.37</v>
      </c>
      <c r="O934" s="250">
        <f>IF($M934="ano",LARGE((S934,W934,AA934,AE934,AI934,AM934,AQ934,AU934,AY934,BC934,BG934,BK934,BO934,BS934,BW934,CA934,CE934),1)+LARGE((S934,W934,AA934,AE934,AI934,AM934,AQ934,AU934,AY934,BC934,BG934,BK934,BO934,BS934,BW934,CA934,CE934),2)+LARGE((S934,W934,AA934,AE934,AI934,AM934,AQ934,AU934,AY934,BC934,BG934,BK934,BO934,BS934,BW934,CA934,CE934),3)+LARGE((S934,W934,AA934,AE934,AI934,AM934,AQ934,AU934,AY934,BC934,BG934,BK934,BO934,BS934,BW934,CA934,CE934),4)+LARGE((S934,W934,AA934,AE934,AI934,AM934,AQ934,AU934,AY934,BC934,BG934,BK934,BO934,BS934,BW934,CA934,CE934),5),K934)</f>
        <v>88.690000000000012</v>
      </c>
      <c r="Y934" s="59" t="s">
        <v>247</v>
      </c>
      <c r="AA934" s="59" t="s">
        <v>247</v>
      </c>
      <c r="AJ934" s="200"/>
      <c r="AK934" s="201"/>
      <c r="AL934" s="201"/>
      <c r="AM934" s="201"/>
      <c r="BD934" s="210">
        <v>8.0219907407407406E-2</v>
      </c>
      <c r="BE934" s="258">
        <v>72.37</v>
      </c>
      <c r="BF934" s="210">
        <v>6.5459444444444445E-2</v>
      </c>
      <c r="BG934" s="258">
        <v>88.690000000000012</v>
      </c>
      <c r="BH934" s="213"/>
      <c r="BI934" s="214"/>
      <c r="BJ934" s="214"/>
      <c r="BK934" s="215"/>
      <c r="BL934" s="112"/>
      <c r="BM934" s="233"/>
      <c r="BN934" s="233"/>
      <c r="BO934" s="255"/>
      <c r="BT934" s="218"/>
      <c r="BU934" s="259"/>
      <c r="BV934" s="259"/>
      <c r="BW934" s="260"/>
      <c r="BY934" s="257"/>
      <c r="BZ934" s="257"/>
      <c r="CA934" s="257"/>
      <c r="CB934" s="221"/>
      <c r="CC934" s="222"/>
      <c r="CD934" s="222"/>
      <c r="CE934" s="222"/>
    </row>
    <row r="935" spans="2:83" ht="15" customHeight="1">
      <c r="B935" s="2">
        <v>1056</v>
      </c>
      <c r="C935" s="2">
        <v>930</v>
      </c>
      <c r="D935" s="49" t="s">
        <v>1037</v>
      </c>
      <c r="E935" s="49" t="s">
        <v>1505</v>
      </c>
      <c r="F935" s="93" t="s">
        <v>977</v>
      </c>
      <c r="G935" s="85">
        <v>1978</v>
      </c>
      <c r="H935" s="49" t="s">
        <v>31</v>
      </c>
      <c r="I935" s="49" t="s">
        <v>31</v>
      </c>
      <c r="J935" s="105">
        <f t="shared" si="73"/>
        <v>87.73</v>
      </c>
      <c r="K935" s="249">
        <f t="shared" si="74"/>
        <v>88.490000000000009</v>
      </c>
      <c r="L935" s="51">
        <f t="shared" si="75"/>
        <v>1</v>
      </c>
      <c r="M935" s="52" t="str">
        <f t="shared" si="76"/>
        <v>nie</v>
      </c>
      <c r="N935" s="106">
        <f>IF($M935="ano",LARGE((Q935,U935,Y935,AC935,AG935,AK935,AO935,AS935,AW935,BA935,BE935,BI935,BM935,BQ935,BU935,BY935,CC935),1)+LARGE((Q935,U935,Y935,AC935,AG935,AK935,AO935,AS935,AW935,BA935,BE935,BI935,BM935,BQ935,BU935,BY935,CC935),2)+LARGE((Q935,U935,Y935,AC935,AG935,AK935,AO935,AS935,AW935,BA935,BE935,BI935,BM935,BQ935,BU935,BY935,CC935),3)+LARGE((Q935,U935,Y935,AC935,AG935,AK935,AO935,AS935,AW935,BA935,BE935,BI935,BM935,BQ935,BU935,BY935,CC935),4)+LARGE((Q935,U935,Y935,AC935,AG935,AK935,AO935,AS935,AW935,BA935,BE935,BI935,BM935,BQ935,BU935,BY935,CC935),5),J935)</f>
        <v>87.73</v>
      </c>
      <c r="O935" s="250">
        <f>IF($M935="ano",LARGE((S935,W935,AA935,AE935,AI935,AM935,AQ935,AU935,AY935,BC935,BG935,BK935,BO935,BS935,BW935,CA935,CE935),1)+LARGE((S935,W935,AA935,AE935,AI935,AM935,AQ935,AU935,AY935,BC935,BG935,BK935,BO935,BS935,BW935,CA935,CE935),2)+LARGE((S935,W935,AA935,AE935,AI935,AM935,AQ935,AU935,AY935,BC935,BG935,BK935,BO935,BS935,BW935,CA935,CE935),3)+LARGE((S935,W935,AA935,AE935,AI935,AM935,AQ935,AU935,AY935,BC935,BG935,BK935,BO935,BS935,BW935,CA935,CE935),4)+LARGE((S935,W935,AA935,AE935,AI935,AM935,AQ935,AU935,AY935,BC935,BG935,BK935,BO935,BS935,BW935,CA935,CE935),5),K935)</f>
        <v>88.490000000000009</v>
      </c>
      <c r="AJ935" s="200"/>
      <c r="AK935" s="201"/>
      <c r="AL935" s="201"/>
      <c r="AM935" s="201"/>
      <c r="BH935" s="213">
        <v>9.3391203703703699E-2</v>
      </c>
      <c r="BI935" s="254">
        <v>87.73</v>
      </c>
      <c r="BJ935" s="213">
        <v>9.2597378472222228E-2</v>
      </c>
      <c r="BK935" s="254">
        <v>88.490000000000009</v>
      </c>
      <c r="BL935" s="112"/>
      <c r="BM935" s="233"/>
      <c r="BN935" s="233"/>
      <c r="BO935" s="255"/>
      <c r="BT935" s="218"/>
      <c r="BU935" s="259"/>
      <c r="BV935" s="259"/>
      <c r="BW935" s="260"/>
      <c r="BY935" s="257"/>
      <c r="BZ935" s="257"/>
      <c r="CA935" s="257"/>
      <c r="CB935" s="221"/>
      <c r="CC935" s="222"/>
      <c r="CD935" s="222"/>
      <c r="CE935" s="222"/>
    </row>
    <row r="936" spans="2:83" ht="15" customHeight="1">
      <c r="B936" s="2">
        <v>1057</v>
      </c>
      <c r="C936" s="2">
        <v>931</v>
      </c>
      <c r="D936" s="49" t="s">
        <v>2411</v>
      </c>
      <c r="E936" s="49" t="s">
        <v>1674</v>
      </c>
      <c r="F936" s="93" t="s">
        <v>349</v>
      </c>
      <c r="G936" s="85" t="s">
        <v>260</v>
      </c>
      <c r="H936" s="49" t="s">
        <v>31</v>
      </c>
      <c r="I936" s="49" t="s">
        <v>32</v>
      </c>
      <c r="J936" s="105">
        <f t="shared" si="73"/>
        <v>79.5</v>
      </c>
      <c r="K936" s="249">
        <f t="shared" si="74"/>
        <v>88.47</v>
      </c>
      <c r="L936" s="51">
        <f t="shared" si="75"/>
        <v>1</v>
      </c>
      <c r="M936" s="52" t="str">
        <f t="shared" si="76"/>
        <v>nie</v>
      </c>
      <c r="N936" s="106">
        <f>IF($M936="ano",LARGE((Q936,U936,Y936,AC936,AG936,AK936,AO936,AS936,AW936,BA936,BE936,BI936,BM936,BQ936,BU936,BY936,CC936),1)+LARGE((Q936,U936,Y936,AC936,AG936,AK936,AO936,AS936,AW936,BA936,BE936,BI936,BM936,BQ936,BU936,BY936,CC936),2)+LARGE((Q936,U936,Y936,AC936,AG936,AK936,AO936,AS936,AW936,BA936,BE936,BI936,BM936,BQ936,BU936,BY936,CC936),3)+LARGE((Q936,U936,Y936,AC936,AG936,AK936,AO936,AS936,AW936,BA936,BE936,BI936,BM936,BQ936,BU936,BY936,CC936),4)+LARGE((Q936,U936,Y936,AC936,AG936,AK936,AO936,AS936,AW936,BA936,BE936,BI936,BM936,BQ936,BU936,BY936,CC936),5),J936)</f>
        <v>79.5</v>
      </c>
      <c r="O936" s="250">
        <f>IF($M936="ano",LARGE((S936,W936,AA936,AE936,AI936,AM936,AQ936,AU936,AY936,BC936,BG936,BK936,BO936,BS936,BW936,CA936,CE936),1)+LARGE((S936,W936,AA936,AE936,AI936,AM936,AQ936,AU936,AY936,BC936,BG936,BK936,BO936,BS936,BW936,CA936,CE936),2)+LARGE((S936,W936,AA936,AE936,AI936,AM936,AQ936,AU936,AY936,BC936,BG936,BK936,BO936,BS936,BW936,CA936,CE936),3)+LARGE((S936,W936,AA936,AE936,AI936,AM936,AQ936,AU936,AY936,BC936,BG936,BK936,BO936,BS936,BW936,CA936,CE936),4)+LARGE((S936,W936,AA936,AE936,AI936,AM936,AQ936,AU936,AY936,BC936,BG936,BK936,BO936,BS936,BW936,CA936,CE936),5),K936)</f>
        <v>88.47</v>
      </c>
      <c r="S936" s="193"/>
      <c r="W936" s="196"/>
      <c r="Y936" s="59" t="s">
        <v>247</v>
      </c>
      <c r="AA936" s="199" t="s">
        <v>247</v>
      </c>
      <c r="AE936" s="202"/>
      <c r="AI936" s="205"/>
      <c r="AJ936" s="200"/>
      <c r="AK936" s="201" t="s">
        <v>247</v>
      </c>
      <c r="AL936" s="201"/>
      <c r="AM936" s="202"/>
      <c r="AN936" s="206">
        <v>4.0902777777777781E-2</v>
      </c>
      <c r="AO936" s="251">
        <v>79.5</v>
      </c>
      <c r="AP936" s="206">
        <v>3.6759326388888895E-2</v>
      </c>
      <c r="AQ936" s="251">
        <v>88.47</v>
      </c>
      <c r="AU936" s="202"/>
      <c r="AW936" s="231"/>
      <c r="AX936" s="231"/>
      <c r="AY936" s="253"/>
      <c r="BA936" s="207"/>
      <c r="BB936" s="207"/>
      <c r="BC936" s="208"/>
      <c r="BD936" s="210"/>
      <c r="BE936" s="211"/>
      <c r="BF936" s="211"/>
      <c r="BG936" s="212"/>
      <c r="BH936" s="213"/>
      <c r="BI936" s="214"/>
      <c r="BJ936" s="214"/>
      <c r="BK936" s="215"/>
      <c r="BL936" s="112"/>
      <c r="BM936" s="233"/>
      <c r="BN936" s="233"/>
      <c r="BO936" s="255"/>
      <c r="BS936" s="217"/>
      <c r="BT936" s="218"/>
      <c r="BU936" s="259"/>
      <c r="BV936" s="259"/>
      <c r="BW936" s="260"/>
      <c r="BY936" s="257"/>
      <c r="BZ936" s="257"/>
      <c r="CA936" s="257"/>
      <c r="CB936" s="221"/>
      <c r="CC936" s="222"/>
      <c r="CD936" s="222"/>
      <c r="CE936" s="222"/>
    </row>
    <row r="937" spans="2:83" ht="15" customHeight="1">
      <c r="B937" s="2">
        <v>1059</v>
      </c>
      <c r="C937" s="2">
        <v>932</v>
      </c>
      <c r="D937" s="49" t="s">
        <v>732</v>
      </c>
      <c r="E937" s="49" t="s">
        <v>1505</v>
      </c>
      <c r="F937" s="93" t="s">
        <v>718</v>
      </c>
      <c r="G937" s="85">
        <v>1965</v>
      </c>
      <c r="H937" s="49" t="s">
        <v>31</v>
      </c>
      <c r="I937" s="49" t="s">
        <v>32</v>
      </c>
      <c r="J937" s="105">
        <f t="shared" si="73"/>
        <v>79.319999999999993</v>
      </c>
      <c r="K937" s="249">
        <f t="shared" si="74"/>
        <v>88.27000000000001</v>
      </c>
      <c r="L937" s="51">
        <f t="shared" si="75"/>
        <v>1</v>
      </c>
      <c r="M937" s="52" t="str">
        <f t="shared" si="76"/>
        <v>nie</v>
      </c>
      <c r="N937" s="106">
        <f>IF($M937="ano",LARGE((Q937,U937,Y937,AC937,AG937,AK937,AO937,AS937,AW937,BA937,BE937,BI937,BM937,BQ937,BU937,BY937,CC937),1)+LARGE((Q937,U937,Y937,AC937,AG937,AK937,AO937,AS937,AW937,BA937,BE937,BI937,BM937,BQ937,BU937,BY937,CC937),2)+LARGE((Q937,U937,Y937,AC937,AG937,AK937,AO937,AS937,AW937,BA937,BE937,BI937,BM937,BQ937,BU937,BY937,CC937),3)+LARGE((Q937,U937,Y937,AC937,AG937,AK937,AO937,AS937,AW937,BA937,BE937,BI937,BM937,BQ937,BU937,BY937,CC937),4)+LARGE((Q937,U937,Y937,AC937,AG937,AK937,AO937,AS937,AW937,BA937,BE937,BI937,BM937,BQ937,BU937,BY937,CC937),5),J937)</f>
        <v>79.319999999999993</v>
      </c>
      <c r="O937" s="250">
        <f>IF($M937="ano",LARGE((S937,W937,AA937,AE937,AI937,AM937,AQ937,AU937,AY937,BC937,BG937,BK937,BO937,BS937,BW937,CA937,CE937),1)+LARGE((S937,W937,AA937,AE937,AI937,AM937,AQ937,AU937,AY937,BC937,BG937,BK937,BO937,BS937,BW937,CA937,CE937),2)+LARGE((S937,W937,AA937,AE937,AI937,AM937,AQ937,AU937,AY937,BC937,BG937,BK937,BO937,BS937,BW937,CA937,CE937),3)+LARGE((S937,W937,AA937,AE937,AI937,AM937,AQ937,AU937,AY937,BC937,BG937,BK937,BO937,BS937,BW937,CA937,CE937),4)+LARGE((S937,W937,AA937,AE937,AI937,AM937,AQ937,AU937,AY937,BC937,BG937,BK937,BO937,BS937,BW937,CA937,CE937),5),K937)</f>
        <v>88.27000000000001</v>
      </c>
      <c r="Y937" s="59" t="s">
        <v>247</v>
      </c>
      <c r="AA937" s="59" t="s">
        <v>247</v>
      </c>
      <c r="AJ937" s="200"/>
      <c r="AK937" s="201"/>
      <c r="AL937" s="201"/>
      <c r="AM937" s="201"/>
      <c r="AR937" s="134">
        <v>5.4745370370370368E-2</v>
      </c>
      <c r="AS937" s="127">
        <v>79.319999999999993</v>
      </c>
      <c r="AT937" s="134">
        <v>4.919966435185185E-2</v>
      </c>
      <c r="AU937" s="252">
        <v>88.27000000000001</v>
      </c>
      <c r="AW937" s="231"/>
      <c r="AX937" s="231"/>
      <c r="AY937" s="253"/>
      <c r="BA937" s="207"/>
      <c r="BB937" s="207"/>
      <c r="BC937" s="208"/>
      <c r="BD937" s="210"/>
      <c r="BE937" s="211"/>
      <c r="BF937" s="211"/>
      <c r="BG937" s="212"/>
      <c r="BH937" s="213"/>
      <c r="BI937" s="214"/>
      <c r="BJ937" s="214"/>
      <c r="BK937" s="215"/>
      <c r="BL937" s="112"/>
      <c r="BM937" s="233"/>
      <c r="BN937" s="233"/>
      <c r="BO937" s="255"/>
      <c r="BT937" s="218"/>
      <c r="BU937" s="259"/>
      <c r="BV937" s="259"/>
      <c r="BW937" s="260"/>
      <c r="BY937" s="257"/>
      <c r="BZ937" s="257"/>
      <c r="CA937" s="257"/>
      <c r="CB937" s="221"/>
      <c r="CC937" s="222"/>
      <c r="CD937" s="222"/>
      <c r="CE937" s="222"/>
    </row>
    <row r="938" spans="2:83" ht="15" customHeight="1">
      <c r="B938" s="2">
        <v>1063</v>
      </c>
      <c r="C938" s="2">
        <v>933</v>
      </c>
      <c r="D938" s="47" t="s">
        <v>2282</v>
      </c>
      <c r="E938" s="47" t="s">
        <v>1492</v>
      </c>
      <c r="F938" s="90" t="s">
        <v>2135</v>
      </c>
      <c r="G938" s="81">
        <v>1975</v>
      </c>
      <c r="H938" s="49" t="s">
        <v>31</v>
      </c>
      <c r="I938" s="2" t="str">
        <f>IF(G938&lt;=1953,"M60",IF(G938&lt;=1963,"M50",IF(G938&lt;=1973,"M40","M")))</f>
        <v>M</v>
      </c>
      <c r="J938" s="105">
        <f t="shared" si="73"/>
        <v>85.23</v>
      </c>
      <c r="K938" s="249">
        <f t="shared" si="74"/>
        <v>87.53</v>
      </c>
      <c r="L938" s="51">
        <f t="shared" si="75"/>
        <v>1</v>
      </c>
      <c r="M938" s="52" t="str">
        <f t="shared" si="76"/>
        <v>nie</v>
      </c>
      <c r="N938" s="106">
        <f>IF($M938="ano",LARGE((Q938,U938,Y938,AC938,AG938,AK938,AO938,AS938,AW938,BA938,BE938,BI938,BM938,BQ938,BU938,BY938,CC938),1)+LARGE((Q938,U938,Y938,AC938,AG938,AK938,AO938,AS938,AW938,BA938,BE938,BI938,BM938,BQ938,BU938,BY938,CC938),2)+LARGE((Q938,U938,Y938,AC938,AG938,AK938,AO938,AS938,AW938,BA938,BE938,BI938,BM938,BQ938,BU938,BY938,CC938),3)+LARGE((Q938,U938,Y938,AC938,AG938,AK938,AO938,AS938,AW938,BA938,BE938,BI938,BM938,BQ938,BU938,BY938,CC938),4)+LARGE((Q938,U938,Y938,AC938,AG938,AK938,AO938,AS938,AW938,BA938,BE938,BI938,BM938,BQ938,BU938,BY938,CC938),5),J938)</f>
        <v>85.23</v>
      </c>
      <c r="O938" s="250">
        <f>IF($M938="ano",LARGE((S938,W938,AA938,AE938,AI938,AM938,AQ938,AU938,AY938,BC938,BG938,BK938,BO938,BS938,BW938,CA938,CE938),1)+LARGE((S938,W938,AA938,AE938,AI938,AM938,AQ938,AU938,AY938,BC938,BG938,BK938,BO938,BS938,BW938,CA938,CE938),2)+LARGE((S938,W938,AA938,AE938,AI938,AM938,AQ938,AU938,AY938,BC938,BG938,BK938,BO938,BS938,BW938,CA938,CE938),3)+LARGE((S938,W938,AA938,AE938,AI938,AM938,AQ938,AU938,AY938,BC938,BG938,BK938,BO938,BS938,BW938,CA938,CE938),4)+LARGE((S938,W938,AA938,AE938,AI938,AM938,AQ938,AU938,AY938,BC938,BG938,BK938,BO938,BS938,BW938,CA938,CE938),5),K938)</f>
        <v>87.53</v>
      </c>
      <c r="P938" s="191"/>
      <c r="Q938" s="192"/>
      <c r="R938" s="192"/>
      <c r="S938" s="193"/>
      <c r="T938" s="194">
        <v>0.12194444444444445</v>
      </c>
      <c r="U938" s="256">
        <v>85.23</v>
      </c>
      <c r="V938" s="194">
        <v>0.11874950000000001</v>
      </c>
      <c r="W938" s="256">
        <v>87.53</v>
      </c>
      <c r="X938" s="197"/>
      <c r="Y938" s="198" t="s">
        <v>247</v>
      </c>
      <c r="Z938" s="198"/>
      <c r="AA938" s="199" t="s">
        <v>247</v>
      </c>
      <c r="AB938" s="200"/>
      <c r="AC938" s="201"/>
      <c r="AD938" s="201"/>
      <c r="AE938" s="202"/>
      <c r="AF938" s="203"/>
      <c r="AG938" s="204"/>
      <c r="AH938" s="204"/>
      <c r="AI938" s="205"/>
      <c r="AJ938" s="200"/>
      <c r="AK938" s="201" t="s">
        <v>247</v>
      </c>
      <c r="AL938" s="201"/>
      <c r="AM938" s="202"/>
      <c r="AN938" s="206"/>
      <c r="AO938" s="207" t="s">
        <v>247</v>
      </c>
      <c r="AP938" s="207"/>
      <c r="AQ938" s="208"/>
      <c r="AU938" s="202"/>
      <c r="AW938" s="231"/>
      <c r="AX938" s="231"/>
      <c r="AY938" s="253"/>
      <c r="BA938" s="207"/>
      <c r="BB938" s="207"/>
      <c r="BC938" s="208"/>
      <c r="BD938" s="210"/>
      <c r="BE938" s="211"/>
      <c r="BF938" s="211"/>
      <c r="BG938" s="212"/>
      <c r="BH938" s="213"/>
      <c r="BI938" s="214"/>
      <c r="BJ938" s="214"/>
      <c r="BK938" s="215"/>
      <c r="BL938" s="112"/>
      <c r="BM938" s="233"/>
      <c r="BN938" s="233"/>
      <c r="BO938" s="255"/>
      <c r="BP938" s="216"/>
      <c r="BQ938" s="216"/>
      <c r="BR938" s="216"/>
      <c r="BS938" s="217"/>
      <c r="BT938" s="218"/>
      <c r="BU938" s="259"/>
      <c r="BV938" s="259"/>
      <c r="BW938" s="260"/>
      <c r="BY938" s="257"/>
      <c r="BZ938" s="257"/>
      <c r="CA938" s="257"/>
      <c r="CB938" s="221"/>
      <c r="CC938" s="222"/>
      <c r="CD938" s="222"/>
      <c r="CE938" s="222"/>
    </row>
    <row r="939" spans="2:83" ht="15" customHeight="1">
      <c r="B939" s="2">
        <v>1064</v>
      </c>
      <c r="C939" s="2">
        <v>934</v>
      </c>
      <c r="D939" s="49" t="s">
        <v>165</v>
      </c>
      <c r="E939" s="49" t="s">
        <v>1183</v>
      </c>
      <c r="F939" s="93" t="s">
        <v>1542</v>
      </c>
      <c r="G939" s="85">
        <v>1967</v>
      </c>
      <c r="H939" s="49" t="s">
        <v>31</v>
      </c>
      <c r="I939" s="49" t="s">
        <v>32</v>
      </c>
      <c r="J939" s="105">
        <f t="shared" si="73"/>
        <v>79.83</v>
      </c>
      <c r="K939" s="249">
        <f t="shared" si="74"/>
        <v>87.38000000000001</v>
      </c>
      <c r="L939" s="51">
        <f t="shared" si="75"/>
        <v>1</v>
      </c>
      <c r="M939" s="52" t="str">
        <f t="shared" si="76"/>
        <v>nie</v>
      </c>
      <c r="N939" s="106">
        <f>IF($M939="ano",LARGE((Q939,U939,Y939,AC939,AG939,AK939,AO939,AS939,AW939,BA939,BE939,BI939,BM939,BQ939,BU939,BY939,CC939),1)+LARGE((Q939,U939,Y939,AC939,AG939,AK939,AO939,AS939,AW939,BA939,BE939,BI939,BM939,BQ939,BU939,BY939,CC939),2)+LARGE((Q939,U939,Y939,AC939,AG939,AK939,AO939,AS939,AW939,BA939,BE939,BI939,BM939,BQ939,BU939,BY939,CC939),3)+LARGE((Q939,U939,Y939,AC939,AG939,AK939,AO939,AS939,AW939,BA939,BE939,BI939,BM939,BQ939,BU939,BY939,CC939),4)+LARGE((Q939,U939,Y939,AC939,AG939,AK939,AO939,AS939,AW939,BA939,BE939,BI939,BM939,BQ939,BU939,BY939,CC939),5),J939)</f>
        <v>79.83</v>
      </c>
      <c r="O939" s="250">
        <f>IF($M939="ano",LARGE((S939,W939,AA939,AE939,AI939,AM939,AQ939,AU939,AY939,BC939,BG939,BK939,BO939,BS939,BW939,CA939,CE939),1)+LARGE((S939,W939,AA939,AE939,AI939,AM939,AQ939,AU939,AY939,BC939,BG939,BK939,BO939,BS939,BW939,CA939,CE939),2)+LARGE((S939,W939,AA939,AE939,AI939,AM939,AQ939,AU939,AY939,BC939,BG939,BK939,BO939,BS939,BW939,CA939,CE939),3)+LARGE((S939,W939,AA939,AE939,AI939,AM939,AQ939,AU939,AY939,BC939,BG939,BK939,BO939,BS939,BW939,CA939,CE939),4)+LARGE((S939,W939,AA939,AE939,AI939,AM939,AQ939,AU939,AY939,BC939,BG939,BK939,BO939,BS939,BW939,CA939,CE939),5),K939)</f>
        <v>87.38000000000001</v>
      </c>
      <c r="AJ939" s="200"/>
      <c r="AK939" s="201"/>
      <c r="AL939" s="201"/>
      <c r="AM939" s="201"/>
      <c r="BT939" s="218">
        <v>7.1840277777777781E-2</v>
      </c>
      <c r="BU939" s="256">
        <v>79.83</v>
      </c>
      <c r="BV939" s="218">
        <v>6.564046180555555E-2</v>
      </c>
      <c r="BW939" s="262">
        <v>87.38000000000001</v>
      </c>
      <c r="BY939" s="257"/>
      <c r="BZ939" s="257"/>
      <c r="CA939" s="257"/>
      <c r="CB939" s="221"/>
      <c r="CC939" s="222"/>
      <c r="CD939" s="222"/>
      <c r="CE939" s="222"/>
    </row>
    <row r="940" spans="2:83" ht="15" customHeight="1">
      <c r="B940" s="2">
        <v>1066</v>
      </c>
      <c r="C940" s="2">
        <v>935</v>
      </c>
      <c r="D940" s="80" t="s">
        <v>2302</v>
      </c>
      <c r="E940" s="80" t="s">
        <v>2301</v>
      </c>
      <c r="F940" s="90" t="s">
        <v>2303</v>
      </c>
      <c r="G940" s="84">
        <v>1970</v>
      </c>
      <c r="H940" s="49" t="s">
        <v>31</v>
      </c>
      <c r="I940" s="2" t="str">
        <f>IF(G940&lt;=1953,"M60",IF(G940&lt;=1963,"M50",IF(G940&lt;=1973,"M40","M")))</f>
        <v>M40</v>
      </c>
      <c r="J940" s="105">
        <f t="shared" si="73"/>
        <v>81.459999999999994</v>
      </c>
      <c r="K940" s="249">
        <f t="shared" si="74"/>
        <v>87.02000000000001</v>
      </c>
      <c r="L940" s="51">
        <f t="shared" si="75"/>
        <v>1</v>
      </c>
      <c r="M940" s="52" t="str">
        <f t="shared" si="76"/>
        <v>nie</v>
      </c>
      <c r="N940" s="106">
        <f>IF($M940="ano",LARGE((Q940,U940,Y940,AC940,AG940,AK940,AO940,AS940,AW940,BA940,BE940,BI940,BM940,BQ940,BU940,BY940,CC940),1)+LARGE((Q940,U940,Y940,AC940,AG940,AK940,AO940,AS940,AW940,BA940,BE940,BI940,BM940,BQ940,BU940,BY940,CC940),2)+LARGE((Q940,U940,Y940,AC940,AG940,AK940,AO940,AS940,AW940,BA940,BE940,BI940,BM940,BQ940,BU940,BY940,CC940),3)+LARGE((Q940,U940,Y940,AC940,AG940,AK940,AO940,AS940,AW940,BA940,BE940,BI940,BM940,BQ940,BU940,BY940,CC940),4)+LARGE((Q940,U940,Y940,AC940,AG940,AK940,AO940,AS940,AW940,BA940,BE940,BI940,BM940,BQ940,BU940,BY940,CC940),5),J940)</f>
        <v>81.459999999999994</v>
      </c>
      <c r="O940" s="250">
        <f>IF($M940="ano",LARGE((S940,W940,AA940,AE940,AI940,AM940,AQ940,AU940,AY940,BC940,BG940,BK940,BO940,BS940,BW940,CA940,CE940),1)+LARGE((S940,W940,AA940,AE940,AI940,AM940,AQ940,AU940,AY940,BC940,BG940,BK940,BO940,BS940,BW940,CA940,CE940),2)+LARGE((S940,W940,AA940,AE940,AI940,AM940,AQ940,AU940,AY940,BC940,BG940,BK940,BO940,BS940,BW940,CA940,CE940),3)+LARGE((S940,W940,AA940,AE940,AI940,AM940,AQ940,AU940,AY940,BC940,BG940,BK940,BO940,BS940,BW940,CA940,CE940),4)+LARGE((S940,W940,AA940,AE940,AI940,AM940,AQ940,AU940,AY940,BC940,BG940,BK940,BO940,BS940,BW940,CA940,CE940),5),K940)</f>
        <v>87.02000000000001</v>
      </c>
      <c r="P940" s="191"/>
      <c r="Q940" s="192"/>
      <c r="R940" s="192"/>
      <c r="S940" s="193"/>
      <c r="T940" s="194">
        <v>0.12324074074074075</v>
      </c>
      <c r="U940" s="256">
        <v>81.459999999999994</v>
      </c>
      <c r="V940" s="194">
        <v>0.1153779814814815</v>
      </c>
      <c r="W940" s="256">
        <v>87.02000000000001</v>
      </c>
      <c r="X940" s="197"/>
      <c r="Y940" s="198" t="s">
        <v>247</v>
      </c>
      <c r="Z940" s="198"/>
      <c r="AA940" s="199" t="s">
        <v>247</v>
      </c>
      <c r="AB940" s="200"/>
      <c r="AC940" s="201"/>
      <c r="AD940" s="201"/>
      <c r="AE940" s="202"/>
      <c r="AF940" s="203"/>
      <c r="AG940" s="204" t="s">
        <v>247</v>
      </c>
      <c r="AH940" s="204"/>
      <c r="AI940" s="205"/>
      <c r="AJ940" s="200"/>
      <c r="AK940" s="201" t="s">
        <v>247</v>
      </c>
      <c r="AL940" s="201"/>
      <c r="AM940" s="202"/>
      <c r="AN940" s="206"/>
      <c r="AO940" s="207" t="s">
        <v>247</v>
      </c>
      <c r="AP940" s="207"/>
      <c r="AQ940" s="208"/>
      <c r="AU940" s="202"/>
      <c r="AW940" s="231"/>
      <c r="AX940" s="231"/>
      <c r="AY940" s="253"/>
      <c r="BA940" s="207"/>
      <c r="BB940" s="207"/>
      <c r="BC940" s="208"/>
      <c r="BD940" s="210"/>
      <c r="BE940" s="211"/>
      <c r="BF940" s="211"/>
      <c r="BG940" s="212"/>
      <c r="BH940" s="213"/>
      <c r="BI940" s="214"/>
      <c r="BJ940" s="214"/>
      <c r="BK940" s="215"/>
      <c r="BL940" s="112"/>
      <c r="BM940" s="233"/>
      <c r="BN940" s="233"/>
      <c r="BO940" s="255"/>
      <c r="BP940" s="216"/>
      <c r="BQ940" s="216"/>
      <c r="BR940" s="216"/>
      <c r="BS940" s="217"/>
      <c r="BT940" s="218"/>
      <c r="BU940" s="259"/>
      <c r="BV940" s="259"/>
      <c r="BW940" s="260"/>
      <c r="BY940" s="257"/>
      <c r="BZ940" s="257"/>
      <c r="CA940" s="257"/>
      <c r="CB940" s="221"/>
      <c r="CC940" s="222"/>
      <c r="CD940" s="222"/>
      <c r="CE940" s="222"/>
    </row>
    <row r="941" spans="2:83" ht="15" customHeight="1">
      <c r="B941" s="2">
        <v>1067</v>
      </c>
      <c r="C941" s="2">
        <v>936</v>
      </c>
      <c r="D941" s="49" t="s">
        <v>504</v>
      </c>
      <c r="E941" s="49" t="s">
        <v>1597</v>
      </c>
      <c r="F941" s="93" t="s">
        <v>405</v>
      </c>
      <c r="G941" s="85" t="s">
        <v>355</v>
      </c>
      <c r="H941" s="49" t="s">
        <v>31</v>
      </c>
      <c r="I941" s="49" t="s">
        <v>33</v>
      </c>
      <c r="J941" s="105">
        <f t="shared" si="73"/>
        <v>73.430000000000007</v>
      </c>
      <c r="K941" s="249">
        <f t="shared" si="74"/>
        <v>86.79</v>
      </c>
      <c r="L941" s="51">
        <f t="shared" si="75"/>
        <v>1</v>
      </c>
      <c r="M941" s="52" t="str">
        <f t="shared" si="76"/>
        <v>nie</v>
      </c>
      <c r="N941" s="106">
        <f>IF($M941="ano",LARGE((Q941,U941,Y941,AC941,AG941,AK941,AO941,AS941,AW941,BA941,BE941,BI941,BM941,BQ941,BU941,BY941,CC941),1)+LARGE((Q941,U941,Y941,AC941,AG941,AK941,AO941,AS941,AW941,BA941,BE941,BI941,BM941,BQ941,BU941,BY941,CC941),2)+LARGE((Q941,U941,Y941,AC941,AG941,AK941,AO941,AS941,AW941,BA941,BE941,BI941,BM941,BQ941,BU941,BY941,CC941),3)+LARGE((Q941,U941,Y941,AC941,AG941,AK941,AO941,AS941,AW941,BA941,BE941,BI941,BM941,BQ941,BU941,BY941,CC941),4)+LARGE((Q941,U941,Y941,AC941,AG941,AK941,AO941,AS941,AW941,BA941,BE941,BI941,BM941,BQ941,BU941,BY941,CC941),5),J941)</f>
        <v>73.430000000000007</v>
      </c>
      <c r="O941" s="250">
        <f>IF($M941="ano",LARGE((S941,W941,AA941,AE941,AI941,AM941,AQ941,AU941,AY941,BC941,BG941,BK941,BO941,BS941,BW941,CA941,CE941),1)+LARGE((S941,W941,AA941,AE941,AI941,AM941,AQ941,AU941,AY941,BC941,BG941,BK941,BO941,BS941,BW941,CA941,CE941),2)+LARGE((S941,W941,AA941,AE941,AI941,AM941,AQ941,AU941,AY941,BC941,BG941,BK941,BO941,BS941,BW941,CA941,CE941),3)+LARGE((S941,W941,AA941,AE941,AI941,AM941,AQ941,AU941,AY941,BC941,BG941,BK941,BO941,BS941,BW941,CA941,CE941),4)+LARGE((S941,W941,AA941,AE941,AI941,AM941,AQ941,AU941,AY941,BC941,BG941,BK941,BO941,BS941,BW941,CA941,CE941),5),K941)</f>
        <v>86.79</v>
      </c>
      <c r="S941" s="193"/>
      <c r="W941" s="196"/>
      <c r="Y941" s="59" t="s">
        <v>247</v>
      </c>
      <c r="AA941" s="199" t="s">
        <v>247</v>
      </c>
      <c r="AE941" s="202"/>
      <c r="AG941" s="61" t="s">
        <v>247</v>
      </c>
      <c r="AI941" s="205"/>
      <c r="AJ941" s="200"/>
      <c r="AK941" s="201" t="s">
        <v>247</v>
      </c>
      <c r="AL941" s="201"/>
      <c r="AM941" s="202"/>
      <c r="AN941" s="206">
        <v>4.1678240740740745E-2</v>
      </c>
      <c r="AO941" s="251">
        <v>73.430000000000007</v>
      </c>
      <c r="AP941" s="206">
        <v>3.5263959490740744E-2</v>
      </c>
      <c r="AQ941" s="251">
        <v>86.79</v>
      </c>
      <c r="AU941" s="202"/>
      <c r="AW941" s="231"/>
      <c r="AX941" s="231"/>
      <c r="AY941" s="253"/>
      <c r="BA941" s="207"/>
      <c r="BB941" s="207"/>
      <c r="BC941" s="208"/>
      <c r="BD941" s="210"/>
      <c r="BE941" s="211"/>
      <c r="BF941" s="211"/>
      <c r="BG941" s="212"/>
      <c r="BH941" s="213"/>
      <c r="BI941" s="214"/>
      <c r="BJ941" s="214"/>
      <c r="BK941" s="215"/>
      <c r="BL941" s="112"/>
      <c r="BM941" s="233"/>
      <c r="BN941" s="233"/>
      <c r="BO941" s="255"/>
      <c r="BS941" s="217"/>
      <c r="BT941" s="218"/>
      <c r="BU941" s="259"/>
      <c r="BV941" s="259"/>
      <c r="BW941" s="260"/>
      <c r="BY941" s="257"/>
      <c r="BZ941" s="257"/>
      <c r="CA941" s="257"/>
      <c r="CB941" s="221"/>
      <c r="CC941" s="222"/>
      <c r="CD941" s="222"/>
      <c r="CE941" s="222"/>
    </row>
    <row r="942" spans="2:83" ht="15" customHeight="1">
      <c r="B942" s="2">
        <v>1069</v>
      </c>
      <c r="C942" s="2">
        <v>937</v>
      </c>
      <c r="D942" s="47" t="s">
        <v>2295</v>
      </c>
      <c r="E942" s="47" t="s">
        <v>1732</v>
      </c>
      <c r="F942" s="89" t="s">
        <v>2296</v>
      </c>
      <c r="G942" s="48">
        <v>1971</v>
      </c>
      <c r="H942" s="49" t="s">
        <v>31</v>
      </c>
      <c r="I942" s="2" t="str">
        <f>IF(G942&lt;=1953,"M60",IF(G942&lt;=1963,"M50",IF(G942&lt;=1973,"M40","M")))</f>
        <v>M40</v>
      </c>
      <c r="J942" s="105">
        <f t="shared" si="73"/>
        <v>81.77</v>
      </c>
      <c r="K942" s="249">
        <f t="shared" si="74"/>
        <v>86.65</v>
      </c>
      <c r="L942" s="51">
        <f t="shared" si="75"/>
        <v>1</v>
      </c>
      <c r="M942" s="52" t="str">
        <f t="shared" si="76"/>
        <v>nie</v>
      </c>
      <c r="N942" s="106">
        <f>IF($M942="ano",LARGE((Q942,U942,Y942,AC942,AG942,AK942,AO942,AS942,AW942,BA942,BE942,BI942,BM942,BQ942,BU942,BY942,CC942),1)+LARGE((Q942,U942,Y942,AC942,AG942,AK942,AO942,AS942,AW942,BA942,BE942,BI942,BM942,BQ942,BU942,BY942,CC942),2)+LARGE((Q942,U942,Y942,AC942,AG942,AK942,AO942,AS942,AW942,BA942,BE942,BI942,BM942,BQ942,BU942,BY942,CC942),3)+LARGE((Q942,U942,Y942,AC942,AG942,AK942,AO942,AS942,AW942,BA942,BE942,BI942,BM942,BQ942,BU942,BY942,CC942),4)+LARGE((Q942,U942,Y942,AC942,AG942,AK942,AO942,AS942,AW942,BA942,BE942,BI942,BM942,BQ942,BU942,BY942,CC942),5),J942)</f>
        <v>81.77</v>
      </c>
      <c r="O942" s="250">
        <f>IF($M942="ano",LARGE((S942,W942,AA942,AE942,AI942,AM942,AQ942,AU942,AY942,BC942,BG942,BK942,BO942,BS942,BW942,CA942,CE942),1)+LARGE((S942,W942,AA942,AE942,AI942,AM942,AQ942,AU942,AY942,BC942,BG942,BK942,BO942,BS942,BW942,CA942,CE942),2)+LARGE((S942,W942,AA942,AE942,AI942,AM942,AQ942,AU942,AY942,BC942,BG942,BK942,BO942,BS942,BW942,CA942,CE942),3)+LARGE((S942,W942,AA942,AE942,AI942,AM942,AQ942,AU942,AY942,BC942,BG942,BK942,BO942,BS942,BW942,CA942,CE942),4)+LARGE((S942,W942,AA942,AE942,AI942,AM942,AQ942,AU942,AY942,BC942,BG942,BK942,BO942,BS942,BW942,CA942,CE942),5),K942)</f>
        <v>86.65</v>
      </c>
      <c r="P942" s="191"/>
      <c r="Q942" s="192"/>
      <c r="R942" s="192"/>
      <c r="S942" s="193"/>
      <c r="T942" s="194">
        <v>0.12313657407407408</v>
      </c>
      <c r="U942" s="256">
        <v>81.77</v>
      </c>
      <c r="V942" s="194">
        <v>0.11620398495370371</v>
      </c>
      <c r="W942" s="256">
        <v>86.65</v>
      </c>
      <c r="X942" s="197"/>
      <c r="Y942" s="198" t="s">
        <v>247</v>
      </c>
      <c r="Z942" s="198"/>
      <c r="AA942" s="199" t="s">
        <v>247</v>
      </c>
      <c r="AB942" s="200"/>
      <c r="AC942" s="201"/>
      <c r="AD942" s="201"/>
      <c r="AE942" s="202"/>
      <c r="AF942" s="203"/>
      <c r="AG942" s="204" t="s">
        <v>247</v>
      </c>
      <c r="AH942" s="204"/>
      <c r="AI942" s="205"/>
      <c r="AJ942" s="200"/>
      <c r="AK942" s="201" t="s">
        <v>247</v>
      </c>
      <c r="AL942" s="201"/>
      <c r="AM942" s="202"/>
      <c r="AN942" s="206"/>
      <c r="AO942" s="207" t="s">
        <v>247</v>
      </c>
      <c r="AP942" s="207"/>
      <c r="AQ942" s="208"/>
      <c r="AU942" s="202"/>
      <c r="AW942" s="231"/>
      <c r="AX942" s="231"/>
      <c r="AY942" s="253"/>
      <c r="BA942" s="207"/>
      <c r="BB942" s="207"/>
      <c r="BC942" s="208"/>
      <c r="BD942" s="210"/>
      <c r="BE942" s="211"/>
      <c r="BF942" s="211"/>
      <c r="BG942" s="212"/>
      <c r="BH942" s="213"/>
      <c r="BI942" s="214"/>
      <c r="BJ942" s="214"/>
      <c r="BK942" s="215"/>
      <c r="BL942" s="112"/>
      <c r="BM942" s="233"/>
      <c r="BN942" s="233"/>
      <c r="BO942" s="255"/>
      <c r="BP942" s="216"/>
      <c r="BQ942" s="216"/>
      <c r="BR942" s="216"/>
      <c r="BS942" s="217"/>
      <c r="BT942" s="218"/>
      <c r="BU942" s="259"/>
      <c r="BV942" s="259"/>
      <c r="BW942" s="260"/>
      <c r="BY942" s="257"/>
      <c r="BZ942" s="257"/>
      <c r="CA942" s="257"/>
      <c r="CB942" s="221"/>
      <c r="CC942" s="222"/>
      <c r="CD942" s="222"/>
      <c r="CE942" s="222"/>
    </row>
    <row r="943" spans="2:83" ht="15" customHeight="1">
      <c r="B943" s="2">
        <v>1070</v>
      </c>
      <c r="C943" s="2">
        <v>938</v>
      </c>
      <c r="D943" s="47" t="s">
        <v>2300</v>
      </c>
      <c r="E943" s="47" t="s">
        <v>2299</v>
      </c>
      <c r="F943" s="89" t="s">
        <v>1542</v>
      </c>
      <c r="G943" s="48">
        <v>1971</v>
      </c>
      <c r="H943" s="49" t="s">
        <v>31</v>
      </c>
      <c r="I943" s="2" t="str">
        <f>IF(G943&lt;=1953,"M60",IF(G943&lt;=1963,"M50",IF(G943&lt;=1973,"M40","M")))</f>
        <v>M40</v>
      </c>
      <c r="J943" s="105">
        <f t="shared" si="73"/>
        <v>81.459999999999994</v>
      </c>
      <c r="K943" s="249">
        <f t="shared" si="74"/>
        <v>86.320000000000007</v>
      </c>
      <c r="L943" s="51">
        <f t="shared" si="75"/>
        <v>1</v>
      </c>
      <c r="M943" s="52" t="str">
        <f t="shared" si="76"/>
        <v>nie</v>
      </c>
      <c r="N943" s="106">
        <f>IF($M943="ano",LARGE((Q943,U943,Y943,AC943,AG943,AK943,AO943,AS943,AW943,BA943,BE943,BI943,BM943,BQ943,BU943,BY943,CC943),1)+LARGE((Q943,U943,Y943,AC943,AG943,AK943,AO943,AS943,AW943,BA943,BE943,BI943,BM943,BQ943,BU943,BY943,CC943),2)+LARGE((Q943,U943,Y943,AC943,AG943,AK943,AO943,AS943,AW943,BA943,BE943,BI943,BM943,BQ943,BU943,BY943,CC943),3)+LARGE((Q943,U943,Y943,AC943,AG943,AK943,AO943,AS943,AW943,BA943,BE943,BI943,BM943,BQ943,BU943,BY943,CC943),4)+LARGE((Q943,U943,Y943,AC943,AG943,AK943,AO943,AS943,AW943,BA943,BE943,BI943,BM943,BQ943,BU943,BY943,CC943),5),J943)</f>
        <v>81.459999999999994</v>
      </c>
      <c r="O943" s="250">
        <f>IF($M943="ano",LARGE((S943,W943,AA943,AE943,AI943,AM943,AQ943,AU943,AY943,BC943,BG943,BK943,BO943,BS943,BW943,CA943,CE943),1)+LARGE((S943,W943,AA943,AE943,AI943,AM943,AQ943,AU943,AY943,BC943,BG943,BK943,BO943,BS943,BW943,CA943,CE943),2)+LARGE((S943,W943,AA943,AE943,AI943,AM943,AQ943,AU943,AY943,BC943,BG943,BK943,BO943,BS943,BW943,CA943,CE943),3)+LARGE((S943,W943,AA943,AE943,AI943,AM943,AQ943,AU943,AY943,BC943,BG943,BK943,BO943,BS943,BW943,CA943,CE943),4)+LARGE((S943,W943,AA943,AE943,AI943,AM943,AQ943,AU943,AY943,BC943,BG943,BK943,BO943,BS943,BW943,CA943,CE943),5),K943)</f>
        <v>86.320000000000007</v>
      </c>
      <c r="P943" s="191"/>
      <c r="Q943" s="192"/>
      <c r="R943" s="192"/>
      <c r="S943" s="193"/>
      <c r="T943" s="194">
        <v>0.12324074074074075</v>
      </c>
      <c r="U943" s="256">
        <v>81.459999999999994</v>
      </c>
      <c r="V943" s="194">
        <v>0.11630228703703704</v>
      </c>
      <c r="W943" s="256">
        <v>86.320000000000007</v>
      </c>
      <c r="X943" s="197"/>
      <c r="Y943" s="198" t="s">
        <v>247</v>
      </c>
      <c r="Z943" s="198"/>
      <c r="AA943" s="199" t="s">
        <v>247</v>
      </c>
      <c r="AB943" s="200"/>
      <c r="AC943" s="201"/>
      <c r="AD943" s="201"/>
      <c r="AE943" s="202"/>
      <c r="AF943" s="203"/>
      <c r="AG943" s="204" t="s">
        <v>247</v>
      </c>
      <c r="AH943" s="204"/>
      <c r="AI943" s="205"/>
      <c r="AJ943" s="200"/>
      <c r="AK943" s="201" t="s">
        <v>247</v>
      </c>
      <c r="AL943" s="201"/>
      <c r="AM943" s="202"/>
      <c r="AN943" s="206"/>
      <c r="AO943" s="207" t="s">
        <v>247</v>
      </c>
      <c r="AP943" s="207"/>
      <c r="AQ943" s="208"/>
      <c r="AU943" s="202"/>
      <c r="AW943" s="231"/>
      <c r="AX943" s="231"/>
      <c r="AY943" s="253"/>
      <c r="BA943" s="207"/>
      <c r="BB943" s="207"/>
      <c r="BC943" s="208"/>
      <c r="BD943" s="210"/>
      <c r="BE943" s="211"/>
      <c r="BF943" s="211"/>
      <c r="BG943" s="212"/>
      <c r="BH943" s="213"/>
      <c r="BI943" s="214"/>
      <c r="BJ943" s="214"/>
      <c r="BK943" s="215"/>
      <c r="BL943" s="112"/>
      <c r="BM943" s="233"/>
      <c r="BN943" s="233"/>
      <c r="BO943" s="255"/>
      <c r="BP943" s="216"/>
      <c r="BQ943" s="216"/>
      <c r="BR943" s="216"/>
      <c r="BS943" s="217"/>
      <c r="BT943" s="218"/>
      <c r="BU943" s="259"/>
      <c r="BV943" s="259"/>
      <c r="BW943" s="260"/>
      <c r="BY943" s="257"/>
      <c r="BZ943" s="257"/>
      <c r="CA943" s="257"/>
      <c r="CB943" s="221"/>
      <c r="CC943" s="222"/>
      <c r="CD943" s="222"/>
      <c r="CE943" s="222"/>
    </row>
    <row r="944" spans="2:83" ht="15" customHeight="1">
      <c r="B944" s="2">
        <v>1071</v>
      </c>
      <c r="C944" s="2">
        <v>939</v>
      </c>
      <c r="D944" s="49" t="s">
        <v>1179</v>
      </c>
      <c r="E944" s="49" t="s">
        <v>1505</v>
      </c>
      <c r="F944" s="93" t="s">
        <v>1180</v>
      </c>
      <c r="G944" s="85">
        <v>1978</v>
      </c>
      <c r="H944" s="49" t="s">
        <v>31</v>
      </c>
      <c r="I944" s="49" t="s">
        <v>31</v>
      </c>
      <c r="J944" s="105">
        <f t="shared" si="73"/>
        <v>85.35</v>
      </c>
      <c r="K944" s="249">
        <f t="shared" si="74"/>
        <v>86.09</v>
      </c>
      <c r="L944" s="51">
        <f t="shared" si="75"/>
        <v>1</v>
      </c>
      <c r="M944" s="52" t="str">
        <f t="shared" si="76"/>
        <v>nie</v>
      </c>
      <c r="N944" s="106">
        <f>IF($M944="ano",LARGE((Q944,U944,Y944,AC944,AG944,AK944,AO944,AS944,AW944,BA944,BE944,BI944,BM944,BQ944,BU944,BY944,CC944),1)+LARGE((Q944,U944,Y944,AC944,AG944,AK944,AO944,AS944,AW944,BA944,BE944,BI944,BM944,BQ944,BU944,BY944,CC944),2)+LARGE((Q944,U944,Y944,AC944,AG944,AK944,AO944,AS944,AW944,BA944,BE944,BI944,BM944,BQ944,BU944,BY944,CC944),3)+LARGE((Q944,U944,Y944,AC944,AG944,AK944,AO944,AS944,AW944,BA944,BE944,BI944,BM944,BQ944,BU944,BY944,CC944),4)+LARGE((Q944,U944,Y944,AC944,AG944,AK944,AO944,AS944,AW944,BA944,BE944,BI944,BM944,BQ944,BU944,BY944,CC944),5),J944)</f>
        <v>85.35</v>
      </c>
      <c r="O944" s="250">
        <f>IF($M944="ano",LARGE((S944,W944,AA944,AE944,AI944,AM944,AQ944,AU944,AY944,BC944,BG944,BK944,BO944,BS944,BW944,CA944,CE944),1)+LARGE((S944,W944,AA944,AE944,AI944,AM944,AQ944,AU944,AY944,BC944,BG944,BK944,BO944,BS944,BW944,CA944,CE944),2)+LARGE((S944,W944,AA944,AE944,AI944,AM944,AQ944,AU944,AY944,BC944,BG944,BK944,BO944,BS944,BW944,CA944,CE944),3)+LARGE((S944,W944,AA944,AE944,AI944,AM944,AQ944,AU944,AY944,BC944,BG944,BK944,BO944,BS944,BW944,CA944,CE944),4)+LARGE((S944,W944,AA944,AE944,AI944,AM944,AQ944,AU944,AY944,BC944,BG944,BK944,BO944,BS944,BW944,CA944,CE944),5),K944)</f>
        <v>86.09</v>
      </c>
      <c r="AJ944" s="200"/>
      <c r="AK944" s="201"/>
      <c r="AL944" s="201"/>
      <c r="AM944" s="201"/>
      <c r="BT944" s="218">
        <v>7.0601851851851846E-2</v>
      </c>
      <c r="BU944" s="256">
        <v>85.35</v>
      </c>
      <c r="BV944" s="218">
        <v>7.0001736111111115E-2</v>
      </c>
      <c r="BW944" s="262">
        <v>86.09</v>
      </c>
      <c r="BY944" s="257"/>
      <c r="BZ944" s="257"/>
      <c r="CA944" s="257"/>
      <c r="CB944" s="221"/>
      <c r="CC944" s="222"/>
      <c r="CD944" s="222"/>
      <c r="CE944" s="222"/>
    </row>
    <row r="945" spans="2:83" ht="15" customHeight="1">
      <c r="B945" s="2">
        <v>1072</v>
      </c>
      <c r="C945" s="2">
        <v>940</v>
      </c>
      <c r="D945" s="49" t="s">
        <v>632</v>
      </c>
      <c r="E945" s="49" t="s">
        <v>1526</v>
      </c>
      <c r="F945" s="93" t="s">
        <v>410</v>
      </c>
      <c r="G945" s="85" t="s">
        <v>295</v>
      </c>
      <c r="H945" s="49" t="s">
        <v>31</v>
      </c>
      <c r="I945" s="49" t="s">
        <v>31</v>
      </c>
      <c r="J945" s="105">
        <f t="shared" si="73"/>
        <v>85.67</v>
      </c>
      <c r="K945" s="249">
        <f t="shared" si="74"/>
        <v>86.08</v>
      </c>
      <c r="L945" s="51">
        <f t="shared" si="75"/>
        <v>1</v>
      </c>
      <c r="M945" s="52" t="str">
        <f t="shared" si="76"/>
        <v>nie</v>
      </c>
      <c r="N945" s="106">
        <f>IF($M945="ano",LARGE((Q945,U945,Y945,AC945,AG945,AK945,AO945,AS945,AW945,BA945,BE945,BI945,BM945,BQ945,BU945,BY945,CC945),1)+LARGE((Q945,U945,Y945,AC945,AG945,AK945,AO945,AS945,AW945,BA945,BE945,BI945,BM945,BQ945,BU945,BY945,CC945),2)+LARGE((Q945,U945,Y945,AC945,AG945,AK945,AO945,AS945,AW945,BA945,BE945,BI945,BM945,BQ945,BU945,BY945,CC945),3)+LARGE((Q945,U945,Y945,AC945,AG945,AK945,AO945,AS945,AW945,BA945,BE945,BI945,BM945,BQ945,BU945,BY945,CC945),4)+LARGE((Q945,U945,Y945,AC945,AG945,AK945,AO945,AS945,AW945,BA945,BE945,BI945,BM945,BQ945,BU945,BY945,CC945),5),J945)</f>
        <v>85.67</v>
      </c>
      <c r="O945" s="250">
        <f>IF($M945="ano",LARGE((S945,W945,AA945,AE945,AI945,AM945,AQ945,AU945,AY945,BC945,BG945,BK945,BO945,BS945,BW945,CA945,CE945),1)+LARGE((S945,W945,AA945,AE945,AI945,AM945,AQ945,AU945,AY945,BC945,BG945,BK945,BO945,BS945,BW945,CA945,CE945),2)+LARGE((S945,W945,AA945,AE945,AI945,AM945,AQ945,AU945,AY945,BC945,BG945,BK945,BO945,BS945,BW945,CA945,CE945),3)+LARGE((S945,W945,AA945,AE945,AI945,AM945,AQ945,AU945,AY945,BC945,BG945,BK945,BO945,BS945,BW945,CA945,CE945),4)+LARGE((S945,W945,AA945,AE945,AI945,AM945,AQ945,AU945,AY945,BC945,BG945,BK945,BO945,BS945,BW945,CA945,CE945),5),K945)</f>
        <v>86.08</v>
      </c>
      <c r="S945" s="193"/>
      <c r="W945" s="196"/>
      <c r="Y945" s="59" t="s">
        <v>247</v>
      </c>
      <c r="AA945" s="199" t="s">
        <v>247</v>
      </c>
      <c r="AE945" s="202"/>
      <c r="AI945" s="205"/>
      <c r="AJ945" s="200"/>
      <c r="AK945" s="201" t="s">
        <v>247</v>
      </c>
      <c r="AL945" s="201"/>
      <c r="AM945" s="202"/>
      <c r="AN945" s="206">
        <v>4.0115740740740737E-2</v>
      </c>
      <c r="AO945" s="251">
        <v>85.67</v>
      </c>
      <c r="AP945" s="206">
        <v>3.9927196759259251E-2</v>
      </c>
      <c r="AQ945" s="251">
        <v>86.08</v>
      </c>
      <c r="AU945" s="202"/>
      <c r="AW945" s="231"/>
      <c r="AX945" s="231"/>
      <c r="AY945" s="253"/>
      <c r="BA945" s="207"/>
      <c r="BB945" s="207"/>
      <c r="BC945" s="208"/>
      <c r="BD945" s="210"/>
      <c r="BE945" s="211"/>
      <c r="BF945" s="211"/>
      <c r="BG945" s="212"/>
      <c r="BH945" s="213"/>
      <c r="BI945" s="214"/>
      <c r="BJ945" s="214"/>
      <c r="BK945" s="215"/>
      <c r="BL945" s="112"/>
      <c r="BM945" s="233"/>
      <c r="BN945" s="233"/>
      <c r="BO945" s="255"/>
      <c r="BS945" s="217"/>
      <c r="BT945" s="218"/>
      <c r="BU945" s="259"/>
      <c r="BV945" s="259"/>
      <c r="BW945" s="260"/>
      <c r="BY945" s="257"/>
      <c r="BZ945" s="257"/>
      <c r="CA945" s="257"/>
      <c r="CB945" s="221"/>
      <c r="CC945" s="222"/>
      <c r="CD945" s="222"/>
      <c r="CE945" s="222"/>
    </row>
    <row r="946" spans="2:83" ht="15" customHeight="1">
      <c r="B946" s="2">
        <v>1073</v>
      </c>
      <c r="C946" s="2">
        <v>941</v>
      </c>
      <c r="D946" s="49" t="s">
        <v>646</v>
      </c>
      <c r="E946" s="49" t="s">
        <v>1642</v>
      </c>
      <c r="F946" s="93" t="s">
        <v>411</v>
      </c>
      <c r="G946" s="85" t="s">
        <v>309</v>
      </c>
      <c r="H946" s="49" t="s">
        <v>31</v>
      </c>
      <c r="I946" s="49" t="s">
        <v>31</v>
      </c>
      <c r="J946" s="105">
        <f t="shared" si="73"/>
        <v>84.58</v>
      </c>
      <c r="K946" s="249">
        <f t="shared" si="74"/>
        <v>85.31</v>
      </c>
      <c r="L946" s="51">
        <f t="shared" si="75"/>
        <v>1</v>
      </c>
      <c r="M946" s="52" t="str">
        <f t="shared" si="76"/>
        <v>nie</v>
      </c>
      <c r="N946" s="106">
        <f>IF($M946="ano",LARGE((Q946,U946,Y946,AC946,AG946,AK946,AO946,AS946,AW946,BA946,BE946,BI946,BM946,BQ946,BU946,BY946,CC946),1)+LARGE((Q946,U946,Y946,AC946,AG946,AK946,AO946,AS946,AW946,BA946,BE946,BI946,BM946,BQ946,BU946,BY946,CC946),2)+LARGE((Q946,U946,Y946,AC946,AG946,AK946,AO946,AS946,AW946,BA946,BE946,BI946,BM946,BQ946,BU946,BY946,CC946),3)+LARGE((Q946,U946,Y946,AC946,AG946,AK946,AO946,AS946,AW946,BA946,BE946,BI946,BM946,BQ946,BU946,BY946,CC946),4)+LARGE((Q946,U946,Y946,AC946,AG946,AK946,AO946,AS946,AW946,BA946,BE946,BI946,BM946,BQ946,BU946,BY946,CC946),5),J946)</f>
        <v>84.58</v>
      </c>
      <c r="O946" s="250">
        <f>IF($M946="ano",LARGE((S946,W946,AA946,AE946,AI946,AM946,AQ946,AU946,AY946,BC946,BG946,BK946,BO946,BS946,BW946,CA946,CE946),1)+LARGE((S946,W946,AA946,AE946,AI946,AM946,AQ946,AU946,AY946,BC946,BG946,BK946,BO946,BS946,BW946,CA946,CE946),2)+LARGE((S946,W946,AA946,AE946,AI946,AM946,AQ946,AU946,AY946,BC946,BG946,BK946,BO946,BS946,BW946,CA946,CE946),3)+LARGE((S946,W946,AA946,AE946,AI946,AM946,AQ946,AU946,AY946,BC946,BG946,BK946,BO946,BS946,BW946,CA946,CE946),4)+LARGE((S946,W946,AA946,AE946,AI946,AM946,AQ946,AU946,AY946,BC946,BG946,BK946,BO946,BS946,BW946,CA946,CE946),5),K946)</f>
        <v>85.31</v>
      </c>
      <c r="S946" s="193"/>
      <c r="W946" s="196"/>
      <c r="Y946" s="59" t="s">
        <v>247</v>
      </c>
      <c r="AA946" s="199" t="s">
        <v>247</v>
      </c>
      <c r="AE946" s="202"/>
      <c r="AI946" s="205"/>
      <c r="AJ946" s="200"/>
      <c r="AK946" s="201" t="s">
        <v>247</v>
      </c>
      <c r="AL946" s="201"/>
      <c r="AM946" s="202"/>
      <c r="AN946" s="206">
        <v>4.0254629629629633E-2</v>
      </c>
      <c r="AO946" s="251">
        <v>84.58</v>
      </c>
      <c r="AP946" s="206">
        <v>3.9912465277777781E-2</v>
      </c>
      <c r="AQ946" s="251">
        <v>85.31</v>
      </c>
      <c r="AU946" s="202"/>
      <c r="AW946" s="231"/>
      <c r="AX946" s="231"/>
      <c r="AY946" s="253"/>
      <c r="BA946" s="207"/>
      <c r="BB946" s="207"/>
      <c r="BC946" s="208"/>
      <c r="BD946" s="210"/>
      <c r="BE946" s="211"/>
      <c r="BF946" s="211"/>
      <c r="BG946" s="212"/>
      <c r="BH946" s="213"/>
      <c r="BI946" s="214"/>
      <c r="BJ946" s="214"/>
      <c r="BK946" s="215"/>
      <c r="BL946" s="112"/>
      <c r="BM946" s="233"/>
      <c r="BN946" s="233"/>
      <c r="BO946" s="255"/>
      <c r="BS946" s="217"/>
      <c r="BT946" s="218"/>
      <c r="BU946" s="259"/>
      <c r="BV946" s="259"/>
      <c r="BW946" s="260"/>
      <c r="BY946" s="257"/>
      <c r="BZ946" s="257"/>
      <c r="CA946" s="257"/>
      <c r="CB946" s="221"/>
      <c r="CC946" s="222"/>
      <c r="CD946" s="222"/>
      <c r="CE946" s="222"/>
    </row>
    <row r="947" spans="2:83" ht="15" customHeight="1">
      <c r="B947" s="2">
        <v>1074</v>
      </c>
      <c r="C947" s="2">
        <v>942</v>
      </c>
      <c r="D947" s="49" t="s">
        <v>1389</v>
      </c>
      <c r="E947" s="49" t="s">
        <v>1520</v>
      </c>
      <c r="F947" s="93" t="s">
        <v>1390</v>
      </c>
      <c r="G947" s="85">
        <v>1975</v>
      </c>
      <c r="H947" s="49" t="s">
        <v>31</v>
      </c>
      <c r="I947" s="49" t="s">
        <v>31</v>
      </c>
      <c r="J947" s="105">
        <f t="shared" si="73"/>
        <v>82.55</v>
      </c>
      <c r="K947" s="249">
        <f t="shared" si="74"/>
        <v>84.78</v>
      </c>
      <c r="L947" s="51">
        <f t="shared" si="75"/>
        <v>1</v>
      </c>
      <c r="M947" s="52" t="str">
        <f t="shared" si="76"/>
        <v>nie</v>
      </c>
      <c r="N947" s="106">
        <f>IF($M947="ano",LARGE((Q947,U947,Y947,AC947,AG947,AK947,AO947,AS947,AW947,BA947,BE947,BI947,BM947,BQ947,BU947,BY947,CC947),1)+LARGE((Q947,U947,Y947,AC947,AG947,AK947,AO947,AS947,AW947,BA947,BE947,BI947,BM947,BQ947,BU947,BY947,CC947),2)+LARGE((Q947,U947,Y947,AC947,AG947,AK947,AO947,AS947,AW947,BA947,BE947,BI947,BM947,BQ947,BU947,BY947,CC947),3)+LARGE((Q947,U947,Y947,AC947,AG947,AK947,AO947,AS947,AW947,BA947,BE947,BI947,BM947,BQ947,BU947,BY947,CC947),4)+LARGE((Q947,U947,Y947,AC947,AG947,AK947,AO947,AS947,AW947,BA947,BE947,BI947,BM947,BQ947,BU947,BY947,CC947),5),J947)</f>
        <v>82.55</v>
      </c>
      <c r="O947" s="250">
        <f>IF($M947="ano",LARGE((S947,W947,AA947,AE947,AI947,AM947,AQ947,AU947,AY947,BC947,BG947,BK947,BO947,BS947,BW947,CA947,CE947),1)+LARGE((S947,W947,AA947,AE947,AI947,AM947,AQ947,AU947,AY947,BC947,BG947,BK947,BO947,BS947,BW947,CA947,CE947),2)+LARGE((S947,W947,AA947,AE947,AI947,AM947,AQ947,AU947,AY947,BC947,BG947,BK947,BO947,BS947,BW947,CA947,CE947),3)+LARGE((S947,W947,AA947,AE947,AI947,AM947,AQ947,AU947,AY947,BC947,BG947,BK947,BO947,BS947,BW947,CA947,CE947),4)+LARGE((S947,W947,AA947,AE947,AI947,AM947,AQ947,AU947,AY947,BC947,BG947,BK947,BO947,BS947,BW947,CA947,CE947),5),K947)</f>
        <v>84.78</v>
      </c>
      <c r="AJ947" s="200"/>
      <c r="AK947" s="201"/>
      <c r="AL947" s="201"/>
      <c r="AM947" s="201"/>
      <c r="BY947" s="264"/>
      <c r="BZ947" s="264"/>
      <c r="CA947" s="257"/>
      <c r="CB947" s="221">
        <v>7.5590277777777784E-2</v>
      </c>
      <c r="CC947" s="222">
        <v>82.55</v>
      </c>
      <c r="CD947" s="221">
        <v>7.360981250000001E-2</v>
      </c>
      <c r="CE947" s="222">
        <v>84.78</v>
      </c>
    </row>
    <row r="948" spans="2:83" ht="15" customHeight="1">
      <c r="B948" s="2">
        <v>1076</v>
      </c>
      <c r="C948" s="2">
        <v>943</v>
      </c>
      <c r="D948" s="49" t="s">
        <v>1391</v>
      </c>
      <c r="E948" s="49" t="s">
        <v>1492</v>
      </c>
      <c r="F948" s="93" t="s">
        <v>1542</v>
      </c>
      <c r="G948" s="85">
        <v>1973</v>
      </c>
      <c r="H948" s="49" t="s">
        <v>31</v>
      </c>
      <c r="I948" s="49" t="s">
        <v>32</v>
      </c>
      <c r="J948" s="105">
        <f t="shared" si="73"/>
        <v>80.8</v>
      </c>
      <c r="K948" s="249">
        <f t="shared" si="74"/>
        <v>84.28</v>
      </c>
      <c r="L948" s="51">
        <f t="shared" si="75"/>
        <v>1</v>
      </c>
      <c r="M948" s="52" t="str">
        <f t="shared" si="76"/>
        <v>nie</v>
      </c>
      <c r="N948" s="106">
        <f>IF($M948="ano",LARGE((Q948,U948,Y948,AC948,AG948,AK948,AO948,AS948,AW948,BA948,BE948,BI948,BM948,BQ948,BU948,BY948,CC948),1)+LARGE((Q948,U948,Y948,AC948,AG948,AK948,AO948,AS948,AW948,BA948,BE948,BI948,BM948,BQ948,BU948,BY948,CC948),2)+LARGE((Q948,U948,Y948,AC948,AG948,AK948,AO948,AS948,AW948,BA948,BE948,BI948,BM948,BQ948,BU948,BY948,CC948),3)+LARGE((Q948,U948,Y948,AC948,AG948,AK948,AO948,AS948,AW948,BA948,BE948,BI948,BM948,BQ948,BU948,BY948,CC948),4)+LARGE((Q948,U948,Y948,AC948,AG948,AK948,AO948,AS948,AW948,BA948,BE948,BI948,BM948,BQ948,BU948,BY948,CC948),5),J948)</f>
        <v>80.8</v>
      </c>
      <c r="O948" s="250">
        <f>IF($M948="ano",LARGE((S948,W948,AA948,AE948,AI948,AM948,AQ948,AU948,AY948,BC948,BG948,BK948,BO948,BS948,BW948,CA948,CE948),1)+LARGE((S948,W948,AA948,AE948,AI948,AM948,AQ948,AU948,AY948,BC948,BG948,BK948,BO948,BS948,BW948,CA948,CE948),2)+LARGE((S948,W948,AA948,AE948,AI948,AM948,AQ948,AU948,AY948,BC948,BG948,BK948,BO948,BS948,BW948,CA948,CE948),3)+LARGE((S948,W948,AA948,AE948,AI948,AM948,AQ948,AU948,AY948,BC948,BG948,BK948,BO948,BS948,BW948,CA948,CE948),4)+LARGE((S948,W948,AA948,AE948,AI948,AM948,AQ948,AU948,AY948,BC948,BG948,BK948,BO948,BS948,BW948,CA948,CE948),5),K948)</f>
        <v>84.28</v>
      </c>
      <c r="AJ948" s="200"/>
      <c r="AK948" s="201"/>
      <c r="AL948" s="201"/>
      <c r="AM948" s="201"/>
      <c r="BY948" s="264"/>
      <c r="BZ948" s="264"/>
      <c r="CA948" s="257"/>
      <c r="CB948" s="221">
        <v>7.6006944444444446E-2</v>
      </c>
      <c r="CC948" s="222">
        <v>80.8</v>
      </c>
      <c r="CD948" s="221">
        <v>7.2875458333333337E-2</v>
      </c>
      <c r="CE948" s="222">
        <v>84.28</v>
      </c>
    </row>
    <row r="949" spans="2:83" ht="15" customHeight="1">
      <c r="B949" s="2">
        <v>1077</v>
      </c>
      <c r="C949" s="2">
        <v>944</v>
      </c>
      <c r="D949" s="49" t="s">
        <v>785</v>
      </c>
      <c r="E949" s="49" t="s">
        <v>1484</v>
      </c>
      <c r="F949" s="93" t="s">
        <v>787</v>
      </c>
      <c r="G949" s="85">
        <v>1981</v>
      </c>
      <c r="H949" s="49" t="s">
        <v>31</v>
      </c>
      <c r="I949" s="49" t="s">
        <v>31</v>
      </c>
      <c r="J949" s="105">
        <f t="shared" si="73"/>
        <v>83.76</v>
      </c>
      <c r="K949" s="249">
        <f t="shared" si="74"/>
        <v>83.81</v>
      </c>
      <c r="L949" s="51">
        <f t="shared" si="75"/>
        <v>1</v>
      </c>
      <c r="M949" s="52" t="str">
        <f t="shared" si="76"/>
        <v>nie</v>
      </c>
      <c r="N949" s="106">
        <f>IF($M949="ano",LARGE((Q949,U949,Y949,AC949,AG949,AK949,AO949,AS949,AW949,BA949,BE949,BI949,BM949,BQ949,BU949,BY949,CC949),1)+LARGE((Q949,U949,Y949,AC949,AG949,AK949,AO949,AS949,AW949,BA949,BE949,BI949,BM949,BQ949,BU949,BY949,CC949),2)+LARGE((Q949,U949,Y949,AC949,AG949,AK949,AO949,AS949,AW949,BA949,BE949,BI949,BM949,BQ949,BU949,BY949,CC949),3)+LARGE((Q949,U949,Y949,AC949,AG949,AK949,AO949,AS949,AW949,BA949,BE949,BI949,BM949,BQ949,BU949,BY949,CC949),4)+LARGE((Q949,U949,Y949,AC949,AG949,AK949,AO949,AS949,AW949,BA949,BE949,BI949,BM949,BQ949,BU949,BY949,CC949),5),J949)</f>
        <v>83.76</v>
      </c>
      <c r="O949" s="250">
        <f>IF($M949="ano",LARGE((S949,W949,AA949,AE949,AI949,AM949,AQ949,AU949,AY949,BC949,BG949,BK949,BO949,BS949,BW949,CA949,CE949),1)+LARGE((S949,W949,AA949,AE949,AI949,AM949,AQ949,AU949,AY949,BC949,BG949,BK949,BO949,BS949,BW949,CA949,CE949),2)+LARGE((S949,W949,AA949,AE949,AI949,AM949,AQ949,AU949,AY949,BC949,BG949,BK949,BO949,BS949,BW949,CA949,CE949),3)+LARGE((S949,W949,AA949,AE949,AI949,AM949,AQ949,AU949,AY949,BC949,BG949,BK949,BO949,BS949,BW949,CA949,CE949),4)+LARGE((S949,W949,AA949,AE949,AI949,AM949,AQ949,AU949,AY949,BC949,BG949,BK949,BO949,BS949,BW949,CA949,CE949),5),K949)</f>
        <v>83.81</v>
      </c>
      <c r="Y949" s="59" t="s">
        <v>247</v>
      </c>
      <c r="AA949" s="59" t="s">
        <v>247</v>
      </c>
      <c r="AJ949" s="200"/>
      <c r="AK949" s="201"/>
      <c r="AL949" s="201"/>
      <c r="AM949" s="201"/>
      <c r="AV949" s="78">
        <v>9.824074074074074E-2</v>
      </c>
      <c r="AW949" s="263">
        <v>83.76</v>
      </c>
      <c r="AX949" s="78">
        <v>9.819162037037038E-2</v>
      </c>
      <c r="AY949" s="263">
        <v>83.81</v>
      </c>
      <c r="BA949" s="207"/>
      <c r="BB949" s="207"/>
      <c r="BC949" s="208"/>
      <c r="BD949" s="210"/>
      <c r="BE949" s="211"/>
      <c r="BF949" s="211"/>
      <c r="BG949" s="212"/>
      <c r="BH949" s="213"/>
      <c r="BI949" s="214"/>
      <c r="BJ949" s="214"/>
      <c r="BK949" s="215"/>
      <c r="BL949" s="112"/>
      <c r="BM949" s="233"/>
      <c r="BN949" s="233"/>
      <c r="BO949" s="255"/>
      <c r="BT949" s="218"/>
      <c r="BU949" s="259"/>
      <c r="BV949" s="259"/>
      <c r="BW949" s="260"/>
      <c r="BY949" s="257"/>
      <c r="BZ949" s="257"/>
      <c r="CA949" s="257"/>
      <c r="CB949" s="221"/>
      <c r="CC949" s="222"/>
      <c r="CD949" s="222"/>
      <c r="CE949" s="222"/>
    </row>
    <row r="950" spans="2:83" ht="15" customHeight="1">
      <c r="B950" s="2">
        <v>1078</v>
      </c>
      <c r="C950" s="2">
        <v>945</v>
      </c>
      <c r="D950" s="47" t="s">
        <v>16</v>
      </c>
      <c r="E950" s="47" t="s">
        <v>1902</v>
      </c>
      <c r="F950" s="89" t="s">
        <v>17</v>
      </c>
      <c r="G950" s="48">
        <v>1971</v>
      </c>
      <c r="H950" s="49" t="s">
        <v>31</v>
      </c>
      <c r="I950" s="2" t="str">
        <f>IF(G950&lt;=1953,"M60",IF(G950&lt;=1963,"M50",IF(G950&lt;=1973,"M40","M")))</f>
        <v>M40</v>
      </c>
      <c r="J950" s="105">
        <f t="shared" si="73"/>
        <v>78.95</v>
      </c>
      <c r="K950" s="249">
        <f t="shared" si="74"/>
        <v>83.67</v>
      </c>
      <c r="L950" s="51">
        <f t="shared" si="75"/>
        <v>1</v>
      </c>
      <c r="M950" s="52" t="str">
        <f t="shared" si="76"/>
        <v>nie</v>
      </c>
      <c r="N950" s="106">
        <f>IF($M950="ano",LARGE((Q950,U950,Y950,AC950,AG950,AK950,AO950,AS950,AW950,BA950,BE950,BI950,BM950,BQ950,BU950,BY950,CC950),1)+LARGE((Q950,U950,Y950,AC950,AG950,AK950,AO950,AS950,AW950,BA950,BE950,BI950,BM950,BQ950,BU950,BY950,CC950),2)+LARGE((Q950,U950,Y950,AC950,AG950,AK950,AO950,AS950,AW950,BA950,BE950,BI950,BM950,BQ950,BU950,BY950,CC950),3)+LARGE((Q950,U950,Y950,AC950,AG950,AK950,AO950,AS950,AW950,BA950,BE950,BI950,BM950,BQ950,BU950,BY950,CC950),4)+LARGE((Q950,U950,Y950,AC950,AG950,AK950,AO950,AS950,AW950,BA950,BE950,BI950,BM950,BQ950,BU950,BY950,CC950),5),J950)</f>
        <v>78.95</v>
      </c>
      <c r="O950" s="250">
        <f>IF($M950="ano",LARGE((S950,W950,AA950,AE950,AI950,AM950,AQ950,AU950,AY950,BC950,BG950,BK950,BO950,BS950,BW950,CA950,CE950),1)+LARGE((S950,W950,AA950,AE950,AI950,AM950,AQ950,AU950,AY950,BC950,BG950,BK950,BO950,BS950,BW950,CA950,CE950),2)+LARGE((S950,W950,AA950,AE950,AI950,AM950,AQ950,AU950,AY950,BC950,BG950,BK950,BO950,BS950,BW950,CA950,CE950),3)+LARGE((S950,W950,AA950,AE950,AI950,AM950,AQ950,AU950,AY950,BC950,BG950,BK950,BO950,BS950,BW950,CA950,CE950),4)+LARGE((S950,W950,AA950,AE950,AI950,AM950,AQ950,AU950,AY950,BC950,BG950,BK950,BO950,BS950,BW950,CA950,CE950),5),K950)</f>
        <v>83.67</v>
      </c>
      <c r="P950" s="191">
        <v>0.29464120370370367</v>
      </c>
      <c r="Q950" s="192">
        <v>78.95</v>
      </c>
      <c r="R950" s="191">
        <v>0.27805290393518517</v>
      </c>
      <c r="S950" s="192">
        <v>83.67</v>
      </c>
      <c r="T950" s="194"/>
      <c r="U950" s="195"/>
      <c r="V950" s="195"/>
      <c r="W950" s="196"/>
      <c r="X950" s="197"/>
      <c r="Y950" s="198" t="s">
        <v>247</v>
      </c>
      <c r="Z950" s="198"/>
      <c r="AA950" s="199" t="s">
        <v>247</v>
      </c>
      <c r="AB950" s="200"/>
      <c r="AC950" s="201"/>
      <c r="AD950" s="201"/>
      <c r="AE950" s="202"/>
      <c r="AF950" s="203"/>
      <c r="AG950" s="204" t="s">
        <v>247</v>
      </c>
      <c r="AH950" s="204"/>
      <c r="AI950" s="205"/>
      <c r="AJ950" s="200"/>
      <c r="AK950" s="201" t="s">
        <v>247</v>
      </c>
      <c r="AL950" s="201"/>
      <c r="AM950" s="202"/>
      <c r="AN950" s="206"/>
      <c r="AO950" s="207" t="s">
        <v>247</v>
      </c>
      <c r="AP950" s="207"/>
      <c r="AQ950" s="208"/>
      <c r="AU950" s="202"/>
      <c r="AW950" s="231"/>
      <c r="AX950" s="231"/>
      <c r="AY950" s="253"/>
      <c r="BA950" s="207"/>
      <c r="BB950" s="207"/>
      <c r="BC950" s="208"/>
      <c r="BD950" s="210"/>
      <c r="BE950" s="211"/>
      <c r="BF950" s="211"/>
      <c r="BG950" s="212"/>
      <c r="BH950" s="213"/>
      <c r="BI950" s="214"/>
      <c r="BJ950" s="214"/>
      <c r="BK950" s="215"/>
      <c r="BL950" s="112"/>
      <c r="BM950" s="233"/>
      <c r="BN950" s="233"/>
      <c r="BO950" s="255"/>
      <c r="BP950" s="216"/>
      <c r="BQ950" s="216"/>
      <c r="BR950" s="216"/>
      <c r="BS950" s="217"/>
      <c r="BT950" s="218"/>
      <c r="BU950" s="259"/>
      <c r="BV950" s="259"/>
      <c r="BW950" s="260"/>
      <c r="BY950" s="257"/>
      <c r="BZ950" s="257"/>
      <c r="CA950" s="257"/>
      <c r="CB950" s="221"/>
      <c r="CC950" s="222"/>
      <c r="CD950" s="222"/>
      <c r="CE950" s="222"/>
    </row>
    <row r="951" spans="2:83" ht="15" customHeight="1">
      <c r="B951" s="2">
        <v>1081</v>
      </c>
      <c r="C951" s="2">
        <v>946</v>
      </c>
      <c r="D951" s="49" t="s">
        <v>2021</v>
      </c>
      <c r="E951" s="49" t="s">
        <v>1855</v>
      </c>
      <c r="F951" s="93" t="s">
        <v>247</v>
      </c>
      <c r="G951" s="85">
        <v>1971</v>
      </c>
      <c r="H951" s="49" t="s">
        <v>31</v>
      </c>
      <c r="I951" s="49" t="s">
        <v>32</v>
      </c>
      <c r="J951" s="105">
        <f t="shared" si="73"/>
        <v>78.25</v>
      </c>
      <c r="K951" s="249">
        <f t="shared" si="74"/>
        <v>82.92</v>
      </c>
      <c r="L951" s="51">
        <f t="shared" si="75"/>
        <v>1</v>
      </c>
      <c r="M951" s="52" t="str">
        <f t="shared" si="76"/>
        <v>nie</v>
      </c>
      <c r="N951" s="106">
        <f>IF($M951="ano",LARGE((Q951,U951,Y951,AC951,AG951,AK951,AO951,AS951,AW951,BA951,BE951,BI951,BM951,BQ951,BU951,BY951,CC951),1)+LARGE((Q951,U951,Y951,AC951,AG951,AK951,AO951,AS951,AW951,BA951,BE951,BI951,BM951,BQ951,BU951,BY951,CC951),2)+LARGE((Q951,U951,Y951,AC951,AG951,AK951,AO951,AS951,AW951,BA951,BE951,BI951,BM951,BQ951,BU951,BY951,CC951),3)+LARGE((Q951,U951,Y951,AC951,AG951,AK951,AO951,AS951,AW951,BA951,BE951,BI951,BM951,BQ951,BU951,BY951,CC951),4)+LARGE((Q951,U951,Y951,AC951,AG951,AK951,AO951,AS951,AW951,BA951,BE951,BI951,BM951,BQ951,BU951,BY951,CC951),5),J951)</f>
        <v>78.25</v>
      </c>
      <c r="O951" s="250">
        <f>IF($M951="ano",LARGE((S951,W951,AA951,AE951,AI951,AM951,AQ951,AU951,AY951,BC951,BG951,BK951,BO951,BS951,BW951,CA951,CE951),1)+LARGE((S951,W951,AA951,AE951,AI951,AM951,AQ951,AU951,AY951,BC951,BG951,BK951,BO951,BS951,BW951,CA951,CE951),2)+LARGE((S951,W951,AA951,AE951,AI951,AM951,AQ951,AU951,AY951,BC951,BG951,BK951,BO951,BS951,BW951,CA951,CE951),3)+LARGE((S951,W951,AA951,AE951,AI951,AM951,AQ951,AU951,AY951,BC951,BG951,BK951,BO951,BS951,BW951,CA951,CE951),4)+LARGE((S951,W951,AA951,AE951,AI951,AM951,AQ951,AU951,AY951,BC951,BG951,BK951,BO951,BS951,BW951,CA951,CE951),5),K951)</f>
        <v>82.92</v>
      </c>
      <c r="AJ951" s="200"/>
      <c r="AK951" s="201"/>
      <c r="AL951" s="201"/>
      <c r="AM951" s="201"/>
      <c r="BH951" s="213">
        <v>9.6226851851851855E-2</v>
      </c>
      <c r="BI951" s="254">
        <v>78.25</v>
      </c>
      <c r="BJ951" s="213">
        <v>9.0809280092592592E-2</v>
      </c>
      <c r="BK951" s="254">
        <v>82.92</v>
      </c>
      <c r="BL951" s="112"/>
      <c r="BM951" s="233"/>
      <c r="BN951" s="233"/>
      <c r="BO951" s="255"/>
      <c r="BT951" s="218"/>
      <c r="BU951" s="259"/>
      <c r="BV951" s="259"/>
      <c r="BW951" s="260"/>
      <c r="BY951" s="257"/>
      <c r="BZ951" s="257"/>
      <c r="CA951" s="257"/>
      <c r="CB951" s="221"/>
      <c r="CC951" s="222"/>
      <c r="CD951" s="222"/>
      <c r="CE951" s="222"/>
    </row>
    <row r="952" spans="2:83" ht="15" customHeight="1">
      <c r="B952" s="2">
        <v>1082</v>
      </c>
      <c r="C952" s="2">
        <v>947</v>
      </c>
      <c r="D952" s="47" t="s">
        <v>1667</v>
      </c>
      <c r="E952" s="47" t="s">
        <v>1655</v>
      </c>
      <c r="F952" s="89" t="s">
        <v>1716</v>
      </c>
      <c r="G952" s="48">
        <v>1988</v>
      </c>
      <c r="H952" s="49" t="s">
        <v>31</v>
      </c>
      <c r="I952" s="2" t="str">
        <f>IF(G952&lt;=1953,"M60",IF(G952&lt;=1963,"M50",IF(G952&lt;=1973,"M40","M")))</f>
        <v>M</v>
      </c>
      <c r="J952" s="105">
        <f t="shared" si="73"/>
        <v>82.45</v>
      </c>
      <c r="K952" s="249">
        <f t="shared" si="74"/>
        <v>82.45</v>
      </c>
      <c r="L952" s="51">
        <f t="shared" si="75"/>
        <v>1</v>
      </c>
      <c r="M952" s="52" t="str">
        <f t="shared" si="76"/>
        <v>nie</v>
      </c>
      <c r="N952" s="106">
        <f>IF($M952="ano",LARGE((Q952,U952,Y952,AC952,AG952,AK952,AO952,AS952,AW952,BA952,BE952,BI952,BM952,BQ952,BU952,BY952,CC952),1)+LARGE((Q952,U952,Y952,AC952,AG952,AK952,AO952,AS952,AW952,BA952,BE952,BI952,BM952,BQ952,BU952,BY952,CC952),2)+LARGE((Q952,U952,Y952,AC952,AG952,AK952,AO952,AS952,AW952,BA952,BE952,BI952,BM952,BQ952,BU952,BY952,CC952),3)+LARGE((Q952,U952,Y952,AC952,AG952,AK952,AO952,AS952,AW952,BA952,BE952,BI952,BM952,BQ952,BU952,BY952,CC952),4)+LARGE((Q952,U952,Y952,AC952,AG952,AK952,AO952,AS952,AW952,BA952,BE952,BI952,BM952,BQ952,BU952,BY952,CC952),5),J952)</f>
        <v>82.45</v>
      </c>
      <c r="O952" s="250">
        <f>IF($M952="ano",LARGE((S952,W952,AA952,AE952,AI952,AM952,AQ952,AU952,AY952,BC952,BG952,BK952,BO952,BS952,BW952,CA952,CE952),1)+LARGE((S952,W952,AA952,AE952,AI952,AM952,AQ952,AU952,AY952,BC952,BG952,BK952,BO952,BS952,BW952,CA952,CE952),2)+LARGE((S952,W952,AA952,AE952,AI952,AM952,AQ952,AU952,AY952,BC952,BG952,BK952,BO952,BS952,BW952,CA952,CE952),3)+LARGE((S952,W952,AA952,AE952,AI952,AM952,AQ952,AU952,AY952,BC952,BG952,BK952,BO952,BS952,BW952,CA952,CE952),4)+LARGE((S952,W952,AA952,AE952,AI952,AM952,AQ952,AU952,AY952,BC952,BG952,BK952,BO952,BS952,BW952,CA952,CE952),5),K952)</f>
        <v>82.45</v>
      </c>
      <c r="P952" s="191"/>
      <c r="Q952" s="192"/>
      <c r="R952" s="192"/>
      <c r="S952" s="193"/>
      <c r="T952" s="194"/>
      <c r="U952" s="195"/>
      <c r="V952" s="195"/>
      <c r="W952" s="196"/>
      <c r="X952" s="197">
        <v>7.9537037037037031E-2</v>
      </c>
      <c r="Y952" s="261">
        <v>82.45</v>
      </c>
      <c r="Z952" s="197">
        <v>7.9537037037037031E-2</v>
      </c>
      <c r="AA952" s="261">
        <v>82.45</v>
      </c>
      <c r="AB952" s="200"/>
      <c r="AC952" s="201"/>
      <c r="AD952" s="201"/>
      <c r="AE952" s="202"/>
      <c r="AF952" s="203"/>
      <c r="AG952" s="204" t="s">
        <v>247</v>
      </c>
      <c r="AH952" s="204"/>
      <c r="AI952" s="205"/>
      <c r="AJ952" s="200"/>
      <c r="AK952" s="201" t="s">
        <v>247</v>
      </c>
      <c r="AL952" s="201"/>
      <c r="AM952" s="202"/>
      <c r="AN952" s="206"/>
      <c r="AO952" s="207" t="s">
        <v>247</v>
      </c>
      <c r="AP952" s="207"/>
      <c r="AQ952" s="208"/>
      <c r="AU952" s="202"/>
      <c r="AW952" s="231"/>
      <c r="AX952" s="231"/>
      <c r="AY952" s="253"/>
      <c r="BA952" s="207"/>
      <c r="BB952" s="207"/>
      <c r="BC952" s="208"/>
      <c r="BD952" s="210"/>
      <c r="BE952" s="211"/>
      <c r="BF952" s="211"/>
      <c r="BG952" s="212"/>
      <c r="BH952" s="213"/>
      <c r="BI952" s="214"/>
      <c r="BJ952" s="214"/>
      <c r="BK952" s="215"/>
      <c r="BL952" s="112"/>
      <c r="BM952" s="233"/>
      <c r="BN952" s="233"/>
      <c r="BO952" s="255"/>
      <c r="BP952" s="216"/>
      <c r="BQ952" s="216"/>
      <c r="BR952" s="216"/>
      <c r="BS952" s="217"/>
      <c r="BT952" s="218"/>
      <c r="BU952" s="259"/>
      <c r="BV952" s="259"/>
      <c r="BW952" s="260"/>
      <c r="BY952" s="257"/>
      <c r="BZ952" s="257"/>
      <c r="CA952" s="257"/>
      <c r="CB952" s="221"/>
      <c r="CC952" s="222"/>
      <c r="CD952" s="222"/>
      <c r="CE952" s="222"/>
    </row>
    <row r="953" spans="2:83" ht="15" customHeight="1">
      <c r="B953" s="2">
        <v>1083</v>
      </c>
      <c r="C953" s="2">
        <v>948</v>
      </c>
      <c r="D953" s="47" t="s">
        <v>2413</v>
      </c>
      <c r="E953" s="47" t="s">
        <v>1597</v>
      </c>
      <c r="F953" s="89"/>
      <c r="G953" s="48">
        <v>1974</v>
      </c>
      <c r="H953" s="49" t="s">
        <v>31</v>
      </c>
      <c r="I953" s="2" t="str">
        <f>IF(G953&lt;=1953,"M60",IF(G953&lt;=1963,"M50",IF(G953&lt;=1973,"M40","M")))</f>
        <v>M</v>
      </c>
      <c r="J953" s="105">
        <f t="shared" si="73"/>
        <v>79.55</v>
      </c>
      <c r="K953" s="249">
        <f t="shared" si="74"/>
        <v>82.330000000000013</v>
      </c>
      <c r="L953" s="51">
        <f t="shared" si="75"/>
        <v>2</v>
      </c>
      <c r="M953" s="52" t="str">
        <f t="shared" si="76"/>
        <v>nie</v>
      </c>
      <c r="N953" s="106">
        <f>IF($M953="ano",LARGE((Q953,U953,Y953,AC953,AG953,AK953,AO953,AS953,AW953,BA953,BE953,BI953,BM953,BQ953,BU953,BY953,CC953),1)+LARGE((Q953,U953,Y953,AC953,AG953,AK953,AO953,AS953,AW953,BA953,BE953,BI953,BM953,BQ953,BU953,BY953,CC953),2)+LARGE((Q953,U953,Y953,AC953,AG953,AK953,AO953,AS953,AW953,BA953,BE953,BI953,BM953,BQ953,BU953,BY953,CC953),3)+LARGE((Q953,U953,Y953,AC953,AG953,AK953,AO953,AS953,AW953,BA953,BE953,BI953,BM953,BQ953,BU953,BY953,CC953),4)+LARGE((Q953,U953,Y953,AC953,AG953,AK953,AO953,AS953,AW953,BA953,BE953,BI953,BM953,BQ953,BU953,BY953,CC953),5),J953)</f>
        <v>79.55</v>
      </c>
      <c r="O953" s="250">
        <f>IF($M953="ano",LARGE((S953,W953,AA953,AE953,AI953,AM953,AQ953,AU953,AY953,BC953,BG953,BK953,BO953,BS953,BW953,CA953,CE953),1)+LARGE((S953,W953,AA953,AE953,AI953,AM953,AQ953,AU953,AY953,BC953,BG953,BK953,BO953,BS953,BW953,CA953,CE953),2)+LARGE((S953,W953,AA953,AE953,AI953,AM953,AQ953,AU953,AY953,BC953,BG953,BK953,BO953,BS953,BW953,CA953,CE953),3)+LARGE((S953,W953,AA953,AE953,AI953,AM953,AQ953,AU953,AY953,BC953,BG953,BK953,BO953,BS953,BW953,CA953,CE953),4)+LARGE((S953,W953,AA953,AE953,AI953,AM953,AQ953,AU953,AY953,BC953,BG953,BK953,BO953,BS953,BW953,CA953,CE953),5),K953)</f>
        <v>82.330000000000013</v>
      </c>
      <c r="P953" s="191"/>
      <c r="Q953" s="192"/>
      <c r="R953" s="192"/>
      <c r="S953" s="193"/>
      <c r="T953" s="194">
        <v>0.14929398148148149</v>
      </c>
      <c r="U953" s="256">
        <v>5.67</v>
      </c>
      <c r="V953" s="194">
        <v>0.14426277430555556</v>
      </c>
      <c r="W953" s="256">
        <v>5.87</v>
      </c>
      <c r="X953" s="197"/>
      <c r="Y953" s="198" t="s">
        <v>247</v>
      </c>
      <c r="Z953" s="198"/>
      <c r="AA953" s="199" t="s">
        <v>247</v>
      </c>
      <c r="AB953" s="200"/>
      <c r="AC953" s="201"/>
      <c r="AD953" s="201"/>
      <c r="AE953" s="202"/>
      <c r="AF953" s="203"/>
      <c r="AG953" s="204"/>
      <c r="AH953" s="204"/>
      <c r="AI953" s="205"/>
      <c r="AJ953" s="200"/>
      <c r="AK953" s="201"/>
      <c r="AL953" s="201"/>
      <c r="AM953" s="202"/>
      <c r="AN953" s="206"/>
      <c r="AO953" s="207" t="s">
        <v>247</v>
      </c>
      <c r="AP953" s="207"/>
      <c r="AQ953" s="208"/>
      <c r="AU953" s="202"/>
      <c r="AW953" s="231"/>
      <c r="AX953" s="231"/>
      <c r="AY953" s="253"/>
      <c r="BA953" s="207"/>
      <c r="BB953" s="207"/>
      <c r="BC953" s="208"/>
      <c r="BD953" s="210">
        <v>7.9849537037037038E-2</v>
      </c>
      <c r="BE953" s="258">
        <v>73.88</v>
      </c>
      <c r="BF953" s="210">
        <v>7.715860763888889E-2</v>
      </c>
      <c r="BG953" s="258">
        <v>76.460000000000008</v>
      </c>
      <c r="BH953" s="213"/>
      <c r="BI953" s="214"/>
      <c r="BJ953" s="214"/>
      <c r="BK953" s="215"/>
      <c r="BL953" s="112"/>
      <c r="BM953" s="233"/>
      <c r="BN953" s="233"/>
      <c r="BO953" s="255"/>
      <c r="BP953" s="216"/>
      <c r="BQ953" s="216"/>
      <c r="BR953" s="216"/>
      <c r="BS953" s="217"/>
      <c r="BT953" s="218"/>
      <c r="BU953" s="259"/>
      <c r="BV953" s="259"/>
      <c r="BW953" s="260"/>
      <c r="BY953" s="257"/>
      <c r="BZ953" s="257"/>
      <c r="CA953" s="257"/>
      <c r="CB953" s="221"/>
      <c r="CC953" s="222"/>
      <c r="CD953" s="222"/>
      <c r="CE953" s="222"/>
    </row>
    <row r="954" spans="2:83" ht="15" customHeight="1">
      <c r="B954" s="2">
        <v>1084</v>
      </c>
      <c r="C954" s="2">
        <v>949</v>
      </c>
      <c r="D954" s="49" t="s">
        <v>752</v>
      </c>
      <c r="E954" s="49" t="s">
        <v>1479</v>
      </c>
      <c r="F954" s="93" t="s">
        <v>1487</v>
      </c>
      <c r="G954" s="85">
        <v>1994</v>
      </c>
      <c r="H954" s="49" t="s">
        <v>31</v>
      </c>
      <c r="I954" s="49" t="s">
        <v>31</v>
      </c>
      <c r="J954" s="105">
        <f t="shared" si="73"/>
        <v>80.34</v>
      </c>
      <c r="K954" s="249">
        <f t="shared" si="74"/>
        <v>82.190000000000012</v>
      </c>
      <c r="L954" s="51">
        <f t="shared" si="75"/>
        <v>1</v>
      </c>
      <c r="M954" s="52" t="str">
        <f t="shared" si="76"/>
        <v>nie</v>
      </c>
      <c r="N954" s="106">
        <f>IF($M954="ano",LARGE((Q954,U954,Y954,AC954,AG954,AK954,AO954,AS954,AW954,BA954,BE954,BI954,BM954,BQ954,BU954,BY954,CC954),1)+LARGE((Q954,U954,Y954,AC954,AG954,AK954,AO954,AS954,AW954,BA954,BE954,BI954,BM954,BQ954,BU954,BY954,CC954),2)+LARGE((Q954,U954,Y954,AC954,AG954,AK954,AO954,AS954,AW954,BA954,BE954,BI954,BM954,BQ954,BU954,BY954,CC954),3)+LARGE((Q954,U954,Y954,AC954,AG954,AK954,AO954,AS954,AW954,BA954,BE954,BI954,BM954,BQ954,BU954,BY954,CC954),4)+LARGE((Q954,U954,Y954,AC954,AG954,AK954,AO954,AS954,AW954,BA954,BE954,BI954,BM954,BQ954,BU954,BY954,CC954),5),J954)</f>
        <v>80.34</v>
      </c>
      <c r="O954" s="250">
        <f>IF($M954="ano",LARGE((S954,W954,AA954,AE954,AI954,AM954,AQ954,AU954,AY954,BC954,BG954,BK954,BO954,BS954,BW954,CA954,CE954),1)+LARGE((S954,W954,AA954,AE954,AI954,AM954,AQ954,AU954,AY954,BC954,BG954,BK954,BO954,BS954,BW954,CA954,CE954),2)+LARGE((S954,W954,AA954,AE954,AI954,AM954,AQ954,AU954,AY954,BC954,BG954,BK954,BO954,BS954,BW954,CA954,CE954),3)+LARGE((S954,W954,AA954,AE954,AI954,AM954,AQ954,AU954,AY954,BC954,BG954,BK954,BO954,BS954,BW954,CA954,CE954),4)+LARGE((S954,W954,AA954,AE954,AI954,AM954,AQ954,AU954,AY954,BC954,BG954,BK954,BO954,BS954,BW954,CA954,CE954),5),K954)</f>
        <v>82.190000000000012</v>
      </c>
      <c r="Y954" s="59" t="s">
        <v>247</v>
      </c>
      <c r="AA954" s="59" t="s">
        <v>247</v>
      </c>
      <c r="AJ954" s="200"/>
      <c r="AK954" s="201"/>
      <c r="AL954" s="201"/>
      <c r="AM954" s="201"/>
      <c r="AR954" s="134">
        <v>5.4571759259259257E-2</v>
      </c>
      <c r="AS954" s="127">
        <v>80.34</v>
      </c>
      <c r="AT954" s="134">
        <v>5.3349351851851849E-2</v>
      </c>
      <c r="AU954" s="252">
        <v>82.190000000000012</v>
      </c>
      <c r="AW954" s="231"/>
      <c r="AX954" s="231"/>
      <c r="AY954" s="253"/>
      <c r="BA954" s="207"/>
      <c r="BB954" s="207"/>
      <c r="BC954" s="208"/>
      <c r="BD954" s="210"/>
      <c r="BE954" s="211"/>
      <c r="BF954" s="211"/>
      <c r="BG954" s="212"/>
      <c r="BH954" s="213"/>
      <c r="BI954" s="214"/>
      <c r="BJ954" s="214"/>
      <c r="BK954" s="215"/>
      <c r="BL954" s="112"/>
      <c r="BM954" s="233"/>
      <c r="BN954" s="233"/>
      <c r="BO954" s="255"/>
      <c r="BT954" s="218"/>
      <c r="BU954" s="259"/>
      <c r="BV954" s="259"/>
      <c r="BW954" s="260"/>
      <c r="BY954" s="257"/>
      <c r="BZ954" s="257"/>
      <c r="CA954" s="257"/>
      <c r="CB954" s="221"/>
      <c r="CC954" s="222"/>
      <c r="CD954" s="222"/>
      <c r="CE954" s="222"/>
    </row>
    <row r="955" spans="2:83" ht="15" customHeight="1">
      <c r="B955" s="2">
        <v>1086</v>
      </c>
      <c r="C955" s="2">
        <v>950</v>
      </c>
      <c r="D955" s="49" t="s">
        <v>1750</v>
      </c>
      <c r="E955" s="49" t="s">
        <v>1514</v>
      </c>
      <c r="G955" s="85">
        <v>1984</v>
      </c>
      <c r="H955" s="49" t="s">
        <v>31</v>
      </c>
      <c r="I955" s="2" t="str">
        <f>IF(G955&lt;=1953,"M60",IF(G955&lt;=1963,"M50",IF(G955&lt;=1973,"M40","M")))</f>
        <v>M</v>
      </c>
      <c r="J955" s="105">
        <f t="shared" si="73"/>
        <v>82.03</v>
      </c>
      <c r="K955" s="249">
        <f t="shared" si="74"/>
        <v>82.03</v>
      </c>
      <c r="L955" s="51">
        <f t="shared" si="75"/>
        <v>1</v>
      </c>
      <c r="M955" s="52" t="str">
        <f t="shared" si="76"/>
        <v>nie</v>
      </c>
      <c r="N955" s="106">
        <f>IF($M955="ano",LARGE((Q955,U955,Y955,AC955,AG955,AK955,AO955,AS955,AW955,BA955,BE955,BI955,BM955,BQ955,BU955,BY955,CC955),1)+LARGE((Q955,U955,Y955,AC955,AG955,AK955,AO955,AS955,AW955,BA955,BE955,BI955,BM955,BQ955,BU955,BY955,CC955),2)+LARGE((Q955,U955,Y955,AC955,AG955,AK955,AO955,AS955,AW955,BA955,BE955,BI955,BM955,BQ955,BU955,BY955,CC955),3)+LARGE((Q955,U955,Y955,AC955,AG955,AK955,AO955,AS955,AW955,BA955,BE955,BI955,BM955,BQ955,BU955,BY955,CC955),4)+LARGE((Q955,U955,Y955,AC955,AG955,AK955,AO955,AS955,AW955,BA955,BE955,BI955,BM955,BQ955,BU955,BY955,CC955),5),J955)</f>
        <v>82.03</v>
      </c>
      <c r="O955" s="250">
        <f>IF($M955="ano",LARGE((S955,W955,AA955,AE955,AI955,AM955,AQ955,AU955,AY955,BC955,BG955,BK955,BO955,BS955,BW955,CA955,CE955),1)+LARGE((S955,W955,AA955,AE955,AI955,AM955,AQ955,AU955,AY955,BC955,BG955,BK955,BO955,BS955,BW955,CA955,CE955),2)+LARGE((S955,W955,AA955,AE955,AI955,AM955,AQ955,AU955,AY955,BC955,BG955,BK955,BO955,BS955,BW955,CA955,CE955),3)+LARGE((S955,W955,AA955,AE955,AI955,AM955,AQ955,AU955,AY955,BC955,BG955,BK955,BO955,BS955,BW955,CA955,CE955),4)+LARGE((S955,W955,AA955,AE955,AI955,AM955,AQ955,AU955,AY955,BC955,BG955,BK955,BO955,BS955,BW955,CA955,CE955),5),K955)</f>
        <v>82.03</v>
      </c>
      <c r="P955" s="191"/>
      <c r="Q955" s="192"/>
      <c r="R955" s="192"/>
      <c r="S955" s="193"/>
      <c r="T955" s="194"/>
      <c r="U955" s="195"/>
      <c r="V955" s="195"/>
      <c r="W955" s="196"/>
      <c r="X955" s="197">
        <v>7.962962962962962E-2</v>
      </c>
      <c r="Y955" s="261">
        <v>82.03</v>
      </c>
      <c r="Z955" s="197">
        <v>7.962962962962962E-2</v>
      </c>
      <c r="AA955" s="261">
        <v>82.03</v>
      </c>
      <c r="AB955" s="200"/>
      <c r="AC955" s="201"/>
      <c r="AD955" s="201"/>
      <c r="AE955" s="202"/>
      <c r="AF955" s="203"/>
      <c r="AG955" s="204" t="s">
        <v>247</v>
      </c>
      <c r="AH955" s="204"/>
      <c r="AI955" s="205"/>
      <c r="AJ955" s="200"/>
      <c r="AK955" s="201" t="s">
        <v>247</v>
      </c>
      <c r="AL955" s="201"/>
      <c r="AM955" s="202"/>
      <c r="AN955" s="206"/>
      <c r="AO955" s="207" t="s">
        <v>247</v>
      </c>
      <c r="AP955" s="207"/>
      <c r="AQ955" s="208"/>
      <c r="AU955" s="202"/>
      <c r="AW955" s="231"/>
      <c r="AX955" s="231"/>
      <c r="AY955" s="253"/>
      <c r="BA955" s="207"/>
      <c r="BB955" s="207"/>
      <c r="BC955" s="208"/>
      <c r="BD955" s="210"/>
      <c r="BE955" s="211"/>
      <c r="BF955" s="211"/>
      <c r="BG955" s="212"/>
      <c r="BH955" s="213"/>
      <c r="BI955" s="214"/>
      <c r="BJ955" s="214"/>
      <c r="BK955" s="215"/>
      <c r="BL955" s="112"/>
      <c r="BM955" s="233"/>
      <c r="BN955" s="233"/>
      <c r="BO955" s="255"/>
      <c r="BP955" s="216"/>
      <c r="BQ955" s="216"/>
      <c r="BR955" s="216"/>
      <c r="BS955" s="217"/>
      <c r="BT955" s="218"/>
      <c r="BU955" s="259"/>
      <c r="BV955" s="259"/>
      <c r="BW955" s="260"/>
      <c r="BY955" s="257"/>
      <c r="BZ955" s="257"/>
      <c r="CA955" s="257"/>
      <c r="CB955" s="221"/>
      <c r="CC955" s="222"/>
      <c r="CD955" s="222"/>
      <c r="CE955" s="222"/>
    </row>
    <row r="956" spans="2:83" ht="15" customHeight="1">
      <c r="B956" s="2">
        <v>1088</v>
      </c>
      <c r="C956" s="2">
        <v>951</v>
      </c>
      <c r="D956" s="49" t="s">
        <v>1185</v>
      </c>
      <c r="E956" s="49" t="s">
        <v>1184</v>
      </c>
      <c r="F956" s="93" t="s">
        <v>1186</v>
      </c>
      <c r="G956" s="85">
        <v>1962</v>
      </c>
      <c r="H956" s="49" t="s">
        <v>31</v>
      </c>
      <c r="I956" s="49" t="s">
        <v>33</v>
      </c>
      <c r="J956" s="105">
        <f t="shared" si="73"/>
        <v>71.48</v>
      </c>
      <c r="K956" s="249">
        <f t="shared" si="74"/>
        <v>81.59</v>
      </c>
      <c r="L956" s="51">
        <f t="shared" si="75"/>
        <v>1</v>
      </c>
      <c r="M956" s="52" t="str">
        <f t="shared" si="76"/>
        <v>nie</v>
      </c>
      <c r="N956" s="106">
        <f>IF($M956="ano",LARGE((Q956,U956,Y956,AC956,AG956,AK956,AO956,AS956,AW956,BA956,BE956,BI956,BM956,BQ956,BU956,BY956,CC956),1)+LARGE((Q956,U956,Y956,AC956,AG956,AK956,AO956,AS956,AW956,BA956,BE956,BI956,BM956,BQ956,BU956,BY956,CC956),2)+LARGE((Q956,U956,Y956,AC956,AG956,AK956,AO956,AS956,AW956,BA956,BE956,BI956,BM956,BQ956,BU956,BY956,CC956),3)+LARGE((Q956,U956,Y956,AC956,AG956,AK956,AO956,AS956,AW956,BA956,BE956,BI956,BM956,BQ956,BU956,BY956,CC956),4)+LARGE((Q956,U956,Y956,AC956,AG956,AK956,AO956,AS956,AW956,BA956,BE956,BI956,BM956,BQ956,BU956,BY956,CC956),5),J956)</f>
        <v>71.48</v>
      </c>
      <c r="O956" s="250">
        <f>IF($M956="ano",LARGE((S956,W956,AA956,AE956,AI956,AM956,AQ956,AU956,AY956,BC956,BG956,BK956,BO956,BS956,BW956,CA956,CE956),1)+LARGE((S956,W956,AA956,AE956,AI956,AM956,AQ956,AU956,AY956,BC956,BG956,BK956,BO956,BS956,BW956,CA956,CE956),2)+LARGE((S956,W956,AA956,AE956,AI956,AM956,AQ956,AU956,AY956,BC956,BG956,BK956,BO956,BS956,BW956,CA956,CE956),3)+LARGE((S956,W956,AA956,AE956,AI956,AM956,AQ956,AU956,AY956,BC956,BG956,BK956,BO956,BS956,BW956,CA956,CE956),4)+LARGE((S956,W956,AA956,AE956,AI956,AM956,AQ956,AU956,AY956,BC956,BG956,BK956,BO956,BS956,BW956,CA956,CE956),5),K956)</f>
        <v>81.59</v>
      </c>
      <c r="AJ956" s="200"/>
      <c r="AK956" s="201"/>
      <c r="AL956" s="201"/>
      <c r="AM956" s="201"/>
      <c r="BT956" s="218">
        <v>7.3715277777777782E-2</v>
      </c>
      <c r="BU956" s="256">
        <v>71.48</v>
      </c>
      <c r="BV956" s="218">
        <v>6.458195486111111E-2</v>
      </c>
      <c r="BW956" s="262">
        <v>81.59</v>
      </c>
      <c r="BY956" s="257"/>
      <c r="BZ956" s="257"/>
      <c r="CA956" s="257"/>
      <c r="CB956" s="221"/>
      <c r="CC956" s="222"/>
      <c r="CD956" s="222"/>
      <c r="CE956" s="222"/>
    </row>
    <row r="957" spans="2:83" ht="15" customHeight="1">
      <c r="B957" s="2">
        <v>1089</v>
      </c>
      <c r="C957" s="2">
        <v>952</v>
      </c>
      <c r="D957" s="49" t="s">
        <v>2297</v>
      </c>
      <c r="E957" s="49" t="s">
        <v>1567</v>
      </c>
      <c r="F957" s="93" t="s">
        <v>2298</v>
      </c>
      <c r="G957" s="85">
        <v>1987</v>
      </c>
      <c r="H957" s="49" t="s">
        <v>31</v>
      </c>
      <c r="I957" s="2" t="str">
        <f>IF(G957&lt;=1953,"M60",IF(G957&lt;=1963,"M50",IF(G957&lt;=1973,"M40","M")))</f>
        <v>M</v>
      </c>
      <c r="J957" s="105">
        <f t="shared" si="73"/>
        <v>81.5</v>
      </c>
      <c r="K957" s="249">
        <f t="shared" si="74"/>
        <v>81.5</v>
      </c>
      <c r="L957" s="51">
        <f t="shared" si="75"/>
        <v>1</v>
      </c>
      <c r="M957" s="52" t="str">
        <f t="shared" si="76"/>
        <v>nie</v>
      </c>
      <c r="N957" s="106">
        <f>IF($M957="ano",LARGE((Q957,U957,Y957,AC957,AG957,AK957,AO957,AS957,AW957,BA957,BE957,BI957,BM957,BQ957,BU957,BY957,CC957),1)+LARGE((Q957,U957,Y957,AC957,AG957,AK957,AO957,AS957,AW957,BA957,BE957,BI957,BM957,BQ957,BU957,BY957,CC957),2)+LARGE((Q957,U957,Y957,AC957,AG957,AK957,AO957,AS957,AW957,BA957,BE957,BI957,BM957,BQ957,BU957,BY957,CC957),3)+LARGE((Q957,U957,Y957,AC957,AG957,AK957,AO957,AS957,AW957,BA957,BE957,BI957,BM957,BQ957,BU957,BY957,CC957),4)+LARGE((Q957,U957,Y957,AC957,AG957,AK957,AO957,AS957,AW957,BA957,BE957,BI957,BM957,BQ957,BU957,BY957,CC957),5),J957)</f>
        <v>81.5</v>
      </c>
      <c r="O957" s="250">
        <f>IF($M957="ano",LARGE((S957,W957,AA957,AE957,AI957,AM957,AQ957,AU957,AY957,BC957,BG957,BK957,BO957,BS957,BW957,CA957,CE957),1)+LARGE((S957,W957,AA957,AE957,AI957,AM957,AQ957,AU957,AY957,BC957,BG957,BK957,BO957,BS957,BW957,CA957,CE957),2)+LARGE((S957,W957,AA957,AE957,AI957,AM957,AQ957,AU957,AY957,BC957,BG957,BK957,BO957,BS957,BW957,CA957,CE957),3)+LARGE((S957,W957,AA957,AE957,AI957,AM957,AQ957,AU957,AY957,BC957,BG957,BK957,BO957,BS957,BW957,CA957,CE957),4)+LARGE((S957,W957,AA957,AE957,AI957,AM957,AQ957,AU957,AY957,BC957,BG957,BK957,BO957,BS957,BW957,CA957,CE957),5),K957)</f>
        <v>81.5</v>
      </c>
      <c r="P957" s="191"/>
      <c r="Q957" s="192"/>
      <c r="R957" s="192"/>
      <c r="S957" s="193"/>
      <c r="T957" s="194">
        <v>0.12322916666666667</v>
      </c>
      <c r="U957" s="256">
        <v>81.5</v>
      </c>
      <c r="V957" s="194">
        <v>0.12322916666666667</v>
      </c>
      <c r="W957" s="256">
        <v>81.5</v>
      </c>
      <c r="X957" s="197"/>
      <c r="Y957" s="198" t="s">
        <v>247</v>
      </c>
      <c r="Z957" s="198"/>
      <c r="AA957" s="199" t="s">
        <v>247</v>
      </c>
      <c r="AB957" s="200"/>
      <c r="AC957" s="201"/>
      <c r="AD957" s="201"/>
      <c r="AE957" s="202"/>
      <c r="AF957" s="203"/>
      <c r="AG957" s="204"/>
      <c r="AH957" s="204"/>
      <c r="AI957" s="205"/>
      <c r="AJ957" s="200"/>
      <c r="AK957" s="201" t="s">
        <v>247</v>
      </c>
      <c r="AL957" s="201"/>
      <c r="AM957" s="202"/>
      <c r="AN957" s="206"/>
      <c r="AO957" s="207" t="s">
        <v>247</v>
      </c>
      <c r="AP957" s="207"/>
      <c r="AQ957" s="208"/>
      <c r="AU957" s="202"/>
      <c r="AW957" s="231"/>
      <c r="AX957" s="231"/>
      <c r="AY957" s="253"/>
      <c r="BA957" s="207"/>
      <c r="BB957" s="207"/>
      <c r="BC957" s="208"/>
      <c r="BD957" s="210"/>
      <c r="BE957" s="211"/>
      <c r="BF957" s="211"/>
      <c r="BG957" s="212"/>
      <c r="BH957" s="213"/>
      <c r="BI957" s="214"/>
      <c r="BJ957" s="214"/>
      <c r="BK957" s="215"/>
      <c r="BL957" s="112"/>
      <c r="BM957" s="233"/>
      <c r="BN957" s="233"/>
      <c r="BO957" s="255"/>
      <c r="BP957" s="216"/>
      <c r="BQ957" s="216"/>
      <c r="BR957" s="216"/>
      <c r="BS957" s="217"/>
      <c r="BT957" s="218"/>
      <c r="BU957" s="259"/>
      <c r="BV957" s="259"/>
      <c r="BW957" s="260"/>
      <c r="BY957" s="257"/>
      <c r="BZ957" s="257"/>
      <c r="CA957" s="257"/>
      <c r="CB957" s="221"/>
      <c r="CC957" s="222"/>
      <c r="CD957" s="222"/>
      <c r="CE957" s="222"/>
    </row>
    <row r="958" spans="2:83" ht="15" customHeight="1">
      <c r="B958" s="2">
        <v>1091</v>
      </c>
      <c r="C958" s="2">
        <v>953</v>
      </c>
      <c r="D958" s="49" t="s">
        <v>544</v>
      </c>
      <c r="E958" s="49" t="s">
        <v>1505</v>
      </c>
      <c r="F958" s="93" t="s">
        <v>416</v>
      </c>
      <c r="G958" s="85" t="s">
        <v>309</v>
      </c>
      <c r="H958" s="49" t="s">
        <v>31</v>
      </c>
      <c r="I958" s="49" t="s">
        <v>31</v>
      </c>
      <c r="J958" s="105">
        <f t="shared" si="73"/>
        <v>80.5</v>
      </c>
      <c r="K958" s="249">
        <f t="shared" si="74"/>
        <v>81.2</v>
      </c>
      <c r="L958" s="51">
        <f t="shared" si="75"/>
        <v>1</v>
      </c>
      <c r="M958" s="52" t="str">
        <f t="shared" si="76"/>
        <v>nie</v>
      </c>
      <c r="N958" s="106">
        <f>IF($M958="ano",LARGE((Q958,U958,Y958,AC958,AG958,AK958,AO958,AS958,AW958,BA958,BE958,BI958,BM958,BQ958,BU958,BY958,CC958),1)+LARGE((Q958,U958,Y958,AC958,AG958,AK958,AO958,AS958,AW958,BA958,BE958,BI958,BM958,BQ958,BU958,BY958,CC958),2)+LARGE((Q958,U958,Y958,AC958,AG958,AK958,AO958,AS958,AW958,BA958,BE958,BI958,BM958,BQ958,BU958,BY958,CC958),3)+LARGE((Q958,U958,Y958,AC958,AG958,AK958,AO958,AS958,AW958,BA958,BE958,BI958,BM958,BQ958,BU958,BY958,CC958),4)+LARGE((Q958,U958,Y958,AC958,AG958,AK958,AO958,AS958,AW958,BA958,BE958,BI958,BM958,BQ958,BU958,BY958,CC958),5),J958)</f>
        <v>80.5</v>
      </c>
      <c r="O958" s="250">
        <f>IF($M958="ano",LARGE((S958,W958,AA958,AE958,AI958,AM958,AQ958,AU958,AY958,BC958,BG958,BK958,BO958,BS958,BW958,CA958,CE958),1)+LARGE((S958,W958,AA958,AE958,AI958,AM958,AQ958,AU958,AY958,BC958,BG958,BK958,BO958,BS958,BW958,CA958,CE958),2)+LARGE((S958,W958,AA958,AE958,AI958,AM958,AQ958,AU958,AY958,BC958,BG958,BK958,BO958,BS958,BW958,CA958,CE958),3)+LARGE((S958,W958,AA958,AE958,AI958,AM958,AQ958,AU958,AY958,BC958,BG958,BK958,BO958,BS958,BW958,CA958,CE958),4)+LARGE((S958,W958,AA958,AE958,AI958,AM958,AQ958,AU958,AY958,BC958,BG958,BK958,BO958,BS958,BW958,CA958,CE958),5),K958)</f>
        <v>81.2</v>
      </c>
      <c r="S958" s="193"/>
      <c r="W958" s="196"/>
      <c r="Y958" s="59" t="s">
        <v>247</v>
      </c>
      <c r="AA958" s="199" t="s">
        <v>247</v>
      </c>
      <c r="AE958" s="202"/>
      <c r="AI958" s="205"/>
      <c r="AJ958" s="200"/>
      <c r="AK958" s="201" t="s">
        <v>247</v>
      </c>
      <c r="AL958" s="201"/>
      <c r="AM958" s="202"/>
      <c r="AN958" s="206">
        <v>4.0775462962962965E-2</v>
      </c>
      <c r="AO958" s="251">
        <v>80.5</v>
      </c>
      <c r="AP958" s="206">
        <v>4.0428871527777785E-2</v>
      </c>
      <c r="AQ958" s="251">
        <v>81.2</v>
      </c>
      <c r="AU958" s="202"/>
      <c r="AW958" s="231"/>
      <c r="AX958" s="231"/>
      <c r="AY958" s="253"/>
      <c r="BA958" s="207"/>
      <c r="BB958" s="207"/>
      <c r="BC958" s="208"/>
      <c r="BD958" s="210"/>
      <c r="BE958" s="211"/>
      <c r="BF958" s="211"/>
      <c r="BG958" s="212"/>
      <c r="BH958" s="213"/>
      <c r="BI958" s="214"/>
      <c r="BJ958" s="214"/>
      <c r="BK958" s="215"/>
      <c r="BL958" s="112"/>
      <c r="BM958" s="233"/>
      <c r="BN958" s="233"/>
      <c r="BO958" s="255"/>
      <c r="BS958" s="217"/>
      <c r="BT958" s="218"/>
      <c r="BU958" s="259"/>
      <c r="BV958" s="259"/>
      <c r="BW958" s="260"/>
      <c r="BY958" s="257"/>
      <c r="BZ958" s="257"/>
      <c r="CA958" s="257"/>
      <c r="CB958" s="221"/>
      <c r="CC958" s="222"/>
      <c r="CD958" s="222"/>
      <c r="CE958" s="222"/>
    </row>
    <row r="959" spans="2:83" ht="15" customHeight="1">
      <c r="B959" s="2">
        <v>1092</v>
      </c>
      <c r="C959" s="2">
        <v>954</v>
      </c>
      <c r="D959" s="80" t="s">
        <v>1894</v>
      </c>
      <c r="E959" s="80" t="s">
        <v>1567</v>
      </c>
      <c r="F959" s="90" t="s">
        <v>2304</v>
      </c>
      <c r="G959" s="84">
        <v>1983</v>
      </c>
      <c r="H959" s="49" t="s">
        <v>31</v>
      </c>
      <c r="I959" s="2" t="str">
        <f>IF(G959&lt;=1953,"M60",IF(G959&lt;=1963,"M50",IF(G959&lt;=1973,"M40","M")))</f>
        <v>M</v>
      </c>
      <c r="J959" s="105">
        <f t="shared" si="73"/>
        <v>81.09</v>
      </c>
      <c r="K959" s="249">
        <f t="shared" si="74"/>
        <v>81.09</v>
      </c>
      <c r="L959" s="51">
        <f t="shared" si="75"/>
        <v>1</v>
      </c>
      <c r="M959" s="52" t="str">
        <f t="shared" si="76"/>
        <v>nie</v>
      </c>
      <c r="N959" s="106">
        <f>IF($M959="ano",LARGE((Q959,U959,Y959,AC959,AG959,AK959,AO959,AS959,AW959,BA959,BE959,BI959,BM959,BQ959,BU959,BY959,CC959),1)+LARGE((Q959,U959,Y959,AC959,AG959,AK959,AO959,AS959,AW959,BA959,BE959,BI959,BM959,BQ959,BU959,BY959,CC959),2)+LARGE((Q959,U959,Y959,AC959,AG959,AK959,AO959,AS959,AW959,BA959,BE959,BI959,BM959,BQ959,BU959,BY959,CC959),3)+LARGE((Q959,U959,Y959,AC959,AG959,AK959,AO959,AS959,AW959,BA959,BE959,BI959,BM959,BQ959,BU959,BY959,CC959),4)+LARGE((Q959,U959,Y959,AC959,AG959,AK959,AO959,AS959,AW959,BA959,BE959,BI959,BM959,BQ959,BU959,BY959,CC959),5),J959)</f>
        <v>81.09</v>
      </c>
      <c r="O959" s="250">
        <f>IF($M959="ano",LARGE((S959,W959,AA959,AE959,AI959,AM959,AQ959,AU959,AY959,BC959,BG959,BK959,BO959,BS959,BW959,CA959,CE959),1)+LARGE((S959,W959,AA959,AE959,AI959,AM959,AQ959,AU959,AY959,BC959,BG959,BK959,BO959,BS959,BW959,CA959,CE959),2)+LARGE((S959,W959,AA959,AE959,AI959,AM959,AQ959,AU959,AY959,BC959,BG959,BK959,BO959,BS959,BW959,CA959,CE959),3)+LARGE((S959,W959,AA959,AE959,AI959,AM959,AQ959,AU959,AY959,BC959,BG959,BK959,BO959,BS959,BW959,CA959,CE959),4)+LARGE((S959,W959,AA959,AE959,AI959,AM959,AQ959,AU959,AY959,BC959,BG959,BK959,BO959,BS959,BW959,CA959,CE959),5),K959)</f>
        <v>81.09</v>
      </c>
      <c r="P959" s="191"/>
      <c r="Q959" s="192"/>
      <c r="R959" s="192"/>
      <c r="S959" s="193"/>
      <c r="T959" s="194">
        <v>0.12336805555555556</v>
      </c>
      <c r="U959" s="256">
        <v>81.09</v>
      </c>
      <c r="V959" s="194">
        <v>0.12336805555555556</v>
      </c>
      <c r="W959" s="256">
        <v>81.09</v>
      </c>
      <c r="X959" s="197"/>
      <c r="Y959" s="198" t="s">
        <v>247</v>
      </c>
      <c r="Z959" s="198"/>
      <c r="AA959" s="199" t="s">
        <v>247</v>
      </c>
      <c r="AB959" s="200"/>
      <c r="AC959" s="201"/>
      <c r="AD959" s="201"/>
      <c r="AE959" s="202"/>
      <c r="AF959" s="203"/>
      <c r="AG959" s="204"/>
      <c r="AH959" s="204"/>
      <c r="AI959" s="205"/>
      <c r="AJ959" s="200"/>
      <c r="AK959" s="201" t="s">
        <v>247</v>
      </c>
      <c r="AL959" s="201"/>
      <c r="AM959" s="202"/>
      <c r="AN959" s="206"/>
      <c r="AO959" s="207" t="s">
        <v>247</v>
      </c>
      <c r="AP959" s="207"/>
      <c r="AQ959" s="208"/>
      <c r="AU959" s="202"/>
      <c r="AW959" s="231"/>
      <c r="AX959" s="231"/>
      <c r="AY959" s="253"/>
      <c r="BA959" s="207"/>
      <c r="BB959" s="207"/>
      <c r="BC959" s="208"/>
      <c r="BD959" s="210"/>
      <c r="BE959" s="211"/>
      <c r="BF959" s="211"/>
      <c r="BG959" s="212"/>
      <c r="BH959" s="213"/>
      <c r="BI959" s="214"/>
      <c r="BJ959" s="214"/>
      <c r="BK959" s="215"/>
      <c r="BL959" s="112"/>
      <c r="BM959" s="233"/>
      <c r="BN959" s="233"/>
      <c r="BO959" s="255"/>
      <c r="BP959" s="216"/>
      <c r="BQ959" s="216"/>
      <c r="BR959" s="216"/>
      <c r="BS959" s="217"/>
      <c r="BT959" s="218"/>
      <c r="BU959" s="259"/>
      <c r="BV959" s="259"/>
      <c r="BW959" s="260"/>
      <c r="BY959" s="257"/>
      <c r="BZ959" s="257"/>
      <c r="CA959" s="257"/>
      <c r="CB959" s="221"/>
      <c r="CC959" s="222"/>
      <c r="CD959" s="222"/>
      <c r="CE959" s="222"/>
    </row>
    <row r="960" spans="2:83" ht="15" customHeight="1">
      <c r="B960" s="2">
        <v>1093</v>
      </c>
      <c r="C960" s="2">
        <v>955</v>
      </c>
      <c r="D960" s="47" t="s">
        <v>1502</v>
      </c>
      <c r="E960" s="47" t="s">
        <v>1700</v>
      </c>
      <c r="F960" s="89"/>
      <c r="G960" s="48">
        <v>1978</v>
      </c>
      <c r="H960" s="49" t="s">
        <v>31</v>
      </c>
      <c r="I960" s="2" t="str">
        <f>IF(G960&lt;=1953,"M60",IF(G960&lt;=1963,"M50",IF(G960&lt;=1973,"M40","M")))</f>
        <v>M</v>
      </c>
      <c r="J960" s="105">
        <f t="shared" si="73"/>
        <v>80.12</v>
      </c>
      <c r="K960" s="249">
        <f t="shared" si="74"/>
        <v>80.81</v>
      </c>
      <c r="L960" s="51">
        <f t="shared" si="75"/>
        <v>1</v>
      </c>
      <c r="M960" s="52" t="str">
        <f t="shared" si="76"/>
        <v>nie</v>
      </c>
      <c r="N960" s="106">
        <f>IF($M960="ano",LARGE((Q960,U960,Y960,AC960,AG960,AK960,AO960,AS960,AW960,BA960,BE960,BI960,BM960,BQ960,BU960,BY960,CC960),1)+LARGE((Q960,U960,Y960,AC960,AG960,AK960,AO960,AS960,AW960,BA960,BE960,BI960,BM960,BQ960,BU960,BY960,CC960),2)+LARGE((Q960,U960,Y960,AC960,AG960,AK960,AO960,AS960,AW960,BA960,BE960,BI960,BM960,BQ960,BU960,BY960,CC960),3)+LARGE((Q960,U960,Y960,AC960,AG960,AK960,AO960,AS960,AW960,BA960,BE960,BI960,BM960,BQ960,BU960,BY960,CC960),4)+LARGE((Q960,U960,Y960,AC960,AG960,AK960,AO960,AS960,AW960,BA960,BE960,BI960,BM960,BQ960,BU960,BY960,CC960),5),J960)</f>
        <v>80.12</v>
      </c>
      <c r="O960" s="250">
        <f>IF($M960="ano",LARGE((S960,W960,AA960,AE960,AI960,AM960,AQ960,AU960,AY960,BC960,BG960,BK960,BO960,BS960,BW960,CA960,CE960),1)+LARGE((S960,W960,AA960,AE960,AI960,AM960,AQ960,AU960,AY960,BC960,BG960,BK960,BO960,BS960,BW960,CA960,CE960),2)+LARGE((S960,W960,AA960,AE960,AI960,AM960,AQ960,AU960,AY960,BC960,BG960,BK960,BO960,BS960,BW960,CA960,CE960),3)+LARGE((S960,W960,AA960,AE960,AI960,AM960,AQ960,AU960,AY960,BC960,BG960,BK960,BO960,BS960,BW960,CA960,CE960),4)+LARGE((S960,W960,AA960,AE960,AI960,AM960,AQ960,AU960,AY960,BC960,BG960,BK960,BO960,BS960,BW960,CA960,CE960),5),K960)</f>
        <v>80.81</v>
      </c>
      <c r="P960" s="191">
        <v>0.29369212962962959</v>
      </c>
      <c r="Q960" s="192">
        <v>80.12</v>
      </c>
      <c r="R960" s="191">
        <v>0.29119574652777774</v>
      </c>
      <c r="S960" s="192">
        <v>80.81</v>
      </c>
      <c r="T960" s="194"/>
      <c r="U960" s="195"/>
      <c r="V960" s="195"/>
      <c r="W960" s="196"/>
      <c r="X960" s="197"/>
      <c r="Y960" s="198" t="s">
        <v>247</v>
      </c>
      <c r="Z960" s="198"/>
      <c r="AA960" s="199" t="s">
        <v>247</v>
      </c>
      <c r="AB960" s="200"/>
      <c r="AC960" s="201"/>
      <c r="AD960" s="201"/>
      <c r="AE960" s="202"/>
      <c r="AF960" s="203"/>
      <c r="AG960" s="204"/>
      <c r="AH960" s="204"/>
      <c r="AI960" s="205"/>
      <c r="AJ960" s="200"/>
      <c r="AK960" s="201" t="s">
        <v>247</v>
      </c>
      <c r="AL960" s="201"/>
      <c r="AM960" s="202"/>
      <c r="AN960" s="206"/>
      <c r="AO960" s="207" t="s">
        <v>247</v>
      </c>
      <c r="AP960" s="207"/>
      <c r="AQ960" s="208"/>
      <c r="AU960" s="202"/>
      <c r="AW960" s="231"/>
      <c r="AX960" s="231"/>
      <c r="AY960" s="253"/>
      <c r="BA960" s="207"/>
      <c r="BB960" s="207"/>
      <c r="BC960" s="208"/>
      <c r="BD960" s="210"/>
      <c r="BE960" s="211"/>
      <c r="BF960" s="211"/>
      <c r="BG960" s="212"/>
      <c r="BH960" s="213"/>
      <c r="BI960" s="214"/>
      <c r="BJ960" s="214"/>
      <c r="BK960" s="215"/>
      <c r="BL960" s="112"/>
      <c r="BM960" s="233"/>
      <c r="BN960" s="233"/>
      <c r="BO960" s="255"/>
      <c r="BP960" s="216"/>
      <c r="BQ960" s="216"/>
      <c r="BR960" s="216"/>
      <c r="BS960" s="217"/>
      <c r="BT960" s="218"/>
      <c r="BU960" s="259"/>
      <c r="BV960" s="259"/>
      <c r="BW960" s="260"/>
      <c r="BY960" s="257"/>
      <c r="BZ960" s="257"/>
      <c r="CA960" s="257"/>
      <c r="CB960" s="221"/>
      <c r="CC960" s="222"/>
      <c r="CD960" s="222"/>
      <c r="CE960" s="222"/>
    </row>
    <row r="961" spans="1:84" ht="15" customHeight="1">
      <c r="B961" s="2">
        <v>1094</v>
      </c>
      <c r="C961" s="2">
        <v>956</v>
      </c>
      <c r="D961" s="49" t="s">
        <v>601</v>
      </c>
      <c r="E961" s="49" t="s">
        <v>2565</v>
      </c>
      <c r="F961" s="93" t="s">
        <v>427</v>
      </c>
      <c r="G961" s="85" t="s">
        <v>332</v>
      </c>
      <c r="H961" s="49" t="s">
        <v>31</v>
      </c>
      <c r="I961" s="49" t="s">
        <v>37</v>
      </c>
      <c r="J961" s="105">
        <f t="shared" si="73"/>
        <v>64.72</v>
      </c>
      <c r="K961" s="249">
        <f t="shared" si="74"/>
        <v>80.800000000000011</v>
      </c>
      <c r="L961" s="51">
        <f t="shared" si="75"/>
        <v>1</v>
      </c>
      <c r="M961" s="52" t="str">
        <f t="shared" si="76"/>
        <v>nie</v>
      </c>
      <c r="N961" s="106">
        <f>IF($M961="ano",LARGE((Q961,U961,Y961,AC961,AG961,AK961,AO961,AS961,AW961,BA961,BE961,BI961,BM961,BQ961,BU961,BY961,CC961),1)+LARGE((Q961,U961,Y961,AC961,AG961,AK961,AO961,AS961,AW961,BA961,BE961,BI961,BM961,BQ961,BU961,BY961,CC961),2)+LARGE((Q961,U961,Y961,AC961,AG961,AK961,AO961,AS961,AW961,BA961,BE961,BI961,BM961,BQ961,BU961,BY961,CC961),3)+LARGE((Q961,U961,Y961,AC961,AG961,AK961,AO961,AS961,AW961,BA961,BE961,BI961,BM961,BQ961,BU961,BY961,CC961),4)+LARGE((Q961,U961,Y961,AC961,AG961,AK961,AO961,AS961,AW961,BA961,BE961,BI961,BM961,BQ961,BU961,BY961,CC961),5),J961)</f>
        <v>64.72</v>
      </c>
      <c r="O961" s="250">
        <f>IF($M961="ano",LARGE((S961,W961,AA961,AE961,AI961,AM961,AQ961,AU961,AY961,BC961,BG961,BK961,BO961,BS961,BW961,CA961,CE961),1)+LARGE((S961,W961,AA961,AE961,AI961,AM961,AQ961,AU961,AY961,BC961,BG961,BK961,BO961,BS961,BW961,CA961,CE961),2)+LARGE((S961,W961,AA961,AE961,AI961,AM961,AQ961,AU961,AY961,BC961,BG961,BK961,BO961,BS961,BW961,CA961,CE961),3)+LARGE((S961,W961,AA961,AE961,AI961,AM961,AQ961,AU961,AY961,BC961,BG961,BK961,BO961,BS961,BW961,CA961,CE961),4)+LARGE((S961,W961,AA961,AE961,AI961,AM961,AQ961,AU961,AY961,BC961,BG961,BK961,BO961,BS961,BW961,CA961,CE961),5),K961)</f>
        <v>80.800000000000011</v>
      </c>
      <c r="S961" s="193"/>
      <c r="W961" s="196"/>
      <c r="Y961" s="59" t="s">
        <v>247</v>
      </c>
      <c r="AA961" s="199" t="s">
        <v>247</v>
      </c>
      <c r="AE961" s="202"/>
      <c r="AG961" s="61" t="s">
        <v>247</v>
      </c>
      <c r="AI961" s="205"/>
      <c r="AJ961" s="200"/>
      <c r="AK961" s="201" t="s">
        <v>247</v>
      </c>
      <c r="AL961" s="201"/>
      <c r="AM961" s="202"/>
      <c r="AN961" s="206">
        <v>4.2789351851851849E-2</v>
      </c>
      <c r="AO961" s="251">
        <v>64.72</v>
      </c>
      <c r="AP961" s="206">
        <v>3.4274270833333335E-2</v>
      </c>
      <c r="AQ961" s="251">
        <v>80.800000000000011</v>
      </c>
      <c r="AU961" s="202"/>
      <c r="AW961" s="231"/>
      <c r="AX961" s="231"/>
      <c r="AY961" s="253"/>
      <c r="BA961" s="207"/>
      <c r="BB961" s="207"/>
      <c r="BC961" s="208"/>
      <c r="BD961" s="210"/>
      <c r="BE961" s="211"/>
      <c r="BF961" s="211"/>
      <c r="BG961" s="212"/>
      <c r="BH961" s="213"/>
      <c r="BI961" s="214"/>
      <c r="BJ961" s="214"/>
      <c r="BK961" s="215"/>
      <c r="BL961" s="112"/>
      <c r="BM961" s="233"/>
      <c r="BN961" s="233"/>
      <c r="BO961" s="255"/>
      <c r="BS961" s="217"/>
      <c r="BT961" s="218"/>
      <c r="BU961" s="259"/>
      <c r="BV961" s="259"/>
      <c r="BW961" s="260"/>
      <c r="BY961" s="257"/>
      <c r="BZ961" s="257"/>
      <c r="CA961" s="257"/>
      <c r="CB961" s="221"/>
      <c r="CC961" s="222"/>
      <c r="CD961" s="222"/>
      <c r="CE961" s="222"/>
    </row>
    <row r="962" spans="1:84" ht="15" customHeight="1">
      <c r="B962" s="2">
        <v>1095</v>
      </c>
      <c r="C962" s="2">
        <v>957</v>
      </c>
      <c r="D962" s="49" t="s">
        <v>172</v>
      </c>
      <c r="E962" s="49" t="s">
        <v>171</v>
      </c>
      <c r="F962" s="93" t="s">
        <v>80</v>
      </c>
      <c r="G962" s="85">
        <v>1980</v>
      </c>
      <c r="H962" s="49" t="s">
        <v>31</v>
      </c>
      <c r="I962" s="2" t="str">
        <f>IF(G962&lt;=1953,"M60",IF(G962&lt;=1963,"M50",IF(G962&lt;=1973,"M40","M")))</f>
        <v>M</v>
      </c>
      <c r="J962" s="105">
        <f t="shared" si="73"/>
        <v>80.58</v>
      </c>
      <c r="K962" s="249">
        <f t="shared" si="74"/>
        <v>80.75</v>
      </c>
      <c r="L962" s="51">
        <f t="shared" si="75"/>
        <v>1</v>
      </c>
      <c r="M962" s="52" t="str">
        <f t="shared" si="76"/>
        <v>nie</v>
      </c>
      <c r="N962" s="106">
        <f>IF($M962="ano",LARGE((Q962,U962,Y962,AC962,AG962,AK962,AO962,AS962,AW962,BA962,BE962,BI962,BM962,BQ962,BU962,BY962,CC962),1)+LARGE((Q962,U962,Y962,AC962,AG962,AK962,AO962,AS962,AW962,BA962,BE962,BI962,BM962,BQ962,BU962,BY962,CC962),2)+LARGE((Q962,U962,Y962,AC962,AG962,AK962,AO962,AS962,AW962,BA962,BE962,BI962,BM962,BQ962,BU962,BY962,CC962),3)+LARGE((Q962,U962,Y962,AC962,AG962,AK962,AO962,AS962,AW962,BA962,BE962,BI962,BM962,BQ962,BU962,BY962,CC962),4)+LARGE((Q962,U962,Y962,AC962,AG962,AK962,AO962,AS962,AW962,BA962,BE962,BI962,BM962,BQ962,BU962,BY962,CC962),5),J962)</f>
        <v>80.58</v>
      </c>
      <c r="O962" s="250">
        <f>IF($M962="ano",LARGE((S962,W962,AA962,AE962,AI962,AM962,AQ962,AU962,AY962,BC962,BG962,BK962,BO962,BS962,BW962,CA962,CE962),1)+LARGE((S962,W962,AA962,AE962,AI962,AM962,AQ962,AU962,AY962,BC962,BG962,BK962,BO962,BS962,BW962,CA962,CE962),2)+LARGE((S962,W962,AA962,AE962,AI962,AM962,AQ962,AU962,AY962,BC962,BG962,BK962,BO962,BS962,BW962,CA962,CE962),3)+LARGE((S962,W962,AA962,AE962,AI962,AM962,AQ962,AU962,AY962,BC962,BG962,BK962,BO962,BS962,BW962,CA962,CE962),4)+LARGE((S962,W962,AA962,AE962,AI962,AM962,AQ962,AU962,AY962,BC962,BG962,BK962,BO962,BS962,BW962,CA962,CE962),5),K962)</f>
        <v>80.75</v>
      </c>
      <c r="S962" s="193"/>
      <c r="W962" s="196"/>
      <c r="Y962" s="59" t="s">
        <v>247</v>
      </c>
      <c r="AA962" s="199" t="s">
        <v>247</v>
      </c>
      <c r="AB962" s="200">
        <v>7.7303240740740742E-2</v>
      </c>
      <c r="AC962" s="252">
        <v>80.58</v>
      </c>
      <c r="AD962" s="200">
        <v>7.7148634259259261E-2</v>
      </c>
      <c r="AE962" s="252">
        <v>80.75</v>
      </c>
      <c r="AI962" s="205"/>
      <c r="AJ962" s="200"/>
      <c r="AK962" s="201" t="s">
        <v>247</v>
      </c>
      <c r="AL962" s="201"/>
      <c r="AM962" s="202"/>
      <c r="AN962" s="206"/>
      <c r="AO962" s="207" t="s">
        <v>247</v>
      </c>
      <c r="AP962" s="207"/>
      <c r="AQ962" s="208"/>
      <c r="AU962" s="202"/>
      <c r="AW962" s="231"/>
      <c r="AX962" s="231"/>
      <c r="AY962" s="253"/>
      <c r="BA962" s="207"/>
      <c r="BB962" s="207"/>
      <c r="BC962" s="208"/>
      <c r="BD962" s="210"/>
      <c r="BE962" s="211"/>
      <c r="BF962" s="211"/>
      <c r="BG962" s="212"/>
      <c r="BH962" s="213"/>
      <c r="BI962" s="214"/>
      <c r="BJ962" s="214"/>
      <c r="BK962" s="215"/>
      <c r="BL962" s="112"/>
      <c r="BM962" s="233"/>
      <c r="BN962" s="233"/>
      <c r="BO962" s="255"/>
      <c r="BS962" s="217"/>
      <c r="BT962" s="218"/>
      <c r="BU962" s="259"/>
      <c r="BV962" s="259"/>
      <c r="BW962" s="260"/>
      <c r="BY962" s="257"/>
      <c r="BZ962" s="257"/>
      <c r="CA962" s="257"/>
      <c r="CB962" s="221"/>
      <c r="CC962" s="222"/>
      <c r="CD962" s="222"/>
      <c r="CE962" s="222"/>
    </row>
    <row r="963" spans="1:84" ht="15" customHeight="1">
      <c r="B963" s="2">
        <v>1097</v>
      </c>
      <c r="C963" s="2">
        <v>958</v>
      </c>
      <c r="D963" s="47" t="s">
        <v>20</v>
      </c>
      <c r="E963" s="47" t="s">
        <v>1546</v>
      </c>
      <c r="F963" s="89" t="s">
        <v>17</v>
      </c>
      <c r="G963" s="48">
        <v>1973</v>
      </c>
      <c r="H963" s="49" t="s">
        <v>31</v>
      </c>
      <c r="I963" s="2" t="str">
        <f>IF(G963&lt;=1953,"M60",IF(G963&lt;=1963,"M50",IF(G963&lt;=1973,"M40","M")))</f>
        <v>M40</v>
      </c>
      <c r="J963" s="105">
        <f t="shared" si="73"/>
        <v>77.14</v>
      </c>
      <c r="K963" s="249">
        <f t="shared" si="74"/>
        <v>80.460000000000008</v>
      </c>
      <c r="L963" s="51">
        <f t="shared" si="75"/>
        <v>1</v>
      </c>
      <c r="M963" s="52" t="str">
        <f t="shared" si="76"/>
        <v>nie</v>
      </c>
      <c r="N963" s="106">
        <f>IF($M963="ano",LARGE((Q963,U963,Y963,AC963,AG963,AK963,AO963,AS963,AW963,BA963,BE963,BI963,BM963,BQ963,BU963,BY963,CC963),1)+LARGE((Q963,U963,Y963,AC963,AG963,AK963,AO963,AS963,AW963,BA963,BE963,BI963,BM963,BQ963,BU963,BY963,CC963),2)+LARGE((Q963,U963,Y963,AC963,AG963,AK963,AO963,AS963,AW963,BA963,BE963,BI963,BM963,BQ963,BU963,BY963,CC963),3)+LARGE((Q963,U963,Y963,AC963,AG963,AK963,AO963,AS963,AW963,BA963,BE963,BI963,BM963,BQ963,BU963,BY963,CC963),4)+LARGE((Q963,U963,Y963,AC963,AG963,AK963,AO963,AS963,AW963,BA963,BE963,BI963,BM963,BQ963,BU963,BY963,CC963),5),J963)</f>
        <v>77.14</v>
      </c>
      <c r="O963" s="250">
        <f>IF($M963="ano",LARGE((S963,W963,AA963,AE963,AI963,AM963,AQ963,AU963,AY963,BC963,BG963,BK963,BO963,BS963,BW963,CA963,CE963),1)+LARGE((S963,W963,AA963,AE963,AI963,AM963,AQ963,AU963,AY963,BC963,BG963,BK963,BO963,BS963,BW963,CA963,CE963),2)+LARGE((S963,W963,AA963,AE963,AI963,AM963,AQ963,AU963,AY963,BC963,BG963,BK963,BO963,BS963,BW963,CA963,CE963),3)+LARGE((S963,W963,AA963,AE963,AI963,AM963,AQ963,AU963,AY963,BC963,BG963,BK963,BO963,BS963,BW963,CA963,CE963),4)+LARGE((S963,W963,AA963,AE963,AI963,AM963,AQ963,AU963,AY963,BC963,BG963,BK963,BO963,BS963,BW963,CA963,CE963),5),K963)</f>
        <v>80.460000000000008</v>
      </c>
      <c r="P963" s="191">
        <v>0.2961226851851852</v>
      </c>
      <c r="Q963" s="192">
        <v>77.14</v>
      </c>
      <c r="R963" s="191">
        <v>0.28392243055555555</v>
      </c>
      <c r="S963" s="192">
        <v>80.460000000000008</v>
      </c>
      <c r="T963" s="194"/>
      <c r="U963" s="195"/>
      <c r="V963" s="195"/>
      <c r="W963" s="196"/>
      <c r="X963" s="197"/>
      <c r="Y963" s="198" t="s">
        <v>247</v>
      </c>
      <c r="Z963" s="198"/>
      <c r="AA963" s="199" t="s">
        <v>247</v>
      </c>
      <c r="AB963" s="200"/>
      <c r="AC963" s="201"/>
      <c r="AD963" s="201"/>
      <c r="AE963" s="202"/>
      <c r="AF963" s="203"/>
      <c r="AG963" s="204" t="s">
        <v>247</v>
      </c>
      <c r="AH963" s="204"/>
      <c r="AI963" s="205"/>
      <c r="AJ963" s="200"/>
      <c r="AK963" s="201" t="s">
        <v>247</v>
      </c>
      <c r="AL963" s="201"/>
      <c r="AM963" s="202"/>
      <c r="AN963" s="206"/>
      <c r="AO963" s="207" t="s">
        <v>247</v>
      </c>
      <c r="AP963" s="207"/>
      <c r="AQ963" s="208"/>
      <c r="AU963" s="202"/>
      <c r="AW963" s="231"/>
      <c r="AX963" s="231"/>
      <c r="AY963" s="253"/>
      <c r="BA963" s="207"/>
      <c r="BB963" s="207"/>
      <c r="BC963" s="208"/>
      <c r="BD963" s="210"/>
      <c r="BE963" s="211"/>
      <c r="BF963" s="211"/>
      <c r="BG963" s="212"/>
      <c r="BH963" s="213"/>
      <c r="BI963" s="214"/>
      <c r="BJ963" s="214"/>
      <c r="BK963" s="215"/>
      <c r="BL963" s="112"/>
      <c r="BM963" s="233"/>
      <c r="BN963" s="233"/>
      <c r="BO963" s="255"/>
      <c r="BP963" s="216"/>
      <c r="BQ963" s="216"/>
      <c r="BR963" s="216"/>
      <c r="BS963" s="217"/>
      <c r="BT963" s="218"/>
      <c r="BU963" s="259"/>
      <c r="BV963" s="259"/>
      <c r="BW963" s="260"/>
      <c r="BY963" s="257"/>
      <c r="BZ963" s="257"/>
      <c r="CA963" s="257"/>
      <c r="CB963" s="221"/>
      <c r="CC963" s="222"/>
      <c r="CD963" s="222"/>
      <c r="CE963" s="222"/>
    </row>
    <row r="964" spans="1:84" ht="15" customHeight="1">
      <c r="B964" s="2">
        <v>1101</v>
      </c>
      <c r="C964" s="2">
        <v>959</v>
      </c>
      <c r="D964" s="47" t="s">
        <v>2324</v>
      </c>
      <c r="E964" s="47" t="s">
        <v>1505</v>
      </c>
      <c r="F964" s="89" t="s">
        <v>2325</v>
      </c>
      <c r="G964" s="48">
        <v>1968</v>
      </c>
      <c r="H964" s="49" t="s">
        <v>31</v>
      </c>
      <c r="I964" s="2" t="str">
        <f>IF(G964&lt;=1953,"M60",IF(G964&lt;=1963,"M50",IF(G964&lt;=1973,"M40","M")))</f>
        <v>M40</v>
      </c>
      <c r="J964" s="105">
        <f t="shared" si="73"/>
        <v>73.42</v>
      </c>
      <c r="K964" s="249">
        <f t="shared" si="74"/>
        <v>79.710000000000008</v>
      </c>
      <c r="L964" s="51">
        <f t="shared" si="75"/>
        <v>1</v>
      </c>
      <c r="M964" s="52" t="str">
        <f t="shared" si="76"/>
        <v>nie</v>
      </c>
      <c r="N964" s="106">
        <f>IF($M964="ano",LARGE((Q964,U964,Y964,AC964,AG964,AK964,AO964,AS964,AW964,BA964,BE964,BI964,BM964,BQ964,BU964,BY964,CC964),1)+LARGE((Q964,U964,Y964,AC964,AG964,AK964,AO964,AS964,AW964,BA964,BE964,BI964,BM964,BQ964,BU964,BY964,CC964),2)+LARGE((Q964,U964,Y964,AC964,AG964,AK964,AO964,AS964,AW964,BA964,BE964,BI964,BM964,BQ964,BU964,BY964,CC964),3)+LARGE((Q964,U964,Y964,AC964,AG964,AK964,AO964,AS964,AW964,BA964,BE964,BI964,BM964,BQ964,BU964,BY964,CC964),4)+LARGE((Q964,U964,Y964,AC964,AG964,AK964,AO964,AS964,AW964,BA964,BE964,BI964,BM964,BQ964,BU964,BY964,CC964),5),J964)</f>
        <v>73.42</v>
      </c>
      <c r="O964" s="250">
        <f>IF($M964="ano",LARGE((S964,W964,AA964,AE964,AI964,AM964,AQ964,AU964,AY964,BC964,BG964,BK964,BO964,BS964,BW964,CA964,CE964),1)+LARGE((S964,W964,AA964,AE964,AI964,AM964,AQ964,AU964,AY964,BC964,BG964,BK964,BO964,BS964,BW964,CA964,CE964),2)+LARGE((S964,W964,AA964,AE964,AI964,AM964,AQ964,AU964,AY964,BC964,BG964,BK964,BO964,BS964,BW964,CA964,CE964),3)+LARGE((S964,W964,AA964,AE964,AI964,AM964,AQ964,AU964,AY964,BC964,BG964,BK964,BO964,BS964,BW964,CA964,CE964),4)+LARGE((S964,W964,AA964,AE964,AI964,AM964,AQ964,AU964,AY964,BC964,BG964,BK964,BO964,BS964,BW964,CA964,CE964),5),K964)</f>
        <v>79.710000000000008</v>
      </c>
      <c r="P964" s="191"/>
      <c r="Q964" s="192"/>
      <c r="R964" s="192"/>
      <c r="S964" s="193"/>
      <c r="T964" s="194">
        <v>0.12600694444444444</v>
      </c>
      <c r="U964" s="256">
        <v>73.42</v>
      </c>
      <c r="V964" s="194">
        <v>0.11607759722222222</v>
      </c>
      <c r="W964" s="256">
        <v>79.710000000000008</v>
      </c>
      <c r="X964" s="197"/>
      <c r="Y964" s="198" t="s">
        <v>247</v>
      </c>
      <c r="Z964" s="198"/>
      <c r="AA964" s="199" t="s">
        <v>247</v>
      </c>
      <c r="AB964" s="200"/>
      <c r="AC964" s="201"/>
      <c r="AD964" s="201"/>
      <c r="AE964" s="202"/>
      <c r="AF964" s="203"/>
      <c r="AG964" s="204" t="s">
        <v>247</v>
      </c>
      <c r="AH964" s="204"/>
      <c r="AI964" s="205"/>
      <c r="AJ964" s="200"/>
      <c r="AK964" s="201" t="s">
        <v>247</v>
      </c>
      <c r="AL964" s="201"/>
      <c r="AM964" s="202"/>
      <c r="AN964" s="206"/>
      <c r="AO964" s="207" t="s">
        <v>247</v>
      </c>
      <c r="AP964" s="207"/>
      <c r="AQ964" s="208"/>
      <c r="AU964" s="202"/>
      <c r="AW964" s="231"/>
      <c r="AX964" s="231"/>
      <c r="AY964" s="253"/>
      <c r="BA964" s="207"/>
      <c r="BB964" s="207"/>
      <c r="BC964" s="208"/>
      <c r="BD964" s="210"/>
      <c r="BE964" s="211"/>
      <c r="BF964" s="211"/>
      <c r="BG964" s="212"/>
      <c r="BH964" s="213"/>
      <c r="BI964" s="214"/>
      <c r="BJ964" s="214"/>
      <c r="BK964" s="215"/>
      <c r="BL964" s="112"/>
      <c r="BM964" s="233"/>
      <c r="BN964" s="233"/>
      <c r="BO964" s="255"/>
      <c r="BP964" s="216"/>
      <c r="BQ964" s="216"/>
      <c r="BR964" s="216"/>
      <c r="BS964" s="217"/>
      <c r="BT964" s="218"/>
      <c r="BU964" s="259"/>
      <c r="BV964" s="259"/>
      <c r="BW964" s="260"/>
      <c r="BY964" s="257"/>
      <c r="BZ964" s="257"/>
      <c r="CA964" s="257"/>
      <c r="CB964" s="221"/>
      <c r="CC964" s="222"/>
      <c r="CD964" s="222"/>
      <c r="CE964" s="222"/>
    </row>
    <row r="965" spans="1:84" ht="15" customHeight="1">
      <c r="B965" s="2">
        <v>1103</v>
      </c>
      <c r="C965" s="2">
        <v>960</v>
      </c>
      <c r="D965" s="47" t="s">
        <v>2308</v>
      </c>
      <c r="E965" s="47" t="s">
        <v>1502</v>
      </c>
      <c r="F965" s="89" t="s">
        <v>2047</v>
      </c>
      <c r="G965" s="48">
        <v>1985</v>
      </c>
      <c r="H965" s="49" t="s">
        <v>31</v>
      </c>
      <c r="I965" s="2" t="str">
        <f>IF(G965&lt;=1953,"M60",IF(G965&lt;=1963,"M50",IF(G965&lt;=1973,"M40","M")))</f>
        <v>M</v>
      </c>
      <c r="J965" s="105">
        <f t="shared" si="73"/>
        <v>79.209999999999994</v>
      </c>
      <c r="K965" s="249">
        <f t="shared" si="74"/>
        <v>79.209999999999994</v>
      </c>
      <c r="L965" s="51">
        <f t="shared" si="75"/>
        <v>1</v>
      </c>
      <c r="M965" s="52" t="str">
        <f t="shared" si="76"/>
        <v>nie</v>
      </c>
      <c r="N965" s="106">
        <f>IF($M965="ano",LARGE((Q965,U965,Y965,AC965,AG965,AK965,AO965,AS965,AW965,BA965,BE965,BI965,BM965,BQ965,BU965,BY965,CC965),1)+LARGE((Q965,U965,Y965,AC965,AG965,AK965,AO965,AS965,AW965,BA965,BE965,BI965,BM965,BQ965,BU965,BY965,CC965),2)+LARGE((Q965,U965,Y965,AC965,AG965,AK965,AO965,AS965,AW965,BA965,BE965,BI965,BM965,BQ965,BU965,BY965,CC965),3)+LARGE((Q965,U965,Y965,AC965,AG965,AK965,AO965,AS965,AW965,BA965,BE965,BI965,BM965,BQ965,BU965,BY965,CC965),4)+LARGE((Q965,U965,Y965,AC965,AG965,AK965,AO965,AS965,AW965,BA965,BE965,BI965,BM965,BQ965,BU965,BY965,CC965),5),J965)</f>
        <v>79.209999999999994</v>
      </c>
      <c r="O965" s="250">
        <f>IF($M965="ano",LARGE((S965,W965,AA965,AE965,AI965,AM965,AQ965,AU965,AY965,BC965,BG965,BK965,BO965,BS965,BW965,CA965,CE965),1)+LARGE((S965,W965,AA965,AE965,AI965,AM965,AQ965,AU965,AY965,BC965,BG965,BK965,BO965,BS965,BW965,CA965,CE965),2)+LARGE((S965,W965,AA965,AE965,AI965,AM965,AQ965,AU965,AY965,BC965,BG965,BK965,BO965,BS965,BW965,CA965,CE965),3)+LARGE((S965,W965,AA965,AE965,AI965,AM965,AQ965,AU965,AY965,BC965,BG965,BK965,BO965,BS965,BW965,CA965,CE965),4)+LARGE((S965,W965,AA965,AE965,AI965,AM965,AQ965,AU965,AY965,BC965,BG965,BK965,BO965,BS965,BW965,CA965,CE965),5),K965)</f>
        <v>79.209999999999994</v>
      </c>
      <c r="P965" s="191"/>
      <c r="Q965" s="192"/>
      <c r="R965" s="192"/>
      <c r="S965" s="193"/>
      <c r="T965" s="194">
        <v>0.1240162037037037</v>
      </c>
      <c r="U965" s="256">
        <v>79.209999999999994</v>
      </c>
      <c r="V965" s="194">
        <v>0.1240162037037037</v>
      </c>
      <c r="W965" s="256">
        <v>79.209999999999994</v>
      </c>
      <c r="X965" s="197"/>
      <c r="Y965" s="198" t="s">
        <v>247</v>
      </c>
      <c r="Z965" s="198"/>
      <c r="AA965" s="199" t="s">
        <v>247</v>
      </c>
      <c r="AB965" s="200"/>
      <c r="AC965" s="201"/>
      <c r="AD965" s="201"/>
      <c r="AE965" s="202"/>
      <c r="AF965" s="203"/>
      <c r="AG965" s="204"/>
      <c r="AH965" s="204"/>
      <c r="AI965" s="205"/>
      <c r="AJ965" s="200"/>
      <c r="AK965" s="201" t="s">
        <v>247</v>
      </c>
      <c r="AL965" s="201"/>
      <c r="AM965" s="202"/>
      <c r="AN965" s="206"/>
      <c r="AO965" s="207" t="s">
        <v>247</v>
      </c>
      <c r="AP965" s="207"/>
      <c r="AQ965" s="208"/>
      <c r="AU965" s="202"/>
      <c r="AW965" s="231"/>
      <c r="AX965" s="231"/>
      <c r="AY965" s="253"/>
      <c r="BA965" s="207"/>
      <c r="BB965" s="207"/>
      <c r="BC965" s="208"/>
      <c r="BD965" s="210"/>
      <c r="BE965" s="211"/>
      <c r="BF965" s="211"/>
      <c r="BG965" s="212"/>
      <c r="BH965" s="213"/>
      <c r="BI965" s="214"/>
      <c r="BJ965" s="214"/>
      <c r="BK965" s="215"/>
      <c r="BL965" s="112"/>
      <c r="BM965" s="233"/>
      <c r="BN965" s="233"/>
      <c r="BO965" s="255"/>
      <c r="BP965" s="216"/>
      <c r="BQ965" s="216"/>
      <c r="BR965" s="216"/>
      <c r="BS965" s="217"/>
      <c r="BT965" s="218"/>
      <c r="BU965" s="259"/>
      <c r="BV965" s="259"/>
      <c r="BW965" s="260"/>
      <c r="BY965" s="257"/>
      <c r="BZ965" s="257"/>
      <c r="CA965" s="257"/>
      <c r="CB965" s="221"/>
      <c r="CC965" s="222"/>
      <c r="CD965" s="222"/>
      <c r="CE965" s="222"/>
    </row>
    <row r="966" spans="1:84" ht="15" customHeight="1">
      <c r="B966" s="2">
        <v>1105</v>
      </c>
      <c r="C966" s="2">
        <v>961</v>
      </c>
      <c r="D966" s="47" t="s">
        <v>2309</v>
      </c>
      <c r="E966" s="47" t="s">
        <v>1502</v>
      </c>
      <c r="F966" s="89"/>
      <c r="G966" s="48">
        <v>1982</v>
      </c>
      <c r="H966" s="49" t="s">
        <v>31</v>
      </c>
      <c r="I966" s="2" t="str">
        <f>IF(G966&lt;=1953,"M60",IF(G966&lt;=1963,"M50",IF(G966&lt;=1973,"M40","M")))</f>
        <v>M</v>
      </c>
      <c r="J966" s="105">
        <f t="shared" ref="J966:J1029" si="77">SUMIF($P$5:$CF$5,"Body",P966:CF966)</f>
        <v>78.900000000000006</v>
      </c>
      <c r="K966" s="249">
        <f t="shared" ref="K966:K1029" si="78">SUMIF($P$5:$CF$5,"Body koef-vek",P966:CF966)</f>
        <v>78.900000000000006</v>
      </c>
      <c r="L966" s="51">
        <f t="shared" ref="L966:L1029" si="79">COUNT(Q966,U966,Y966,AC966,AG966,AK966,AO966,AS966,AW966,BA966,BE966,BI966,BM966,BQ966,BU966,BY966,CC966)</f>
        <v>1</v>
      </c>
      <c r="M966" s="52" t="str">
        <f t="shared" ref="M966:M1029" si="80">IF(L966&lt;=5,"nie","ano")</f>
        <v>nie</v>
      </c>
      <c r="N966" s="106">
        <f>IF($M966="ano",LARGE((Q966,U966,Y966,AC966,AG966,AK966,AO966,AS966,AW966,BA966,BE966,BI966,BM966,BQ966,BU966,BY966,CC966),1)+LARGE((Q966,U966,Y966,AC966,AG966,AK966,AO966,AS966,AW966,BA966,BE966,BI966,BM966,BQ966,BU966,BY966,CC966),2)+LARGE((Q966,U966,Y966,AC966,AG966,AK966,AO966,AS966,AW966,BA966,BE966,BI966,BM966,BQ966,BU966,BY966,CC966),3)+LARGE((Q966,U966,Y966,AC966,AG966,AK966,AO966,AS966,AW966,BA966,BE966,BI966,BM966,BQ966,BU966,BY966,CC966),4)+LARGE((Q966,U966,Y966,AC966,AG966,AK966,AO966,AS966,AW966,BA966,BE966,BI966,BM966,BQ966,BU966,BY966,CC966),5),J966)</f>
        <v>78.900000000000006</v>
      </c>
      <c r="O966" s="250">
        <f>IF($M966="ano",LARGE((S966,W966,AA966,AE966,AI966,AM966,AQ966,AU966,AY966,BC966,BG966,BK966,BO966,BS966,BW966,CA966,CE966),1)+LARGE((S966,W966,AA966,AE966,AI966,AM966,AQ966,AU966,AY966,BC966,BG966,BK966,BO966,BS966,BW966,CA966,CE966),2)+LARGE((S966,W966,AA966,AE966,AI966,AM966,AQ966,AU966,AY966,BC966,BG966,BK966,BO966,BS966,BW966,CA966,CE966),3)+LARGE((S966,W966,AA966,AE966,AI966,AM966,AQ966,AU966,AY966,BC966,BG966,BK966,BO966,BS966,BW966,CA966,CE966),4)+LARGE((S966,W966,AA966,AE966,AI966,AM966,AQ966,AU966,AY966,BC966,BG966,BK966,BO966,BS966,BW966,CA966,CE966),5),K966)</f>
        <v>78.900000000000006</v>
      </c>
      <c r="P966" s="191"/>
      <c r="Q966" s="192"/>
      <c r="R966" s="192"/>
      <c r="S966" s="193"/>
      <c r="T966" s="194">
        <v>0.12412037037037038</v>
      </c>
      <c r="U966" s="256">
        <v>78.900000000000006</v>
      </c>
      <c r="V966" s="194">
        <v>0.12412037037037038</v>
      </c>
      <c r="W966" s="256">
        <v>78.900000000000006</v>
      </c>
      <c r="X966" s="197"/>
      <c r="Y966" s="198" t="s">
        <v>247</v>
      </c>
      <c r="Z966" s="198"/>
      <c r="AA966" s="199" t="s">
        <v>247</v>
      </c>
      <c r="AB966" s="200"/>
      <c r="AC966" s="201"/>
      <c r="AD966" s="201"/>
      <c r="AE966" s="202"/>
      <c r="AF966" s="203"/>
      <c r="AG966" s="204"/>
      <c r="AH966" s="204"/>
      <c r="AI966" s="205"/>
      <c r="AJ966" s="200"/>
      <c r="AK966" s="201" t="s">
        <v>247</v>
      </c>
      <c r="AL966" s="201"/>
      <c r="AM966" s="202"/>
      <c r="AN966" s="206"/>
      <c r="AO966" s="207" t="s">
        <v>247</v>
      </c>
      <c r="AP966" s="207"/>
      <c r="AQ966" s="208"/>
      <c r="AU966" s="202"/>
      <c r="AW966" s="231"/>
      <c r="AX966" s="231"/>
      <c r="AY966" s="253"/>
      <c r="BA966" s="207"/>
      <c r="BB966" s="207"/>
      <c r="BC966" s="208"/>
      <c r="BD966" s="210"/>
      <c r="BE966" s="211"/>
      <c r="BF966" s="211"/>
      <c r="BG966" s="212"/>
      <c r="BH966" s="213"/>
      <c r="BI966" s="214"/>
      <c r="BJ966" s="214"/>
      <c r="BK966" s="215"/>
      <c r="BL966" s="112"/>
      <c r="BM966" s="233"/>
      <c r="BN966" s="233"/>
      <c r="BO966" s="255"/>
      <c r="BP966" s="216"/>
      <c r="BQ966" s="216"/>
      <c r="BR966" s="216"/>
      <c r="BS966" s="217"/>
      <c r="BT966" s="218"/>
      <c r="BU966" s="259"/>
      <c r="BV966" s="259"/>
      <c r="BW966" s="260"/>
      <c r="BY966" s="257"/>
      <c r="BZ966" s="257"/>
      <c r="CA966" s="257"/>
      <c r="CB966" s="221"/>
      <c r="CC966" s="222"/>
      <c r="CD966" s="222"/>
      <c r="CE966" s="222"/>
    </row>
    <row r="967" spans="1:84" ht="15" customHeight="1">
      <c r="B967" s="2">
        <v>1106</v>
      </c>
      <c r="C967" s="2">
        <v>962</v>
      </c>
      <c r="D967" s="49" t="s">
        <v>1400</v>
      </c>
      <c r="E967" s="49" t="s">
        <v>1399</v>
      </c>
      <c r="F967" s="93" t="s">
        <v>1401</v>
      </c>
      <c r="G967" s="85">
        <v>1960</v>
      </c>
      <c r="H967" s="49" t="s">
        <v>31</v>
      </c>
      <c r="I967" s="49" t="s">
        <v>33</v>
      </c>
      <c r="J967" s="105">
        <f t="shared" si="77"/>
        <v>67.87</v>
      </c>
      <c r="K967" s="249">
        <f t="shared" si="78"/>
        <v>78.820000000000007</v>
      </c>
      <c r="L967" s="51">
        <f t="shared" si="79"/>
        <v>1</v>
      </c>
      <c r="M967" s="52" t="str">
        <f t="shared" si="80"/>
        <v>nie</v>
      </c>
      <c r="N967" s="106">
        <f>IF($M967="ano",LARGE((Q967,U967,Y967,AC967,AG967,AK967,AO967,AS967,AW967,BA967,BE967,BI967,BM967,BQ967,BU967,BY967,CC967),1)+LARGE((Q967,U967,Y967,AC967,AG967,AK967,AO967,AS967,AW967,BA967,BE967,BI967,BM967,BQ967,BU967,BY967,CC967),2)+LARGE((Q967,U967,Y967,AC967,AG967,AK967,AO967,AS967,AW967,BA967,BE967,BI967,BM967,BQ967,BU967,BY967,CC967),3)+LARGE((Q967,U967,Y967,AC967,AG967,AK967,AO967,AS967,AW967,BA967,BE967,BI967,BM967,BQ967,BU967,BY967,CC967),4)+LARGE((Q967,U967,Y967,AC967,AG967,AK967,AO967,AS967,AW967,BA967,BE967,BI967,BM967,BQ967,BU967,BY967,CC967),5),J967)</f>
        <v>67.87</v>
      </c>
      <c r="O967" s="250">
        <f>IF($M967="ano",LARGE((S967,W967,AA967,AE967,AI967,AM967,AQ967,AU967,AY967,BC967,BG967,BK967,BO967,BS967,BW967,CA967,CE967),1)+LARGE((S967,W967,AA967,AE967,AI967,AM967,AQ967,AU967,AY967,BC967,BG967,BK967,BO967,BS967,BW967,CA967,CE967),2)+LARGE((S967,W967,AA967,AE967,AI967,AM967,AQ967,AU967,AY967,BC967,BG967,BK967,BO967,BS967,BW967,CA967,CE967),3)+LARGE((S967,W967,AA967,AE967,AI967,AM967,AQ967,AU967,AY967,BC967,BG967,BK967,BO967,BS967,BW967,CA967,CE967),4)+LARGE((S967,W967,AA967,AE967,AI967,AM967,AQ967,AU967,AY967,BC967,BG967,BK967,BO967,BS967,BW967,CA967,CE967),5),K967)</f>
        <v>78.820000000000007</v>
      </c>
      <c r="AJ967" s="200"/>
      <c r="AK967" s="201"/>
      <c r="AL967" s="201"/>
      <c r="AM967" s="201"/>
      <c r="BY967" s="264"/>
      <c r="BZ967" s="264"/>
      <c r="CA967" s="257"/>
      <c r="CB967" s="221">
        <v>7.9085648148148155E-2</v>
      </c>
      <c r="CC967" s="222">
        <v>67.87</v>
      </c>
      <c r="CD967" s="221">
        <v>6.8100651620370378E-2</v>
      </c>
      <c r="CE967" s="222">
        <v>78.820000000000007</v>
      </c>
    </row>
    <row r="968" spans="1:84" ht="15" customHeight="1">
      <c r="B968" s="2">
        <v>1107</v>
      </c>
      <c r="C968" s="2">
        <v>963</v>
      </c>
      <c r="D968" s="49" t="s">
        <v>177</v>
      </c>
      <c r="E968" s="49" t="s">
        <v>1855</v>
      </c>
      <c r="G968" s="85">
        <v>1957</v>
      </c>
      <c r="H968" s="49" t="s">
        <v>31</v>
      </c>
      <c r="I968" s="2" t="str">
        <f>IF(G968&lt;=1953,"M60",IF(G968&lt;=1963,"M50",IF(G968&lt;=1973,"M40","M")))</f>
        <v>M50</v>
      </c>
      <c r="J968" s="105">
        <f t="shared" si="77"/>
        <v>65.900000000000006</v>
      </c>
      <c r="K968" s="249">
        <f t="shared" si="78"/>
        <v>78.59</v>
      </c>
      <c r="L968" s="51">
        <f t="shared" si="79"/>
        <v>1</v>
      </c>
      <c r="M968" s="52" t="str">
        <f t="shared" si="80"/>
        <v>nie</v>
      </c>
      <c r="N968" s="106">
        <f>IF($M968="ano",LARGE((Q968,U968,Y968,AC968,AG968,AK968,AO968,AS968,AW968,BA968,BE968,BI968,BM968,BQ968,BU968,BY968,CC968),1)+LARGE((Q968,U968,Y968,AC968,AG968,AK968,AO968,AS968,AW968,BA968,BE968,BI968,BM968,BQ968,BU968,BY968,CC968),2)+LARGE((Q968,U968,Y968,AC968,AG968,AK968,AO968,AS968,AW968,BA968,BE968,BI968,BM968,BQ968,BU968,BY968,CC968),3)+LARGE((Q968,U968,Y968,AC968,AG968,AK968,AO968,AS968,AW968,BA968,BE968,BI968,BM968,BQ968,BU968,BY968,CC968),4)+LARGE((Q968,U968,Y968,AC968,AG968,AK968,AO968,AS968,AW968,BA968,BE968,BI968,BM968,BQ968,BU968,BY968,CC968),5),J968)</f>
        <v>65.900000000000006</v>
      </c>
      <c r="O968" s="250">
        <f>IF($M968="ano",LARGE((S968,W968,AA968,AE968,AI968,AM968,AQ968,AU968,AY968,BC968,BG968,BK968,BO968,BS968,BW968,CA968,CE968),1)+LARGE((S968,W968,AA968,AE968,AI968,AM968,AQ968,AU968,AY968,BC968,BG968,BK968,BO968,BS968,BW968,CA968,CE968),2)+LARGE((S968,W968,AA968,AE968,AI968,AM968,AQ968,AU968,AY968,BC968,BG968,BK968,BO968,BS968,BW968,CA968,CE968),3)+LARGE((S968,W968,AA968,AE968,AI968,AM968,AQ968,AU968,AY968,BC968,BG968,BK968,BO968,BS968,BW968,CA968,CE968),4)+LARGE((S968,W968,AA968,AE968,AI968,AM968,AQ968,AU968,AY968,BC968,BG968,BK968,BO968,BS968,BW968,CA968,CE968),5),K968)</f>
        <v>78.59</v>
      </c>
      <c r="S968" s="193"/>
      <c r="W968" s="196"/>
      <c r="Y968" s="59" t="s">
        <v>247</v>
      </c>
      <c r="AA968" s="199" t="s">
        <v>247</v>
      </c>
      <c r="AB968" s="200">
        <v>8.0856481481481488E-2</v>
      </c>
      <c r="AC968" s="252">
        <v>65.900000000000006</v>
      </c>
      <c r="AD968" s="200">
        <v>6.7806245370370374E-2</v>
      </c>
      <c r="AE968" s="252">
        <v>78.59</v>
      </c>
      <c r="AG968" s="61" t="s">
        <v>247</v>
      </c>
      <c r="AI968" s="205"/>
      <c r="AJ968" s="200"/>
      <c r="AK968" s="201" t="s">
        <v>247</v>
      </c>
      <c r="AL968" s="201"/>
      <c r="AM968" s="202"/>
      <c r="AN968" s="206"/>
      <c r="AO968" s="207" t="s">
        <v>247</v>
      </c>
      <c r="AP968" s="207"/>
      <c r="AQ968" s="208"/>
      <c r="AU968" s="202"/>
      <c r="AW968" s="231"/>
      <c r="AX968" s="231"/>
      <c r="AY968" s="253"/>
      <c r="BA968" s="207"/>
      <c r="BB968" s="207"/>
      <c r="BC968" s="208"/>
      <c r="BD968" s="210"/>
      <c r="BE968" s="211"/>
      <c r="BF968" s="211"/>
      <c r="BG968" s="212"/>
      <c r="BH968" s="213"/>
      <c r="BI968" s="214"/>
      <c r="BJ968" s="214"/>
      <c r="BK968" s="215"/>
      <c r="BL968" s="112"/>
      <c r="BM968" s="233"/>
      <c r="BN968" s="233"/>
      <c r="BO968" s="255"/>
      <c r="BS968" s="217"/>
      <c r="BT968" s="218"/>
      <c r="BU968" s="259"/>
      <c r="BV968" s="259"/>
      <c r="BW968" s="260"/>
      <c r="BY968" s="257"/>
      <c r="BZ968" s="257"/>
      <c r="CA968" s="257"/>
      <c r="CB968" s="221"/>
      <c r="CC968" s="222"/>
      <c r="CD968" s="222"/>
      <c r="CE968" s="222"/>
    </row>
    <row r="969" spans="1:84" ht="15" customHeight="1">
      <c r="B969" s="2">
        <v>1108</v>
      </c>
      <c r="C969" s="2">
        <v>964</v>
      </c>
      <c r="D969" s="47" t="s">
        <v>2310</v>
      </c>
      <c r="E969" s="47" t="s">
        <v>1582</v>
      </c>
      <c r="F969" s="89" t="s">
        <v>2311</v>
      </c>
      <c r="G969" s="48">
        <v>1985</v>
      </c>
      <c r="H969" s="49" t="s">
        <v>31</v>
      </c>
      <c r="I969" s="2" t="str">
        <f>IF(G969&lt;=1953,"M60",IF(G969&lt;=1963,"M50",IF(G969&lt;=1973,"M40","M")))</f>
        <v>M</v>
      </c>
      <c r="J969" s="105">
        <f t="shared" si="77"/>
        <v>78.400000000000006</v>
      </c>
      <c r="K969" s="249">
        <f t="shared" si="78"/>
        <v>78.400000000000006</v>
      </c>
      <c r="L969" s="51">
        <f t="shared" si="79"/>
        <v>1</v>
      </c>
      <c r="M969" s="52" t="str">
        <f t="shared" si="80"/>
        <v>nie</v>
      </c>
      <c r="N969" s="106">
        <f>IF($M969="ano",LARGE((Q969,U969,Y969,AC969,AG969,AK969,AO969,AS969,AW969,BA969,BE969,BI969,BM969,BQ969,BU969,BY969,CC969),1)+LARGE((Q969,U969,Y969,AC969,AG969,AK969,AO969,AS969,AW969,BA969,BE969,BI969,BM969,BQ969,BU969,BY969,CC969),2)+LARGE((Q969,U969,Y969,AC969,AG969,AK969,AO969,AS969,AW969,BA969,BE969,BI969,BM969,BQ969,BU969,BY969,CC969),3)+LARGE((Q969,U969,Y969,AC969,AG969,AK969,AO969,AS969,AW969,BA969,BE969,BI969,BM969,BQ969,BU969,BY969,CC969),4)+LARGE((Q969,U969,Y969,AC969,AG969,AK969,AO969,AS969,AW969,BA969,BE969,BI969,BM969,BQ969,BU969,BY969,CC969),5),J969)</f>
        <v>78.400000000000006</v>
      </c>
      <c r="O969" s="250">
        <f>IF($M969="ano",LARGE((S969,W969,AA969,AE969,AI969,AM969,AQ969,AU969,AY969,BC969,BG969,BK969,BO969,BS969,BW969,CA969,CE969),1)+LARGE((S969,W969,AA969,AE969,AI969,AM969,AQ969,AU969,AY969,BC969,BG969,BK969,BO969,BS969,BW969,CA969,CE969),2)+LARGE((S969,W969,AA969,AE969,AI969,AM969,AQ969,AU969,AY969,BC969,BG969,BK969,BO969,BS969,BW969,CA969,CE969),3)+LARGE((S969,W969,AA969,AE969,AI969,AM969,AQ969,AU969,AY969,BC969,BG969,BK969,BO969,BS969,BW969,CA969,CE969),4)+LARGE((S969,W969,AA969,AE969,AI969,AM969,AQ969,AU969,AY969,BC969,BG969,BK969,BO969,BS969,BW969,CA969,CE969),5),K969)</f>
        <v>78.400000000000006</v>
      </c>
      <c r="P969" s="191"/>
      <c r="Q969" s="192"/>
      <c r="R969" s="192"/>
      <c r="S969" s="193"/>
      <c r="T969" s="194">
        <v>0.12429398148148148</v>
      </c>
      <c r="U969" s="256">
        <v>78.400000000000006</v>
      </c>
      <c r="V969" s="194">
        <v>0.12429398148148148</v>
      </c>
      <c r="W969" s="256">
        <v>78.400000000000006</v>
      </c>
      <c r="X969" s="197"/>
      <c r="Y969" s="198" t="s">
        <v>247</v>
      </c>
      <c r="Z969" s="198"/>
      <c r="AA969" s="199" t="s">
        <v>247</v>
      </c>
      <c r="AB969" s="200"/>
      <c r="AC969" s="201"/>
      <c r="AD969" s="201"/>
      <c r="AE969" s="202"/>
      <c r="AF969" s="203"/>
      <c r="AG969" s="204"/>
      <c r="AH969" s="204"/>
      <c r="AI969" s="205"/>
      <c r="AJ969" s="200"/>
      <c r="AK969" s="201" t="s">
        <v>247</v>
      </c>
      <c r="AL969" s="201"/>
      <c r="AM969" s="202"/>
      <c r="AN969" s="206"/>
      <c r="AO969" s="207" t="s">
        <v>247</v>
      </c>
      <c r="AP969" s="207"/>
      <c r="AQ969" s="208"/>
      <c r="AU969" s="202"/>
      <c r="AW969" s="231"/>
      <c r="AX969" s="231"/>
      <c r="AY969" s="253"/>
      <c r="BA969" s="207"/>
      <c r="BB969" s="207"/>
      <c r="BC969" s="208"/>
      <c r="BD969" s="210"/>
      <c r="BE969" s="211"/>
      <c r="BF969" s="211"/>
      <c r="BG969" s="212"/>
      <c r="BH969" s="213"/>
      <c r="BI969" s="214"/>
      <c r="BJ969" s="214"/>
      <c r="BK969" s="215"/>
      <c r="BL969" s="112"/>
      <c r="BM969" s="233"/>
      <c r="BN969" s="233"/>
      <c r="BO969" s="255"/>
      <c r="BP969" s="216"/>
      <c r="BQ969" s="216"/>
      <c r="BR969" s="216"/>
      <c r="BS969" s="217"/>
      <c r="BT969" s="218"/>
      <c r="BU969" s="259"/>
      <c r="BV969" s="259"/>
      <c r="BW969" s="260"/>
      <c r="BY969" s="257"/>
      <c r="BZ969" s="257"/>
      <c r="CA969" s="257"/>
      <c r="CB969" s="221"/>
      <c r="CC969" s="222"/>
      <c r="CD969" s="222"/>
      <c r="CE969" s="222"/>
    </row>
    <row r="970" spans="1:84" ht="15" customHeight="1">
      <c r="B970" s="2">
        <v>1109</v>
      </c>
      <c r="C970" s="2">
        <v>965</v>
      </c>
      <c r="D970" s="47" t="s">
        <v>1755</v>
      </c>
      <c r="E970" s="47" t="s">
        <v>1754</v>
      </c>
      <c r="F970" s="89" t="s">
        <v>1756</v>
      </c>
      <c r="G970" s="48">
        <v>1984</v>
      </c>
      <c r="H970" s="49" t="s">
        <v>31</v>
      </c>
      <c r="I970" s="2" t="str">
        <f>IF(G970&lt;=1953,"M60",IF(G970&lt;=1963,"M50",IF(G970&lt;=1973,"M40","M")))</f>
        <v>M</v>
      </c>
      <c r="J970" s="105">
        <f t="shared" si="77"/>
        <v>78.290000000000006</v>
      </c>
      <c r="K970" s="249">
        <f t="shared" si="78"/>
        <v>78.290000000000006</v>
      </c>
      <c r="L970" s="51">
        <f t="shared" si="79"/>
        <v>1</v>
      </c>
      <c r="M970" s="52" t="str">
        <f t="shared" si="80"/>
        <v>nie</v>
      </c>
      <c r="N970" s="106">
        <f>IF($M970="ano",LARGE((Q970,U970,Y970,AC970,AG970,AK970,AO970,AS970,AW970,BA970,BE970,BI970,BM970,BQ970,BU970,BY970,CC970),1)+LARGE((Q970,U970,Y970,AC970,AG970,AK970,AO970,AS970,AW970,BA970,BE970,BI970,BM970,BQ970,BU970,BY970,CC970),2)+LARGE((Q970,U970,Y970,AC970,AG970,AK970,AO970,AS970,AW970,BA970,BE970,BI970,BM970,BQ970,BU970,BY970,CC970),3)+LARGE((Q970,U970,Y970,AC970,AG970,AK970,AO970,AS970,AW970,BA970,BE970,BI970,BM970,BQ970,BU970,BY970,CC970),4)+LARGE((Q970,U970,Y970,AC970,AG970,AK970,AO970,AS970,AW970,BA970,BE970,BI970,BM970,BQ970,BU970,BY970,CC970),5),J970)</f>
        <v>78.290000000000006</v>
      </c>
      <c r="O970" s="250">
        <f>IF($M970="ano",LARGE((S970,W970,AA970,AE970,AI970,AM970,AQ970,AU970,AY970,BC970,BG970,BK970,BO970,BS970,BW970,CA970,CE970),1)+LARGE((S970,W970,AA970,AE970,AI970,AM970,AQ970,AU970,AY970,BC970,BG970,BK970,BO970,BS970,BW970,CA970,CE970),2)+LARGE((S970,W970,AA970,AE970,AI970,AM970,AQ970,AU970,AY970,BC970,BG970,BK970,BO970,BS970,BW970,CA970,CE970),3)+LARGE((S970,W970,AA970,AE970,AI970,AM970,AQ970,AU970,AY970,BC970,BG970,BK970,BO970,BS970,BW970,CA970,CE970),4)+LARGE((S970,W970,AA970,AE970,AI970,AM970,AQ970,AU970,AY970,BC970,BG970,BK970,BO970,BS970,BW970,CA970,CE970),5),K970)</f>
        <v>78.290000000000006</v>
      </c>
      <c r="P970" s="191"/>
      <c r="Q970" s="192"/>
      <c r="R970" s="192"/>
      <c r="S970" s="193"/>
      <c r="T970" s="194"/>
      <c r="U970" s="195"/>
      <c r="V970" s="195"/>
      <c r="W970" s="196"/>
      <c r="X970" s="197">
        <v>8.0462962962962958E-2</v>
      </c>
      <c r="Y970" s="261">
        <v>78.290000000000006</v>
      </c>
      <c r="Z970" s="197">
        <v>8.0462962962962958E-2</v>
      </c>
      <c r="AA970" s="261">
        <v>78.290000000000006</v>
      </c>
      <c r="AB970" s="200"/>
      <c r="AC970" s="201"/>
      <c r="AD970" s="201"/>
      <c r="AE970" s="202"/>
      <c r="AF970" s="203"/>
      <c r="AG970" s="204" t="s">
        <v>247</v>
      </c>
      <c r="AH970" s="204"/>
      <c r="AI970" s="205"/>
      <c r="AJ970" s="200"/>
      <c r="AK970" s="201" t="s">
        <v>247</v>
      </c>
      <c r="AL970" s="201"/>
      <c r="AM970" s="202"/>
      <c r="AN970" s="206"/>
      <c r="AO970" s="207" t="s">
        <v>247</v>
      </c>
      <c r="AP970" s="207"/>
      <c r="AQ970" s="208"/>
      <c r="AU970" s="202"/>
      <c r="AW970" s="231"/>
      <c r="AX970" s="231"/>
      <c r="AY970" s="253"/>
      <c r="BA970" s="207"/>
      <c r="BB970" s="207"/>
      <c r="BC970" s="208"/>
      <c r="BD970" s="210"/>
      <c r="BE970" s="211"/>
      <c r="BF970" s="211"/>
      <c r="BG970" s="212"/>
      <c r="BH970" s="213"/>
      <c r="BI970" s="214"/>
      <c r="BJ970" s="214"/>
      <c r="BK970" s="215"/>
      <c r="BL970" s="112"/>
      <c r="BM970" s="233"/>
      <c r="BN970" s="233"/>
      <c r="BO970" s="255"/>
      <c r="BP970" s="216"/>
      <c r="BQ970" s="216"/>
      <c r="BR970" s="216"/>
      <c r="BS970" s="217"/>
      <c r="BT970" s="218"/>
      <c r="BU970" s="259"/>
      <c r="BV970" s="259"/>
      <c r="BW970" s="260"/>
      <c r="BY970" s="257"/>
      <c r="BZ970" s="257"/>
      <c r="CA970" s="257"/>
      <c r="CB970" s="221"/>
      <c r="CC970" s="222"/>
      <c r="CD970" s="222"/>
      <c r="CE970" s="222"/>
    </row>
    <row r="971" spans="1:84" ht="15" customHeight="1">
      <c r="B971" s="2">
        <v>1110</v>
      </c>
      <c r="C971" s="2">
        <v>966</v>
      </c>
      <c r="D971" s="49" t="s">
        <v>221</v>
      </c>
      <c r="E971" s="49" t="s">
        <v>1505</v>
      </c>
      <c r="F971" s="93" t="s">
        <v>222</v>
      </c>
      <c r="G971" s="85">
        <v>1975</v>
      </c>
      <c r="H971" s="49" t="s">
        <v>31</v>
      </c>
      <c r="I971" s="2" t="str">
        <f>IF(G971&lt;=1953,"M60",IF(G971&lt;=1963,"M50",IF(G971&lt;=1973,"M40","M")))</f>
        <v>M</v>
      </c>
      <c r="J971" s="105">
        <f t="shared" si="77"/>
        <v>75.989999999999995</v>
      </c>
      <c r="K971" s="249">
        <f t="shared" si="78"/>
        <v>78.040000000000006</v>
      </c>
      <c r="L971" s="51">
        <f t="shared" si="79"/>
        <v>1</v>
      </c>
      <c r="M971" s="52" t="str">
        <f t="shared" si="80"/>
        <v>nie</v>
      </c>
      <c r="N971" s="106">
        <f>IF($M971="ano",LARGE((Q971,U971,Y971,AC971,AG971,AK971,AO971,AS971,AW971,BA971,BE971,BI971,BM971,BQ971,BU971,BY971,CC971),1)+LARGE((Q971,U971,Y971,AC971,AG971,AK971,AO971,AS971,AW971,BA971,BE971,BI971,BM971,BQ971,BU971,BY971,CC971),2)+LARGE((Q971,U971,Y971,AC971,AG971,AK971,AO971,AS971,AW971,BA971,BE971,BI971,BM971,BQ971,BU971,BY971,CC971),3)+LARGE((Q971,U971,Y971,AC971,AG971,AK971,AO971,AS971,AW971,BA971,BE971,BI971,BM971,BQ971,BU971,BY971,CC971),4)+LARGE((Q971,U971,Y971,AC971,AG971,AK971,AO971,AS971,AW971,BA971,BE971,BI971,BM971,BQ971,BU971,BY971,CC971),5),J971)</f>
        <v>75.989999999999995</v>
      </c>
      <c r="O971" s="250">
        <f>IF($M971="ano",LARGE((S971,W971,AA971,AE971,AI971,AM971,AQ971,AU971,AY971,BC971,BG971,BK971,BO971,BS971,BW971,CA971,CE971),1)+LARGE((S971,W971,AA971,AE971,AI971,AM971,AQ971,AU971,AY971,BC971,BG971,BK971,BO971,BS971,BW971,CA971,CE971),2)+LARGE((S971,W971,AA971,AE971,AI971,AM971,AQ971,AU971,AY971,BC971,BG971,BK971,BO971,BS971,BW971,CA971,CE971),3)+LARGE((S971,W971,AA971,AE971,AI971,AM971,AQ971,AU971,AY971,BC971,BG971,BK971,BO971,BS971,BW971,CA971,CE971),4)+LARGE((S971,W971,AA971,AE971,AI971,AM971,AQ971,AU971,AY971,BC971,BG971,BK971,BO971,BS971,BW971,CA971,CE971),5),K971)</f>
        <v>78.040000000000006</v>
      </c>
      <c r="S971" s="193"/>
      <c r="W971" s="196"/>
      <c r="Y971" s="59" t="s">
        <v>247</v>
      </c>
      <c r="AA971" s="199" t="s">
        <v>247</v>
      </c>
      <c r="AE971" s="202"/>
      <c r="AI971" s="205"/>
      <c r="AJ971" s="200">
        <v>7.2870370370370363E-2</v>
      </c>
      <c r="AK971" s="252">
        <v>75.989999999999995</v>
      </c>
      <c r="AL971" s="200">
        <v>7.0961166666666659E-2</v>
      </c>
      <c r="AM971" s="252">
        <v>78.040000000000006</v>
      </c>
      <c r="AN971" s="206"/>
      <c r="AO971" s="207" t="s">
        <v>247</v>
      </c>
      <c r="AP971" s="207"/>
      <c r="AQ971" s="208"/>
      <c r="AU971" s="202"/>
      <c r="AW971" s="231"/>
      <c r="AX971" s="231"/>
      <c r="AY971" s="253"/>
      <c r="BA971" s="207"/>
      <c r="BB971" s="207"/>
      <c r="BC971" s="208"/>
      <c r="BD971" s="210"/>
      <c r="BE971" s="211"/>
      <c r="BF971" s="211"/>
      <c r="BG971" s="212"/>
      <c r="BH971" s="213"/>
      <c r="BI971" s="214"/>
      <c r="BJ971" s="214"/>
      <c r="BK971" s="215"/>
      <c r="BL971" s="112"/>
      <c r="BM971" s="233"/>
      <c r="BN971" s="233"/>
      <c r="BO971" s="255"/>
      <c r="BS971" s="217"/>
      <c r="BT971" s="218"/>
      <c r="BU971" s="259"/>
      <c r="BV971" s="259"/>
      <c r="BW971" s="260"/>
      <c r="BY971" s="257"/>
      <c r="BZ971" s="257"/>
      <c r="CA971" s="257"/>
      <c r="CB971" s="221"/>
      <c r="CC971" s="222"/>
      <c r="CD971" s="222"/>
      <c r="CE971" s="222"/>
    </row>
    <row r="972" spans="1:84" ht="15" customHeight="1">
      <c r="B972" s="2">
        <v>1111</v>
      </c>
      <c r="C972" s="2">
        <v>967</v>
      </c>
      <c r="D972" s="49" t="s">
        <v>501</v>
      </c>
      <c r="E972" s="49" t="s">
        <v>1567</v>
      </c>
      <c r="F972" s="93" t="s">
        <v>418</v>
      </c>
      <c r="G972" s="85" t="s">
        <v>283</v>
      </c>
      <c r="H972" s="49" t="s">
        <v>31</v>
      </c>
      <c r="I972" s="49" t="s">
        <v>31</v>
      </c>
      <c r="J972" s="105">
        <f t="shared" si="77"/>
        <v>77.87</v>
      </c>
      <c r="K972" s="249">
        <f t="shared" si="78"/>
        <v>78.03</v>
      </c>
      <c r="L972" s="51">
        <f t="shared" si="79"/>
        <v>1</v>
      </c>
      <c r="M972" s="52" t="str">
        <f t="shared" si="80"/>
        <v>nie</v>
      </c>
      <c r="N972" s="106">
        <f>IF($M972="ano",LARGE((Q972,U972,Y972,AC972,AG972,AK972,AO972,AS972,AW972,BA972,BE972,BI972,BM972,BQ972,BU972,BY972,CC972),1)+LARGE((Q972,U972,Y972,AC972,AG972,AK972,AO972,AS972,AW972,BA972,BE972,BI972,BM972,BQ972,BU972,BY972,CC972),2)+LARGE((Q972,U972,Y972,AC972,AG972,AK972,AO972,AS972,AW972,BA972,BE972,BI972,BM972,BQ972,BU972,BY972,CC972),3)+LARGE((Q972,U972,Y972,AC972,AG972,AK972,AO972,AS972,AW972,BA972,BE972,BI972,BM972,BQ972,BU972,BY972,CC972),4)+LARGE((Q972,U972,Y972,AC972,AG972,AK972,AO972,AS972,AW972,BA972,BE972,BI972,BM972,BQ972,BU972,BY972,CC972),5),J972)</f>
        <v>77.87</v>
      </c>
      <c r="O972" s="250">
        <f>IF($M972="ano",LARGE((S972,W972,AA972,AE972,AI972,AM972,AQ972,AU972,AY972,BC972,BG972,BK972,BO972,BS972,BW972,CA972,CE972),1)+LARGE((S972,W972,AA972,AE972,AI972,AM972,AQ972,AU972,AY972,BC972,BG972,BK972,BO972,BS972,BW972,CA972,CE972),2)+LARGE((S972,W972,AA972,AE972,AI972,AM972,AQ972,AU972,AY972,BC972,BG972,BK972,BO972,BS972,BW972,CA972,CE972),3)+LARGE((S972,W972,AA972,AE972,AI972,AM972,AQ972,AU972,AY972,BC972,BG972,BK972,BO972,BS972,BW972,CA972,CE972),4)+LARGE((S972,W972,AA972,AE972,AI972,AM972,AQ972,AU972,AY972,BC972,BG972,BK972,BO972,BS972,BW972,CA972,CE972),5),K972)</f>
        <v>78.03</v>
      </c>
      <c r="S972" s="193"/>
      <c r="W972" s="196"/>
      <c r="Y972" s="59" t="s">
        <v>247</v>
      </c>
      <c r="AA972" s="199" t="s">
        <v>247</v>
      </c>
      <c r="AE972" s="202"/>
      <c r="AI972" s="205"/>
      <c r="AJ972" s="200"/>
      <c r="AK972" s="201" t="s">
        <v>247</v>
      </c>
      <c r="AL972" s="201"/>
      <c r="AM972" s="202"/>
      <c r="AN972" s="206">
        <v>4.1111111111111112E-2</v>
      </c>
      <c r="AO972" s="251">
        <v>77.87</v>
      </c>
      <c r="AP972" s="206">
        <v>4.1028888888888893E-2</v>
      </c>
      <c r="AQ972" s="251">
        <v>78.03</v>
      </c>
      <c r="AU972" s="202"/>
      <c r="AW972" s="231"/>
      <c r="AX972" s="231"/>
      <c r="AY972" s="253"/>
      <c r="BA972" s="207"/>
      <c r="BB972" s="207"/>
      <c r="BC972" s="208"/>
      <c r="BD972" s="210"/>
      <c r="BE972" s="211"/>
      <c r="BF972" s="211"/>
      <c r="BG972" s="212"/>
      <c r="BH972" s="213"/>
      <c r="BI972" s="214"/>
      <c r="BJ972" s="214"/>
      <c r="BK972" s="215"/>
      <c r="BL972" s="112"/>
      <c r="BM972" s="233"/>
      <c r="BN972" s="233"/>
      <c r="BO972" s="255"/>
      <c r="BS972" s="217"/>
      <c r="BT972" s="218"/>
      <c r="BU972" s="259"/>
      <c r="BV972" s="259"/>
      <c r="BW972" s="260"/>
      <c r="BY972" s="257"/>
      <c r="BZ972" s="257"/>
      <c r="CA972" s="257"/>
      <c r="CB972" s="221"/>
      <c r="CC972" s="222"/>
      <c r="CD972" s="222"/>
      <c r="CE972" s="222"/>
    </row>
    <row r="973" spans="1:84" ht="15" customHeight="1">
      <c r="B973" s="2">
        <v>1113</v>
      </c>
      <c r="C973" s="2">
        <v>968</v>
      </c>
      <c r="D973" s="49" t="s">
        <v>666</v>
      </c>
      <c r="E973" s="49" t="s">
        <v>1505</v>
      </c>
      <c r="F973" s="93" t="s">
        <v>419</v>
      </c>
      <c r="G973" s="85" t="s">
        <v>308</v>
      </c>
      <c r="H973" s="49" t="s">
        <v>31</v>
      </c>
      <c r="I973" s="49" t="s">
        <v>31</v>
      </c>
      <c r="J973" s="105">
        <f t="shared" si="77"/>
        <v>76.33</v>
      </c>
      <c r="K973" s="249">
        <f t="shared" si="78"/>
        <v>77.36</v>
      </c>
      <c r="L973" s="51">
        <f t="shared" si="79"/>
        <v>1</v>
      </c>
      <c r="M973" s="52" t="str">
        <f t="shared" si="80"/>
        <v>nie</v>
      </c>
      <c r="N973" s="106">
        <f>IF($M973="ano",LARGE((Q973,U973,Y973,AC973,AG973,AK973,AO973,AS973,AW973,BA973,BE973,BI973,BM973,BQ973,BU973,BY973,CC973),1)+LARGE((Q973,U973,Y973,AC973,AG973,AK973,AO973,AS973,AW973,BA973,BE973,BI973,BM973,BQ973,BU973,BY973,CC973),2)+LARGE((Q973,U973,Y973,AC973,AG973,AK973,AO973,AS973,AW973,BA973,BE973,BI973,BM973,BQ973,BU973,BY973,CC973),3)+LARGE((Q973,U973,Y973,AC973,AG973,AK973,AO973,AS973,AW973,BA973,BE973,BI973,BM973,BQ973,BU973,BY973,CC973),4)+LARGE((Q973,U973,Y973,AC973,AG973,AK973,AO973,AS973,AW973,BA973,BE973,BI973,BM973,BQ973,BU973,BY973,CC973),5),J973)</f>
        <v>76.33</v>
      </c>
      <c r="O973" s="250">
        <f>IF($M973="ano",LARGE((S973,W973,AA973,AE973,AI973,AM973,AQ973,AU973,AY973,BC973,BG973,BK973,BO973,BS973,BW973,CA973,CE973),1)+LARGE((S973,W973,AA973,AE973,AI973,AM973,AQ973,AU973,AY973,BC973,BG973,BK973,BO973,BS973,BW973,CA973,CE973),2)+LARGE((S973,W973,AA973,AE973,AI973,AM973,AQ973,AU973,AY973,BC973,BG973,BK973,BO973,BS973,BW973,CA973,CE973),3)+LARGE((S973,W973,AA973,AE973,AI973,AM973,AQ973,AU973,AY973,BC973,BG973,BK973,BO973,BS973,BW973,CA973,CE973),4)+LARGE((S973,W973,AA973,AE973,AI973,AM973,AQ973,AU973,AY973,BC973,BG973,BK973,BO973,BS973,BW973,CA973,CE973),5),K973)</f>
        <v>77.36</v>
      </c>
      <c r="S973" s="193"/>
      <c r="W973" s="196"/>
      <c r="Y973" s="59" t="s">
        <v>247</v>
      </c>
      <c r="AA973" s="199" t="s">
        <v>247</v>
      </c>
      <c r="AE973" s="202"/>
      <c r="AI973" s="205"/>
      <c r="AJ973" s="200"/>
      <c r="AK973" s="201" t="s">
        <v>247</v>
      </c>
      <c r="AL973" s="201"/>
      <c r="AM973" s="202"/>
      <c r="AN973" s="206">
        <v>4.130787037037037E-2</v>
      </c>
      <c r="AO973" s="251">
        <v>76.33</v>
      </c>
      <c r="AP973" s="206">
        <v>4.0758475694444442E-2</v>
      </c>
      <c r="AQ973" s="251">
        <v>77.36</v>
      </c>
      <c r="AU973" s="202"/>
      <c r="AW973" s="231"/>
      <c r="AX973" s="231"/>
      <c r="AY973" s="253"/>
      <c r="BA973" s="207"/>
      <c r="BB973" s="207"/>
      <c r="BC973" s="208"/>
      <c r="BD973" s="210"/>
      <c r="BE973" s="211"/>
      <c r="BF973" s="211"/>
      <c r="BG973" s="212"/>
      <c r="BH973" s="213"/>
      <c r="BI973" s="214"/>
      <c r="BJ973" s="214"/>
      <c r="BK973" s="215"/>
      <c r="BL973" s="112"/>
      <c r="BM973" s="233"/>
      <c r="BN973" s="233"/>
      <c r="BO973" s="255"/>
      <c r="BS973" s="217"/>
      <c r="BT973" s="218"/>
      <c r="BU973" s="259"/>
      <c r="BV973" s="259"/>
      <c r="BW973" s="260"/>
      <c r="BY973" s="257"/>
      <c r="BZ973" s="257"/>
      <c r="CA973" s="257"/>
      <c r="CB973" s="221"/>
      <c r="CC973" s="222"/>
      <c r="CD973" s="222"/>
      <c r="CE973" s="222"/>
    </row>
    <row r="974" spans="1:84" s="62" customFormat="1" ht="15" customHeight="1">
      <c r="A974" s="49"/>
      <c r="B974" s="2">
        <v>1114</v>
      </c>
      <c r="C974" s="2">
        <v>969</v>
      </c>
      <c r="D974" s="49" t="s">
        <v>2364</v>
      </c>
      <c r="E974" s="49" t="s">
        <v>747</v>
      </c>
      <c r="F974" s="93" t="s">
        <v>247</v>
      </c>
      <c r="G974" s="85">
        <v>1980</v>
      </c>
      <c r="H974" s="49" t="s">
        <v>31</v>
      </c>
      <c r="I974" s="49" t="s">
        <v>31</v>
      </c>
      <c r="J974" s="105">
        <f t="shared" si="77"/>
        <v>77.05</v>
      </c>
      <c r="K974" s="249">
        <f t="shared" si="78"/>
        <v>77.210000000000008</v>
      </c>
      <c r="L974" s="51">
        <f t="shared" si="79"/>
        <v>1</v>
      </c>
      <c r="M974" s="52" t="str">
        <f t="shared" si="80"/>
        <v>nie</v>
      </c>
      <c r="N974" s="106">
        <f>IF($M974="ano",LARGE((Q974,U974,Y974,AC974,AG974,AK974,AO974,AS974,AW974,BA974,BE974,BI974,BM974,BQ974,BU974,BY974,CC974),1)+LARGE((Q974,U974,Y974,AC974,AG974,AK974,AO974,AS974,AW974,BA974,BE974,BI974,BM974,BQ974,BU974,BY974,CC974),2)+LARGE((Q974,U974,Y974,AC974,AG974,AK974,AO974,AS974,AW974,BA974,BE974,BI974,BM974,BQ974,BU974,BY974,CC974),3)+LARGE((Q974,U974,Y974,AC974,AG974,AK974,AO974,AS974,AW974,BA974,BE974,BI974,BM974,BQ974,BU974,BY974,CC974),4)+LARGE((Q974,U974,Y974,AC974,AG974,AK974,AO974,AS974,AW974,BA974,BE974,BI974,BM974,BQ974,BU974,BY974,CC974),5),J974)</f>
        <v>77.05</v>
      </c>
      <c r="O974" s="250">
        <f>IF($M974="ano",LARGE((S974,W974,AA974,AE974,AI974,AM974,AQ974,AU974,AY974,BC974,BG974,BK974,BO974,BS974,BW974,CA974,CE974),1)+LARGE((S974,W974,AA974,AE974,AI974,AM974,AQ974,AU974,AY974,BC974,BG974,BK974,BO974,BS974,BW974,CA974,CE974),2)+LARGE((S974,W974,AA974,AE974,AI974,AM974,AQ974,AU974,AY974,BC974,BG974,BK974,BO974,BS974,BW974,CA974,CE974),3)+LARGE((S974,W974,AA974,AE974,AI974,AM974,AQ974,AU974,AY974,BC974,BG974,BK974,BO974,BS974,BW974,CA974,CE974),4)+LARGE((S974,W974,AA974,AE974,AI974,AM974,AQ974,AU974,AY974,BC974,BG974,BK974,BO974,BS974,BW974,CA974,CE974),5),K974)</f>
        <v>77.210000000000008</v>
      </c>
      <c r="P974" s="54"/>
      <c r="Q974" s="55"/>
      <c r="R974" s="55"/>
      <c r="S974" s="55"/>
      <c r="T974" s="56"/>
      <c r="U974" s="57"/>
      <c r="V974" s="57"/>
      <c r="W974" s="57"/>
      <c r="X974" s="58"/>
      <c r="Y974" s="59" t="s">
        <v>247</v>
      </c>
      <c r="Z974" s="59"/>
      <c r="AA974" s="59" t="s">
        <v>247</v>
      </c>
      <c r="AB974" s="77"/>
      <c r="AC974" s="60"/>
      <c r="AD974" s="60"/>
      <c r="AE974" s="60"/>
      <c r="AF974" s="61"/>
      <c r="AG974" s="61"/>
      <c r="AH974" s="61"/>
      <c r="AI974" s="61"/>
      <c r="AJ974" s="200"/>
      <c r="AK974" s="201"/>
      <c r="AL974" s="201"/>
      <c r="AM974" s="201"/>
      <c r="AO974" s="63"/>
      <c r="AP974" s="63"/>
      <c r="AQ974" s="63"/>
      <c r="AR974" s="77"/>
      <c r="AS974" s="60"/>
      <c r="AT974" s="60"/>
      <c r="AU974" s="60"/>
      <c r="AV974" s="78"/>
      <c r="AW974" s="79"/>
      <c r="AX974" s="79"/>
      <c r="AY974" s="79"/>
      <c r="AZ974" s="64"/>
      <c r="BA974" s="65"/>
      <c r="BB974" s="65"/>
      <c r="BC974" s="65"/>
      <c r="BD974" s="210">
        <v>7.9074074074074074E-2</v>
      </c>
      <c r="BE974" s="258">
        <v>77.05</v>
      </c>
      <c r="BF974" s="210">
        <v>7.8915925925925931E-2</v>
      </c>
      <c r="BG974" s="258">
        <v>77.210000000000008</v>
      </c>
      <c r="BH974" s="213"/>
      <c r="BI974" s="214"/>
      <c r="BJ974" s="214"/>
      <c r="BK974" s="215"/>
      <c r="BL974" s="112"/>
      <c r="BM974" s="233"/>
      <c r="BN974" s="233"/>
      <c r="BO974" s="255"/>
      <c r="BP974" s="69"/>
      <c r="BQ974" s="69"/>
      <c r="BR974" s="69"/>
      <c r="BS974" s="69"/>
      <c r="BT974" s="218"/>
      <c r="BU974" s="259"/>
      <c r="BV974" s="259"/>
      <c r="BW974" s="260"/>
      <c r="BX974" s="219"/>
      <c r="BY974" s="257"/>
      <c r="BZ974" s="257"/>
      <c r="CA974" s="257"/>
      <c r="CB974" s="221"/>
      <c r="CC974" s="222"/>
      <c r="CD974" s="222"/>
      <c r="CE974" s="222"/>
      <c r="CF974" s="49"/>
    </row>
    <row r="975" spans="1:84" s="62" customFormat="1" ht="15" customHeight="1">
      <c r="A975" s="49"/>
      <c r="B975" s="2">
        <v>1116</v>
      </c>
      <c r="C975" s="2">
        <v>970</v>
      </c>
      <c r="D975" s="49" t="s">
        <v>224</v>
      </c>
      <c r="E975" s="49" t="s">
        <v>223</v>
      </c>
      <c r="F975" s="93" t="s">
        <v>1777</v>
      </c>
      <c r="G975" s="85">
        <v>1974</v>
      </c>
      <c r="H975" s="49" t="s">
        <v>31</v>
      </c>
      <c r="I975" s="2" t="str">
        <f>IF(G975&lt;=1953,"M60",IF(G975&lt;=1963,"M50",IF(G975&lt;=1973,"M40","M")))</f>
        <v>M</v>
      </c>
      <c r="J975" s="105">
        <f t="shared" si="77"/>
        <v>74.09</v>
      </c>
      <c r="K975" s="249">
        <f t="shared" si="78"/>
        <v>76.680000000000007</v>
      </c>
      <c r="L975" s="51">
        <f t="shared" si="79"/>
        <v>1</v>
      </c>
      <c r="M975" s="52" t="str">
        <f t="shared" si="80"/>
        <v>nie</v>
      </c>
      <c r="N975" s="106">
        <f>IF($M975="ano",LARGE((Q975,U975,Y975,AC975,AG975,AK975,AO975,AS975,AW975,BA975,BE975,BI975,BM975,BQ975,BU975,BY975,CC975),1)+LARGE((Q975,U975,Y975,AC975,AG975,AK975,AO975,AS975,AW975,BA975,BE975,BI975,BM975,BQ975,BU975,BY975,CC975),2)+LARGE((Q975,U975,Y975,AC975,AG975,AK975,AO975,AS975,AW975,BA975,BE975,BI975,BM975,BQ975,BU975,BY975,CC975),3)+LARGE((Q975,U975,Y975,AC975,AG975,AK975,AO975,AS975,AW975,BA975,BE975,BI975,BM975,BQ975,BU975,BY975,CC975),4)+LARGE((Q975,U975,Y975,AC975,AG975,AK975,AO975,AS975,AW975,BA975,BE975,BI975,BM975,BQ975,BU975,BY975,CC975),5),J975)</f>
        <v>74.09</v>
      </c>
      <c r="O975" s="250">
        <f>IF($M975="ano",LARGE((S975,W975,AA975,AE975,AI975,AM975,AQ975,AU975,AY975,BC975,BG975,BK975,BO975,BS975,BW975,CA975,CE975),1)+LARGE((S975,W975,AA975,AE975,AI975,AM975,AQ975,AU975,AY975,BC975,BG975,BK975,BO975,BS975,BW975,CA975,CE975),2)+LARGE((S975,W975,AA975,AE975,AI975,AM975,AQ975,AU975,AY975,BC975,BG975,BK975,BO975,BS975,BW975,CA975,CE975),3)+LARGE((S975,W975,AA975,AE975,AI975,AM975,AQ975,AU975,AY975,BC975,BG975,BK975,BO975,BS975,BW975,CA975,CE975),4)+LARGE((S975,W975,AA975,AE975,AI975,AM975,AQ975,AU975,AY975,BC975,BG975,BK975,BO975,BS975,BW975,CA975,CE975),5),K975)</f>
        <v>76.680000000000007</v>
      </c>
      <c r="P975" s="54"/>
      <c r="Q975" s="55"/>
      <c r="R975" s="55"/>
      <c r="S975" s="193"/>
      <c r="T975" s="56"/>
      <c r="U975" s="57"/>
      <c r="V975" s="57"/>
      <c r="W975" s="196"/>
      <c r="X975" s="58"/>
      <c r="Y975" s="59" t="s">
        <v>247</v>
      </c>
      <c r="Z975" s="59"/>
      <c r="AA975" s="199" t="s">
        <v>247</v>
      </c>
      <c r="AB975" s="77"/>
      <c r="AC975" s="60"/>
      <c r="AD975" s="60"/>
      <c r="AE975" s="202"/>
      <c r="AF975" s="61"/>
      <c r="AG975" s="61"/>
      <c r="AH975" s="61"/>
      <c r="AI975" s="205"/>
      <c r="AJ975" s="200">
        <v>7.329861111111112E-2</v>
      </c>
      <c r="AK975" s="252">
        <v>74.09</v>
      </c>
      <c r="AL975" s="200">
        <v>7.0828447916666676E-2</v>
      </c>
      <c r="AM975" s="252">
        <v>76.680000000000007</v>
      </c>
      <c r="AN975" s="206"/>
      <c r="AO975" s="207" t="s">
        <v>247</v>
      </c>
      <c r="AP975" s="207"/>
      <c r="AQ975" s="208"/>
      <c r="AR975" s="77"/>
      <c r="AS975" s="60"/>
      <c r="AT975" s="60"/>
      <c r="AU975" s="202"/>
      <c r="AV975" s="78"/>
      <c r="AW975" s="231"/>
      <c r="AX975" s="231"/>
      <c r="AY975" s="253"/>
      <c r="AZ975" s="64"/>
      <c r="BA975" s="207"/>
      <c r="BB975" s="207"/>
      <c r="BC975" s="208"/>
      <c r="BD975" s="210"/>
      <c r="BE975" s="211"/>
      <c r="BF975" s="211"/>
      <c r="BG975" s="212"/>
      <c r="BH975" s="213"/>
      <c r="BI975" s="214"/>
      <c r="BJ975" s="214"/>
      <c r="BK975" s="215"/>
      <c r="BL975" s="112"/>
      <c r="BM975" s="233"/>
      <c r="BN975" s="233"/>
      <c r="BO975" s="255"/>
      <c r="BP975" s="69"/>
      <c r="BQ975" s="69"/>
      <c r="BR975" s="69"/>
      <c r="BS975" s="217"/>
      <c r="BT975" s="218"/>
      <c r="BU975" s="259"/>
      <c r="BV975" s="259"/>
      <c r="BW975" s="260"/>
      <c r="BX975" s="219"/>
      <c r="BY975" s="257"/>
      <c r="BZ975" s="257"/>
      <c r="CA975" s="257"/>
      <c r="CB975" s="221"/>
      <c r="CC975" s="222"/>
      <c r="CD975" s="222"/>
      <c r="CE975" s="222"/>
      <c r="CF975" s="49"/>
    </row>
    <row r="976" spans="1:84" s="62" customFormat="1" ht="15" customHeight="1">
      <c r="A976" s="49"/>
      <c r="B976" s="2">
        <v>1117</v>
      </c>
      <c r="C976" s="2">
        <v>971</v>
      </c>
      <c r="D976" s="49" t="s">
        <v>2182</v>
      </c>
      <c r="E976" s="49" t="s">
        <v>602</v>
      </c>
      <c r="F976" s="93" t="s">
        <v>157</v>
      </c>
      <c r="G976" s="85" t="s">
        <v>309</v>
      </c>
      <c r="H976" s="49" t="s">
        <v>31</v>
      </c>
      <c r="I976" s="49" t="s">
        <v>31</v>
      </c>
      <c r="J976" s="105">
        <f t="shared" si="77"/>
        <v>75.7</v>
      </c>
      <c r="K976" s="249">
        <f t="shared" si="78"/>
        <v>76.350000000000009</v>
      </c>
      <c r="L976" s="51">
        <f t="shared" si="79"/>
        <v>1</v>
      </c>
      <c r="M976" s="52" t="str">
        <f t="shared" si="80"/>
        <v>nie</v>
      </c>
      <c r="N976" s="106">
        <f>IF($M976="ano",LARGE((Q976,U976,Y976,AC976,AG976,AK976,AO976,AS976,AW976,BA976,BE976,BI976,BM976,BQ976,BU976,BY976,CC976),1)+LARGE((Q976,U976,Y976,AC976,AG976,AK976,AO976,AS976,AW976,BA976,BE976,BI976,BM976,BQ976,BU976,BY976,CC976),2)+LARGE((Q976,U976,Y976,AC976,AG976,AK976,AO976,AS976,AW976,BA976,BE976,BI976,BM976,BQ976,BU976,BY976,CC976),3)+LARGE((Q976,U976,Y976,AC976,AG976,AK976,AO976,AS976,AW976,BA976,BE976,BI976,BM976,BQ976,BU976,BY976,CC976),4)+LARGE((Q976,U976,Y976,AC976,AG976,AK976,AO976,AS976,AW976,BA976,BE976,BI976,BM976,BQ976,BU976,BY976,CC976),5),J976)</f>
        <v>75.7</v>
      </c>
      <c r="O976" s="250">
        <f>IF($M976="ano",LARGE((S976,W976,AA976,AE976,AI976,AM976,AQ976,AU976,AY976,BC976,BG976,BK976,BO976,BS976,BW976,CA976,CE976),1)+LARGE((S976,W976,AA976,AE976,AI976,AM976,AQ976,AU976,AY976,BC976,BG976,BK976,BO976,BS976,BW976,CA976,CE976),2)+LARGE((S976,W976,AA976,AE976,AI976,AM976,AQ976,AU976,AY976,BC976,BG976,BK976,BO976,BS976,BW976,CA976,CE976),3)+LARGE((S976,W976,AA976,AE976,AI976,AM976,AQ976,AU976,AY976,BC976,BG976,BK976,BO976,BS976,BW976,CA976,CE976),4)+LARGE((S976,W976,AA976,AE976,AI976,AM976,AQ976,AU976,AY976,BC976,BG976,BK976,BO976,BS976,BW976,CA976,CE976),5),K976)</f>
        <v>76.350000000000009</v>
      </c>
      <c r="P976" s="54"/>
      <c r="Q976" s="55"/>
      <c r="R976" s="55"/>
      <c r="S976" s="193"/>
      <c r="T976" s="56"/>
      <c r="U976" s="57"/>
      <c r="V976" s="57"/>
      <c r="W976" s="196"/>
      <c r="X976" s="58"/>
      <c r="Y976" s="59" t="s">
        <v>247</v>
      </c>
      <c r="Z976" s="59"/>
      <c r="AA976" s="199" t="s">
        <v>247</v>
      </c>
      <c r="AB976" s="77"/>
      <c r="AC976" s="60"/>
      <c r="AD976" s="60"/>
      <c r="AE976" s="202"/>
      <c r="AF976" s="61"/>
      <c r="AG976" s="61"/>
      <c r="AH976" s="61"/>
      <c r="AI976" s="205"/>
      <c r="AJ976" s="200"/>
      <c r="AK976" s="201" t="s">
        <v>247</v>
      </c>
      <c r="AL976" s="201"/>
      <c r="AM976" s="202"/>
      <c r="AN976" s="206">
        <v>4.1388888888888892E-2</v>
      </c>
      <c r="AO976" s="251">
        <v>75.7</v>
      </c>
      <c r="AP976" s="206">
        <v>4.1037083333333335E-2</v>
      </c>
      <c r="AQ976" s="251">
        <v>76.350000000000009</v>
      </c>
      <c r="AR976" s="77"/>
      <c r="AS976" s="60"/>
      <c r="AT976" s="60"/>
      <c r="AU976" s="202"/>
      <c r="AV976" s="78"/>
      <c r="AW976" s="231"/>
      <c r="AX976" s="231"/>
      <c r="AY976" s="253"/>
      <c r="AZ976" s="64"/>
      <c r="BA976" s="207"/>
      <c r="BB976" s="207"/>
      <c r="BC976" s="208"/>
      <c r="BD976" s="210"/>
      <c r="BE976" s="211"/>
      <c r="BF976" s="211"/>
      <c r="BG976" s="212"/>
      <c r="BH976" s="213"/>
      <c r="BI976" s="214"/>
      <c r="BJ976" s="214"/>
      <c r="BK976" s="215"/>
      <c r="BL976" s="112"/>
      <c r="BM976" s="233"/>
      <c r="BN976" s="233"/>
      <c r="BO976" s="255"/>
      <c r="BP976" s="69"/>
      <c r="BQ976" s="69"/>
      <c r="BR976" s="69"/>
      <c r="BS976" s="217"/>
      <c r="BT976" s="218"/>
      <c r="BU976" s="259"/>
      <c r="BV976" s="259"/>
      <c r="BW976" s="260"/>
      <c r="BX976" s="219"/>
      <c r="BY976" s="257"/>
      <c r="BZ976" s="257"/>
      <c r="CA976" s="257"/>
      <c r="CB976" s="221"/>
      <c r="CC976" s="222"/>
      <c r="CD976" s="222"/>
      <c r="CE976" s="222"/>
      <c r="CF976" s="49"/>
    </row>
    <row r="977" spans="1:84" s="62" customFormat="1" ht="15" customHeight="1">
      <c r="A977" s="49"/>
      <c r="B977" s="2">
        <v>1120</v>
      </c>
      <c r="C977" s="2">
        <v>972</v>
      </c>
      <c r="D977" s="47" t="s">
        <v>1761</v>
      </c>
      <c r="E977" s="47" t="s">
        <v>1585</v>
      </c>
      <c r="F977" s="89" t="s">
        <v>1762</v>
      </c>
      <c r="G977" s="48">
        <v>1985</v>
      </c>
      <c r="H977" s="49" t="s">
        <v>31</v>
      </c>
      <c r="I977" s="2" t="str">
        <f>IF(G977&lt;=1953,"M60",IF(G977&lt;=1963,"M50",IF(G977&lt;=1973,"M40","M")))</f>
        <v>M</v>
      </c>
      <c r="J977" s="105">
        <f t="shared" si="77"/>
        <v>75.63</v>
      </c>
      <c r="K977" s="249">
        <f t="shared" si="78"/>
        <v>75.63</v>
      </c>
      <c r="L977" s="51">
        <f t="shared" si="79"/>
        <v>1</v>
      </c>
      <c r="M977" s="52" t="str">
        <f t="shared" si="80"/>
        <v>nie</v>
      </c>
      <c r="N977" s="106">
        <f>IF($M977="ano",LARGE((Q977,U977,Y977,AC977,AG977,AK977,AO977,AS977,AW977,BA977,BE977,BI977,BM977,BQ977,BU977,BY977,CC977),1)+LARGE((Q977,U977,Y977,AC977,AG977,AK977,AO977,AS977,AW977,BA977,BE977,BI977,BM977,BQ977,BU977,BY977,CC977),2)+LARGE((Q977,U977,Y977,AC977,AG977,AK977,AO977,AS977,AW977,BA977,BE977,BI977,BM977,BQ977,BU977,BY977,CC977),3)+LARGE((Q977,U977,Y977,AC977,AG977,AK977,AO977,AS977,AW977,BA977,BE977,BI977,BM977,BQ977,BU977,BY977,CC977),4)+LARGE((Q977,U977,Y977,AC977,AG977,AK977,AO977,AS977,AW977,BA977,BE977,BI977,BM977,BQ977,BU977,BY977,CC977),5),J977)</f>
        <v>75.63</v>
      </c>
      <c r="O977" s="250">
        <f>IF($M977="ano",LARGE((S977,W977,AA977,AE977,AI977,AM977,AQ977,AU977,AY977,BC977,BG977,BK977,BO977,BS977,BW977,CA977,CE977),1)+LARGE((S977,W977,AA977,AE977,AI977,AM977,AQ977,AU977,AY977,BC977,BG977,BK977,BO977,BS977,BW977,CA977,CE977),2)+LARGE((S977,W977,AA977,AE977,AI977,AM977,AQ977,AU977,AY977,BC977,BG977,BK977,BO977,BS977,BW977,CA977,CE977),3)+LARGE((S977,W977,AA977,AE977,AI977,AM977,AQ977,AU977,AY977,BC977,BG977,BK977,BO977,BS977,BW977,CA977,CE977),4)+LARGE((S977,W977,AA977,AE977,AI977,AM977,AQ977,AU977,AY977,BC977,BG977,BK977,BO977,BS977,BW977,CA977,CE977),5),K977)</f>
        <v>75.63</v>
      </c>
      <c r="P977" s="191"/>
      <c r="Q977" s="192"/>
      <c r="R977" s="192"/>
      <c r="S977" s="193"/>
      <c r="T977" s="194"/>
      <c r="U977" s="195"/>
      <c r="V977" s="195"/>
      <c r="W977" s="196"/>
      <c r="X977" s="197">
        <v>8.1053240740740731E-2</v>
      </c>
      <c r="Y977" s="261">
        <v>75.63</v>
      </c>
      <c r="Z977" s="197">
        <v>8.1053240740740731E-2</v>
      </c>
      <c r="AA977" s="261">
        <v>75.63</v>
      </c>
      <c r="AB977" s="200"/>
      <c r="AC977" s="201"/>
      <c r="AD977" s="201"/>
      <c r="AE977" s="202"/>
      <c r="AF977" s="203"/>
      <c r="AG977" s="204" t="s">
        <v>247</v>
      </c>
      <c r="AH977" s="204"/>
      <c r="AI977" s="205"/>
      <c r="AJ977" s="200"/>
      <c r="AK977" s="201" t="s">
        <v>247</v>
      </c>
      <c r="AL977" s="201"/>
      <c r="AM977" s="202"/>
      <c r="AN977" s="206"/>
      <c r="AO977" s="207" t="s">
        <v>247</v>
      </c>
      <c r="AP977" s="207"/>
      <c r="AQ977" s="208"/>
      <c r="AR977" s="77"/>
      <c r="AS977" s="60"/>
      <c r="AT977" s="60"/>
      <c r="AU977" s="202"/>
      <c r="AV977" s="78"/>
      <c r="AW977" s="231"/>
      <c r="AX977" s="231"/>
      <c r="AY977" s="253"/>
      <c r="AZ977" s="64"/>
      <c r="BA977" s="207"/>
      <c r="BB977" s="207"/>
      <c r="BC977" s="208"/>
      <c r="BD977" s="210"/>
      <c r="BE977" s="211"/>
      <c r="BF977" s="211"/>
      <c r="BG977" s="212"/>
      <c r="BH977" s="213"/>
      <c r="BI977" s="214"/>
      <c r="BJ977" s="214"/>
      <c r="BK977" s="215"/>
      <c r="BL977" s="112"/>
      <c r="BM977" s="233"/>
      <c r="BN977" s="233"/>
      <c r="BO977" s="255"/>
      <c r="BP977" s="216"/>
      <c r="BQ977" s="216"/>
      <c r="BR977" s="216"/>
      <c r="BS977" s="217"/>
      <c r="BT977" s="218"/>
      <c r="BU977" s="259"/>
      <c r="BV977" s="259"/>
      <c r="BW977" s="260"/>
      <c r="BX977" s="219"/>
      <c r="BY977" s="257"/>
      <c r="BZ977" s="257"/>
      <c r="CA977" s="257"/>
      <c r="CB977" s="221"/>
      <c r="CC977" s="222"/>
      <c r="CD977" s="222"/>
      <c r="CE977" s="222"/>
      <c r="CF977" s="49"/>
    </row>
    <row r="978" spans="1:84" s="62" customFormat="1" ht="15" customHeight="1">
      <c r="A978" s="49"/>
      <c r="B978" s="2">
        <v>1121</v>
      </c>
      <c r="C978" s="2">
        <v>973</v>
      </c>
      <c r="D978" s="49" t="s">
        <v>678</v>
      </c>
      <c r="E978" s="49" t="s">
        <v>1804</v>
      </c>
      <c r="F978" s="93" t="s">
        <v>420</v>
      </c>
      <c r="G978" s="85" t="s">
        <v>283</v>
      </c>
      <c r="H978" s="49" t="s">
        <v>31</v>
      </c>
      <c r="I978" s="49" t="s">
        <v>31</v>
      </c>
      <c r="J978" s="105">
        <f t="shared" si="77"/>
        <v>75.42</v>
      </c>
      <c r="K978" s="249">
        <f t="shared" si="78"/>
        <v>75.58</v>
      </c>
      <c r="L978" s="51">
        <f t="shared" si="79"/>
        <v>1</v>
      </c>
      <c r="M978" s="52" t="str">
        <f t="shared" si="80"/>
        <v>nie</v>
      </c>
      <c r="N978" s="106">
        <f>IF($M978="ano",LARGE((Q978,U978,Y978,AC978,AG978,AK978,AO978,AS978,AW978,BA978,BE978,BI978,BM978,BQ978,BU978,BY978,CC978),1)+LARGE((Q978,U978,Y978,AC978,AG978,AK978,AO978,AS978,AW978,BA978,BE978,BI978,BM978,BQ978,BU978,BY978,CC978),2)+LARGE((Q978,U978,Y978,AC978,AG978,AK978,AO978,AS978,AW978,BA978,BE978,BI978,BM978,BQ978,BU978,BY978,CC978),3)+LARGE((Q978,U978,Y978,AC978,AG978,AK978,AO978,AS978,AW978,BA978,BE978,BI978,BM978,BQ978,BU978,BY978,CC978),4)+LARGE((Q978,U978,Y978,AC978,AG978,AK978,AO978,AS978,AW978,BA978,BE978,BI978,BM978,BQ978,BU978,BY978,CC978),5),J978)</f>
        <v>75.42</v>
      </c>
      <c r="O978" s="250">
        <f>IF($M978="ano",LARGE((S978,W978,AA978,AE978,AI978,AM978,AQ978,AU978,AY978,BC978,BG978,BK978,BO978,BS978,BW978,CA978,CE978),1)+LARGE((S978,W978,AA978,AE978,AI978,AM978,AQ978,AU978,AY978,BC978,BG978,BK978,BO978,BS978,BW978,CA978,CE978),2)+LARGE((S978,W978,AA978,AE978,AI978,AM978,AQ978,AU978,AY978,BC978,BG978,BK978,BO978,BS978,BW978,CA978,CE978),3)+LARGE((S978,W978,AA978,AE978,AI978,AM978,AQ978,AU978,AY978,BC978,BG978,BK978,BO978,BS978,BW978,CA978,CE978),4)+LARGE((S978,W978,AA978,AE978,AI978,AM978,AQ978,AU978,AY978,BC978,BG978,BK978,BO978,BS978,BW978,CA978,CE978),5),K978)</f>
        <v>75.58</v>
      </c>
      <c r="P978" s="54"/>
      <c r="Q978" s="55"/>
      <c r="R978" s="55"/>
      <c r="S978" s="193"/>
      <c r="T978" s="56"/>
      <c r="U978" s="57"/>
      <c r="V978" s="57"/>
      <c r="W978" s="196"/>
      <c r="X978" s="58"/>
      <c r="Y978" s="59" t="s">
        <v>247</v>
      </c>
      <c r="Z978" s="59"/>
      <c r="AA978" s="199" t="s">
        <v>247</v>
      </c>
      <c r="AB978" s="77"/>
      <c r="AC978" s="60"/>
      <c r="AD978" s="60"/>
      <c r="AE978" s="202"/>
      <c r="AF978" s="61"/>
      <c r="AG978" s="61"/>
      <c r="AH978" s="61"/>
      <c r="AI978" s="205"/>
      <c r="AJ978" s="200"/>
      <c r="AK978" s="201" t="s">
        <v>247</v>
      </c>
      <c r="AL978" s="201"/>
      <c r="AM978" s="202"/>
      <c r="AN978" s="206">
        <v>4.1423611111111112E-2</v>
      </c>
      <c r="AO978" s="251">
        <v>75.42</v>
      </c>
      <c r="AP978" s="206">
        <v>4.1340763888888889E-2</v>
      </c>
      <c r="AQ978" s="251">
        <v>75.58</v>
      </c>
      <c r="AR978" s="77"/>
      <c r="AS978" s="60"/>
      <c r="AT978" s="60"/>
      <c r="AU978" s="202"/>
      <c r="AV978" s="78"/>
      <c r="AW978" s="231"/>
      <c r="AX978" s="231"/>
      <c r="AY978" s="253"/>
      <c r="AZ978" s="64"/>
      <c r="BA978" s="207"/>
      <c r="BB978" s="207"/>
      <c r="BC978" s="208"/>
      <c r="BD978" s="210"/>
      <c r="BE978" s="211"/>
      <c r="BF978" s="211"/>
      <c r="BG978" s="212"/>
      <c r="BH978" s="213"/>
      <c r="BI978" s="214"/>
      <c r="BJ978" s="214"/>
      <c r="BK978" s="215"/>
      <c r="BL978" s="112"/>
      <c r="BM978" s="233"/>
      <c r="BN978" s="233"/>
      <c r="BO978" s="255"/>
      <c r="BP978" s="69"/>
      <c r="BQ978" s="69"/>
      <c r="BR978" s="69"/>
      <c r="BS978" s="217"/>
      <c r="BT978" s="218"/>
      <c r="BU978" s="259"/>
      <c r="BV978" s="259"/>
      <c r="BW978" s="260"/>
      <c r="BX978" s="219"/>
      <c r="BY978" s="257"/>
      <c r="BZ978" s="257"/>
      <c r="CA978" s="257"/>
      <c r="CB978" s="221"/>
      <c r="CC978" s="222"/>
      <c r="CD978" s="222"/>
      <c r="CE978" s="222"/>
      <c r="CF978" s="49"/>
    </row>
    <row r="979" spans="1:84" s="62" customFormat="1" ht="15" customHeight="1">
      <c r="A979" s="49"/>
      <c r="B979" s="2">
        <v>1123</v>
      </c>
      <c r="C979" s="2">
        <v>974</v>
      </c>
      <c r="D979" s="49" t="s">
        <v>1196</v>
      </c>
      <c r="E979" s="49" t="s">
        <v>1187</v>
      </c>
      <c r="F979" s="93" t="s">
        <v>1188</v>
      </c>
      <c r="G979" s="85">
        <v>1969</v>
      </c>
      <c r="H979" s="49" t="s">
        <v>31</v>
      </c>
      <c r="I979" s="49" t="s">
        <v>32</v>
      </c>
      <c r="J979" s="105">
        <f t="shared" si="77"/>
        <v>69.819999999999993</v>
      </c>
      <c r="K979" s="249">
        <f t="shared" si="78"/>
        <v>75.190000000000012</v>
      </c>
      <c r="L979" s="51">
        <f t="shared" si="79"/>
        <v>1</v>
      </c>
      <c r="M979" s="52" t="str">
        <f t="shared" si="80"/>
        <v>nie</v>
      </c>
      <c r="N979" s="106">
        <f>IF($M979="ano",LARGE((Q979,U979,Y979,AC979,AG979,AK979,AO979,AS979,AW979,BA979,BE979,BI979,BM979,BQ979,BU979,BY979,CC979),1)+LARGE((Q979,U979,Y979,AC979,AG979,AK979,AO979,AS979,AW979,BA979,BE979,BI979,BM979,BQ979,BU979,BY979,CC979),2)+LARGE((Q979,U979,Y979,AC979,AG979,AK979,AO979,AS979,AW979,BA979,BE979,BI979,BM979,BQ979,BU979,BY979,CC979),3)+LARGE((Q979,U979,Y979,AC979,AG979,AK979,AO979,AS979,AW979,BA979,BE979,BI979,BM979,BQ979,BU979,BY979,CC979),4)+LARGE((Q979,U979,Y979,AC979,AG979,AK979,AO979,AS979,AW979,BA979,BE979,BI979,BM979,BQ979,BU979,BY979,CC979),5),J979)</f>
        <v>69.819999999999993</v>
      </c>
      <c r="O979" s="250">
        <f>IF($M979="ano",LARGE((S979,W979,AA979,AE979,AI979,AM979,AQ979,AU979,AY979,BC979,BG979,BK979,BO979,BS979,BW979,CA979,CE979),1)+LARGE((S979,W979,AA979,AE979,AI979,AM979,AQ979,AU979,AY979,BC979,BG979,BK979,BO979,BS979,BW979,CA979,CE979),2)+LARGE((S979,W979,AA979,AE979,AI979,AM979,AQ979,AU979,AY979,BC979,BG979,BK979,BO979,BS979,BW979,CA979,CE979),3)+LARGE((S979,W979,AA979,AE979,AI979,AM979,AQ979,AU979,AY979,BC979,BG979,BK979,BO979,BS979,BW979,CA979,CE979),4)+LARGE((S979,W979,AA979,AE979,AI979,AM979,AQ979,AU979,AY979,BC979,BG979,BK979,BO979,BS979,BW979,CA979,CE979),5),K979)</f>
        <v>75.190000000000012</v>
      </c>
      <c r="P979" s="54"/>
      <c r="Q979" s="55"/>
      <c r="R979" s="55"/>
      <c r="S979" s="55"/>
      <c r="T979" s="56"/>
      <c r="U979" s="57"/>
      <c r="V979" s="57"/>
      <c r="W979" s="57"/>
      <c r="X979" s="58"/>
      <c r="Y979" s="59"/>
      <c r="Z979" s="59"/>
      <c r="AA979" s="59"/>
      <c r="AB979" s="77"/>
      <c r="AC979" s="60"/>
      <c r="AD979" s="60"/>
      <c r="AE979" s="60"/>
      <c r="AF979" s="61"/>
      <c r="AG979" s="61"/>
      <c r="AH979" s="61"/>
      <c r="AI979" s="61"/>
      <c r="AJ979" s="200"/>
      <c r="AK979" s="201"/>
      <c r="AL979" s="201"/>
      <c r="AM979" s="201"/>
      <c r="AO979" s="63"/>
      <c r="AP979" s="63"/>
      <c r="AQ979" s="63"/>
      <c r="AR979" s="77"/>
      <c r="AS979" s="60"/>
      <c r="AT979" s="60"/>
      <c r="AU979" s="60"/>
      <c r="AV979" s="78"/>
      <c r="AW979" s="79"/>
      <c r="AX979" s="79"/>
      <c r="AY979" s="79"/>
      <c r="AZ979" s="64"/>
      <c r="BA979" s="65"/>
      <c r="BB979" s="65"/>
      <c r="BC979" s="65"/>
      <c r="BD979" s="66"/>
      <c r="BE979" s="67"/>
      <c r="BF979" s="67"/>
      <c r="BG979" s="67"/>
      <c r="BH979" s="73"/>
      <c r="BI979" s="74"/>
      <c r="BJ979" s="74"/>
      <c r="BK979" s="74"/>
      <c r="BL979" s="68"/>
      <c r="BM979" s="68"/>
      <c r="BN979" s="68"/>
      <c r="BO979" s="68"/>
      <c r="BP979" s="69"/>
      <c r="BQ979" s="69"/>
      <c r="BR979" s="69"/>
      <c r="BS979" s="69"/>
      <c r="BT979" s="218">
        <v>7.408564814814815E-2</v>
      </c>
      <c r="BU979" s="256">
        <v>69.819999999999993</v>
      </c>
      <c r="BV979" s="218">
        <v>6.8803341435185184E-2</v>
      </c>
      <c r="BW979" s="262">
        <v>75.190000000000012</v>
      </c>
      <c r="BX979" s="219"/>
      <c r="BY979" s="257"/>
      <c r="BZ979" s="257"/>
      <c r="CA979" s="257"/>
      <c r="CB979" s="221"/>
      <c r="CC979" s="222"/>
      <c r="CD979" s="222"/>
      <c r="CE979" s="222"/>
      <c r="CF979" s="49"/>
    </row>
    <row r="980" spans="1:84" s="62" customFormat="1" ht="15" customHeight="1">
      <c r="A980" s="49"/>
      <c r="B980" s="2">
        <v>1124</v>
      </c>
      <c r="C980" s="2">
        <v>975</v>
      </c>
      <c r="D980" s="47" t="s">
        <v>2343</v>
      </c>
      <c r="E980" s="47" t="s">
        <v>1505</v>
      </c>
      <c r="F980" s="89" t="s">
        <v>2344</v>
      </c>
      <c r="G980" s="48">
        <v>1957</v>
      </c>
      <c r="H980" s="49" t="s">
        <v>31</v>
      </c>
      <c r="I980" s="2" t="str">
        <f>IF(G980&lt;=1953,"M60",IF(G980&lt;=1963,"M50",IF(G980&lt;=1973,"M40","M")))</f>
        <v>M50</v>
      </c>
      <c r="J980" s="105">
        <f t="shared" si="77"/>
        <v>62.84</v>
      </c>
      <c r="K980" s="249">
        <f t="shared" si="78"/>
        <v>74.940000000000012</v>
      </c>
      <c r="L980" s="51">
        <f t="shared" si="79"/>
        <v>1</v>
      </c>
      <c r="M980" s="52" t="str">
        <f t="shared" si="80"/>
        <v>nie</v>
      </c>
      <c r="N980" s="106">
        <f>IF($M980="ano",LARGE((Q980,U980,Y980,AC980,AG980,AK980,AO980,AS980,AW980,BA980,BE980,BI980,BM980,BQ980,BU980,BY980,CC980),1)+LARGE((Q980,U980,Y980,AC980,AG980,AK980,AO980,AS980,AW980,BA980,BE980,BI980,BM980,BQ980,BU980,BY980,CC980),2)+LARGE((Q980,U980,Y980,AC980,AG980,AK980,AO980,AS980,AW980,BA980,BE980,BI980,BM980,BQ980,BU980,BY980,CC980),3)+LARGE((Q980,U980,Y980,AC980,AG980,AK980,AO980,AS980,AW980,BA980,BE980,BI980,BM980,BQ980,BU980,BY980,CC980),4)+LARGE((Q980,U980,Y980,AC980,AG980,AK980,AO980,AS980,AW980,BA980,BE980,BI980,BM980,BQ980,BU980,BY980,CC980),5),J980)</f>
        <v>62.84</v>
      </c>
      <c r="O980" s="250">
        <f>IF($M980="ano",LARGE((S980,W980,AA980,AE980,AI980,AM980,AQ980,AU980,AY980,BC980,BG980,BK980,BO980,BS980,BW980,CA980,CE980),1)+LARGE((S980,W980,AA980,AE980,AI980,AM980,AQ980,AU980,AY980,BC980,BG980,BK980,BO980,BS980,BW980,CA980,CE980),2)+LARGE((S980,W980,AA980,AE980,AI980,AM980,AQ980,AU980,AY980,BC980,BG980,BK980,BO980,BS980,BW980,CA980,CE980),3)+LARGE((S980,W980,AA980,AE980,AI980,AM980,AQ980,AU980,AY980,BC980,BG980,BK980,BO980,BS980,BW980,CA980,CE980),4)+LARGE((S980,W980,AA980,AE980,AI980,AM980,AQ980,AU980,AY980,BC980,BG980,BK980,BO980,BS980,BW980,CA980,CE980),5),K980)</f>
        <v>74.940000000000012</v>
      </c>
      <c r="P980" s="191"/>
      <c r="Q980" s="192"/>
      <c r="R980" s="192"/>
      <c r="S980" s="193"/>
      <c r="T980" s="194">
        <v>0.12964120370370372</v>
      </c>
      <c r="U980" s="256">
        <v>62.84</v>
      </c>
      <c r="V980" s="194">
        <v>0.10871711342592594</v>
      </c>
      <c r="W980" s="256">
        <v>74.940000000000012</v>
      </c>
      <c r="X980" s="197"/>
      <c r="Y980" s="198" t="s">
        <v>247</v>
      </c>
      <c r="Z980" s="198"/>
      <c r="AA980" s="199" t="s">
        <v>247</v>
      </c>
      <c r="AB980" s="200"/>
      <c r="AC980" s="201"/>
      <c r="AD980" s="201"/>
      <c r="AE980" s="202"/>
      <c r="AF980" s="203"/>
      <c r="AG980" s="204" t="s">
        <v>247</v>
      </c>
      <c r="AH980" s="204"/>
      <c r="AI980" s="205"/>
      <c r="AJ980" s="200"/>
      <c r="AK980" s="201" t="s">
        <v>247</v>
      </c>
      <c r="AL980" s="201"/>
      <c r="AM980" s="202"/>
      <c r="AN980" s="206"/>
      <c r="AO980" s="207" t="s">
        <v>247</v>
      </c>
      <c r="AP980" s="207"/>
      <c r="AQ980" s="208"/>
      <c r="AR980" s="77"/>
      <c r="AS980" s="60"/>
      <c r="AT980" s="60"/>
      <c r="AU980" s="202"/>
      <c r="AV980" s="78"/>
      <c r="AW980" s="231"/>
      <c r="AX980" s="231"/>
      <c r="AY980" s="253"/>
      <c r="AZ980" s="64"/>
      <c r="BA980" s="207"/>
      <c r="BB980" s="207"/>
      <c r="BC980" s="208"/>
      <c r="BD980" s="210"/>
      <c r="BE980" s="211"/>
      <c r="BF980" s="211"/>
      <c r="BG980" s="212"/>
      <c r="BH980" s="213"/>
      <c r="BI980" s="214"/>
      <c r="BJ980" s="214"/>
      <c r="BK980" s="215"/>
      <c r="BL980" s="112"/>
      <c r="BM980" s="233"/>
      <c r="BN980" s="233"/>
      <c r="BO980" s="255"/>
      <c r="BP980" s="216"/>
      <c r="BQ980" s="216"/>
      <c r="BR980" s="216"/>
      <c r="BS980" s="217"/>
      <c r="BT980" s="218"/>
      <c r="BU980" s="259"/>
      <c r="BV980" s="259"/>
      <c r="BW980" s="260"/>
      <c r="BX980" s="219"/>
      <c r="BY980" s="257"/>
      <c r="BZ980" s="257"/>
      <c r="CA980" s="257"/>
      <c r="CB980" s="221"/>
      <c r="CC980" s="222"/>
      <c r="CD980" s="222"/>
      <c r="CE980" s="222"/>
      <c r="CF980" s="49"/>
    </row>
    <row r="981" spans="1:84" s="62" customFormat="1" ht="15" customHeight="1">
      <c r="A981" s="49"/>
      <c r="B981" s="2">
        <v>1125</v>
      </c>
      <c r="C981" s="2">
        <v>976</v>
      </c>
      <c r="D981" s="49" t="s">
        <v>685</v>
      </c>
      <c r="E981" s="49" t="s">
        <v>1564</v>
      </c>
      <c r="F981" s="93" t="s">
        <v>422</v>
      </c>
      <c r="G981" s="85" t="s">
        <v>267</v>
      </c>
      <c r="H981" s="49" t="s">
        <v>31</v>
      </c>
      <c r="I981" s="49" t="s">
        <v>31</v>
      </c>
      <c r="J981" s="105">
        <f t="shared" si="77"/>
        <v>74.7</v>
      </c>
      <c r="K981" s="249">
        <f t="shared" si="78"/>
        <v>74.7</v>
      </c>
      <c r="L981" s="51">
        <f t="shared" si="79"/>
        <v>1</v>
      </c>
      <c r="M981" s="52" t="str">
        <f t="shared" si="80"/>
        <v>nie</v>
      </c>
      <c r="N981" s="106">
        <f>IF($M981="ano",LARGE((Q981,U981,Y981,AC981,AG981,AK981,AO981,AS981,AW981,BA981,BE981,BI981,BM981,BQ981,BU981,BY981,CC981),1)+LARGE((Q981,U981,Y981,AC981,AG981,AK981,AO981,AS981,AW981,BA981,BE981,BI981,BM981,BQ981,BU981,BY981,CC981),2)+LARGE((Q981,U981,Y981,AC981,AG981,AK981,AO981,AS981,AW981,BA981,BE981,BI981,BM981,BQ981,BU981,BY981,CC981),3)+LARGE((Q981,U981,Y981,AC981,AG981,AK981,AO981,AS981,AW981,BA981,BE981,BI981,BM981,BQ981,BU981,BY981,CC981),4)+LARGE((Q981,U981,Y981,AC981,AG981,AK981,AO981,AS981,AW981,BA981,BE981,BI981,BM981,BQ981,BU981,BY981,CC981),5),J981)</f>
        <v>74.7</v>
      </c>
      <c r="O981" s="250">
        <f>IF($M981="ano",LARGE((S981,W981,AA981,AE981,AI981,AM981,AQ981,AU981,AY981,BC981,BG981,BK981,BO981,BS981,BW981,CA981,CE981),1)+LARGE((S981,W981,AA981,AE981,AI981,AM981,AQ981,AU981,AY981,BC981,BG981,BK981,BO981,BS981,BW981,CA981,CE981),2)+LARGE((S981,W981,AA981,AE981,AI981,AM981,AQ981,AU981,AY981,BC981,BG981,BK981,BO981,BS981,BW981,CA981,CE981),3)+LARGE((S981,W981,AA981,AE981,AI981,AM981,AQ981,AU981,AY981,BC981,BG981,BK981,BO981,BS981,BW981,CA981,CE981),4)+LARGE((S981,W981,AA981,AE981,AI981,AM981,AQ981,AU981,AY981,BC981,BG981,BK981,BO981,BS981,BW981,CA981,CE981),5),K981)</f>
        <v>74.7</v>
      </c>
      <c r="P981" s="54"/>
      <c r="Q981" s="55"/>
      <c r="R981" s="55"/>
      <c r="S981" s="193"/>
      <c r="T981" s="56"/>
      <c r="U981" s="57"/>
      <c r="V981" s="57"/>
      <c r="W981" s="196"/>
      <c r="X981" s="58"/>
      <c r="Y981" s="59" t="s">
        <v>247</v>
      </c>
      <c r="Z981" s="59"/>
      <c r="AA981" s="199" t="s">
        <v>247</v>
      </c>
      <c r="AB981" s="77"/>
      <c r="AC981" s="60"/>
      <c r="AD981" s="60"/>
      <c r="AE981" s="202"/>
      <c r="AF981" s="61"/>
      <c r="AG981" s="61"/>
      <c r="AH981" s="61"/>
      <c r="AI981" s="205"/>
      <c r="AJ981" s="200"/>
      <c r="AK981" s="201" t="s">
        <v>247</v>
      </c>
      <c r="AL981" s="201"/>
      <c r="AM981" s="202"/>
      <c r="AN981" s="206">
        <v>4.1516203703703701E-2</v>
      </c>
      <c r="AO981" s="251">
        <v>74.7</v>
      </c>
      <c r="AP981" s="206">
        <v>4.1516203703703701E-2</v>
      </c>
      <c r="AQ981" s="251">
        <v>74.7</v>
      </c>
      <c r="AR981" s="77"/>
      <c r="AS981" s="60"/>
      <c r="AT981" s="60"/>
      <c r="AU981" s="202"/>
      <c r="AV981" s="78"/>
      <c r="AW981" s="231"/>
      <c r="AX981" s="231"/>
      <c r="AY981" s="253"/>
      <c r="AZ981" s="64"/>
      <c r="BA981" s="207"/>
      <c r="BB981" s="207"/>
      <c r="BC981" s="208"/>
      <c r="BD981" s="210"/>
      <c r="BE981" s="211"/>
      <c r="BF981" s="211"/>
      <c r="BG981" s="212"/>
      <c r="BH981" s="213"/>
      <c r="BI981" s="214"/>
      <c r="BJ981" s="214"/>
      <c r="BK981" s="215"/>
      <c r="BL981" s="112"/>
      <c r="BM981" s="233"/>
      <c r="BN981" s="233"/>
      <c r="BO981" s="255"/>
      <c r="BP981" s="69"/>
      <c r="BQ981" s="69"/>
      <c r="BR981" s="69"/>
      <c r="BS981" s="217"/>
      <c r="BT981" s="218"/>
      <c r="BU981" s="259"/>
      <c r="BV981" s="259"/>
      <c r="BW981" s="260"/>
      <c r="BX981" s="219"/>
      <c r="BY981" s="257"/>
      <c r="BZ981" s="257"/>
      <c r="CA981" s="257"/>
      <c r="CB981" s="221"/>
      <c r="CC981" s="222"/>
      <c r="CD981" s="222"/>
      <c r="CE981" s="222"/>
      <c r="CF981" s="49"/>
    </row>
    <row r="982" spans="1:84" s="62" customFormat="1" ht="15" customHeight="1">
      <c r="A982" s="49"/>
      <c r="B982" s="2">
        <v>1126</v>
      </c>
      <c r="C982" s="2">
        <v>977</v>
      </c>
      <c r="D982" s="49" t="s">
        <v>2376</v>
      </c>
      <c r="E982" s="49" t="s">
        <v>1632</v>
      </c>
      <c r="F982" s="93" t="s">
        <v>1355</v>
      </c>
      <c r="G982" s="85">
        <v>1973</v>
      </c>
      <c r="H982" s="49" t="s">
        <v>31</v>
      </c>
      <c r="I982" s="49" t="s">
        <v>32</v>
      </c>
      <c r="J982" s="105">
        <f t="shared" si="77"/>
        <v>71.61</v>
      </c>
      <c r="K982" s="249">
        <f t="shared" si="78"/>
        <v>74.690000000000012</v>
      </c>
      <c r="L982" s="51">
        <f t="shared" si="79"/>
        <v>1</v>
      </c>
      <c r="M982" s="52" t="str">
        <f t="shared" si="80"/>
        <v>nie</v>
      </c>
      <c r="N982" s="106">
        <f>IF($M982="ano",LARGE((Q982,U982,Y982,AC982,AG982,AK982,AO982,AS982,AW982,BA982,BE982,BI982,BM982,BQ982,BU982,BY982,CC982),1)+LARGE((Q982,U982,Y982,AC982,AG982,AK982,AO982,AS982,AW982,BA982,BE982,BI982,BM982,BQ982,BU982,BY982,CC982),2)+LARGE((Q982,U982,Y982,AC982,AG982,AK982,AO982,AS982,AW982,BA982,BE982,BI982,BM982,BQ982,BU982,BY982,CC982),3)+LARGE((Q982,U982,Y982,AC982,AG982,AK982,AO982,AS982,AW982,BA982,BE982,BI982,BM982,BQ982,BU982,BY982,CC982),4)+LARGE((Q982,U982,Y982,AC982,AG982,AK982,AO982,AS982,AW982,BA982,BE982,BI982,BM982,BQ982,BU982,BY982,CC982),5),J982)</f>
        <v>71.61</v>
      </c>
      <c r="O982" s="250">
        <f>IF($M982="ano",LARGE((S982,W982,AA982,AE982,AI982,AM982,AQ982,AU982,AY982,BC982,BG982,BK982,BO982,BS982,BW982,CA982,CE982),1)+LARGE((S982,W982,AA982,AE982,AI982,AM982,AQ982,AU982,AY982,BC982,BG982,BK982,BO982,BS982,BW982,CA982,CE982),2)+LARGE((S982,W982,AA982,AE982,AI982,AM982,AQ982,AU982,AY982,BC982,BG982,BK982,BO982,BS982,BW982,CA982,CE982),3)+LARGE((S982,W982,AA982,AE982,AI982,AM982,AQ982,AU982,AY982,BC982,BG982,BK982,BO982,BS982,BW982,CA982,CE982),4)+LARGE((S982,W982,AA982,AE982,AI982,AM982,AQ982,AU982,AY982,BC982,BG982,BK982,BO982,BS982,BW982,CA982,CE982),5),K982)</f>
        <v>74.690000000000012</v>
      </c>
      <c r="P982" s="54"/>
      <c r="Q982" s="55"/>
      <c r="R982" s="55"/>
      <c r="S982" s="55"/>
      <c r="T982" s="56"/>
      <c r="U982" s="57"/>
      <c r="V982" s="57"/>
      <c r="W982" s="57"/>
      <c r="X982" s="58"/>
      <c r="Y982" s="59"/>
      <c r="Z982" s="59"/>
      <c r="AA982" s="59"/>
      <c r="AB982" s="77"/>
      <c r="AC982" s="60"/>
      <c r="AD982" s="60"/>
      <c r="AE982" s="60"/>
      <c r="AF982" s="61"/>
      <c r="AG982" s="61"/>
      <c r="AH982" s="61"/>
      <c r="AI982" s="61"/>
      <c r="AJ982" s="200"/>
      <c r="AK982" s="201"/>
      <c r="AL982" s="201"/>
      <c r="AM982" s="201"/>
      <c r="AO982" s="63"/>
      <c r="AP982" s="63"/>
      <c r="AQ982" s="63"/>
      <c r="AR982" s="77"/>
      <c r="AS982" s="60"/>
      <c r="AT982" s="60"/>
      <c r="AU982" s="60"/>
      <c r="AV982" s="78"/>
      <c r="AW982" s="79"/>
      <c r="AX982" s="79"/>
      <c r="AY982" s="79"/>
      <c r="AZ982" s="64"/>
      <c r="BA982" s="65"/>
      <c r="BB982" s="65"/>
      <c r="BC982" s="65"/>
      <c r="BD982" s="66"/>
      <c r="BE982" s="67"/>
      <c r="BF982" s="67"/>
      <c r="BG982" s="67"/>
      <c r="BH982" s="73"/>
      <c r="BI982" s="74"/>
      <c r="BJ982" s="74"/>
      <c r="BK982" s="74"/>
      <c r="BL982" s="68"/>
      <c r="BM982" s="68"/>
      <c r="BN982" s="68"/>
      <c r="BO982" s="68"/>
      <c r="BP982" s="69"/>
      <c r="BQ982" s="69"/>
      <c r="BR982" s="69"/>
      <c r="BS982" s="69"/>
      <c r="BT982" s="75"/>
      <c r="BU982" s="75"/>
      <c r="BV982" s="75"/>
      <c r="BW982" s="75"/>
      <c r="BX982" s="219"/>
      <c r="BY982" s="264"/>
      <c r="BZ982" s="264"/>
      <c r="CA982" s="257"/>
      <c r="CB982" s="221">
        <v>7.8194444444444441E-2</v>
      </c>
      <c r="CC982" s="222">
        <v>71.61</v>
      </c>
      <c r="CD982" s="221">
        <v>7.4972833333333336E-2</v>
      </c>
      <c r="CE982" s="222">
        <v>74.690000000000012</v>
      </c>
      <c r="CF982" s="49"/>
    </row>
    <row r="983" spans="1:84" s="62" customFormat="1" ht="15" customHeight="1">
      <c r="A983" s="49"/>
      <c r="B983" s="2">
        <v>1127</v>
      </c>
      <c r="C983" s="2">
        <v>978</v>
      </c>
      <c r="D983" s="49" t="s">
        <v>599</v>
      </c>
      <c r="E983" s="49" t="s">
        <v>1674</v>
      </c>
      <c r="F983" s="93" t="s">
        <v>432</v>
      </c>
      <c r="G983" s="85" t="s">
        <v>293</v>
      </c>
      <c r="H983" s="49" t="s">
        <v>31</v>
      </c>
      <c r="I983" s="49" t="s">
        <v>37</v>
      </c>
      <c r="J983" s="105">
        <f t="shared" si="77"/>
        <v>57.74</v>
      </c>
      <c r="K983" s="249">
        <f t="shared" si="78"/>
        <v>74.17</v>
      </c>
      <c r="L983" s="51">
        <f t="shared" si="79"/>
        <v>1</v>
      </c>
      <c r="M983" s="52" t="str">
        <f t="shared" si="80"/>
        <v>nie</v>
      </c>
      <c r="N983" s="106">
        <f>IF($M983="ano",LARGE((Q983,U983,Y983,AC983,AG983,AK983,AO983,AS983,AW983,BA983,BE983,BI983,BM983,BQ983,BU983,BY983,CC983),1)+LARGE((Q983,U983,Y983,AC983,AG983,AK983,AO983,AS983,AW983,BA983,BE983,BI983,BM983,BQ983,BU983,BY983,CC983),2)+LARGE((Q983,U983,Y983,AC983,AG983,AK983,AO983,AS983,AW983,BA983,BE983,BI983,BM983,BQ983,BU983,BY983,CC983),3)+LARGE((Q983,U983,Y983,AC983,AG983,AK983,AO983,AS983,AW983,BA983,BE983,BI983,BM983,BQ983,BU983,BY983,CC983),4)+LARGE((Q983,U983,Y983,AC983,AG983,AK983,AO983,AS983,AW983,BA983,BE983,BI983,BM983,BQ983,BU983,BY983,CC983),5),J983)</f>
        <v>57.74</v>
      </c>
      <c r="O983" s="250">
        <f>IF($M983="ano",LARGE((S983,W983,AA983,AE983,AI983,AM983,AQ983,AU983,AY983,BC983,BG983,BK983,BO983,BS983,BW983,CA983,CE983),1)+LARGE((S983,W983,AA983,AE983,AI983,AM983,AQ983,AU983,AY983,BC983,BG983,BK983,BO983,BS983,BW983,CA983,CE983),2)+LARGE((S983,W983,AA983,AE983,AI983,AM983,AQ983,AU983,AY983,BC983,BG983,BK983,BO983,BS983,BW983,CA983,CE983),3)+LARGE((S983,W983,AA983,AE983,AI983,AM983,AQ983,AU983,AY983,BC983,BG983,BK983,BO983,BS983,BW983,CA983,CE983),4)+LARGE((S983,W983,AA983,AE983,AI983,AM983,AQ983,AU983,AY983,BC983,BG983,BK983,BO983,BS983,BW983,CA983,CE983),5),K983)</f>
        <v>74.17</v>
      </c>
      <c r="P983" s="54"/>
      <c r="Q983" s="55"/>
      <c r="R983" s="55"/>
      <c r="S983" s="193"/>
      <c r="T983" s="56"/>
      <c r="U983" s="57"/>
      <c r="V983" s="57"/>
      <c r="W983" s="196"/>
      <c r="X983" s="58"/>
      <c r="Y983" s="59" t="s">
        <v>247</v>
      </c>
      <c r="Z983" s="59"/>
      <c r="AA983" s="199" t="s">
        <v>247</v>
      </c>
      <c r="AB983" s="77"/>
      <c r="AC983" s="60"/>
      <c r="AD983" s="60"/>
      <c r="AE983" s="202"/>
      <c r="AF983" s="61"/>
      <c r="AG983" s="61" t="s">
        <v>247</v>
      </c>
      <c r="AH983" s="61"/>
      <c r="AI983" s="205"/>
      <c r="AJ983" s="200"/>
      <c r="AK983" s="201" t="s">
        <v>247</v>
      </c>
      <c r="AL983" s="201"/>
      <c r="AM983" s="202"/>
      <c r="AN983" s="206">
        <v>4.3680555555555556E-2</v>
      </c>
      <c r="AO983" s="251">
        <v>57.74</v>
      </c>
      <c r="AP983" s="206">
        <v>3.4005312499999996E-2</v>
      </c>
      <c r="AQ983" s="251">
        <v>74.17</v>
      </c>
      <c r="AR983" s="77"/>
      <c r="AS983" s="60"/>
      <c r="AT983" s="60"/>
      <c r="AU983" s="202"/>
      <c r="AV983" s="78"/>
      <c r="AW983" s="231"/>
      <c r="AX983" s="231"/>
      <c r="AY983" s="253"/>
      <c r="AZ983" s="64"/>
      <c r="BA983" s="207"/>
      <c r="BB983" s="207"/>
      <c r="BC983" s="208"/>
      <c r="BD983" s="210"/>
      <c r="BE983" s="211"/>
      <c r="BF983" s="211"/>
      <c r="BG983" s="212"/>
      <c r="BH983" s="213"/>
      <c r="BI983" s="214"/>
      <c r="BJ983" s="214"/>
      <c r="BK983" s="215"/>
      <c r="BL983" s="112"/>
      <c r="BM983" s="233"/>
      <c r="BN983" s="233"/>
      <c r="BO983" s="255"/>
      <c r="BP983" s="69"/>
      <c r="BQ983" s="69"/>
      <c r="BR983" s="69"/>
      <c r="BS983" s="217"/>
      <c r="BT983" s="218"/>
      <c r="BU983" s="259"/>
      <c r="BV983" s="259"/>
      <c r="BW983" s="260"/>
      <c r="BX983" s="219"/>
      <c r="BY983" s="257"/>
      <c r="BZ983" s="257"/>
      <c r="CA983" s="257"/>
      <c r="CB983" s="221"/>
      <c r="CC983" s="222"/>
      <c r="CD983" s="222"/>
      <c r="CE983" s="222"/>
      <c r="CF983" s="49"/>
    </row>
    <row r="984" spans="1:84" s="62" customFormat="1" ht="15" customHeight="1">
      <c r="A984" s="49"/>
      <c r="B984" s="2">
        <v>1129</v>
      </c>
      <c r="C984" s="2">
        <v>979</v>
      </c>
      <c r="D984" s="47" t="s">
        <v>2328</v>
      </c>
      <c r="E984" s="47" t="s">
        <v>1814</v>
      </c>
      <c r="F984" s="89" t="s">
        <v>2329</v>
      </c>
      <c r="G984" s="48">
        <v>1977</v>
      </c>
      <c r="H984" s="49" t="s">
        <v>31</v>
      </c>
      <c r="I984" s="2" t="str">
        <f>IF(G984&lt;=1953,"M60",IF(G984&lt;=1963,"M50",IF(G984&lt;=1973,"M40","M")))</f>
        <v>M</v>
      </c>
      <c r="J984" s="105">
        <f t="shared" si="77"/>
        <v>72.98</v>
      </c>
      <c r="K984" s="249">
        <f t="shared" si="78"/>
        <v>73.97</v>
      </c>
      <c r="L984" s="51">
        <f t="shared" si="79"/>
        <v>1</v>
      </c>
      <c r="M984" s="52" t="str">
        <f t="shared" si="80"/>
        <v>nie</v>
      </c>
      <c r="N984" s="106">
        <f>IF($M984="ano",LARGE((Q984,U984,Y984,AC984,AG984,AK984,AO984,AS984,AW984,BA984,BE984,BI984,BM984,BQ984,BU984,BY984,CC984),1)+LARGE((Q984,U984,Y984,AC984,AG984,AK984,AO984,AS984,AW984,BA984,BE984,BI984,BM984,BQ984,BU984,BY984,CC984),2)+LARGE((Q984,U984,Y984,AC984,AG984,AK984,AO984,AS984,AW984,BA984,BE984,BI984,BM984,BQ984,BU984,BY984,CC984),3)+LARGE((Q984,U984,Y984,AC984,AG984,AK984,AO984,AS984,AW984,BA984,BE984,BI984,BM984,BQ984,BU984,BY984,CC984),4)+LARGE((Q984,U984,Y984,AC984,AG984,AK984,AO984,AS984,AW984,BA984,BE984,BI984,BM984,BQ984,BU984,BY984,CC984),5),J984)</f>
        <v>72.98</v>
      </c>
      <c r="O984" s="250">
        <f>IF($M984="ano",LARGE((S984,W984,AA984,AE984,AI984,AM984,AQ984,AU984,AY984,BC984,BG984,BK984,BO984,BS984,BW984,CA984,CE984),1)+LARGE((S984,W984,AA984,AE984,AI984,AM984,AQ984,AU984,AY984,BC984,BG984,BK984,BO984,BS984,BW984,CA984,CE984),2)+LARGE((S984,W984,AA984,AE984,AI984,AM984,AQ984,AU984,AY984,BC984,BG984,BK984,BO984,BS984,BW984,CA984,CE984),3)+LARGE((S984,W984,AA984,AE984,AI984,AM984,AQ984,AU984,AY984,BC984,BG984,BK984,BO984,BS984,BW984,CA984,CE984),4)+LARGE((S984,W984,AA984,AE984,AI984,AM984,AQ984,AU984,AY984,BC984,BG984,BK984,BO984,BS984,BW984,CA984,CE984),5),K984)</f>
        <v>73.97</v>
      </c>
      <c r="P984" s="191"/>
      <c r="Q984" s="192"/>
      <c r="R984" s="192"/>
      <c r="S984" s="193"/>
      <c r="T984" s="194">
        <v>0.12615740740740741</v>
      </c>
      <c r="U984" s="256">
        <v>72.98</v>
      </c>
      <c r="V984" s="194">
        <v>0.12447951388888889</v>
      </c>
      <c r="W984" s="256">
        <v>73.97</v>
      </c>
      <c r="X984" s="197"/>
      <c r="Y984" s="198" t="s">
        <v>247</v>
      </c>
      <c r="Z984" s="198"/>
      <c r="AA984" s="199" t="s">
        <v>247</v>
      </c>
      <c r="AB984" s="200"/>
      <c r="AC984" s="201"/>
      <c r="AD984" s="201"/>
      <c r="AE984" s="202"/>
      <c r="AF984" s="203"/>
      <c r="AG984" s="204"/>
      <c r="AH984" s="204"/>
      <c r="AI984" s="205"/>
      <c r="AJ984" s="200"/>
      <c r="AK984" s="201" t="s">
        <v>247</v>
      </c>
      <c r="AL984" s="201"/>
      <c r="AM984" s="202"/>
      <c r="AN984" s="206"/>
      <c r="AO984" s="207" t="s">
        <v>247</v>
      </c>
      <c r="AP984" s="207"/>
      <c r="AQ984" s="208"/>
      <c r="AR984" s="77"/>
      <c r="AS984" s="60"/>
      <c r="AT984" s="60"/>
      <c r="AU984" s="202"/>
      <c r="AV984" s="78"/>
      <c r="AW984" s="231"/>
      <c r="AX984" s="231"/>
      <c r="AY984" s="253"/>
      <c r="AZ984" s="64"/>
      <c r="BA984" s="207"/>
      <c r="BB984" s="207"/>
      <c r="BC984" s="208"/>
      <c r="BD984" s="210"/>
      <c r="BE984" s="211"/>
      <c r="BF984" s="211"/>
      <c r="BG984" s="212"/>
      <c r="BH984" s="213"/>
      <c r="BI984" s="214"/>
      <c r="BJ984" s="214"/>
      <c r="BK984" s="215"/>
      <c r="BL984" s="112"/>
      <c r="BM984" s="233"/>
      <c r="BN984" s="233"/>
      <c r="BO984" s="255"/>
      <c r="BP984" s="216"/>
      <c r="BQ984" s="216"/>
      <c r="BR984" s="216"/>
      <c r="BS984" s="217"/>
      <c r="BT984" s="218"/>
      <c r="BU984" s="259"/>
      <c r="BV984" s="259"/>
      <c r="BW984" s="260"/>
      <c r="BX984" s="219"/>
      <c r="BY984" s="257"/>
      <c r="BZ984" s="257"/>
      <c r="CA984" s="257"/>
      <c r="CB984" s="221"/>
      <c r="CC984" s="222"/>
      <c r="CD984" s="222"/>
      <c r="CE984" s="222"/>
      <c r="CF984" s="49"/>
    </row>
    <row r="985" spans="1:84" s="62" customFormat="1" ht="15" customHeight="1">
      <c r="A985" s="49"/>
      <c r="B985" s="2">
        <v>1131</v>
      </c>
      <c r="C985" s="2">
        <v>980</v>
      </c>
      <c r="D985" s="49" t="s">
        <v>581</v>
      </c>
      <c r="E985" s="49" t="s">
        <v>582</v>
      </c>
      <c r="F985" s="93" t="s">
        <v>443</v>
      </c>
      <c r="G985" s="85" t="s">
        <v>444</v>
      </c>
      <c r="H985" s="49" t="s">
        <v>31</v>
      </c>
      <c r="I985" s="49" t="s">
        <v>37</v>
      </c>
      <c r="J985" s="105">
        <f t="shared" si="77"/>
        <v>54.78</v>
      </c>
      <c r="K985" s="249">
        <f t="shared" si="78"/>
        <v>72.48</v>
      </c>
      <c r="L985" s="51">
        <f t="shared" si="79"/>
        <v>2</v>
      </c>
      <c r="M985" s="52" t="str">
        <f t="shared" si="80"/>
        <v>nie</v>
      </c>
      <c r="N985" s="106">
        <f>IF($M985="ano",LARGE((Q985,U985,Y985,AC985,AG985,AK985,AO985,AS985,AW985,BA985,BE985,BI985,BM985,BQ985,BU985,BY985,CC985),1)+LARGE((Q985,U985,Y985,AC985,AG985,AK985,AO985,AS985,AW985,BA985,BE985,BI985,BM985,BQ985,BU985,BY985,CC985),2)+LARGE((Q985,U985,Y985,AC985,AG985,AK985,AO985,AS985,AW985,BA985,BE985,BI985,BM985,BQ985,BU985,BY985,CC985),3)+LARGE((Q985,U985,Y985,AC985,AG985,AK985,AO985,AS985,AW985,BA985,BE985,BI985,BM985,BQ985,BU985,BY985,CC985),4)+LARGE((Q985,U985,Y985,AC985,AG985,AK985,AO985,AS985,AW985,BA985,BE985,BI985,BM985,BQ985,BU985,BY985,CC985),5),J985)</f>
        <v>54.78</v>
      </c>
      <c r="O985" s="250">
        <f>IF($M985="ano",LARGE((S985,W985,AA985,AE985,AI985,AM985,AQ985,AU985,AY985,BC985,BG985,BK985,BO985,BS985,BW985,CA985,CE985),1)+LARGE((S985,W985,AA985,AE985,AI985,AM985,AQ985,AU985,AY985,BC985,BG985,BK985,BO985,BS985,BW985,CA985,CE985),2)+LARGE((S985,W985,AA985,AE985,AI985,AM985,AQ985,AU985,AY985,BC985,BG985,BK985,BO985,BS985,BW985,CA985,CE985),3)+LARGE((S985,W985,AA985,AE985,AI985,AM985,AQ985,AU985,AY985,BC985,BG985,BK985,BO985,BS985,BW985,CA985,CE985),4)+LARGE((S985,W985,AA985,AE985,AI985,AM985,AQ985,AU985,AY985,BC985,BG985,BK985,BO985,BS985,BW985,CA985,CE985),5),K985)</f>
        <v>72.48</v>
      </c>
      <c r="P985" s="54"/>
      <c r="Q985" s="55"/>
      <c r="R985" s="55"/>
      <c r="S985" s="193"/>
      <c r="T985" s="56"/>
      <c r="U985" s="57"/>
      <c r="V985" s="57"/>
      <c r="W985" s="196"/>
      <c r="X985" s="58"/>
      <c r="Y985" s="59" t="s">
        <v>247</v>
      </c>
      <c r="Z985" s="59"/>
      <c r="AA985" s="199" t="s">
        <v>247</v>
      </c>
      <c r="AB985" s="77"/>
      <c r="AC985" s="60"/>
      <c r="AD985" s="60"/>
      <c r="AE985" s="202"/>
      <c r="AF985" s="61"/>
      <c r="AG985" s="61"/>
      <c r="AH985" s="61"/>
      <c r="AI985" s="205"/>
      <c r="AJ985" s="200"/>
      <c r="AK985" s="201" t="s">
        <v>247</v>
      </c>
      <c r="AL985" s="201"/>
      <c r="AM985" s="202"/>
      <c r="AN985" s="206">
        <v>4.6990740740740743E-2</v>
      </c>
      <c r="AO985" s="251">
        <v>31.8</v>
      </c>
      <c r="AP985" s="206">
        <v>3.5520300925925931E-2</v>
      </c>
      <c r="AQ985" s="251">
        <v>42.07</v>
      </c>
      <c r="AR985" s="134">
        <v>6.4363425925925921E-2</v>
      </c>
      <c r="AS985" s="127">
        <v>22.98</v>
      </c>
      <c r="AT985" s="134">
        <v>4.8652313657407402E-2</v>
      </c>
      <c r="AU985" s="252">
        <v>30.41</v>
      </c>
      <c r="AV985" s="78"/>
      <c r="AW985" s="231"/>
      <c r="AX985" s="231"/>
      <c r="AY985" s="253"/>
      <c r="AZ985" s="64"/>
      <c r="BA985" s="207"/>
      <c r="BB985" s="207"/>
      <c r="BC985" s="208"/>
      <c r="BD985" s="210"/>
      <c r="BE985" s="211"/>
      <c r="BF985" s="211"/>
      <c r="BG985" s="212"/>
      <c r="BH985" s="213"/>
      <c r="BI985" s="214"/>
      <c r="BJ985" s="214"/>
      <c r="BK985" s="215"/>
      <c r="BL985" s="112"/>
      <c r="BM985" s="233"/>
      <c r="BN985" s="233"/>
      <c r="BO985" s="255"/>
      <c r="BP985" s="69"/>
      <c r="BQ985" s="69"/>
      <c r="BR985" s="69"/>
      <c r="BS985" s="217"/>
      <c r="BT985" s="218"/>
      <c r="BU985" s="259"/>
      <c r="BV985" s="259"/>
      <c r="BW985" s="260"/>
      <c r="BX985" s="219"/>
      <c r="BY985" s="257"/>
      <c r="BZ985" s="257"/>
      <c r="CA985" s="257"/>
      <c r="CB985" s="221"/>
      <c r="CC985" s="222"/>
      <c r="CD985" s="222"/>
      <c r="CE985" s="222"/>
      <c r="CF985" s="49"/>
    </row>
    <row r="986" spans="1:84" s="62" customFormat="1" ht="15" customHeight="1">
      <c r="A986" s="49"/>
      <c r="B986" s="2">
        <v>1132</v>
      </c>
      <c r="C986" s="2">
        <v>981</v>
      </c>
      <c r="D986" s="49" t="s">
        <v>674</v>
      </c>
      <c r="E986" s="49" t="s">
        <v>1554</v>
      </c>
      <c r="F986" s="93" t="s">
        <v>405</v>
      </c>
      <c r="G986" s="85" t="s">
        <v>295</v>
      </c>
      <c r="H986" s="49" t="s">
        <v>31</v>
      </c>
      <c r="I986" s="49" t="s">
        <v>31</v>
      </c>
      <c r="J986" s="105">
        <f t="shared" si="77"/>
        <v>71.34</v>
      </c>
      <c r="K986" s="249">
        <f t="shared" si="78"/>
        <v>71.680000000000007</v>
      </c>
      <c r="L986" s="51">
        <f t="shared" si="79"/>
        <v>1</v>
      </c>
      <c r="M986" s="52" t="str">
        <f t="shared" si="80"/>
        <v>nie</v>
      </c>
      <c r="N986" s="106">
        <f>IF($M986="ano",LARGE((Q986,U986,Y986,AC986,AG986,AK986,AO986,AS986,AW986,BA986,BE986,BI986,BM986,BQ986,BU986,BY986,CC986),1)+LARGE((Q986,U986,Y986,AC986,AG986,AK986,AO986,AS986,AW986,BA986,BE986,BI986,BM986,BQ986,BU986,BY986,CC986),2)+LARGE((Q986,U986,Y986,AC986,AG986,AK986,AO986,AS986,AW986,BA986,BE986,BI986,BM986,BQ986,BU986,BY986,CC986),3)+LARGE((Q986,U986,Y986,AC986,AG986,AK986,AO986,AS986,AW986,BA986,BE986,BI986,BM986,BQ986,BU986,BY986,CC986),4)+LARGE((Q986,U986,Y986,AC986,AG986,AK986,AO986,AS986,AW986,BA986,BE986,BI986,BM986,BQ986,BU986,BY986,CC986),5),J986)</f>
        <v>71.34</v>
      </c>
      <c r="O986" s="250">
        <f>IF($M986="ano",LARGE((S986,W986,AA986,AE986,AI986,AM986,AQ986,AU986,AY986,BC986,BG986,BK986,BO986,BS986,BW986,CA986,CE986),1)+LARGE((S986,W986,AA986,AE986,AI986,AM986,AQ986,AU986,AY986,BC986,BG986,BK986,BO986,BS986,BW986,CA986,CE986),2)+LARGE((S986,W986,AA986,AE986,AI986,AM986,AQ986,AU986,AY986,BC986,BG986,BK986,BO986,BS986,BW986,CA986,CE986),3)+LARGE((S986,W986,AA986,AE986,AI986,AM986,AQ986,AU986,AY986,BC986,BG986,BK986,BO986,BS986,BW986,CA986,CE986),4)+LARGE((S986,W986,AA986,AE986,AI986,AM986,AQ986,AU986,AY986,BC986,BG986,BK986,BO986,BS986,BW986,CA986,CE986),5),K986)</f>
        <v>71.680000000000007</v>
      </c>
      <c r="P986" s="54"/>
      <c r="Q986" s="55"/>
      <c r="R986" s="55"/>
      <c r="S986" s="193"/>
      <c r="T986" s="56"/>
      <c r="U986" s="57"/>
      <c r="V986" s="57"/>
      <c r="W986" s="196"/>
      <c r="X986" s="58"/>
      <c r="Y986" s="59" t="s">
        <v>247</v>
      </c>
      <c r="Z986" s="59"/>
      <c r="AA986" s="199" t="s">
        <v>247</v>
      </c>
      <c r="AB986" s="77"/>
      <c r="AC986" s="60"/>
      <c r="AD986" s="60"/>
      <c r="AE986" s="202"/>
      <c r="AF986" s="61"/>
      <c r="AG986" s="61"/>
      <c r="AH986" s="61"/>
      <c r="AI986" s="205"/>
      <c r="AJ986" s="200"/>
      <c r="AK986" s="201" t="s">
        <v>247</v>
      </c>
      <c r="AL986" s="201"/>
      <c r="AM986" s="202"/>
      <c r="AN986" s="206">
        <v>4.1944444444444444E-2</v>
      </c>
      <c r="AO986" s="251">
        <v>71.34</v>
      </c>
      <c r="AP986" s="206">
        <v>4.1747305555555551E-2</v>
      </c>
      <c r="AQ986" s="251">
        <v>71.680000000000007</v>
      </c>
      <c r="AR986" s="77"/>
      <c r="AS986" s="60"/>
      <c r="AT986" s="60"/>
      <c r="AU986" s="202"/>
      <c r="AV986" s="78"/>
      <c r="AW986" s="231"/>
      <c r="AX986" s="231"/>
      <c r="AY986" s="253"/>
      <c r="AZ986" s="64"/>
      <c r="BA986" s="207"/>
      <c r="BB986" s="207"/>
      <c r="BC986" s="208"/>
      <c r="BD986" s="210"/>
      <c r="BE986" s="211"/>
      <c r="BF986" s="211"/>
      <c r="BG986" s="212"/>
      <c r="BH986" s="213"/>
      <c r="BI986" s="214"/>
      <c r="BJ986" s="214"/>
      <c r="BK986" s="215"/>
      <c r="BL986" s="112"/>
      <c r="BM986" s="233"/>
      <c r="BN986" s="233"/>
      <c r="BO986" s="255"/>
      <c r="BP986" s="69"/>
      <c r="BQ986" s="69"/>
      <c r="BR986" s="69"/>
      <c r="BS986" s="217"/>
      <c r="BT986" s="218"/>
      <c r="BU986" s="259"/>
      <c r="BV986" s="259"/>
      <c r="BW986" s="260"/>
      <c r="BX986" s="219"/>
      <c r="BY986" s="257"/>
      <c r="BZ986" s="257"/>
      <c r="CA986" s="257"/>
      <c r="CB986" s="221"/>
      <c r="CC986" s="222"/>
      <c r="CD986" s="222"/>
      <c r="CE986" s="222"/>
      <c r="CF986" s="49"/>
    </row>
    <row r="987" spans="1:84" s="62" customFormat="1" ht="15" customHeight="1">
      <c r="A987" s="49"/>
      <c r="B987" s="2">
        <v>1136</v>
      </c>
      <c r="C987" s="2">
        <v>982</v>
      </c>
      <c r="D987" s="49" t="s">
        <v>1395</v>
      </c>
      <c r="E987" s="49" t="s">
        <v>1582</v>
      </c>
      <c r="F987" s="93" t="s">
        <v>1380</v>
      </c>
      <c r="G987" s="85">
        <v>1983</v>
      </c>
      <c r="H987" s="49" t="s">
        <v>31</v>
      </c>
      <c r="I987" s="49" t="s">
        <v>31</v>
      </c>
      <c r="J987" s="105">
        <f t="shared" si="77"/>
        <v>70.45</v>
      </c>
      <c r="K987" s="249">
        <f t="shared" si="78"/>
        <v>70.45</v>
      </c>
      <c r="L987" s="51">
        <f t="shared" si="79"/>
        <v>1</v>
      </c>
      <c r="M987" s="52" t="str">
        <f t="shared" si="80"/>
        <v>nie</v>
      </c>
      <c r="N987" s="106">
        <f>IF($M987="ano",LARGE((Q987,U987,Y987,AC987,AG987,AK987,AO987,AS987,AW987,BA987,BE987,BI987,BM987,BQ987,BU987,BY987,CC987),1)+LARGE((Q987,U987,Y987,AC987,AG987,AK987,AO987,AS987,AW987,BA987,BE987,BI987,BM987,BQ987,BU987,BY987,CC987),2)+LARGE((Q987,U987,Y987,AC987,AG987,AK987,AO987,AS987,AW987,BA987,BE987,BI987,BM987,BQ987,BU987,BY987,CC987),3)+LARGE((Q987,U987,Y987,AC987,AG987,AK987,AO987,AS987,AW987,BA987,BE987,BI987,BM987,BQ987,BU987,BY987,CC987),4)+LARGE((Q987,U987,Y987,AC987,AG987,AK987,AO987,AS987,AW987,BA987,BE987,BI987,BM987,BQ987,BU987,BY987,CC987),5),J987)</f>
        <v>70.45</v>
      </c>
      <c r="O987" s="250">
        <f>IF($M987="ano",LARGE((S987,W987,AA987,AE987,AI987,AM987,AQ987,AU987,AY987,BC987,BG987,BK987,BO987,BS987,BW987,CA987,CE987),1)+LARGE((S987,W987,AA987,AE987,AI987,AM987,AQ987,AU987,AY987,BC987,BG987,BK987,BO987,BS987,BW987,CA987,CE987),2)+LARGE((S987,W987,AA987,AE987,AI987,AM987,AQ987,AU987,AY987,BC987,BG987,BK987,BO987,BS987,BW987,CA987,CE987),3)+LARGE((S987,W987,AA987,AE987,AI987,AM987,AQ987,AU987,AY987,BC987,BG987,BK987,BO987,BS987,BW987,CA987,CE987),4)+LARGE((S987,W987,AA987,AE987,AI987,AM987,AQ987,AU987,AY987,BC987,BG987,BK987,BO987,BS987,BW987,CA987,CE987),5),K987)</f>
        <v>70.45</v>
      </c>
      <c r="P987" s="54"/>
      <c r="Q987" s="55"/>
      <c r="R987" s="55"/>
      <c r="S987" s="55"/>
      <c r="T987" s="56"/>
      <c r="U987" s="57"/>
      <c r="V987" s="57"/>
      <c r="W987" s="57"/>
      <c r="X987" s="58"/>
      <c r="Y987" s="59"/>
      <c r="Z987" s="59"/>
      <c r="AA987" s="59"/>
      <c r="AB987" s="77"/>
      <c r="AC987" s="60"/>
      <c r="AD987" s="60"/>
      <c r="AE987" s="60"/>
      <c r="AF987" s="61"/>
      <c r="AG987" s="61"/>
      <c r="AH987" s="61"/>
      <c r="AI987" s="61"/>
      <c r="AJ987" s="200"/>
      <c r="AK987" s="201"/>
      <c r="AL987" s="201"/>
      <c r="AM987" s="201"/>
      <c r="AO987" s="63"/>
      <c r="AP987" s="63"/>
      <c r="AQ987" s="63"/>
      <c r="AR987" s="77"/>
      <c r="AS987" s="60"/>
      <c r="AT987" s="60"/>
      <c r="AU987" s="60"/>
      <c r="AV987" s="78"/>
      <c r="AW987" s="79"/>
      <c r="AX987" s="79"/>
      <c r="AY987" s="79"/>
      <c r="AZ987" s="64"/>
      <c r="BA987" s="65"/>
      <c r="BB987" s="65"/>
      <c r="BC987" s="65"/>
      <c r="BD987" s="66"/>
      <c r="BE987" s="67"/>
      <c r="BF987" s="67"/>
      <c r="BG987" s="67"/>
      <c r="BH987" s="73"/>
      <c r="BI987" s="74"/>
      <c r="BJ987" s="74"/>
      <c r="BK987" s="74"/>
      <c r="BL987" s="68"/>
      <c r="BM987" s="68"/>
      <c r="BN987" s="68"/>
      <c r="BO987" s="68"/>
      <c r="BP987" s="69"/>
      <c r="BQ987" s="69"/>
      <c r="BR987" s="69"/>
      <c r="BS987" s="69"/>
      <c r="BT987" s="75"/>
      <c r="BU987" s="75"/>
      <c r="BV987" s="75"/>
      <c r="BW987" s="75"/>
      <c r="BX987" s="219"/>
      <c r="BY987" s="264"/>
      <c r="BZ987" s="264"/>
      <c r="CA987" s="257"/>
      <c r="CB987" s="221">
        <v>7.8472222222222221E-2</v>
      </c>
      <c r="CC987" s="222">
        <v>70.45</v>
      </c>
      <c r="CD987" s="221">
        <v>7.8472222222222221E-2</v>
      </c>
      <c r="CE987" s="222">
        <v>70.45</v>
      </c>
      <c r="CF987" s="49"/>
    </row>
    <row r="988" spans="1:84" s="62" customFormat="1" ht="15" customHeight="1">
      <c r="A988" s="49"/>
      <c r="B988" s="2">
        <v>1137</v>
      </c>
      <c r="C988" s="2">
        <v>983</v>
      </c>
      <c r="D988" s="49" t="s">
        <v>1397</v>
      </c>
      <c r="E988" s="49" t="s">
        <v>1396</v>
      </c>
      <c r="F988" s="93" t="s">
        <v>1398</v>
      </c>
      <c r="G988" s="85">
        <v>1977</v>
      </c>
      <c r="H988" s="49" t="s">
        <v>31</v>
      </c>
      <c r="I988" s="49" t="s">
        <v>31</v>
      </c>
      <c r="J988" s="105">
        <f t="shared" si="77"/>
        <v>68.36</v>
      </c>
      <c r="K988" s="249">
        <f t="shared" si="78"/>
        <v>69.290000000000006</v>
      </c>
      <c r="L988" s="51">
        <f t="shared" si="79"/>
        <v>1</v>
      </c>
      <c r="M988" s="52" t="str">
        <f t="shared" si="80"/>
        <v>nie</v>
      </c>
      <c r="N988" s="106">
        <f>IF($M988="ano",LARGE((Q988,U988,Y988,AC988,AG988,AK988,AO988,AS988,AW988,BA988,BE988,BI988,BM988,BQ988,BU988,BY988,CC988),1)+LARGE((Q988,U988,Y988,AC988,AG988,AK988,AO988,AS988,AW988,BA988,BE988,BI988,BM988,BQ988,BU988,BY988,CC988),2)+LARGE((Q988,U988,Y988,AC988,AG988,AK988,AO988,AS988,AW988,BA988,BE988,BI988,BM988,BQ988,BU988,BY988,CC988),3)+LARGE((Q988,U988,Y988,AC988,AG988,AK988,AO988,AS988,AW988,BA988,BE988,BI988,BM988,BQ988,BU988,BY988,CC988),4)+LARGE((Q988,U988,Y988,AC988,AG988,AK988,AO988,AS988,AW988,BA988,BE988,BI988,BM988,BQ988,BU988,BY988,CC988),5),J988)</f>
        <v>68.36</v>
      </c>
      <c r="O988" s="250">
        <f>IF($M988="ano",LARGE((S988,W988,AA988,AE988,AI988,AM988,AQ988,AU988,AY988,BC988,BG988,BK988,BO988,BS988,BW988,CA988,CE988),1)+LARGE((S988,W988,AA988,AE988,AI988,AM988,AQ988,AU988,AY988,BC988,BG988,BK988,BO988,BS988,BW988,CA988,CE988),2)+LARGE((S988,W988,AA988,AE988,AI988,AM988,AQ988,AU988,AY988,BC988,BG988,BK988,BO988,BS988,BW988,CA988,CE988),3)+LARGE((S988,W988,AA988,AE988,AI988,AM988,AQ988,AU988,AY988,BC988,BG988,BK988,BO988,BS988,BW988,CA988,CE988),4)+LARGE((S988,W988,AA988,AE988,AI988,AM988,AQ988,AU988,AY988,BC988,BG988,BK988,BO988,BS988,BW988,CA988,CE988),5),K988)</f>
        <v>69.290000000000006</v>
      </c>
      <c r="P988" s="54"/>
      <c r="Q988" s="55"/>
      <c r="R988" s="55"/>
      <c r="S988" s="55"/>
      <c r="T988" s="56"/>
      <c r="U988" s="57"/>
      <c r="V988" s="57"/>
      <c r="W988" s="57"/>
      <c r="X988" s="58"/>
      <c r="Y988" s="59"/>
      <c r="Z988" s="59"/>
      <c r="AA988" s="59"/>
      <c r="AB988" s="77"/>
      <c r="AC988" s="60"/>
      <c r="AD988" s="60"/>
      <c r="AE988" s="60"/>
      <c r="AF988" s="61"/>
      <c r="AG988" s="61"/>
      <c r="AH988" s="61"/>
      <c r="AI988" s="61"/>
      <c r="AJ988" s="200"/>
      <c r="AK988" s="201"/>
      <c r="AL988" s="201"/>
      <c r="AM988" s="201"/>
      <c r="AO988" s="63"/>
      <c r="AP988" s="63"/>
      <c r="AQ988" s="63"/>
      <c r="AR988" s="77"/>
      <c r="AS988" s="60"/>
      <c r="AT988" s="60"/>
      <c r="AU988" s="60"/>
      <c r="AV988" s="78"/>
      <c r="AW988" s="79"/>
      <c r="AX988" s="79"/>
      <c r="AY988" s="79"/>
      <c r="AZ988" s="64"/>
      <c r="BA988" s="65"/>
      <c r="BB988" s="65"/>
      <c r="BC988" s="65"/>
      <c r="BD988" s="66"/>
      <c r="BE988" s="67"/>
      <c r="BF988" s="67"/>
      <c r="BG988" s="67"/>
      <c r="BH988" s="73"/>
      <c r="BI988" s="74"/>
      <c r="BJ988" s="74"/>
      <c r="BK988" s="74"/>
      <c r="BL988" s="68"/>
      <c r="BM988" s="68"/>
      <c r="BN988" s="68"/>
      <c r="BO988" s="68"/>
      <c r="BP988" s="69"/>
      <c r="BQ988" s="69"/>
      <c r="BR988" s="69"/>
      <c r="BS988" s="69"/>
      <c r="BT988" s="75"/>
      <c r="BU988" s="75"/>
      <c r="BV988" s="75"/>
      <c r="BW988" s="75"/>
      <c r="BX988" s="219"/>
      <c r="BY988" s="264"/>
      <c r="BZ988" s="264"/>
      <c r="CA988" s="257"/>
      <c r="CB988" s="221">
        <v>7.8969907407407405E-2</v>
      </c>
      <c r="CC988" s="222">
        <v>68.36</v>
      </c>
      <c r="CD988" s="221">
        <v>7.7919607638888888E-2</v>
      </c>
      <c r="CE988" s="222">
        <v>69.290000000000006</v>
      </c>
      <c r="CF988" s="49"/>
    </row>
    <row r="989" spans="1:84" s="62" customFormat="1" ht="15" customHeight="1">
      <c r="A989" s="49"/>
      <c r="B989" s="2">
        <v>1138</v>
      </c>
      <c r="C989" s="2">
        <v>984</v>
      </c>
      <c r="D989" s="80" t="s">
        <v>1611</v>
      </c>
      <c r="E989" s="80" t="s">
        <v>1610</v>
      </c>
      <c r="F989" s="91" t="s">
        <v>1612</v>
      </c>
      <c r="G989" s="84">
        <v>1989</v>
      </c>
      <c r="H989" s="49" t="s">
        <v>31</v>
      </c>
      <c r="I989" s="2" t="str">
        <f>IF(G989&lt;=1953,"M60",IF(G989&lt;=1963,"M50",IF(G989&lt;=1973,"M40","M")))</f>
        <v>M</v>
      </c>
      <c r="J989" s="105">
        <f t="shared" si="77"/>
        <v>68.77</v>
      </c>
      <c r="K989" s="249">
        <f t="shared" si="78"/>
        <v>68.77</v>
      </c>
      <c r="L989" s="51">
        <f t="shared" si="79"/>
        <v>1</v>
      </c>
      <c r="M989" s="52" t="str">
        <f t="shared" si="80"/>
        <v>nie</v>
      </c>
      <c r="N989" s="106">
        <f>IF($M989="ano",LARGE((Q989,U989,Y989,AC989,AG989,AK989,AO989,AS989,AW989,BA989,BE989,BI989,BM989,BQ989,BU989,BY989,CC989),1)+LARGE((Q989,U989,Y989,AC989,AG989,AK989,AO989,AS989,AW989,BA989,BE989,BI989,BM989,BQ989,BU989,BY989,CC989),2)+LARGE((Q989,U989,Y989,AC989,AG989,AK989,AO989,AS989,AW989,BA989,BE989,BI989,BM989,BQ989,BU989,BY989,CC989),3)+LARGE((Q989,U989,Y989,AC989,AG989,AK989,AO989,AS989,AW989,BA989,BE989,BI989,BM989,BQ989,BU989,BY989,CC989),4)+LARGE((Q989,U989,Y989,AC989,AG989,AK989,AO989,AS989,AW989,BA989,BE989,BI989,BM989,BQ989,BU989,BY989,CC989),5),J989)</f>
        <v>68.77</v>
      </c>
      <c r="O989" s="250">
        <f>IF($M989="ano",LARGE((S989,W989,AA989,AE989,AI989,AM989,AQ989,AU989,AY989,BC989,BG989,BK989,BO989,BS989,BW989,CA989,CE989),1)+LARGE((S989,W989,AA989,AE989,AI989,AM989,AQ989,AU989,AY989,BC989,BG989,BK989,BO989,BS989,BW989,CA989,CE989),2)+LARGE((S989,W989,AA989,AE989,AI989,AM989,AQ989,AU989,AY989,BC989,BG989,BK989,BO989,BS989,BW989,CA989,CE989),3)+LARGE((S989,W989,AA989,AE989,AI989,AM989,AQ989,AU989,AY989,BC989,BG989,BK989,BO989,BS989,BW989,CA989,CE989),4)+LARGE((S989,W989,AA989,AE989,AI989,AM989,AQ989,AU989,AY989,BC989,BG989,BK989,BO989,BS989,BW989,CA989,CE989),5),K989)</f>
        <v>68.77</v>
      </c>
      <c r="P989" s="191"/>
      <c r="Q989" s="192"/>
      <c r="R989" s="192"/>
      <c r="S989" s="193"/>
      <c r="T989" s="194"/>
      <c r="U989" s="195"/>
      <c r="V989" s="195"/>
      <c r="W989" s="196"/>
      <c r="X989" s="197">
        <v>8.2581018518518512E-2</v>
      </c>
      <c r="Y989" s="261">
        <v>68.77</v>
      </c>
      <c r="Z989" s="197">
        <v>8.2581018518518512E-2</v>
      </c>
      <c r="AA989" s="261">
        <v>68.77</v>
      </c>
      <c r="AB989" s="200"/>
      <c r="AC989" s="201"/>
      <c r="AD989" s="201"/>
      <c r="AE989" s="202"/>
      <c r="AF989" s="203"/>
      <c r="AG989" s="204" t="s">
        <v>247</v>
      </c>
      <c r="AH989" s="204"/>
      <c r="AI989" s="205"/>
      <c r="AJ989" s="200"/>
      <c r="AK989" s="201" t="s">
        <v>247</v>
      </c>
      <c r="AL989" s="201"/>
      <c r="AM989" s="202"/>
      <c r="AN989" s="206"/>
      <c r="AO989" s="207" t="s">
        <v>247</v>
      </c>
      <c r="AP989" s="207"/>
      <c r="AQ989" s="208"/>
      <c r="AR989" s="77"/>
      <c r="AS989" s="60"/>
      <c r="AT989" s="60"/>
      <c r="AU989" s="202"/>
      <c r="AV989" s="78"/>
      <c r="AW989" s="231"/>
      <c r="AX989" s="231"/>
      <c r="AY989" s="253"/>
      <c r="AZ989" s="64"/>
      <c r="BA989" s="207"/>
      <c r="BB989" s="207"/>
      <c r="BC989" s="208"/>
      <c r="BD989" s="210"/>
      <c r="BE989" s="211"/>
      <c r="BF989" s="211"/>
      <c r="BG989" s="212"/>
      <c r="BH989" s="213"/>
      <c r="BI989" s="214"/>
      <c r="BJ989" s="214"/>
      <c r="BK989" s="215"/>
      <c r="BL989" s="112"/>
      <c r="BM989" s="233"/>
      <c r="BN989" s="233"/>
      <c r="BO989" s="255"/>
      <c r="BP989" s="216"/>
      <c r="BQ989" s="216"/>
      <c r="BR989" s="216"/>
      <c r="BS989" s="217"/>
      <c r="BT989" s="218"/>
      <c r="BU989" s="259"/>
      <c r="BV989" s="259"/>
      <c r="BW989" s="260"/>
      <c r="BX989" s="219"/>
      <c r="BY989" s="257"/>
      <c r="BZ989" s="257"/>
      <c r="CA989" s="257"/>
      <c r="CB989" s="221"/>
      <c r="CC989" s="222"/>
      <c r="CD989" s="222"/>
      <c r="CE989" s="222"/>
      <c r="CF989" s="49"/>
    </row>
    <row r="990" spans="1:84" s="62" customFormat="1" ht="15" customHeight="1">
      <c r="A990" s="49"/>
      <c r="B990" s="2">
        <v>1139</v>
      </c>
      <c r="C990" s="2">
        <v>985</v>
      </c>
      <c r="D990" s="49" t="s">
        <v>523</v>
      </c>
      <c r="E990" s="49" t="s">
        <v>1872</v>
      </c>
      <c r="F990" s="93" t="s">
        <v>437</v>
      </c>
      <c r="G990" s="85" t="s">
        <v>438</v>
      </c>
      <c r="H990" s="49" t="s">
        <v>31</v>
      </c>
      <c r="I990" s="49" t="s">
        <v>37</v>
      </c>
      <c r="J990" s="105">
        <f t="shared" si="77"/>
        <v>45.41</v>
      </c>
      <c r="K990" s="249">
        <f t="shared" si="78"/>
        <v>68.61</v>
      </c>
      <c r="L990" s="51">
        <f t="shared" si="79"/>
        <v>1</v>
      </c>
      <c r="M990" s="52" t="str">
        <f t="shared" si="80"/>
        <v>nie</v>
      </c>
      <c r="N990" s="106">
        <f>IF($M990="ano",LARGE((Q990,U990,Y990,AC990,AG990,AK990,AO990,AS990,AW990,BA990,BE990,BI990,BM990,BQ990,BU990,BY990,CC990),1)+LARGE((Q990,U990,Y990,AC990,AG990,AK990,AO990,AS990,AW990,BA990,BE990,BI990,BM990,BQ990,BU990,BY990,CC990),2)+LARGE((Q990,U990,Y990,AC990,AG990,AK990,AO990,AS990,AW990,BA990,BE990,BI990,BM990,BQ990,BU990,BY990,CC990),3)+LARGE((Q990,U990,Y990,AC990,AG990,AK990,AO990,AS990,AW990,BA990,BE990,BI990,BM990,BQ990,BU990,BY990,CC990),4)+LARGE((Q990,U990,Y990,AC990,AG990,AK990,AO990,AS990,AW990,BA990,BE990,BI990,BM990,BQ990,BU990,BY990,CC990),5),J990)</f>
        <v>45.41</v>
      </c>
      <c r="O990" s="250">
        <f>IF($M990="ano",LARGE((S990,W990,AA990,AE990,AI990,AM990,AQ990,AU990,AY990,BC990,BG990,BK990,BO990,BS990,BW990,CA990,CE990),1)+LARGE((S990,W990,AA990,AE990,AI990,AM990,AQ990,AU990,AY990,BC990,BG990,BK990,BO990,BS990,BW990,CA990,CE990),2)+LARGE((S990,W990,AA990,AE990,AI990,AM990,AQ990,AU990,AY990,BC990,BG990,BK990,BO990,BS990,BW990,CA990,CE990),3)+LARGE((S990,W990,AA990,AE990,AI990,AM990,AQ990,AU990,AY990,BC990,BG990,BK990,BO990,BS990,BW990,CA990,CE990),4)+LARGE((S990,W990,AA990,AE990,AI990,AM990,AQ990,AU990,AY990,BC990,BG990,BK990,BO990,BS990,BW990,CA990,CE990),5),K990)</f>
        <v>68.61</v>
      </c>
      <c r="P990" s="54"/>
      <c r="Q990" s="55"/>
      <c r="R990" s="55"/>
      <c r="S990" s="193"/>
      <c r="T990" s="56"/>
      <c r="U990" s="57"/>
      <c r="V990" s="57"/>
      <c r="W990" s="196"/>
      <c r="X990" s="58"/>
      <c r="Y990" s="59" t="s">
        <v>247</v>
      </c>
      <c r="Z990" s="59"/>
      <c r="AA990" s="199" t="s">
        <v>247</v>
      </c>
      <c r="AB990" s="77"/>
      <c r="AC990" s="60"/>
      <c r="AD990" s="60"/>
      <c r="AE990" s="202"/>
      <c r="AF990" s="61"/>
      <c r="AG990" s="61"/>
      <c r="AH990" s="61"/>
      <c r="AI990" s="205"/>
      <c r="AJ990" s="200"/>
      <c r="AK990" s="201" t="s">
        <v>247</v>
      </c>
      <c r="AL990" s="201"/>
      <c r="AM990" s="202"/>
      <c r="AN990" s="206">
        <v>4.5254629629629624E-2</v>
      </c>
      <c r="AO990" s="251">
        <v>45.41</v>
      </c>
      <c r="AP990" s="206">
        <v>2.9954039351851851E-2</v>
      </c>
      <c r="AQ990" s="251">
        <v>68.61</v>
      </c>
      <c r="AR990" s="77"/>
      <c r="AS990" s="60"/>
      <c r="AT990" s="60"/>
      <c r="AU990" s="202"/>
      <c r="AV990" s="78"/>
      <c r="AW990" s="231"/>
      <c r="AX990" s="231"/>
      <c r="AY990" s="253"/>
      <c r="AZ990" s="64"/>
      <c r="BA990" s="207"/>
      <c r="BB990" s="207"/>
      <c r="BC990" s="208"/>
      <c r="BD990" s="210"/>
      <c r="BE990" s="211"/>
      <c r="BF990" s="211"/>
      <c r="BG990" s="212"/>
      <c r="BH990" s="213"/>
      <c r="BI990" s="214"/>
      <c r="BJ990" s="214"/>
      <c r="BK990" s="215"/>
      <c r="BL990" s="112"/>
      <c r="BM990" s="233"/>
      <c r="BN990" s="233"/>
      <c r="BO990" s="255"/>
      <c r="BP990" s="69"/>
      <c r="BQ990" s="69"/>
      <c r="BR990" s="69"/>
      <c r="BS990" s="217"/>
      <c r="BT990" s="218"/>
      <c r="BU990" s="259"/>
      <c r="BV990" s="259"/>
      <c r="BW990" s="260"/>
      <c r="BX990" s="219"/>
      <c r="BY990" s="257"/>
      <c r="BZ990" s="257"/>
      <c r="CA990" s="257"/>
      <c r="CB990" s="221"/>
      <c r="CC990" s="222"/>
      <c r="CD990" s="222"/>
      <c r="CE990" s="222"/>
      <c r="CF990" s="49"/>
    </row>
    <row r="991" spans="1:84" s="62" customFormat="1" ht="15" customHeight="1">
      <c r="A991" s="49"/>
      <c r="B991" s="2">
        <v>1140</v>
      </c>
      <c r="C991" s="2">
        <v>986</v>
      </c>
      <c r="D991" s="83" t="s">
        <v>2337</v>
      </c>
      <c r="E991" s="83" t="s">
        <v>1534</v>
      </c>
      <c r="F991" s="91" t="s">
        <v>2338</v>
      </c>
      <c r="G991" s="83">
        <v>1978</v>
      </c>
      <c r="H991" s="49" t="s">
        <v>31</v>
      </c>
      <c r="I991" s="2" t="str">
        <f>IF(G991&lt;=1953,"M60",IF(G991&lt;=1963,"M50",IF(G991&lt;=1973,"M40","M")))</f>
        <v>M</v>
      </c>
      <c r="J991" s="105">
        <f t="shared" si="77"/>
        <v>67.989999999999995</v>
      </c>
      <c r="K991" s="249">
        <f t="shared" si="78"/>
        <v>68.58</v>
      </c>
      <c r="L991" s="51">
        <f t="shared" si="79"/>
        <v>1</v>
      </c>
      <c r="M991" s="52" t="str">
        <f t="shared" si="80"/>
        <v>nie</v>
      </c>
      <c r="N991" s="106">
        <f>IF($M991="ano",LARGE((Q991,U991,Y991,AC991,AG991,AK991,AO991,AS991,AW991,BA991,BE991,BI991,BM991,BQ991,BU991,BY991,CC991),1)+LARGE((Q991,U991,Y991,AC991,AG991,AK991,AO991,AS991,AW991,BA991,BE991,BI991,BM991,BQ991,BU991,BY991,CC991),2)+LARGE((Q991,U991,Y991,AC991,AG991,AK991,AO991,AS991,AW991,BA991,BE991,BI991,BM991,BQ991,BU991,BY991,CC991),3)+LARGE((Q991,U991,Y991,AC991,AG991,AK991,AO991,AS991,AW991,BA991,BE991,BI991,BM991,BQ991,BU991,BY991,CC991),4)+LARGE((Q991,U991,Y991,AC991,AG991,AK991,AO991,AS991,AW991,BA991,BE991,BI991,BM991,BQ991,BU991,BY991,CC991),5),J991)</f>
        <v>67.989999999999995</v>
      </c>
      <c r="O991" s="250">
        <f>IF($M991="ano",LARGE((S991,W991,AA991,AE991,AI991,AM991,AQ991,AU991,AY991,BC991,BG991,BK991,BO991,BS991,BW991,CA991,CE991),1)+LARGE((S991,W991,AA991,AE991,AI991,AM991,AQ991,AU991,AY991,BC991,BG991,BK991,BO991,BS991,BW991,CA991,CE991),2)+LARGE((S991,W991,AA991,AE991,AI991,AM991,AQ991,AU991,AY991,BC991,BG991,BK991,BO991,BS991,BW991,CA991,CE991),3)+LARGE((S991,W991,AA991,AE991,AI991,AM991,AQ991,AU991,AY991,BC991,BG991,BK991,BO991,BS991,BW991,CA991,CE991),4)+LARGE((S991,W991,AA991,AE991,AI991,AM991,AQ991,AU991,AY991,BC991,BG991,BK991,BO991,BS991,BW991,CA991,CE991),5),K991)</f>
        <v>68.58</v>
      </c>
      <c r="P991" s="191"/>
      <c r="Q991" s="192"/>
      <c r="R991" s="192"/>
      <c r="S991" s="193"/>
      <c r="T991" s="194">
        <v>0.12787037037037038</v>
      </c>
      <c r="U991" s="256">
        <v>67.989999999999995</v>
      </c>
      <c r="V991" s="194">
        <v>0.12678347222222225</v>
      </c>
      <c r="W991" s="256">
        <v>68.58</v>
      </c>
      <c r="X991" s="197"/>
      <c r="Y991" s="198" t="s">
        <v>247</v>
      </c>
      <c r="Z991" s="198"/>
      <c r="AA991" s="199" t="s">
        <v>247</v>
      </c>
      <c r="AB991" s="200"/>
      <c r="AC991" s="201"/>
      <c r="AD991" s="201"/>
      <c r="AE991" s="202"/>
      <c r="AF991" s="203"/>
      <c r="AG991" s="204"/>
      <c r="AH991" s="204"/>
      <c r="AI991" s="205"/>
      <c r="AJ991" s="200"/>
      <c r="AK991" s="201" t="s">
        <v>247</v>
      </c>
      <c r="AL991" s="201"/>
      <c r="AM991" s="202"/>
      <c r="AN991" s="206"/>
      <c r="AO991" s="207" t="s">
        <v>247</v>
      </c>
      <c r="AP991" s="207"/>
      <c r="AQ991" s="208"/>
      <c r="AR991" s="77"/>
      <c r="AS991" s="60"/>
      <c r="AT991" s="60"/>
      <c r="AU991" s="202"/>
      <c r="AV991" s="78"/>
      <c r="AW991" s="231"/>
      <c r="AX991" s="231"/>
      <c r="AY991" s="253"/>
      <c r="AZ991" s="64"/>
      <c r="BA991" s="207"/>
      <c r="BB991" s="207"/>
      <c r="BC991" s="208"/>
      <c r="BD991" s="210"/>
      <c r="BE991" s="211"/>
      <c r="BF991" s="211"/>
      <c r="BG991" s="212"/>
      <c r="BH991" s="213"/>
      <c r="BI991" s="214"/>
      <c r="BJ991" s="214"/>
      <c r="BK991" s="215"/>
      <c r="BL991" s="112"/>
      <c r="BM991" s="233"/>
      <c r="BN991" s="233"/>
      <c r="BO991" s="255"/>
      <c r="BP991" s="216"/>
      <c r="BQ991" s="216"/>
      <c r="BR991" s="216"/>
      <c r="BS991" s="217"/>
      <c r="BT991" s="218"/>
      <c r="BU991" s="259"/>
      <c r="BV991" s="259"/>
      <c r="BW991" s="260"/>
      <c r="BX991" s="219"/>
      <c r="BY991" s="257"/>
      <c r="BZ991" s="257"/>
      <c r="CA991" s="257"/>
      <c r="CB991" s="221"/>
      <c r="CC991" s="222"/>
      <c r="CD991" s="222"/>
      <c r="CE991" s="222"/>
      <c r="CF991" s="49"/>
    </row>
    <row r="992" spans="1:84" s="62" customFormat="1" ht="15" customHeight="1">
      <c r="A992" s="49"/>
      <c r="B992" s="2">
        <v>1141</v>
      </c>
      <c r="C992" s="2">
        <v>987</v>
      </c>
      <c r="D992" s="49" t="s">
        <v>1022</v>
      </c>
      <c r="E992" s="49" t="s">
        <v>1582</v>
      </c>
      <c r="F992" s="93" t="s">
        <v>978</v>
      </c>
      <c r="G992" s="85">
        <v>1980</v>
      </c>
      <c r="H992" s="49" t="s">
        <v>31</v>
      </c>
      <c r="I992" s="49" t="s">
        <v>31</v>
      </c>
      <c r="J992" s="105">
        <f t="shared" si="77"/>
        <v>68.03</v>
      </c>
      <c r="K992" s="249">
        <f t="shared" si="78"/>
        <v>68.17</v>
      </c>
      <c r="L992" s="51">
        <f t="shared" si="79"/>
        <v>1</v>
      </c>
      <c r="M992" s="52" t="str">
        <f t="shared" si="80"/>
        <v>nie</v>
      </c>
      <c r="N992" s="106">
        <f>IF($M992="ano",LARGE((Q992,U992,Y992,AC992,AG992,AK992,AO992,AS992,AW992,BA992,BE992,BI992,BM992,BQ992,BU992,BY992,CC992),1)+LARGE((Q992,U992,Y992,AC992,AG992,AK992,AO992,AS992,AW992,BA992,BE992,BI992,BM992,BQ992,BU992,BY992,CC992),2)+LARGE((Q992,U992,Y992,AC992,AG992,AK992,AO992,AS992,AW992,BA992,BE992,BI992,BM992,BQ992,BU992,BY992,CC992),3)+LARGE((Q992,U992,Y992,AC992,AG992,AK992,AO992,AS992,AW992,BA992,BE992,BI992,BM992,BQ992,BU992,BY992,CC992),4)+LARGE((Q992,U992,Y992,AC992,AG992,AK992,AO992,AS992,AW992,BA992,BE992,BI992,BM992,BQ992,BU992,BY992,CC992),5),J992)</f>
        <v>68.03</v>
      </c>
      <c r="O992" s="250">
        <f>IF($M992="ano",LARGE((S992,W992,AA992,AE992,AI992,AM992,AQ992,AU992,AY992,BC992,BG992,BK992,BO992,BS992,BW992,CA992,CE992),1)+LARGE((S992,W992,AA992,AE992,AI992,AM992,AQ992,AU992,AY992,BC992,BG992,BK992,BO992,BS992,BW992,CA992,CE992),2)+LARGE((S992,W992,AA992,AE992,AI992,AM992,AQ992,AU992,AY992,BC992,BG992,BK992,BO992,BS992,BW992,CA992,CE992),3)+LARGE((S992,W992,AA992,AE992,AI992,AM992,AQ992,AU992,AY992,BC992,BG992,BK992,BO992,BS992,BW992,CA992,CE992),4)+LARGE((S992,W992,AA992,AE992,AI992,AM992,AQ992,AU992,AY992,BC992,BG992,BK992,BO992,BS992,BW992,CA992,CE992),5),K992)</f>
        <v>68.17</v>
      </c>
      <c r="P992" s="54"/>
      <c r="Q992" s="55"/>
      <c r="R992" s="55"/>
      <c r="S992" s="55"/>
      <c r="T992" s="56"/>
      <c r="U992" s="57"/>
      <c r="V992" s="57"/>
      <c r="W992" s="57"/>
      <c r="X992" s="58"/>
      <c r="Y992" s="59"/>
      <c r="Z992" s="59"/>
      <c r="AA992" s="59"/>
      <c r="AB992" s="77"/>
      <c r="AC992" s="60"/>
      <c r="AD992" s="60"/>
      <c r="AE992" s="60"/>
      <c r="AF992" s="61"/>
      <c r="AG992" s="61"/>
      <c r="AH992" s="61"/>
      <c r="AI992" s="61"/>
      <c r="AJ992" s="200"/>
      <c r="AK992" s="201"/>
      <c r="AL992" s="201"/>
      <c r="AM992" s="201"/>
      <c r="AO992" s="63"/>
      <c r="AP992" s="63"/>
      <c r="AQ992" s="63"/>
      <c r="AR992" s="77"/>
      <c r="AS992" s="60"/>
      <c r="AT992" s="60"/>
      <c r="AU992" s="60"/>
      <c r="AV992" s="78"/>
      <c r="AW992" s="79"/>
      <c r="AX992" s="79"/>
      <c r="AY992" s="79"/>
      <c r="AZ992" s="64"/>
      <c r="BA992" s="65"/>
      <c r="BB992" s="65"/>
      <c r="BC992" s="65"/>
      <c r="BD992" s="66"/>
      <c r="BE992" s="67"/>
      <c r="BF992" s="67"/>
      <c r="BG992" s="67"/>
      <c r="BH992" s="213">
        <v>9.9282407407407403E-2</v>
      </c>
      <c r="BI992" s="254">
        <v>68.03</v>
      </c>
      <c r="BJ992" s="213">
        <v>9.9083842592592591E-2</v>
      </c>
      <c r="BK992" s="254">
        <v>68.17</v>
      </c>
      <c r="BL992" s="112"/>
      <c r="BM992" s="233"/>
      <c r="BN992" s="233"/>
      <c r="BO992" s="255"/>
      <c r="BP992" s="69"/>
      <c r="BQ992" s="69"/>
      <c r="BR992" s="69"/>
      <c r="BS992" s="69"/>
      <c r="BT992" s="218"/>
      <c r="BU992" s="259"/>
      <c r="BV992" s="259"/>
      <c r="BW992" s="260"/>
      <c r="BX992" s="219"/>
      <c r="BY992" s="257"/>
      <c r="BZ992" s="257"/>
      <c r="CA992" s="257"/>
      <c r="CB992" s="221"/>
      <c r="CC992" s="222"/>
      <c r="CD992" s="222"/>
      <c r="CE992" s="222"/>
      <c r="CF992" s="49"/>
    </row>
    <row r="993" spans="1:84" s="62" customFormat="1" ht="15" customHeight="1">
      <c r="A993" s="49"/>
      <c r="B993" s="2">
        <v>1142</v>
      </c>
      <c r="C993" s="2">
        <v>988</v>
      </c>
      <c r="D993" s="49" t="s">
        <v>2340</v>
      </c>
      <c r="E993" s="49" t="s">
        <v>1505</v>
      </c>
      <c r="F993" s="93"/>
      <c r="G993" s="85">
        <v>1976</v>
      </c>
      <c r="H993" s="49" t="s">
        <v>31</v>
      </c>
      <c r="I993" s="2" t="str">
        <f>IF(G993&lt;=1953,"M60",IF(G993&lt;=1963,"M50",IF(G993&lt;=1973,"M40","M")))</f>
        <v>M</v>
      </c>
      <c r="J993" s="105">
        <f t="shared" si="77"/>
        <v>66.180000000000007</v>
      </c>
      <c r="K993" s="249">
        <f t="shared" si="78"/>
        <v>67.48</v>
      </c>
      <c r="L993" s="51">
        <f t="shared" si="79"/>
        <v>1</v>
      </c>
      <c r="M993" s="52" t="str">
        <f t="shared" si="80"/>
        <v>nie</v>
      </c>
      <c r="N993" s="106">
        <f>IF($M993="ano",LARGE((Q993,U993,Y993,AC993,AG993,AK993,AO993,AS993,AW993,BA993,BE993,BI993,BM993,BQ993,BU993,BY993,CC993),1)+LARGE((Q993,U993,Y993,AC993,AG993,AK993,AO993,AS993,AW993,BA993,BE993,BI993,BM993,BQ993,BU993,BY993,CC993),2)+LARGE((Q993,U993,Y993,AC993,AG993,AK993,AO993,AS993,AW993,BA993,BE993,BI993,BM993,BQ993,BU993,BY993,CC993),3)+LARGE((Q993,U993,Y993,AC993,AG993,AK993,AO993,AS993,AW993,BA993,BE993,BI993,BM993,BQ993,BU993,BY993,CC993),4)+LARGE((Q993,U993,Y993,AC993,AG993,AK993,AO993,AS993,AW993,BA993,BE993,BI993,BM993,BQ993,BU993,BY993,CC993),5),J993)</f>
        <v>66.180000000000007</v>
      </c>
      <c r="O993" s="250">
        <f>IF($M993="ano",LARGE((S993,W993,AA993,AE993,AI993,AM993,AQ993,AU993,AY993,BC993,BG993,BK993,BO993,BS993,BW993,CA993,CE993),1)+LARGE((S993,W993,AA993,AE993,AI993,AM993,AQ993,AU993,AY993,BC993,BG993,BK993,BO993,BS993,BW993,CA993,CE993),2)+LARGE((S993,W993,AA993,AE993,AI993,AM993,AQ993,AU993,AY993,BC993,BG993,BK993,BO993,BS993,BW993,CA993,CE993),3)+LARGE((S993,W993,AA993,AE993,AI993,AM993,AQ993,AU993,AY993,BC993,BG993,BK993,BO993,BS993,BW993,CA993,CE993),4)+LARGE((S993,W993,AA993,AE993,AI993,AM993,AQ993,AU993,AY993,BC993,BG993,BK993,BO993,BS993,BW993,CA993,CE993),5),K993)</f>
        <v>67.48</v>
      </c>
      <c r="P993" s="191"/>
      <c r="Q993" s="192"/>
      <c r="R993" s="192"/>
      <c r="S993" s="193"/>
      <c r="T993" s="194">
        <v>0.12849537037037037</v>
      </c>
      <c r="U993" s="256">
        <v>66.180000000000007</v>
      </c>
      <c r="V993" s="194">
        <v>0.12602825925925926</v>
      </c>
      <c r="W993" s="256">
        <v>67.48</v>
      </c>
      <c r="X993" s="197"/>
      <c r="Y993" s="198" t="s">
        <v>247</v>
      </c>
      <c r="Z993" s="198"/>
      <c r="AA993" s="199" t="s">
        <v>247</v>
      </c>
      <c r="AB993" s="200"/>
      <c r="AC993" s="201"/>
      <c r="AD993" s="201"/>
      <c r="AE993" s="202"/>
      <c r="AF993" s="203"/>
      <c r="AG993" s="204"/>
      <c r="AH993" s="204"/>
      <c r="AI993" s="205"/>
      <c r="AJ993" s="200"/>
      <c r="AK993" s="201" t="s">
        <v>247</v>
      </c>
      <c r="AL993" s="201"/>
      <c r="AM993" s="202"/>
      <c r="AN993" s="206"/>
      <c r="AO993" s="207" t="s">
        <v>247</v>
      </c>
      <c r="AP993" s="207"/>
      <c r="AQ993" s="208"/>
      <c r="AR993" s="77"/>
      <c r="AS993" s="60"/>
      <c r="AT993" s="60"/>
      <c r="AU993" s="202"/>
      <c r="AV993" s="78"/>
      <c r="AW993" s="231"/>
      <c r="AX993" s="231"/>
      <c r="AY993" s="253"/>
      <c r="AZ993" s="64"/>
      <c r="BA993" s="207"/>
      <c r="BB993" s="207"/>
      <c r="BC993" s="208"/>
      <c r="BD993" s="210"/>
      <c r="BE993" s="211"/>
      <c r="BF993" s="211"/>
      <c r="BG993" s="212"/>
      <c r="BH993" s="213"/>
      <c r="BI993" s="214"/>
      <c r="BJ993" s="214"/>
      <c r="BK993" s="215"/>
      <c r="BL993" s="112"/>
      <c r="BM993" s="233"/>
      <c r="BN993" s="233"/>
      <c r="BO993" s="255"/>
      <c r="BP993" s="216"/>
      <c r="BQ993" s="216"/>
      <c r="BR993" s="216"/>
      <c r="BS993" s="217"/>
      <c r="BT993" s="218"/>
      <c r="BU993" s="259"/>
      <c r="BV993" s="259"/>
      <c r="BW993" s="260"/>
      <c r="BX993" s="219"/>
      <c r="BY993" s="257"/>
      <c r="BZ993" s="257"/>
      <c r="CA993" s="257"/>
      <c r="CB993" s="221"/>
      <c r="CC993" s="222"/>
      <c r="CD993" s="222"/>
      <c r="CE993" s="222"/>
      <c r="CF993" s="49"/>
    </row>
    <row r="994" spans="1:84" s="62" customFormat="1" ht="15" customHeight="1">
      <c r="A994" s="49"/>
      <c r="B994" s="2">
        <v>1143</v>
      </c>
      <c r="C994" s="2">
        <v>989</v>
      </c>
      <c r="D994" s="49" t="s">
        <v>2364</v>
      </c>
      <c r="E994" s="49" t="s">
        <v>1567</v>
      </c>
      <c r="F994" s="93" t="s">
        <v>80</v>
      </c>
      <c r="G994" s="85">
        <v>1982</v>
      </c>
      <c r="H994" s="49" t="s">
        <v>31</v>
      </c>
      <c r="I994" s="49" t="s">
        <v>31</v>
      </c>
      <c r="J994" s="105">
        <f t="shared" si="77"/>
        <v>66.75</v>
      </c>
      <c r="K994" s="249">
        <f t="shared" si="78"/>
        <v>66.75</v>
      </c>
      <c r="L994" s="51">
        <f t="shared" si="79"/>
        <v>1</v>
      </c>
      <c r="M994" s="52" t="str">
        <f t="shared" si="80"/>
        <v>nie</v>
      </c>
      <c r="N994" s="106">
        <f>IF($M994="ano",LARGE((Q994,U994,Y994,AC994,AG994,AK994,AO994,AS994,AW994,BA994,BE994,BI994,BM994,BQ994,BU994,BY994,CC994),1)+LARGE((Q994,U994,Y994,AC994,AG994,AK994,AO994,AS994,AW994,BA994,BE994,BI994,BM994,BQ994,BU994,BY994,CC994),2)+LARGE((Q994,U994,Y994,AC994,AG994,AK994,AO994,AS994,AW994,BA994,BE994,BI994,BM994,BQ994,BU994,BY994,CC994),3)+LARGE((Q994,U994,Y994,AC994,AG994,AK994,AO994,AS994,AW994,BA994,BE994,BI994,BM994,BQ994,BU994,BY994,CC994),4)+LARGE((Q994,U994,Y994,AC994,AG994,AK994,AO994,AS994,AW994,BA994,BE994,BI994,BM994,BQ994,BU994,BY994,CC994),5),J994)</f>
        <v>66.75</v>
      </c>
      <c r="O994" s="250">
        <f>IF($M994="ano",LARGE((S994,W994,AA994,AE994,AI994,AM994,AQ994,AU994,AY994,BC994,BG994,BK994,BO994,BS994,BW994,CA994,CE994),1)+LARGE((S994,W994,AA994,AE994,AI994,AM994,AQ994,AU994,AY994,BC994,BG994,BK994,BO994,BS994,BW994,CA994,CE994),2)+LARGE((S994,W994,AA994,AE994,AI994,AM994,AQ994,AU994,AY994,BC994,BG994,BK994,BO994,BS994,BW994,CA994,CE994),3)+LARGE((S994,W994,AA994,AE994,AI994,AM994,AQ994,AU994,AY994,BC994,BG994,BK994,BO994,BS994,BW994,CA994,CE994),4)+LARGE((S994,W994,AA994,AE994,AI994,AM994,AQ994,AU994,AY994,BC994,BG994,BK994,BO994,BS994,BW994,CA994,CE994),5),K994)</f>
        <v>66.75</v>
      </c>
      <c r="P994" s="54"/>
      <c r="Q994" s="55"/>
      <c r="R994" s="55"/>
      <c r="S994" s="55"/>
      <c r="T994" s="56"/>
      <c r="U994" s="57"/>
      <c r="V994" s="57"/>
      <c r="W994" s="57"/>
      <c r="X994" s="58"/>
      <c r="Y994" s="59"/>
      <c r="Z994" s="59"/>
      <c r="AA994" s="59"/>
      <c r="AB994" s="77"/>
      <c r="AC994" s="60"/>
      <c r="AD994" s="60"/>
      <c r="AE994" s="60"/>
      <c r="AF994" s="61"/>
      <c r="AG994" s="61"/>
      <c r="AH994" s="61"/>
      <c r="AI994" s="61"/>
      <c r="AJ994" s="200"/>
      <c r="AK994" s="201"/>
      <c r="AL994" s="201"/>
      <c r="AM994" s="201"/>
      <c r="AO994" s="63"/>
      <c r="AP994" s="63"/>
      <c r="AQ994" s="63"/>
      <c r="AR994" s="77"/>
      <c r="AS994" s="60"/>
      <c r="AT994" s="60"/>
      <c r="AU994" s="60"/>
      <c r="AV994" s="78"/>
      <c r="AW994" s="79"/>
      <c r="AX994" s="79"/>
      <c r="AY994" s="79"/>
      <c r="AZ994" s="64"/>
      <c r="BA994" s="65"/>
      <c r="BB994" s="65"/>
      <c r="BC994" s="65"/>
      <c r="BD994" s="66"/>
      <c r="BE994" s="67"/>
      <c r="BF994" s="67"/>
      <c r="BG994" s="67"/>
      <c r="BH994" s="73"/>
      <c r="BI994" s="74"/>
      <c r="BJ994" s="74"/>
      <c r="BK994" s="74"/>
      <c r="BL994" s="68"/>
      <c r="BM994" s="68"/>
      <c r="BN994" s="68"/>
      <c r="BO994" s="68"/>
      <c r="BP994" s="69"/>
      <c r="BQ994" s="69"/>
      <c r="BR994" s="69"/>
      <c r="BS994" s="69"/>
      <c r="BT994" s="75"/>
      <c r="BU994" s="75"/>
      <c r="BV994" s="75"/>
      <c r="BW994" s="75"/>
      <c r="BX994" s="219"/>
      <c r="BY994" s="264"/>
      <c r="BZ994" s="264"/>
      <c r="CA994" s="257"/>
      <c r="CB994" s="221">
        <v>7.9351851851851854E-2</v>
      </c>
      <c r="CC994" s="222">
        <v>66.75</v>
      </c>
      <c r="CD994" s="221">
        <v>7.9351851851851854E-2</v>
      </c>
      <c r="CE994" s="222">
        <v>66.75</v>
      </c>
      <c r="CF994" s="49"/>
    </row>
    <row r="995" spans="1:84" s="62" customFormat="1" ht="15" customHeight="1">
      <c r="A995" s="49"/>
      <c r="B995" s="2">
        <v>1144</v>
      </c>
      <c r="C995" s="2">
        <v>990</v>
      </c>
      <c r="D995" s="49" t="s">
        <v>579</v>
      </c>
      <c r="E995" s="49" t="s">
        <v>1492</v>
      </c>
      <c r="F995" s="93" t="s">
        <v>78</v>
      </c>
      <c r="G995" s="85" t="s">
        <v>294</v>
      </c>
      <c r="H995" s="49" t="s">
        <v>31</v>
      </c>
      <c r="I995" s="49" t="s">
        <v>32</v>
      </c>
      <c r="J995" s="105">
        <f t="shared" si="77"/>
        <v>59.28</v>
      </c>
      <c r="K995" s="249">
        <f t="shared" si="78"/>
        <v>66.52000000000001</v>
      </c>
      <c r="L995" s="51">
        <f t="shared" si="79"/>
        <v>1</v>
      </c>
      <c r="M995" s="52" t="str">
        <f t="shared" si="80"/>
        <v>nie</v>
      </c>
      <c r="N995" s="106">
        <f>IF($M995="ano",LARGE((Q995,U995,Y995,AC995,AG995,AK995,AO995,AS995,AW995,BA995,BE995,BI995,BM995,BQ995,BU995,BY995,CC995),1)+LARGE((Q995,U995,Y995,AC995,AG995,AK995,AO995,AS995,AW995,BA995,BE995,BI995,BM995,BQ995,BU995,BY995,CC995),2)+LARGE((Q995,U995,Y995,AC995,AG995,AK995,AO995,AS995,AW995,BA995,BE995,BI995,BM995,BQ995,BU995,BY995,CC995),3)+LARGE((Q995,U995,Y995,AC995,AG995,AK995,AO995,AS995,AW995,BA995,BE995,BI995,BM995,BQ995,BU995,BY995,CC995),4)+LARGE((Q995,U995,Y995,AC995,AG995,AK995,AO995,AS995,AW995,BA995,BE995,BI995,BM995,BQ995,BU995,BY995,CC995),5),J995)</f>
        <v>59.28</v>
      </c>
      <c r="O995" s="250">
        <f>IF($M995="ano",LARGE((S995,W995,AA995,AE995,AI995,AM995,AQ995,AU995,AY995,BC995,BG995,BK995,BO995,BS995,BW995,CA995,CE995),1)+LARGE((S995,W995,AA995,AE995,AI995,AM995,AQ995,AU995,AY995,BC995,BG995,BK995,BO995,BS995,BW995,CA995,CE995),2)+LARGE((S995,W995,AA995,AE995,AI995,AM995,AQ995,AU995,AY995,BC995,BG995,BK995,BO995,BS995,BW995,CA995,CE995),3)+LARGE((S995,W995,AA995,AE995,AI995,AM995,AQ995,AU995,AY995,BC995,BG995,BK995,BO995,BS995,BW995,CA995,CE995),4)+LARGE((S995,W995,AA995,AE995,AI995,AM995,AQ995,AU995,AY995,BC995,BG995,BK995,BO995,BS995,BW995,CA995,CE995),5),K995)</f>
        <v>66.52000000000001</v>
      </c>
      <c r="P995" s="54"/>
      <c r="Q995" s="55"/>
      <c r="R995" s="55"/>
      <c r="S995" s="193"/>
      <c r="T995" s="56"/>
      <c r="U995" s="57"/>
      <c r="V995" s="57"/>
      <c r="W995" s="196"/>
      <c r="X995" s="58"/>
      <c r="Y995" s="59" t="s">
        <v>247</v>
      </c>
      <c r="Z995" s="59"/>
      <c r="AA995" s="199" t="s">
        <v>247</v>
      </c>
      <c r="AB995" s="77"/>
      <c r="AC995" s="60"/>
      <c r="AD995" s="60"/>
      <c r="AE995" s="202"/>
      <c r="AF995" s="61"/>
      <c r="AG995" s="61"/>
      <c r="AH995" s="61"/>
      <c r="AI995" s="205"/>
      <c r="AJ995" s="200"/>
      <c r="AK995" s="201" t="s">
        <v>247</v>
      </c>
      <c r="AL995" s="201"/>
      <c r="AM995" s="202"/>
      <c r="AN995" s="206">
        <v>4.3483796296296291E-2</v>
      </c>
      <c r="AO995" s="251">
        <v>59.28</v>
      </c>
      <c r="AP995" s="206">
        <v>3.8752759259259258E-2</v>
      </c>
      <c r="AQ995" s="251">
        <v>66.52000000000001</v>
      </c>
      <c r="AR995" s="77"/>
      <c r="AS995" s="60"/>
      <c r="AT995" s="60"/>
      <c r="AU995" s="202"/>
      <c r="AV995" s="78"/>
      <c r="AW995" s="231"/>
      <c r="AX995" s="231"/>
      <c r="AY995" s="253"/>
      <c r="AZ995" s="64"/>
      <c r="BA995" s="207"/>
      <c r="BB995" s="207"/>
      <c r="BC995" s="208"/>
      <c r="BD995" s="210"/>
      <c r="BE995" s="211"/>
      <c r="BF995" s="211"/>
      <c r="BG995" s="212"/>
      <c r="BH995" s="213"/>
      <c r="BI995" s="214"/>
      <c r="BJ995" s="214"/>
      <c r="BK995" s="215"/>
      <c r="BL995" s="112"/>
      <c r="BM995" s="233"/>
      <c r="BN995" s="233"/>
      <c r="BO995" s="255"/>
      <c r="BP995" s="69"/>
      <c r="BQ995" s="69"/>
      <c r="BR995" s="69"/>
      <c r="BS995" s="217"/>
      <c r="BT995" s="218"/>
      <c r="BU995" s="259"/>
      <c r="BV995" s="259"/>
      <c r="BW995" s="260"/>
      <c r="BX995" s="219"/>
      <c r="BY995" s="257"/>
      <c r="BZ995" s="257"/>
      <c r="CA995" s="257"/>
      <c r="CB995" s="221"/>
      <c r="CC995" s="222"/>
      <c r="CD995" s="222"/>
      <c r="CE995" s="222"/>
      <c r="CF995" s="49"/>
    </row>
    <row r="996" spans="1:84" s="62" customFormat="1" ht="15" customHeight="1">
      <c r="A996" s="49"/>
      <c r="B996" s="2">
        <v>1145</v>
      </c>
      <c r="C996" s="2">
        <v>991</v>
      </c>
      <c r="D996" s="49" t="s">
        <v>578</v>
      </c>
      <c r="E996" s="49" t="s">
        <v>1505</v>
      </c>
      <c r="F996" s="93" t="s">
        <v>428</v>
      </c>
      <c r="G996" s="85" t="s">
        <v>311</v>
      </c>
      <c r="H996" s="49" t="s">
        <v>31</v>
      </c>
      <c r="I996" s="49" t="s">
        <v>32</v>
      </c>
      <c r="J996" s="105">
        <f t="shared" si="77"/>
        <v>62.73</v>
      </c>
      <c r="K996" s="249">
        <f t="shared" si="78"/>
        <v>66.48</v>
      </c>
      <c r="L996" s="51">
        <f t="shared" si="79"/>
        <v>1</v>
      </c>
      <c r="M996" s="52" t="str">
        <f t="shared" si="80"/>
        <v>nie</v>
      </c>
      <c r="N996" s="106">
        <f>IF($M996="ano",LARGE((Q996,U996,Y996,AC996,AG996,AK996,AO996,AS996,AW996,BA996,BE996,BI996,BM996,BQ996,BU996,BY996,CC996),1)+LARGE((Q996,U996,Y996,AC996,AG996,AK996,AO996,AS996,AW996,BA996,BE996,BI996,BM996,BQ996,BU996,BY996,CC996),2)+LARGE((Q996,U996,Y996,AC996,AG996,AK996,AO996,AS996,AW996,BA996,BE996,BI996,BM996,BQ996,BU996,BY996,CC996),3)+LARGE((Q996,U996,Y996,AC996,AG996,AK996,AO996,AS996,AW996,BA996,BE996,BI996,BM996,BQ996,BU996,BY996,CC996),4)+LARGE((Q996,U996,Y996,AC996,AG996,AK996,AO996,AS996,AW996,BA996,BE996,BI996,BM996,BQ996,BU996,BY996,CC996),5),J996)</f>
        <v>62.73</v>
      </c>
      <c r="O996" s="250">
        <f>IF($M996="ano",LARGE((S996,W996,AA996,AE996,AI996,AM996,AQ996,AU996,AY996,BC996,BG996,BK996,BO996,BS996,BW996,CA996,CE996),1)+LARGE((S996,W996,AA996,AE996,AI996,AM996,AQ996,AU996,AY996,BC996,BG996,BK996,BO996,BS996,BW996,CA996,CE996),2)+LARGE((S996,W996,AA996,AE996,AI996,AM996,AQ996,AU996,AY996,BC996,BG996,BK996,BO996,BS996,BW996,CA996,CE996),3)+LARGE((S996,W996,AA996,AE996,AI996,AM996,AQ996,AU996,AY996,BC996,BG996,BK996,BO996,BS996,BW996,CA996,CE996),4)+LARGE((S996,W996,AA996,AE996,AI996,AM996,AQ996,AU996,AY996,BC996,BG996,BK996,BO996,BS996,BW996,CA996,CE996),5),K996)</f>
        <v>66.48</v>
      </c>
      <c r="P996" s="54"/>
      <c r="Q996" s="55"/>
      <c r="R996" s="55"/>
      <c r="S996" s="193"/>
      <c r="T996" s="56"/>
      <c r="U996" s="57"/>
      <c r="V996" s="57"/>
      <c r="W996" s="196"/>
      <c r="X996" s="58"/>
      <c r="Y996" s="59" t="s">
        <v>247</v>
      </c>
      <c r="Z996" s="59"/>
      <c r="AA996" s="199" t="s">
        <v>247</v>
      </c>
      <c r="AB996" s="77"/>
      <c r="AC996" s="60"/>
      <c r="AD996" s="60"/>
      <c r="AE996" s="202"/>
      <c r="AF996" s="61"/>
      <c r="AG996" s="61"/>
      <c r="AH996" s="61"/>
      <c r="AI996" s="205"/>
      <c r="AJ996" s="200"/>
      <c r="AK996" s="201" t="s">
        <v>247</v>
      </c>
      <c r="AL996" s="201"/>
      <c r="AM996" s="202"/>
      <c r="AN996" s="206">
        <v>4.3043981481481482E-2</v>
      </c>
      <c r="AO996" s="251">
        <v>62.73</v>
      </c>
      <c r="AP996" s="206">
        <v>4.062060532407407E-2</v>
      </c>
      <c r="AQ996" s="251">
        <v>66.48</v>
      </c>
      <c r="AR996" s="77"/>
      <c r="AS996" s="60"/>
      <c r="AT996" s="60"/>
      <c r="AU996" s="202"/>
      <c r="AV996" s="78"/>
      <c r="AW996" s="231"/>
      <c r="AX996" s="231"/>
      <c r="AY996" s="253"/>
      <c r="AZ996" s="64"/>
      <c r="BA996" s="207"/>
      <c r="BB996" s="207"/>
      <c r="BC996" s="208"/>
      <c r="BD996" s="210"/>
      <c r="BE996" s="211"/>
      <c r="BF996" s="211"/>
      <c r="BG996" s="212"/>
      <c r="BH996" s="213"/>
      <c r="BI996" s="214"/>
      <c r="BJ996" s="214"/>
      <c r="BK996" s="215"/>
      <c r="BL996" s="112"/>
      <c r="BM996" s="233"/>
      <c r="BN996" s="233"/>
      <c r="BO996" s="255"/>
      <c r="BP996" s="69"/>
      <c r="BQ996" s="69"/>
      <c r="BR996" s="69"/>
      <c r="BS996" s="217"/>
      <c r="BT996" s="218"/>
      <c r="BU996" s="259"/>
      <c r="BV996" s="259"/>
      <c r="BW996" s="260"/>
      <c r="BX996" s="219"/>
      <c r="BY996" s="257"/>
      <c r="BZ996" s="257"/>
      <c r="CA996" s="257"/>
      <c r="CB996" s="221"/>
      <c r="CC996" s="222"/>
      <c r="CD996" s="222"/>
      <c r="CE996" s="222"/>
      <c r="CF996" s="49"/>
    </row>
    <row r="997" spans="1:84" s="62" customFormat="1" ht="15" customHeight="1">
      <c r="A997" s="49"/>
      <c r="B997" s="2">
        <v>1146</v>
      </c>
      <c r="C997" s="2">
        <v>992</v>
      </c>
      <c r="D997" s="49" t="s">
        <v>482</v>
      </c>
      <c r="E997" s="49" t="s">
        <v>2114</v>
      </c>
      <c r="F997" s="93" t="s">
        <v>430</v>
      </c>
      <c r="G997" s="85" t="s">
        <v>254</v>
      </c>
      <c r="H997" s="49" t="s">
        <v>31</v>
      </c>
      <c r="I997" s="49" t="s">
        <v>32</v>
      </c>
      <c r="J997" s="105">
        <f t="shared" si="77"/>
        <v>60.73</v>
      </c>
      <c r="K997" s="249">
        <f t="shared" si="78"/>
        <v>66.47</v>
      </c>
      <c r="L997" s="51">
        <f t="shared" si="79"/>
        <v>1</v>
      </c>
      <c r="M997" s="52" t="str">
        <f t="shared" si="80"/>
        <v>nie</v>
      </c>
      <c r="N997" s="106">
        <f>IF($M997="ano",LARGE((Q997,U997,Y997,AC997,AG997,AK997,AO997,AS997,AW997,BA997,BE997,BI997,BM997,BQ997,BU997,BY997,CC997),1)+LARGE((Q997,U997,Y997,AC997,AG997,AK997,AO997,AS997,AW997,BA997,BE997,BI997,BM997,BQ997,BU997,BY997,CC997),2)+LARGE((Q997,U997,Y997,AC997,AG997,AK997,AO997,AS997,AW997,BA997,BE997,BI997,BM997,BQ997,BU997,BY997,CC997),3)+LARGE((Q997,U997,Y997,AC997,AG997,AK997,AO997,AS997,AW997,BA997,BE997,BI997,BM997,BQ997,BU997,BY997,CC997),4)+LARGE((Q997,U997,Y997,AC997,AG997,AK997,AO997,AS997,AW997,BA997,BE997,BI997,BM997,BQ997,BU997,BY997,CC997),5),J997)</f>
        <v>60.73</v>
      </c>
      <c r="O997" s="250">
        <f>IF($M997="ano",LARGE((S997,W997,AA997,AE997,AI997,AM997,AQ997,AU997,AY997,BC997,BG997,BK997,BO997,BS997,BW997,CA997,CE997),1)+LARGE((S997,W997,AA997,AE997,AI997,AM997,AQ997,AU997,AY997,BC997,BG997,BK997,BO997,BS997,BW997,CA997,CE997),2)+LARGE((S997,W997,AA997,AE997,AI997,AM997,AQ997,AU997,AY997,BC997,BG997,BK997,BO997,BS997,BW997,CA997,CE997),3)+LARGE((S997,W997,AA997,AE997,AI997,AM997,AQ997,AU997,AY997,BC997,BG997,BK997,BO997,BS997,BW997,CA997,CE997),4)+LARGE((S997,W997,AA997,AE997,AI997,AM997,AQ997,AU997,AY997,BC997,BG997,BK997,BO997,BS997,BW997,CA997,CE997),5),K997)</f>
        <v>66.47</v>
      </c>
      <c r="P997" s="54"/>
      <c r="Q997" s="55"/>
      <c r="R997" s="55"/>
      <c r="S997" s="193"/>
      <c r="T997" s="56"/>
      <c r="U997" s="57"/>
      <c r="V997" s="57"/>
      <c r="W997" s="196"/>
      <c r="X997" s="58"/>
      <c r="Y997" s="59" t="s">
        <v>247</v>
      </c>
      <c r="Z997" s="59"/>
      <c r="AA997" s="199" t="s">
        <v>247</v>
      </c>
      <c r="AB997" s="77"/>
      <c r="AC997" s="60"/>
      <c r="AD997" s="60"/>
      <c r="AE997" s="202"/>
      <c r="AF997" s="61"/>
      <c r="AG997" s="61"/>
      <c r="AH997" s="61"/>
      <c r="AI997" s="205"/>
      <c r="AJ997" s="200"/>
      <c r="AK997" s="201" t="s">
        <v>247</v>
      </c>
      <c r="AL997" s="201"/>
      <c r="AM997" s="202"/>
      <c r="AN997" s="206">
        <v>4.3298611111111107E-2</v>
      </c>
      <c r="AO997" s="251">
        <v>60.73</v>
      </c>
      <c r="AP997" s="206">
        <v>3.9561940972222216E-2</v>
      </c>
      <c r="AQ997" s="251">
        <v>66.47</v>
      </c>
      <c r="AR997" s="77"/>
      <c r="AS997" s="60"/>
      <c r="AT997" s="60"/>
      <c r="AU997" s="202"/>
      <c r="AV997" s="78"/>
      <c r="AW997" s="231"/>
      <c r="AX997" s="231"/>
      <c r="AY997" s="253"/>
      <c r="AZ997" s="64"/>
      <c r="BA997" s="207"/>
      <c r="BB997" s="207"/>
      <c r="BC997" s="208"/>
      <c r="BD997" s="210"/>
      <c r="BE997" s="211"/>
      <c r="BF997" s="211"/>
      <c r="BG997" s="212"/>
      <c r="BH997" s="213"/>
      <c r="BI997" s="214"/>
      <c r="BJ997" s="214"/>
      <c r="BK997" s="215"/>
      <c r="BL997" s="112"/>
      <c r="BM997" s="233"/>
      <c r="BN997" s="233"/>
      <c r="BO997" s="255"/>
      <c r="BP997" s="69"/>
      <c r="BQ997" s="69"/>
      <c r="BR997" s="69"/>
      <c r="BS997" s="217"/>
      <c r="BT997" s="218"/>
      <c r="BU997" s="259"/>
      <c r="BV997" s="259"/>
      <c r="BW997" s="260"/>
      <c r="BX997" s="219"/>
      <c r="BY997" s="257"/>
      <c r="BZ997" s="257"/>
      <c r="CA997" s="257"/>
      <c r="CB997" s="221"/>
      <c r="CC997" s="222"/>
      <c r="CD997" s="222"/>
      <c r="CE997" s="222"/>
      <c r="CF997" s="49"/>
    </row>
    <row r="998" spans="1:84" s="62" customFormat="1" ht="15" customHeight="1">
      <c r="A998" s="49"/>
      <c r="B998" s="2">
        <v>1147</v>
      </c>
      <c r="C998" s="2">
        <v>993</v>
      </c>
      <c r="D998" s="80" t="s">
        <v>2347</v>
      </c>
      <c r="E998" s="80" t="s">
        <v>2041</v>
      </c>
      <c r="F998" s="90" t="s">
        <v>1542</v>
      </c>
      <c r="G998" s="84">
        <v>1972</v>
      </c>
      <c r="H998" s="49" t="s">
        <v>31</v>
      </c>
      <c r="I998" s="2" t="str">
        <f>IF(G998&lt;=1953,"M60",IF(G998&lt;=1963,"M50",IF(G998&lt;=1973,"M40","M")))</f>
        <v>M40</v>
      </c>
      <c r="J998" s="105">
        <f t="shared" si="77"/>
        <v>62.44</v>
      </c>
      <c r="K998" s="249">
        <f t="shared" si="78"/>
        <v>65.650000000000006</v>
      </c>
      <c r="L998" s="51">
        <f t="shared" si="79"/>
        <v>1</v>
      </c>
      <c r="M998" s="52" t="str">
        <f t="shared" si="80"/>
        <v>nie</v>
      </c>
      <c r="N998" s="106">
        <f>IF($M998="ano",LARGE((Q998,U998,Y998,AC998,AG998,AK998,AO998,AS998,AW998,BA998,BE998,BI998,BM998,BQ998,BU998,BY998,CC998),1)+LARGE((Q998,U998,Y998,AC998,AG998,AK998,AO998,AS998,AW998,BA998,BE998,BI998,BM998,BQ998,BU998,BY998,CC998),2)+LARGE((Q998,U998,Y998,AC998,AG998,AK998,AO998,AS998,AW998,BA998,BE998,BI998,BM998,BQ998,BU998,BY998,CC998),3)+LARGE((Q998,U998,Y998,AC998,AG998,AK998,AO998,AS998,AW998,BA998,BE998,BI998,BM998,BQ998,BU998,BY998,CC998),4)+LARGE((Q998,U998,Y998,AC998,AG998,AK998,AO998,AS998,AW998,BA998,BE998,BI998,BM998,BQ998,BU998,BY998,CC998),5),J998)</f>
        <v>62.44</v>
      </c>
      <c r="O998" s="250">
        <f>IF($M998="ano",LARGE((S998,W998,AA998,AE998,AI998,AM998,AQ998,AU998,AY998,BC998,BG998,BK998,BO998,BS998,BW998,CA998,CE998),1)+LARGE((S998,W998,AA998,AE998,AI998,AM998,AQ998,AU998,AY998,BC998,BG998,BK998,BO998,BS998,BW998,CA998,CE998),2)+LARGE((S998,W998,AA998,AE998,AI998,AM998,AQ998,AU998,AY998,BC998,BG998,BK998,BO998,BS998,BW998,CA998,CE998),3)+LARGE((S998,W998,AA998,AE998,AI998,AM998,AQ998,AU998,AY998,BC998,BG998,BK998,BO998,BS998,BW998,CA998,CE998),4)+LARGE((S998,W998,AA998,AE998,AI998,AM998,AQ998,AU998,AY998,BC998,BG998,BK998,BO998,BS998,BW998,CA998,CE998),5),K998)</f>
        <v>65.650000000000006</v>
      </c>
      <c r="P998" s="191"/>
      <c r="Q998" s="192"/>
      <c r="R998" s="192"/>
      <c r="S998" s="193"/>
      <c r="T998" s="194">
        <v>0.1297800925925926</v>
      </c>
      <c r="U998" s="256">
        <v>62.44</v>
      </c>
      <c r="V998" s="194">
        <v>0.12344682407407409</v>
      </c>
      <c r="W998" s="256">
        <v>65.650000000000006</v>
      </c>
      <c r="X998" s="197"/>
      <c r="Y998" s="198" t="s">
        <v>247</v>
      </c>
      <c r="Z998" s="198"/>
      <c r="AA998" s="199" t="s">
        <v>247</v>
      </c>
      <c r="AB998" s="200"/>
      <c r="AC998" s="201"/>
      <c r="AD998" s="201"/>
      <c r="AE998" s="202"/>
      <c r="AF998" s="203"/>
      <c r="AG998" s="204"/>
      <c r="AH998" s="204"/>
      <c r="AI998" s="205"/>
      <c r="AJ998" s="200"/>
      <c r="AK998" s="201" t="s">
        <v>247</v>
      </c>
      <c r="AL998" s="201"/>
      <c r="AM998" s="202"/>
      <c r="AN998" s="206"/>
      <c r="AO998" s="207" t="s">
        <v>247</v>
      </c>
      <c r="AP998" s="207"/>
      <c r="AQ998" s="208"/>
      <c r="AR998" s="77"/>
      <c r="AS998" s="60"/>
      <c r="AT998" s="60"/>
      <c r="AU998" s="202"/>
      <c r="AV998" s="78"/>
      <c r="AW998" s="231"/>
      <c r="AX998" s="231"/>
      <c r="AY998" s="253"/>
      <c r="AZ998" s="64"/>
      <c r="BA998" s="207"/>
      <c r="BB998" s="207"/>
      <c r="BC998" s="208"/>
      <c r="BD998" s="210"/>
      <c r="BE998" s="211"/>
      <c r="BF998" s="211"/>
      <c r="BG998" s="212"/>
      <c r="BH998" s="213"/>
      <c r="BI998" s="214"/>
      <c r="BJ998" s="214"/>
      <c r="BK998" s="215"/>
      <c r="BL998" s="112"/>
      <c r="BM998" s="233"/>
      <c r="BN998" s="233"/>
      <c r="BO998" s="255"/>
      <c r="BP998" s="216"/>
      <c r="BQ998" s="216"/>
      <c r="BR998" s="216"/>
      <c r="BS998" s="217"/>
      <c r="BT998" s="218"/>
      <c r="BU998" s="259"/>
      <c r="BV998" s="259"/>
      <c r="BW998" s="260"/>
      <c r="BX998" s="219"/>
      <c r="BY998" s="257"/>
      <c r="BZ998" s="257"/>
      <c r="CA998" s="257"/>
      <c r="CB998" s="221"/>
      <c r="CC998" s="222"/>
      <c r="CD998" s="222"/>
      <c r="CE998" s="222"/>
      <c r="CF998" s="49"/>
    </row>
    <row r="999" spans="1:84" s="62" customFormat="1" ht="15" customHeight="1">
      <c r="A999" s="49"/>
      <c r="B999" s="2">
        <v>1148</v>
      </c>
      <c r="C999" s="2">
        <v>994</v>
      </c>
      <c r="D999" s="49" t="s">
        <v>1047</v>
      </c>
      <c r="E999" s="49" t="s">
        <v>2041</v>
      </c>
      <c r="F999" s="93" t="s">
        <v>979</v>
      </c>
      <c r="G999" s="85">
        <v>1976</v>
      </c>
      <c r="H999" s="49" t="s">
        <v>31</v>
      </c>
      <c r="I999" s="49" t="s">
        <v>31</v>
      </c>
      <c r="J999" s="105">
        <f t="shared" si="77"/>
        <v>64.05</v>
      </c>
      <c r="K999" s="249">
        <f t="shared" si="78"/>
        <v>65.31</v>
      </c>
      <c r="L999" s="51">
        <f t="shared" si="79"/>
        <v>1</v>
      </c>
      <c r="M999" s="52" t="str">
        <f t="shared" si="80"/>
        <v>nie</v>
      </c>
      <c r="N999" s="106">
        <f>IF($M999="ano",LARGE((Q999,U999,Y999,AC999,AG999,AK999,AO999,AS999,AW999,BA999,BE999,BI999,BM999,BQ999,BU999,BY999,CC999),1)+LARGE((Q999,U999,Y999,AC999,AG999,AK999,AO999,AS999,AW999,BA999,BE999,BI999,BM999,BQ999,BU999,BY999,CC999),2)+LARGE((Q999,U999,Y999,AC999,AG999,AK999,AO999,AS999,AW999,BA999,BE999,BI999,BM999,BQ999,BU999,BY999,CC999),3)+LARGE((Q999,U999,Y999,AC999,AG999,AK999,AO999,AS999,AW999,BA999,BE999,BI999,BM999,BQ999,BU999,BY999,CC999),4)+LARGE((Q999,U999,Y999,AC999,AG999,AK999,AO999,AS999,AW999,BA999,BE999,BI999,BM999,BQ999,BU999,BY999,CC999),5),J999)</f>
        <v>64.05</v>
      </c>
      <c r="O999" s="250">
        <f>IF($M999="ano",LARGE((S999,W999,AA999,AE999,AI999,AM999,AQ999,AU999,AY999,BC999,BG999,BK999,BO999,BS999,BW999,CA999,CE999),1)+LARGE((S999,W999,AA999,AE999,AI999,AM999,AQ999,AU999,AY999,BC999,BG999,BK999,BO999,BS999,BW999,CA999,CE999),2)+LARGE((S999,W999,AA999,AE999,AI999,AM999,AQ999,AU999,AY999,BC999,BG999,BK999,BO999,BS999,BW999,CA999,CE999),3)+LARGE((S999,W999,AA999,AE999,AI999,AM999,AQ999,AU999,AY999,BC999,BG999,BK999,BO999,BS999,BW999,CA999,CE999),4)+LARGE((S999,W999,AA999,AE999,AI999,AM999,AQ999,AU999,AY999,BC999,BG999,BK999,BO999,BS999,BW999,CA999,CE999),5),K999)</f>
        <v>65.31</v>
      </c>
      <c r="P999" s="54"/>
      <c r="Q999" s="55"/>
      <c r="R999" s="55"/>
      <c r="S999" s="55"/>
      <c r="T999" s="56"/>
      <c r="U999" s="57"/>
      <c r="V999" s="57"/>
      <c r="W999" s="57"/>
      <c r="X999" s="58"/>
      <c r="Y999" s="59"/>
      <c r="Z999" s="59"/>
      <c r="AA999" s="59"/>
      <c r="AB999" s="77"/>
      <c r="AC999" s="60"/>
      <c r="AD999" s="60"/>
      <c r="AE999" s="60"/>
      <c r="AF999" s="61"/>
      <c r="AG999" s="61"/>
      <c r="AH999" s="61"/>
      <c r="AI999" s="61"/>
      <c r="AJ999" s="200"/>
      <c r="AK999" s="201"/>
      <c r="AL999" s="201"/>
      <c r="AM999" s="201"/>
      <c r="AO999" s="63"/>
      <c r="AP999" s="63"/>
      <c r="AQ999" s="63"/>
      <c r="AR999" s="77"/>
      <c r="AS999" s="60"/>
      <c r="AT999" s="60"/>
      <c r="AU999" s="60"/>
      <c r="AV999" s="78"/>
      <c r="AW999" s="79"/>
      <c r="AX999" s="79"/>
      <c r="AY999" s="79"/>
      <c r="AZ999" s="64"/>
      <c r="BA999" s="65"/>
      <c r="BB999" s="65"/>
      <c r="BC999" s="65"/>
      <c r="BD999" s="66"/>
      <c r="BE999" s="67"/>
      <c r="BF999" s="67"/>
      <c r="BG999" s="67"/>
      <c r="BH999" s="213">
        <v>0.10047453703703703</v>
      </c>
      <c r="BI999" s="254">
        <v>64.05</v>
      </c>
      <c r="BJ999" s="213">
        <v>9.8545425925925925E-2</v>
      </c>
      <c r="BK999" s="254">
        <v>65.31</v>
      </c>
      <c r="BL999" s="112"/>
      <c r="BM999" s="233"/>
      <c r="BN999" s="233"/>
      <c r="BO999" s="255"/>
      <c r="BP999" s="69"/>
      <c r="BQ999" s="69"/>
      <c r="BR999" s="69"/>
      <c r="BS999" s="69"/>
      <c r="BT999" s="218"/>
      <c r="BU999" s="259"/>
      <c r="BV999" s="259"/>
      <c r="BW999" s="260"/>
      <c r="BX999" s="219"/>
      <c r="BY999" s="257"/>
      <c r="BZ999" s="257"/>
      <c r="CA999" s="257"/>
      <c r="CB999" s="221"/>
      <c r="CC999" s="222"/>
      <c r="CD999" s="222"/>
      <c r="CE999" s="222"/>
      <c r="CF999" s="49"/>
    </row>
    <row r="1000" spans="1:84" s="62" customFormat="1" ht="15" customHeight="1">
      <c r="A1000" s="49"/>
      <c r="B1000" s="2">
        <v>1151</v>
      </c>
      <c r="C1000" s="2">
        <v>995</v>
      </c>
      <c r="D1000" s="49" t="s">
        <v>578</v>
      </c>
      <c r="E1000" s="49" t="s">
        <v>1855</v>
      </c>
      <c r="F1000" s="93" t="s">
        <v>367</v>
      </c>
      <c r="G1000" s="85" t="s">
        <v>260</v>
      </c>
      <c r="H1000" s="49" t="s">
        <v>31</v>
      </c>
      <c r="I1000" s="49" t="s">
        <v>32</v>
      </c>
      <c r="J1000" s="105">
        <f t="shared" si="77"/>
        <v>57.83</v>
      </c>
      <c r="K1000" s="249">
        <f t="shared" si="78"/>
        <v>64.350000000000009</v>
      </c>
      <c r="L1000" s="51">
        <f t="shared" si="79"/>
        <v>1</v>
      </c>
      <c r="M1000" s="52" t="str">
        <f t="shared" si="80"/>
        <v>nie</v>
      </c>
      <c r="N1000" s="106">
        <f>IF($M1000="ano",LARGE((Q1000,U1000,Y1000,AC1000,AG1000,AK1000,AO1000,AS1000,AW1000,BA1000,BE1000,BI1000,BM1000,BQ1000,BU1000,BY1000,CC1000),1)+LARGE((Q1000,U1000,Y1000,AC1000,AG1000,AK1000,AO1000,AS1000,AW1000,BA1000,BE1000,BI1000,BM1000,BQ1000,BU1000,BY1000,CC1000),2)+LARGE((Q1000,U1000,Y1000,AC1000,AG1000,AK1000,AO1000,AS1000,AW1000,BA1000,BE1000,BI1000,BM1000,BQ1000,BU1000,BY1000,CC1000),3)+LARGE((Q1000,U1000,Y1000,AC1000,AG1000,AK1000,AO1000,AS1000,AW1000,BA1000,BE1000,BI1000,BM1000,BQ1000,BU1000,BY1000,CC1000),4)+LARGE((Q1000,U1000,Y1000,AC1000,AG1000,AK1000,AO1000,AS1000,AW1000,BA1000,BE1000,BI1000,BM1000,BQ1000,BU1000,BY1000,CC1000),5),J1000)</f>
        <v>57.83</v>
      </c>
      <c r="O1000" s="250">
        <f>IF($M1000="ano",LARGE((S1000,W1000,AA1000,AE1000,AI1000,AM1000,AQ1000,AU1000,AY1000,BC1000,BG1000,BK1000,BO1000,BS1000,BW1000,CA1000,CE1000),1)+LARGE((S1000,W1000,AA1000,AE1000,AI1000,AM1000,AQ1000,AU1000,AY1000,BC1000,BG1000,BK1000,BO1000,BS1000,BW1000,CA1000,CE1000),2)+LARGE((S1000,W1000,AA1000,AE1000,AI1000,AM1000,AQ1000,AU1000,AY1000,BC1000,BG1000,BK1000,BO1000,BS1000,BW1000,CA1000,CE1000),3)+LARGE((S1000,W1000,AA1000,AE1000,AI1000,AM1000,AQ1000,AU1000,AY1000,BC1000,BG1000,BK1000,BO1000,BS1000,BW1000,CA1000,CE1000),4)+LARGE((S1000,W1000,AA1000,AE1000,AI1000,AM1000,AQ1000,AU1000,AY1000,BC1000,BG1000,BK1000,BO1000,BS1000,BW1000,CA1000,CE1000),5),K1000)</f>
        <v>64.350000000000009</v>
      </c>
      <c r="P1000" s="54"/>
      <c r="Q1000" s="55"/>
      <c r="R1000" s="55"/>
      <c r="S1000" s="193"/>
      <c r="T1000" s="56"/>
      <c r="U1000" s="57"/>
      <c r="V1000" s="57"/>
      <c r="W1000" s="196"/>
      <c r="X1000" s="58"/>
      <c r="Y1000" s="59" t="s">
        <v>247</v>
      </c>
      <c r="Z1000" s="59"/>
      <c r="AA1000" s="199" t="s">
        <v>247</v>
      </c>
      <c r="AB1000" s="77"/>
      <c r="AC1000" s="60"/>
      <c r="AD1000" s="60"/>
      <c r="AE1000" s="202"/>
      <c r="AF1000" s="61"/>
      <c r="AG1000" s="61"/>
      <c r="AH1000" s="61"/>
      <c r="AI1000" s="205"/>
      <c r="AJ1000" s="200"/>
      <c r="AK1000" s="201" t="s">
        <v>247</v>
      </c>
      <c r="AL1000" s="201"/>
      <c r="AM1000" s="202"/>
      <c r="AN1000" s="206">
        <v>4.3668981481481482E-2</v>
      </c>
      <c r="AO1000" s="251">
        <v>57.83</v>
      </c>
      <c r="AP1000" s="206">
        <v>3.924531365740741E-2</v>
      </c>
      <c r="AQ1000" s="251">
        <v>64.350000000000009</v>
      </c>
      <c r="AR1000" s="77"/>
      <c r="AS1000" s="60"/>
      <c r="AT1000" s="60"/>
      <c r="AU1000" s="202"/>
      <c r="AV1000" s="78"/>
      <c r="AW1000" s="231"/>
      <c r="AX1000" s="231"/>
      <c r="AY1000" s="253"/>
      <c r="AZ1000" s="64"/>
      <c r="BA1000" s="207"/>
      <c r="BB1000" s="207"/>
      <c r="BC1000" s="208"/>
      <c r="BD1000" s="210"/>
      <c r="BE1000" s="211"/>
      <c r="BF1000" s="211"/>
      <c r="BG1000" s="212"/>
      <c r="BH1000" s="213"/>
      <c r="BI1000" s="214"/>
      <c r="BJ1000" s="214"/>
      <c r="BK1000" s="215"/>
      <c r="BL1000" s="112"/>
      <c r="BM1000" s="233"/>
      <c r="BN1000" s="233"/>
      <c r="BO1000" s="255"/>
      <c r="BP1000" s="69"/>
      <c r="BQ1000" s="69"/>
      <c r="BR1000" s="69"/>
      <c r="BS1000" s="217"/>
      <c r="BT1000" s="218"/>
      <c r="BU1000" s="259"/>
      <c r="BV1000" s="259"/>
      <c r="BW1000" s="260"/>
      <c r="BX1000" s="219"/>
      <c r="BY1000" s="257"/>
      <c r="BZ1000" s="257"/>
      <c r="CA1000" s="257"/>
      <c r="CB1000" s="221"/>
      <c r="CC1000" s="222"/>
      <c r="CD1000" s="222"/>
      <c r="CE1000" s="222"/>
      <c r="CF1000" s="49"/>
    </row>
    <row r="1001" spans="1:84" s="62" customFormat="1" ht="15" customHeight="1">
      <c r="A1001" s="49"/>
      <c r="B1001" s="2">
        <v>1152</v>
      </c>
      <c r="C1001" s="2">
        <v>996</v>
      </c>
      <c r="D1001" s="47" t="s">
        <v>1785</v>
      </c>
      <c r="E1001" s="47" t="s">
        <v>1784</v>
      </c>
      <c r="F1001" s="89" t="s">
        <v>1665</v>
      </c>
      <c r="G1001" s="48">
        <v>1987</v>
      </c>
      <c r="H1001" s="49" t="s">
        <v>31</v>
      </c>
      <c r="I1001" s="2" t="str">
        <f>IF(G1001&lt;=1953,"M60",IF(G1001&lt;=1963,"M50",IF(G1001&lt;=1973,"M40","M")))</f>
        <v>M</v>
      </c>
      <c r="J1001" s="105">
        <f t="shared" si="77"/>
        <v>64.08</v>
      </c>
      <c r="K1001" s="249">
        <f t="shared" si="78"/>
        <v>64.08</v>
      </c>
      <c r="L1001" s="51">
        <f t="shared" si="79"/>
        <v>1</v>
      </c>
      <c r="M1001" s="52" t="str">
        <f t="shared" si="80"/>
        <v>nie</v>
      </c>
      <c r="N1001" s="106">
        <f>IF($M1001="ano",LARGE((Q1001,U1001,Y1001,AC1001,AG1001,AK1001,AO1001,AS1001,AW1001,BA1001,BE1001,BI1001,BM1001,BQ1001,BU1001,BY1001,CC1001),1)+LARGE((Q1001,U1001,Y1001,AC1001,AG1001,AK1001,AO1001,AS1001,AW1001,BA1001,BE1001,BI1001,BM1001,BQ1001,BU1001,BY1001,CC1001),2)+LARGE((Q1001,U1001,Y1001,AC1001,AG1001,AK1001,AO1001,AS1001,AW1001,BA1001,BE1001,BI1001,BM1001,BQ1001,BU1001,BY1001,CC1001),3)+LARGE((Q1001,U1001,Y1001,AC1001,AG1001,AK1001,AO1001,AS1001,AW1001,BA1001,BE1001,BI1001,BM1001,BQ1001,BU1001,BY1001,CC1001),4)+LARGE((Q1001,U1001,Y1001,AC1001,AG1001,AK1001,AO1001,AS1001,AW1001,BA1001,BE1001,BI1001,BM1001,BQ1001,BU1001,BY1001,CC1001),5),J1001)</f>
        <v>64.08</v>
      </c>
      <c r="O1001" s="250">
        <f>IF($M1001="ano",LARGE((S1001,W1001,AA1001,AE1001,AI1001,AM1001,AQ1001,AU1001,AY1001,BC1001,BG1001,BK1001,BO1001,BS1001,BW1001,CA1001,CE1001),1)+LARGE((S1001,W1001,AA1001,AE1001,AI1001,AM1001,AQ1001,AU1001,AY1001,BC1001,BG1001,BK1001,BO1001,BS1001,BW1001,CA1001,CE1001),2)+LARGE((S1001,W1001,AA1001,AE1001,AI1001,AM1001,AQ1001,AU1001,AY1001,BC1001,BG1001,BK1001,BO1001,BS1001,BW1001,CA1001,CE1001),3)+LARGE((S1001,W1001,AA1001,AE1001,AI1001,AM1001,AQ1001,AU1001,AY1001,BC1001,BG1001,BK1001,BO1001,BS1001,BW1001,CA1001,CE1001),4)+LARGE((S1001,W1001,AA1001,AE1001,AI1001,AM1001,AQ1001,AU1001,AY1001,BC1001,BG1001,BK1001,BO1001,BS1001,BW1001,CA1001,CE1001),5),K1001)</f>
        <v>64.08</v>
      </c>
      <c r="P1001" s="191"/>
      <c r="Q1001" s="192"/>
      <c r="R1001" s="192"/>
      <c r="S1001" s="193"/>
      <c r="T1001" s="194"/>
      <c r="U1001" s="195"/>
      <c r="V1001" s="195"/>
      <c r="W1001" s="196"/>
      <c r="X1001" s="197">
        <v>8.3622685185185189E-2</v>
      </c>
      <c r="Y1001" s="261">
        <v>64.08</v>
      </c>
      <c r="Z1001" s="197">
        <v>8.3622685185185189E-2</v>
      </c>
      <c r="AA1001" s="261">
        <v>64.08</v>
      </c>
      <c r="AB1001" s="200"/>
      <c r="AC1001" s="201"/>
      <c r="AD1001" s="201"/>
      <c r="AE1001" s="202"/>
      <c r="AF1001" s="203"/>
      <c r="AG1001" s="204" t="s">
        <v>247</v>
      </c>
      <c r="AH1001" s="204"/>
      <c r="AI1001" s="205"/>
      <c r="AJ1001" s="200"/>
      <c r="AK1001" s="201" t="s">
        <v>247</v>
      </c>
      <c r="AL1001" s="201"/>
      <c r="AM1001" s="202"/>
      <c r="AN1001" s="206"/>
      <c r="AO1001" s="207" t="s">
        <v>247</v>
      </c>
      <c r="AP1001" s="207"/>
      <c r="AQ1001" s="208"/>
      <c r="AR1001" s="77"/>
      <c r="AS1001" s="60"/>
      <c r="AT1001" s="60"/>
      <c r="AU1001" s="202"/>
      <c r="AV1001" s="78"/>
      <c r="AW1001" s="231"/>
      <c r="AX1001" s="231"/>
      <c r="AY1001" s="253"/>
      <c r="AZ1001" s="64"/>
      <c r="BA1001" s="207"/>
      <c r="BB1001" s="207"/>
      <c r="BC1001" s="208"/>
      <c r="BD1001" s="210"/>
      <c r="BE1001" s="211"/>
      <c r="BF1001" s="211"/>
      <c r="BG1001" s="212"/>
      <c r="BH1001" s="213"/>
      <c r="BI1001" s="214"/>
      <c r="BJ1001" s="214"/>
      <c r="BK1001" s="215"/>
      <c r="BL1001" s="112"/>
      <c r="BM1001" s="233"/>
      <c r="BN1001" s="233"/>
      <c r="BO1001" s="255"/>
      <c r="BP1001" s="216"/>
      <c r="BQ1001" s="216"/>
      <c r="BR1001" s="216"/>
      <c r="BS1001" s="217"/>
      <c r="BT1001" s="218"/>
      <c r="BU1001" s="259"/>
      <c r="BV1001" s="259"/>
      <c r="BW1001" s="260"/>
      <c r="BX1001" s="219"/>
      <c r="BY1001" s="257"/>
      <c r="BZ1001" s="257"/>
      <c r="CA1001" s="257"/>
      <c r="CB1001" s="221"/>
      <c r="CC1001" s="222"/>
      <c r="CD1001" s="222"/>
      <c r="CE1001" s="222"/>
      <c r="CF1001" s="49"/>
    </row>
    <row r="1002" spans="1:84" s="62" customFormat="1" ht="15" customHeight="1">
      <c r="A1002" s="49"/>
      <c r="B1002" s="2">
        <v>1154</v>
      </c>
      <c r="C1002" s="2">
        <v>997</v>
      </c>
      <c r="D1002" s="47" t="s">
        <v>2341</v>
      </c>
      <c r="E1002" s="47" t="s">
        <v>1567</v>
      </c>
      <c r="F1002" s="89" t="s">
        <v>2342</v>
      </c>
      <c r="G1002" s="48">
        <v>1978</v>
      </c>
      <c r="H1002" s="49" t="s">
        <v>31</v>
      </c>
      <c r="I1002" s="2" t="str">
        <f>IF(G1002&lt;=1953,"M60",IF(G1002&lt;=1963,"M50",IF(G1002&lt;=1973,"M40","M")))</f>
        <v>M</v>
      </c>
      <c r="J1002" s="105">
        <f t="shared" si="77"/>
        <v>63.45</v>
      </c>
      <c r="K1002" s="249">
        <f t="shared" si="78"/>
        <v>64</v>
      </c>
      <c r="L1002" s="51">
        <f t="shared" si="79"/>
        <v>1</v>
      </c>
      <c r="M1002" s="52" t="str">
        <f t="shared" si="80"/>
        <v>nie</v>
      </c>
      <c r="N1002" s="106">
        <f>IF($M1002="ano",LARGE((Q1002,U1002,Y1002,AC1002,AG1002,AK1002,AO1002,AS1002,AW1002,BA1002,BE1002,BI1002,BM1002,BQ1002,BU1002,BY1002,CC1002),1)+LARGE((Q1002,U1002,Y1002,AC1002,AG1002,AK1002,AO1002,AS1002,AW1002,BA1002,BE1002,BI1002,BM1002,BQ1002,BU1002,BY1002,CC1002),2)+LARGE((Q1002,U1002,Y1002,AC1002,AG1002,AK1002,AO1002,AS1002,AW1002,BA1002,BE1002,BI1002,BM1002,BQ1002,BU1002,BY1002,CC1002),3)+LARGE((Q1002,U1002,Y1002,AC1002,AG1002,AK1002,AO1002,AS1002,AW1002,BA1002,BE1002,BI1002,BM1002,BQ1002,BU1002,BY1002,CC1002),4)+LARGE((Q1002,U1002,Y1002,AC1002,AG1002,AK1002,AO1002,AS1002,AW1002,BA1002,BE1002,BI1002,BM1002,BQ1002,BU1002,BY1002,CC1002),5),J1002)</f>
        <v>63.45</v>
      </c>
      <c r="O1002" s="250">
        <f>IF($M1002="ano",LARGE((S1002,W1002,AA1002,AE1002,AI1002,AM1002,AQ1002,AU1002,AY1002,BC1002,BG1002,BK1002,BO1002,BS1002,BW1002,CA1002,CE1002),1)+LARGE((S1002,W1002,AA1002,AE1002,AI1002,AM1002,AQ1002,AU1002,AY1002,BC1002,BG1002,BK1002,BO1002,BS1002,BW1002,CA1002,CE1002),2)+LARGE((S1002,W1002,AA1002,AE1002,AI1002,AM1002,AQ1002,AU1002,AY1002,BC1002,BG1002,BK1002,BO1002,BS1002,BW1002,CA1002,CE1002),3)+LARGE((S1002,W1002,AA1002,AE1002,AI1002,AM1002,AQ1002,AU1002,AY1002,BC1002,BG1002,BK1002,BO1002,BS1002,BW1002,CA1002,CE1002),4)+LARGE((S1002,W1002,AA1002,AE1002,AI1002,AM1002,AQ1002,AU1002,AY1002,BC1002,BG1002,BK1002,BO1002,BS1002,BW1002,CA1002,CE1002),5),K1002)</f>
        <v>64</v>
      </c>
      <c r="P1002" s="191"/>
      <c r="Q1002" s="192"/>
      <c r="R1002" s="192"/>
      <c r="S1002" s="193"/>
      <c r="T1002" s="194">
        <v>0.12943287037037038</v>
      </c>
      <c r="U1002" s="256">
        <v>63.45</v>
      </c>
      <c r="V1002" s="194">
        <v>0.12833269097222225</v>
      </c>
      <c r="W1002" s="256">
        <v>64</v>
      </c>
      <c r="X1002" s="197"/>
      <c r="Y1002" s="198" t="s">
        <v>247</v>
      </c>
      <c r="Z1002" s="198"/>
      <c r="AA1002" s="199" t="s">
        <v>247</v>
      </c>
      <c r="AB1002" s="200"/>
      <c r="AC1002" s="201"/>
      <c r="AD1002" s="201"/>
      <c r="AE1002" s="202"/>
      <c r="AF1002" s="203"/>
      <c r="AG1002" s="204"/>
      <c r="AH1002" s="204"/>
      <c r="AI1002" s="205"/>
      <c r="AJ1002" s="200"/>
      <c r="AK1002" s="201" t="s">
        <v>247</v>
      </c>
      <c r="AL1002" s="201"/>
      <c r="AM1002" s="202"/>
      <c r="AN1002" s="206"/>
      <c r="AO1002" s="207" t="s">
        <v>247</v>
      </c>
      <c r="AP1002" s="207"/>
      <c r="AQ1002" s="208"/>
      <c r="AR1002" s="77"/>
      <c r="AS1002" s="60"/>
      <c r="AT1002" s="60"/>
      <c r="AU1002" s="202"/>
      <c r="AV1002" s="78"/>
      <c r="AW1002" s="231"/>
      <c r="AX1002" s="231"/>
      <c r="AY1002" s="253"/>
      <c r="AZ1002" s="64"/>
      <c r="BA1002" s="207"/>
      <c r="BB1002" s="207"/>
      <c r="BC1002" s="208"/>
      <c r="BD1002" s="210"/>
      <c r="BE1002" s="211"/>
      <c r="BF1002" s="211"/>
      <c r="BG1002" s="212"/>
      <c r="BH1002" s="213"/>
      <c r="BI1002" s="214"/>
      <c r="BJ1002" s="214"/>
      <c r="BK1002" s="215"/>
      <c r="BL1002" s="112"/>
      <c r="BM1002" s="233"/>
      <c r="BN1002" s="233"/>
      <c r="BO1002" s="255"/>
      <c r="BP1002" s="227"/>
      <c r="BQ1002" s="228"/>
      <c r="BR1002" s="228"/>
      <c r="BS1002" s="229"/>
      <c r="BT1002" s="218"/>
      <c r="BU1002" s="259"/>
      <c r="BV1002" s="259"/>
      <c r="BW1002" s="260"/>
      <c r="BX1002" s="219"/>
      <c r="BY1002" s="257"/>
      <c r="BZ1002" s="257"/>
      <c r="CA1002" s="257"/>
      <c r="CB1002" s="221"/>
      <c r="CC1002" s="222"/>
      <c r="CD1002" s="222"/>
      <c r="CE1002" s="222"/>
      <c r="CF1002" s="49"/>
    </row>
    <row r="1003" spans="1:84" s="62" customFormat="1" ht="15" customHeight="1">
      <c r="A1003" s="49"/>
      <c r="B1003" s="2">
        <v>1155</v>
      </c>
      <c r="C1003" s="2">
        <v>998</v>
      </c>
      <c r="D1003" s="49" t="s">
        <v>1670</v>
      </c>
      <c r="E1003" s="49" t="s">
        <v>1582</v>
      </c>
      <c r="F1003" s="93" t="s">
        <v>1690</v>
      </c>
      <c r="G1003" s="85">
        <v>1981</v>
      </c>
      <c r="H1003" s="49" t="s">
        <v>31</v>
      </c>
      <c r="I1003" s="49" t="s">
        <v>31</v>
      </c>
      <c r="J1003" s="105">
        <f t="shared" si="77"/>
        <v>63.79</v>
      </c>
      <c r="K1003" s="249">
        <f t="shared" si="78"/>
        <v>63.83</v>
      </c>
      <c r="L1003" s="51">
        <f t="shared" si="79"/>
        <v>1</v>
      </c>
      <c r="M1003" s="52" t="str">
        <f t="shared" si="80"/>
        <v>nie</v>
      </c>
      <c r="N1003" s="106">
        <f>IF($M1003="ano",LARGE((Q1003,U1003,Y1003,AC1003,AG1003,AK1003,AO1003,AS1003,AW1003,BA1003,BE1003,BI1003,BM1003,BQ1003,BU1003,BY1003,CC1003),1)+LARGE((Q1003,U1003,Y1003,AC1003,AG1003,AK1003,AO1003,AS1003,AW1003,BA1003,BE1003,BI1003,BM1003,BQ1003,BU1003,BY1003,CC1003),2)+LARGE((Q1003,U1003,Y1003,AC1003,AG1003,AK1003,AO1003,AS1003,AW1003,BA1003,BE1003,BI1003,BM1003,BQ1003,BU1003,BY1003,CC1003),3)+LARGE((Q1003,U1003,Y1003,AC1003,AG1003,AK1003,AO1003,AS1003,AW1003,BA1003,BE1003,BI1003,BM1003,BQ1003,BU1003,BY1003,CC1003),4)+LARGE((Q1003,U1003,Y1003,AC1003,AG1003,AK1003,AO1003,AS1003,AW1003,BA1003,BE1003,BI1003,BM1003,BQ1003,BU1003,BY1003,CC1003),5),J1003)</f>
        <v>63.79</v>
      </c>
      <c r="O1003" s="250">
        <f>IF($M1003="ano",LARGE((S1003,W1003,AA1003,AE1003,AI1003,AM1003,AQ1003,AU1003,AY1003,BC1003,BG1003,BK1003,BO1003,BS1003,BW1003,CA1003,CE1003),1)+LARGE((S1003,W1003,AA1003,AE1003,AI1003,AM1003,AQ1003,AU1003,AY1003,BC1003,BG1003,BK1003,BO1003,BS1003,BW1003,CA1003,CE1003),2)+LARGE((S1003,W1003,AA1003,AE1003,AI1003,AM1003,AQ1003,AU1003,AY1003,BC1003,BG1003,BK1003,BO1003,BS1003,BW1003,CA1003,CE1003),3)+LARGE((S1003,W1003,AA1003,AE1003,AI1003,AM1003,AQ1003,AU1003,AY1003,BC1003,BG1003,BK1003,BO1003,BS1003,BW1003,CA1003,CE1003),4)+LARGE((S1003,W1003,AA1003,AE1003,AI1003,AM1003,AQ1003,AU1003,AY1003,BC1003,BG1003,BK1003,BO1003,BS1003,BW1003,CA1003,CE1003),5),K1003)</f>
        <v>63.83</v>
      </c>
      <c r="P1003" s="54"/>
      <c r="Q1003" s="55"/>
      <c r="R1003" s="55"/>
      <c r="S1003" s="55"/>
      <c r="T1003" s="56"/>
      <c r="U1003" s="57"/>
      <c r="V1003" s="57"/>
      <c r="W1003" s="57"/>
      <c r="X1003" s="58"/>
      <c r="Y1003" s="59"/>
      <c r="Z1003" s="59"/>
      <c r="AA1003" s="59"/>
      <c r="AB1003" s="77"/>
      <c r="AC1003" s="60"/>
      <c r="AD1003" s="60"/>
      <c r="AE1003" s="60"/>
      <c r="AF1003" s="61"/>
      <c r="AG1003" s="61"/>
      <c r="AH1003" s="61"/>
      <c r="AI1003" s="61"/>
      <c r="AJ1003" s="200"/>
      <c r="AK1003" s="201"/>
      <c r="AL1003" s="201"/>
      <c r="AM1003" s="201"/>
      <c r="AO1003" s="63"/>
      <c r="AP1003" s="63"/>
      <c r="AQ1003" s="63"/>
      <c r="AR1003" s="77"/>
      <c r="AS1003" s="60"/>
      <c r="AT1003" s="60"/>
      <c r="AU1003" s="60"/>
      <c r="AV1003" s="78"/>
      <c r="AW1003" s="79"/>
      <c r="AX1003" s="79"/>
      <c r="AY1003" s="79"/>
      <c r="AZ1003" s="64"/>
      <c r="BA1003" s="65"/>
      <c r="BB1003" s="65"/>
      <c r="BC1003" s="65"/>
      <c r="BD1003" s="66"/>
      <c r="BE1003" s="67"/>
      <c r="BF1003" s="67"/>
      <c r="BG1003" s="67"/>
      <c r="BH1003" s="73"/>
      <c r="BI1003" s="74"/>
      <c r="BJ1003" s="74"/>
      <c r="BK1003" s="74"/>
      <c r="BL1003" s="68"/>
      <c r="BM1003" s="68"/>
      <c r="BN1003" s="68"/>
      <c r="BO1003" s="68"/>
      <c r="BP1003" s="69"/>
      <c r="BQ1003" s="69"/>
      <c r="BR1003" s="69"/>
      <c r="BS1003" s="69"/>
      <c r="BT1003" s="218">
        <v>7.5439814814814821E-2</v>
      </c>
      <c r="BU1003" s="256">
        <v>63.79</v>
      </c>
      <c r="BV1003" s="218">
        <v>7.5402094907407416E-2</v>
      </c>
      <c r="BW1003" s="262">
        <v>63.83</v>
      </c>
      <c r="BX1003" s="219"/>
      <c r="BY1003" s="257"/>
      <c r="BZ1003" s="257"/>
      <c r="CA1003" s="257"/>
      <c r="CB1003" s="221"/>
      <c r="CC1003" s="222"/>
      <c r="CD1003" s="222"/>
      <c r="CE1003" s="222"/>
      <c r="CF1003" s="49"/>
    </row>
    <row r="1004" spans="1:84" s="62" customFormat="1" ht="15" customHeight="1">
      <c r="A1004" s="49"/>
      <c r="B1004" s="2">
        <v>1158</v>
      </c>
      <c r="C1004" s="2">
        <v>999</v>
      </c>
      <c r="D1004" s="49" t="s">
        <v>1050</v>
      </c>
      <c r="E1004" s="49" t="s">
        <v>1534</v>
      </c>
      <c r="F1004" s="93" t="s">
        <v>980</v>
      </c>
      <c r="G1004" s="85">
        <v>1974</v>
      </c>
      <c r="H1004" s="49" t="s">
        <v>31</v>
      </c>
      <c r="I1004" s="49" t="s">
        <v>31</v>
      </c>
      <c r="J1004" s="105">
        <f t="shared" si="77"/>
        <v>60.33</v>
      </c>
      <c r="K1004" s="249">
        <f t="shared" si="78"/>
        <v>62.44</v>
      </c>
      <c r="L1004" s="51">
        <f t="shared" si="79"/>
        <v>1</v>
      </c>
      <c r="M1004" s="52" t="str">
        <f t="shared" si="80"/>
        <v>nie</v>
      </c>
      <c r="N1004" s="106">
        <f>IF($M1004="ano",LARGE((Q1004,U1004,Y1004,AC1004,AG1004,AK1004,AO1004,AS1004,AW1004,BA1004,BE1004,BI1004,BM1004,BQ1004,BU1004,BY1004,CC1004),1)+LARGE((Q1004,U1004,Y1004,AC1004,AG1004,AK1004,AO1004,AS1004,AW1004,BA1004,BE1004,BI1004,BM1004,BQ1004,BU1004,BY1004,CC1004),2)+LARGE((Q1004,U1004,Y1004,AC1004,AG1004,AK1004,AO1004,AS1004,AW1004,BA1004,BE1004,BI1004,BM1004,BQ1004,BU1004,BY1004,CC1004),3)+LARGE((Q1004,U1004,Y1004,AC1004,AG1004,AK1004,AO1004,AS1004,AW1004,BA1004,BE1004,BI1004,BM1004,BQ1004,BU1004,BY1004,CC1004),4)+LARGE((Q1004,U1004,Y1004,AC1004,AG1004,AK1004,AO1004,AS1004,AW1004,BA1004,BE1004,BI1004,BM1004,BQ1004,BU1004,BY1004,CC1004),5),J1004)</f>
        <v>60.33</v>
      </c>
      <c r="O1004" s="250">
        <f>IF($M1004="ano",LARGE((S1004,W1004,AA1004,AE1004,AI1004,AM1004,AQ1004,AU1004,AY1004,BC1004,BG1004,BK1004,BO1004,BS1004,BW1004,CA1004,CE1004),1)+LARGE((S1004,W1004,AA1004,AE1004,AI1004,AM1004,AQ1004,AU1004,AY1004,BC1004,BG1004,BK1004,BO1004,BS1004,BW1004,CA1004,CE1004),2)+LARGE((S1004,W1004,AA1004,AE1004,AI1004,AM1004,AQ1004,AU1004,AY1004,BC1004,BG1004,BK1004,BO1004,BS1004,BW1004,CA1004,CE1004),3)+LARGE((S1004,W1004,AA1004,AE1004,AI1004,AM1004,AQ1004,AU1004,AY1004,BC1004,BG1004,BK1004,BO1004,BS1004,BW1004,CA1004,CE1004),4)+LARGE((S1004,W1004,AA1004,AE1004,AI1004,AM1004,AQ1004,AU1004,AY1004,BC1004,BG1004,BK1004,BO1004,BS1004,BW1004,CA1004,CE1004),5),K1004)</f>
        <v>62.44</v>
      </c>
      <c r="P1004" s="54"/>
      <c r="Q1004" s="55"/>
      <c r="R1004" s="55"/>
      <c r="S1004" s="55"/>
      <c r="T1004" s="56"/>
      <c r="U1004" s="57"/>
      <c r="V1004" s="57"/>
      <c r="W1004" s="57"/>
      <c r="X1004" s="58"/>
      <c r="Y1004" s="59"/>
      <c r="Z1004" s="59"/>
      <c r="AA1004" s="59"/>
      <c r="AB1004" s="77"/>
      <c r="AC1004" s="60"/>
      <c r="AD1004" s="60"/>
      <c r="AE1004" s="60"/>
      <c r="AF1004" s="61"/>
      <c r="AG1004" s="61"/>
      <c r="AH1004" s="61"/>
      <c r="AI1004" s="61"/>
      <c r="AJ1004" s="200"/>
      <c r="AK1004" s="201"/>
      <c r="AL1004" s="201"/>
      <c r="AM1004" s="201"/>
      <c r="AO1004" s="63"/>
      <c r="AP1004" s="63"/>
      <c r="AQ1004" s="63"/>
      <c r="AR1004" s="77"/>
      <c r="AS1004" s="60"/>
      <c r="AT1004" s="60"/>
      <c r="AU1004" s="60"/>
      <c r="AV1004" s="78"/>
      <c r="AW1004" s="79"/>
      <c r="AX1004" s="79"/>
      <c r="AY1004" s="79"/>
      <c r="AZ1004" s="64"/>
      <c r="BA1004" s="65"/>
      <c r="BB1004" s="65"/>
      <c r="BC1004" s="65"/>
      <c r="BD1004" s="66"/>
      <c r="BE1004" s="67"/>
      <c r="BF1004" s="67"/>
      <c r="BG1004" s="67"/>
      <c r="BH1004" s="213">
        <v>0.10158564814814815</v>
      </c>
      <c r="BI1004" s="254">
        <v>60.33</v>
      </c>
      <c r="BJ1004" s="213">
        <v>9.8162211805555566E-2</v>
      </c>
      <c r="BK1004" s="254">
        <v>62.44</v>
      </c>
      <c r="BL1004" s="112"/>
      <c r="BM1004" s="233"/>
      <c r="BN1004" s="233"/>
      <c r="BO1004" s="255"/>
      <c r="BP1004" s="69"/>
      <c r="BQ1004" s="69"/>
      <c r="BR1004" s="69"/>
      <c r="BS1004" s="69"/>
      <c r="BT1004" s="218"/>
      <c r="BU1004" s="259"/>
      <c r="BV1004" s="259"/>
      <c r="BW1004" s="260"/>
      <c r="BX1004" s="219"/>
      <c r="BY1004" s="257"/>
      <c r="BZ1004" s="257"/>
      <c r="CA1004" s="257"/>
      <c r="CB1004" s="221"/>
      <c r="CC1004" s="222"/>
      <c r="CD1004" s="222"/>
      <c r="CE1004" s="222"/>
      <c r="CF1004" s="49"/>
    </row>
    <row r="1005" spans="1:84" s="62" customFormat="1" ht="15" customHeight="1">
      <c r="A1005" s="49"/>
      <c r="B1005" s="2">
        <v>1161</v>
      </c>
      <c r="C1005" s="2">
        <v>1000</v>
      </c>
      <c r="D1005" s="47" t="s">
        <v>2349</v>
      </c>
      <c r="E1005" s="47" t="s">
        <v>2348</v>
      </c>
      <c r="F1005" s="89" t="s">
        <v>2350</v>
      </c>
      <c r="G1005" s="48">
        <v>1976</v>
      </c>
      <c r="H1005" s="49" t="s">
        <v>31</v>
      </c>
      <c r="I1005" s="2" t="str">
        <f>IF(G1005&lt;=1953,"M60",IF(G1005&lt;=1963,"M50",IF(G1005&lt;=1973,"M40","M")))</f>
        <v>M</v>
      </c>
      <c r="J1005" s="105">
        <f t="shared" si="77"/>
        <v>60.59</v>
      </c>
      <c r="K1005" s="249">
        <f t="shared" si="78"/>
        <v>61.78</v>
      </c>
      <c r="L1005" s="51">
        <f t="shared" si="79"/>
        <v>1</v>
      </c>
      <c r="M1005" s="52" t="str">
        <f t="shared" si="80"/>
        <v>nie</v>
      </c>
      <c r="N1005" s="106">
        <f>IF($M1005="ano",LARGE((Q1005,U1005,Y1005,AC1005,AG1005,AK1005,AO1005,AS1005,AW1005,BA1005,BE1005,BI1005,BM1005,BQ1005,BU1005,BY1005,CC1005),1)+LARGE((Q1005,U1005,Y1005,AC1005,AG1005,AK1005,AO1005,AS1005,AW1005,BA1005,BE1005,BI1005,BM1005,BQ1005,BU1005,BY1005,CC1005),2)+LARGE((Q1005,U1005,Y1005,AC1005,AG1005,AK1005,AO1005,AS1005,AW1005,BA1005,BE1005,BI1005,BM1005,BQ1005,BU1005,BY1005,CC1005),3)+LARGE((Q1005,U1005,Y1005,AC1005,AG1005,AK1005,AO1005,AS1005,AW1005,BA1005,BE1005,BI1005,BM1005,BQ1005,BU1005,BY1005,CC1005),4)+LARGE((Q1005,U1005,Y1005,AC1005,AG1005,AK1005,AO1005,AS1005,AW1005,BA1005,BE1005,BI1005,BM1005,BQ1005,BU1005,BY1005,CC1005),5),J1005)</f>
        <v>60.59</v>
      </c>
      <c r="O1005" s="250">
        <f>IF($M1005="ano",LARGE((S1005,W1005,AA1005,AE1005,AI1005,AM1005,AQ1005,AU1005,AY1005,BC1005,BG1005,BK1005,BO1005,BS1005,BW1005,CA1005,CE1005),1)+LARGE((S1005,W1005,AA1005,AE1005,AI1005,AM1005,AQ1005,AU1005,AY1005,BC1005,BG1005,BK1005,BO1005,BS1005,BW1005,CA1005,CE1005),2)+LARGE((S1005,W1005,AA1005,AE1005,AI1005,AM1005,AQ1005,AU1005,AY1005,BC1005,BG1005,BK1005,BO1005,BS1005,BW1005,CA1005,CE1005),3)+LARGE((S1005,W1005,AA1005,AE1005,AI1005,AM1005,AQ1005,AU1005,AY1005,BC1005,BG1005,BK1005,BO1005,BS1005,BW1005,CA1005,CE1005),4)+LARGE((S1005,W1005,AA1005,AE1005,AI1005,AM1005,AQ1005,AU1005,AY1005,BC1005,BG1005,BK1005,BO1005,BS1005,BW1005,CA1005,CE1005),5),K1005)</f>
        <v>61.78</v>
      </c>
      <c r="P1005" s="191"/>
      <c r="Q1005" s="192"/>
      <c r="R1005" s="192"/>
      <c r="S1005" s="193"/>
      <c r="T1005" s="194">
        <v>0.13041666666666665</v>
      </c>
      <c r="U1005" s="256">
        <v>60.59</v>
      </c>
      <c r="V1005" s="194">
        <v>0.12791266666666665</v>
      </c>
      <c r="W1005" s="256">
        <v>61.78</v>
      </c>
      <c r="X1005" s="197"/>
      <c r="Y1005" s="198" t="s">
        <v>247</v>
      </c>
      <c r="Z1005" s="198"/>
      <c r="AA1005" s="199" t="s">
        <v>247</v>
      </c>
      <c r="AB1005" s="200"/>
      <c r="AC1005" s="201"/>
      <c r="AD1005" s="201"/>
      <c r="AE1005" s="202"/>
      <c r="AF1005" s="203"/>
      <c r="AG1005" s="204"/>
      <c r="AH1005" s="204"/>
      <c r="AI1005" s="205"/>
      <c r="AJ1005" s="200"/>
      <c r="AK1005" s="201" t="s">
        <v>247</v>
      </c>
      <c r="AL1005" s="201"/>
      <c r="AM1005" s="202"/>
      <c r="AN1005" s="206"/>
      <c r="AO1005" s="207" t="s">
        <v>247</v>
      </c>
      <c r="AP1005" s="207"/>
      <c r="AQ1005" s="208"/>
      <c r="AR1005" s="77"/>
      <c r="AS1005" s="60"/>
      <c r="AT1005" s="60"/>
      <c r="AU1005" s="202"/>
      <c r="AV1005" s="78"/>
      <c r="AW1005" s="231"/>
      <c r="AX1005" s="231"/>
      <c r="AY1005" s="253"/>
      <c r="AZ1005" s="64"/>
      <c r="BA1005" s="207"/>
      <c r="BB1005" s="207"/>
      <c r="BC1005" s="208"/>
      <c r="BD1005" s="210"/>
      <c r="BE1005" s="211"/>
      <c r="BF1005" s="211"/>
      <c r="BG1005" s="212"/>
      <c r="BH1005" s="213"/>
      <c r="BI1005" s="214"/>
      <c r="BJ1005" s="214"/>
      <c r="BK1005" s="215"/>
      <c r="BL1005" s="112"/>
      <c r="BM1005" s="233"/>
      <c r="BN1005" s="233"/>
      <c r="BO1005" s="255"/>
      <c r="BP1005" s="216"/>
      <c r="BQ1005" s="216"/>
      <c r="BR1005" s="216"/>
      <c r="BS1005" s="217"/>
      <c r="BT1005" s="218"/>
      <c r="BU1005" s="259"/>
      <c r="BV1005" s="259"/>
      <c r="BW1005" s="260"/>
      <c r="BX1005" s="219"/>
      <c r="BY1005" s="257"/>
      <c r="BZ1005" s="257"/>
      <c r="CA1005" s="257"/>
      <c r="CB1005" s="221"/>
      <c r="CC1005" s="222"/>
      <c r="CD1005" s="222"/>
      <c r="CE1005" s="222"/>
      <c r="CF1005" s="49"/>
    </row>
    <row r="1006" spans="1:84" s="62" customFormat="1" ht="15" customHeight="1">
      <c r="A1006" s="49"/>
      <c r="B1006" s="2">
        <v>1162</v>
      </c>
      <c r="C1006" s="2">
        <v>1001</v>
      </c>
      <c r="D1006" s="47" t="s">
        <v>2353</v>
      </c>
      <c r="E1006" s="47" t="s">
        <v>2352</v>
      </c>
      <c r="F1006" s="89" t="s">
        <v>2354</v>
      </c>
      <c r="G1006" s="48">
        <v>1976</v>
      </c>
      <c r="H1006" s="49" t="s">
        <v>31</v>
      </c>
      <c r="I1006" s="2" t="str">
        <f>IF(G1006&lt;=1953,"M60",IF(G1006&lt;=1963,"M50",IF(G1006&lt;=1973,"M40","M")))</f>
        <v>M</v>
      </c>
      <c r="J1006" s="105">
        <f t="shared" si="77"/>
        <v>60.18</v>
      </c>
      <c r="K1006" s="249">
        <f t="shared" si="78"/>
        <v>61.36</v>
      </c>
      <c r="L1006" s="51">
        <f t="shared" si="79"/>
        <v>1</v>
      </c>
      <c r="M1006" s="52" t="str">
        <f t="shared" si="80"/>
        <v>nie</v>
      </c>
      <c r="N1006" s="106">
        <f>IF($M1006="ano",LARGE((Q1006,U1006,Y1006,AC1006,AG1006,AK1006,AO1006,AS1006,AW1006,BA1006,BE1006,BI1006,BM1006,BQ1006,BU1006,BY1006,CC1006),1)+LARGE((Q1006,U1006,Y1006,AC1006,AG1006,AK1006,AO1006,AS1006,AW1006,BA1006,BE1006,BI1006,BM1006,BQ1006,BU1006,BY1006,CC1006),2)+LARGE((Q1006,U1006,Y1006,AC1006,AG1006,AK1006,AO1006,AS1006,AW1006,BA1006,BE1006,BI1006,BM1006,BQ1006,BU1006,BY1006,CC1006),3)+LARGE((Q1006,U1006,Y1006,AC1006,AG1006,AK1006,AO1006,AS1006,AW1006,BA1006,BE1006,BI1006,BM1006,BQ1006,BU1006,BY1006,CC1006),4)+LARGE((Q1006,U1006,Y1006,AC1006,AG1006,AK1006,AO1006,AS1006,AW1006,BA1006,BE1006,BI1006,BM1006,BQ1006,BU1006,BY1006,CC1006),5),J1006)</f>
        <v>60.18</v>
      </c>
      <c r="O1006" s="250">
        <f>IF($M1006="ano",LARGE((S1006,W1006,AA1006,AE1006,AI1006,AM1006,AQ1006,AU1006,AY1006,BC1006,BG1006,BK1006,BO1006,BS1006,BW1006,CA1006,CE1006),1)+LARGE((S1006,W1006,AA1006,AE1006,AI1006,AM1006,AQ1006,AU1006,AY1006,BC1006,BG1006,BK1006,BO1006,BS1006,BW1006,CA1006,CE1006),2)+LARGE((S1006,W1006,AA1006,AE1006,AI1006,AM1006,AQ1006,AU1006,AY1006,BC1006,BG1006,BK1006,BO1006,BS1006,BW1006,CA1006,CE1006),3)+LARGE((S1006,W1006,AA1006,AE1006,AI1006,AM1006,AQ1006,AU1006,AY1006,BC1006,BG1006,BK1006,BO1006,BS1006,BW1006,CA1006,CE1006),4)+LARGE((S1006,W1006,AA1006,AE1006,AI1006,AM1006,AQ1006,AU1006,AY1006,BC1006,BG1006,BK1006,BO1006,BS1006,BW1006,CA1006,CE1006),5),K1006)</f>
        <v>61.36</v>
      </c>
      <c r="P1006" s="191"/>
      <c r="Q1006" s="192"/>
      <c r="R1006" s="192"/>
      <c r="S1006" s="193"/>
      <c r="T1006" s="194">
        <v>0.13055555555555556</v>
      </c>
      <c r="U1006" s="256">
        <v>60.18</v>
      </c>
      <c r="V1006" s="194">
        <v>0.12804888888888891</v>
      </c>
      <c r="W1006" s="256">
        <v>61.36</v>
      </c>
      <c r="X1006" s="197"/>
      <c r="Y1006" s="198" t="s">
        <v>247</v>
      </c>
      <c r="Z1006" s="198"/>
      <c r="AA1006" s="199" t="s">
        <v>247</v>
      </c>
      <c r="AB1006" s="200"/>
      <c r="AC1006" s="201"/>
      <c r="AD1006" s="201"/>
      <c r="AE1006" s="202"/>
      <c r="AF1006" s="203"/>
      <c r="AG1006" s="204"/>
      <c r="AH1006" s="204"/>
      <c r="AI1006" s="205"/>
      <c r="AJ1006" s="200"/>
      <c r="AK1006" s="201" t="s">
        <v>247</v>
      </c>
      <c r="AL1006" s="201"/>
      <c r="AM1006" s="202"/>
      <c r="AN1006" s="206"/>
      <c r="AO1006" s="207" t="s">
        <v>247</v>
      </c>
      <c r="AP1006" s="207"/>
      <c r="AQ1006" s="208"/>
      <c r="AR1006" s="77"/>
      <c r="AS1006" s="60"/>
      <c r="AT1006" s="60"/>
      <c r="AU1006" s="202"/>
      <c r="AV1006" s="78"/>
      <c r="AW1006" s="231"/>
      <c r="AX1006" s="231"/>
      <c r="AY1006" s="253"/>
      <c r="AZ1006" s="64"/>
      <c r="BA1006" s="207"/>
      <c r="BB1006" s="207"/>
      <c r="BC1006" s="208"/>
      <c r="BD1006" s="210"/>
      <c r="BE1006" s="211"/>
      <c r="BF1006" s="211"/>
      <c r="BG1006" s="212"/>
      <c r="BH1006" s="213"/>
      <c r="BI1006" s="214"/>
      <c r="BJ1006" s="214"/>
      <c r="BK1006" s="215"/>
      <c r="BL1006" s="112"/>
      <c r="BM1006" s="233"/>
      <c r="BN1006" s="233"/>
      <c r="BO1006" s="255"/>
      <c r="BP1006" s="216"/>
      <c r="BQ1006" s="216"/>
      <c r="BR1006" s="216"/>
      <c r="BS1006" s="217"/>
      <c r="BT1006" s="218"/>
      <c r="BU1006" s="259"/>
      <c r="BV1006" s="259"/>
      <c r="BW1006" s="260"/>
      <c r="BX1006" s="219"/>
      <c r="BY1006" s="257"/>
      <c r="BZ1006" s="257"/>
      <c r="CA1006" s="257"/>
      <c r="CB1006" s="221"/>
      <c r="CC1006" s="222"/>
      <c r="CD1006" s="222"/>
      <c r="CE1006" s="222"/>
      <c r="CF1006" s="49"/>
    </row>
    <row r="1007" spans="1:84" s="62" customFormat="1" ht="15" customHeight="1">
      <c r="A1007" s="49"/>
      <c r="B1007" s="2">
        <v>1163</v>
      </c>
      <c r="C1007" s="2">
        <v>1002</v>
      </c>
      <c r="D1007" s="49" t="s">
        <v>1402</v>
      </c>
      <c r="E1007" s="49" t="s">
        <v>1554</v>
      </c>
      <c r="F1007" s="93" t="s">
        <v>1542</v>
      </c>
      <c r="G1007" s="85">
        <v>1984</v>
      </c>
      <c r="H1007" s="49" t="s">
        <v>31</v>
      </c>
      <c r="I1007" s="49" t="s">
        <v>31</v>
      </c>
      <c r="J1007" s="105">
        <f t="shared" si="77"/>
        <v>61.31</v>
      </c>
      <c r="K1007" s="249">
        <f t="shared" si="78"/>
        <v>61.31</v>
      </c>
      <c r="L1007" s="51">
        <f t="shared" si="79"/>
        <v>1</v>
      </c>
      <c r="M1007" s="52" t="str">
        <f t="shared" si="80"/>
        <v>nie</v>
      </c>
      <c r="N1007" s="106">
        <f>IF($M1007="ano",LARGE((Q1007,U1007,Y1007,AC1007,AG1007,AK1007,AO1007,AS1007,AW1007,BA1007,BE1007,BI1007,BM1007,BQ1007,BU1007,BY1007,CC1007),1)+LARGE((Q1007,U1007,Y1007,AC1007,AG1007,AK1007,AO1007,AS1007,AW1007,BA1007,BE1007,BI1007,BM1007,BQ1007,BU1007,BY1007,CC1007),2)+LARGE((Q1007,U1007,Y1007,AC1007,AG1007,AK1007,AO1007,AS1007,AW1007,BA1007,BE1007,BI1007,BM1007,BQ1007,BU1007,BY1007,CC1007),3)+LARGE((Q1007,U1007,Y1007,AC1007,AG1007,AK1007,AO1007,AS1007,AW1007,BA1007,BE1007,BI1007,BM1007,BQ1007,BU1007,BY1007,CC1007),4)+LARGE((Q1007,U1007,Y1007,AC1007,AG1007,AK1007,AO1007,AS1007,AW1007,BA1007,BE1007,BI1007,BM1007,BQ1007,BU1007,BY1007,CC1007),5),J1007)</f>
        <v>61.31</v>
      </c>
      <c r="O1007" s="250">
        <f>IF($M1007="ano",LARGE((S1007,W1007,AA1007,AE1007,AI1007,AM1007,AQ1007,AU1007,AY1007,BC1007,BG1007,BK1007,BO1007,BS1007,BW1007,CA1007,CE1007),1)+LARGE((S1007,W1007,AA1007,AE1007,AI1007,AM1007,AQ1007,AU1007,AY1007,BC1007,BG1007,BK1007,BO1007,BS1007,BW1007,CA1007,CE1007),2)+LARGE((S1007,W1007,AA1007,AE1007,AI1007,AM1007,AQ1007,AU1007,AY1007,BC1007,BG1007,BK1007,BO1007,BS1007,BW1007,CA1007,CE1007),3)+LARGE((S1007,W1007,AA1007,AE1007,AI1007,AM1007,AQ1007,AU1007,AY1007,BC1007,BG1007,BK1007,BO1007,BS1007,BW1007,CA1007,CE1007),4)+LARGE((S1007,W1007,AA1007,AE1007,AI1007,AM1007,AQ1007,AU1007,AY1007,BC1007,BG1007,BK1007,BO1007,BS1007,BW1007,CA1007,CE1007),5),K1007)</f>
        <v>61.31</v>
      </c>
      <c r="P1007" s="54"/>
      <c r="Q1007" s="55"/>
      <c r="R1007" s="55"/>
      <c r="S1007" s="55"/>
      <c r="T1007" s="56"/>
      <c r="U1007" s="57"/>
      <c r="V1007" s="57"/>
      <c r="W1007" s="57"/>
      <c r="X1007" s="58"/>
      <c r="Y1007" s="59"/>
      <c r="Z1007" s="59"/>
      <c r="AA1007" s="59"/>
      <c r="AB1007" s="77"/>
      <c r="AC1007" s="60"/>
      <c r="AD1007" s="60"/>
      <c r="AE1007" s="60"/>
      <c r="AF1007" s="61"/>
      <c r="AG1007" s="61"/>
      <c r="AH1007" s="61"/>
      <c r="AI1007" s="61"/>
      <c r="AJ1007" s="200"/>
      <c r="AK1007" s="201"/>
      <c r="AL1007" s="201"/>
      <c r="AM1007" s="201"/>
      <c r="AO1007" s="63"/>
      <c r="AP1007" s="63"/>
      <c r="AQ1007" s="63"/>
      <c r="AR1007" s="77"/>
      <c r="AS1007" s="60"/>
      <c r="AT1007" s="60"/>
      <c r="AU1007" s="60"/>
      <c r="AV1007" s="78"/>
      <c r="AW1007" s="79"/>
      <c r="AX1007" s="79"/>
      <c r="AY1007" s="79"/>
      <c r="AZ1007" s="64"/>
      <c r="BA1007" s="65"/>
      <c r="BB1007" s="65"/>
      <c r="BC1007" s="65"/>
      <c r="BD1007" s="66"/>
      <c r="BE1007" s="67"/>
      <c r="BF1007" s="67"/>
      <c r="BG1007" s="67"/>
      <c r="BH1007" s="73"/>
      <c r="BI1007" s="74"/>
      <c r="BJ1007" s="74"/>
      <c r="BK1007" s="74"/>
      <c r="BL1007" s="68"/>
      <c r="BM1007" s="68"/>
      <c r="BN1007" s="68"/>
      <c r="BO1007" s="68"/>
      <c r="BP1007" s="69"/>
      <c r="BQ1007" s="69"/>
      <c r="BR1007" s="69"/>
      <c r="BS1007" s="69"/>
      <c r="BT1007" s="75"/>
      <c r="BU1007" s="75"/>
      <c r="BV1007" s="75"/>
      <c r="BW1007" s="75"/>
      <c r="BX1007" s="219"/>
      <c r="BY1007" s="264"/>
      <c r="BZ1007" s="264"/>
      <c r="CA1007" s="257"/>
      <c r="CB1007" s="221">
        <v>8.0648148148148149E-2</v>
      </c>
      <c r="CC1007" s="222">
        <v>61.31</v>
      </c>
      <c r="CD1007" s="221">
        <v>8.0648148148148149E-2</v>
      </c>
      <c r="CE1007" s="222">
        <v>61.31</v>
      </c>
      <c r="CF1007" s="49"/>
    </row>
    <row r="1008" spans="1:84" s="62" customFormat="1" ht="15" customHeight="1">
      <c r="A1008" s="49"/>
      <c r="B1008" s="2">
        <v>1164</v>
      </c>
      <c r="C1008" s="2">
        <v>1003</v>
      </c>
      <c r="D1008" s="49" t="s">
        <v>667</v>
      </c>
      <c r="E1008" s="49" t="s">
        <v>1855</v>
      </c>
      <c r="F1008" s="93" t="s">
        <v>435</v>
      </c>
      <c r="G1008" s="85" t="s">
        <v>355</v>
      </c>
      <c r="H1008" s="49" t="s">
        <v>31</v>
      </c>
      <c r="I1008" s="49" t="s">
        <v>33</v>
      </c>
      <c r="J1008" s="105">
        <f t="shared" si="77"/>
        <v>51.66</v>
      </c>
      <c r="K1008" s="249">
        <f t="shared" si="78"/>
        <v>61.059999999999995</v>
      </c>
      <c r="L1008" s="51">
        <f t="shared" si="79"/>
        <v>1</v>
      </c>
      <c r="M1008" s="52" t="str">
        <f t="shared" si="80"/>
        <v>nie</v>
      </c>
      <c r="N1008" s="106">
        <f>IF($M1008="ano",LARGE((Q1008,U1008,Y1008,AC1008,AG1008,AK1008,AO1008,AS1008,AW1008,BA1008,BE1008,BI1008,BM1008,BQ1008,BU1008,BY1008,CC1008),1)+LARGE((Q1008,U1008,Y1008,AC1008,AG1008,AK1008,AO1008,AS1008,AW1008,BA1008,BE1008,BI1008,BM1008,BQ1008,BU1008,BY1008,CC1008),2)+LARGE((Q1008,U1008,Y1008,AC1008,AG1008,AK1008,AO1008,AS1008,AW1008,BA1008,BE1008,BI1008,BM1008,BQ1008,BU1008,BY1008,CC1008),3)+LARGE((Q1008,U1008,Y1008,AC1008,AG1008,AK1008,AO1008,AS1008,AW1008,BA1008,BE1008,BI1008,BM1008,BQ1008,BU1008,BY1008,CC1008),4)+LARGE((Q1008,U1008,Y1008,AC1008,AG1008,AK1008,AO1008,AS1008,AW1008,BA1008,BE1008,BI1008,BM1008,BQ1008,BU1008,BY1008,CC1008),5),J1008)</f>
        <v>51.66</v>
      </c>
      <c r="O1008" s="250">
        <f>IF($M1008="ano",LARGE((S1008,W1008,AA1008,AE1008,AI1008,AM1008,AQ1008,AU1008,AY1008,BC1008,BG1008,BK1008,BO1008,BS1008,BW1008,CA1008,CE1008),1)+LARGE((S1008,W1008,AA1008,AE1008,AI1008,AM1008,AQ1008,AU1008,AY1008,BC1008,BG1008,BK1008,BO1008,BS1008,BW1008,CA1008,CE1008),2)+LARGE((S1008,W1008,AA1008,AE1008,AI1008,AM1008,AQ1008,AU1008,AY1008,BC1008,BG1008,BK1008,BO1008,BS1008,BW1008,CA1008,CE1008),3)+LARGE((S1008,W1008,AA1008,AE1008,AI1008,AM1008,AQ1008,AU1008,AY1008,BC1008,BG1008,BK1008,BO1008,BS1008,BW1008,CA1008,CE1008),4)+LARGE((S1008,W1008,AA1008,AE1008,AI1008,AM1008,AQ1008,AU1008,AY1008,BC1008,BG1008,BK1008,BO1008,BS1008,BW1008,CA1008,CE1008),5),K1008)</f>
        <v>61.059999999999995</v>
      </c>
      <c r="P1008" s="54"/>
      <c r="Q1008" s="55"/>
      <c r="R1008" s="55"/>
      <c r="S1008" s="193"/>
      <c r="T1008" s="56"/>
      <c r="U1008" s="57"/>
      <c r="V1008" s="57"/>
      <c r="W1008" s="196"/>
      <c r="X1008" s="58"/>
      <c r="Y1008" s="59" t="s">
        <v>247</v>
      </c>
      <c r="Z1008" s="59"/>
      <c r="AA1008" s="199" t="s">
        <v>247</v>
      </c>
      <c r="AB1008" s="77"/>
      <c r="AC1008" s="60"/>
      <c r="AD1008" s="60"/>
      <c r="AE1008" s="202"/>
      <c r="AF1008" s="61"/>
      <c r="AG1008" s="61"/>
      <c r="AH1008" s="61"/>
      <c r="AI1008" s="205"/>
      <c r="AJ1008" s="200"/>
      <c r="AK1008" s="201" t="s">
        <v>247</v>
      </c>
      <c r="AL1008" s="201"/>
      <c r="AM1008" s="202"/>
      <c r="AN1008" s="206">
        <v>4.445601851851852E-2</v>
      </c>
      <c r="AO1008" s="251">
        <v>51.66</v>
      </c>
      <c r="AP1008" s="206">
        <v>3.7614237268518515E-2</v>
      </c>
      <c r="AQ1008" s="251">
        <v>61.059999999999995</v>
      </c>
      <c r="AR1008" s="77"/>
      <c r="AS1008" s="60"/>
      <c r="AT1008" s="60"/>
      <c r="AU1008" s="202"/>
      <c r="AV1008" s="78"/>
      <c r="AW1008" s="231"/>
      <c r="AX1008" s="231"/>
      <c r="AY1008" s="253"/>
      <c r="AZ1008" s="64"/>
      <c r="BA1008" s="207"/>
      <c r="BB1008" s="207"/>
      <c r="BC1008" s="208"/>
      <c r="BD1008" s="210"/>
      <c r="BE1008" s="211"/>
      <c r="BF1008" s="211"/>
      <c r="BG1008" s="212"/>
      <c r="BH1008" s="213"/>
      <c r="BI1008" s="214"/>
      <c r="BJ1008" s="214"/>
      <c r="BK1008" s="215"/>
      <c r="BL1008" s="112"/>
      <c r="BM1008" s="233"/>
      <c r="BN1008" s="233"/>
      <c r="BO1008" s="255"/>
      <c r="BP1008" s="69"/>
      <c r="BQ1008" s="69"/>
      <c r="BR1008" s="69"/>
      <c r="BS1008" s="217"/>
      <c r="BT1008" s="218"/>
      <c r="BU1008" s="259"/>
      <c r="BV1008" s="259"/>
      <c r="BW1008" s="260"/>
      <c r="BX1008" s="219"/>
      <c r="BY1008" s="257"/>
      <c r="BZ1008" s="257"/>
      <c r="CA1008" s="257"/>
      <c r="CB1008" s="221"/>
      <c r="CC1008" s="222"/>
      <c r="CD1008" s="222"/>
      <c r="CE1008" s="222"/>
      <c r="CF1008" s="49"/>
    </row>
    <row r="1009" spans="1:84" s="62" customFormat="1" ht="15" customHeight="1">
      <c r="A1009" s="49"/>
      <c r="B1009" s="2">
        <v>1166</v>
      </c>
      <c r="C1009" s="2">
        <v>1004</v>
      </c>
      <c r="D1009" s="49" t="s">
        <v>2160</v>
      </c>
      <c r="E1009" s="49" t="s">
        <v>1403</v>
      </c>
      <c r="F1009" s="93" t="s">
        <v>2139</v>
      </c>
      <c r="G1009" s="85">
        <v>1981</v>
      </c>
      <c r="H1009" s="49" t="s">
        <v>31</v>
      </c>
      <c r="I1009" s="49" t="s">
        <v>31</v>
      </c>
      <c r="J1009" s="105">
        <f t="shared" si="77"/>
        <v>60.82</v>
      </c>
      <c r="K1009" s="249">
        <f t="shared" si="78"/>
        <v>60.86</v>
      </c>
      <c r="L1009" s="51">
        <f t="shared" si="79"/>
        <v>1</v>
      </c>
      <c r="M1009" s="52" t="str">
        <f t="shared" si="80"/>
        <v>nie</v>
      </c>
      <c r="N1009" s="106">
        <f>IF($M1009="ano",LARGE((Q1009,U1009,Y1009,AC1009,AG1009,AK1009,AO1009,AS1009,AW1009,BA1009,BE1009,BI1009,BM1009,BQ1009,BU1009,BY1009,CC1009),1)+LARGE((Q1009,U1009,Y1009,AC1009,AG1009,AK1009,AO1009,AS1009,AW1009,BA1009,BE1009,BI1009,BM1009,BQ1009,BU1009,BY1009,CC1009),2)+LARGE((Q1009,U1009,Y1009,AC1009,AG1009,AK1009,AO1009,AS1009,AW1009,BA1009,BE1009,BI1009,BM1009,BQ1009,BU1009,BY1009,CC1009),3)+LARGE((Q1009,U1009,Y1009,AC1009,AG1009,AK1009,AO1009,AS1009,AW1009,BA1009,BE1009,BI1009,BM1009,BQ1009,BU1009,BY1009,CC1009),4)+LARGE((Q1009,U1009,Y1009,AC1009,AG1009,AK1009,AO1009,AS1009,AW1009,BA1009,BE1009,BI1009,BM1009,BQ1009,BU1009,BY1009,CC1009),5),J1009)</f>
        <v>60.82</v>
      </c>
      <c r="O1009" s="250">
        <f>IF($M1009="ano",LARGE((S1009,W1009,AA1009,AE1009,AI1009,AM1009,AQ1009,AU1009,AY1009,BC1009,BG1009,BK1009,BO1009,BS1009,BW1009,CA1009,CE1009),1)+LARGE((S1009,W1009,AA1009,AE1009,AI1009,AM1009,AQ1009,AU1009,AY1009,BC1009,BG1009,BK1009,BO1009,BS1009,BW1009,CA1009,CE1009),2)+LARGE((S1009,W1009,AA1009,AE1009,AI1009,AM1009,AQ1009,AU1009,AY1009,BC1009,BG1009,BK1009,BO1009,BS1009,BW1009,CA1009,CE1009),3)+LARGE((S1009,W1009,AA1009,AE1009,AI1009,AM1009,AQ1009,AU1009,AY1009,BC1009,BG1009,BK1009,BO1009,BS1009,BW1009,CA1009,CE1009),4)+LARGE((S1009,W1009,AA1009,AE1009,AI1009,AM1009,AQ1009,AU1009,AY1009,BC1009,BG1009,BK1009,BO1009,BS1009,BW1009,CA1009,CE1009),5),K1009)</f>
        <v>60.86</v>
      </c>
      <c r="P1009" s="54"/>
      <c r="Q1009" s="55"/>
      <c r="R1009" s="55"/>
      <c r="S1009" s="55"/>
      <c r="T1009" s="56"/>
      <c r="U1009" s="57"/>
      <c r="V1009" s="57"/>
      <c r="W1009" s="57"/>
      <c r="X1009" s="58"/>
      <c r="Y1009" s="59"/>
      <c r="Z1009" s="59"/>
      <c r="AA1009" s="59"/>
      <c r="AB1009" s="77"/>
      <c r="AC1009" s="60"/>
      <c r="AD1009" s="60"/>
      <c r="AE1009" s="60"/>
      <c r="AF1009" s="61"/>
      <c r="AG1009" s="61"/>
      <c r="AH1009" s="61"/>
      <c r="AI1009" s="61"/>
      <c r="AJ1009" s="200"/>
      <c r="AK1009" s="201"/>
      <c r="AL1009" s="201"/>
      <c r="AM1009" s="201"/>
      <c r="AO1009" s="63"/>
      <c r="AP1009" s="63"/>
      <c r="AQ1009" s="63"/>
      <c r="AR1009" s="77"/>
      <c r="AS1009" s="60"/>
      <c r="AT1009" s="60"/>
      <c r="AU1009" s="60"/>
      <c r="AV1009" s="78"/>
      <c r="AW1009" s="79"/>
      <c r="AX1009" s="79"/>
      <c r="AY1009" s="79"/>
      <c r="AZ1009" s="64"/>
      <c r="BA1009" s="65"/>
      <c r="BB1009" s="65"/>
      <c r="BC1009" s="65"/>
      <c r="BD1009" s="66"/>
      <c r="BE1009" s="67"/>
      <c r="BF1009" s="67"/>
      <c r="BG1009" s="67"/>
      <c r="BH1009" s="73"/>
      <c r="BI1009" s="74"/>
      <c r="BJ1009" s="74"/>
      <c r="BK1009" s="74"/>
      <c r="BL1009" s="68"/>
      <c r="BM1009" s="68"/>
      <c r="BN1009" s="68"/>
      <c r="BO1009" s="68"/>
      <c r="BP1009" s="69"/>
      <c r="BQ1009" s="69"/>
      <c r="BR1009" s="69"/>
      <c r="BS1009" s="69"/>
      <c r="BT1009" s="75"/>
      <c r="BU1009" s="75"/>
      <c r="BV1009" s="75"/>
      <c r="BW1009" s="75"/>
      <c r="BX1009" s="219"/>
      <c r="BY1009" s="264"/>
      <c r="BZ1009" s="264"/>
      <c r="CA1009" s="257"/>
      <c r="CB1009" s="221">
        <v>8.0763888888888885E-2</v>
      </c>
      <c r="CC1009" s="222">
        <v>60.82</v>
      </c>
      <c r="CD1009" s="221">
        <v>8.072350694444444E-2</v>
      </c>
      <c r="CE1009" s="222">
        <v>60.86</v>
      </c>
      <c r="CF1009" s="49"/>
    </row>
    <row r="1010" spans="1:84" s="62" customFormat="1" ht="15" customHeight="1">
      <c r="A1010" s="49"/>
      <c r="B1010" s="2">
        <v>1167</v>
      </c>
      <c r="C1010" s="2">
        <v>1005</v>
      </c>
      <c r="D1010" s="49" t="s">
        <v>514</v>
      </c>
      <c r="E1010" s="49" t="s">
        <v>1663</v>
      </c>
      <c r="F1010" s="93" t="s">
        <v>300</v>
      </c>
      <c r="G1010" s="85" t="s">
        <v>279</v>
      </c>
      <c r="H1010" s="49" t="s">
        <v>31</v>
      </c>
      <c r="I1010" s="49" t="s">
        <v>31</v>
      </c>
      <c r="J1010" s="105">
        <f t="shared" si="77"/>
        <v>58.65</v>
      </c>
      <c r="K1010" s="249">
        <f t="shared" si="78"/>
        <v>60.699999999999996</v>
      </c>
      <c r="L1010" s="51">
        <f t="shared" si="79"/>
        <v>1</v>
      </c>
      <c r="M1010" s="52" t="str">
        <f t="shared" si="80"/>
        <v>nie</v>
      </c>
      <c r="N1010" s="106">
        <f>IF($M1010="ano",LARGE((Q1010,U1010,Y1010,AC1010,AG1010,AK1010,AO1010,AS1010,AW1010,BA1010,BE1010,BI1010,BM1010,BQ1010,BU1010,BY1010,CC1010),1)+LARGE((Q1010,U1010,Y1010,AC1010,AG1010,AK1010,AO1010,AS1010,AW1010,BA1010,BE1010,BI1010,BM1010,BQ1010,BU1010,BY1010,CC1010),2)+LARGE((Q1010,U1010,Y1010,AC1010,AG1010,AK1010,AO1010,AS1010,AW1010,BA1010,BE1010,BI1010,BM1010,BQ1010,BU1010,BY1010,CC1010),3)+LARGE((Q1010,U1010,Y1010,AC1010,AG1010,AK1010,AO1010,AS1010,AW1010,BA1010,BE1010,BI1010,BM1010,BQ1010,BU1010,BY1010,CC1010),4)+LARGE((Q1010,U1010,Y1010,AC1010,AG1010,AK1010,AO1010,AS1010,AW1010,BA1010,BE1010,BI1010,BM1010,BQ1010,BU1010,BY1010,CC1010),5),J1010)</f>
        <v>58.65</v>
      </c>
      <c r="O1010" s="250">
        <f>IF($M1010="ano",LARGE((S1010,W1010,AA1010,AE1010,AI1010,AM1010,AQ1010,AU1010,AY1010,BC1010,BG1010,BK1010,BO1010,BS1010,BW1010,CA1010,CE1010),1)+LARGE((S1010,W1010,AA1010,AE1010,AI1010,AM1010,AQ1010,AU1010,AY1010,BC1010,BG1010,BK1010,BO1010,BS1010,BW1010,CA1010,CE1010),2)+LARGE((S1010,W1010,AA1010,AE1010,AI1010,AM1010,AQ1010,AU1010,AY1010,BC1010,BG1010,BK1010,BO1010,BS1010,BW1010,CA1010,CE1010),3)+LARGE((S1010,W1010,AA1010,AE1010,AI1010,AM1010,AQ1010,AU1010,AY1010,BC1010,BG1010,BK1010,BO1010,BS1010,BW1010,CA1010,CE1010),4)+LARGE((S1010,W1010,AA1010,AE1010,AI1010,AM1010,AQ1010,AU1010,AY1010,BC1010,BG1010,BK1010,BO1010,BS1010,BW1010,CA1010,CE1010),5),K1010)</f>
        <v>60.699999999999996</v>
      </c>
      <c r="P1010" s="54"/>
      <c r="Q1010" s="55"/>
      <c r="R1010" s="55"/>
      <c r="S1010" s="193"/>
      <c r="T1010" s="56"/>
      <c r="U1010" s="57"/>
      <c r="V1010" s="57"/>
      <c r="W1010" s="196"/>
      <c r="X1010" s="58"/>
      <c r="Y1010" s="59" t="s">
        <v>247</v>
      </c>
      <c r="Z1010" s="59"/>
      <c r="AA1010" s="199" t="s">
        <v>247</v>
      </c>
      <c r="AB1010" s="77"/>
      <c r="AC1010" s="60"/>
      <c r="AD1010" s="60"/>
      <c r="AE1010" s="202"/>
      <c r="AF1010" s="61"/>
      <c r="AG1010" s="61"/>
      <c r="AH1010" s="61"/>
      <c r="AI1010" s="205"/>
      <c r="AJ1010" s="200"/>
      <c r="AK1010" s="201"/>
      <c r="AL1010" s="201"/>
      <c r="AM1010" s="202"/>
      <c r="AN1010" s="206">
        <v>4.3564814814814813E-2</v>
      </c>
      <c r="AO1010" s="251">
        <v>58.65</v>
      </c>
      <c r="AP1010" s="206">
        <v>4.2096680555555557E-2</v>
      </c>
      <c r="AQ1010" s="251">
        <v>60.699999999999996</v>
      </c>
      <c r="AR1010" s="77"/>
      <c r="AS1010" s="60"/>
      <c r="AT1010" s="60"/>
      <c r="AU1010" s="202"/>
      <c r="AV1010" s="78"/>
      <c r="AW1010" s="231"/>
      <c r="AX1010" s="231"/>
      <c r="AY1010" s="253"/>
      <c r="AZ1010" s="64"/>
      <c r="BA1010" s="207"/>
      <c r="BB1010" s="207"/>
      <c r="BC1010" s="208"/>
      <c r="BD1010" s="210"/>
      <c r="BE1010" s="211"/>
      <c r="BF1010" s="211"/>
      <c r="BG1010" s="212"/>
      <c r="BH1010" s="213"/>
      <c r="BI1010" s="214"/>
      <c r="BJ1010" s="214"/>
      <c r="BK1010" s="215"/>
      <c r="BL1010" s="112"/>
      <c r="BM1010" s="233"/>
      <c r="BN1010" s="233"/>
      <c r="BO1010" s="255"/>
      <c r="BP1010" s="69"/>
      <c r="BQ1010" s="69"/>
      <c r="BR1010" s="69"/>
      <c r="BS1010" s="217"/>
      <c r="BT1010" s="218"/>
      <c r="BU1010" s="259"/>
      <c r="BV1010" s="259"/>
      <c r="BW1010" s="260"/>
      <c r="BX1010" s="219"/>
      <c r="BY1010" s="257"/>
      <c r="BZ1010" s="257"/>
      <c r="CA1010" s="257"/>
      <c r="CB1010" s="221"/>
      <c r="CC1010" s="222"/>
      <c r="CD1010" s="222"/>
      <c r="CE1010" s="222"/>
      <c r="CF1010" s="49"/>
    </row>
    <row r="1011" spans="1:84" s="62" customFormat="1" ht="15" customHeight="1">
      <c r="A1011" s="49"/>
      <c r="B1011" s="2">
        <v>1168</v>
      </c>
      <c r="C1011" s="2">
        <v>1006</v>
      </c>
      <c r="D1011" s="49" t="s">
        <v>588</v>
      </c>
      <c r="E1011" s="49" t="s">
        <v>1523</v>
      </c>
      <c r="F1011" s="93" t="s">
        <v>320</v>
      </c>
      <c r="G1011" s="85" t="s">
        <v>302</v>
      </c>
      <c r="H1011" s="49" t="s">
        <v>31</v>
      </c>
      <c r="I1011" s="49" t="s">
        <v>32</v>
      </c>
      <c r="J1011" s="105">
        <f t="shared" si="77"/>
        <v>56.02</v>
      </c>
      <c r="K1011" s="249">
        <f t="shared" si="78"/>
        <v>60.33</v>
      </c>
      <c r="L1011" s="51">
        <f t="shared" si="79"/>
        <v>1</v>
      </c>
      <c r="M1011" s="52" t="str">
        <f t="shared" si="80"/>
        <v>nie</v>
      </c>
      <c r="N1011" s="106">
        <f>IF($M1011="ano",LARGE((Q1011,U1011,Y1011,AC1011,AG1011,AK1011,AO1011,AS1011,AW1011,BA1011,BE1011,BI1011,BM1011,BQ1011,BU1011,BY1011,CC1011),1)+LARGE((Q1011,U1011,Y1011,AC1011,AG1011,AK1011,AO1011,AS1011,AW1011,BA1011,BE1011,BI1011,BM1011,BQ1011,BU1011,BY1011,CC1011),2)+LARGE((Q1011,U1011,Y1011,AC1011,AG1011,AK1011,AO1011,AS1011,AW1011,BA1011,BE1011,BI1011,BM1011,BQ1011,BU1011,BY1011,CC1011),3)+LARGE((Q1011,U1011,Y1011,AC1011,AG1011,AK1011,AO1011,AS1011,AW1011,BA1011,BE1011,BI1011,BM1011,BQ1011,BU1011,BY1011,CC1011),4)+LARGE((Q1011,U1011,Y1011,AC1011,AG1011,AK1011,AO1011,AS1011,AW1011,BA1011,BE1011,BI1011,BM1011,BQ1011,BU1011,BY1011,CC1011),5),J1011)</f>
        <v>56.02</v>
      </c>
      <c r="O1011" s="250">
        <f>IF($M1011="ano",LARGE((S1011,W1011,AA1011,AE1011,AI1011,AM1011,AQ1011,AU1011,AY1011,BC1011,BG1011,BK1011,BO1011,BS1011,BW1011,CA1011,CE1011),1)+LARGE((S1011,W1011,AA1011,AE1011,AI1011,AM1011,AQ1011,AU1011,AY1011,BC1011,BG1011,BK1011,BO1011,BS1011,BW1011,CA1011,CE1011),2)+LARGE((S1011,W1011,AA1011,AE1011,AI1011,AM1011,AQ1011,AU1011,AY1011,BC1011,BG1011,BK1011,BO1011,BS1011,BW1011,CA1011,CE1011),3)+LARGE((S1011,W1011,AA1011,AE1011,AI1011,AM1011,AQ1011,AU1011,AY1011,BC1011,BG1011,BK1011,BO1011,BS1011,BW1011,CA1011,CE1011),4)+LARGE((S1011,W1011,AA1011,AE1011,AI1011,AM1011,AQ1011,AU1011,AY1011,BC1011,BG1011,BK1011,BO1011,BS1011,BW1011,CA1011,CE1011),5),K1011)</f>
        <v>60.33</v>
      </c>
      <c r="P1011" s="54"/>
      <c r="Q1011" s="55"/>
      <c r="R1011" s="55"/>
      <c r="S1011" s="193"/>
      <c r="T1011" s="56"/>
      <c r="U1011" s="57"/>
      <c r="V1011" s="57"/>
      <c r="W1011" s="196"/>
      <c r="X1011" s="58"/>
      <c r="Y1011" s="59" t="s">
        <v>247</v>
      </c>
      <c r="Z1011" s="59"/>
      <c r="AA1011" s="199" t="s">
        <v>247</v>
      </c>
      <c r="AB1011" s="77"/>
      <c r="AC1011" s="60"/>
      <c r="AD1011" s="60"/>
      <c r="AE1011" s="202"/>
      <c r="AF1011" s="61"/>
      <c r="AG1011" s="61"/>
      <c r="AH1011" s="61"/>
      <c r="AI1011" s="205"/>
      <c r="AJ1011" s="200"/>
      <c r="AK1011" s="201" t="s">
        <v>247</v>
      </c>
      <c r="AL1011" s="201"/>
      <c r="AM1011" s="202"/>
      <c r="AN1011" s="206">
        <v>4.3900462962962961E-2</v>
      </c>
      <c r="AO1011" s="251">
        <v>56.02</v>
      </c>
      <c r="AP1011" s="206">
        <v>4.0770359953703698E-2</v>
      </c>
      <c r="AQ1011" s="251">
        <v>60.33</v>
      </c>
      <c r="AR1011" s="77"/>
      <c r="AS1011" s="60"/>
      <c r="AT1011" s="60"/>
      <c r="AU1011" s="202"/>
      <c r="AV1011" s="78"/>
      <c r="AW1011" s="231"/>
      <c r="AX1011" s="231"/>
      <c r="AY1011" s="253"/>
      <c r="AZ1011" s="64"/>
      <c r="BA1011" s="207"/>
      <c r="BB1011" s="207"/>
      <c r="BC1011" s="208"/>
      <c r="BD1011" s="210"/>
      <c r="BE1011" s="211"/>
      <c r="BF1011" s="211"/>
      <c r="BG1011" s="212"/>
      <c r="BH1011" s="213"/>
      <c r="BI1011" s="214"/>
      <c r="BJ1011" s="214"/>
      <c r="BK1011" s="215"/>
      <c r="BL1011" s="112"/>
      <c r="BM1011" s="233"/>
      <c r="BN1011" s="233"/>
      <c r="BO1011" s="255"/>
      <c r="BP1011" s="69"/>
      <c r="BQ1011" s="69"/>
      <c r="BR1011" s="69"/>
      <c r="BS1011" s="217"/>
      <c r="BT1011" s="218"/>
      <c r="BU1011" s="259"/>
      <c r="BV1011" s="259"/>
      <c r="BW1011" s="260"/>
      <c r="BX1011" s="219"/>
      <c r="BY1011" s="257"/>
      <c r="BZ1011" s="257"/>
      <c r="CA1011" s="257"/>
      <c r="CB1011" s="221"/>
      <c r="CC1011" s="222"/>
      <c r="CD1011" s="222"/>
      <c r="CE1011" s="222"/>
      <c r="CF1011" s="49"/>
    </row>
    <row r="1012" spans="1:84" s="62" customFormat="1" ht="15" customHeight="1">
      <c r="A1012" s="49"/>
      <c r="B1012" s="2">
        <v>1169</v>
      </c>
      <c r="C1012" s="2">
        <v>1007</v>
      </c>
      <c r="D1012" s="49" t="s">
        <v>2305</v>
      </c>
      <c r="E1012" s="49" t="s">
        <v>1635</v>
      </c>
      <c r="F1012" s="93" t="s">
        <v>1542</v>
      </c>
      <c r="G1012" s="85">
        <v>1973</v>
      </c>
      <c r="H1012" s="49" t="s">
        <v>31</v>
      </c>
      <c r="I1012" s="2" t="str">
        <f>IF(G1012&lt;=1953,"M60",IF(G1012&lt;=1963,"M50",IF(G1012&lt;=1973,"M40","M")))</f>
        <v>M40</v>
      </c>
      <c r="J1012" s="105">
        <f t="shared" si="77"/>
        <v>57.83</v>
      </c>
      <c r="K1012" s="249">
        <f t="shared" si="78"/>
        <v>60.32</v>
      </c>
      <c r="L1012" s="51">
        <f t="shared" si="79"/>
        <v>1</v>
      </c>
      <c r="M1012" s="52" t="str">
        <f t="shared" si="80"/>
        <v>nie</v>
      </c>
      <c r="N1012" s="106">
        <f>IF($M1012="ano",LARGE((Q1012,U1012,Y1012,AC1012,AG1012,AK1012,AO1012,AS1012,AW1012,BA1012,BE1012,BI1012,BM1012,BQ1012,BU1012,BY1012,CC1012),1)+LARGE((Q1012,U1012,Y1012,AC1012,AG1012,AK1012,AO1012,AS1012,AW1012,BA1012,BE1012,BI1012,BM1012,BQ1012,BU1012,BY1012,CC1012),2)+LARGE((Q1012,U1012,Y1012,AC1012,AG1012,AK1012,AO1012,AS1012,AW1012,BA1012,BE1012,BI1012,BM1012,BQ1012,BU1012,BY1012,CC1012),3)+LARGE((Q1012,U1012,Y1012,AC1012,AG1012,AK1012,AO1012,AS1012,AW1012,BA1012,BE1012,BI1012,BM1012,BQ1012,BU1012,BY1012,CC1012),4)+LARGE((Q1012,U1012,Y1012,AC1012,AG1012,AK1012,AO1012,AS1012,AW1012,BA1012,BE1012,BI1012,BM1012,BQ1012,BU1012,BY1012,CC1012),5),J1012)</f>
        <v>57.83</v>
      </c>
      <c r="O1012" s="250">
        <f>IF($M1012="ano",LARGE((S1012,W1012,AA1012,AE1012,AI1012,AM1012,AQ1012,AU1012,AY1012,BC1012,BG1012,BK1012,BO1012,BS1012,BW1012,CA1012,CE1012),1)+LARGE((S1012,W1012,AA1012,AE1012,AI1012,AM1012,AQ1012,AU1012,AY1012,BC1012,BG1012,BK1012,BO1012,BS1012,BW1012,CA1012,CE1012),2)+LARGE((S1012,W1012,AA1012,AE1012,AI1012,AM1012,AQ1012,AU1012,AY1012,BC1012,BG1012,BK1012,BO1012,BS1012,BW1012,CA1012,CE1012),3)+LARGE((S1012,W1012,AA1012,AE1012,AI1012,AM1012,AQ1012,AU1012,AY1012,BC1012,BG1012,BK1012,BO1012,BS1012,BW1012,CA1012,CE1012),4)+LARGE((S1012,W1012,AA1012,AE1012,AI1012,AM1012,AQ1012,AU1012,AY1012,BC1012,BG1012,BK1012,BO1012,BS1012,BW1012,CA1012,CE1012),5),K1012)</f>
        <v>60.32</v>
      </c>
      <c r="P1012" s="54"/>
      <c r="Q1012" s="55"/>
      <c r="R1012" s="55"/>
      <c r="S1012" s="193"/>
      <c r="T1012" s="56"/>
      <c r="U1012" s="57"/>
      <c r="V1012" s="57"/>
      <c r="W1012" s="196"/>
      <c r="X1012" s="58"/>
      <c r="Y1012" s="59" t="s">
        <v>247</v>
      </c>
      <c r="Z1012" s="59"/>
      <c r="AA1012" s="199" t="s">
        <v>247</v>
      </c>
      <c r="AB1012" s="77"/>
      <c r="AC1012" s="60"/>
      <c r="AD1012" s="60"/>
      <c r="AE1012" s="202"/>
      <c r="AF1012" s="61"/>
      <c r="AG1012" s="61"/>
      <c r="AH1012" s="61"/>
      <c r="AI1012" s="205"/>
      <c r="AJ1012" s="200">
        <v>7.6956018518518521E-2</v>
      </c>
      <c r="AK1012" s="252">
        <v>57.83</v>
      </c>
      <c r="AL1012" s="200">
        <v>7.3785430555555559E-2</v>
      </c>
      <c r="AM1012" s="252">
        <v>60.32</v>
      </c>
      <c r="AN1012" s="206"/>
      <c r="AO1012" s="207" t="s">
        <v>247</v>
      </c>
      <c r="AP1012" s="207"/>
      <c r="AQ1012" s="208"/>
      <c r="AR1012" s="77"/>
      <c r="AS1012" s="60"/>
      <c r="AT1012" s="60"/>
      <c r="AU1012" s="202"/>
      <c r="AV1012" s="78"/>
      <c r="AW1012" s="231"/>
      <c r="AX1012" s="231"/>
      <c r="AY1012" s="253"/>
      <c r="AZ1012" s="64"/>
      <c r="BA1012" s="207"/>
      <c r="BB1012" s="207"/>
      <c r="BC1012" s="208"/>
      <c r="BD1012" s="210"/>
      <c r="BE1012" s="211"/>
      <c r="BF1012" s="211"/>
      <c r="BG1012" s="212"/>
      <c r="BH1012" s="213"/>
      <c r="BI1012" s="214"/>
      <c r="BJ1012" s="214"/>
      <c r="BK1012" s="215"/>
      <c r="BL1012" s="112"/>
      <c r="BM1012" s="233"/>
      <c r="BN1012" s="233"/>
      <c r="BO1012" s="255"/>
      <c r="BP1012" s="69"/>
      <c r="BQ1012" s="69"/>
      <c r="BR1012" s="69"/>
      <c r="BS1012" s="217"/>
      <c r="BT1012" s="218"/>
      <c r="BU1012" s="259"/>
      <c r="BV1012" s="259"/>
      <c r="BW1012" s="260"/>
      <c r="BX1012" s="219"/>
      <c r="BY1012" s="257"/>
      <c r="BZ1012" s="257"/>
      <c r="CA1012" s="257"/>
      <c r="CB1012" s="221"/>
      <c r="CC1012" s="222"/>
      <c r="CD1012" s="222"/>
      <c r="CE1012" s="222"/>
      <c r="CF1012" s="49"/>
    </row>
    <row r="1013" spans="1:84" s="62" customFormat="1" ht="15" customHeight="1">
      <c r="A1013" s="49"/>
      <c r="B1013" s="2">
        <v>1171</v>
      </c>
      <c r="C1013" s="2">
        <v>1008</v>
      </c>
      <c r="D1013" s="49" t="s">
        <v>2081</v>
      </c>
      <c r="E1013" s="49" t="s">
        <v>1479</v>
      </c>
      <c r="F1013" s="93" t="s">
        <v>431</v>
      </c>
      <c r="G1013" s="85" t="s">
        <v>267</v>
      </c>
      <c r="H1013" s="49" t="s">
        <v>31</v>
      </c>
      <c r="I1013" s="49" t="s">
        <v>31</v>
      </c>
      <c r="J1013" s="105">
        <f t="shared" si="77"/>
        <v>60.1</v>
      </c>
      <c r="K1013" s="249">
        <f t="shared" si="78"/>
        <v>60.1</v>
      </c>
      <c r="L1013" s="51">
        <f t="shared" si="79"/>
        <v>1</v>
      </c>
      <c r="M1013" s="52" t="str">
        <f t="shared" si="80"/>
        <v>nie</v>
      </c>
      <c r="N1013" s="106">
        <f>IF($M1013="ano",LARGE((Q1013,U1013,Y1013,AC1013,AG1013,AK1013,AO1013,AS1013,AW1013,BA1013,BE1013,BI1013,BM1013,BQ1013,BU1013,BY1013,CC1013),1)+LARGE((Q1013,U1013,Y1013,AC1013,AG1013,AK1013,AO1013,AS1013,AW1013,BA1013,BE1013,BI1013,BM1013,BQ1013,BU1013,BY1013,CC1013),2)+LARGE((Q1013,U1013,Y1013,AC1013,AG1013,AK1013,AO1013,AS1013,AW1013,BA1013,BE1013,BI1013,BM1013,BQ1013,BU1013,BY1013,CC1013),3)+LARGE((Q1013,U1013,Y1013,AC1013,AG1013,AK1013,AO1013,AS1013,AW1013,BA1013,BE1013,BI1013,BM1013,BQ1013,BU1013,BY1013,CC1013),4)+LARGE((Q1013,U1013,Y1013,AC1013,AG1013,AK1013,AO1013,AS1013,AW1013,BA1013,BE1013,BI1013,BM1013,BQ1013,BU1013,BY1013,CC1013),5),J1013)</f>
        <v>60.1</v>
      </c>
      <c r="O1013" s="250">
        <f>IF($M1013="ano",LARGE((S1013,W1013,AA1013,AE1013,AI1013,AM1013,AQ1013,AU1013,AY1013,BC1013,BG1013,BK1013,BO1013,BS1013,BW1013,CA1013,CE1013),1)+LARGE((S1013,W1013,AA1013,AE1013,AI1013,AM1013,AQ1013,AU1013,AY1013,BC1013,BG1013,BK1013,BO1013,BS1013,BW1013,CA1013,CE1013),2)+LARGE((S1013,W1013,AA1013,AE1013,AI1013,AM1013,AQ1013,AU1013,AY1013,BC1013,BG1013,BK1013,BO1013,BS1013,BW1013,CA1013,CE1013),3)+LARGE((S1013,W1013,AA1013,AE1013,AI1013,AM1013,AQ1013,AU1013,AY1013,BC1013,BG1013,BK1013,BO1013,BS1013,BW1013,CA1013,CE1013),4)+LARGE((S1013,W1013,AA1013,AE1013,AI1013,AM1013,AQ1013,AU1013,AY1013,BC1013,BG1013,BK1013,BO1013,BS1013,BW1013,CA1013,CE1013),5),K1013)</f>
        <v>60.1</v>
      </c>
      <c r="P1013" s="54"/>
      <c r="Q1013" s="55"/>
      <c r="R1013" s="55"/>
      <c r="S1013" s="193"/>
      <c r="T1013" s="56"/>
      <c r="U1013" s="57"/>
      <c r="V1013" s="57"/>
      <c r="W1013" s="196"/>
      <c r="X1013" s="58"/>
      <c r="Y1013" s="59" t="s">
        <v>247</v>
      </c>
      <c r="Z1013" s="59"/>
      <c r="AA1013" s="199" t="s">
        <v>247</v>
      </c>
      <c r="AB1013" s="77"/>
      <c r="AC1013" s="60"/>
      <c r="AD1013" s="60"/>
      <c r="AE1013" s="202"/>
      <c r="AF1013" s="61"/>
      <c r="AG1013" s="61"/>
      <c r="AH1013" s="61"/>
      <c r="AI1013" s="205"/>
      <c r="AJ1013" s="200"/>
      <c r="AK1013" s="201" t="s">
        <v>247</v>
      </c>
      <c r="AL1013" s="201"/>
      <c r="AM1013" s="202"/>
      <c r="AN1013" s="206">
        <v>4.3379629629629629E-2</v>
      </c>
      <c r="AO1013" s="251">
        <v>60.1</v>
      </c>
      <c r="AP1013" s="206">
        <v>4.3379629629629629E-2</v>
      </c>
      <c r="AQ1013" s="251">
        <v>60.1</v>
      </c>
      <c r="AR1013" s="77"/>
      <c r="AS1013" s="60"/>
      <c r="AT1013" s="60"/>
      <c r="AU1013" s="202"/>
      <c r="AV1013" s="78"/>
      <c r="AW1013" s="231"/>
      <c r="AX1013" s="231"/>
      <c r="AY1013" s="253"/>
      <c r="AZ1013" s="64"/>
      <c r="BA1013" s="207"/>
      <c r="BB1013" s="207"/>
      <c r="BC1013" s="208"/>
      <c r="BD1013" s="210"/>
      <c r="BE1013" s="211"/>
      <c r="BF1013" s="211"/>
      <c r="BG1013" s="212"/>
      <c r="BH1013" s="213"/>
      <c r="BI1013" s="214"/>
      <c r="BJ1013" s="214"/>
      <c r="BK1013" s="215"/>
      <c r="BL1013" s="112"/>
      <c r="BM1013" s="233"/>
      <c r="BN1013" s="233"/>
      <c r="BO1013" s="255"/>
      <c r="BP1013" s="69"/>
      <c r="BQ1013" s="69"/>
      <c r="BR1013" s="69"/>
      <c r="BS1013" s="217"/>
      <c r="BT1013" s="218"/>
      <c r="BU1013" s="259"/>
      <c r="BV1013" s="259"/>
      <c r="BW1013" s="260"/>
      <c r="BX1013" s="219"/>
      <c r="BY1013" s="257"/>
      <c r="BZ1013" s="257"/>
      <c r="CA1013" s="257"/>
      <c r="CB1013" s="221"/>
      <c r="CC1013" s="222"/>
      <c r="CD1013" s="222"/>
      <c r="CE1013" s="222"/>
      <c r="CF1013" s="49"/>
    </row>
    <row r="1014" spans="1:84" s="62" customFormat="1" ht="15" customHeight="1">
      <c r="A1014" s="49"/>
      <c r="B1014" s="2">
        <v>1172</v>
      </c>
      <c r="C1014" s="2">
        <v>1009</v>
      </c>
      <c r="D1014" s="49" t="s">
        <v>213</v>
      </c>
      <c r="E1014" s="49" t="s">
        <v>1745</v>
      </c>
      <c r="F1014" s="93" t="s">
        <v>981</v>
      </c>
      <c r="G1014" s="85">
        <v>1978</v>
      </c>
      <c r="H1014" s="49" t="s">
        <v>31</v>
      </c>
      <c r="I1014" s="49" t="s">
        <v>31</v>
      </c>
      <c r="J1014" s="105">
        <f t="shared" si="77"/>
        <v>59.4</v>
      </c>
      <c r="K1014" s="249">
        <f t="shared" si="78"/>
        <v>59.91</v>
      </c>
      <c r="L1014" s="51">
        <f t="shared" si="79"/>
        <v>1</v>
      </c>
      <c r="M1014" s="52" t="str">
        <f t="shared" si="80"/>
        <v>nie</v>
      </c>
      <c r="N1014" s="106">
        <f>IF($M1014="ano",LARGE((Q1014,U1014,Y1014,AC1014,AG1014,AK1014,AO1014,AS1014,AW1014,BA1014,BE1014,BI1014,BM1014,BQ1014,BU1014,BY1014,CC1014),1)+LARGE((Q1014,U1014,Y1014,AC1014,AG1014,AK1014,AO1014,AS1014,AW1014,BA1014,BE1014,BI1014,BM1014,BQ1014,BU1014,BY1014,CC1014),2)+LARGE((Q1014,U1014,Y1014,AC1014,AG1014,AK1014,AO1014,AS1014,AW1014,BA1014,BE1014,BI1014,BM1014,BQ1014,BU1014,BY1014,CC1014),3)+LARGE((Q1014,U1014,Y1014,AC1014,AG1014,AK1014,AO1014,AS1014,AW1014,BA1014,BE1014,BI1014,BM1014,BQ1014,BU1014,BY1014,CC1014),4)+LARGE((Q1014,U1014,Y1014,AC1014,AG1014,AK1014,AO1014,AS1014,AW1014,BA1014,BE1014,BI1014,BM1014,BQ1014,BU1014,BY1014,CC1014),5),J1014)</f>
        <v>59.4</v>
      </c>
      <c r="O1014" s="250">
        <f>IF($M1014="ano",LARGE((S1014,W1014,AA1014,AE1014,AI1014,AM1014,AQ1014,AU1014,AY1014,BC1014,BG1014,BK1014,BO1014,BS1014,BW1014,CA1014,CE1014),1)+LARGE((S1014,W1014,AA1014,AE1014,AI1014,AM1014,AQ1014,AU1014,AY1014,BC1014,BG1014,BK1014,BO1014,BS1014,BW1014,CA1014,CE1014),2)+LARGE((S1014,W1014,AA1014,AE1014,AI1014,AM1014,AQ1014,AU1014,AY1014,BC1014,BG1014,BK1014,BO1014,BS1014,BW1014,CA1014,CE1014),3)+LARGE((S1014,W1014,AA1014,AE1014,AI1014,AM1014,AQ1014,AU1014,AY1014,BC1014,BG1014,BK1014,BO1014,BS1014,BW1014,CA1014,CE1014),4)+LARGE((S1014,W1014,AA1014,AE1014,AI1014,AM1014,AQ1014,AU1014,AY1014,BC1014,BG1014,BK1014,BO1014,BS1014,BW1014,CA1014,CE1014),5),K1014)</f>
        <v>59.91</v>
      </c>
      <c r="P1014" s="54"/>
      <c r="Q1014" s="55"/>
      <c r="R1014" s="55"/>
      <c r="S1014" s="55"/>
      <c r="T1014" s="56"/>
      <c r="U1014" s="57"/>
      <c r="V1014" s="57"/>
      <c r="W1014" s="57"/>
      <c r="X1014" s="58"/>
      <c r="Y1014" s="59"/>
      <c r="Z1014" s="59"/>
      <c r="AA1014" s="59"/>
      <c r="AB1014" s="77"/>
      <c r="AC1014" s="60"/>
      <c r="AD1014" s="60"/>
      <c r="AE1014" s="60"/>
      <c r="AF1014" s="61"/>
      <c r="AG1014" s="61"/>
      <c r="AH1014" s="61"/>
      <c r="AI1014" s="61"/>
      <c r="AJ1014" s="200"/>
      <c r="AK1014" s="201"/>
      <c r="AL1014" s="201"/>
      <c r="AM1014" s="201"/>
      <c r="AO1014" s="63"/>
      <c r="AP1014" s="63"/>
      <c r="AQ1014" s="63"/>
      <c r="AR1014" s="77"/>
      <c r="AS1014" s="60"/>
      <c r="AT1014" s="60"/>
      <c r="AU1014" s="60"/>
      <c r="AV1014" s="78"/>
      <c r="AW1014" s="79"/>
      <c r="AX1014" s="79"/>
      <c r="AY1014" s="79"/>
      <c r="AZ1014" s="64"/>
      <c r="BA1014" s="65"/>
      <c r="BB1014" s="65"/>
      <c r="BC1014" s="65"/>
      <c r="BD1014" s="66"/>
      <c r="BE1014" s="67"/>
      <c r="BF1014" s="67"/>
      <c r="BG1014" s="67"/>
      <c r="BH1014" s="213">
        <v>0.10186342592592594</v>
      </c>
      <c r="BI1014" s="254">
        <v>59.4</v>
      </c>
      <c r="BJ1014" s="213">
        <v>0.10099758680555558</v>
      </c>
      <c r="BK1014" s="254">
        <v>59.91</v>
      </c>
      <c r="BL1014" s="112"/>
      <c r="BM1014" s="233"/>
      <c r="BN1014" s="233"/>
      <c r="BO1014" s="255"/>
      <c r="BP1014" s="69"/>
      <c r="BQ1014" s="69"/>
      <c r="BR1014" s="69"/>
      <c r="BS1014" s="69"/>
      <c r="BT1014" s="218"/>
      <c r="BU1014" s="259"/>
      <c r="BV1014" s="259"/>
      <c r="BW1014" s="260"/>
      <c r="BX1014" s="219"/>
      <c r="BY1014" s="257"/>
      <c r="BZ1014" s="257"/>
      <c r="CA1014" s="257"/>
      <c r="CB1014" s="221"/>
      <c r="CC1014" s="222"/>
      <c r="CD1014" s="222"/>
      <c r="CE1014" s="222"/>
      <c r="CF1014" s="49"/>
    </row>
    <row r="1015" spans="1:84" s="62" customFormat="1" ht="15" customHeight="1">
      <c r="A1015" s="49"/>
      <c r="B1015" s="2">
        <v>1173</v>
      </c>
      <c r="C1015" s="2">
        <v>1010</v>
      </c>
      <c r="D1015" s="49" t="s">
        <v>1404</v>
      </c>
      <c r="E1015" s="49" t="s">
        <v>1505</v>
      </c>
      <c r="F1015" s="93" t="s">
        <v>1355</v>
      </c>
      <c r="G1015" s="85">
        <v>1975</v>
      </c>
      <c r="H1015" s="49" t="s">
        <v>31</v>
      </c>
      <c r="I1015" s="49" t="s">
        <v>31</v>
      </c>
      <c r="J1015" s="105">
        <f t="shared" si="77"/>
        <v>58.3</v>
      </c>
      <c r="K1015" s="249">
        <f t="shared" si="78"/>
        <v>59.87</v>
      </c>
      <c r="L1015" s="51">
        <f t="shared" si="79"/>
        <v>1</v>
      </c>
      <c r="M1015" s="52" t="str">
        <f t="shared" si="80"/>
        <v>nie</v>
      </c>
      <c r="N1015" s="106">
        <f>IF($M1015="ano",LARGE((Q1015,U1015,Y1015,AC1015,AG1015,AK1015,AO1015,AS1015,AW1015,BA1015,BE1015,BI1015,BM1015,BQ1015,BU1015,BY1015,CC1015),1)+LARGE((Q1015,U1015,Y1015,AC1015,AG1015,AK1015,AO1015,AS1015,AW1015,BA1015,BE1015,BI1015,BM1015,BQ1015,BU1015,BY1015,CC1015),2)+LARGE((Q1015,U1015,Y1015,AC1015,AG1015,AK1015,AO1015,AS1015,AW1015,BA1015,BE1015,BI1015,BM1015,BQ1015,BU1015,BY1015,CC1015),3)+LARGE((Q1015,U1015,Y1015,AC1015,AG1015,AK1015,AO1015,AS1015,AW1015,BA1015,BE1015,BI1015,BM1015,BQ1015,BU1015,BY1015,CC1015),4)+LARGE((Q1015,U1015,Y1015,AC1015,AG1015,AK1015,AO1015,AS1015,AW1015,BA1015,BE1015,BI1015,BM1015,BQ1015,BU1015,BY1015,CC1015),5),J1015)</f>
        <v>58.3</v>
      </c>
      <c r="O1015" s="250">
        <f>IF($M1015="ano",LARGE((S1015,W1015,AA1015,AE1015,AI1015,AM1015,AQ1015,AU1015,AY1015,BC1015,BG1015,BK1015,BO1015,BS1015,BW1015,CA1015,CE1015),1)+LARGE((S1015,W1015,AA1015,AE1015,AI1015,AM1015,AQ1015,AU1015,AY1015,BC1015,BG1015,BK1015,BO1015,BS1015,BW1015,CA1015,CE1015),2)+LARGE((S1015,W1015,AA1015,AE1015,AI1015,AM1015,AQ1015,AU1015,AY1015,BC1015,BG1015,BK1015,BO1015,BS1015,BW1015,CA1015,CE1015),3)+LARGE((S1015,W1015,AA1015,AE1015,AI1015,AM1015,AQ1015,AU1015,AY1015,BC1015,BG1015,BK1015,BO1015,BS1015,BW1015,CA1015,CE1015),4)+LARGE((S1015,W1015,AA1015,AE1015,AI1015,AM1015,AQ1015,AU1015,AY1015,BC1015,BG1015,BK1015,BO1015,BS1015,BW1015,CA1015,CE1015),5),K1015)</f>
        <v>59.87</v>
      </c>
      <c r="P1015" s="54"/>
      <c r="Q1015" s="55"/>
      <c r="R1015" s="55"/>
      <c r="S1015" s="55"/>
      <c r="T1015" s="56"/>
      <c r="U1015" s="57"/>
      <c r="V1015" s="57"/>
      <c r="W1015" s="57"/>
      <c r="X1015" s="58"/>
      <c r="Y1015" s="59"/>
      <c r="Z1015" s="59"/>
      <c r="AA1015" s="59"/>
      <c r="AB1015" s="77"/>
      <c r="AC1015" s="60"/>
      <c r="AD1015" s="60"/>
      <c r="AE1015" s="60"/>
      <c r="AF1015" s="61"/>
      <c r="AG1015" s="61"/>
      <c r="AH1015" s="61"/>
      <c r="AI1015" s="61"/>
      <c r="AJ1015" s="200"/>
      <c r="AK1015" s="201"/>
      <c r="AL1015" s="201"/>
      <c r="AM1015" s="201"/>
      <c r="AO1015" s="63"/>
      <c r="AP1015" s="63"/>
      <c r="AQ1015" s="63"/>
      <c r="AR1015" s="77"/>
      <c r="AS1015" s="60"/>
      <c r="AT1015" s="60"/>
      <c r="AU1015" s="60"/>
      <c r="AV1015" s="78"/>
      <c r="AW1015" s="79"/>
      <c r="AX1015" s="79"/>
      <c r="AY1015" s="79"/>
      <c r="AZ1015" s="64"/>
      <c r="BA1015" s="65"/>
      <c r="BB1015" s="65"/>
      <c r="BC1015" s="65"/>
      <c r="BD1015" s="66"/>
      <c r="BE1015" s="67"/>
      <c r="BF1015" s="67"/>
      <c r="BG1015" s="67"/>
      <c r="BH1015" s="73"/>
      <c r="BI1015" s="74"/>
      <c r="BJ1015" s="74"/>
      <c r="BK1015" s="74"/>
      <c r="BL1015" s="68"/>
      <c r="BM1015" s="68"/>
      <c r="BN1015" s="68"/>
      <c r="BO1015" s="68"/>
      <c r="BP1015" s="69"/>
      <c r="BQ1015" s="69"/>
      <c r="BR1015" s="69"/>
      <c r="BS1015" s="69"/>
      <c r="BT1015" s="75"/>
      <c r="BU1015" s="75"/>
      <c r="BV1015" s="75"/>
      <c r="BW1015" s="75"/>
      <c r="BX1015" s="219"/>
      <c r="BY1015" s="264"/>
      <c r="BZ1015" s="264"/>
      <c r="CA1015" s="257"/>
      <c r="CB1015" s="221">
        <v>8.1365740740740738E-2</v>
      </c>
      <c r="CC1015" s="222">
        <v>58.3</v>
      </c>
      <c r="CD1015" s="221">
        <v>7.9233958333333326E-2</v>
      </c>
      <c r="CE1015" s="222">
        <v>59.87</v>
      </c>
      <c r="CF1015" s="49"/>
    </row>
    <row r="1016" spans="1:84" s="62" customFormat="1" ht="15" customHeight="1">
      <c r="A1016" s="49"/>
      <c r="B1016" s="2">
        <v>1174</v>
      </c>
      <c r="C1016" s="2">
        <v>1011</v>
      </c>
      <c r="D1016" s="49" t="s">
        <v>226</v>
      </c>
      <c r="E1016" s="49" t="s">
        <v>1732</v>
      </c>
      <c r="F1016" s="93" t="s">
        <v>227</v>
      </c>
      <c r="G1016" s="85">
        <v>1981</v>
      </c>
      <c r="H1016" s="49" t="s">
        <v>31</v>
      </c>
      <c r="I1016" s="2" t="str">
        <f>IF(G1016&lt;=1953,"M60",IF(G1016&lt;=1963,"M50",IF(G1016&lt;=1973,"M40","M")))</f>
        <v>M</v>
      </c>
      <c r="J1016" s="105">
        <f t="shared" si="77"/>
        <v>59.83</v>
      </c>
      <c r="K1016" s="249">
        <f t="shared" si="78"/>
        <v>59.86</v>
      </c>
      <c r="L1016" s="51">
        <f t="shared" si="79"/>
        <v>1</v>
      </c>
      <c r="M1016" s="52" t="str">
        <f t="shared" si="80"/>
        <v>nie</v>
      </c>
      <c r="N1016" s="106">
        <f>IF($M1016="ano",LARGE((Q1016,U1016,Y1016,AC1016,AG1016,AK1016,AO1016,AS1016,AW1016,BA1016,BE1016,BI1016,BM1016,BQ1016,BU1016,BY1016,CC1016),1)+LARGE((Q1016,U1016,Y1016,AC1016,AG1016,AK1016,AO1016,AS1016,AW1016,BA1016,BE1016,BI1016,BM1016,BQ1016,BU1016,BY1016,CC1016),2)+LARGE((Q1016,U1016,Y1016,AC1016,AG1016,AK1016,AO1016,AS1016,AW1016,BA1016,BE1016,BI1016,BM1016,BQ1016,BU1016,BY1016,CC1016),3)+LARGE((Q1016,U1016,Y1016,AC1016,AG1016,AK1016,AO1016,AS1016,AW1016,BA1016,BE1016,BI1016,BM1016,BQ1016,BU1016,BY1016,CC1016),4)+LARGE((Q1016,U1016,Y1016,AC1016,AG1016,AK1016,AO1016,AS1016,AW1016,BA1016,BE1016,BI1016,BM1016,BQ1016,BU1016,BY1016,CC1016),5),J1016)</f>
        <v>59.83</v>
      </c>
      <c r="O1016" s="250">
        <f>IF($M1016="ano",LARGE((S1016,W1016,AA1016,AE1016,AI1016,AM1016,AQ1016,AU1016,AY1016,BC1016,BG1016,BK1016,BO1016,BS1016,BW1016,CA1016,CE1016),1)+LARGE((S1016,W1016,AA1016,AE1016,AI1016,AM1016,AQ1016,AU1016,AY1016,BC1016,BG1016,BK1016,BO1016,BS1016,BW1016,CA1016,CE1016),2)+LARGE((S1016,W1016,AA1016,AE1016,AI1016,AM1016,AQ1016,AU1016,AY1016,BC1016,BG1016,BK1016,BO1016,BS1016,BW1016,CA1016,CE1016),3)+LARGE((S1016,W1016,AA1016,AE1016,AI1016,AM1016,AQ1016,AU1016,AY1016,BC1016,BG1016,BK1016,BO1016,BS1016,BW1016,CA1016,CE1016),4)+LARGE((S1016,W1016,AA1016,AE1016,AI1016,AM1016,AQ1016,AU1016,AY1016,BC1016,BG1016,BK1016,BO1016,BS1016,BW1016,CA1016,CE1016),5),K1016)</f>
        <v>59.86</v>
      </c>
      <c r="P1016" s="54"/>
      <c r="Q1016" s="55"/>
      <c r="R1016" s="55"/>
      <c r="S1016" s="193"/>
      <c r="T1016" s="56"/>
      <c r="U1016" s="57"/>
      <c r="V1016" s="57"/>
      <c r="W1016" s="196"/>
      <c r="X1016" s="58"/>
      <c r="Y1016" s="59" t="s">
        <v>247</v>
      </c>
      <c r="Z1016" s="59"/>
      <c r="AA1016" s="199" t="s">
        <v>247</v>
      </c>
      <c r="AB1016" s="77"/>
      <c r="AC1016" s="60"/>
      <c r="AD1016" s="60"/>
      <c r="AE1016" s="202"/>
      <c r="AF1016" s="61"/>
      <c r="AG1016" s="61"/>
      <c r="AH1016" s="61"/>
      <c r="AI1016" s="205"/>
      <c r="AJ1016" s="200">
        <v>7.6504629629629631E-2</v>
      </c>
      <c r="AK1016" s="252">
        <v>59.83</v>
      </c>
      <c r="AL1016" s="200">
        <v>7.6466377314814815E-2</v>
      </c>
      <c r="AM1016" s="252">
        <v>59.86</v>
      </c>
      <c r="AN1016" s="206"/>
      <c r="AO1016" s="207" t="s">
        <v>247</v>
      </c>
      <c r="AP1016" s="207"/>
      <c r="AQ1016" s="208"/>
      <c r="AR1016" s="77"/>
      <c r="AS1016" s="60"/>
      <c r="AT1016" s="60"/>
      <c r="AU1016" s="202"/>
      <c r="AV1016" s="78"/>
      <c r="AW1016" s="231"/>
      <c r="AX1016" s="231"/>
      <c r="AY1016" s="253"/>
      <c r="AZ1016" s="64"/>
      <c r="BA1016" s="207"/>
      <c r="BB1016" s="207"/>
      <c r="BC1016" s="208"/>
      <c r="BD1016" s="210"/>
      <c r="BE1016" s="211"/>
      <c r="BF1016" s="211"/>
      <c r="BG1016" s="212"/>
      <c r="BH1016" s="213"/>
      <c r="BI1016" s="214"/>
      <c r="BJ1016" s="214"/>
      <c r="BK1016" s="215"/>
      <c r="BL1016" s="112"/>
      <c r="BM1016" s="233"/>
      <c r="BN1016" s="233"/>
      <c r="BO1016" s="255"/>
      <c r="BP1016" s="69"/>
      <c r="BQ1016" s="69"/>
      <c r="BR1016" s="69"/>
      <c r="BS1016" s="217"/>
      <c r="BT1016" s="218"/>
      <c r="BU1016" s="259"/>
      <c r="BV1016" s="259"/>
      <c r="BW1016" s="260"/>
      <c r="BX1016" s="219"/>
      <c r="BY1016" s="257"/>
      <c r="BZ1016" s="257"/>
      <c r="CA1016" s="257"/>
      <c r="CB1016" s="221"/>
      <c r="CC1016" s="222"/>
      <c r="CD1016" s="222"/>
      <c r="CE1016" s="222"/>
      <c r="CF1016" s="49"/>
    </row>
    <row r="1017" spans="1:84" s="62" customFormat="1" ht="15" customHeight="1">
      <c r="A1017" s="49"/>
      <c r="B1017" s="2">
        <v>1175</v>
      </c>
      <c r="C1017" s="2">
        <v>1012</v>
      </c>
      <c r="D1017" s="49" t="s">
        <v>552</v>
      </c>
      <c r="E1017" s="49" t="s">
        <v>2332</v>
      </c>
      <c r="F1017" s="93" t="s">
        <v>357</v>
      </c>
      <c r="G1017" s="85" t="s">
        <v>279</v>
      </c>
      <c r="H1017" s="49" t="s">
        <v>31</v>
      </c>
      <c r="I1017" s="49" t="s">
        <v>31</v>
      </c>
      <c r="J1017" s="105">
        <f t="shared" si="77"/>
        <v>57.47</v>
      </c>
      <c r="K1017" s="249">
        <f t="shared" si="78"/>
        <v>59.48</v>
      </c>
      <c r="L1017" s="51">
        <f t="shared" si="79"/>
        <v>1</v>
      </c>
      <c r="M1017" s="52" t="str">
        <f t="shared" si="80"/>
        <v>nie</v>
      </c>
      <c r="N1017" s="106">
        <f>IF($M1017="ano",LARGE((Q1017,U1017,Y1017,AC1017,AG1017,AK1017,AO1017,AS1017,AW1017,BA1017,BE1017,BI1017,BM1017,BQ1017,BU1017,BY1017,CC1017),1)+LARGE((Q1017,U1017,Y1017,AC1017,AG1017,AK1017,AO1017,AS1017,AW1017,BA1017,BE1017,BI1017,BM1017,BQ1017,BU1017,BY1017,CC1017),2)+LARGE((Q1017,U1017,Y1017,AC1017,AG1017,AK1017,AO1017,AS1017,AW1017,BA1017,BE1017,BI1017,BM1017,BQ1017,BU1017,BY1017,CC1017),3)+LARGE((Q1017,U1017,Y1017,AC1017,AG1017,AK1017,AO1017,AS1017,AW1017,BA1017,BE1017,BI1017,BM1017,BQ1017,BU1017,BY1017,CC1017),4)+LARGE((Q1017,U1017,Y1017,AC1017,AG1017,AK1017,AO1017,AS1017,AW1017,BA1017,BE1017,BI1017,BM1017,BQ1017,BU1017,BY1017,CC1017),5),J1017)</f>
        <v>57.47</v>
      </c>
      <c r="O1017" s="250">
        <f>IF($M1017="ano",LARGE((S1017,W1017,AA1017,AE1017,AI1017,AM1017,AQ1017,AU1017,AY1017,BC1017,BG1017,BK1017,BO1017,BS1017,BW1017,CA1017,CE1017),1)+LARGE((S1017,W1017,AA1017,AE1017,AI1017,AM1017,AQ1017,AU1017,AY1017,BC1017,BG1017,BK1017,BO1017,BS1017,BW1017,CA1017,CE1017),2)+LARGE((S1017,W1017,AA1017,AE1017,AI1017,AM1017,AQ1017,AU1017,AY1017,BC1017,BG1017,BK1017,BO1017,BS1017,BW1017,CA1017,CE1017),3)+LARGE((S1017,W1017,AA1017,AE1017,AI1017,AM1017,AQ1017,AU1017,AY1017,BC1017,BG1017,BK1017,BO1017,BS1017,BW1017,CA1017,CE1017),4)+LARGE((S1017,W1017,AA1017,AE1017,AI1017,AM1017,AQ1017,AU1017,AY1017,BC1017,BG1017,BK1017,BO1017,BS1017,BW1017,CA1017,CE1017),5),K1017)</f>
        <v>59.48</v>
      </c>
      <c r="P1017" s="54"/>
      <c r="Q1017" s="55"/>
      <c r="R1017" s="55"/>
      <c r="S1017" s="193"/>
      <c r="T1017" s="56"/>
      <c r="U1017" s="57"/>
      <c r="V1017" s="57"/>
      <c r="W1017" s="196"/>
      <c r="X1017" s="58"/>
      <c r="Y1017" s="59" t="s">
        <v>247</v>
      </c>
      <c r="Z1017" s="59"/>
      <c r="AA1017" s="199" t="s">
        <v>247</v>
      </c>
      <c r="AB1017" s="77"/>
      <c r="AC1017" s="60"/>
      <c r="AD1017" s="60"/>
      <c r="AE1017" s="202"/>
      <c r="AF1017" s="61"/>
      <c r="AG1017" s="61"/>
      <c r="AH1017" s="61"/>
      <c r="AI1017" s="205"/>
      <c r="AJ1017" s="200"/>
      <c r="AK1017" s="201"/>
      <c r="AL1017" s="201"/>
      <c r="AM1017" s="202"/>
      <c r="AN1017" s="206">
        <v>4.3715277777777777E-2</v>
      </c>
      <c r="AO1017" s="251">
        <v>57.47</v>
      </c>
      <c r="AP1017" s="206">
        <v>4.2242072916666665E-2</v>
      </c>
      <c r="AQ1017" s="251">
        <v>59.48</v>
      </c>
      <c r="AR1017" s="77"/>
      <c r="AS1017" s="60"/>
      <c r="AT1017" s="60"/>
      <c r="AU1017" s="202"/>
      <c r="AV1017" s="78"/>
      <c r="AW1017" s="231"/>
      <c r="AX1017" s="231"/>
      <c r="AY1017" s="253"/>
      <c r="AZ1017" s="64"/>
      <c r="BA1017" s="207"/>
      <c r="BB1017" s="207"/>
      <c r="BC1017" s="208"/>
      <c r="BD1017" s="210"/>
      <c r="BE1017" s="211"/>
      <c r="BF1017" s="211"/>
      <c r="BG1017" s="212"/>
      <c r="BH1017" s="213"/>
      <c r="BI1017" s="214"/>
      <c r="BJ1017" s="214"/>
      <c r="BK1017" s="215"/>
      <c r="BL1017" s="112"/>
      <c r="BM1017" s="233"/>
      <c r="BN1017" s="233"/>
      <c r="BO1017" s="255"/>
      <c r="BP1017" s="69"/>
      <c r="BQ1017" s="69"/>
      <c r="BR1017" s="69"/>
      <c r="BS1017" s="217"/>
      <c r="BT1017" s="218"/>
      <c r="BU1017" s="259"/>
      <c r="BV1017" s="259"/>
      <c r="BW1017" s="260"/>
      <c r="BX1017" s="219"/>
      <c r="BY1017" s="257"/>
      <c r="BZ1017" s="257"/>
      <c r="CA1017" s="257"/>
      <c r="CB1017" s="221"/>
      <c r="CC1017" s="222"/>
      <c r="CD1017" s="222"/>
      <c r="CE1017" s="222"/>
      <c r="CF1017" s="49"/>
    </row>
    <row r="1018" spans="1:84" s="62" customFormat="1" ht="15" customHeight="1">
      <c r="A1018" s="49"/>
      <c r="B1018" s="2">
        <v>1176</v>
      </c>
      <c r="C1018" s="2">
        <v>1013</v>
      </c>
      <c r="D1018" s="47" t="s">
        <v>2357</v>
      </c>
      <c r="E1018" s="47" t="s">
        <v>1505</v>
      </c>
      <c r="F1018" s="89"/>
      <c r="G1018" s="48">
        <v>1979</v>
      </c>
      <c r="H1018" s="49" t="s">
        <v>31</v>
      </c>
      <c r="I1018" s="2" t="str">
        <f>IF(G1018&lt;=1953,"M60",IF(G1018&lt;=1963,"M50",IF(G1018&lt;=1973,"M40","M")))</f>
        <v>M</v>
      </c>
      <c r="J1018" s="105">
        <f t="shared" si="77"/>
        <v>58.94</v>
      </c>
      <c r="K1018" s="249">
        <f t="shared" si="78"/>
        <v>59.22</v>
      </c>
      <c r="L1018" s="51">
        <f t="shared" si="79"/>
        <v>1</v>
      </c>
      <c r="M1018" s="52" t="str">
        <f t="shared" si="80"/>
        <v>nie</v>
      </c>
      <c r="N1018" s="106">
        <f>IF($M1018="ano",LARGE((Q1018,U1018,Y1018,AC1018,AG1018,AK1018,AO1018,AS1018,AW1018,BA1018,BE1018,BI1018,BM1018,BQ1018,BU1018,BY1018,CC1018),1)+LARGE((Q1018,U1018,Y1018,AC1018,AG1018,AK1018,AO1018,AS1018,AW1018,BA1018,BE1018,BI1018,BM1018,BQ1018,BU1018,BY1018,CC1018),2)+LARGE((Q1018,U1018,Y1018,AC1018,AG1018,AK1018,AO1018,AS1018,AW1018,BA1018,BE1018,BI1018,BM1018,BQ1018,BU1018,BY1018,CC1018),3)+LARGE((Q1018,U1018,Y1018,AC1018,AG1018,AK1018,AO1018,AS1018,AW1018,BA1018,BE1018,BI1018,BM1018,BQ1018,BU1018,BY1018,CC1018),4)+LARGE((Q1018,U1018,Y1018,AC1018,AG1018,AK1018,AO1018,AS1018,AW1018,BA1018,BE1018,BI1018,BM1018,BQ1018,BU1018,BY1018,CC1018),5),J1018)</f>
        <v>58.94</v>
      </c>
      <c r="O1018" s="250">
        <f>IF($M1018="ano",LARGE((S1018,W1018,AA1018,AE1018,AI1018,AM1018,AQ1018,AU1018,AY1018,BC1018,BG1018,BK1018,BO1018,BS1018,BW1018,CA1018,CE1018),1)+LARGE((S1018,W1018,AA1018,AE1018,AI1018,AM1018,AQ1018,AU1018,AY1018,BC1018,BG1018,BK1018,BO1018,BS1018,BW1018,CA1018,CE1018),2)+LARGE((S1018,W1018,AA1018,AE1018,AI1018,AM1018,AQ1018,AU1018,AY1018,BC1018,BG1018,BK1018,BO1018,BS1018,BW1018,CA1018,CE1018),3)+LARGE((S1018,W1018,AA1018,AE1018,AI1018,AM1018,AQ1018,AU1018,AY1018,BC1018,BG1018,BK1018,BO1018,BS1018,BW1018,CA1018,CE1018),4)+LARGE((S1018,W1018,AA1018,AE1018,AI1018,AM1018,AQ1018,AU1018,AY1018,BC1018,BG1018,BK1018,BO1018,BS1018,BW1018,CA1018,CE1018),5),K1018)</f>
        <v>59.22</v>
      </c>
      <c r="P1018" s="191"/>
      <c r="Q1018" s="192"/>
      <c r="R1018" s="192"/>
      <c r="S1018" s="193"/>
      <c r="T1018" s="194">
        <v>0.13098379629629628</v>
      </c>
      <c r="U1018" s="256">
        <v>58.94</v>
      </c>
      <c r="V1018" s="194">
        <v>0.13036817245370369</v>
      </c>
      <c r="W1018" s="256">
        <v>59.22</v>
      </c>
      <c r="X1018" s="197"/>
      <c r="Y1018" s="198" t="s">
        <v>247</v>
      </c>
      <c r="Z1018" s="198"/>
      <c r="AA1018" s="199" t="s">
        <v>247</v>
      </c>
      <c r="AB1018" s="200"/>
      <c r="AC1018" s="201"/>
      <c r="AD1018" s="201"/>
      <c r="AE1018" s="202"/>
      <c r="AF1018" s="203"/>
      <c r="AG1018" s="204"/>
      <c r="AH1018" s="204"/>
      <c r="AI1018" s="205"/>
      <c r="AJ1018" s="200"/>
      <c r="AK1018" s="201" t="s">
        <v>247</v>
      </c>
      <c r="AL1018" s="201"/>
      <c r="AM1018" s="202"/>
      <c r="AN1018" s="206"/>
      <c r="AO1018" s="207" t="s">
        <v>247</v>
      </c>
      <c r="AP1018" s="207"/>
      <c r="AQ1018" s="208"/>
      <c r="AR1018" s="77"/>
      <c r="AS1018" s="60"/>
      <c r="AT1018" s="60"/>
      <c r="AU1018" s="202"/>
      <c r="AV1018" s="78"/>
      <c r="AW1018" s="231"/>
      <c r="AX1018" s="231"/>
      <c r="AY1018" s="253"/>
      <c r="AZ1018" s="64"/>
      <c r="BA1018" s="207"/>
      <c r="BB1018" s="207"/>
      <c r="BC1018" s="208"/>
      <c r="BD1018" s="210"/>
      <c r="BE1018" s="211"/>
      <c r="BF1018" s="211"/>
      <c r="BG1018" s="212"/>
      <c r="BH1018" s="213"/>
      <c r="BI1018" s="214"/>
      <c r="BJ1018" s="214"/>
      <c r="BK1018" s="215"/>
      <c r="BL1018" s="112"/>
      <c r="BM1018" s="233"/>
      <c r="BN1018" s="233"/>
      <c r="BO1018" s="255"/>
      <c r="BP1018" s="216"/>
      <c r="BQ1018" s="216"/>
      <c r="BR1018" s="216"/>
      <c r="BS1018" s="217"/>
      <c r="BT1018" s="218"/>
      <c r="BU1018" s="259"/>
      <c r="BV1018" s="259"/>
      <c r="BW1018" s="260"/>
      <c r="BX1018" s="219"/>
      <c r="BY1018" s="257"/>
      <c r="BZ1018" s="257"/>
      <c r="CA1018" s="257"/>
      <c r="CB1018" s="221"/>
      <c r="CC1018" s="222"/>
      <c r="CD1018" s="222"/>
      <c r="CE1018" s="222"/>
      <c r="CF1018" s="49"/>
    </row>
    <row r="1019" spans="1:84" s="62" customFormat="1" ht="15" customHeight="1">
      <c r="A1019" s="49"/>
      <c r="B1019" s="2">
        <v>1177</v>
      </c>
      <c r="C1019" s="2">
        <v>1014</v>
      </c>
      <c r="D1019" s="49" t="s">
        <v>1035</v>
      </c>
      <c r="E1019" s="49" t="s">
        <v>1505</v>
      </c>
      <c r="F1019" s="93" t="s">
        <v>963</v>
      </c>
      <c r="G1019" s="85">
        <v>1975</v>
      </c>
      <c r="H1019" s="49" t="s">
        <v>31</v>
      </c>
      <c r="I1019" s="49" t="s">
        <v>31</v>
      </c>
      <c r="J1019" s="105">
        <f t="shared" si="77"/>
        <v>57.28</v>
      </c>
      <c r="K1019" s="249">
        <f t="shared" si="78"/>
        <v>58.83</v>
      </c>
      <c r="L1019" s="51">
        <f t="shared" si="79"/>
        <v>1</v>
      </c>
      <c r="M1019" s="52" t="str">
        <f t="shared" si="80"/>
        <v>nie</v>
      </c>
      <c r="N1019" s="106">
        <f>IF($M1019="ano",LARGE((Q1019,U1019,Y1019,AC1019,AG1019,AK1019,AO1019,AS1019,AW1019,BA1019,BE1019,BI1019,BM1019,BQ1019,BU1019,BY1019,CC1019),1)+LARGE((Q1019,U1019,Y1019,AC1019,AG1019,AK1019,AO1019,AS1019,AW1019,BA1019,BE1019,BI1019,BM1019,BQ1019,BU1019,BY1019,CC1019),2)+LARGE((Q1019,U1019,Y1019,AC1019,AG1019,AK1019,AO1019,AS1019,AW1019,BA1019,BE1019,BI1019,BM1019,BQ1019,BU1019,BY1019,CC1019),3)+LARGE((Q1019,U1019,Y1019,AC1019,AG1019,AK1019,AO1019,AS1019,AW1019,BA1019,BE1019,BI1019,BM1019,BQ1019,BU1019,BY1019,CC1019),4)+LARGE((Q1019,U1019,Y1019,AC1019,AG1019,AK1019,AO1019,AS1019,AW1019,BA1019,BE1019,BI1019,BM1019,BQ1019,BU1019,BY1019,CC1019),5),J1019)</f>
        <v>57.28</v>
      </c>
      <c r="O1019" s="250">
        <f>IF($M1019="ano",LARGE((S1019,W1019,AA1019,AE1019,AI1019,AM1019,AQ1019,AU1019,AY1019,BC1019,BG1019,BK1019,BO1019,BS1019,BW1019,CA1019,CE1019),1)+LARGE((S1019,W1019,AA1019,AE1019,AI1019,AM1019,AQ1019,AU1019,AY1019,BC1019,BG1019,BK1019,BO1019,BS1019,BW1019,CA1019,CE1019),2)+LARGE((S1019,W1019,AA1019,AE1019,AI1019,AM1019,AQ1019,AU1019,AY1019,BC1019,BG1019,BK1019,BO1019,BS1019,BW1019,CA1019,CE1019),3)+LARGE((S1019,W1019,AA1019,AE1019,AI1019,AM1019,AQ1019,AU1019,AY1019,BC1019,BG1019,BK1019,BO1019,BS1019,BW1019,CA1019,CE1019),4)+LARGE((S1019,W1019,AA1019,AE1019,AI1019,AM1019,AQ1019,AU1019,AY1019,BC1019,BG1019,BK1019,BO1019,BS1019,BW1019,CA1019,CE1019),5),K1019)</f>
        <v>58.83</v>
      </c>
      <c r="P1019" s="54"/>
      <c r="Q1019" s="55"/>
      <c r="R1019" s="55"/>
      <c r="S1019" s="55"/>
      <c r="T1019" s="56"/>
      <c r="U1019" s="57"/>
      <c r="V1019" s="57"/>
      <c r="W1019" s="57"/>
      <c r="X1019" s="58"/>
      <c r="Y1019" s="59"/>
      <c r="Z1019" s="59"/>
      <c r="AA1019" s="59"/>
      <c r="AB1019" s="77"/>
      <c r="AC1019" s="60"/>
      <c r="AD1019" s="60"/>
      <c r="AE1019" s="60"/>
      <c r="AF1019" s="61"/>
      <c r="AG1019" s="61"/>
      <c r="AH1019" s="61"/>
      <c r="AI1019" s="61"/>
      <c r="AJ1019" s="200"/>
      <c r="AK1019" s="201"/>
      <c r="AL1019" s="201"/>
      <c r="AM1019" s="201"/>
      <c r="AO1019" s="63"/>
      <c r="AP1019" s="63"/>
      <c r="AQ1019" s="63"/>
      <c r="AR1019" s="77"/>
      <c r="AS1019" s="60"/>
      <c r="AT1019" s="60"/>
      <c r="AU1019" s="60"/>
      <c r="AV1019" s="78"/>
      <c r="AW1019" s="79"/>
      <c r="AX1019" s="79"/>
      <c r="AY1019" s="79"/>
      <c r="AZ1019" s="64"/>
      <c r="BA1019" s="65"/>
      <c r="BB1019" s="65"/>
      <c r="BC1019" s="65"/>
      <c r="BD1019" s="66"/>
      <c r="BE1019" s="67"/>
      <c r="BF1019" s="67"/>
      <c r="BG1019" s="67"/>
      <c r="BH1019" s="213">
        <v>0.10249999999999999</v>
      </c>
      <c r="BI1019" s="254">
        <v>57.28</v>
      </c>
      <c r="BJ1019" s="213">
        <v>9.98145E-2</v>
      </c>
      <c r="BK1019" s="254">
        <v>58.83</v>
      </c>
      <c r="BL1019" s="112"/>
      <c r="BM1019" s="233"/>
      <c r="BN1019" s="233"/>
      <c r="BO1019" s="255"/>
      <c r="BP1019" s="69"/>
      <c r="BQ1019" s="69"/>
      <c r="BR1019" s="69"/>
      <c r="BS1019" s="69"/>
      <c r="BT1019" s="218"/>
      <c r="BU1019" s="259"/>
      <c r="BV1019" s="259"/>
      <c r="BW1019" s="260"/>
      <c r="BX1019" s="219"/>
      <c r="BY1019" s="257"/>
      <c r="BZ1019" s="257"/>
      <c r="CA1019" s="257"/>
      <c r="CB1019" s="221"/>
      <c r="CC1019" s="222"/>
      <c r="CD1019" s="222"/>
      <c r="CE1019" s="222"/>
      <c r="CF1019" s="49"/>
    </row>
    <row r="1020" spans="1:84" s="62" customFormat="1" ht="15" customHeight="1">
      <c r="A1020" s="49"/>
      <c r="B1020" s="2">
        <v>1178</v>
      </c>
      <c r="C1020" s="2">
        <v>1015</v>
      </c>
      <c r="D1020" s="49" t="s">
        <v>916</v>
      </c>
      <c r="E1020" s="49" t="s">
        <v>1948</v>
      </c>
      <c r="F1020" s="93" t="s">
        <v>857</v>
      </c>
      <c r="G1020" s="85">
        <v>1985</v>
      </c>
      <c r="H1020" s="49" t="s">
        <v>31</v>
      </c>
      <c r="I1020" s="49" t="s">
        <v>31</v>
      </c>
      <c r="J1020" s="105">
        <f t="shared" si="77"/>
        <v>58</v>
      </c>
      <c r="K1020" s="249">
        <f t="shared" si="78"/>
        <v>58</v>
      </c>
      <c r="L1020" s="51">
        <f t="shared" si="79"/>
        <v>1</v>
      </c>
      <c r="M1020" s="52" t="str">
        <f t="shared" si="80"/>
        <v>nie</v>
      </c>
      <c r="N1020" s="106">
        <f>IF($M1020="ano",LARGE((Q1020,U1020,Y1020,AC1020,AG1020,AK1020,AO1020,AS1020,AW1020,BA1020,BE1020,BI1020,BM1020,BQ1020,BU1020,BY1020,CC1020),1)+LARGE((Q1020,U1020,Y1020,AC1020,AG1020,AK1020,AO1020,AS1020,AW1020,BA1020,BE1020,BI1020,BM1020,BQ1020,BU1020,BY1020,CC1020),2)+LARGE((Q1020,U1020,Y1020,AC1020,AG1020,AK1020,AO1020,AS1020,AW1020,BA1020,BE1020,BI1020,BM1020,BQ1020,BU1020,BY1020,CC1020),3)+LARGE((Q1020,U1020,Y1020,AC1020,AG1020,AK1020,AO1020,AS1020,AW1020,BA1020,BE1020,BI1020,BM1020,BQ1020,BU1020,BY1020,CC1020),4)+LARGE((Q1020,U1020,Y1020,AC1020,AG1020,AK1020,AO1020,AS1020,AW1020,BA1020,BE1020,BI1020,BM1020,BQ1020,BU1020,BY1020,CC1020),5),J1020)</f>
        <v>58</v>
      </c>
      <c r="O1020" s="250">
        <f>IF($M1020="ano",LARGE((S1020,W1020,AA1020,AE1020,AI1020,AM1020,AQ1020,AU1020,AY1020,BC1020,BG1020,BK1020,BO1020,BS1020,BW1020,CA1020,CE1020),1)+LARGE((S1020,W1020,AA1020,AE1020,AI1020,AM1020,AQ1020,AU1020,AY1020,BC1020,BG1020,BK1020,BO1020,BS1020,BW1020,CA1020,CE1020),2)+LARGE((S1020,W1020,AA1020,AE1020,AI1020,AM1020,AQ1020,AU1020,AY1020,BC1020,BG1020,BK1020,BO1020,BS1020,BW1020,CA1020,CE1020),3)+LARGE((S1020,W1020,AA1020,AE1020,AI1020,AM1020,AQ1020,AU1020,AY1020,BC1020,BG1020,BK1020,BO1020,BS1020,BW1020,CA1020,CE1020),4)+LARGE((S1020,W1020,AA1020,AE1020,AI1020,AM1020,AQ1020,AU1020,AY1020,BC1020,BG1020,BK1020,BO1020,BS1020,BW1020,CA1020,CE1020),5),K1020)</f>
        <v>58</v>
      </c>
      <c r="P1020" s="54"/>
      <c r="Q1020" s="55"/>
      <c r="R1020" s="55"/>
      <c r="S1020" s="55"/>
      <c r="T1020" s="56"/>
      <c r="U1020" s="57"/>
      <c r="V1020" s="57"/>
      <c r="W1020" s="57"/>
      <c r="X1020" s="58"/>
      <c r="Y1020" s="59" t="s">
        <v>247</v>
      </c>
      <c r="Z1020" s="59"/>
      <c r="AA1020" s="59" t="s">
        <v>247</v>
      </c>
      <c r="AB1020" s="77"/>
      <c r="AC1020" s="60"/>
      <c r="AD1020" s="60"/>
      <c r="AE1020" s="60"/>
      <c r="AF1020" s="61"/>
      <c r="AG1020" s="61"/>
      <c r="AH1020" s="61"/>
      <c r="AI1020" s="61"/>
      <c r="AJ1020" s="200"/>
      <c r="AK1020" s="201"/>
      <c r="AL1020" s="201"/>
      <c r="AM1020" s="201"/>
      <c r="AO1020" s="63"/>
      <c r="AP1020" s="63"/>
      <c r="AQ1020" s="63"/>
      <c r="AR1020" s="77"/>
      <c r="AS1020" s="60"/>
      <c r="AT1020" s="60"/>
      <c r="AU1020" s="60"/>
      <c r="AV1020" s="78"/>
      <c r="AW1020" s="79"/>
      <c r="AX1020" s="79"/>
      <c r="AY1020" s="79"/>
      <c r="AZ1020" s="64"/>
      <c r="BA1020" s="65"/>
      <c r="BB1020" s="65"/>
      <c r="BC1020" s="65"/>
      <c r="BD1020" s="210">
        <v>8.3738425925925924E-2</v>
      </c>
      <c r="BE1020" s="258">
        <v>58</v>
      </c>
      <c r="BF1020" s="210">
        <v>8.3738425925925924E-2</v>
      </c>
      <c r="BG1020" s="258">
        <v>58</v>
      </c>
      <c r="BH1020" s="213"/>
      <c r="BI1020" s="214"/>
      <c r="BJ1020" s="214"/>
      <c r="BK1020" s="215"/>
      <c r="BL1020" s="112"/>
      <c r="BM1020" s="233"/>
      <c r="BN1020" s="233"/>
      <c r="BO1020" s="255"/>
      <c r="BP1020" s="69"/>
      <c r="BQ1020" s="69"/>
      <c r="BR1020" s="69"/>
      <c r="BS1020" s="69"/>
      <c r="BT1020" s="218"/>
      <c r="BU1020" s="259"/>
      <c r="BV1020" s="259"/>
      <c r="BW1020" s="260"/>
      <c r="BX1020" s="219"/>
      <c r="BY1020" s="257"/>
      <c r="BZ1020" s="257"/>
      <c r="CA1020" s="257"/>
      <c r="CB1020" s="221"/>
      <c r="CC1020" s="222"/>
      <c r="CD1020" s="222"/>
      <c r="CE1020" s="222"/>
      <c r="CF1020" s="49"/>
    </row>
    <row r="1021" spans="1:84" s="62" customFormat="1" ht="15" customHeight="1">
      <c r="A1021" s="49"/>
      <c r="B1021" s="2">
        <v>1179</v>
      </c>
      <c r="C1021" s="2">
        <v>1016</v>
      </c>
      <c r="D1021" s="49" t="s">
        <v>2358</v>
      </c>
      <c r="E1021" s="49" t="s">
        <v>2041</v>
      </c>
      <c r="F1021" s="93" t="s">
        <v>2359</v>
      </c>
      <c r="G1021" s="85">
        <v>1981</v>
      </c>
      <c r="H1021" s="49" t="s">
        <v>31</v>
      </c>
      <c r="I1021" s="2" t="str">
        <f>IF(G1021&lt;=1953,"M60",IF(G1021&lt;=1963,"M50",IF(G1021&lt;=1973,"M40","M")))</f>
        <v>M</v>
      </c>
      <c r="J1021" s="105">
        <f t="shared" si="77"/>
        <v>56.85</v>
      </c>
      <c r="K1021" s="249">
        <f t="shared" si="78"/>
        <v>56.879999999999995</v>
      </c>
      <c r="L1021" s="51">
        <f t="shared" si="79"/>
        <v>1</v>
      </c>
      <c r="M1021" s="52" t="str">
        <f t="shared" si="80"/>
        <v>nie</v>
      </c>
      <c r="N1021" s="106">
        <f>IF($M1021="ano",LARGE((Q1021,U1021,Y1021,AC1021,AG1021,AK1021,AO1021,AS1021,AW1021,BA1021,BE1021,BI1021,BM1021,BQ1021,BU1021,BY1021,CC1021),1)+LARGE((Q1021,U1021,Y1021,AC1021,AG1021,AK1021,AO1021,AS1021,AW1021,BA1021,BE1021,BI1021,BM1021,BQ1021,BU1021,BY1021,CC1021),2)+LARGE((Q1021,U1021,Y1021,AC1021,AG1021,AK1021,AO1021,AS1021,AW1021,BA1021,BE1021,BI1021,BM1021,BQ1021,BU1021,BY1021,CC1021),3)+LARGE((Q1021,U1021,Y1021,AC1021,AG1021,AK1021,AO1021,AS1021,AW1021,BA1021,BE1021,BI1021,BM1021,BQ1021,BU1021,BY1021,CC1021),4)+LARGE((Q1021,U1021,Y1021,AC1021,AG1021,AK1021,AO1021,AS1021,AW1021,BA1021,BE1021,BI1021,BM1021,BQ1021,BU1021,BY1021,CC1021),5),J1021)</f>
        <v>56.85</v>
      </c>
      <c r="O1021" s="250">
        <f>IF($M1021="ano",LARGE((S1021,W1021,AA1021,AE1021,AI1021,AM1021,AQ1021,AU1021,AY1021,BC1021,BG1021,BK1021,BO1021,BS1021,BW1021,CA1021,CE1021),1)+LARGE((S1021,W1021,AA1021,AE1021,AI1021,AM1021,AQ1021,AU1021,AY1021,BC1021,BG1021,BK1021,BO1021,BS1021,BW1021,CA1021,CE1021),2)+LARGE((S1021,W1021,AA1021,AE1021,AI1021,AM1021,AQ1021,AU1021,AY1021,BC1021,BG1021,BK1021,BO1021,BS1021,BW1021,CA1021,CE1021),3)+LARGE((S1021,W1021,AA1021,AE1021,AI1021,AM1021,AQ1021,AU1021,AY1021,BC1021,BG1021,BK1021,BO1021,BS1021,BW1021,CA1021,CE1021),4)+LARGE((S1021,W1021,AA1021,AE1021,AI1021,AM1021,AQ1021,AU1021,AY1021,BC1021,BG1021,BK1021,BO1021,BS1021,BW1021,CA1021,CE1021),5),K1021)</f>
        <v>56.879999999999995</v>
      </c>
      <c r="P1021" s="191"/>
      <c r="Q1021" s="192"/>
      <c r="R1021" s="192"/>
      <c r="S1021" s="193"/>
      <c r="T1021" s="194">
        <v>0.13170138888888888</v>
      </c>
      <c r="U1021" s="256">
        <v>56.85</v>
      </c>
      <c r="V1021" s="194">
        <v>0.13163553819444446</v>
      </c>
      <c r="W1021" s="256">
        <v>56.879999999999995</v>
      </c>
      <c r="X1021" s="197"/>
      <c r="Y1021" s="198" t="s">
        <v>247</v>
      </c>
      <c r="Z1021" s="198"/>
      <c r="AA1021" s="199" t="s">
        <v>247</v>
      </c>
      <c r="AB1021" s="200"/>
      <c r="AC1021" s="201"/>
      <c r="AD1021" s="201"/>
      <c r="AE1021" s="202"/>
      <c r="AF1021" s="203"/>
      <c r="AG1021" s="204"/>
      <c r="AH1021" s="204"/>
      <c r="AI1021" s="205"/>
      <c r="AJ1021" s="200"/>
      <c r="AK1021" s="201" t="s">
        <v>247</v>
      </c>
      <c r="AL1021" s="201"/>
      <c r="AM1021" s="202"/>
      <c r="AN1021" s="206"/>
      <c r="AO1021" s="207" t="s">
        <v>247</v>
      </c>
      <c r="AP1021" s="207"/>
      <c r="AQ1021" s="208"/>
      <c r="AR1021" s="77"/>
      <c r="AS1021" s="60"/>
      <c r="AT1021" s="60"/>
      <c r="AU1021" s="202"/>
      <c r="AV1021" s="78"/>
      <c r="AW1021" s="231"/>
      <c r="AX1021" s="231"/>
      <c r="AY1021" s="253"/>
      <c r="AZ1021" s="64"/>
      <c r="BA1021" s="207"/>
      <c r="BB1021" s="207"/>
      <c r="BC1021" s="208"/>
      <c r="BD1021" s="210"/>
      <c r="BE1021" s="211"/>
      <c r="BF1021" s="211"/>
      <c r="BG1021" s="212"/>
      <c r="BH1021" s="213"/>
      <c r="BI1021" s="214"/>
      <c r="BJ1021" s="214"/>
      <c r="BK1021" s="215"/>
      <c r="BL1021" s="112"/>
      <c r="BM1021" s="233"/>
      <c r="BN1021" s="233"/>
      <c r="BO1021" s="255"/>
      <c r="BP1021" s="216"/>
      <c r="BQ1021" s="216"/>
      <c r="BR1021" s="216"/>
      <c r="BS1021" s="217"/>
      <c r="BT1021" s="218"/>
      <c r="BU1021" s="259"/>
      <c r="BV1021" s="259"/>
      <c r="BW1021" s="260"/>
      <c r="BX1021" s="219"/>
      <c r="BY1021" s="257"/>
      <c r="BZ1021" s="257"/>
      <c r="CA1021" s="257"/>
      <c r="CB1021" s="221"/>
      <c r="CC1021" s="222"/>
      <c r="CD1021" s="222"/>
      <c r="CE1021" s="222"/>
      <c r="CF1021" s="49"/>
    </row>
    <row r="1022" spans="1:84" s="62" customFormat="1" ht="15" customHeight="1">
      <c r="A1022" s="49"/>
      <c r="B1022" s="2">
        <v>1180</v>
      </c>
      <c r="C1022" s="2">
        <v>1017</v>
      </c>
      <c r="D1022" s="49" t="s">
        <v>2371</v>
      </c>
      <c r="E1022" s="49" t="s">
        <v>2370</v>
      </c>
      <c r="F1022" s="93" t="s">
        <v>2372</v>
      </c>
      <c r="G1022" s="85">
        <v>1962</v>
      </c>
      <c r="H1022" s="49" t="s">
        <v>31</v>
      </c>
      <c r="I1022" s="2" t="str">
        <f>IF(G1022&lt;=1953,"M60",IF(G1022&lt;=1963,"M50",IF(G1022&lt;=1973,"M40","M")))</f>
        <v>M50</v>
      </c>
      <c r="J1022" s="105">
        <f t="shared" si="77"/>
        <v>49.64</v>
      </c>
      <c r="K1022" s="249">
        <f t="shared" si="78"/>
        <v>56.669999999999995</v>
      </c>
      <c r="L1022" s="51">
        <f t="shared" si="79"/>
        <v>1</v>
      </c>
      <c r="M1022" s="52" t="str">
        <f t="shared" si="80"/>
        <v>nie</v>
      </c>
      <c r="N1022" s="106">
        <f>IF($M1022="ano",LARGE((Q1022,U1022,Y1022,AC1022,AG1022,AK1022,AO1022,AS1022,AW1022,BA1022,BE1022,BI1022,BM1022,BQ1022,BU1022,BY1022,CC1022),1)+LARGE((Q1022,U1022,Y1022,AC1022,AG1022,AK1022,AO1022,AS1022,AW1022,BA1022,BE1022,BI1022,BM1022,BQ1022,BU1022,BY1022,CC1022),2)+LARGE((Q1022,U1022,Y1022,AC1022,AG1022,AK1022,AO1022,AS1022,AW1022,BA1022,BE1022,BI1022,BM1022,BQ1022,BU1022,BY1022,CC1022),3)+LARGE((Q1022,U1022,Y1022,AC1022,AG1022,AK1022,AO1022,AS1022,AW1022,BA1022,BE1022,BI1022,BM1022,BQ1022,BU1022,BY1022,CC1022),4)+LARGE((Q1022,U1022,Y1022,AC1022,AG1022,AK1022,AO1022,AS1022,AW1022,BA1022,BE1022,BI1022,BM1022,BQ1022,BU1022,BY1022,CC1022),5),J1022)</f>
        <v>49.64</v>
      </c>
      <c r="O1022" s="250">
        <f>IF($M1022="ano",LARGE((S1022,W1022,AA1022,AE1022,AI1022,AM1022,AQ1022,AU1022,AY1022,BC1022,BG1022,BK1022,BO1022,BS1022,BW1022,CA1022,CE1022),1)+LARGE((S1022,W1022,AA1022,AE1022,AI1022,AM1022,AQ1022,AU1022,AY1022,BC1022,BG1022,BK1022,BO1022,BS1022,BW1022,CA1022,CE1022),2)+LARGE((S1022,W1022,AA1022,AE1022,AI1022,AM1022,AQ1022,AU1022,AY1022,BC1022,BG1022,BK1022,BO1022,BS1022,BW1022,CA1022,CE1022),3)+LARGE((S1022,W1022,AA1022,AE1022,AI1022,AM1022,AQ1022,AU1022,AY1022,BC1022,BG1022,BK1022,BO1022,BS1022,BW1022,CA1022,CE1022),4)+LARGE((S1022,W1022,AA1022,AE1022,AI1022,AM1022,AQ1022,AU1022,AY1022,BC1022,BG1022,BK1022,BO1022,BS1022,BW1022,CA1022,CE1022),5),K1022)</f>
        <v>56.669999999999995</v>
      </c>
      <c r="P1022" s="191"/>
      <c r="Q1022" s="192"/>
      <c r="R1022" s="192"/>
      <c r="S1022" s="193"/>
      <c r="T1022" s="194">
        <v>0.13417824074074072</v>
      </c>
      <c r="U1022" s="256">
        <v>49.64</v>
      </c>
      <c r="V1022" s="194">
        <v>0.11755355671296294</v>
      </c>
      <c r="W1022" s="256">
        <v>56.669999999999995</v>
      </c>
      <c r="X1022" s="197"/>
      <c r="Y1022" s="198" t="s">
        <v>247</v>
      </c>
      <c r="Z1022" s="198"/>
      <c r="AA1022" s="199" t="s">
        <v>247</v>
      </c>
      <c r="AB1022" s="200"/>
      <c r="AC1022" s="201"/>
      <c r="AD1022" s="201"/>
      <c r="AE1022" s="202"/>
      <c r="AF1022" s="203"/>
      <c r="AG1022" s="204" t="s">
        <v>247</v>
      </c>
      <c r="AH1022" s="204"/>
      <c r="AI1022" s="205"/>
      <c r="AJ1022" s="200"/>
      <c r="AK1022" s="201" t="s">
        <v>247</v>
      </c>
      <c r="AL1022" s="201"/>
      <c r="AM1022" s="202"/>
      <c r="AN1022" s="206"/>
      <c r="AO1022" s="207" t="s">
        <v>247</v>
      </c>
      <c r="AP1022" s="207"/>
      <c r="AQ1022" s="208"/>
      <c r="AR1022" s="77"/>
      <c r="AS1022" s="60"/>
      <c r="AT1022" s="60"/>
      <c r="AU1022" s="202"/>
      <c r="AV1022" s="78"/>
      <c r="AW1022" s="231"/>
      <c r="AX1022" s="231"/>
      <c r="AY1022" s="253"/>
      <c r="AZ1022" s="64"/>
      <c r="BA1022" s="207"/>
      <c r="BB1022" s="207"/>
      <c r="BC1022" s="208"/>
      <c r="BD1022" s="210"/>
      <c r="BE1022" s="211"/>
      <c r="BF1022" s="211"/>
      <c r="BG1022" s="212"/>
      <c r="BH1022" s="213"/>
      <c r="BI1022" s="214"/>
      <c r="BJ1022" s="214"/>
      <c r="BK1022" s="215"/>
      <c r="BL1022" s="112"/>
      <c r="BM1022" s="233"/>
      <c r="BN1022" s="233"/>
      <c r="BO1022" s="255"/>
      <c r="BP1022" s="225"/>
      <c r="BQ1022" s="216"/>
      <c r="BR1022" s="216"/>
      <c r="BS1022" s="217"/>
      <c r="BT1022" s="218"/>
      <c r="BU1022" s="259"/>
      <c r="BV1022" s="259"/>
      <c r="BW1022" s="260"/>
      <c r="BX1022" s="219"/>
      <c r="BY1022" s="257"/>
      <c r="BZ1022" s="257"/>
      <c r="CA1022" s="257"/>
      <c r="CB1022" s="221"/>
      <c r="CC1022" s="222"/>
      <c r="CD1022" s="222"/>
      <c r="CE1022" s="222"/>
      <c r="CF1022" s="49"/>
    </row>
    <row r="1023" spans="1:84" s="62" customFormat="1" ht="15" customHeight="1">
      <c r="A1023" s="49"/>
      <c r="B1023" s="2">
        <v>1181</v>
      </c>
      <c r="C1023" s="2">
        <v>1018</v>
      </c>
      <c r="D1023" s="49" t="s">
        <v>2376</v>
      </c>
      <c r="E1023" s="49" t="s">
        <v>1505</v>
      </c>
      <c r="F1023" s="93" t="s">
        <v>277</v>
      </c>
      <c r="G1023" s="85" t="s">
        <v>249</v>
      </c>
      <c r="H1023" s="49" t="s">
        <v>31</v>
      </c>
      <c r="I1023" s="49" t="s">
        <v>32</v>
      </c>
      <c r="J1023" s="105">
        <f t="shared" si="77"/>
        <v>52.66</v>
      </c>
      <c r="K1023" s="249">
        <f t="shared" si="78"/>
        <v>56.25</v>
      </c>
      <c r="L1023" s="51">
        <f t="shared" si="79"/>
        <v>1</v>
      </c>
      <c r="M1023" s="52" t="str">
        <f t="shared" si="80"/>
        <v>nie</v>
      </c>
      <c r="N1023" s="106">
        <f>IF($M1023="ano",LARGE((Q1023,U1023,Y1023,AC1023,AG1023,AK1023,AO1023,AS1023,AW1023,BA1023,BE1023,BI1023,BM1023,BQ1023,BU1023,BY1023,CC1023),1)+LARGE((Q1023,U1023,Y1023,AC1023,AG1023,AK1023,AO1023,AS1023,AW1023,BA1023,BE1023,BI1023,BM1023,BQ1023,BU1023,BY1023,CC1023),2)+LARGE((Q1023,U1023,Y1023,AC1023,AG1023,AK1023,AO1023,AS1023,AW1023,BA1023,BE1023,BI1023,BM1023,BQ1023,BU1023,BY1023,CC1023),3)+LARGE((Q1023,U1023,Y1023,AC1023,AG1023,AK1023,AO1023,AS1023,AW1023,BA1023,BE1023,BI1023,BM1023,BQ1023,BU1023,BY1023,CC1023),4)+LARGE((Q1023,U1023,Y1023,AC1023,AG1023,AK1023,AO1023,AS1023,AW1023,BA1023,BE1023,BI1023,BM1023,BQ1023,BU1023,BY1023,CC1023),5),J1023)</f>
        <v>52.66</v>
      </c>
      <c r="O1023" s="250">
        <f>IF($M1023="ano",LARGE((S1023,W1023,AA1023,AE1023,AI1023,AM1023,AQ1023,AU1023,AY1023,BC1023,BG1023,BK1023,BO1023,BS1023,BW1023,CA1023,CE1023),1)+LARGE((S1023,W1023,AA1023,AE1023,AI1023,AM1023,AQ1023,AU1023,AY1023,BC1023,BG1023,BK1023,BO1023,BS1023,BW1023,CA1023,CE1023),2)+LARGE((S1023,W1023,AA1023,AE1023,AI1023,AM1023,AQ1023,AU1023,AY1023,BC1023,BG1023,BK1023,BO1023,BS1023,BW1023,CA1023,CE1023),3)+LARGE((S1023,W1023,AA1023,AE1023,AI1023,AM1023,AQ1023,AU1023,AY1023,BC1023,BG1023,BK1023,BO1023,BS1023,BW1023,CA1023,CE1023),4)+LARGE((S1023,W1023,AA1023,AE1023,AI1023,AM1023,AQ1023,AU1023,AY1023,BC1023,BG1023,BK1023,BO1023,BS1023,BW1023,CA1023,CE1023),5),K1023)</f>
        <v>56.25</v>
      </c>
      <c r="P1023" s="54"/>
      <c r="Q1023" s="55"/>
      <c r="R1023" s="55"/>
      <c r="S1023" s="193"/>
      <c r="T1023" s="56"/>
      <c r="U1023" s="57"/>
      <c r="V1023" s="57"/>
      <c r="W1023" s="196"/>
      <c r="X1023" s="58"/>
      <c r="Y1023" s="59" t="s">
        <v>247</v>
      </c>
      <c r="Z1023" s="59"/>
      <c r="AA1023" s="199" t="s">
        <v>247</v>
      </c>
      <c r="AB1023" s="77"/>
      <c r="AC1023" s="60"/>
      <c r="AD1023" s="60"/>
      <c r="AE1023" s="202"/>
      <c r="AF1023" s="61"/>
      <c r="AG1023" s="61"/>
      <c r="AH1023" s="61"/>
      <c r="AI1023" s="205"/>
      <c r="AJ1023" s="200"/>
      <c r="AK1023" s="201" t="s">
        <v>247</v>
      </c>
      <c r="AL1023" s="201"/>
      <c r="AM1023" s="202"/>
      <c r="AN1023" s="206">
        <v>4.4328703703703703E-2</v>
      </c>
      <c r="AO1023" s="251">
        <v>52.66</v>
      </c>
      <c r="AP1023" s="206">
        <v>4.1500532407407406E-2</v>
      </c>
      <c r="AQ1023" s="251">
        <v>56.25</v>
      </c>
      <c r="AR1023" s="77"/>
      <c r="AS1023" s="60"/>
      <c r="AT1023" s="60"/>
      <c r="AU1023" s="202"/>
      <c r="AV1023" s="78"/>
      <c r="AW1023" s="231"/>
      <c r="AX1023" s="231"/>
      <c r="AY1023" s="253"/>
      <c r="AZ1023" s="64"/>
      <c r="BA1023" s="207"/>
      <c r="BB1023" s="207"/>
      <c r="BC1023" s="208"/>
      <c r="BD1023" s="210"/>
      <c r="BE1023" s="211"/>
      <c r="BF1023" s="211"/>
      <c r="BG1023" s="212"/>
      <c r="BH1023" s="213"/>
      <c r="BI1023" s="214"/>
      <c r="BJ1023" s="214"/>
      <c r="BK1023" s="215"/>
      <c r="BL1023" s="112"/>
      <c r="BM1023" s="233"/>
      <c r="BN1023" s="233"/>
      <c r="BO1023" s="255"/>
      <c r="BP1023" s="69"/>
      <c r="BQ1023" s="69"/>
      <c r="BR1023" s="69"/>
      <c r="BS1023" s="217"/>
      <c r="BT1023" s="218"/>
      <c r="BU1023" s="259"/>
      <c r="BV1023" s="259"/>
      <c r="BW1023" s="260"/>
      <c r="BX1023" s="219"/>
      <c r="BY1023" s="257"/>
      <c r="BZ1023" s="257"/>
      <c r="CA1023" s="257"/>
      <c r="CB1023" s="221"/>
      <c r="CC1023" s="222"/>
      <c r="CD1023" s="222"/>
      <c r="CE1023" s="222"/>
      <c r="CF1023" s="49"/>
    </row>
    <row r="1024" spans="1:84" s="62" customFormat="1" ht="15" customHeight="1">
      <c r="A1024" s="49"/>
      <c r="B1024" s="2">
        <v>1182</v>
      </c>
      <c r="C1024" s="2">
        <v>1019</v>
      </c>
      <c r="D1024" s="49" t="s">
        <v>480</v>
      </c>
      <c r="E1024" s="49" t="s">
        <v>1520</v>
      </c>
      <c r="F1024" s="93" t="s">
        <v>433</v>
      </c>
      <c r="G1024" s="85" t="s">
        <v>344</v>
      </c>
      <c r="H1024" s="49" t="s">
        <v>31</v>
      </c>
      <c r="I1024" s="49" t="s">
        <v>31</v>
      </c>
      <c r="J1024" s="105">
        <f t="shared" si="77"/>
        <v>54.75</v>
      </c>
      <c r="K1024" s="249">
        <f t="shared" si="78"/>
        <v>54.75</v>
      </c>
      <c r="L1024" s="51">
        <f t="shared" si="79"/>
        <v>1</v>
      </c>
      <c r="M1024" s="52" t="str">
        <f t="shared" si="80"/>
        <v>nie</v>
      </c>
      <c r="N1024" s="106">
        <f>IF($M1024="ano",LARGE((Q1024,U1024,Y1024,AC1024,AG1024,AK1024,AO1024,AS1024,AW1024,BA1024,BE1024,BI1024,BM1024,BQ1024,BU1024,BY1024,CC1024),1)+LARGE((Q1024,U1024,Y1024,AC1024,AG1024,AK1024,AO1024,AS1024,AW1024,BA1024,BE1024,BI1024,BM1024,BQ1024,BU1024,BY1024,CC1024),2)+LARGE((Q1024,U1024,Y1024,AC1024,AG1024,AK1024,AO1024,AS1024,AW1024,BA1024,BE1024,BI1024,BM1024,BQ1024,BU1024,BY1024,CC1024),3)+LARGE((Q1024,U1024,Y1024,AC1024,AG1024,AK1024,AO1024,AS1024,AW1024,BA1024,BE1024,BI1024,BM1024,BQ1024,BU1024,BY1024,CC1024),4)+LARGE((Q1024,U1024,Y1024,AC1024,AG1024,AK1024,AO1024,AS1024,AW1024,BA1024,BE1024,BI1024,BM1024,BQ1024,BU1024,BY1024,CC1024),5),J1024)</f>
        <v>54.75</v>
      </c>
      <c r="O1024" s="250">
        <f>IF($M1024="ano",LARGE((S1024,W1024,AA1024,AE1024,AI1024,AM1024,AQ1024,AU1024,AY1024,BC1024,BG1024,BK1024,BO1024,BS1024,BW1024,CA1024,CE1024),1)+LARGE((S1024,W1024,AA1024,AE1024,AI1024,AM1024,AQ1024,AU1024,AY1024,BC1024,BG1024,BK1024,BO1024,BS1024,BW1024,CA1024,CE1024),2)+LARGE((S1024,W1024,AA1024,AE1024,AI1024,AM1024,AQ1024,AU1024,AY1024,BC1024,BG1024,BK1024,BO1024,BS1024,BW1024,CA1024,CE1024),3)+LARGE((S1024,W1024,AA1024,AE1024,AI1024,AM1024,AQ1024,AU1024,AY1024,BC1024,BG1024,BK1024,BO1024,BS1024,BW1024,CA1024,CE1024),4)+LARGE((S1024,W1024,AA1024,AE1024,AI1024,AM1024,AQ1024,AU1024,AY1024,BC1024,BG1024,BK1024,BO1024,BS1024,BW1024,CA1024,CE1024),5),K1024)</f>
        <v>54.75</v>
      </c>
      <c r="P1024" s="54"/>
      <c r="Q1024" s="55"/>
      <c r="R1024" s="55"/>
      <c r="S1024" s="193"/>
      <c r="T1024" s="56"/>
      <c r="U1024" s="57"/>
      <c r="V1024" s="57"/>
      <c r="W1024" s="196"/>
      <c r="X1024" s="58"/>
      <c r="Y1024" s="59" t="s">
        <v>247</v>
      </c>
      <c r="Z1024" s="59"/>
      <c r="AA1024" s="199" t="s">
        <v>247</v>
      </c>
      <c r="AB1024" s="77"/>
      <c r="AC1024" s="60"/>
      <c r="AD1024" s="60"/>
      <c r="AE1024" s="202"/>
      <c r="AF1024" s="61"/>
      <c r="AG1024" s="61"/>
      <c r="AH1024" s="61"/>
      <c r="AI1024" s="205"/>
      <c r="AJ1024" s="200"/>
      <c r="AK1024" s="201"/>
      <c r="AL1024" s="201"/>
      <c r="AM1024" s="202"/>
      <c r="AN1024" s="206">
        <v>4.4062500000000004E-2</v>
      </c>
      <c r="AO1024" s="251">
        <v>54.75</v>
      </c>
      <c r="AP1024" s="206">
        <v>4.4062500000000004E-2</v>
      </c>
      <c r="AQ1024" s="251">
        <v>54.75</v>
      </c>
      <c r="AR1024" s="77"/>
      <c r="AS1024" s="60"/>
      <c r="AT1024" s="60"/>
      <c r="AU1024" s="202"/>
      <c r="AV1024" s="78"/>
      <c r="AW1024" s="231"/>
      <c r="AX1024" s="231"/>
      <c r="AY1024" s="253"/>
      <c r="AZ1024" s="64"/>
      <c r="BA1024" s="207"/>
      <c r="BB1024" s="207"/>
      <c r="BC1024" s="208"/>
      <c r="BD1024" s="210"/>
      <c r="BE1024" s="211"/>
      <c r="BF1024" s="211"/>
      <c r="BG1024" s="212"/>
      <c r="BH1024" s="213"/>
      <c r="BI1024" s="214"/>
      <c r="BJ1024" s="214"/>
      <c r="BK1024" s="215"/>
      <c r="BL1024" s="112"/>
      <c r="BM1024" s="233"/>
      <c r="BN1024" s="233"/>
      <c r="BO1024" s="255"/>
      <c r="BP1024" s="69"/>
      <c r="BQ1024" s="69"/>
      <c r="BR1024" s="69"/>
      <c r="BS1024" s="217"/>
      <c r="BT1024" s="218"/>
      <c r="BU1024" s="259"/>
      <c r="BV1024" s="259"/>
      <c r="BW1024" s="260"/>
      <c r="BX1024" s="219"/>
      <c r="BY1024" s="257"/>
      <c r="BZ1024" s="257"/>
      <c r="CA1024" s="257"/>
      <c r="CB1024" s="221"/>
      <c r="CC1024" s="222"/>
      <c r="CD1024" s="222"/>
      <c r="CE1024" s="222"/>
      <c r="CF1024" s="49"/>
    </row>
    <row r="1025" spans="1:84" s="62" customFormat="1" ht="15" customHeight="1">
      <c r="A1025" s="49"/>
      <c r="B1025" s="2">
        <v>1185</v>
      </c>
      <c r="C1025" s="2">
        <v>1020</v>
      </c>
      <c r="D1025" s="47" t="s">
        <v>25</v>
      </c>
      <c r="E1025" s="47" t="s">
        <v>1855</v>
      </c>
      <c r="F1025" s="89" t="s">
        <v>42</v>
      </c>
      <c r="G1025" s="48">
        <v>1952</v>
      </c>
      <c r="H1025" s="49" t="s">
        <v>31</v>
      </c>
      <c r="I1025" s="2" t="str">
        <f>IF(G1025&lt;=1953,"M60",IF(G1025&lt;=1963,"M50",IF(G1025&lt;=1973,"M40","M")))</f>
        <v>M60</v>
      </c>
      <c r="J1025" s="105">
        <f t="shared" si="77"/>
        <v>43.17</v>
      </c>
      <c r="K1025" s="249">
        <f t="shared" si="78"/>
        <v>53.9</v>
      </c>
      <c r="L1025" s="51">
        <f t="shared" si="79"/>
        <v>1</v>
      </c>
      <c r="M1025" s="52" t="str">
        <f t="shared" si="80"/>
        <v>nie</v>
      </c>
      <c r="N1025" s="106">
        <f>IF($M1025="ano",LARGE((Q1025,U1025,Y1025,AC1025,AG1025,AK1025,AO1025,AS1025,AW1025,BA1025,BE1025,BI1025,BM1025,BQ1025,BU1025,BY1025,CC1025),1)+LARGE((Q1025,U1025,Y1025,AC1025,AG1025,AK1025,AO1025,AS1025,AW1025,BA1025,BE1025,BI1025,BM1025,BQ1025,BU1025,BY1025,CC1025),2)+LARGE((Q1025,U1025,Y1025,AC1025,AG1025,AK1025,AO1025,AS1025,AW1025,BA1025,BE1025,BI1025,BM1025,BQ1025,BU1025,BY1025,CC1025),3)+LARGE((Q1025,U1025,Y1025,AC1025,AG1025,AK1025,AO1025,AS1025,AW1025,BA1025,BE1025,BI1025,BM1025,BQ1025,BU1025,BY1025,CC1025),4)+LARGE((Q1025,U1025,Y1025,AC1025,AG1025,AK1025,AO1025,AS1025,AW1025,BA1025,BE1025,BI1025,BM1025,BQ1025,BU1025,BY1025,CC1025),5),J1025)</f>
        <v>43.17</v>
      </c>
      <c r="O1025" s="250">
        <f>IF($M1025="ano",LARGE((S1025,W1025,AA1025,AE1025,AI1025,AM1025,AQ1025,AU1025,AY1025,BC1025,BG1025,BK1025,BO1025,BS1025,BW1025,CA1025,CE1025),1)+LARGE((S1025,W1025,AA1025,AE1025,AI1025,AM1025,AQ1025,AU1025,AY1025,BC1025,BG1025,BK1025,BO1025,BS1025,BW1025,CA1025,CE1025),2)+LARGE((S1025,W1025,AA1025,AE1025,AI1025,AM1025,AQ1025,AU1025,AY1025,BC1025,BG1025,BK1025,BO1025,BS1025,BW1025,CA1025,CE1025),3)+LARGE((S1025,W1025,AA1025,AE1025,AI1025,AM1025,AQ1025,AU1025,AY1025,BC1025,BG1025,BK1025,BO1025,BS1025,BW1025,CA1025,CE1025),4)+LARGE((S1025,W1025,AA1025,AE1025,AI1025,AM1025,AQ1025,AU1025,AY1025,BC1025,BG1025,BK1025,BO1025,BS1025,BW1025,CA1025,CE1025),5),K1025)</f>
        <v>53.9</v>
      </c>
      <c r="P1025" s="191">
        <v>0.32384259259259257</v>
      </c>
      <c r="Q1025" s="192">
        <v>43.17</v>
      </c>
      <c r="R1025" s="191">
        <v>0.25939791666666667</v>
      </c>
      <c r="S1025" s="192">
        <v>53.9</v>
      </c>
      <c r="T1025" s="194"/>
      <c r="U1025" s="195"/>
      <c r="V1025" s="195"/>
      <c r="W1025" s="196"/>
      <c r="X1025" s="197"/>
      <c r="Y1025" s="198" t="s">
        <v>247</v>
      </c>
      <c r="Z1025" s="198"/>
      <c r="AA1025" s="199" t="s">
        <v>247</v>
      </c>
      <c r="AB1025" s="200"/>
      <c r="AC1025" s="201"/>
      <c r="AD1025" s="201"/>
      <c r="AE1025" s="202"/>
      <c r="AF1025" s="203"/>
      <c r="AG1025" s="204" t="s">
        <v>247</v>
      </c>
      <c r="AH1025" s="204"/>
      <c r="AI1025" s="205"/>
      <c r="AJ1025" s="200"/>
      <c r="AK1025" s="201" t="s">
        <v>247</v>
      </c>
      <c r="AL1025" s="201"/>
      <c r="AM1025" s="202"/>
      <c r="AN1025" s="206"/>
      <c r="AO1025" s="207" t="s">
        <v>247</v>
      </c>
      <c r="AP1025" s="207"/>
      <c r="AQ1025" s="208"/>
      <c r="AR1025" s="77"/>
      <c r="AS1025" s="60"/>
      <c r="AT1025" s="60"/>
      <c r="AU1025" s="202"/>
      <c r="AV1025" s="78"/>
      <c r="AW1025" s="231"/>
      <c r="AX1025" s="231"/>
      <c r="AY1025" s="253"/>
      <c r="AZ1025" s="64"/>
      <c r="BA1025" s="207"/>
      <c r="BB1025" s="207"/>
      <c r="BC1025" s="208"/>
      <c r="BD1025" s="210"/>
      <c r="BE1025" s="211"/>
      <c r="BF1025" s="211"/>
      <c r="BG1025" s="212"/>
      <c r="BH1025" s="213"/>
      <c r="BI1025" s="214"/>
      <c r="BJ1025" s="214"/>
      <c r="BK1025" s="215"/>
      <c r="BL1025" s="112"/>
      <c r="BM1025" s="233"/>
      <c r="BN1025" s="233"/>
      <c r="BO1025" s="255"/>
      <c r="BP1025" s="216"/>
      <c r="BQ1025" s="216"/>
      <c r="BR1025" s="216"/>
      <c r="BS1025" s="217"/>
      <c r="BT1025" s="218"/>
      <c r="BU1025" s="259"/>
      <c r="BV1025" s="259"/>
      <c r="BW1025" s="260"/>
      <c r="BX1025" s="219"/>
      <c r="BY1025" s="257"/>
      <c r="BZ1025" s="257"/>
      <c r="CA1025" s="257"/>
      <c r="CB1025" s="221"/>
      <c r="CC1025" s="222"/>
      <c r="CD1025" s="222"/>
      <c r="CE1025" s="222"/>
      <c r="CF1025" s="49"/>
    </row>
    <row r="1026" spans="1:84" s="62" customFormat="1" ht="15" customHeight="1">
      <c r="A1026" s="49"/>
      <c r="B1026" s="2">
        <v>1188</v>
      </c>
      <c r="C1026" s="2">
        <v>1021</v>
      </c>
      <c r="D1026" s="49" t="s">
        <v>1410</v>
      </c>
      <c r="E1026" s="49" t="s">
        <v>1409</v>
      </c>
      <c r="F1026" s="93" t="s">
        <v>247</v>
      </c>
      <c r="G1026" s="85">
        <v>1966</v>
      </c>
      <c r="H1026" s="49" t="s">
        <v>31</v>
      </c>
      <c r="I1026" s="49" t="s">
        <v>32</v>
      </c>
      <c r="J1026" s="105">
        <f t="shared" si="77"/>
        <v>48.38</v>
      </c>
      <c r="K1026" s="249">
        <f t="shared" si="78"/>
        <v>53.39</v>
      </c>
      <c r="L1026" s="51">
        <f t="shared" si="79"/>
        <v>1</v>
      </c>
      <c r="M1026" s="52" t="str">
        <f t="shared" si="80"/>
        <v>nie</v>
      </c>
      <c r="N1026" s="106">
        <f>IF($M1026="ano",LARGE((Q1026,U1026,Y1026,AC1026,AG1026,AK1026,AO1026,AS1026,AW1026,BA1026,BE1026,BI1026,BM1026,BQ1026,BU1026,BY1026,CC1026),1)+LARGE((Q1026,U1026,Y1026,AC1026,AG1026,AK1026,AO1026,AS1026,AW1026,BA1026,BE1026,BI1026,BM1026,BQ1026,BU1026,BY1026,CC1026),2)+LARGE((Q1026,U1026,Y1026,AC1026,AG1026,AK1026,AO1026,AS1026,AW1026,BA1026,BE1026,BI1026,BM1026,BQ1026,BU1026,BY1026,CC1026),3)+LARGE((Q1026,U1026,Y1026,AC1026,AG1026,AK1026,AO1026,AS1026,AW1026,BA1026,BE1026,BI1026,BM1026,BQ1026,BU1026,BY1026,CC1026),4)+LARGE((Q1026,U1026,Y1026,AC1026,AG1026,AK1026,AO1026,AS1026,AW1026,BA1026,BE1026,BI1026,BM1026,BQ1026,BU1026,BY1026,CC1026),5),J1026)</f>
        <v>48.38</v>
      </c>
      <c r="O1026" s="250">
        <f>IF($M1026="ano",LARGE((S1026,W1026,AA1026,AE1026,AI1026,AM1026,AQ1026,AU1026,AY1026,BC1026,BG1026,BK1026,BO1026,BS1026,BW1026,CA1026,CE1026),1)+LARGE((S1026,W1026,AA1026,AE1026,AI1026,AM1026,AQ1026,AU1026,AY1026,BC1026,BG1026,BK1026,BO1026,BS1026,BW1026,CA1026,CE1026),2)+LARGE((S1026,W1026,AA1026,AE1026,AI1026,AM1026,AQ1026,AU1026,AY1026,BC1026,BG1026,BK1026,BO1026,BS1026,BW1026,CA1026,CE1026),3)+LARGE((S1026,W1026,AA1026,AE1026,AI1026,AM1026,AQ1026,AU1026,AY1026,BC1026,BG1026,BK1026,BO1026,BS1026,BW1026,CA1026,CE1026),4)+LARGE((S1026,W1026,AA1026,AE1026,AI1026,AM1026,AQ1026,AU1026,AY1026,BC1026,BG1026,BK1026,BO1026,BS1026,BW1026,CA1026,CE1026),5),K1026)</f>
        <v>53.39</v>
      </c>
      <c r="P1026" s="54"/>
      <c r="Q1026" s="55"/>
      <c r="R1026" s="55"/>
      <c r="S1026" s="55"/>
      <c r="T1026" s="56"/>
      <c r="U1026" s="57"/>
      <c r="V1026" s="57"/>
      <c r="W1026" s="57"/>
      <c r="X1026" s="58"/>
      <c r="Y1026" s="59"/>
      <c r="Z1026" s="59"/>
      <c r="AA1026" s="59"/>
      <c r="AB1026" s="77"/>
      <c r="AC1026" s="60"/>
      <c r="AD1026" s="60"/>
      <c r="AE1026" s="60"/>
      <c r="AF1026" s="61"/>
      <c r="AG1026" s="61"/>
      <c r="AH1026" s="61"/>
      <c r="AI1026" s="61"/>
      <c r="AJ1026" s="200"/>
      <c r="AK1026" s="201"/>
      <c r="AL1026" s="201"/>
      <c r="AM1026" s="201"/>
      <c r="AO1026" s="63"/>
      <c r="AP1026" s="63"/>
      <c r="AQ1026" s="63"/>
      <c r="AR1026" s="77"/>
      <c r="AS1026" s="60"/>
      <c r="AT1026" s="60"/>
      <c r="AU1026" s="60"/>
      <c r="AV1026" s="78"/>
      <c r="AW1026" s="79"/>
      <c r="AX1026" s="79"/>
      <c r="AY1026" s="79"/>
      <c r="AZ1026" s="64"/>
      <c r="BA1026" s="65"/>
      <c r="BB1026" s="65"/>
      <c r="BC1026" s="65"/>
      <c r="BD1026" s="66"/>
      <c r="BE1026" s="67"/>
      <c r="BF1026" s="67"/>
      <c r="BG1026" s="67"/>
      <c r="BH1026" s="73"/>
      <c r="BI1026" s="74"/>
      <c r="BJ1026" s="74"/>
      <c r="BK1026" s="74"/>
      <c r="BL1026" s="68"/>
      <c r="BM1026" s="68"/>
      <c r="BN1026" s="68"/>
      <c r="BO1026" s="68"/>
      <c r="BP1026" s="69"/>
      <c r="BQ1026" s="69"/>
      <c r="BR1026" s="69"/>
      <c r="BS1026" s="69"/>
      <c r="BT1026" s="75"/>
      <c r="BU1026" s="75"/>
      <c r="BV1026" s="75"/>
      <c r="BW1026" s="75"/>
      <c r="BX1026" s="219"/>
      <c r="BY1026" s="264"/>
      <c r="BZ1026" s="264"/>
      <c r="CA1026" s="257"/>
      <c r="CB1026" s="221">
        <v>8.3726851851851858E-2</v>
      </c>
      <c r="CC1026" s="222">
        <v>48.38</v>
      </c>
      <c r="CD1026" s="221">
        <v>7.5873273148148151E-2</v>
      </c>
      <c r="CE1026" s="222">
        <v>53.39</v>
      </c>
      <c r="CF1026" s="49"/>
    </row>
    <row r="1027" spans="1:84" s="62" customFormat="1" ht="15" customHeight="1">
      <c r="A1027" s="49"/>
      <c r="B1027" s="2">
        <v>1190</v>
      </c>
      <c r="C1027" s="2">
        <v>1022</v>
      </c>
      <c r="D1027" s="47" t="s">
        <v>2368</v>
      </c>
      <c r="E1027" s="47" t="s">
        <v>1511</v>
      </c>
      <c r="F1027" s="89" t="s">
        <v>2369</v>
      </c>
      <c r="G1027" s="48">
        <v>1971</v>
      </c>
      <c r="H1027" s="49" t="s">
        <v>31</v>
      </c>
      <c r="I1027" s="2" t="s">
        <v>39</v>
      </c>
      <c r="J1027" s="105">
        <f t="shared" si="77"/>
        <v>50.28</v>
      </c>
      <c r="K1027" s="249">
        <f t="shared" si="78"/>
        <v>53.28</v>
      </c>
      <c r="L1027" s="51">
        <f t="shared" si="79"/>
        <v>1</v>
      </c>
      <c r="M1027" s="52" t="str">
        <f t="shared" si="80"/>
        <v>nie</v>
      </c>
      <c r="N1027" s="106">
        <f>IF($M1027="ano",LARGE((Q1027,U1027,Y1027,AC1027,AG1027,AK1027,AO1027,AS1027,AW1027,BA1027,BE1027,BI1027,BM1027,BQ1027,BU1027,BY1027,CC1027),1)+LARGE((Q1027,U1027,Y1027,AC1027,AG1027,AK1027,AO1027,AS1027,AW1027,BA1027,BE1027,BI1027,BM1027,BQ1027,BU1027,BY1027,CC1027),2)+LARGE((Q1027,U1027,Y1027,AC1027,AG1027,AK1027,AO1027,AS1027,AW1027,BA1027,BE1027,BI1027,BM1027,BQ1027,BU1027,BY1027,CC1027),3)+LARGE((Q1027,U1027,Y1027,AC1027,AG1027,AK1027,AO1027,AS1027,AW1027,BA1027,BE1027,BI1027,BM1027,BQ1027,BU1027,BY1027,CC1027),4)+LARGE((Q1027,U1027,Y1027,AC1027,AG1027,AK1027,AO1027,AS1027,AW1027,BA1027,BE1027,BI1027,BM1027,BQ1027,BU1027,BY1027,CC1027),5),J1027)</f>
        <v>50.28</v>
      </c>
      <c r="O1027" s="250">
        <f>IF($M1027="ano",LARGE((S1027,W1027,AA1027,AE1027,AI1027,AM1027,AQ1027,AU1027,AY1027,BC1027,BG1027,BK1027,BO1027,BS1027,BW1027,CA1027,CE1027),1)+LARGE((S1027,W1027,AA1027,AE1027,AI1027,AM1027,AQ1027,AU1027,AY1027,BC1027,BG1027,BK1027,BO1027,BS1027,BW1027,CA1027,CE1027),2)+LARGE((S1027,W1027,AA1027,AE1027,AI1027,AM1027,AQ1027,AU1027,AY1027,BC1027,BG1027,BK1027,BO1027,BS1027,BW1027,CA1027,CE1027),3)+LARGE((S1027,W1027,AA1027,AE1027,AI1027,AM1027,AQ1027,AU1027,AY1027,BC1027,BG1027,BK1027,BO1027,BS1027,BW1027,CA1027,CE1027),4)+LARGE((S1027,W1027,AA1027,AE1027,AI1027,AM1027,AQ1027,AU1027,AY1027,BC1027,BG1027,BK1027,BO1027,BS1027,BW1027,CA1027,CE1027),5),K1027)</f>
        <v>53.28</v>
      </c>
      <c r="P1027" s="191"/>
      <c r="Q1027" s="192"/>
      <c r="R1027" s="192"/>
      <c r="S1027" s="193"/>
      <c r="T1027" s="194">
        <v>0.13395833333333332</v>
      </c>
      <c r="U1027" s="256">
        <v>50.28</v>
      </c>
      <c r="V1027" s="194">
        <v>0.12641647916666665</v>
      </c>
      <c r="W1027" s="256">
        <v>53.28</v>
      </c>
      <c r="X1027" s="197"/>
      <c r="Y1027" s="198" t="s">
        <v>247</v>
      </c>
      <c r="Z1027" s="198"/>
      <c r="AA1027" s="199" t="s">
        <v>247</v>
      </c>
      <c r="AB1027" s="200"/>
      <c r="AC1027" s="201"/>
      <c r="AD1027" s="201"/>
      <c r="AE1027" s="202"/>
      <c r="AF1027" s="203"/>
      <c r="AG1027" s="204"/>
      <c r="AH1027" s="204"/>
      <c r="AI1027" s="205"/>
      <c r="AJ1027" s="200"/>
      <c r="AK1027" s="201" t="s">
        <v>247</v>
      </c>
      <c r="AL1027" s="201"/>
      <c r="AM1027" s="202"/>
      <c r="AN1027" s="206"/>
      <c r="AO1027" s="207" t="s">
        <v>247</v>
      </c>
      <c r="AP1027" s="207"/>
      <c r="AQ1027" s="208"/>
      <c r="AR1027" s="77"/>
      <c r="AS1027" s="60"/>
      <c r="AT1027" s="60"/>
      <c r="AU1027" s="202"/>
      <c r="AV1027" s="78"/>
      <c r="AW1027" s="231"/>
      <c r="AX1027" s="231"/>
      <c r="AY1027" s="253"/>
      <c r="AZ1027" s="64"/>
      <c r="BA1027" s="207"/>
      <c r="BB1027" s="207"/>
      <c r="BC1027" s="208"/>
      <c r="BD1027" s="210"/>
      <c r="BE1027" s="211"/>
      <c r="BF1027" s="211"/>
      <c r="BG1027" s="212"/>
      <c r="BH1027" s="213"/>
      <c r="BI1027" s="214"/>
      <c r="BJ1027" s="214"/>
      <c r="BK1027" s="215"/>
      <c r="BL1027" s="112"/>
      <c r="BM1027" s="233"/>
      <c r="BN1027" s="233"/>
      <c r="BO1027" s="255"/>
      <c r="BP1027" s="216"/>
      <c r="BQ1027" s="216"/>
      <c r="BR1027" s="216"/>
      <c r="BS1027" s="217"/>
      <c r="BT1027" s="218"/>
      <c r="BU1027" s="259"/>
      <c r="BV1027" s="259"/>
      <c r="BW1027" s="260"/>
      <c r="BX1027" s="219"/>
      <c r="BY1027" s="257"/>
      <c r="BZ1027" s="257"/>
      <c r="CA1027" s="257"/>
      <c r="CB1027" s="221"/>
      <c r="CC1027" s="222"/>
      <c r="CD1027" s="222"/>
      <c r="CE1027" s="222"/>
      <c r="CF1027" s="49"/>
    </row>
    <row r="1028" spans="1:84" s="62" customFormat="1" ht="15" customHeight="1">
      <c r="A1028" s="49"/>
      <c r="B1028" s="2">
        <v>1191</v>
      </c>
      <c r="C1028" s="2">
        <v>1023</v>
      </c>
      <c r="D1028" s="49" t="s">
        <v>1407</v>
      </c>
      <c r="E1028" s="49" t="s">
        <v>1567</v>
      </c>
      <c r="F1028" s="93" t="s">
        <v>1408</v>
      </c>
      <c r="G1028" s="85">
        <v>1976</v>
      </c>
      <c r="H1028" s="49" t="s">
        <v>31</v>
      </c>
      <c r="I1028" s="49" t="s">
        <v>31</v>
      </c>
      <c r="J1028" s="105">
        <f t="shared" si="77"/>
        <v>51.73</v>
      </c>
      <c r="K1028" s="249">
        <f t="shared" si="78"/>
        <v>52.75</v>
      </c>
      <c r="L1028" s="51">
        <f t="shared" si="79"/>
        <v>1</v>
      </c>
      <c r="M1028" s="52" t="str">
        <f t="shared" si="80"/>
        <v>nie</v>
      </c>
      <c r="N1028" s="106">
        <f>IF($M1028="ano",LARGE((Q1028,U1028,Y1028,AC1028,AG1028,AK1028,AO1028,AS1028,AW1028,BA1028,BE1028,BI1028,BM1028,BQ1028,BU1028,BY1028,CC1028),1)+LARGE((Q1028,U1028,Y1028,AC1028,AG1028,AK1028,AO1028,AS1028,AW1028,BA1028,BE1028,BI1028,BM1028,BQ1028,BU1028,BY1028,CC1028),2)+LARGE((Q1028,U1028,Y1028,AC1028,AG1028,AK1028,AO1028,AS1028,AW1028,BA1028,BE1028,BI1028,BM1028,BQ1028,BU1028,BY1028,CC1028),3)+LARGE((Q1028,U1028,Y1028,AC1028,AG1028,AK1028,AO1028,AS1028,AW1028,BA1028,BE1028,BI1028,BM1028,BQ1028,BU1028,BY1028,CC1028),4)+LARGE((Q1028,U1028,Y1028,AC1028,AG1028,AK1028,AO1028,AS1028,AW1028,BA1028,BE1028,BI1028,BM1028,BQ1028,BU1028,BY1028,CC1028),5),J1028)</f>
        <v>51.73</v>
      </c>
      <c r="O1028" s="250">
        <f>IF($M1028="ano",LARGE((S1028,W1028,AA1028,AE1028,AI1028,AM1028,AQ1028,AU1028,AY1028,BC1028,BG1028,BK1028,BO1028,BS1028,BW1028,CA1028,CE1028),1)+LARGE((S1028,W1028,AA1028,AE1028,AI1028,AM1028,AQ1028,AU1028,AY1028,BC1028,BG1028,BK1028,BO1028,BS1028,BW1028,CA1028,CE1028),2)+LARGE((S1028,W1028,AA1028,AE1028,AI1028,AM1028,AQ1028,AU1028,AY1028,BC1028,BG1028,BK1028,BO1028,BS1028,BW1028,CA1028,CE1028),3)+LARGE((S1028,W1028,AA1028,AE1028,AI1028,AM1028,AQ1028,AU1028,AY1028,BC1028,BG1028,BK1028,BO1028,BS1028,BW1028,CA1028,CE1028),4)+LARGE((S1028,W1028,AA1028,AE1028,AI1028,AM1028,AQ1028,AU1028,AY1028,BC1028,BG1028,BK1028,BO1028,BS1028,BW1028,CA1028,CE1028),5),K1028)</f>
        <v>52.75</v>
      </c>
      <c r="P1028" s="54"/>
      <c r="Q1028" s="55"/>
      <c r="R1028" s="55"/>
      <c r="S1028" s="55"/>
      <c r="T1028" s="56"/>
      <c r="U1028" s="57"/>
      <c r="V1028" s="57"/>
      <c r="W1028" s="57"/>
      <c r="X1028" s="58"/>
      <c r="Y1028" s="59"/>
      <c r="Z1028" s="59"/>
      <c r="AA1028" s="59"/>
      <c r="AB1028" s="77"/>
      <c r="AC1028" s="60"/>
      <c r="AD1028" s="60"/>
      <c r="AE1028" s="60"/>
      <c r="AF1028" s="61"/>
      <c r="AG1028" s="61"/>
      <c r="AH1028" s="61"/>
      <c r="AI1028" s="61"/>
      <c r="AJ1028" s="200"/>
      <c r="AK1028" s="201"/>
      <c r="AL1028" s="201"/>
      <c r="AM1028" s="201"/>
      <c r="AO1028" s="63"/>
      <c r="AP1028" s="63"/>
      <c r="AQ1028" s="63"/>
      <c r="AR1028" s="77"/>
      <c r="AS1028" s="60"/>
      <c r="AT1028" s="60"/>
      <c r="AU1028" s="60"/>
      <c r="AV1028" s="78"/>
      <c r="AW1028" s="79"/>
      <c r="AX1028" s="79"/>
      <c r="AY1028" s="79"/>
      <c r="AZ1028" s="64"/>
      <c r="BA1028" s="65"/>
      <c r="BB1028" s="65"/>
      <c r="BC1028" s="65"/>
      <c r="BD1028" s="66"/>
      <c r="BE1028" s="67"/>
      <c r="BF1028" s="67"/>
      <c r="BG1028" s="67"/>
      <c r="BH1028" s="73"/>
      <c r="BI1028" s="74"/>
      <c r="BJ1028" s="74"/>
      <c r="BK1028" s="74"/>
      <c r="BL1028" s="68"/>
      <c r="BM1028" s="68"/>
      <c r="BN1028" s="68"/>
      <c r="BO1028" s="68"/>
      <c r="BP1028" s="69"/>
      <c r="BQ1028" s="69"/>
      <c r="BR1028" s="69"/>
      <c r="BS1028" s="69"/>
      <c r="BT1028" s="75"/>
      <c r="BU1028" s="75"/>
      <c r="BV1028" s="75"/>
      <c r="BW1028" s="75"/>
      <c r="BX1028" s="219"/>
      <c r="BY1028" s="264"/>
      <c r="BZ1028" s="264"/>
      <c r="CA1028" s="257"/>
      <c r="CB1028" s="221">
        <v>8.2928240740740747E-2</v>
      </c>
      <c r="CC1028" s="222">
        <v>51.73</v>
      </c>
      <c r="CD1028" s="221">
        <v>8.133601851851853E-2</v>
      </c>
      <c r="CE1028" s="222">
        <v>52.75</v>
      </c>
      <c r="CF1028" s="49"/>
    </row>
    <row r="1029" spans="1:84" s="62" customFormat="1" ht="15" customHeight="1">
      <c r="A1029" s="49"/>
      <c r="B1029" s="2">
        <v>1192</v>
      </c>
      <c r="C1029" s="2">
        <v>1024</v>
      </c>
      <c r="D1029" s="49" t="s">
        <v>1142</v>
      </c>
      <c r="E1029" s="49" t="s">
        <v>2565</v>
      </c>
      <c r="F1029" s="93" t="s">
        <v>1542</v>
      </c>
      <c r="G1029" s="85">
        <v>1963</v>
      </c>
      <c r="H1029" s="49" t="s">
        <v>31</v>
      </c>
      <c r="I1029" s="49" t="s">
        <v>33</v>
      </c>
      <c r="J1029" s="105">
        <f t="shared" si="77"/>
        <v>46.53</v>
      </c>
      <c r="K1029" s="249">
        <f t="shared" si="78"/>
        <v>52.66</v>
      </c>
      <c r="L1029" s="51">
        <f t="shared" si="79"/>
        <v>1</v>
      </c>
      <c r="M1029" s="52" t="str">
        <f t="shared" si="80"/>
        <v>nie</v>
      </c>
      <c r="N1029" s="106">
        <f>IF($M1029="ano",LARGE((Q1029,U1029,Y1029,AC1029,AG1029,AK1029,AO1029,AS1029,AW1029,BA1029,BE1029,BI1029,BM1029,BQ1029,BU1029,BY1029,CC1029),1)+LARGE((Q1029,U1029,Y1029,AC1029,AG1029,AK1029,AO1029,AS1029,AW1029,BA1029,BE1029,BI1029,BM1029,BQ1029,BU1029,BY1029,CC1029),2)+LARGE((Q1029,U1029,Y1029,AC1029,AG1029,AK1029,AO1029,AS1029,AW1029,BA1029,BE1029,BI1029,BM1029,BQ1029,BU1029,BY1029,CC1029),3)+LARGE((Q1029,U1029,Y1029,AC1029,AG1029,AK1029,AO1029,AS1029,AW1029,BA1029,BE1029,BI1029,BM1029,BQ1029,BU1029,BY1029,CC1029),4)+LARGE((Q1029,U1029,Y1029,AC1029,AG1029,AK1029,AO1029,AS1029,AW1029,BA1029,BE1029,BI1029,BM1029,BQ1029,BU1029,BY1029,CC1029),5),J1029)</f>
        <v>46.53</v>
      </c>
      <c r="O1029" s="250">
        <f>IF($M1029="ano",LARGE((S1029,W1029,AA1029,AE1029,AI1029,AM1029,AQ1029,AU1029,AY1029,BC1029,BG1029,BK1029,BO1029,BS1029,BW1029,CA1029,CE1029),1)+LARGE((S1029,W1029,AA1029,AE1029,AI1029,AM1029,AQ1029,AU1029,AY1029,BC1029,BG1029,BK1029,BO1029,BS1029,BW1029,CA1029,CE1029),2)+LARGE((S1029,W1029,AA1029,AE1029,AI1029,AM1029,AQ1029,AU1029,AY1029,BC1029,BG1029,BK1029,BO1029,BS1029,BW1029,CA1029,CE1029),3)+LARGE((S1029,W1029,AA1029,AE1029,AI1029,AM1029,AQ1029,AU1029,AY1029,BC1029,BG1029,BK1029,BO1029,BS1029,BW1029,CA1029,CE1029),4)+LARGE((S1029,W1029,AA1029,AE1029,AI1029,AM1029,AQ1029,AU1029,AY1029,BC1029,BG1029,BK1029,BO1029,BS1029,BW1029,CA1029,CE1029),5),K1029)</f>
        <v>52.66</v>
      </c>
      <c r="P1029" s="54"/>
      <c r="Q1029" s="55"/>
      <c r="R1029" s="55"/>
      <c r="S1029" s="55"/>
      <c r="T1029" s="56"/>
      <c r="U1029" s="57"/>
      <c r="V1029" s="57"/>
      <c r="W1029" s="57"/>
      <c r="X1029" s="58"/>
      <c r="Y1029" s="59"/>
      <c r="Z1029" s="59"/>
      <c r="AA1029" s="59"/>
      <c r="AB1029" s="77"/>
      <c r="AC1029" s="60"/>
      <c r="AD1029" s="60"/>
      <c r="AE1029" s="60"/>
      <c r="AF1029" s="61"/>
      <c r="AG1029" s="61"/>
      <c r="AH1029" s="61"/>
      <c r="AI1029" s="61"/>
      <c r="AJ1029" s="200"/>
      <c r="AK1029" s="201"/>
      <c r="AL1029" s="201"/>
      <c r="AM1029" s="201"/>
      <c r="AO1029" s="63"/>
      <c r="AP1029" s="63"/>
      <c r="AQ1029" s="63"/>
      <c r="AR1029" s="77"/>
      <c r="AS1029" s="60"/>
      <c r="AT1029" s="60"/>
      <c r="AU1029" s="60"/>
      <c r="AV1029" s="78"/>
      <c r="AW1029" s="79"/>
      <c r="AX1029" s="79"/>
      <c r="AY1029" s="79"/>
      <c r="AZ1029" s="64"/>
      <c r="BA1029" s="65"/>
      <c r="BB1029" s="65"/>
      <c r="BC1029" s="65"/>
      <c r="BD1029" s="66"/>
      <c r="BE1029" s="67"/>
      <c r="BF1029" s="67"/>
      <c r="BG1029" s="67"/>
      <c r="BH1029" s="73"/>
      <c r="BI1029" s="74"/>
      <c r="BJ1029" s="74"/>
      <c r="BK1029" s="74"/>
      <c r="BL1029" s="68"/>
      <c r="BM1029" s="68"/>
      <c r="BN1029" s="68"/>
      <c r="BO1029" s="68"/>
      <c r="BP1029" s="69"/>
      <c r="BQ1029" s="69"/>
      <c r="BR1029" s="69"/>
      <c r="BS1029" s="69"/>
      <c r="BT1029" s="75"/>
      <c r="BU1029" s="75"/>
      <c r="BV1029" s="75"/>
      <c r="BW1029" s="75"/>
      <c r="BX1029" s="219"/>
      <c r="BY1029" s="264"/>
      <c r="BZ1029" s="264"/>
      <c r="CA1029" s="257"/>
      <c r="CB1029" s="221">
        <v>8.4166666666666667E-2</v>
      </c>
      <c r="CC1029" s="222">
        <v>46.53</v>
      </c>
      <c r="CD1029" s="221">
        <v>7.4369666666666667E-2</v>
      </c>
      <c r="CE1029" s="222">
        <v>52.66</v>
      </c>
      <c r="CF1029" s="49"/>
    </row>
    <row r="1030" spans="1:84" s="62" customFormat="1" ht="15" customHeight="1">
      <c r="A1030" s="49"/>
      <c r="B1030" s="2">
        <v>1194</v>
      </c>
      <c r="C1030" s="2">
        <v>1025</v>
      </c>
      <c r="D1030" s="49" t="s">
        <v>556</v>
      </c>
      <c r="E1030" s="49" t="s">
        <v>1587</v>
      </c>
      <c r="F1030" s="93" t="s">
        <v>441</v>
      </c>
      <c r="G1030" s="85" t="s">
        <v>400</v>
      </c>
      <c r="H1030" s="49" t="s">
        <v>31</v>
      </c>
      <c r="I1030" s="49" t="s">
        <v>37</v>
      </c>
      <c r="J1030" s="105">
        <f t="shared" ref="J1030:J1093" si="81">SUMIF($P$5:$CF$5,"Body",P1030:CF1030)</f>
        <v>38.78</v>
      </c>
      <c r="K1030" s="249">
        <f t="shared" ref="K1030:K1093" si="82">SUMIF($P$5:$CF$5,"Body koef-vek",P1030:CF1030)</f>
        <v>52.35</v>
      </c>
      <c r="L1030" s="51">
        <f t="shared" ref="L1030:L1093" si="83">COUNT(Q1030,U1030,Y1030,AC1030,AG1030,AK1030,AO1030,AS1030,AW1030,BA1030,BE1030,BI1030,BM1030,BQ1030,BU1030,BY1030,CC1030)</f>
        <v>1</v>
      </c>
      <c r="M1030" s="52" t="str">
        <f t="shared" ref="M1030:M1093" si="84">IF(L1030&lt;=5,"nie","ano")</f>
        <v>nie</v>
      </c>
      <c r="N1030" s="106">
        <f>IF($M1030="ano",LARGE((Q1030,U1030,Y1030,AC1030,AG1030,AK1030,AO1030,AS1030,AW1030,BA1030,BE1030,BI1030,BM1030,BQ1030,BU1030,BY1030,CC1030),1)+LARGE((Q1030,U1030,Y1030,AC1030,AG1030,AK1030,AO1030,AS1030,AW1030,BA1030,BE1030,BI1030,BM1030,BQ1030,BU1030,BY1030,CC1030),2)+LARGE((Q1030,U1030,Y1030,AC1030,AG1030,AK1030,AO1030,AS1030,AW1030,BA1030,BE1030,BI1030,BM1030,BQ1030,BU1030,BY1030,CC1030),3)+LARGE((Q1030,U1030,Y1030,AC1030,AG1030,AK1030,AO1030,AS1030,AW1030,BA1030,BE1030,BI1030,BM1030,BQ1030,BU1030,BY1030,CC1030),4)+LARGE((Q1030,U1030,Y1030,AC1030,AG1030,AK1030,AO1030,AS1030,AW1030,BA1030,BE1030,BI1030,BM1030,BQ1030,BU1030,BY1030,CC1030),5),J1030)</f>
        <v>38.78</v>
      </c>
      <c r="O1030" s="250">
        <f>IF($M1030="ano",LARGE((S1030,W1030,AA1030,AE1030,AI1030,AM1030,AQ1030,AU1030,AY1030,BC1030,BG1030,BK1030,BO1030,BS1030,BW1030,CA1030,CE1030),1)+LARGE((S1030,W1030,AA1030,AE1030,AI1030,AM1030,AQ1030,AU1030,AY1030,BC1030,BG1030,BK1030,BO1030,BS1030,BW1030,CA1030,CE1030),2)+LARGE((S1030,W1030,AA1030,AE1030,AI1030,AM1030,AQ1030,AU1030,AY1030,BC1030,BG1030,BK1030,BO1030,BS1030,BW1030,CA1030,CE1030),3)+LARGE((S1030,W1030,AA1030,AE1030,AI1030,AM1030,AQ1030,AU1030,AY1030,BC1030,BG1030,BK1030,BO1030,BS1030,BW1030,CA1030,CE1030),4)+LARGE((S1030,W1030,AA1030,AE1030,AI1030,AM1030,AQ1030,AU1030,AY1030,BC1030,BG1030,BK1030,BO1030,BS1030,BW1030,CA1030,CE1030),5),K1030)</f>
        <v>52.35</v>
      </c>
      <c r="P1030" s="54"/>
      <c r="Q1030" s="55"/>
      <c r="R1030" s="55"/>
      <c r="S1030" s="193"/>
      <c r="T1030" s="56"/>
      <c r="U1030" s="57"/>
      <c r="V1030" s="57"/>
      <c r="W1030" s="196"/>
      <c r="X1030" s="58"/>
      <c r="Y1030" s="59" t="s">
        <v>247</v>
      </c>
      <c r="Z1030" s="59"/>
      <c r="AA1030" s="199" t="s">
        <v>247</v>
      </c>
      <c r="AB1030" s="77"/>
      <c r="AC1030" s="60"/>
      <c r="AD1030" s="60"/>
      <c r="AE1030" s="202"/>
      <c r="AF1030" s="61"/>
      <c r="AG1030" s="61"/>
      <c r="AH1030" s="61"/>
      <c r="AI1030" s="205"/>
      <c r="AJ1030" s="200"/>
      <c r="AK1030" s="201" t="s">
        <v>247</v>
      </c>
      <c r="AL1030" s="201"/>
      <c r="AM1030" s="202"/>
      <c r="AN1030" s="206">
        <v>4.6099537037037036E-2</v>
      </c>
      <c r="AO1030" s="251">
        <v>38.78</v>
      </c>
      <c r="AP1030" s="206">
        <v>3.4155146990740737E-2</v>
      </c>
      <c r="AQ1030" s="251">
        <v>52.35</v>
      </c>
      <c r="AR1030" s="77"/>
      <c r="AS1030" s="60"/>
      <c r="AT1030" s="60"/>
      <c r="AU1030" s="202"/>
      <c r="AV1030" s="78"/>
      <c r="AW1030" s="231"/>
      <c r="AX1030" s="231"/>
      <c r="AY1030" s="253"/>
      <c r="AZ1030" s="64"/>
      <c r="BA1030" s="207"/>
      <c r="BB1030" s="207"/>
      <c r="BC1030" s="208"/>
      <c r="BD1030" s="210"/>
      <c r="BE1030" s="211"/>
      <c r="BF1030" s="211"/>
      <c r="BG1030" s="212"/>
      <c r="BH1030" s="213"/>
      <c r="BI1030" s="214"/>
      <c r="BJ1030" s="214"/>
      <c r="BK1030" s="215"/>
      <c r="BL1030" s="112"/>
      <c r="BM1030" s="233"/>
      <c r="BN1030" s="233"/>
      <c r="BO1030" s="255"/>
      <c r="BP1030" s="69"/>
      <c r="BQ1030" s="69"/>
      <c r="BR1030" s="69"/>
      <c r="BS1030" s="217"/>
      <c r="BT1030" s="218"/>
      <c r="BU1030" s="259"/>
      <c r="BV1030" s="259"/>
      <c r="BW1030" s="260"/>
      <c r="BX1030" s="219"/>
      <c r="BY1030" s="257"/>
      <c r="BZ1030" s="257"/>
      <c r="CA1030" s="257"/>
      <c r="CB1030" s="221"/>
      <c r="CC1030" s="222"/>
      <c r="CD1030" s="222"/>
      <c r="CE1030" s="222"/>
      <c r="CF1030" s="49"/>
    </row>
    <row r="1031" spans="1:84" s="62" customFormat="1" ht="15" customHeight="1">
      <c r="A1031" s="49"/>
      <c r="B1031" s="2">
        <v>1195</v>
      </c>
      <c r="C1031" s="2">
        <v>1026</v>
      </c>
      <c r="D1031" s="49" t="s">
        <v>486</v>
      </c>
      <c r="E1031" s="49" t="s">
        <v>1564</v>
      </c>
      <c r="F1031" s="93" t="s">
        <v>277</v>
      </c>
      <c r="G1031" s="85" t="s">
        <v>299</v>
      </c>
      <c r="H1031" s="49" t="s">
        <v>31</v>
      </c>
      <c r="I1031" s="49" t="s">
        <v>32</v>
      </c>
      <c r="J1031" s="105">
        <f t="shared" si="81"/>
        <v>50.12</v>
      </c>
      <c r="K1031" s="249">
        <f t="shared" si="82"/>
        <v>52.28</v>
      </c>
      <c r="L1031" s="51">
        <f t="shared" si="83"/>
        <v>1</v>
      </c>
      <c r="M1031" s="52" t="str">
        <f t="shared" si="84"/>
        <v>nie</v>
      </c>
      <c r="N1031" s="106">
        <f>IF($M1031="ano",LARGE((Q1031,U1031,Y1031,AC1031,AG1031,AK1031,AO1031,AS1031,AW1031,BA1031,BE1031,BI1031,BM1031,BQ1031,BU1031,BY1031,CC1031),1)+LARGE((Q1031,U1031,Y1031,AC1031,AG1031,AK1031,AO1031,AS1031,AW1031,BA1031,BE1031,BI1031,BM1031,BQ1031,BU1031,BY1031,CC1031),2)+LARGE((Q1031,U1031,Y1031,AC1031,AG1031,AK1031,AO1031,AS1031,AW1031,BA1031,BE1031,BI1031,BM1031,BQ1031,BU1031,BY1031,CC1031),3)+LARGE((Q1031,U1031,Y1031,AC1031,AG1031,AK1031,AO1031,AS1031,AW1031,BA1031,BE1031,BI1031,BM1031,BQ1031,BU1031,BY1031,CC1031),4)+LARGE((Q1031,U1031,Y1031,AC1031,AG1031,AK1031,AO1031,AS1031,AW1031,BA1031,BE1031,BI1031,BM1031,BQ1031,BU1031,BY1031,CC1031),5),J1031)</f>
        <v>50.12</v>
      </c>
      <c r="O1031" s="250">
        <f>IF($M1031="ano",LARGE((S1031,W1031,AA1031,AE1031,AI1031,AM1031,AQ1031,AU1031,AY1031,BC1031,BG1031,BK1031,BO1031,BS1031,BW1031,CA1031,CE1031),1)+LARGE((S1031,W1031,AA1031,AE1031,AI1031,AM1031,AQ1031,AU1031,AY1031,BC1031,BG1031,BK1031,BO1031,BS1031,BW1031,CA1031,CE1031),2)+LARGE((S1031,W1031,AA1031,AE1031,AI1031,AM1031,AQ1031,AU1031,AY1031,BC1031,BG1031,BK1031,BO1031,BS1031,BW1031,CA1031,CE1031),3)+LARGE((S1031,W1031,AA1031,AE1031,AI1031,AM1031,AQ1031,AU1031,AY1031,BC1031,BG1031,BK1031,BO1031,BS1031,BW1031,CA1031,CE1031),4)+LARGE((S1031,W1031,AA1031,AE1031,AI1031,AM1031,AQ1031,AU1031,AY1031,BC1031,BG1031,BK1031,BO1031,BS1031,BW1031,CA1031,CE1031),5),K1031)</f>
        <v>52.28</v>
      </c>
      <c r="P1031" s="54"/>
      <c r="Q1031" s="55"/>
      <c r="R1031" s="55"/>
      <c r="S1031" s="193"/>
      <c r="T1031" s="56"/>
      <c r="U1031" s="57"/>
      <c r="V1031" s="57"/>
      <c r="W1031" s="196"/>
      <c r="X1031" s="58"/>
      <c r="Y1031" s="59" t="s">
        <v>247</v>
      </c>
      <c r="Z1031" s="59"/>
      <c r="AA1031" s="199" t="s">
        <v>247</v>
      </c>
      <c r="AB1031" s="77"/>
      <c r="AC1031" s="60"/>
      <c r="AD1031" s="60"/>
      <c r="AE1031" s="202"/>
      <c r="AF1031" s="61"/>
      <c r="AG1031" s="61"/>
      <c r="AH1031" s="61"/>
      <c r="AI1031" s="205"/>
      <c r="AJ1031" s="200"/>
      <c r="AK1031" s="201" t="s">
        <v>247</v>
      </c>
      <c r="AL1031" s="201"/>
      <c r="AM1031" s="202"/>
      <c r="AN1031" s="206">
        <v>4.4652777777777784E-2</v>
      </c>
      <c r="AO1031" s="251">
        <v>50.12</v>
      </c>
      <c r="AP1031" s="206">
        <v>4.2813083333333342E-2</v>
      </c>
      <c r="AQ1031" s="251">
        <v>52.28</v>
      </c>
      <c r="AR1031" s="77"/>
      <c r="AS1031" s="60"/>
      <c r="AT1031" s="60"/>
      <c r="AU1031" s="202"/>
      <c r="AV1031" s="78"/>
      <c r="AW1031" s="231"/>
      <c r="AX1031" s="231"/>
      <c r="AY1031" s="253"/>
      <c r="AZ1031" s="64"/>
      <c r="BA1031" s="207"/>
      <c r="BB1031" s="207"/>
      <c r="BC1031" s="208"/>
      <c r="BD1031" s="210"/>
      <c r="BE1031" s="211"/>
      <c r="BF1031" s="211"/>
      <c r="BG1031" s="212"/>
      <c r="BH1031" s="213"/>
      <c r="BI1031" s="214"/>
      <c r="BJ1031" s="214"/>
      <c r="BK1031" s="215"/>
      <c r="BL1031" s="112"/>
      <c r="BM1031" s="233"/>
      <c r="BN1031" s="233"/>
      <c r="BO1031" s="255"/>
      <c r="BP1031" s="69"/>
      <c r="BQ1031" s="69"/>
      <c r="BR1031" s="69"/>
      <c r="BS1031" s="217"/>
      <c r="BT1031" s="218"/>
      <c r="BU1031" s="259"/>
      <c r="BV1031" s="259"/>
      <c r="BW1031" s="260"/>
      <c r="BX1031" s="219"/>
      <c r="BY1031" s="257"/>
      <c r="BZ1031" s="257"/>
      <c r="CA1031" s="257"/>
      <c r="CB1031" s="221"/>
      <c r="CC1031" s="222"/>
      <c r="CD1031" s="222"/>
      <c r="CE1031" s="222"/>
      <c r="CF1031" s="49"/>
    </row>
    <row r="1032" spans="1:84" s="62" customFormat="1" ht="15" customHeight="1">
      <c r="A1032" s="49"/>
      <c r="B1032" s="2">
        <v>1197</v>
      </c>
      <c r="C1032" s="2">
        <v>1027</v>
      </c>
      <c r="D1032" s="49" t="s">
        <v>576</v>
      </c>
      <c r="E1032" s="49" t="s">
        <v>577</v>
      </c>
      <c r="F1032" s="93" t="s">
        <v>439</v>
      </c>
      <c r="G1032" s="85" t="s">
        <v>335</v>
      </c>
      <c r="H1032" s="49" t="s">
        <v>31</v>
      </c>
      <c r="I1032" s="49" t="s">
        <v>37</v>
      </c>
      <c r="J1032" s="105">
        <f t="shared" si="81"/>
        <v>39.78</v>
      </c>
      <c r="K1032" s="249">
        <f t="shared" si="82"/>
        <v>52.11</v>
      </c>
      <c r="L1032" s="51">
        <f t="shared" si="83"/>
        <v>1</v>
      </c>
      <c r="M1032" s="52" t="str">
        <f t="shared" si="84"/>
        <v>nie</v>
      </c>
      <c r="N1032" s="106">
        <f>IF($M1032="ano",LARGE((Q1032,U1032,Y1032,AC1032,AG1032,AK1032,AO1032,AS1032,AW1032,BA1032,BE1032,BI1032,BM1032,BQ1032,BU1032,BY1032,CC1032),1)+LARGE((Q1032,U1032,Y1032,AC1032,AG1032,AK1032,AO1032,AS1032,AW1032,BA1032,BE1032,BI1032,BM1032,BQ1032,BU1032,BY1032,CC1032),2)+LARGE((Q1032,U1032,Y1032,AC1032,AG1032,AK1032,AO1032,AS1032,AW1032,BA1032,BE1032,BI1032,BM1032,BQ1032,BU1032,BY1032,CC1032),3)+LARGE((Q1032,U1032,Y1032,AC1032,AG1032,AK1032,AO1032,AS1032,AW1032,BA1032,BE1032,BI1032,BM1032,BQ1032,BU1032,BY1032,CC1032),4)+LARGE((Q1032,U1032,Y1032,AC1032,AG1032,AK1032,AO1032,AS1032,AW1032,BA1032,BE1032,BI1032,BM1032,BQ1032,BU1032,BY1032,CC1032),5),J1032)</f>
        <v>39.78</v>
      </c>
      <c r="O1032" s="250">
        <f>IF($M1032="ano",LARGE((S1032,W1032,AA1032,AE1032,AI1032,AM1032,AQ1032,AU1032,AY1032,BC1032,BG1032,BK1032,BO1032,BS1032,BW1032,CA1032,CE1032),1)+LARGE((S1032,W1032,AA1032,AE1032,AI1032,AM1032,AQ1032,AU1032,AY1032,BC1032,BG1032,BK1032,BO1032,BS1032,BW1032,CA1032,CE1032),2)+LARGE((S1032,W1032,AA1032,AE1032,AI1032,AM1032,AQ1032,AU1032,AY1032,BC1032,BG1032,BK1032,BO1032,BS1032,BW1032,CA1032,CE1032),3)+LARGE((S1032,W1032,AA1032,AE1032,AI1032,AM1032,AQ1032,AU1032,AY1032,BC1032,BG1032,BK1032,BO1032,BS1032,BW1032,CA1032,CE1032),4)+LARGE((S1032,W1032,AA1032,AE1032,AI1032,AM1032,AQ1032,AU1032,AY1032,BC1032,BG1032,BK1032,BO1032,BS1032,BW1032,CA1032,CE1032),5),K1032)</f>
        <v>52.11</v>
      </c>
      <c r="P1032" s="54"/>
      <c r="Q1032" s="55"/>
      <c r="R1032" s="55"/>
      <c r="S1032" s="193"/>
      <c r="T1032" s="56"/>
      <c r="U1032" s="57"/>
      <c r="V1032" s="57"/>
      <c r="W1032" s="196"/>
      <c r="X1032" s="58"/>
      <c r="Y1032" s="59" t="s">
        <v>247</v>
      </c>
      <c r="Z1032" s="59"/>
      <c r="AA1032" s="199" t="s">
        <v>247</v>
      </c>
      <c r="AB1032" s="77"/>
      <c r="AC1032" s="60"/>
      <c r="AD1032" s="60"/>
      <c r="AE1032" s="202"/>
      <c r="AF1032" s="61"/>
      <c r="AG1032" s="61"/>
      <c r="AH1032" s="61"/>
      <c r="AI1032" s="205"/>
      <c r="AJ1032" s="200"/>
      <c r="AK1032" s="201" t="s">
        <v>247</v>
      </c>
      <c r="AL1032" s="201"/>
      <c r="AM1032" s="202"/>
      <c r="AN1032" s="206">
        <v>4.597222222222222E-2</v>
      </c>
      <c r="AO1032" s="251">
        <v>39.78</v>
      </c>
      <c r="AP1032" s="206">
        <v>3.5095194444444443E-2</v>
      </c>
      <c r="AQ1032" s="251">
        <v>52.11</v>
      </c>
      <c r="AR1032" s="77"/>
      <c r="AS1032" s="60"/>
      <c r="AT1032" s="60"/>
      <c r="AU1032" s="202"/>
      <c r="AV1032" s="78"/>
      <c r="AW1032" s="231"/>
      <c r="AX1032" s="231"/>
      <c r="AY1032" s="253"/>
      <c r="AZ1032" s="64"/>
      <c r="BA1032" s="207"/>
      <c r="BB1032" s="207"/>
      <c r="BC1032" s="208"/>
      <c r="BD1032" s="210"/>
      <c r="BE1032" s="211"/>
      <c r="BF1032" s="211"/>
      <c r="BG1032" s="212"/>
      <c r="BH1032" s="213"/>
      <c r="BI1032" s="214"/>
      <c r="BJ1032" s="214"/>
      <c r="BK1032" s="215"/>
      <c r="BL1032" s="112"/>
      <c r="BM1032" s="233"/>
      <c r="BN1032" s="233"/>
      <c r="BO1032" s="255"/>
      <c r="BP1032" s="69"/>
      <c r="BQ1032" s="69"/>
      <c r="BR1032" s="69"/>
      <c r="BS1032" s="217"/>
      <c r="BT1032" s="218"/>
      <c r="BU1032" s="259"/>
      <c r="BV1032" s="259"/>
      <c r="BW1032" s="260"/>
      <c r="BX1032" s="219"/>
      <c r="BY1032" s="257"/>
      <c r="BZ1032" s="257"/>
      <c r="CA1032" s="257"/>
      <c r="CB1032" s="221"/>
      <c r="CC1032" s="222"/>
      <c r="CD1032" s="222"/>
      <c r="CE1032" s="222"/>
      <c r="CF1032" s="49"/>
    </row>
    <row r="1033" spans="1:84" s="62" customFormat="1" ht="15" customHeight="1">
      <c r="A1033" s="49"/>
      <c r="B1033" s="2">
        <v>1199</v>
      </c>
      <c r="C1033" s="2">
        <v>1028</v>
      </c>
      <c r="D1033" s="47" t="s">
        <v>1802</v>
      </c>
      <c r="E1033" s="47" t="s">
        <v>1523</v>
      </c>
      <c r="F1033" s="89" t="s">
        <v>1803</v>
      </c>
      <c r="G1033" s="48">
        <v>1954</v>
      </c>
      <c r="H1033" s="49" t="s">
        <v>31</v>
      </c>
      <c r="I1033" s="2" t="str">
        <f>IF(G1033&lt;=1953,"M60",IF(G1033&lt;=1963,"M50",IF(G1033&lt;=1973,"M40","M")))</f>
        <v>M50</v>
      </c>
      <c r="J1033" s="105">
        <f t="shared" si="81"/>
        <v>42.39</v>
      </c>
      <c r="K1033" s="249">
        <f t="shared" si="82"/>
        <v>51.949999999999996</v>
      </c>
      <c r="L1033" s="51">
        <f t="shared" si="83"/>
        <v>1</v>
      </c>
      <c r="M1033" s="52" t="str">
        <f t="shared" si="84"/>
        <v>nie</v>
      </c>
      <c r="N1033" s="106">
        <f>IF($M1033="ano",LARGE((Q1033,U1033,Y1033,AC1033,AG1033,AK1033,AO1033,AS1033,AW1033,BA1033,BE1033,BI1033,BM1033,BQ1033,BU1033,BY1033,CC1033),1)+LARGE((Q1033,U1033,Y1033,AC1033,AG1033,AK1033,AO1033,AS1033,AW1033,BA1033,BE1033,BI1033,BM1033,BQ1033,BU1033,BY1033,CC1033),2)+LARGE((Q1033,U1033,Y1033,AC1033,AG1033,AK1033,AO1033,AS1033,AW1033,BA1033,BE1033,BI1033,BM1033,BQ1033,BU1033,BY1033,CC1033),3)+LARGE((Q1033,U1033,Y1033,AC1033,AG1033,AK1033,AO1033,AS1033,AW1033,BA1033,BE1033,BI1033,BM1033,BQ1033,BU1033,BY1033,CC1033),4)+LARGE((Q1033,U1033,Y1033,AC1033,AG1033,AK1033,AO1033,AS1033,AW1033,BA1033,BE1033,BI1033,BM1033,BQ1033,BU1033,BY1033,CC1033),5),J1033)</f>
        <v>42.39</v>
      </c>
      <c r="O1033" s="250">
        <f>IF($M1033="ano",LARGE((S1033,W1033,AA1033,AE1033,AI1033,AM1033,AQ1033,AU1033,AY1033,BC1033,BG1033,BK1033,BO1033,BS1033,BW1033,CA1033,CE1033),1)+LARGE((S1033,W1033,AA1033,AE1033,AI1033,AM1033,AQ1033,AU1033,AY1033,BC1033,BG1033,BK1033,BO1033,BS1033,BW1033,CA1033,CE1033),2)+LARGE((S1033,W1033,AA1033,AE1033,AI1033,AM1033,AQ1033,AU1033,AY1033,BC1033,BG1033,BK1033,BO1033,BS1033,BW1033,CA1033,CE1033),3)+LARGE((S1033,W1033,AA1033,AE1033,AI1033,AM1033,AQ1033,AU1033,AY1033,BC1033,BG1033,BK1033,BO1033,BS1033,BW1033,CA1033,CE1033),4)+LARGE((S1033,W1033,AA1033,AE1033,AI1033,AM1033,AQ1033,AU1033,AY1033,BC1033,BG1033,BK1033,BO1033,BS1033,BW1033,CA1033,CE1033),5),K1033)</f>
        <v>51.949999999999996</v>
      </c>
      <c r="P1033" s="191"/>
      <c r="Q1033" s="192"/>
      <c r="R1033" s="192"/>
      <c r="S1033" s="193"/>
      <c r="T1033" s="194"/>
      <c r="U1033" s="195"/>
      <c r="V1033" s="195"/>
      <c r="W1033" s="196"/>
      <c r="X1033" s="197">
        <v>8.8449074074074083E-2</v>
      </c>
      <c r="Y1033" s="261">
        <v>42.39</v>
      </c>
      <c r="Z1033" s="197">
        <v>7.2174444444444444E-2</v>
      </c>
      <c r="AA1033" s="261">
        <v>51.949999999999996</v>
      </c>
      <c r="AB1033" s="200"/>
      <c r="AC1033" s="201"/>
      <c r="AD1033" s="201"/>
      <c r="AE1033" s="202"/>
      <c r="AF1033" s="203"/>
      <c r="AG1033" s="204" t="s">
        <v>247</v>
      </c>
      <c r="AH1033" s="204"/>
      <c r="AI1033" s="205"/>
      <c r="AJ1033" s="200"/>
      <c r="AK1033" s="201" t="s">
        <v>247</v>
      </c>
      <c r="AL1033" s="201"/>
      <c r="AM1033" s="202"/>
      <c r="AN1033" s="206"/>
      <c r="AO1033" s="207" t="s">
        <v>247</v>
      </c>
      <c r="AP1033" s="207"/>
      <c r="AQ1033" s="208"/>
      <c r="AR1033" s="77"/>
      <c r="AS1033" s="60"/>
      <c r="AT1033" s="60"/>
      <c r="AU1033" s="202"/>
      <c r="AV1033" s="78"/>
      <c r="AW1033" s="231"/>
      <c r="AX1033" s="231"/>
      <c r="AY1033" s="253"/>
      <c r="AZ1033" s="64"/>
      <c r="BA1033" s="207"/>
      <c r="BB1033" s="207"/>
      <c r="BC1033" s="208"/>
      <c r="BD1033" s="210"/>
      <c r="BE1033" s="211"/>
      <c r="BF1033" s="211"/>
      <c r="BG1033" s="212"/>
      <c r="BH1033" s="213"/>
      <c r="BI1033" s="214"/>
      <c r="BJ1033" s="214"/>
      <c r="BK1033" s="215"/>
      <c r="BL1033" s="112"/>
      <c r="BM1033" s="233"/>
      <c r="BN1033" s="233"/>
      <c r="BO1033" s="255"/>
      <c r="BP1033" s="216"/>
      <c r="BQ1033" s="216"/>
      <c r="BR1033" s="216"/>
      <c r="BS1033" s="217"/>
      <c r="BT1033" s="218"/>
      <c r="BU1033" s="259"/>
      <c r="BV1033" s="259"/>
      <c r="BW1033" s="260"/>
      <c r="BX1033" s="219"/>
      <c r="BY1033" s="257"/>
      <c r="BZ1033" s="257"/>
      <c r="CA1033" s="257"/>
      <c r="CB1033" s="221"/>
      <c r="CC1033" s="222"/>
      <c r="CD1033" s="222"/>
      <c r="CE1033" s="222"/>
      <c r="CF1033" s="49"/>
    </row>
    <row r="1034" spans="1:84" s="62" customFormat="1" ht="15" customHeight="1">
      <c r="A1034" s="49"/>
      <c r="B1034" s="2">
        <v>1200</v>
      </c>
      <c r="C1034" s="2">
        <v>1029</v>
      </c>
      <c r="D1034" s="47" t="s">
        <v>2364</v>
      </c>
      <c r="E1034" s="47" t="s">
        <v>1950</v>
      </c>
      <c r="F1034" s="89" t="s">
        <v>2365</v>
      </c>
      <c r="G1034" s="48">
        <v>1979</v>
      </c>
      <c r="H1034" s="49" t="s">
        <v>31</v>
      </c>
      <c r="I1034" s="2" t="str">
        <f>IF(G1034&lt;=1953,"M60",IF(G1034&lt;=1963,"M50",IF(G1034&lt;=1973,"M40","M")))</f>
        <v>M</v>
      </c>
      <c r="J1034" s="105">
        <f t="shared" si="81"/>
        <v>51.7</v>
      </c>
      <c r="K1034" s="249">
        <f t="shared" si="82"/>
        <v>51.949999999999996</v>
      </c>
      <c r="L1034" s="51">
        <f t="shared" si="83"/>
        <v>1</v>
      </c>
      <c r="M1034" s="52" t="str">
        <f t="shared" si="84"/>
        <v>nie</v>
      </c>
      <c r="N1034" s="106">
        <f>IF($M1034="ano",LARGE((Q1034,U1034,Y1034,AC1034,AG1034,AK1034,AO1034,AS1034,AW1034,BA1034,BE1034,BI1034,BM1034,BQ1034,BU1034,BY1034,CC1034),1)+LARGE((Q1034,U1034,Y1034,AC1034,AG1034,AK1034,AO1034,AS1034,AW1034,BA1034,BE1034,BI1034,BM1034,BQ1034,BU1034,BY1034,CC1034),2)+LARGE((Q1034,U1034,Y1034,AC1034,AG1034,AK1034,AO1034,AS1034,AW1034,BA1034,BE1034,BI1034,BM1034,BQ1034,BU1034,BY1034,CC1034),3)+LARGE((Q1034,U1034,Y1034,AC1034,AG1034,AK1034,AO1034,AS1034,AW1034,BA1034,BE1034,BI1034,BM1034,BQ1034,BU1034,BY1034,CC1034),4)+LARGE((Q1034,U1034,Y1034,AC1034,AG1034,AK1034,AO1034,AS1034,AW1034,BA1034,BE1034,BI1034,BM1034,BQ1034,BU1034,BY1034,CC1034),5),J1034)</f>
        <v>51.7</v>
      </c>
      <c r="O1034" s="250">
        <f>IF($M1034="ano",LARGE((S1034,W1034,AA1034,AE1034,AI1034,AM1034,AQ1034,AU1034,AY1034,BC1034,BG1034,BK1034,BO1034,BS1034,BW1034,CA1034,CE1034),1)+LARGE((S1034,W1034,AA1034,AE1034,AI1034,AM1034,AQ1034,AU1034,AY1034,BC1034,BG1034,BK1034,BO1034,BS1034,BW1034,CA1034,CE1034),2)+LARGE((S1034,W1034,AA1034,AE1034,AI1034,AM1034,AQ1034,AU1034,AY1034,BC1034,BG1034,BK1034,BO1034,BS1034,BW1034,CA1034,CE1034),3)+LARGE((S1034,W1034,AA1034,AE1034,AI1034,AM1034,AQ1034,AU1034,AY1034,BC1034,BG1034,BK1034,BO1034,BS1034,BW1034,CA1034,CE1034),4)+LARGE((S1034,W1034,AA1034,AE1034,AI1034,AM1034,AQ1034,AU1034,AY1034,BC1034,BG1034,BK1034,BO1034,BS1034,BW1034,CA1034,CE1034),5),K1034)</f>
        <v>51.949999999999996</v>
      </c>
      <c r="P1034" s="191"/>
      <c r="Q1034" s="192"/>
      <c r="R1034" s="192"/>
      <c r="S1034" s="193"/>
      <c r="T1034" s="194">
        <v>0.13347222222222221</v>
      </c>
      <c r="U1034" s="256">
        <v>51.7</v>
      </c>
      <c r="V1034" s="194">
        <v>0.13284490277777777</v>
      </c>
      <c r="W1034" s="256">
        <v>51.949999999999996</v>
      </c>
      <c r="X1034" s="197"/>
      <c r="Y1034" s="198" t="s">
        <v>247</v>
      </c>
      <c r="Z1034" s="198"/>
      <c r="AA1034" s="199" t="s">
        <v>247</v>
      </c>
      <c r="AB1034" s="200"/>
      <c r="AC1034" s="201"/>
      <c r="AD1034" s="201"/>
      <c r="AE1034" s="202"/>
      <c r="AF1034" s="203"/>
      <c r="AG1034" s="204"/>
      <c r="AH1034" s="204"/>
      <c r="AI1034" s="205"/>
      <c r="AJ1034" s="200"/>
      <c r="AK1034" s="201" t="s">
        <v>247</v>
      </c>
      <c r="AL1034" s="201"/>
      <c r="AM1034" s="202"/>
      <c r="AN1034" s="206"/>
      <c r="AO1034" s="207" t="s">
        <v>247</v>
      </c>
      <c r="AP1034" s="207"/>
      <c r="AQ1034" s="208"/>
      <c r="AR1034" s="77"/>
      <c r="AS1034" s="60"/>
      <c r="AT1034" s="60"/>
      <c r="AU1034" s="202"/>
      <c r="AV1034" s="78"/>
      <c r="AW1034" s="231"/>
      <c r="AX1034" s="231"/>
      <c r="AY1034" s="253"/>
      <c r="AZ1034" s="64"/>
      <c r="BA1034" s="207"/>
      <c r="BB1034" s="207"/>
      <c r="BC1034" s="208"/>
      <c r="BD1034" s="210"/>
      <c r="BE1034" s="211"/>
      <c r="BF1034" s="211"/>
      <c r="BG1034" s="212"/>
      <c r="BH1034" s="213"/>
      <c r="BI1034" s="214"/>
      <c r="BJ1034" s="214"/>
      <c r="BK1034" s="215"/>
      <c r="BL1034" s="112"/>
      <c r="BM1034" s="233"/>
      <c r="BN1034" s="233"/>
      <c r="BO1034" s="255"/>
      <c r="BP1034" s="216"/>
      <c r="BQ1034" s="216"/>
      <c r="BR1034" s="216"/>
      <c r="BS1034" s="217"/>
      <c r="BT1034" s="218"/>
      <c r="BU1034" s="259"/>
      <c r="BV1034" s="259"/>
      <c r="BW1034" s="260"/>
      <c r="BX1034" s="219"/>
      <c r="BY1034" s="257"/>
      <c r="BZ1034" s="257"/>
      <c r="CA1034" s="257"/>
      <c r="CB1034" s="221"/>
      <c r="CC1034" s="222"/>
      <c r="CD1034" s="222"/>
      <c r="CE1034" s="222"/>
      <c r="CF1034" s="49"/>
    </row>
    <row r="1035" spans="1:84" s="62" customFormat="1" ht="15" customHeight="1">
      <c r="A1035" s="49"/>
      <c r="B1035" s="2">
        <v>1201</v>
      </c>
      <c r="C1035" s="2">
        <v>1030</v>
      </c>
      <c r="D1035" s="47" t="s">
        <v>1855</v>
      </c>
      <c r="E1035" s="47" t="s">
        <v>23</v>
      </c>
      <c r="F1035" s="89" t="s">
        <v>24</v>
      </c>
      <c r="G1035" s="48">
        <v>1990</v>
      </c>
      <c r="H1035" s="49" t="s">
        <v>31</v>
      </c>
      <c r="I1035" s="2" t="str">
        <f>IF(G1035&lt;=1953,"M60",IF(G1035&lt;=1963,"M50",IF(G1035&lt;=1973,"M40","M")))</f>
        <v>M</v>
      </c>
      <c r="J1035" s="105">
        <f t="shared" si="81"/>
        <v>51.43</v>
      </c>
      <c r="K1035" s="249">
        <f t="shared" si="82"/>
        <v>51.43</v>
      </c>
      <c r="L1035" s="51">
        <f t="shared" si="83"/>
        <v>1</v>
      </c>
      <c r="M1035" s="52" t="str">
        <f t="shared" si="84"/>
        <v>nie</v>
      </c>
      <c r="N1035" s="106">
        <f>IF($M1035="ano",LARGE((Q1035,U1035,Y1035,AC1035,AG1035,AK1035,AO1035,AS1035,AW1035,BA1035,BE1035,BI1035,BM1035,BQ1035,BU1035,BY1035,CC1035),1)+LARGE((Q1035,U1035,Y1035,AC1035,AG1035,AK1035,AO1035,AS1035,AW1035,BA1035,BE1035,BI1035,BM1035,BQ1035,BU1035,BY1035,CC1035),2)+LARGE((Q1035,U1035,Y1035,AC1035,AG1035,AK1035,AO1035,AS1035,AW1035,BA1035,BE1035,BI1035,BM1035,BQ1035,BU1035,BY1035,CC1035),3)+LARGE((Q1035,U1035,Y1035,AC1035,AG1035,AK1035,AO1035,AS1035,AW1035,BA1035,BE1035,BI1035,BM1035,BQ1035,BU1035,BY1035,CC1035),4)+LARGE((Q1035,U1035,Y1035,AC1035,AG1035,AK1035,AO1035,AS1035,AW1035,BA1035,BE1035,BI1035,BM1035,BQ1035,BU1035,BY1035,CC1035),5),J1035)</f>
        <v>51.43</v>
      </c>
      <c r="O1035" s="250">
        <f>IF($M1035="ano",LARGE((S1035,W1035,AA1035,AE1035,AI1035,AM1035,AQ1035,AU1035,AY1035,BC1035,BG1035,BK1035,BO1035,BS1035,BW1035,CA1035,CE1035),1)+LARGE((S1035,W1035,AA1035,AE1035,AI1035,AM1035,AQ1035,AU1035,AY1035,BC1035,BG1035,BK1035,BO1035,BS1035,BW1035,CA1035,CE1035),2)+LARGE((S1035,W1035,AA1035,AE1035,AI1035,AM1035,AQ1035,AU1035,AY1035,BC1035,BG1035,BK1035,BO1035,BS1035,BW1035,CA1035,CE1035),3)+LARGE((S1035,W1035,AA1035,AE1035,AI1035,AM1035,AQ1035,AU1035,AY1035,BC1035,BG1035,BK1035,BO1035,BS1035,BW1035,CA1035,CE1035),4)+LARGE((S1035,W1035,AA1035,AE1035,AI1035,AM1035,AQ1035,AU1035,AY1035,BC1035,BG1035,BK1035,BO1035,BS1035,BW1035,CA1035,CE1035),5),K1035)</f>
        <v>51.43</v>
      </c>
      <c r="P1035" s="191">
        <v>0.31710648148148146</v>
      </c>
      <c r="Q1035" s="192">
        <v>51.43</v>
      </c>
      <c r="R1035" s="191">
        <v>0.31710648148148146</v>
      </c>
      <c r="S1035" s="192">
        <v>51.43</v>
      </c>
      <c r="T1035" s="194"/>
      <c r="U1035" s="195"/>
      <c r="V1035" s="195"/>
      <c r="W1035" s="196"/>
      <c r="X1035" s="197"/>
      <c r="Y1035" s="198" t="s">
        <v>247</v>
      </c>
      <c r="Z1035" s="198"/>
      <c r="AA1035" s="199" t="s">
        <v>247</v>
      </c>
      <c r="AB1035" s="200"/>
      <c r="AC1035" s="201"/>
      <c r="AD1035" s="201"/>
      <c r="AE1035" s="202"/>
      <c r="AF1035" s="203"/>
      <c r="AG1035" s="204"/>
      <c r="AH1035" s="204"/>
      <c r="AI1035" s="205"/>
      <c r="AJ1035" s="200"/>
      <c r="AK1035" s="201" t="s">
        <v>247</v>
      </c>
      <c r="AL1035" s="201"/>
      <c r="AM1035" s="202"/>
      <c r="AN1035" s="206"/>
      <c r="AO1035" s="207" t="s">
        <v>247</v>
      </c>
      <c r="AP1035" s="207"/>
      <c r="AQ1035" s="208"/>
      <c r="AR1035" s="77"/>
      <c r="AS1035" s="60"/>
      <c r="AT1035" s="60"/>
      <c r="AU1035" s="202"/>
      <c r="AV1035" s="78"/>
      <c r="AW1035" s="231"/>
      <c r="AX1035" s="231"/>
      <c r="AY1035" s="253"/>
      <c r="AZ1035" s="64"/>
      <c r="BA1035" s="207"/>
      <c r="BB1035" s="207"/>
      <c r="BC1035" s="208"/>
      <c r="BD1035" s="210"/>
      <c r="BE1035" s="211"/>
      <c r="BF1035" s="211"/>
      <c r="BG1035" s="212"/>
      <c r="BH1035" s="213"/>
      <c r="BI1035" s="214"/>
      <c r="BJ1035" s="214"/>
      <c r="BK1035" s="215"/>
      <c r="BL1035" s="112"/>
      <c r="BM1035" s="233"/>
      <c r="BN1035" s="233"/>
      <c r="BO1035" s="255"/>
      <c r="BP1035" s="216"/>
      <c r="BQ1035" s="216"/>
      <c r="BR1035" s="216"/>
      <c r="BS1035" s="217"/>
      <c r="BT1035" s="218"/>
      <c r="BU1035" s="259"/>
      <c r="BV1035" s="259"/>
      <c r="BW1035" s="260"/>
      <c r="BX1035" s="219"/>
      <c r="BY1035" s="257"/>
      <c r="BZ1035" s="257"/>
      <c r="CA1035" s="257"/>
      <c r="CB1035" s="221"/>
      <c r="CC1035" s="222"/>
      <c r="CD1035" s="222"/>
      <c r="CE1035" s="222"/>
      <c r="CF1035" s="49"/>
    </row>
    <row r="1036" spans="1:84" s="62" customFormat="1" ht="15" customHeight="1">
      <c r="A1036" s="49"/>
      <c r="B1036" s="2">
        <v>1203</v>
      </c>
      <c r="C1036" s="2">
        <v>1031</v>
      </c>
      <c r="D1036" s="47" t="s">
        <v>2373</v>
      </c>
      <c r="E1036" s="49" t="s">
        <v>702</v>
      </c>
      <c r="F1036" s="93" t="s">
        <v>1749</v>
      </c>
      <c r="G1036" s="85">
        <v>1995</v>
      </c>
      <c r="H1036" s="49" t="s">
        <v>31</v>
      </c>
      <c r="I1036" s="49" t="s">
        <v>35</v>
      </c>
      <c r="J1036" s="105">
        <f t="shared" si="81"/>
        <v>48.97</v>
      </c>
      <c r="K1036" s="249">
        <f t="shared" si="82"/>
        <v>50.76</v>
      </c>
      <c r="L1036" s="51">
        <f t="shared" si="83"/>
        <v>1</v>
      </c>
      <c r="M1036" s="52" t="str">
        <f t="shared" si="84"/>
        <v>nie</v>
      </c>
      <c r="N1036" s="106">
        <f>IF($M1036="ano",LARGE((Q1036,U1036,Y1036,AC1036,AG1036,AK1036,AO1036,AS1036,AW1036,BA1036,BE1036,BI1036,BM1036,BQ1036,BU1036,BY1036,CC1036),1)+LARGE((Q1036,U1036,Y1036,AC1036,AG1036,AK1036,AO1036,AS1036,AW1036,BA1036,BE1036,BI1036,BM1036,BQ1036,BU1036,BY1036,CC1036),2)+LARGE((Q1036,U1036,Y1036,AC1036,AG1036,AK1036,AO1036,AS1036,AW1036,BA1036,BE1036,BI1036,BM1036,BQ1036,BU1036,BY1036,CC1036),3)+LARGE((Q1036,U1036,Y1036,AC1036,AG1036,AK1036,AO1036,AS1036,AW1036,BA1036,BE1036,BI1036,BM1036,BQ1036,BU1036,BY1036,CC1036),4)+LARGE((Q1036,U1036,Y1036,AC1036,AG1036,AK1036,AO1036,AS1036,AW1036,BA1036,BE1036,BI1036,BM1036,BQ1036,BU1036,BY1036,CC1036),5),J1036)</f>
        <v>48.97</v>
      </c>
      <c r="O1036" s="250">
        <f>IF($M1036="ano",LARGE((S1036,W1036,AA1036,AE1036,AI1036,AM1036,AQ1036,AU1036,AY1036,BC1036,BG1036,BK1036,BO1036,BS1036,BW1036,CA1036,CE1036),1)+LARGE((S1036,W1036,AA1036,AE1036,AI1036,AM1036,AQ1036,AU1036,AY1036,BC1036,BG1036,BK1036,BO1036,BS1036,BW1036,CA1036,CE1036),2)+LARGE((S1036,W1036,AA1036,AE1036,AI1036,AM1036,AQ1036,AU1036,AY1036,BC1036,BG1036,BK1036,BO1036,BS1036,BW1036,CA1036,CE1036),3)+LARGE((S1036,W1036,AA1036,AE1036,AI1036,AM1036,AQ1036,AU1036,AY1036,BC1036,BG1036,BK1036,BO1036,BS1036,BW1036,CA1036,CE1036),4)+LARGE((S1036,W1036,AA1036,AE1036,AI1036,AM1036,AQ1036,AU1036,AY1036,BC1036,BG1036,BK1036,BO1036,BS1036,BW1036,CA1036,CE1036),5),K1036)</f>
        <v>50.76</v>
      </c>
      <c r="P1036" s="191"/>
      <c r="Q1036" s="192"/>
      <c r="R1036" s="192"/>
      <c r="S1036" s="193"/>
      <c r="T1036" s="194">
        <v>0.13440972222222222</v>
      </c>
      <c r="U1036" s="256">
        <v>48.97</v>
      </c>
      <c r="V1036" s="194">
        <v>0.1296785</v>
      </c>
      <c r="W1036" s="256">
        <v>50.76</v>
      </c>
      <c r="X1036" s="197"/>
      <c r="Y1036" s="198" t="s">
        <v>247</v>
      </c>
      <c r="Z1036" s="198"/>
      <c r="AA1036" s="199" t="s">
        <v>247</v>
      </c>
      <c r="AB1036" s="200"/>
      <c r="AC1036" s="201"/>
      <c r="AD1036" s="201"/>
      <c r="AE1036" s="202"/>
      <c r="AF1036" s="203"/>
      <c r="AG1036" s="204"/>
      <c r="AH1036" s="204"/>
      <c r="AI1036" s="205"/>
      <c r="AJ1036" s="200"/>
      <c r="AK1036" s="201" t="s">
        <v>247</v>
      </c>
      <c r="AL1036" s="201"/>
      <c r="AM1036" s="202"/>
      <c r="AN1036" s="206"/>
      <c r="AO1036" s="207" t="s">
        <v>247</v>
      </c>
      <c r="AP1036" s="207"/>
      <c r="AQ1036" s="208"/>
      <c r="AR1036" s="77"/>
      <c r="AS1036" s="60"/>
      <c r="AT1036" s="60"/>
      <c r="AU1036" s="202"/>
      <c r="AV1036" s="78"/>
      <c r="AW1036" s="231"/>
      <c r="AX1036" s="231"/>
      <c r="AY1036" s="253"/>
      <c r="AZ1036" s="64"/>
      <c r="BA1036" s="207"/>
      <c r="BB1036" s="207"/>
      <c r="BC1036" s="208"/>
      <c r="BD1036" s="210"/>
      <c r="BE1036" s="211"/>
      <c r="BF1036" s="211"/>
      <c r="BG1036" s="212"/>
      <c r="BH1036" s="213"/>
      <c r="BI1036" s="214"/>
      <c r="BJ1036" s="214"/>
      <c r="BK1036" s="215"/>
      <c r="BL1036" s="112"/>
      <c r="BM1036" s="233"/>
      <c r="BN1036" s="233"/>
      <c r="BO1036" s="255"/>
      <c r="BP1036" s="216"/>
      <c r="BQ1036" s="216"/>
      <c r="BR1036" s="216"/>
      <c r="BS1036" s="217"/>
      <c r="BT1036" s="218"/>
      <c r="BU1036" s="259"/>
      <c r="BV1036" s="259"/>
      <c r="BW1036" s="260"/>
      <c r="BX1036" s="219"/>
      <c r="BY1036" s="257"/>
      <c r="BZ1036" s="257"/>
      <c r="CA1036" s="257"/>
      <c r="CB1036" s="221"/>
      <c r="CC1036" s="222"/>
      <c r="CD1036" s="222"/>
      <c r="CE1036" s="222"/>
      <c r="CF1036" s="49"/>
    </row>
    <row r="1037" spans="1:84" s="62" customFormat="1" ht="15" customHeight="1">
      <c r="A1037" s="49"/>
      <c r="B1037" s="2">
        <v>1204</v>
      </c>
      <c r="C1037" s="2">
        <v>1032</v>
      </c>
      <c r="D1037" s="49" t="s">
        <v>2419</v>
      </c>
      <c r="E1037" s="49" t="s">
        <v>1902</v>
      </c>
      <c r="F1037" s="93" t="s">
        <v>1995</v>
      </c>
      <c r="G1037" s="85">
        <v>1969</v>
      </c>
      <c r="H1037" s="49" t="s">
        <v>31</v>
      </c>
      <c r="I1037" s="2" t="str">
        <f>IF(G1037&lt;=1953,"M60",IF(G1037&lt;=1963,"M50",IF(G1037&lt;=1973,"M40","M")))</f>
        <v>M40</v>
      </c>
      <c r="J1037" s="105">
        <f t="shared" si="81"/>
        <v>46.72</v>
      </c>
      <c r="K1037" s="249">
        <f t="shared" si="82"/>
        <v>50.319999999999993</v>
      </c>
      <c r="L1037" s="51">
        <f t="shared" si="83"/>
        <v>3</v>
      </c>
      <c r="M1037" s="52" t="str">
        <f t="shared" si="84"/>
        <v>nie</v>
      </c>
      <c r="N1037" s="106">
        <f>IF($M1037="ano",LARGE((Q1037,U1037,Y1037,AC1037,AG1037,AK1037,AO1037,AS1037,AW1037,BA1037,BE1037,BI1037,BM1037,BQ1037,BU1037,BY1037,CC1037),1)+LARGE((Q1037,U1037,Y1037,AC1037,AG1037,AK1037,AO1037,AS1037,AW1037,BA1037,BE1037,BI1037,BM1037,BQ1037,BU1037,BY1037,CC1037),2)+LARGE((Q1037,U1037,Y1037,AC1037,AG1037,AK1037,AO1037,AS1037,AW1037,BA1037,BE1037,BI1037,BM1037,BQ1037,BU1037,BY1037,CC1037),3)+LARGE((Q1037,U1037,Y1037,AC1037,AG1037,AK1037,AO1037,AS1037,AW1037,BA1037,BE1037,BI1037,BM1037,BQ1037,BU1037,BY1037,CC1037),4)+LARGE((Q1037,U1037,Y1037,AC1037,AG1037,AK1037,AO1037,AS1037,AW1037,BA1037,BE1037,BI1037,BM1037,BQ1037,BU1037,BY1037,CC1037),5),J1037)</f>
        <v>46.72</v>
      </c>
      <c r="O1037" s="250">
        <f>IF($M1037="ano",LARGE((S1037,W1037,AA1037,AE1037,AI1037,AM1037,AQ1037,AU1037,AY1037,BC1037,BG1037,BK1037,BO1037,BS1037,BW1037,CA1037,CE1037),1)+LARGE((S1037,W1037,AA1037,AE1037,AI1037,AM1037,AQ1037,AU1037,AY1037,BC1037,BG1037,BK1037,BO1037,BS1037,BW1037,CA1037,CE1037),2)+LARGE((S1037,W1037,AA1037,AE1037,AI1037,AM1037,AQ1037,AU1037,AY1037,BC1037,BG1037,BK1037,BO1037,BS1037,BW1037,CA1037,CE1037),3)+LARGE((S1037,W1037,AA1037,AE1037,AI1037,AM1037,AQ1037,AU1037,AY1037,BC1037,BG1037,BK1037,BO1037,BS1037,BW1037,CA1037,CE1037),4)+LARGE((S1037,W1037,AA1037,AE1037,AI1037,AM1037,AQ1037,AU1037,AY1037,BC1037,BG1037,BK1037,BO1037,BS1037,BW1037,CA1037,CE1037),5),K1037)</f>
        <v>50.319999999999993</v>
      </c>
      <c r="P1037" s="191"/>
      <c r="Q1037" s="192"/>
      <c r="R1037" s="192"/>
      <c r="S1037" s="193"/>
      <c r="T1037" s="194">
        <v>0.1539351851851852</v>
      </c>
      <c r="U1037" s="256">
        <v>1</v>
      </c>
      <c r="V1037" s="194">
        <v>0.14295960648148148</v>
      </c>
      <c r="W1037" s="256">
        <v>1.08</v>
      </c>
      <c r="X1037" s="197"/>
      <c r="Y1037" s="198" t="s">
        <v>247</v>
      </c>
      <c r="Z1037" s="198"/>
      <c r="AA1037" s="199" t="s">
        <v>247</v>
      </c>
      <c r="AB1037" s="200">
        <v>9.8564814814814813E-2</v>
      </c>
      <c r="AC1037" s="252">
        <v>1</v>
      </c>
      <c r="AD1037" s="200">
        <v>9.1537143518518521E-2</v>
      </c>
      <c r="AE1037" s="252">
        <v>1.08</v>
      </c>
      <c r="AF1037" s="203"/>
      <c r="AG1037" s="204" t="s">
        <v>247</v>
      </c>
      <c r="AH1037" s="204"/>
      <c r="AI1037" s="205"/>
      <c r="AJ1037" s="200"/>
      <c r="AK1037" s="201" t="s">
        <v>247</v>
      </c>
      <c r="AL1037" s="201"/>
      <c r="AM1037" s="202"/>
      <c r="AN1037" s="206"/>
      <c r="AO1037" s="207" t="s">
        <v>247</v>
      </c>
      <c r="AP1037" s="207"/>
      <c r="AQ1037" s="208"/>
      <c r="AR1037" s="77"/>
      <c r="AS1037" s="60"/>
      <c r="AT1037" s="60"/>
      <c r="AU1037" s="202"/>
      <c r="AV1037" s="78"/>
      <c r="AW1037" s="231"/>
      <c r="AX1037" s="231"/>
      <c r="AY1037" s="253"/>
      <c r="AZ1037" s="64"/>
      <c r="BA1037" s="207"/>
      <c r="BB1037" s="207"/>
      <c r="BC1037" s="208"/>
      <c r="BD1037" s="210">
        <v>8.699074074074073E-2</v>
      </c>
      <c r="BE1037" s="258">
        <v>44.72</v>
      </c>
      <c r="BF1037" s="210">
        <v>8.0788300925925913E-2</v>
      </c>
      <c r="BG1037" s="258">
        <v>48.16</v>
      </c>
      <c r="BH1037" s="213"/>
      <c r="BI1037" s="214"/>
      <c r="BJ1037" s="214"/>
      <c r="BK1037" s="215"/>
      <c r="BL1037" s="112"/>
      <c r="BM1037" s="233"/>
      <c r="BN1037" s="233"/>
      <c r="BO1037" s="255"/>
      <c r="BP1037" s="216"/>
      <c r="BQ1037" s="216"/>
      <c r="BR1037" s="216"/>
      <c r="BS1037" s="217"/>
      <c r="BT1037" s="218"/>
      <c r="BU1037" s="259"/>
      <c r="BV1037" s="259"/>
      <c r="BW1037" s="260"/>
      <c r="BX1037" s="219"/>
      <c r="BY1037" s="257"/>
      <c r="BZ1037" s="257"/>
      <c r="CA1037" s="257"/>
      <c r="CB1037" s="221"/>
      <c r="CC1037" s="222"/>
      <c r="CD1037" s="222"/>
      <c r="CE1037" s="222"/>
      <c r="CF1037" s="49"/>
    </row>
    <row r="1038" spans="1:84" s="62" customFormat="1" ht="15" customHeight="1">
      <c r="A1038" s="49"/>
      <c r="B1038" s="2">
        <v>1205</v>
      </c>
      <c r="C1038" s="2">
        <v>1033</v>
      </c>
      <c r="D1038" s="47" t="s">
        <v>2373</v>
      </c>
      <c r="E1038" s="47" t="s">
        <v>1484</v>
      </c>
      <c r="F1038" s="89" t="s">
        <v>1542</v>
      </c>
      <c r="G1038" s="48">
        <v>1984</v>
      </c>
      <c r="H1038" s="49" t="s">
        <v>31</v>
      </c>
      <c r="I1038" s="2" t="str">
        <f>IF(G1038&lt;=1953,"M60",IF(G1038&lt;=1963,"M50",IF(G1038&lt;=1973,"M40","M")))</f>
        <v>M</v>
      </c>
      <c r="J1038" s="105">
        <f t="shared" si="81"/>
        <v>48.97</v>
      </c>
      <c r="K1038" s="249">
        <f t="shared" si="82"/>
        <v>48.97</v>
      </c>
      <c r="L1038" s="51">
        <f t="shared" si="83"/>
        <v>1</v>
      </c>
      <c r="M1038" s="52" t="str">
        <f t="shared" si="84"/>
        <v>nie</v>
      </c>
      <c r="N1038" s="106">
        <f>IF($M1038="ano",LARGE((Q1038,U1038,Y1038,AC1038,AG1038,AK1038,AO1038,AS1038,AW1038,BA1038,BE1038,BI1038,BM1038,BQ1038,BU1038,BY1038,CC1038),1)+LARGE((Q1038,U1038,Y1038,AC1038,AG1038,AK1038,AO1038,AS1038,AW1038,BA1038,BE1038,BI1038,BM1038,BQ1038,BU1038,BY1038,CC1038),2)+LARGE((Q1038,U1038,Y1038,AC1038,AG1038,AK1038,AO1038,AS1038,AW1038,BA1038,BE1038,BI1038,BM1038,BQ1038,BU1038,BY1038,CC1038),3)+LARGE((Q1038,U1038,Y1038,AC1038,AG1038,AK1038,AO1038,AS1038,AW1038,BA1038,BE1038,BI1038,BM1038,BQ1038,BU1038,BY1038,CC1038),4)+LARGE((Q1038,U1038,Y1038,AC1038,AG1038,AK1038,AO1038,AS1038,AW1038,BA1038,BE1038,BI1038,BM1038,BQ1038,BU1038,BY1038,CC1038),5),J1038)</f>
        <v>48.97</v>
      </c>
      <c r="O1038" s="250">
        <f>IF($M1038="ano",LARGE((S1038,W1038,AA1038,AE1038,AI1038,AM1038,AQ1038,AU1038,AY1038,BC1038,BG1038,BK1038,BO1038,BS1038,BW1038,CA1038,CE1038),1)+LARGE((S1038,W1038,AA1038,AE1038,AI1038,AM1038,AQ1038,AU1038,AY1038,BC1038,BG1038,BK1038,BO1038,BS1038,BW1038,CA1038,CE1038),2)+LARGE((S1038,W1038,AA1038,AE1038,AI1038,AM1038,AQ1038,AU1038,AY1038,BC1038,BG1038,BK1038,BO1038,BS1038,BW1038,CA1038,CE1038),3)+LARGE((S1038,W1038,AA1038,AE1038,AI1038,AM1038,AQ1038,AU1038,AY1038,BC1038,BG1038,BK1038,BO1038,BS1038,BW1038,CA1038,CE1038),4)+LARGE((S1038,W1038,AA1038,AE1038,AI1038,AM1038,AQ1038,AU1038,AY1038,BC1038,BG1038,BK1038,BO1038,BS1038,BW1038,CA1038,CE1038),5),K1038)</f>
        <v>48.97</v>
      </c>
      <c r="P1038" s="191"/>
      <c r="Q1038" s="192"/>
      <c r="R1038" s="192"/>
      <c r="S1038" s="193"/>
      <c r="T1038" s="194">
        <v>0.13440972222222222</v>
      </c>
      <c r="U1038" s="256">
        <v>48.97</v>
      </c>
      <c r="V1038" s="194">
        <v>0.13440972222222222</v>
      </c>
      <c r="W1038" s="256">
        <v>48.97</v>
      </c>
      <c r="X1038" s="197"/>
      <c r="Y1038" s="198" t="s">
        <v>247</v>
      </c>
      <c r="Z1038" s="198"/>
      <c r="AA1038" s="199" t="s">
        <v>247</v>
      </c>
      <c r="AB1038" s="200"/>
      <c r="AC1038" s="201"/>
      <c r="AD1038" s="201"/>
      <c r="AE1038" s="202"/>
      <c r="AF1038" s="203"/>
      <c r="AG1038" s="204"/>
      <c r="AH1038" s="204"/>
      <c r="AI1038" s="205"/>
      <c r="AJ1038" s="200"/>
      <c r="AK1038" s="201" t="s">
        <v>247</v>
      </c>
      <c r="AL1038" s="201"/>
      <c r="AM1038" s="202"/>
      <c r="AN1038" s="206"/>
      <c r="AO1038" s="207" t="s">
        <v>247</v>
      </c>
      <c r="AP1038" s="207"/>
      <c r="AQ1038" s="208"/>
      <c r="AR1038" s="77"/>
      <c r="AS1038" s="60"/>
      <c r="AT1038" s="60"/>
      <c r="AU1038" s="202"/>
      <c r="AV1038" s="78"/>
      <c r="AW1038" s="231"/>
      <c r="AX1038" s="231"/>
      <c r="AY1038" s="253"/>
      <c r="AZ1038" s="64"/>
      <c r="BA1038" s="207"/>
      <c r="BB1038" s="207"/>
      <c r="BC1038" s="208"/>
      <c r="BD1038" s="210"/>
      <c r="BE1038" s="211"/>
      <c r="BF1038" s="211"/>
      <c r="BG1038" s="212"/>
      <c r="BH1038" s="213"/>
      <c r="BI1038" s="214"/>
      <c r="BJ1038" s="214"/>
      <c r="BK1038" s="215"/>
      <c r="BL1038" s="112"/>
      <c r="BM1038" s="233"/>
      <c r="BN1038" s="233"/>
      <c r="BO1038" s="255"/>
      <c r="BP1038" s="216"/>
      <c r="BQ1038" s="216"/>
      <c r="BR1038" s="216"/>
      <c r="BS1038" s="217"/>
      <c r="BT1038" s="218"/>
      <c r="BU1038" s="259"/>
      <c r="BV1038" s="259"/>
      <c r="BW1038" s="260"/>
      <c r="BX1038" s="219"/>
      <c r="BY1038" s="257"/>
      <c r="BZ1038" s="257"/>
      <c r="CA1038" s="257"/>
      <c r="CB1038" s="221"/>
      <c r="CC1038" s="222"/>
      <c r="CD1038" s="222"/>
      <c r="CE1038" s="222"/>
      <c r="CF1038" s="49"/>
    </row>
    <row r="1039" spans="1:84" s="62" customFormat="1" ht="15" customHeight="1">
      <c r="A1039" s="49"/>
      <c r="B1039" s="2">
        <v>1206</v>
      </c>
      <c r="C1039" s="2">
        <v>1034</v>
      </c>
      <c r="D1039" s="49" t="s">
        <v>918</v>
      </c>
      <c r="E1039" s="49" t="s">
        <v>1632</v>
      </c>
      <c r="F1039" s="93" t="s">
        <v>247</v>
      </c>
      <c r="G1039" s="85">
        <v>1985</v>
      </c>
      <c r="H1039" s="49" t="s">
        <v>31</v>
      </c>
      <c r="I1039" s="49" t="s">
        <v>31</v>
      </c>
      <c r="J1039" s="105">
        <f t="shared" si="81"/>
        <v>46.7</v>
      </c>
      <c r="K1039" s="249">
        <f t="shared" si="82"/>
        <v>46.7</v>
      </c>
      <c r="L1039" s="51">
        <f t="shared" si="83"/>
        <v>1</v>
      </c>
      <c r="M1039" s="52" t="str">
        <f t="shared" si="84"/>
        <v>nie</v>
      </c>
      <c r="N1039" s="106">
        <f>IF($M1039="ano",LARGE((Q1039,U1039,Y1039,AC1039,AG1039,AK1039,AO1039,AS1039,AW1039,BA1039,BE1039,BI1039,BM1039,BQ1039,BU1039,BY1039,CC1039),1)+LARGE((Q1039,U1039,Y1039,AC1039,AG1039,AK1039,AO1039,AS1039,AW1039,BA1039,BE1039,BI1039,BM1039,BQ1039,BU1039,BY1039,CC1039),2)+LARGE((Q1039,U1039,Y1039,AC1039,AG1039,AK1039,AO1039,AS1039,AW1039,BA1039,BE1039,BI1039,BM1039,BQ1039,BU1039,BY1039,CC1039),3)+LARGE((Q1039,U1039,Y1039,AC1039,AG1039,AK1039,AO1039,AS1039,AW1039,BA1039,BE1039,BI1039,BM1039,BQ1039,BU1039,BY1039,CC1039),4)+LARGE((Q1039,U1039,Y1039,AC1039,AG1039,AK1039,AO1039,AS1039,AW1039,BA1039,BE1039,BI1039,BM1039,BQ1039,BU1039,BY1039,CC1039),5),J1039)</f>
        <v>46.7</v>
      </c>
      <c r="O1039" s="250">
        <f>IF($M1039="ano",LARGE((S1039,W1039,AA1039,AE1039,AI1039,AM1039,AQ1039,AU1039,AY1039,BC1039,BG1039,BK1039,BO1039,BS1039,BW1039,CA1039,CE1039),1)+LARGE((S1039,W1039,AA1039,AE1039,AI1039,AM1039,AQ1039,AU1039,AY1039,BC1039,BG1039,BK1039,BO1039,BS1039,BW1039,CA1039,CE1039),2)+LARGE((S1039,W1039,AA1039,AE1039,AI1039,AM1039,AQ1039,AU1039,AY1039,BC1039,BG1039,BK1039,BO1039,BS1039,BW1039,CA1039,CE1039),3)+LARGE((S1039,W1039,AA1039,AE1039,AI1039,AM1039,AQ1039,AU1039,AY1039,BC1039,BG1039,BK1039,BO1039,BS1039,BW1039,CA1039,CE1039),4)+LARGE((S1039,W1039,AA1039,AE1039,AI1039,AM1039,AQ1039,AU1039,AY1039,BC1039,BG1039,BK1039,BO1039,BS1039,BW1039,CA1039,CE1039),5),K1039)</f>
        <v>46.7</v>
      </c>
      <c r="P1039" s="54"/>
      <c r="Q1039" s="55"/>
      <c r="R1039" s="55"/>
      <c r="S1039" s="55"/>
      <c r="T1039" s="56"/>
      <c r="U1039" s="57"/>
      <c r="V1039" s="57"/>
      <c r="W1039" s="57"/>
      <c r="X1039" s="58"/>
      <c r="Y1039" s="59" t="s">
        <v>247</v>
      </c>
      <c r="Z1039" s="59"/>
      <c r="AA1039" s="59" t="s">
        <v>247</v>
      </c>
      <c r="AB1039" s="77"/>
      <c r="AC1039" s="60"/>
      <c r="AD1039" s="60"/>
      <c r="AE1039" s="60"/>
      <c r="AF1039" s="61"/>
      <c r="AG1039" s="61"/>
      <c r="AH1039" s="61"/>
      <c r="AI1039" s="61"/>
      <c r="AJ1039" s="200"/>
      <c r="AK1039" s="201"/>
      <c r="AL1039" s="201"/>
      <c r="AM1039" s="201"/>
      <c r="AO1039" s="63"/>
      <c r="AP1039" s="63"/>
      <c r="AQ1039" s="63"/>
      <c r="AR1039" s="77"/>
      <c r="AS1039" s="60"/>
      <c r="AT1039" s="60"/>
      <c r="AU1039" s="60"/>
      <c r="AV1039" s="78"/>
      <c r="AW1039" s="79"/>
      <c r="AX1039" s="79"/>
      <c r="AY1039" s="79"/>
      <c r="AZ1039" s="64"/>
      <c r="BA1039" s="65"/>
      <c r="BB1039" s="65"/>
      <c r="BC1039" s="65"/>
      <c r="BD1039" s="210">
        <v>8.6504629629629626E-2</v>
      </c>
      <c r="BE1039" s="258">
        <v>46.7</v>
      </c>
      <c r="BF1039" s="210">
        <v>8.6504629629629626E-2</v>
      </c>
      <c r="BG1039" s="258">
        <v>46.7</v>
      </c>
      <c r="BH1039" s="213"/>
      <c r="BI1039" s="214"/>
      <c r="BJ1039" s="214"/>
      <c r="BK1039" s="215"/>
      <c r="BL1039" s="112"/>
      <c r="BM1039" s="233"/>
      <c r="BN1039" s="233"/>
      <c r="BO1039" s="255"/>
      <c r="BP1039" s="69"/>
      <c r="BQ1039" s="69"/>
      <c r="BR1039" s="69"/>
      <c r="BS1039" s="69"/>
      <c r="BT1039" s="218"/>
      <c r="BU1039" s="259"/>
      <c r="BV1039" s="259"/>
      <c r="BW1039" s="260"/>
      <c r="BX1039" s="219"/>
      <c r="BY1039" s="257"/>
      <c r="BZ1039" s="257"/>
      <c r="CA1039" s="257"/>
      <c r="CB1039" s="221"/>
      <c r="CC1039" s="222"/>
      <c r="CD1039" s="222"/>
      <c r="CE1039" s="222"/>
      <c r="CF1039" s="49"/>
    </row>
    <row r="1040" spans="1:84" s="62" customFormat="1" ht="15" customHeight="1">
      <c r="A1040" s="49"/>
      <c r="B1040" s="2">
        <v>1208</v>
      </c>
      <c r="C1040" s="2">
        <v>1035</v>
      </c>
      <c r="D1040" s="49" t="s">
        <v>1024</v>
      </c>
      <c r="E1040" s="49" t="s">
        <v>1642</v>
      </c>
      <c r="F1040" s="93" t="s">
        <v>982</v>
      </c>
      <c r="G1040" s="85">
        <v>1978</v>
      </c>
      <c r="H1040" s="49" t="s">
        <v>31</v>
      </c>
      <c r="I1040" s="49" t="s">
        <v>31</v>
      </c>
      <c r="J1040" s="105">
        <f t="shared" si="81"/>
        <v>45.43</v>
      </c>
      <c r="K1040" s="249">
        <f t="shared" si="82"/>
        <v>45.82</v>
      </c>
      <c r="L1040" s="51">
        <f t="shared" si="83"/>
        <v>1</v>
      </c>
      <c r="M1040" s="52" t="str">
        <f t="shared" si="84"/>
        <v>nie</v>
      </c>
      <c r="N1040" s="106">
        <f>IF($M1040="ano",LARGE((Q1040,U1040,Y1040,AC1040,AG1040,AK1040,AO1040,AS1040,AW1040,BA1040,BE1040,BI1040,BM1040,BQ1040,BU1040,BY1040,CC1040),1)+LARGE((Q1040,U1040,Y1040,AC1040,AG1040,AK1040,AO1040,AS1040,AW1040,BA1040,BE1040,BI1040,BM1040,BQ1040,BU1040,BY1040,CC1040),2)+LARGE((Q1040,U1040,Y1040,AC1040,AG1040,AK1040,AO1040,AS1040,AW1040,BA1040,BE1040,BI1040,BM1040,BQ1040,BU1040,BY1040,CC1040),3)+LARGE((Q1040,U1040,Y1040,AC1040,AG1040,AK1040,AO1040,AS1040,AW1040,BA1040,BE1040,BI1040,BM1040,BQ1040,BU1040,BY1040,CC1040),4)+LARGE((Q1040,U1040,Y1040,AC1040,AG1040,AK1040,AO1040,AS1040,AW1040,BA1040,BE1040,BI1040,BM1040,BQ1040,BU1040,BY1040,CC1040),5),J1040)</f>
        <v>45.43</v>
      </c>
      <c r="O1040" s="250">
        <f>IF($M1040="ano",LARGE((S1040,W1040,AA1040,AE1040,AI1040,AM1040,AQ1040,AU1040,AY1040,BC1040,BG1040,BK1040,BO1040,BS1040,BW1040,CA1040,CE1040),1)+LARGE((S1040,W1040,AA1040,AE1040,AI1040,AM1040,AQ1040,AU1040,AY1040,BC1040,BG1040,BK1040,BO1040,BS1040,BW1040,CA1040,CE1040),2)+LARGE((S1040,W1040,AA1040,AE1040,AI1040,AM1040,AQ1040,AU1040,AY1040,BC1040,BG1040,BK1040,BO1040,BS1040,BW1040,CA1040,CE1040),3)+LARGE((S1040,W1040,AA1040,AE1040,AI1040,AM1040,AQ1040,AU1040,AY1040,BC1040,BG1040,BK1040,BO1040,BS1040,BW1040,CA1040,CE1040),4)+LARGE((S1040,W1040,AA1040,AE1040,AI1040,AM1040,AQ1040,AU1040,AY1040,BC1040,BG1040,BK1040,BO1040,BS1040,BW1040,CA1040,CE1040),5),K1040)</f>
        <v>45.82</v>
      </c>
      <c r="P1040" s="54"/>
      <c r="Q1040" s="55"/>
      <c r="R1040" s="55"/>
      <c r="S1040" s="55"/>
      <c r="T1040" s="56"/>
      <c r="U1040" s="57"/>
      <c r="V1040" s="57"/>
      <c r="W1040" s="57"/>
      <c r="X1040" s="58"/>
      <c r="Y1040" s="59"/>
      <c r="Z1040" s="59"/>
      <c r="AA1040" s="59"/>
      <c r="AB1040" s="77"/>
      <c r="AC1040" s="60"/>
      <c r="AD1040" s="60"/>
      <c r="AE1040" s="60"/>
      <c r="AF1040" s="61"/>
      <c r="AG1040" s="61"/>
      <c r="AH1040" s="61"/>
      <c r="AI1040" s="61"/>
      <c r="AJ1040" s="200"/>
      <c r="AK1040" s="201"/>
      <c r="AL1040" s="201"/>
      <c r="AM1040" s="201"/>
      <c r="AO1040" s="63"/>
      <c r="AP1040" s="63"/>
      <c r="AQ1040" s="63"/>
      <c r="AR1040" s="77"/>
      <c r="AS1040" s="60"/>
      <c r="AT1040" s="60"/>
      <c r="AU1040" s="60"/>
      <c r="AV1040" s="78"/>
      <c r="AW1040" s="79"/>
      <c r="AX1040" s="79"/>
      <c r="AY1040" s="79"/>
      <c r="AZ1040" s="64"/>
      <c r="BA1040" s="65"/>
      <c r="BB1040" s="65"/>
      <c r="BC1040" s="65"/>
      <c r="BD1040" s="66"/>
      <c r="BE1040" s="67"/>
      <c r="BF1040" s="67"/>
      <c r="BG1040" s="67"/>
      <c r="BH1040" s="213">
        <v>0.10604166666666666</v>
      </c>
      <c r="BI1040" s="254">
        <v>45.43</v>
      </c>
      <c r="BJ1040" s="213">
        <v>0.1051403125</v>
      </c>
      <c r="BK1040" s="254">
        <v>45.82</v>
      </c>
      <c r="BL1040" s="112"/>
      <c r="BM1040" s="233"/>
      <c r="BN1040" s="233"/>
      <c r="BO1040" s="255"/>
      <c r="BP1040" s="69"/>
      <c r="BQ1040" s="69"/>
      <c r="BR1040" s="69"/>
      <c r="BS1040" s="69"/>
      <c r="BT1040" s="218"/>
      <c r="BU1040" s="259"/>
      <c r="BV1040" s="259"/>
      <c r="BW1040" s="260"/>
      <c r="BX1040" s="219"/>
      <c r="BY1040" s="257"/>
      <c r="BZ1040" s="257"/>
      <c r="CA1040" s="257"/>
      <c r="CB1040" s="221"/>
      <c r="CC1040" s="222"/>
      <c r="CD1040" s="222"/>
      <c r="CE1040" s="222"/>
      <c r="CF1040" s="49"/>
    </row>
    <row r="1041" spans="1:84" s="62" customFormat="1" ht="15" customHeight="1">
      <c r="A1041" s="49"/>
      <c r="B1041" s="2">
        <v>1209</v>
      </c>
      <c r="C1041" s="2">
        <v>1036</v>
      </c>
      <c r="D1041" s="47" t="s">
        <v>2374</v>
      </c>
      <c r="E1041" s="47" t="s">
        <v>1479</v>
      </c>
      <c r="F1041" s="89" t="s">
        <v>2414</v>
      </c>
      <c r="G1041" s="48">
        <v>1989</v>
      </c>
      <c r="H1041" s="49" t="s">
        <v>31</v>
      </c>
      <c r="I1041" s="2" t="str">
        <f>IF(G1041&lt;=1953,"M60",IF(G1041&lt;=1963,"M50",IF(G1041&lt;=1973,"M40","M")))</f>
        <v>M</v>
      </c>
      <c r="J1041" s="105">
        <f t="shared" si="81"/>
        <v>45.4</v>
      </c>
      <c r="K1041" s="249">
        <f t="shared" si="82"/>
        <v>45.4</v>
      </c>
      <c r="L1041" s="51">
        <f t="shared" si="83"/>
        <v>1</v>
      </c>
      <c r="M1041" s="52" t="str">
        <f t="shared" si="84"/>
        <v>nie</v>
      </c>
      <c r="N1041" s="106">
        <f>IF($M1041="ano",LARGE((Q1041,U1041,Y1041,AC1041,AG1041,AK1041,AO1041,AS1041,AW1041,BA1041,BE1041,BI1041,BM1041,BQ1041,BU1041,BY1041,CC1041),1)+LARGE((Q1041,U1041,Y1041,AC1041,AG1041,AK1041,AO1041,AS1041,AW1041,BA1041,BE1041,BI1041,BM1041,BQ1041,BU1041,BY1041,CC1041),2)+LARGE((Q1041,U1041,Y1041,AC1041,AG1041,AK1041,AO1041,AS1041,AW1041,BA1041,BE1041,BI1041,BM1041,BQ1041,BU1041,BY1041,CC1041),3)+LARGE((Q1041,U1041,Y1041,AC1041,AG1041,AK1041,AO1041,AS1041,AW1041,BA1041,BE1041,BI1041,BM1041,BQ1041,BU1041,BY1041,CC1041),4)+LARGE((Q1041,U1041,Y1041,AC1041,AG1041,AK1041,AO1041,AS1041,AW1041,BA1041,BE1041,BI1041,BM1041,BQ1041,BU1041,BY1041,CC1041),5),J1041)</f>
        <v>45.4</v>
      </c>
      <c r="O1041" s="250">
        <f>IF($M1041="ano",LARGE((S1041,W1041,AA1041,AE1041,AI1041,AM1041,AQ1041,AU1041,AY1041,BC1041,BG1041,BK1041,BO1041,BS1041,BW1041,CA1041,CE1041),1)+LARGE((S1041,W1041,AA1041,AE1041,AI1041,AM1041,AQ1041,AU1041,AY1041,BC1041,BG1041,BK1041,BO1041,BS1041,BW1041,CA1041,CE1041),2)+LARGE((S1041,W1041,AA1041,AE1041,AI1041,AM1041,AQ1041,AU1041,AY1041,BC1041,BG1041,BK1041,BO1041,BS1041,BW1041,CA1041,CE1041),3)+LARGE((S1041,W1041,AA1041,AE1041,AI1041,AM1041,AQ1041,AU1041,AY1041,BC1041,BG1041,BK1041,BO1041,BS1041,BW1041,CA1041,CE1041),4)+LARGE((S1041,W1041,AA1041,AE1041,AI1041,AM1041,AQ1041,AU1041,AY1041,BC1041,BG1041,BK1041,BO1041,BS1041,BW1041,CA1041,CE1041),5),K1041)</f>
        <v>45.4</v>
      </c>
      <c r="P1041" s="191"/>
      <c r="Q1041" s="192"/>
      <c r="R1041" s="192"/>
      <c r="S1041" s="193"/>
      <c r="T1041" s="194">
        <v>0.13563657407407406</v>
      </c>
      <c r="U1041" s="256">
        <v>45.4</v>
      </c>
      <c r="V1041" s="194">
        <v>0.13563657407407406</v>
      </c>
      <c r="W1041" s="256">
        <v>45.4</v>
      </c>
      <c r="X1041" s="197"/>
      <c r="Y1041" s="198" t="s">
        <v>247</v>
      </c>
      <c r="Z1041" s="198"/>
      <c r="AA1041" s="199" t="s">
        <v>247</v>
      </c>
      <c r="AB1041" s="200"/>
      <c r="AC1041" s="201"/>
      <c r="AD1041" s="201"/>
      <c r="AE1041" s="202"/>
      <c r="AF1041" s="203"/>
      <c r="AG1041" s="204"/>
      <c r="AH1041" s="204"/>
      <c r="AI1041" s="205"/>
      <c r="AJ1041" s="200"/>
      <c r="AK1041" s="201" t="s">
        <v>247</v>
      </c>
      <c r="AL1041" s="201"/>
      <c r="AM1041" s="202"/>
      <c r="AN1041" s="206"/>
      <c r="AO1041" s="207" t="s">
        <v>247</v>
      </c>
      <c r="AP1041" s="207"/>
      <c r="AQ1041" s="208"/>
      <c r="AR1041" s="77"/>
      <c r="AS1041" s="60"/>
      <c r="AT1041" s="60"/>
      <c r="AU1041" s="202"/>
      <c r="AV1041" s="78"/>
      <c r="AW1041" s="231"/>
      <c r="AX1041" s="231"/>
      <c r="AY1041" s="253"/>
      <c r="AZ1041" s="64"/>
      <c r="BA1041" s="207"/>
      <c r="BB1041" s="207"/>
      <c r="BC1041" s="208"/>
      <c r="BD1041" s="210"/>
      <c r="BE1041" s="211"/>
      <c r="BF1041" s="211"/>
      <c r="BG1041" s="212"/>
      <c r="BH1041" s="213"/>
      <c r="BI1041" s="214"/>
      <c r="BJ1041" s="214"/>
      <c r="BK1041" s="215"/>
      <c r="BL1041" s="112"/>
      <c r="BM1041" s="233"/>
      <c r="BN1041" s="233"/>
      <c r="BO1041" s="255"/>
      <c r="BP1041" s="216"/>
      <c r="BQ1041" s="216"/>
      <c r="BR1041" s="216"/>
      <c r="BS1041" s="217"/>
      <c r="BT1041" s="218"/>
      <c r="BU1041" s="259"/>
      <c r="BV1041" s="259"/>
      <c r="BW1041" s="260"/>
      <c r="BX1041" s="219"/>
      <c r="BY1041" s="257"/>
      <c r="BZ1041" s="257"/>
      <c r="CA1041" s="257"/>
      <c r="CB1041" s="221"/>
      <c r="CC1041" s="222"/>
      <c r="CD1041" s="222"/>
      <c r="CE1041" s="222"/>
      <c r="CF1041" s="49"/>
    </row>
    <row r="1042" spans="1:84" s="62" customFormat="1" ht="15" customHeight="1">
      <c r="A1042" s="49"/>
      <c r="B1042" s="2">
        <v>1210</v>
      </c>
      <c r="C1042" s="2">
        <v>1037</v>
      </c>
      <c r="D1042" s="47" t="s">
        <v>1793</v>
      </c>
      <c r="E1042" s="47" t="s">
        <v>1792</v>
      </c>
      <c r="F1042" s="89"/>
      <c r="G1042" s="48">
        <v>1978</v>
      </c>
      <c r="H1042" s="49" t="s">
        <v>31</v>
      </c>
      <c r="I1042" s="2" t="str">
        <f>IF(G1042&lt;=1953,"M60",IF(G1042&lt;=1963,"M50",IF(G1042&lt;=1973,"M40","M")))</f>
        <v>M</v>
      </c>
      <c r="J1042" s="105">
        <f t="shared" si="81"/>
        <v>44.68</v>
      </c>
      <c r="K1042" s="249">
        <f t="shared" si="82"/>
        <v>45.07</v>
      </c>
      <c r="L1042" s="51">
        <f t="shared" si="83"/>
        <v>1</v>
      </c>
      <c r="M1042" s="52" t="str">
        <f t="shared" si="84"/>
        <v>nie</v>
      </c>
      <c r="N1042" s="106">
        <f>IF($M1042="ano",LARGE((Q1042,U1042,Y1042,AC1042,AG1042,AK1042,AO1042,AS1042,AW1042,BA1042,BE1042,BI1042,BM1042,BQ1042,BU1042,BY1042,CC1042),1)+LARGE((Q1042,U1042,Y1042,AC1042,AG1042,AK1042,AO1042,AS1042,AW1042,BA1042,BE1042,BI1042,BM1042,BQ1042,BU1042,BY1042,CC1042),2)+LARGE((Q1042,U1042,Y1042,AC1042,AG1042,AK1042,AO1042,AS1042,AW1042,BA1042,BE1042,BI1042,BM1042,BQ1042,BU1042,BY1042,CC1042),3)+LARGE((Q1042,U1042,Y1042,AC1042,AG1042,AK1042,AO1042,AS1042,AW1042,BA1042,BE1042,BI1042,BM1042,BQ1042,BU1042,BY1042,CC1042),4)+LARGE((Q1042,U1042,Y1042,AC1042,AG1042,AK1042,AO1042,AS1042,AW1042,BA1042,BE1042,BI1042,BM1042,BQ1042,BU1042,BY1042,CC1042),5),J1042)</f>
        <v>44.68</v>
      </c>
      <c r="O1042" s="250">
        <f>IF($M1042="ano",LARGE((S1042,W1042,AA1042,AE1042,AI1042,AM1042,AQ1042,AU1042,AY1042,BC1042,BG1042,BK1042,BO1042,BS1042,BW1042,CA1042,CE1042),1)+LARGE((S1042,W1042,AA1042,AE1042,AI1042,AM1042,AQ1042,AU1042,AY1042,BC1042,BG1042,BK1042,BO1042,BS1042,BW1042,CA1042,CE1042),2)+LARGE((S1042,W1042,AA1042,AE1042,AI1042,AM1042,AQ1042,AU1042,AY1042,BC1042,BG1042,BK1042,BO1042,BS1042,BW1042,CA1042,CE1042),3)+LARGE((S1042,W1042,AA1042,AE1042,AI1042,AM1042,AQ1042,AU1042,AY1042,BC1042,BG1042,BK1042,BO1042,BS1042,BW1042,CA1042,CE1042),4)+LARGE((S1042,W1042,AA1042,AE1042,AI1042,AM1042,AQ1042,AU1042,AY1042,BC1042,BG1042,BK1042,BO1042,BS1042,BW1042,CA1042,CE1042),5),K1042)</f>
        <v>45.07</v>
      </c>
      <c r="P1042" s="191"/>
      <c r="Q1042" s="192"/>
      <c r="R1042" s="192"/>
      <c r="S1042" s="193"/>
      <c r="T1042" s="194"/>
      <c r="U1042" s="195"/>
      <c r="V1042" s="195"/>
      <c r="W1042" s="196"/>
      <c r="X1042" s="197">
        <v>8.7939814814814818E-2</v>
      </c>
      <c r="Y1042" s="261">
        <v>44.68</v>
      </c>
      <c r="Z1042" s="197">
        <v>8.7192326388888894E-2</v>
      </c>
      <c r="AA1042" s="261">
        <v>45.07</v>
      </c>
      <c r="AB1042" s="200"/>
      <c r="AC1042" s="201"/>
      <c r="AD1042" s="201"/>
      <c r="AE1042" s="202"/>
      <c r="AF1042" s="203"/>
      <c r="AG1042" s="204" t="s">
        <v>247</v>
      </c>
      <c r="AH1042" s="204"/>
      <c r="AI1042" s="205"/>
      <c r="AJ1042" s="200"/>
      <c r="AK1042" s="201" t="s">
        <v>247</v>
      </c>
      <c r="AL1042" s="201"/>
      <c r="AM1042" s="202"/>
      <c r="AN1042" s="206"/>
      <c r="AO1042" s="207" t="s">
        <v>247</v>
      </c>
      <c r="AP1042" s="207"/>
      <c r="AQ1042" s="208"/>
      <c r="AR1042" s="77"/>
      <c r="AS1042" s="60"/>
      <c r="AT1042" s="60"/>
      <c r="AU1042" s="202"/>
      <c r="AV1042" s="78"/>
      <c r="AW1042" s="231"/>
      <c r="AX1042" s="231"/>
      <c r="AY1042" s="253"/>
      <c r="AZ1042" s="64"/>
      <c r="BA1042" s="207"/>
      <c r="BB1042" s="207"/>
      <c r="BC1042" s="208"/>
      <c r="BD1042" s="210"/>
      <c r="BE1042" s="211"/>
      <c r="BF1042" s="211"/>
      <c r="BG1042" s="212"/>
      <c r="BH1042" s="213"/>
      <c r="BI1042" s="214"/>
      <c r="BJ1042" s="214"/>
      <c r="BK1042" s="215"/>
      <c r="BL1042" s="112"/>
      <c r="BM1042" s="233"/>
      <c r="BN1042" s="233"/>
      <c r="BO1042" s="255"/>
      <c r="BP1042" s="216"/>
      <c r="BQ1042" s="216"/>
      <c r="BR1042" s="216"/>
      <c r="BS1042" s="217"/>
      <c r="BT1042" s="218"/>
      <c r="BU1042" s="259"/>
      <c r="BV1042" s="259"/>
      <c r="BW1042" s="260"/>
      <c r="BX1042" s="219"/>
      <c r="BY1042" s="257"/>
      <c r="BZ1042" s="257"/>
      <c r="CA1042" s="257"/>
      <c r="CB1042" s="221"/>
      <c r="CC1042" s="222"/>
      <c r="CD1042" s="222"/>
      <c r="CE1042" s="222"/>
      <c r="CF1042" s="49"/>
    </row>
    <row r="1043" spans="1:84" s="62" customFormat="1" ht="15" customHeight="1">
      <c r="A1043" s="49"/>
      <c r="B1043" s="2">
        <v>1213</v>
      </c>
      <c r="C1043" s="2">
        <v>1038</v>
      </c>
      <c r="D1043" s="49" t="s">
        <v>1194</v>
      </c>
      <c r="E1043" s="49" t="s">
        <v>1502</v>
      </c>
      <c r="F1043" s="93" t="s">
        <v>1542</v>
      </c>
      <c r="G1043" s="85">
        <v>1968</v>
      </c>
      <c r="H1043" s="49" t="s">
        <v>31</v>
      </c>
      <c r="I1043" s="49" t="s">
        <v>32</v>
      </c>
      <c r="J1043" s="105">
        <f t="shared" si="81"/>
        <v>40.01</v>
      </c>
      <c r="K1043" s="249">
        <f t="shared" si="82"/>
        <v>43.44</v>
      </c>
      <c r="L1043" s="51">
        <f t="shared" si="83"/>
        <v>1</v>
      </c>
      <c r="M1043" s="52" t="str">
        <f t="shared" si="84"/>
        <v>nie</v>
      </c>
      <c r="N1043" s="106">
        <f>IF($M1043="ano",LARGE((Q1043,U1043,Y1043,AC1043,AG1043,AK1043,AO1043,AS1043,AW1043,BA1043,BE1043,BI1043,BM1043,BQ1043,BU1043,BY1043,CC1043),1)+LARGE((Q1043,U1043,Y1043,AC1043,AG1043,AK1043,AO1043,AS1043,AW1043,BA1043,BE1043,BI1043,BM1043,BQ1043,BU1043,BY1043,CC1043),2)+LARGE((Q1043,U1043,Y1043,AC1043,AG1043,AK1043,AO1043,AS1043,AW1043,BA1043,BE1043,BI1043,BM1043,BQ1043,BU1043,BY1043,CC1043),3)+LARGE((Q1043,U1043,Y1043,AC1043,AG1043,AK1043,AO1043,AS1043,AW1043,BA1043,BE1043,BI1043,BM1043,BQ1043,BU1043,BY1043,CC1043),4)+LARGE((Q1043,U1043,Y1043,AC1043,AG1043,AK1043,AO1043,AS1043,AW1043,BA1043,BE1043,BI1043,BM1043,BQ1043,BU1043,BY1043,CC1043),5),J1043)</f>
        <v>40.01</v>
      </c>
      <c r="O1043" s="250">
        <f>IF($M1043="ano",LARGE((S1043,W1043,AA1043,AE1043,AI1043,AM1043,AQ1043,AU1043,AY1043,BC1043,BG1043,BK1043,BO1043,BS1043,BW1043,CA1043,CE1043),1)+LARGE((S1043,W1043,AA1043,AE1043,AI1043,AM1043,AQ1043,AU1043,AY1043,BC1043,BG1043,BK1043,BO1043,BS1043,BW1043,CA1043,CE1043),2)+LARGE((S1043,W1043,AA1043,AE1043,AI1043,AM1043,AQ1043,AU1043,AY1043,BC1043,BG1043,BK1043,BO1043,BS1043,BW1043,CA1043,CE1043),3)+LARGE((S1043,W1043,AA1043,AE1043,AI1043,AM1043,AQ1043,AU1043,AY1043,BC1043,BG1043,BK1043,BO1043,BS1043,BW1043,CA1043,CE1043),4)+LARGE((S1043,W1043,AA1043,AE1043,AI1043,AM1043,AQ1043,AU1043,AY1043,BC1043,BG1043,BK1043,BO1043,BS1043,BW1043,CA1043,CE1043),5),K1043)</f>
        <v>43.44</v>
      </c>
      <c r="P1043" s="54"/>
      <c r="Q1043" s="55"/>
      <c r="R1043" s="55"/>
      <c r="S1043" s="55"/>
      <c r="T1043" s="56"/>
      <c r="U1043" s="57"/>
      <c r="V1043" s="57"/>
      <c r="W1043" s="57"/>
      <c r="X1043" s="58"/>
      <c r="Y1043" s="59"/>
      <c r="Z1043" s="59"/>
      <c r="AA1043" s="59"/>
      <c r="AB1043" s="77"/>
      <c r="AC1043" s="60"/>
      <c r="AD1043" s="60"/>
      <c r="AE1043" s="60"/>
      <c r="AF1043" s="61"/>
      <c r="AG1043" s="61"/>
      <c r="AH1043" s="61"/>
      <c r="AI1043" s="61"/>
      <c r="AJ1043" s="200"/>
      <c r="AK1043" s="201"/>
      <c r="AL1043" s="201"/>
      <c r="AM1043" s="201"/>
      <c r="AO1043" s="63"/>
      <c r="AP1043" s="63"/>
      <c r="AQ1043" s="63"/>
      <c r="AR1043" s="77"/>
      <c r="AS1043" s="60"/>
      <c r="AT1043" s="60"/>
      <c r="AU1043" s="60"/>
      <c r="AV1043" s="78"/>
      <c r="AW1043" s="79"/>
      <c r="AX1043" s="79"/>
      <c r="AY1043" s="79"/>
      <c r="AZ1043" s="64"/>
      <c r="BA1043" s="65"/>
      <c r="BB1043" s="65"/>
      <c r="BC1043" s="65"/>
      <c r="BD1043" s="66"/>
      <c r="BE1043" s="67"/>
      <c r="BF1043" s="67"/>
      <c r="BG1043" s="67"/>
      <c r="BH1043" s="73"/>
      <c r="BI1043" s="74"/>
      <c r="BJ1043" s="74"/>
      <c r="BK1043" s="74"/>
      <c r="BL1043" s="68"/>
      <c r="BM1043" s="68"/>
      <c r="BN1043" s="68"/>
      <c r="BO1043" s="68"/>
      <c r="BP1043" s="69"/>
      <c r="BQ1043" s="69"/>
      <c r="BR1043" s="69"/>
      <c r="BS1043" s="69"/>
      <c r="BT1043" s="218">
        <v>8.0775462962962966E-2</v>
      </c>
      <c r="BU1043" s="256">
        <v>40.01</v>
      </c>
      <c r="BV1043" s="218">
        <v>7.4410356481481491E-2</v>
      </c>
      <c r="BW1043" s="262">
        <v>43.44</v>
      </c>
      <c r="BX1043" s="219"/>
      <c r="BY1043" s="257"/>
      <c r="BZ1043" s="257"/>
      <c r="CA1043" s="257"/>
      <c r="CB1043" s="221"/>
      <c r="CC1043" s="222"/>
      <c r="CD1043" s="222"/>
      <c r="CE1043" s="222"/>
      <c r="CF1043" s="49"/>
    </row>
    <row r="1044" spans="1:84" s="62" customFormat="1" ht="15" customHeight="1">
      <c r="A1044" s="49"/>
      <c r="B1044" s="2">
        <v>1214</v>
      </c>
      <c r="C1044" s="2">
        <v>1039</v>
      </c>
      <c r="D1044" s="49" t="s">
        <v>649</v>
      </c>
      <c r="E1044" s="49" t="s">
        <v>1855</v>
      </c>
      <c r="F1044" s="93" t="s">
        <v>442</v>
      </c>
      <c r="G1044" s="85" t="s">
        <v>297</v>
      </c>
      <c r="H1044" s="49" t="s">
        <v>31</v>
      </c>
      <c r="I1044" s="49" t="s">
        <v>37</v>
      </c>
      <c r="J1044" s="105">
        <f t="shared" si="81"/>
        <v>34.07</v>
      </c>
      <c r="K1044" s="249">
        <f t="shared" si="82"/>
        <v>43.35</v>
      </c>
      <c r="L1044" s="51">
        <f t="shared" si="83"/>
        <v>1</v>
      </c>
      <c r="M1044" s="52" t="str">
        <f t="shared" si="84"/>
        <v>nie</v>
      </c>
      <c r="N1044" s="106">
        <f>IF($M1044="ano",LARGE((Q1044,U1044,Y1044,AC1044,AG1044,AK1044,AO1044,AS1044,AW1044,BA1044,BE1044,BI1044,BM1044,BQ1044,BU1044,BY1044,CC1044),1)+LARGE((Q1044,U1044,Y1044,AC1044,AG1044,AK1044,AO1044,AS1044,AW1044,BA1044,BE1044,BI1044,BM1044,BQ1044,BU1044,BY1044,CC1044),2)+LARGE((Q1044,U1044,Y1044,AC1044,AG1044,AK1044,AO1044,AS1044,AW1044,BA1044,BE1044,BI1044,BM1044,BQ1044,BU1044,BY1044,CC1044),3)+LARGE((Q1044,U1044,Y1044,AC1044,AG1044,AK1044,AO1044,AS1044,AW1044,BA1044,BE1044,BI1044,BM1044,BQ1044,BU1044,BY1044,CC1044),4)+LARGE((Q1044,U1044,Y1044,AC1044,AG1044,AK1044,AO1044,AS1044,AW1044,BA1044,BE1044,BI1044,BM1044,BQ1044,BU1044,BY1044,CC1044),5),J1044)</f>
        <v>34.07</v>
      </c>
      <c r="O1044" s="250">
        <f>IF($M1044="ano",LARGE((S1044,W1044,AA1044,AE1044,AI1044,AM1044,AQ1044,AU1044,AY1044,BC1044,BG1044,BK1044,BO1044,BS1044,BW1044,CA1044,CE1044),1)+LARGE((S1044,W1044,AA1044,AE1044,AI1044,AM1044,AQ1044,AU1044,AY1044,BC1044,BG1044,BK1044,BO1044,BS1044,BW1044,CA1044,CE1044),2)+LARGE((S1044,W1044,AA1044,AE1044,AI1044,AM1044,AQ1044,AU1044,AY1044,BC1044,BG1044,BK1044,BO1044,BS1044,BW1044,CA1044,CE1044),3)+LARGE((S1044,W1044,AA1044,AE1044,AI1044,AM1044,AQ1044,AU1044,AY1044,BC1044,BG1044,BK1044,BO1044,BS1044,BW1044,CA1044,CE1044),4)+LARGE((S1044,W1044,AA1044,AE1044,AI1044,AM1044,AQ1044,AU1044,AY1044,BC1044,BG1044,BK1044,BO1044,BS1044,BW1044,CA1044,CE1044),5),K1044)</f>
        <v>43.35</v>
      </c>
      <c r="P1044" s="54"/>
      <c r="Q1044" s="55"/>
      <c r="R1044" s="55"/>
      <c r="S1044" s="193"/>
      <c r="T1044" s="56"/>
      <c r="U1044" s="57"/>
      <c r="V1044" s="57"/>
      <c r="W1044" s="196"/>
      <c r="X1044" s="58"/>
      <c r="Y1044" s="59" t="s">
        <v>247</v>
      </c>
      <c r="Z1044" s="59"/>
      <c r="AA1044" s="199" t="s">
        <v>247</v>
      </c>
      <c r="AB1044" s="77"/>
      <c r="AC1044" s="60"/>
      <c r="AD1044" s="60"/>
      <c r="AE1044" s="202"/>
      <c r="AF1044" s="61"/>
      <c r="AG1044" s="61"/>
      <c r="AH1044" s="61"/>
      <c r="AI1044" s="205"/>
      <c r="AJ1044" s="200"/>
      <c r="AK1044" s="201" t="s">
        <v>247</v>
      </c>
      <c r="AL1044" s="201"/>
      <c r="AM1044" s="202"/>
      <c r="AN1044" s="206">
        <v>4.670138888888889E-2</v>
      </c>
      <c r="AO1044" s="251">
        <v>34.07</v>
      </c>
      <c r="AP1044" s="206">
        <v>3.6707291666666669E-2</v>
      </c>
      <c r="AQ1044" s="251">
        <v>43.35</v>
      </c>
      <c r="AR1044" s="77"/>
      <c r="AS1044" s="60"/>
      <c r="AT1044" s="60"/>
      <c r="AU1044" s="202"/>
      <c r="AV1044" s="78"/>
      <c r="AW1044" s="231"/>
      <c r="AX1044" s="231"/>
      <c r="AY1044" s="253"/>
      <c r="AZ1044" s="64"/>
      <c r="BA1044" s="207"/>
      <c r="BB1044" s="207"/>
      <c r="BC1044" s="208"/>
      <c r="BD1044" s="210"/>
      <c r="BE1044" s="211"/>
      <c r="BF1044" s="211"/>
      <c r="BG1044" s="212"/>
      <c r="BH1044" s="213"/>
      <c r="BI1044" s="214"/>
      <c r="BJ1044" s="214"/>
      <c r="BK1044" s="215"/>
      <c r="BL1044" s="112"/>
      <c r="BM1044" s="233"/>
      <c r="BN1044" s="233"/>
      <c r="BO1044" s="255"/>
      <c r="BP1044" s="69"/>
      <c r="BQ1044" s="69"/>
      <c r="BR1044" s="69"/>
      <c r="BS1044" s="217"/>
      <c r="BT1044" s="218"/>
      <c r="BU1044" s="259"/>
      <c r="BV1044" s="259"/>
      <c r="BW1044" s="260"/>
      <c r="BX1044" s="219"/>
      <c r="BY1044" s="257"/>
      <c r="BZ1044" s="257"/>
      <c r="CA1044" s="257"/>
      <c r="CB1044" s="221"/>
      <c r="CC1044" s="222"/>
      <c r="CD1044" s="222"/>
      <c r="CE1044" s="222"/>
      <c r="CF1044" s="49"/>
    </row>
    <row r="1045" spans="1:84" s="62" customFormat="1" ht="15" customHeight="1">
      <c r="A1045" s="49"/>
      <c r="B1045" s="2">
        <v>1216</v>
      </c>
      <c r="C1045" s="2">
        <v>1040</v>
      </c>
      <c r="D1045" s="49" t="s">
        <v>1412</v>
      </c>
      <c r="E1045" s="49" t="s">
        <v>1411</v>
      </c>
      <c r="F1045" s="93" t="s">
        <v>1159</v>
      </c>
      <c r="G1045" s="85">
        <v>1991</v>
      </c>
      <c r="H1045" s="49" t="s">
        <v>31</v>
      </c>
      <c r="I1045" s="49" t="s">
        <v>31</v>
      </c>
      <c r="J1045" s="105">
        <f t="shared" si="81"/>
        <v>42.69</v>
      </c>
      <c r="K1045" s="249">
        <f t="shared" si="82"/>
        <v>42.72</v>
      </c>
      <c r="L1045" s="51">
        <f t="shared" si="83"/>
        <v>1</v>
      </c>
      <c r="M1045" s="52" t="str">
        <f t="shared" si="84"/>
        <v>nie</v>
      </c>
      <c r="N1045" s="106">
        <f>IF($M1045="ano",LARGE((Q1045,U1045,Y1045,AC1045,AG1045,AK1045,AO1045,AS1045,AW1045,BA1045,BE1045,BI1045,BM1045,BQ1045,BU1045,BY1045,CC1045),1)+LARGE((Q1045,U1045,Y1045,AC1045,AG1045,AK1045,AO1045,AS1045,AW1045,BA1045,BE1045,BI1045,BM1045,BQ1045,BU1045,BY1045,CC1045),2)+LARGE((Q1045,U1045,Y1045,AC1045,AG1045,AK1045,AO1045,AS1045,AW1045,BA1045,BE1045,BI1045,BM1045,BQ1045,BU1045,BY1045,CC1045),3)+LARGE((Q1045,U1045,Y1045,AC1045,AG1045,AK1045,AO1045,AS1045,AW1045,BA1045,BE1045,BI1045,BM1045,BQ1045,BU1045,BY1045,CC1045),4)+LARGE((Q1045,U1045,Y1045,AC1045,AG1045,AK1045,AO1045,AS1045,AW1045,BA1045,BE1045,BI1045,BM1045,BQ1045,BU1045,BY1045,CC1045),5),J1045)</f>
        <v>42.69</v>
      </c>
      <c r="O1045" s="250">
        <f>IF($M1045="ano",LARGE((S1045,W1045,AA1045,AE1045,AI1045,AM1045,AQ1045,AU1045,AY1045,BC1045,BG1045,BK1045,BO1045,BS1045,BW1045,CA1045,CE1045),1)+LARGE((S1045,W1045,AA1045,AE1045,AI1045,AM1045,AQ1045,AU1045,AY1045,BC1045,BG1045,BK1045,BO1045,BS1045,BW1045,CA1045,CE1045),2)+LARGE((S1045,W1045,AA1045,AE1045,AI1045,AM1045,AQ1045,AU1045,AY1045,BC1045,BG1045,BK1045,BO1045,BS1045,BW1045,CA1045,CE1045),3)+LARGE((S1045,W1045,AA1045,AE1045,AI1045,AM1045,AQ1045,AU1045,AY1045,BC1045,BG1045,BK1045,BO1045,BS1045,BW1045,CA1045,CE1045),4)+LARGE((S1045,W1045,AA1045,AE1045,AI1045,AM1045,AQ1045,AU1045,AY1045,BC1045,BG1045,BK1045,BO1045,BS1045,BW1045,CA1045,CE1045),5),K1045)</f>
        <v>42.72</v>
      </c>
      <c r="P1045" s="54"/>
      <c r="Q1045" s="55"/>
      <c r="R1045" s="55"/>
      <c r="S1045" s="55"/>
      <c r="T1045" s="56"/>
      <c r="U1045" s="57"/>
      <c r="V1045" s="57"/>
      <c r="W1045" s="57"/>
      <c r="X1045" s="58"/>
      <c r="Y1045" s="59"/>
      <c r="Z1045" s="59"/>
      <c r="AA1045" s="59"/>
      <c r="AB1045" s="77"/>
      <c r="AC1045" s="60"/>
      <c r="AD1045" s="60"/>
      <c r="AE1045" s="60"/>
      <c r="AF1045" s="61"/>
      <c r="AG1045" s="61"/>
      <c r="AH1045" s="61"/>
      <c r="AI1045" s="61"/>
      <c r="AJ1045" s="200"/>
      <c r="AK1045" s="201"/>
      <c r="AL1045" s="201"/>
      <c r="AM1045" s="201"/>
      <c r="AO1045" s="63"/>
      <c r="AP1045" s="63"/>
      <c r="AQ1045" s="63"/>
      <c r="AR1045" s="77"/>
      <c r="AS1045" s="60"/>
      <c r="AT1045" s="60"/>
      <c r="AU1045" s="60"/>
      <c r="AV1045" s="78"/>
      <c r="AW1045" s="79"/>
      <c r="AX1045" s="79"/>
      <c r="AY1045" s="79"/>
      <c r="AZ1045" s="64"/>
      <c r="BA1045" s="65"/>
      <c r="BB1045" s="65"/>
      <c r="BC1045" s="65"/>
      <c r="BD1045" s="66"/>
      <c r="BE1045" s="67"/>
      <c r="BF1045" s="67"/>
      <c r="BG1045" s="67"/>
      <c r="BH1045" s="73"/>
      <c r="BI1045" s="74"/>
      <c r="BJ1045" s="74"/>
      <c r="BK1045" s="74"/>
      <c r="BL1045" s="68"/>
      <c r="BM1045" s="68"/>
      <c r="BN1045" s="68"/>
      <c r="BO1045" s="68"/>
      <c r="BP1045" s="69"/>
      <c r="BQ1045" s="69"/>
      <c r="BR1045" s="69"/>
      <c r="BS1045" s="69"/>
      <c r="BT1045" s="75"/>
      <c r="BU1045" s="75"/>
      <c r="BV1045" s="75"/>
      <c r="BW1045" s="75"/>
      <c r="BX1045" s="219"/>
      <c r="BY1045" s="264"/>
      <c r="BZ1045" s="264"/>
      <c r="CA1045" s="257"/>
      <c r="CB1045" s="221">
        <v>8.5081018518518514E-2</v>
      </c>
      <c r="CC1045" s="222">
        <v>42.69</v>
      </c>
      <c r="CD1045" s="221">
        <v>8.5038478009259261E-2</v>
      </c>
      <c r="CE1045" s="222">
        <v>42.72</v>
      </c>
      <c r="CF1045" s="49"/>
    </row>
    <row r="1046" spans="1:84" s="62" customFormat="1" ht="15" customHeight="1">
      <c r="A1046" s="49"/>
      <c r="B1046" s="2">
        <v>1218</v>
      </c>
      <c r="C1046" s="2">
        <v>1041</v>
      </c>
      <c r="D1046" s="49" t="s">
        <v>2377</v>
      </c>
      <c r="E1046" s="49" t="s">
        <v>1567</v>
      </c>
      <c r="F1046" s="93" t="s">
        <v>1614</v>
      </c>
      <c r="G1046" s="85">
        <v>1985</v>
      </c>
      <c r="H1046" s="49" t="s">
        <v>31</v>
      </c>
      <c r="I1046" s="2" t="str">
        <f>IF(G1046&lt;=1953,"M60",IF(G1046&lt;=1963,"M50",IF(G1046&lt;=1973,"M40","M")))</f>
        <v>M</v>
      </c>
      <c r="J1046" s="105">
        <f t="shared" si="81"/>
        <v>39.61</v>
      </c>
      <c r="K1046" s="249">
        <f t="shared" si="82"/>
        <v>39.61</v>
      </c>
      <c r="L1046" s="51">
        <f t="shared" si="83"/>
        <v>1</v>
      </c>
      <c r="M1046" s="52" t="str">
        <f t="shared" si="84"/>
        <v>nie</v>
      </c>
      <c r="N1046" s="106">
        <f>IF($M1046="ano",LARGE((Q1046,U1046,Y1046,AC1046,AG1046,AK1046,AO1046,AS1046,AW1046,BA1046,BE1046,BI1046,BM1046,BQ1046,BU1046,BY1046,CC1046),1)+LARGE((Q1046,U1046,Y1046,AC1046,AG1046,AK1046,AO1046,AS1046,AW1046,BA1046,BE1046,BI1046,BM1046,BQ1046,BU1046,BY1046,CC1046),2)+LARGE((Q1046,U1046,Y1046,AC1046,AG1046,AK1046,AO1046,AS1046,AW1046,BA1046,BE1046,BI1046,BM1046,BQ1046,BU1046,BY1046,CC1046),3)+LARGE((Q1046,U1046,Y1046,AC1046,AG1046,AK1046,AO1046,AS1046,AW1046,BA1046,BE1046,BI1046,BM1046,BQ1046,BU1046,BY1046,CC1046),4)+LARGE((Q1046,U1046,Y1046,AC1046,AG1046,AK1046,AO1046,AS1046,AW1046,BA1046,BE1046,BI1046,BM1046,BQ1046,BU1046,BY1046,CC1046),5),J1046)</f>
        <v>39.61</v>
      </c>
      <c r="O1046" s="250">
        <f>IF($M1046="ano",LARGE((S1046,W1046,AA1046,AE1046,AI1046,AM1046,AQ1046,AU1046,AY1046,BC1046,BG1046,BK1046,BO1046,BS1046,BW1046,CA1046,CE1046),1)+LARGE((S1046,W1046,AA1046,AE1046,AI1046,AM1046,AQ1046,AU1046,AY1046,BC1046,BG1046,BK1046,BO1046,BS1046,BW1046,CA1046,CE1046),2)+LARGE((S1046,W1046,AA1046,AE1046,AI1046,AM1046,AQ1046,AU1046,AY1046,BC1046,BG1046,BK1046,BO1046,BS1046,BW1046,CA1046,CE1046),3)+LARGE((S1046,W1046,AA1046,AE1046,AI1046,AM1046,AQ1046,AU1046,AY1046,BC1046,BG1046,BK1046,BO1046,BS1046,BW1046,CA1046,CE1046),4)+LARGE((S1046,W1046,AA1046,AE1046,AI1046,AM1046,AQ1046,AU1046,AY1046,BC1046,BG1046,BK1046,BO1046,BS1046,BW1046,CA1046,CE1046),5),K1046)</f>
        <v>39.61</v>
      </c>
      <c r="P1046" s="191"/>
      <c r="Q1046" s="192"/>
      <c r="R1046" s="192"/>
      <c r="S1046" s="193"/>
      <c r="T1046" s="194">
        <v>0.1376273148148148</v>
      </c>
      <c r="U1046" s="256">
        <v>39.61</v>
      </c>
      <c r="V1046" s="194">
        <v>0.1376273148148148</v>
      </c>
      <c r="W1046" s="256">
        <v>39.61</v>
      </c>
      <c r="X1046" s="197"/>
      <c r="Y1046" s="198" t="s">
        <v>247</v>
      </c>
      <c r="Z1046" s="198"/>
      <c r="AA1046" s="199" t="s">
        <v>247</v>
      </c>
      <c r="AB1046" s="200"/>
      <c r="AC1046" s="201"/>
      <c r="AD1046" s="201"/>
      <c r="AE1046" s="202"/>
      <c r="AF1046" s="203"/>
      <c r="AG1046" s="204"/>
      <c r="AH1046" s="204"/>
      <c r="AI1046" s="205"/>
      <c r="AJ1046" s="200"/>
      <c r="AK1046" s="201"/>
      <c r="AL1046" s="201"/>
      <c r="AM1046" s="202"/>
      <c r="AN1046" s="206"/>
      <c r="AO1046" s="207" t="s">
        <v>247</v>
      </c>
      <c r="AP1046" s="207"/>
      <c r="AQ1046" s="208"/>
      <c r="AR1046" s="77"/>
      <c r="AS1046" s="60"/>
      <c r="AT1046" s="60"/>
      <c r="AU1046" s="202"/>
      <c r="AV1046" s="78"/>
      <c r="AW1046" s="231"/>
      <c r="AX1046" s="231"/>
      <c r="AY1046" s="253"/>
      <c r="AZ1046" s="64"/>
      <c r="BA1046" s="207"/>
      <c r="BB1046" s="207"/>
      <c r="BC1046" s="208"/>
      <c r="BD1046" s="210"/>
      <c r="BE1046" s="211"/>
      <c r="BF1046" s="211"/>
      <c r="BG1046" s="212"/>
      <c r="BH1046" s="213"/>
      <c r="BI1046" s="214"/>
      <c r="BJ1046" s="214"/>
      <c r="BK1046" s="215"/>
      <c r="BL1046" s="112"/>
      <c r="BM1046" s="233"/>
      <c r="BN1046" s="233"/>
      <c r="BO1046" s="255"/>
      <c r="BP1046" s="225"/>
      <c r="BQ1046" s="216"/>
      <c r="BR1046" s="216"/>
      <c r="BS1046" s="217"/>
      <c r="BT1046" s="218"/>
      <c r="BU1046" s="259"/>
      <c r="BV1046" s="259"/>
      <c r="BW1046" s="260"/>
      <c r="BX1046" s="219"/>
      <c r="BY1046" s="257"/>
      <c r="BZ1046" s="257"/>
      <c r="CA1046" s="257"/>
      <c r="CB1046" s="221"/>
      <c r="CC1046" s="222"/>
      <c r="CD1046" s="222"/>
      <c r="CE1046" s="222"/>
      <c r="CF1046" s="49"/>
    </row>
    <row r="1047" spans="1:84" s="62" customFormat="1" ht="15" customHeight="1">
      <c r="A1047" s="49"/>
      <c r="B1047" s="2">
        <v>1220</v>
      </c>
      <c r="C1047" s="2">
        <v>1042</v>
      </c>
      <c r="D1047" s="49" t="s">
        <v>1530</v>
      </c>
      <c r="E1047" s="49" t="s">
        <v>1484</v>
      </c>
      <c r="F1047" s="93" t="s">
        <v>78</v>
      </c>
      <c r="G1047" s="85" t="s">
        <v>258</v>
      </c>
      <c r="H1047" s="49" t="s">
        <v>31</v>
      </c>
      <c r="I1047" s="49" t="s">
        <v>31</v>
      </c>
      <c r="J1047" s="105">
        <f t="shared" si="81"/>
        <v>37.700000000000003</v>
      </c>
      <c r="K1047" s="249">
        <f t="shared" si="82"/>
        <v>37.72</v>
      </c>
      <c r="L1047" s="51">
        <f t="shared" si="83"/>
        <v>1</v>
      </c>
      <c r="M1047" s="52" t="str">
        <f t="shared" si="84"/>
        <v>nie</v>
      </c>
      <c r="N1047" s="106">
        <f>IF($M1047="ano",LARGE((Q1047,U1047,Y1047,AC1047,AG1047,AK1047,AO1047,AS1047,AW1047,BA1047,BE1047,BI1047,BM1047,BQ1047,BU1047,BY1047,CC1047),1)+LARGE((Q1047,U1047,Y1047,AC1047,AG1047,AK1047,AO1047,AS1047,AW1047,BA1047,BE1047,BI1047,BM1047,BQ1047,BU1047,BY1047,CC1047),2)+LARGE((Q1047,U1047,Y1047,AC1047,AG1047,AK1047,AO1047,AS1047,AW1047,BA1047,BE1047,BI1047,BM1047,BQ1047,BU1047,BY1047,CC1047),3)+LARGE((Q1047,U1047,Y1047,AC1047,AG1047,AK1047,AO1047,AS1047,AW1047,BA1047,BE1047,BI1047,BM1047,BQ1047,BU1047,BY1047,CC1047),4)+LARGE((Q1047,U1047,Y1047,AC1047,AG1047,AK1047,AO1047,AS1047,AW1047,BA1047,BE1047,BI1047,BM1047,BQ1047,BU1047,BY1047,CC1047),5),J1047)</f>
        <v>37.700000000000003</v>
      </c>
      <c r="O1047" s="250">
        <f>IF($M1047="ano",LARGE((S1047,W1047,AA1047,AE1047,AI1047,AM1047,AQ1047,AU1047,AY1047,BC1047,BG1047,BK1047,BO1047,BS1047,BW1047,CA1047,CE1047),1)+LARGE((S1047,W1047,AA1047,AE1047,AI1047,AM1047,AQ1047,AU1047,AY1047,BC1047,BG1047,BK1047,BO1047,BS1047,BW1047,CA1047,CE1047),2)+LARGE((S1047,W1047,AA1047,AE1047,AI1047,AM1047,AQ1047,AU1047,AY1047,BC1047,BG1047,BK1047,BO1047,BS1047,BW1047,CA1047,CE1047),3)+LARGE((S1047,W1047,AA1047,AE1047,AI1047,AM1047,AQ1047,AU1047,AY1047,BC1047,BG1047,BK1047,BO1047,BS1047,BW1047,CA1047,CE1047),4)+LARGE((S1047,W1047,AA1047,AE1047,AI1047,AM1047,AQ1047,AU1047,AY1047,BC1047,BG1047,BK1047,BO1047,BS1047,BW1047,CA1047,CE1047),5),K1047)</f>
        <v>37.72</v>
      </c>
      <c r="P1047" s="54"/>
      <c r="Q1047" s="55"/>
      <c r="R1047" s="55"/>
      <c r="S1047" s="193"/>
      <c r="T1047" s="56"/>
      <c r="U1047" s="57"/>
      <c r="V1047" s="57"/>
      <c r="W1047" s="196"/>
      <c r="X1047" s="58"/>
      <c r="Y1047" s="59" t="s">
        <v>247</v>
      </c>
      <c r="Z1047" s="59"/>
      <c r="AA1047" s="199" t="s">
        <v>247</v>
      </c>
      <c r="AB1047" s="77"/>
      <c r="AC1047" s="60"/>
      <c r="AD1047" s="60"/>
      <c r="AE1047" s="202"/>
      <c r="AF1047" s="61"/>
      <c r="AG1047" s="61"/>
      <c r="AH1047" s="61"/>
      <c r="AI1047" s="205"/>
      <c r="AJ1047" s="200"/>
      <c r="AK1047" s="201"/>
      <c r="AL1047" s="201"/>
      <c r="AM1047" s="202"/>
      <c r="AN1047" s="206">
        <v>4.6238425925925926E-2</v>
      </c>
      <c r="AO1047" s="251">
        <v>37.700000000000003</v>
      </c>
      <c r="AP1047" s="206">
        <v>4.6215306712962964E-2</v>
      </c>
      <c r="AQ1047" s="251">
        <v>37.72</v>
      </c>
      <c r="AR1047" s="77"/>
      <c r="AS1047" s="60"/>
      <c r="AT1047" s="60"/>
      <c r="AU1047" s="202"/>
      <c r="AV1047" s="78"/>
      <c r="AW1047" s="231"/>
      <c r="AX1047" s="231"/>
      <c r="AY1047" s="253"/>
      <c r="AZ1047" s="64"/>
      <c r="BA1047" s="207"/>
      <c r="BB1047" s="207"/>
      <c r="BC1047" s="208"/>
      <c r="BD1047" s="210"/>
      <c r="BE1047" s="211"/>
      <c r="BF1047" s="211"/>
      <c r="BG1047" s="212"/>
      <c r="BH1047" s="213"/>
      <c r="BI1047" s="214"/>
      <c r="BJ1047" s="214"/>
      <c r="BK1047" s="215"/>
      <c r="BL1047" s="112"/>
      <c r="BM1047" s="233"/>
      <c r="BN1047" s="233"/>
      <c r="BO1047" s="255"/>
      <c r="BP1047" s="69"/>
      <c r="BQ1047" s="69"/>
      <c r="BR1047" s="69"/>
      <c r="BS1047" s="217"/>
      <c r="BT1047" s="218"/>
      <c r="BU1047" s="259"/>
      <c r="BV1047" s="259"/>
      <c r="BW1047" s="260"/>
      <c r="BX1047" s="219"/>
      <c r="BY1047" s="257"/>
      <c r="BZ1047" s="257"/>
      <c r="CA1047" s="257"/>
      <c r="CB1047" s="221"/>
      <c r="CC1047" s="222"/>
      <c r="CD1047" s="222"/>
      <c r="CE1047" s="222"/>
      <c r="CF1047" s="49"/>
    </row>
    <row r="1048" spans="1:84" s="62" customFormat="1" ht="15" customHeight="1">
      <c r="A1048" s="49"/>
      <c r="B1048" s="2">
        <v>1222</v>
      </c>
      <c r="C1048" s="2">
        <v>1043</v>
      </c>
      <c r="D1048" s="47" t="s">
        <v>2380</v>
      </c>
      <c r="E1048" s="47" t="s">
        <v>2159</v>
      </c>
      <c r="F1048" s="90"/>
      <c r="G1048" s="81">
        <v>1976</v>
      </c>
      <c r="H1048" s="49" t="s">
        <v>31</v>
      </c>
      <c r="I1048" s="2" t="str">
        <f>IF(G1048&lt;=1953,"M60",IF(G1048&lt;=1963,"M50",IF(G1048&lt;=1973,"M40","M")))</f>
        <v>M</v>
      </c>
      <c r="J1048" s="105">
        <f t="shared" si="81"/>
        <v>36.549999999999997</v>
      </c>
      <c r="K1048" s="249">
        <f t="shared" si="82"/>
        <v>37.269999999999996</v>
      </c>
      <c r="L1048" s="51">
        <f t="shared" si="83"/>
        <v>1</v>
      </c>
      <c r="M1048" s="52" t="str">
        <f t="shared" si="84"/>
        <v>nie</v>
      </c>
      <c r="N1048" s="106">
        <f>IF($M1048="ano",LARGE((Q1048,U1048,Y1048,AC1048,AG1048,AK1048,AO1048,AS1048,AW1048,BA1048,BE1048,BI1048,BM1048,BQ1048,BU1048,BY1048,CC1048),1)+LARGE((Q1048,U1048,Y1048,AC1048,AG1048,AK1048,AO1048,AS1048,AW1048,BA1048,BE1048,BI1048,BM1048,BQ1048,BU1048,BY1048,CC1048),2)+LARGE((Q1048,U1048,Y1048,AC1048,AG1048,AK1048,AO1048,AS1048,AW1048,BA1048,BE1048,BI1048,BM1048,BQ1048,BU1048,BY1048,CC1048),3)+LARGE((Q1048,U1048,Y1048,AC1048,AG1048,AK1048,AO1048,AS1048,AW1048,BA1048,BE1048,BI1048,BM1048,BQ1048,BU1048,BY1048,CC1048),4)+LARGE((Q1048,U1048,Y1048,AC1048,AG1048,AK1048,AO1048,AS1048,AW1048,BA1048,BE1048,BI1048,BM1048,BQ1048,BU1048,BY1048,CC1048),5),J1048)</f>
        <v>36.549999999999997</v>
      </c>
      <c r="O1048" s="250">
        <f>IF($M1048="ano",LARGE((S1048,W1048,AA1048,AE1048,AI1048,AM1048,AQ1048,AU1048,AY1048,BC1048,BG1048,BK1048,BO1048,BS1048,BW1048,CA1048,CE1048),1)+LARGE((S1048,W1048,AA1048,AE1048,AI1048,AM1048,AQ1048,AU1048,AY1048,BC1048,BG1048,BK1048,BO1048,BS1048,BW1048,CA1048,CE1048),2)+LARGE((S1048,W1048,AA1048,AE1048,AI1048,AM1048,AQ1048,AU1048,AY1048,BC1048,BG1048,BK1048,BO1048,BS1048,BW1048,CA1048,CE1048),3)+LARGE((S1048,W1048,AA1048,AE1048,AI1048,AM1048,AQ1048,AU1048,AY1048,BC1048,BG1048,BK1048,BO1048,BS1048,BW1048,CA1048,CE1048),4)+LARGE((S1048,W1048,AA1048,AE1048,AI1048,AM1048,AQ1048,AU1048,AY1048,BC1048,BG1048,BK1048,BO1048,BS1048,BW1048,CA1048,CE1048),5),K1048)</f>
        <v>37.269999999999996</v>
      </c>
      <c r="P1048" s="191"/>
      <c r="Q1048" s="192"/>
      <c r="R1048" s="192"/>
      <c r="S1048" s="193"/>
      <c r="T1048" s="194">
        <v>0.13868055555555556</v>
      </c>
      <c r="U1048" s="256">
        <v>36.549999999999997</v>
      </c>
      <c r="V1048" s="194">
        <v>0.13601788888888888</v>
      </c>
      <c r="W1048" s="256">
        <v>37.269999999999996</v>
      </c>
      <c r="X1048" s="197"/>
      <c r="Y1048" s="198" t="s">
        <v>247</v>
      </c>
      <c r="Z1048" s="198"/>
      <c r="AA1048" s="199" t="s">
        <v>247</v>
      </c>
      <c r="AB1048" s="200"/>
      <c r="AC1048" s="201"/>
      <c r="AD1048" s="201"/>
      <c r="AE1048" s="202"/>
      <c r="AF1048" s="203"/>
      <c r="AG1048" s="204"/>
      <c r="AH1048" s="204"/>
      <c r="AI1048" s="205"/>
      <c r="AJ1048" s="200"/>
      <c r="AK1048" s="201"/>
      <c r="AL1048" s="201"/>
      <c r="AM1048" s="202"/>
      <c r="AN1048" s="206"/>
      <c r="AO1048" s="207" t="s">
        <v>247</v>
      </c>
      <c r="AP1048" s="207"/>
      <c r="AQ1048" s="208"/>
      <c r="AR1048" s="77"/>
      <c r="AS1048" s="60"/>
      <c r="AT1048" s="60"/>
      <c r="AU1048" s="202"/>
      <c r="AV1048" s="78"/>
      <c r="AW1048" s="231"/>
      <c r="AX1048" s="231"/>
      <c r="AY1048" s="253"/>
      <c r="AZ1048" s="64"/>
      <c r="BA1048" s="207"/>
      <c r="BB1048" s="207"/>
      <c r="BC1048" s="208"/>
      <c r="BD1048" s="210"/>
      <c r="BE1048" s="211"/>
      <c r="BF1048" s="211"/>
      <c r="BG1048" s="212"/>
      <c r="BH1048" s="213"/>
      <c r="BI1048" s="214"/>
      <c r="BJ1048" s="214"/>
      <c r="BK1048" s="215"/>
      <c r="BL1048" s="112"/>
      <c r="BM1048" s="233"/>
      <c r="BN1048" s="233"/>
      <c r="BO1048" s="255"/>
      <c r="BP1048" s="216"/>
      <c r="BQ1048" s="216"/>
      <c r="BR1048" s="216"/>
      <c r="BS1048" s="217"/>
      <c r="BT1048" s="218"/>
      <c r="BU1048" s="259"/>
      <c r="BV1048" s="259"/>
      <c r="BW1048" s="260"/>
      <c r="BX1048" s="219"/>
      <c r="BY1048" s="257"/>
      <c r="BZ1048" s="257"/>
      <c r="CA1048" s="257"/>
      <c r="CB1048" s="221"/>
      <c r="CC1048" s="222"/>
      <c r="CD1048" s="222"/>
      <c r="CE1048" s="222"/>
      <c r="CF1048" s="49"/>
    </row>
    <row r="1049" spans="1:84" s="62" customFormat="1" ht="15" customHeight="1">
      <c r="A1049" s="49"/>
      <c r="B1049" s="2">
        <v>1225</v>
      </c>
      <c r="C1049" s="2">
        <v>1044</v>
      </c>
      <c r="D1049" s="49" t="s">
        <v>676</v>
      </c>
      <c r="E1049" s="49" t="s">
        <v>1492</v>
      </c>
      <c r="F1049" s="93" t="s">
        <v>317</v>
      </c>
      <c r="G1049" s="85" t="s">
        <v>281</v>
      </c>
      <c r="H1049" s="49" t="s">
        <v>31</v>
      </c>
      <c r="I1049" s="49" t="s">
        <v>33</v>
      </c>
      <c r="J1049" s="105">
        <f t="shared" si="81"/>
        <v>28.81</v>
      </c>
      <c r="K1049" s="249">
        <f t="shared" si="82"/>
        <v>34.36</v>
      </c>
      <c r="L1049" s="51">
        <f t="shared" si="83"/>
        <v>1</v>
      </c>
      <c r="M1049" s="52" t="str">
        <f t="shared" si="84"/>
        <v>nie</v>
      </c>
      <c r="N1049" s="106">
        <f>IF($M1049="ano",LARGE((Q1049,U1049,Y1049,AC1049,AG1049,AK1049,AO1049,AS1049,AW1049,BA1049,BE1049,BI1049,BM1049,BQ1049,BU1049,BY1049,CC1049),1)+LARGE((Q1049,U1049,Y1049,AC1049,AG1049,AK1049,AO1049,AS1049,AW1049,BA1049,BE1049,BI1049,BM1049,BQ1049,BU1049,BY1049,CC1049),2)+LARGE((Q1049,U1049,Y1049,AC1049,AG1049,AK1049,AO1049,AS1049,AW1049,BA1049,BE1049,BI1049,BM1049,BQ1049,BU1049,BY1049,CC1049),3)+LARGE((Q1049,U1049,Y1049,AC1049,AG1049,AK1049,AO1049,AS1049,AW1049,BA1049,BE1049,BI1049,BM1049,BQ1049,BU1049,BY1049,CC1049),4)+LARGE((Q1049,U1049,Y1049,AC1049,AG1049,AK1049,AO1049,AS1049,AW1049,BA1049,BE1049,BI1049,BM1049,BQ1049,BU1049,BY1049,CC1049),5),J1049)</f>
        <v>28.81</v>
      </c>
      <c r="O1049" s="250">
        <f>IF($M1049="ano",LARGE((S1049,W1049,AA1049,AE1049,AI1049,AM1049,AQ1049,AU1049,AY1049,BC1049,BG1049,BK1049,BO1049,BS1049,BW1049,CA1049,CE1049),1)+LARGE((S1049,W1049,AA1049,AE1049,AI1049,AM1049,AQ1049,AU1049,AY1049,BC1049,BG1049,BK1049,BO1049,BS1049,BW1049,CA1049,CE1049),2)+LARGE((S1049,W1049,AA1049,AE1049,AI1049,AM1049,AQ1049,AU1049,AY1049,BC1049,BG1049,BK1049,BO1049,BS1049,BW1049,CA1049,CE1049),3)+LARGE((S1049,W1049,AA1049,AE1049,AI1049,AM1049,AQ1049,AU1049,AY1049,BC1049,BG1049,BK1049,BO1049,BS1049,BW1049,CA1049,CE1049),4)+LARGE((S1049,W1049,AA1049,AE1049,AI1049,AM1049,AQ1049,AU1049,AY1049,BC1049,BG1049,BK1049,BO1049,BS1049,BW1049,CA1049,CE1049),5),K1049)</f>
        <v>34.36</v>
      </c>
      <c r="P1049" s="54"/>
      <c r="Q1049" s="55"/>
      <c r="R1049" s="55"/>
      <c r="S1049" s="193"/>
      <c r="T1049" s="56"/>
      <c r="U1049" s="57"/>
      <c r="V1049" s="57"/>
      <c r="W1049" s="196"/>
      <c r="X1049" s="58"/>
      <c r="Y1049" s="59" t="s">
        <v>247</v>
      </c>
      <c r="Z1049" s="59"/>
      <c r="AA1049" s="199" t="s">
        <v>247</v>
      </c>
      <c r="AB1049" s="77"/>
      <c r="AC1049" s="60"/>
      <c r="AD1049" s="60"/>
      <c r="AE1049" s="202"/>
      <c r="AF1049" s="61"/>
      <c r="AG1049" s="61"/>
      <c r="AH1049" s="61"/>
      <c r="AI1049" s="205"/>
      <c r="AJ1049" s="200"/>
      <c r="AK1049" s="201" t="s">
        <v>247</v>
      </c>
      <c r="AL1049" s="201"/>
      <c r="AM1049" s="202"/>
      <c r="AN1049" s="206">
        <v>4.7372685185185191E-2</v>
      </c>
      <c r="AO1049" s="251">
        <v>28.81</v>
      </c>
      <c r="AP1049" s="206">
        <v>3.97267337962963E-2</v>
      </c>
      <c r="AQ1049" s="251">
        <v>34.36</v>
      </c>
      <c r="AR1049" s="77"/>
      <c r="AS1049" s="60"/>
      <c r="AT1049" s="60"/>
      <c r="AU1049" s="202"/>
      <c r="AV1049" s="78"/>
      <c r="AW1049" s="231"/>
      <c r="AX1049" s="231"/>
      <c r="AY1049" s="253"/>
      <c r="AZ1049" s="64"/>
      <c r="BA1049" s="207"/>
      <c r="BB1049" s="207"/>
      <c r="BC1049" s="208"/>
      <c r="BD1049" s="210"/>
      <c r="BE1049" s="211"/>
      <c r="BF1049" s="211"/>
      <c r="BG1049" s="212"/>
      <c r="BH1049" s="213"/>
      <c r="BI1049" s="214"/>
      <c r="BJ1049" s="214"/>
      <c r="BK1049" s="215"/>
      <c r="BL1049" s="112"/>
      <c r="BM1049" s="233"/>
      <c r="BN1049" s="233"/>
      <c r="BO1049" s="255"/>
      <c r="BP1049" s="69"/>
      <c r="BQ1049" s="69"/>
      <c r="BR1049" s="69"/>
      <c r="BS1049" s="217"/>
      <c r="BT1049" s="218"/>
      <c r="BU1049" s="259"/>
      <c r="BV1049" s="259"/>
      <c r="BW1049" s="260"/>
      <c r="BX1049" s="219"/>
      <c r="BY1049" s="257"/>
      <c r="BZ1049" s="257"/>
      <c r="CA1049" s="257"/>
      <c r="CB1049" s="221"/>
      <c r="CC1049" s="222"/>
      <c r="CD1049" s="222"/>
      <c r="CE1049" s="222"/>
      <c r="CF1049" s="49"/>
    </row>
    <row r="1050" spans="1:84" s="62" customFormat="1" ht="15" customHeight="1">
      <c r="A1050" s="49"/>
      <c r="B1050" s="2">
        <v>1227</v>
      </c>
      <c r="C1050" s="2">
        <v>1045</v>
      </c>
      <c r="D1050" s="47" t="s">
        <v>2384</v>
      </c>
      <c r="E1050" s="47" t="s">
        <v>1534</v>
      </c>
      <c r="F1050" s="89"/>
      <c r="G1050" s="48">
        <v>1989</v>
      </c>
      <c r="H1050" s="49" t="s">
        <v>31</v>
      </c>
      <c r="I1050" s="2" t="str">
        <f>IF(G1050&lt;=1953,"M60",IF(G1050&lt;=1963,"M50",IF(G1050&lt;=1973,"M40","M")))</f>
        <v>M</v>
      </c>
      <c r="J1050" s="105">
        <f t="shared" si="81"/>
        <v>34.15</v>
      </c>
      <c r="K1050" s="249">
        <f t="shared" si="82"/>
        <v>34.15</v>
      </c>
      <c r="L1050" s="51">
        <f t="shared" si="83"/>
        <v>1</v>
      </c>
      <c r="M1050" s="52" t="str">
        <f t="shared" si="84"/>
        <v>nie</v>
      </c>
      <c r="N1050" s="106">
        <f>IF($M1050="ano",LARGE((Q1050,U1050,Y1050,AC1050,AG1050,AK1050,AO1050,AS1050,AW1050,BA1050,BE1050,BI1050,BM1050,BQ1050,BU1050,BY1050,CC1050),1)+LARGE((Q1050,U1050,Y1050,AC1050,AG1050,AK1050,AO1050,AS1050,AW1050,BA1050,BE1050,BI1050,BM1050,BQ1050,BU1050,BY1050,CC1050),2)+LARGE((Q1050,U1050,Y1050,AC1050,AG1050,AK1050,AO1050,AS1050,AW1050,BA1050,BE1050,BI1050,BM1050,BQ1050,BU1050,BY1050,CC1050),3)+LARGE((Q1050,U1050,Y1050,AC1050,AG1050,AK1050,AO1050,AS1050,AW1050,BA1050,BE1050,BI1050,BM1050,BQ1050,BU1050,BY1050,CC1050),4)+LARGE((Q1050,U1050,Y1050,AC1050,AG1050,AK1050,AO1050,AS1050,AW1050,BA1050,BE1050,BI1050,BM1050,BQ1050,BU1050,BY1050,CC1050),5),J1050)</f>
        <v>34.15</v>
      </c>
      <c r="O1050" s="250">
        <f>IF($M1050="ano",LARGE((S1050,W1050,AA1050,AE1050,AI1050,AM1050,AQ1050,AU1050,AY1050,BC1050,BG1050,BK1050,BO1050,BS1050,BW1050,CA1050,CE1050),1)+LARGE((S1050,W1050,AA1050,AE1050,AI1050,AM1050,AQ1050,AU1050,AY1050,BC1050,BG1050,BK1050,BO1050,BS1050,BW1050,CA1050,CE1050),2)+LARGE((S1050,W1050,AA1050,AE1050,AI1050,AM1050,AQ1050,AU1050,AY1050,BC1050,BG1050,BK1050,BO1050,BS1050,BW1050,CA1050,CE1050),3)+LARGE((S1050,W1050,AA1050,AE1050,AI1050,AM1050,AQ1050,AU1050,AY1050,BC1050,BG1050,BK1050,BO1050,BS1050,BW1050,CA1050,CE1050),4)+LARGE((S1050,W1050,AA1050,AE1050,AI1050,AM1050,AQ1050,AU1050,AY1050,BC1050,BG1050,BK1050,BO1050,BS1050,BW1050,CA1050,CE1050),5),K1050)</f>
        <v>34.15</v>
      </c>
      <c r="P1050" s="191"/>
      <c r="Q1050" s="192"/>
      <c r="R1050" s="192"/>
      <c r="S1050" s="193"/>
      <c r="T1050" s="194">
        <v>0.13950231481481482</v>
      </c>
      <c r="U1050" s="256">
        <v>34.15</v>
      </c>
      <c r="V1050" s="194">
        <v>0.13950231481481482</v>
      </c>
      <c r="W1050" s="256">
        <v>34.15</v>
      </c>
      <c r="X1050" s="197"/>
      <c r="Y1050" s="198" t="s">
        <v>247</v>
      </c>
      <c r="Z1050" s="198"/>
      <c r="AA1050" s="199" t="s">
        <v>247</v>
      </c>
      <c r="AB1050" s="200"/>
      <c r="AC1050" s="201"/>
      <c r="AD1050" s="201"/>
      <c r="AE1050" s="202"/>
      <c r="AF1050" s="203"/>
      <c r="AG1050" s="204"/>
      <c r="AH1050" s="204"/>
      <c r="AI1050" s="205"/>
      <c r="AJ1050" s="200"/>
      <c r="AK1050" s="201"/>
      <c r="AL1050" s="201"/>
      <c r="AM1050" s="202"/>
      <c r="AN1050" s="206"/>
      <c r="AO1050" s="207" t="s">
        <v>247</v>
      </c>
      <c r="AP1050" s="207"/>
      <c r="AQ1050" s="208"/>
      <c r="AR1050" s="77"/>
      <c r="AS1050" s="60"/>
      <c r="AT1050" s="60"/>
      <c r="AU1050" s="202"/>
      <c r="AV1050" s="78"/>
      <c r="AW1050" s="231"/>
      <c r="AX1050" s="231"/>
      <c r="AY1050" s="253"/>
      <c r="AZ1050" s="64"/>
      <c r="BA1050" s="207"/>
      <c r="BB1050" s="207"/>
      <c r="BC1050" s="208"/>
      <c r="BD1050" s="210"/>
      <c r="BE1050" s="211"/>
      <c r="BF1050" s="211"/>
      <c r="BG1050" s="212"/>
      <c r="BH1050" s="213"/>
      <c r="BI1050" s="214"/>
      <c r="BJ1050" s="214"/>
      <c r="BK1050" s="215"/>
      <c r="BL1050" s="112"/>
      <c r="BM1050" s="233"/>
      <c r="BN1050" s="233"/>
      <c r="BO1050" s="255"/>
      <c r="BP1050" s="216"/>
      <c r="BQ1050" s="216"/>
      <c r="BR1050" s="216"/>
      <c r="BS1050" s="217"/>
      <c r="BT1050" s="218"/>
      <c r="BU1050" s="259"/>
      <c r="BV1050" s="259"/>
      <c r="BW1050" s="260"/>
      <c r="BX1050" s="219"/>
      <c r="BY1050" s="257"/>
      <c r="BZ1050" s="257"/>
      <c r="CA1050" s="257"/>
      <c r="CB1050" s="221"/>
      <c r="CC1050" s="222"/>
      <c r="CD1050" s="222"/>
      <c r="CE1050" s="222"/>
      <c r="CF1050" s="49"/>
    </row>
    <row r="1051" spans="1:84" s="62" customFormat="1" ht="15" customHeight="1">
      <c r="A1051" s="49"/>
      <c r="B1051" s="2">
        <v>1233</v>
      </c>
      <c r="C1051" s="2">
        <v>1046</v>
      </c>
      <c r="D1051" s="49" t="s">
        <v>628</v>
      </c>
      <c r="E1051" s="49" t="s">
        <v>1887</v>
      </c>
      <c r="F1051" s="93" t="s">
        <v>1414</v>
      </c>
      <c r="G1051" s="85">
        <v>1947</v>
      </c>
      <c r="H1051" s="49" t="s">
        <v>31</v>
      </c>
      <c r="I1051" s="49" t="s">
        <v>37</v>
      </c>
      <c r="J1051" s="105">
        <f t="shared" si="81"/>
        <v>20.190000000000001</v>
      </c>
      <c r="K1051" s="249">
        <f t="shared" si="82"/>
        <v>26.450000000000003</v>
      </c>
      <c r="L1051" s="51">
        <f t="shared" si="83"/>
        <v>1</v>
      </c>
      <c r="M1051" s="52" t="str">
        <f t="shared" si="84"/>
        <v>nie</v>
      </c>
      <c r="N1051" s="106">
        <f>IF($M1051="ano",LARGE((Q1051,U1051,Y1051,AC1051,AG1051,AK1051,AO1051,AS1051,AW1051,BA1051,BE1051,BI1051,BM1051,BQ1051,BU1051,BY1051,CC1051),1)+LARGE((Q1051,U1051,Y1051,AC1051,AG1051,AK1051,AO1051,AS1051,AW1051,BA1051,BE1051,BI1051,BM1051,BQ1051,BU1051,BY1051,CC1051),2)+LARGE((Q1051,U1051,Y1051,AC1051,AG1051,AK1051,AO1051,AS1051,AW1051,BA1051,BE1051,BI1051,BM1051,BQ1051,BU1051,BY1051,CC1051),3)+LARGE((Q1051,U1051,Y1051,AC1051,AG1051,AK1051,AO1051,AS1051,AW1051,BA1051,BE1051,BI1051,BM1051,BQ1051,BU1051,BY1051,CC1051),4)+LARGE((Q1051,U1051,Y1051,AC1051,AG1051,AK1051,AO1051,AS1051,AW1051,BA1051,BE1051,BI1051,BM1051,BQ1051,BU1051,BY1051,CC1051),5),J1051)</f>
        <v>20.190000000000001</v>
      </c>
      <c r="O1051" s="250">
        <f>IF($M1051="ano",LARGE((S1051,W1051,AA1051,AE1051,AI1051,AM1051,AQ1051,AU1051,AY1051,BC1051,BG1051,BK1051,BO1051,BS1051,BW1051,CA1051,CE1051),1)+LARGE((S1051,W1051,AA1051,AE1051,AI1051,AM1051,AQ1051,AU1051,AY1051,BC1051,BG1051,BK1051,BO1051,BS1051,BW1051,CA1051,CE1051),2)+LARGE((S1051,W1051,AA1051,AE1051,AI1051,AM1051,AQ1051,AU1051,AY1051,BC1051,BG1051,BK1051,BO1051,BS1051,BW1051,CA1051,CE1051),3)+LARGE((S1051,W1051,AA1051,AE1051,AI1051,AM1051,AQ1051,AU1051,AY1051,BC1051,BG1051,BK1051,BO1051,BS1051,BW1051,CA1051,CE1051),4)+LARGE((S1051,W1051,AA1051,AE1051,AI1051,AM1051,AQ1051,AU1051,AY1051,BC1051,BG1051,BK1051,BO1051,BS1051,BW1051,CA1051,CE1051),5),K1051)</f>
        <v>26.450000000000003</v>
      </c>
      <c r="P1051" s="54"/>
      <c r="Q1051" s="55"/>
      <c r="R1051" s="55"/>
      <c r="S1051" s="55"/>
      <c r="T1051" s="56"/>
      <c r="U1051" s="57"/>
      <c r="V1051" s="57"/>
      <c r="W1051" s="57"/>
      <c r="X1051" s="58"/>
      <c r="Y1051" s="59"/>
      <c r="Z1051" s="59"/>
      <c r="AA1051" s="59"/>
      <c r="AB1051" s="77"/>
      <c r="AC1051" s="60"/>
      <c r="AD1051" s="60"/>
      <c r="AE1051" s="60"/>
      <c r="AF1051" s="61"/>
      <c r="AG1051" s="61"/>
      <c r="AH1051" s="61"/>
      <c r="AI1051" s="61"/>
      <c r="AJ1051" s="200"/>
      <c r="AK1051" s="201"/>
      <c r="AL1051" s="201"/>
      <c r="AM1051" s="201"/>
      <c r="AO1051" s="63"/>
      <c r="AP1051" s="63"/>
      <c r="AQ1051" s="63"/>
      <c r="AR1051" s="77"/>
      <c r="AS1051" s="60"/>
      <c r="AT1051" s="60"/>
      <c r="AU1051" s="60"/>
      <c r="AV1051" s="78"/>
      <c r="AW1051" s="79"/>
      <c r="AX1051" s="79"/>
      <c r="AY1051" s="79"/>
      <c r="AZ1051" s="64"/>
      <c r="BA1051" s="65"/>
      <c r="BB1051" s="65"/>
      <c r="BC1051" s="65"/>
      <c r="BD1051" s="66"/>
      <c r="BE1051" s="67"/>
      <c r="BF1051" s="67"/>
      <c r="BG1051" s="67"/>
      <c r="BH1051" s="73"/>
      <c r="BI1051" s="74"/>
      <c r="BJ1051" s="74"/>
      <c r="BK1051" s="74"/>
      <c r="BL1051" s="68"/>
      <c r="BM1051" s="68"/>
      <c r="BN1051" s="68"/>
      <c r="BO1051" s="68"/>
      <c r="BP1051" s="69"/>
      <c r="BQ1051" s="69"/>
      <c r="BR1051" s="69"/>
      <c r="BS1051" s="69"/>
      <c r="BT1051" s="75"/>
      <c r="BU1051" s="75"/>
      <c r="BV1051" s="75"/>
      <c r="BW1051" s="75"/>
      <c r="BX1051" s="219"/>
      <c r="BY1051" s="264"/>
      <c r="BZ1051" s="264"/>
      <c r="CA1051" s="257"/>
      <c r="CB1051" s="221">
        <v>9.043981481481482E-2</v>
      </c>
      <c r="CC1051" s="222">
        <v>20.190000000000001</v>
      </c>
      <c r="CD1051" s="221">
        <v>6.9041754629629637E-2</v>
      </c>
      <c r="CE1051" s="222">
        <v>26.450000000000003</v>
      </c>
      <c r="CF1051" s="49"/>
    </row>
    <row r="1052" spans="1:84" s="62" customFormat="1" ht="15" customHeight="1">
      <c r="A1052" s="49"/>
      <c r="B1052" s="2">
        <v>1234</v>
      </c>
      <c r="C1052" s="2">
        <v>1047</v>
      </c>
      <c r="D1052" s="47" t="s">
        <v>2393</v>
      </c>
      <c r="E1052" s="47" t="s">
        <v>1534</v>
      </c>
      <c r="F1052" s="89" t="s">
        <v>1542</v>
      </c>
      <c r="G1052" s="48">
        <v>1987</v>
      </c>
      <c r="H1052" s="49" t="s">
        <v>31</v>
      </c>
      <c r="I1052" s="2" t="str">
        <f>IF(G1052&lt;=1953,"M60",IF(G1052&lt;=1963,"M50",IF(G1052&lt;=1973,"M40","M")))</f>
        <v>M</v>
      </c>
      <c r="J1052" s="105">
        <f t="shared" si="81"/>
        <v>25.1</v>
      </c>
      <c r="K1052" s="249">
        <f t="shared" si="82"/>
        <v>25.1</v>
      </c>
      <c r="L1052" s="51">
        <f t="shared" si="83"/>
        <v>1</v>
      </c>
      <c r="M1052" s="52" t="str">
        <f t="shared" si="84"/>
        <v>nie</v>
      </c>
      <c r="N1052" s="106">
        <f>IF($M1052="ano",LARGE((Q1052,U1052,Y1052,AC1052,AG1052,AK1052,AO1052,AS1052,AW1052,BA1052,BE1052,BI1052,BM1052,BQ1052,BU1052,BY1052,CC1052),1)+LARGE((Q1052,U1052,Y1052,AC1052,AG1052,AK1052,AO1052,AS1052,AW1052,BA1052,BE1052,BI1052,BM1052,BQ1052,BU1052,BY1052,CC1052),2)+LARGE((Q1052,U1052,Y1052,AC1052,AG1052,AK1052,AO1052,AS1052,AW1052,BA1052,BE1052,BI1052,BM1052,BQ1052,BU1052,BY1052,CC1052),3)+LARGE((Q1052,U1052,Y1052,AC1052,AG1052,AK1052,AO1052,AS1052,AW1052,BA1052,BE1052,BI1052,BM1052,BQ1052,BU1052,BY1052,CC1052),4)+LARGE((Q1052,U1052,Y1052,AC1052,AG1052,AK1052,AO1052,AS1052,AW1052,BA1052,BE1052,BI1052,BM1052,BQ1052,BU1052,BY1052,CC1052),5),J1052)</f>
        <v>25.1</v>
      </c>
      <c r="O1052" s="250">
        <f>IF($M1052="ano",LARGE((S1052,W1052,AA1052,AE1052,AI1052,AM1052,AQ1052,AU1052,AY1052,BC1052,BG1052,BK1052,BO1052,BS1052,BW1052,CA1052,CE1052),1)+LARGE((S1052,W1052,AA1052,AE1052,AI1052,AM1052,AQ1052,AU1052,AY1052,BC1052,BG1052,BK1052,BO1052,BS1052,BW1052,CA1052,CE1052),2)+LARGE((S1052,W1052,AA1052,AE1052,AI1052,AM1052,AQ1052,AU1052,AY1052,BC1052,BG1052,BK1052,BO1052,BS1052,BW1052,CA1052,CE1052),3)+LARGE((S1052,W1052,AA1052,AE1052,AI1052,AM1052,AQ1052,AU1052,AY1052,BC1052,BG1052,BK1052,BO1052,BS1052,BW1052,CA1052,CE1052),4)+LARGE((S1052,W1052,AA1052,AE1052,AI1052,AM1052,AQ1052,AU1052,AY1052,BC1052,BG1052,BK1052,BO1052,BS1052,BW1052,CA1052,CE1052),5),K1052)</f>
        <v>25.1</v>
      </c>
      <c r="P1052" s="191"/>
      <c r="Q1052" s="192"/>
      <c r="R1052" s="192"/>
      <c r="S1052" s="193"/>
      <c r="T1052" s="194">
        <v>0.14261574074074074</v>
      </c>
      <c r="U1052" s="256">
        <v>25.1</v>
      </c>
      <c r="V1052" s="194">
        <v>0.14261574074074074</v>
      </c>
      <c r="W1052" s="256">
        <v>25.1</v>
      </c>
      <c r="X1052" s="197"/>
      <c r="Y1052" s="198" t="s">
        <v>247</v>
      </c>
      <c r="Z1052" s="198"/>
      <c r="AA1052" s="199" t="s">
        <v>247</v>
      </c>
      <c r="AB1052" s="200"/>
      <c r="AC1052" s="201"/>
      <c r="AD1052" s="201"/>
      <c r="AE1052" s="202"/>
      <c r="AF1052" s="203"/>
      <c r="AG1052" s="204"/>
      <c r="AH1052" s="204"/>
      <c r="AI1052" s="205"/>
      <c r="AJ1052" s="200"/>
      <c r="AK1052" s="201"/>
      <c r="AL1052" s="201"/>
      <c r="AM1052" s="202"/>
      <c r="AN1052" s="206"/>
      <c r="AO1052" s="207" t="s">
        <v>247</v>
      </c>
      <c r="AP1052" s="207"/>
      <c r="AQ1052" s="208"/>
      <c r="AR1052" s="77"/>
      <c r="AS1052" s="60"/>
      <c r="AT1052" s="60"/>
      <c r="AU1052" s="202"/>
      <c r="AV1052" s="78"/>
      <c r="AW1052" s="231"/>
      <c r="AX1052" s="231"/>
      <c r="AY1052" s="253"/>
      <c r="AZ1052" s="64"/>
      <c r="BA1052" s="207"/>
      <c r="BB1052" s="207"/>
      <c r="BC1052" s="208"/>
      <c r="BD1052" s="210"/>
      <c r="BE1052" s="211"/>
      <c r="BF1052" s="211"/>
      <c r="BG1052" s="212"/>
      <c r="BH1052" s="213"/>
      <c r="BI1052" s="214"/>
      <c r="BJ1052" s="214"/>
      <c r="BK1052" s="215"/>
      <c r="BL1052" s="112"/>
      <c r="BM1052" s="233"/>
      <c r="BN1052" s="233"/>
      <c r="BO1052" s="255"/>
      <c r="BP1052" s="216"/>
      <c r="BQ1052" s="216"/>
      <c r="BR1052" s="216"/>
      <c r="BS1052" s="217"/>
      <c r="BT1052" s="218"/>
      <c r="BU1052" s="259"/>
      <c r="BV1052" s="259"/>
      <c r="BW1052" s="260"/>
      <c r="BX1052" s="219"/>
      <c r="BY1052" s="257"/>
      <c r="BZ1052" s="257"/>
      <c r="CA1052" s="257"/>
      <c r="CB1052" s="221"/>
      <c r="CC1052" s="222"/>
      <c r="CD1052" s="222"/>
      <c r="CE1052" s="222"/>
      <c r="CF1052" s="49"/>
    </row>
    <row r="1053" spans="1:84" s="62" customFormat="1" ht="15" customHeight="1">
      <c r="A1053" s="49"/>
      <c r="B1053" s="2">
        <v>1235</v>
      </c>
      <c r="C1053" s="2">
        <v>1048</v>
      </c>
      <c r="D1053" s="49" t="s">
        <v>2397</v>
      </c>
      <c r="E1053" s="49" t="s">
        <v>1502</v>
      </c>
      <c r="F1053" s="93" t="s">
        <v>2398</v>
      </c>
      <c r="G1053" s="85">
        <v>1960</v>
      </c>
      <c r="H1053" s="49" t="s">
        <v>31</v>
      </c>
      <c r="I1053" s="2" t="str">
        <f>IF(G1053&lt;=1953,"M60",IF(G1053&lt;=1963,"M50",IF(G1053&lt;=1973,"M40","M")))</f>
        <v>M50</v>
      </c>
      <c r="J1053" s="105">
        <f t="shared" si="81"/>
        <v>21.22</v>
      </c>
      <c r="K1053" s="249">
        <f t="shared" si="82"/>
        <v>24.650000000000002</v>
      </c>
      <c r="L1053" s="51">
        <f t="shared" si="83"/>
        <v>1</v>
      </c>
      <c r="M1053" s="52" t="str">
        <f t="shared" si="84"/>
        <v>nie</v>
      </c>
      <c r="N1053" s="106">
        <f>IF($M1053="ano",LARGE((Q1053,U1053,Y1053,AC1053,AG1053,AK1053,AO1053,AS1053,AW1053,BA1053,BE1053,BI1053,BM1053,BQ1053,BU1053,BY1053,CC1053),1)+LARGE((Q1053,U1053,Y1053,AC1053,AG1053,AK1053,AO1053,AS1053,AW1053,BA1053,BE1053,BI1053,BM1053,BQ1053,BU1053,BY1053,CC1053),2)+LARGE((Q1053,U1053,Y1053,AC1053,AG1053,AK1053,AO1053,AS1053,AW1053,BA1053,BE1053,BI1053,BM1053,BQ1053,BU1053,BY1053,CC1053),3)+LARGE((Q1053,U1053,Y1053,AC1053,AG1053,AK1053,AO1053,AS1053,AW1053,BA1053,BE1053,BI1053,BM1053,BQ1053,BU1053,BY1053,CC1053),4)+LARGE((Q1053,U1053,Y1053,AC1053,AG1053,AK1053,AO1053,AS1053,AW1053,BA1053,BE1053,BI1053,BM1053,BQ1053,BU1053,BY1053,CC1053),5),J1053)</f>
        <v>21.22</v>
      </c>
      <c r="O1053" s="250">
        <f>IF($M1053="ano",LARGE((S1053,W1053,AA1053,AE1053,AI1053,AM1053,AQ1053,AU1053,AY1053,BC1053,BG1053,BK1053,BO1053,BS1053,BW1053,CA1053,CE1053),1)+LARGE((S1053,W1053,AA1053,AE1053,AI1053,AM1053,AQ1053,AU1053,AY1053,BC1053,BG1053,BK1053,BO1053,BS1053,BW1053,CA1053,CE1053),2)+LARGE((S1053,W1053,AA1053,AE1053,AI1053,AM1053,AQ1053,AU1053,AY1053,BC1053,BG1053,BK1053,BO1053,BS1053,BW1053,CA1053,CE1053),3)+LARGE((S1053,W1053,AA1053,AE1053,AI1053,AM1053,AQ1053,AU1053,AY1053,BC1053,BG1053,BK1053,BO1053,BS1053,BW1053,CA1053,CE1053),4)+LARGE((S1053,W1053,AA1053,AE1053,AI1053,AM1053,AQ1053,AU1053,AY1053,BC1053,BG1053,BK1053,BO1053,BS1053,BW1053,CA1053,CE1053),5),K1053)</f>
        <v>24.650000000000002</v>
      </c>
      <c r="P1053" s="191"/>
      <c r="Q1053" s="192"/>
      <c r="R1053" s="192"/>
      <c r="S1053" s="193"/>
      <c r="T1053" s="194">
        <v>0.14394675925925926</v>
      </c>
      <c r="U1053" s="256">
        <v>21.22</v>
      </c>
      <c r="V1053" s="194">
        <v>0.12395255439814815</v>
      </c>
      <c r="W1053" s="256">
        <v>24.650000000000002</v>
      </c>
      <c r="X1053" s="197"/>
      <c r="Y1053" s="198" t="s">
        <v>247</v>
      </c>
      <c r="Z1053" s="198"/>
      <c r="AA1053" s="199" t="s">
        <v>247</v>
      </c>
      <c r="AB1053" s="200"/>
      <c r="AC1053" s="201"/>
      <c r="AD1053" s="201"/>
      <c r="AE1053" s="202"/>
      <c r="AF1053" s="203"/>
      <c r="AG1053" s="204"/>
      <c r="AH1053" s="204"/>
      <c r="AI1053" s="205"/>
      <c r="AJ1053" s="200"/>
      <c r="AK1053" s="201" t="s">
        <v>247</v>
      </c>
      <c r="AL1053" s="201"/>
      <c r="AM1053" s="202"/>
      <c r="AN1053" s="206"/>
      <c r="AO1053" s="207" t="s">
        <v>247</v>
      </c>
      <c r="AP1053" s="207"/>
      <c r="AQ1053" s="208"/>
      <c r="AR1053" s="77"/>
      <c r="AS1053" s="60"/>
      <c r="AT1053" s="60"/>
      <c r="AU1053" s="202"/>
      <c r="AV1053" s="78"/>
      <c r="AW1053" s="231"/>
      <c r="AX1053" s="231"/>
      <c r="AY1053" s="253"/>
      <c r="AZ1053" s="64"/>
      <c r="BA1053" s="207"/>
      <c r="BB1053" s="207"/>
      <c r="BC1053" s="208"/>
      <c r="BD1053" s="210"/>
      <c r="BE1053" s="211"/>
      <c r="BF1053" s="211"/>
      <c r="BG1053" s="212"/>
      <c r="BH1053" s="213"/>
      <c r="BI1053" s="214"/>
      <c r="BJ1053" s="214"/>
      <c r="BK1053" s="215"/>
      <c r="BL1053" s="112"/>
      <c r="BM1053" s="233"/>
      <c r="BN1053" s="233"/>
      <c r="BO1053" s="255"/>
      <c r="BP1053" s="216"/>
      <c r="BQ1053" s="216"/>
      <c r="BR1053" s="216"/>
      <c r="BS1053" s="217"/>
      <c r="BT1053" s="218"/>
      <c r="BU1053" s="259"/>
      <c r="BV1053" s="259"/>
      <c r="BW1053" s="260"/>
      <c r="BX1053" s="219"/>
      <c r="BY1053" s="257"/>
      <c r="BZ1053" s="257"/>
      <c r="CA1053" s="257"/>
      <c r="CB1053" s="221"/>
      <c r="CC1053" s="222"/>
      <c r="CD1053" s="222"/>
      <c r="CE1053" s="222"/>
      <c r="CF1053" s="49"/>
    </row>
    <row r="1054" spans="1:84" s="62" customFormat="1" ht="15" customHeight="1">
      <c r="A1054" s="49"/>
      <c r="B1054" s="2">
        <v>1237</v>
      </c>
      <c r="C1054" s="2">
        <v>1049</v>
      </c>
      <c r="D1054" s="49" t="s">
        <v>697</v>
      </c>
      <c r="E1054" s="49" t="s">
        <v>1529</v>
      </c>
      <c r="F1054" s="93" t="s">
        <v>406</v>
      </c>
      <c r="G1054" s="85" t="s">
        <v>249</v>
      </c>
      <c r="H1054" s="49" t="s">
        <v>31</v>
      </c>
      <c r="I1054" s="49" t="s">
        <v>32</v>
      </c>
      <c r="J1054" s="105">
        <f t="shared" si="81"/>
        <v>21.64</v>
      </c>
      <c r="K1054" s="249">
        <f t="shared" si="82"/>
        <v>23.12</v>
      </c>
      <c r="L1054" s="51">
        <f t="shared" si="83"/>
        <v>1</v>
      </c>
      <c r="M1054" s="52" t="str">
        <f t="shared" si="84"/>
        <v>nie</v>
      </c>
      <c r="N1054" s="106">
        <f>IF($M1054="ano",LARGE((Q1054,U1054,Y1054,AC1054,AG1054,AK1054,AO1054,AS1054,AW1054,BA1054,BE1054,BI1054,BM1054,BQ1054,BU1054,BY1054,CC1054),1)+LARGE((Q1054,U1054,Y1054,AC1054,AG1054,AK1054,AO1054,AS1054,AW1054,BA1054,BE1054,BI1054,BM1054,BQ1054,BU1054,BY1054,CC1054),2)+LARGE((Q1054,U1054,Y1054,AC1054,AG1054,AK1054,AO1054,AS1054,AW1054,BA1054,BE1054,BI1054,BM1054,BQ1054,BU1054,BY1054,CC1054),3)+LARGE((Q1054,U1054,Y1054,AC1054,AG1054,AK1054,AO1054,AS1054,AW1054,BA1054,BE1054,BI1054,BM1054,BQ1054,BU1054,BY1054,CC1054),4)+LARGE((Q1054,U1054,Y1054,AC1054,AG1054,AK1054,AO1054,AS1054,AW1054,BA1054,BE1054,BI1054,BM1054,BQ1054,BU1054,BY1054,CC1054),5),J1054)</f>
        <v>21.64</v>
      </c>
      <c r="O1054" s="250">
        <f>IF($M1054="ano",LARGE((S1054,W1054,AA1054,AE1054,AI1054,AM1054,AQ1054,AU1054,AY1054,BC1054,BG1054,BK1054,BO1054,BS1054,BW1054,CA1054,CE1054),1)+LARGE((S1054,W1054,AA1054,AE1054,AI1054,AM1054,AQ1054,AU1054,AY1054,BC1054,BG1054,BK1054,BO1054,BS1054,BW1054,CA1054,CE1054),2)+LARGE((S1054,W1054,AA1054,AE1054,AI1054,AM1054,AQ1054,AU1054,AY1054,BC1054,BG1054,BK1054,BO1054,BS1054,BW1054,CA1054,CE1054),3)+LARGE((S1054,W1054,AA1054,AE1054,AI1054,AM1054,AQ1054,AU1054,AY1054,BC1054,BG1054,BK1054,BO1054,BS1054,BW1054,CA1054,CE1054),4)+LARGE((S1054,W1054,AA1054,AE1054,AI1054,AM1054,AQ1054,AU1054,AY1054,BC1054,BG1054,BK1054,BO1054,BS1054,BW1054,CA1054,CE1054),5),K1054)</f>
        <v>23.12</v>
      </c>
      <c r="P1054" s="54"/>
      <c r="Q1054" s="55"/>
      <c r="R1054" s="55"/>
      <c r="S1054" s="193"/>
      <c r="T1054" s="56"/>
      <c r="U1054" s="57"/>
      <c r="V1054" s="57"/>
      <c r="W1054" s="196"/>
      <c r="X1054" s="58"/>
      <c r="Y1054" s="59" t="s">
        <v>247</v>
      </c>
      <c r="Z1054" s="59"/>
      <c r="AA1054" s="199" t="s">
        <v>247</v>
      </c>
      <c r="AB1054" s="77"/>
      <c r="AC1054" s="60"/>
      <c r="AD1054" s="60"/>
      <c r="AE1054" s="202"/>
      <c r="AF1054" s="61"/>
      <c r="AG1054" s="61"/>
      <c r="AH1054" s="61"/>
      <c r="AI1054" s="205"/>
      <c r="AJ1054" s="200"/>
      <c r="AK1054" s="201"/>
      <c r="AL1054" s="201"/>
      <c r="AM1054" s="202"/>
      <c r="AN1054" s="206">
        <v>4.8287037037037038E-2</v>
      </c>
      <c r="AO1054" s="251">
        <v>21.64</v>
      </c>
      <c r="AP1054" s="206">
        <v>4.5206324074074079E-2</v>
      </c>
      <c r="AQ1054" s="251">
        <v>23.12</v>
      </c>
      <c r="AR1054" s="77"/>
      <c r="AS1054" s="60"/>
      <c r="AT1054" s="60"/>
      <c r="AU1054" s="202"/>
      <c r="AV1054" s="78"/>
      <c r="AW1054" s="231"/>
      <c r="AX1054" s="231"/>
      <c r="AY1054" s="253"/>
      <c r="AZ1054" s="64"/>
      <c r="BA1054" s="207"/>
      <c r="BB1054" s="207"/>
      <c r="BC1054" s="208"/>
      <c r="BD1054" s="210"/>
      <c r="BE1054" s="211"/>
      <c r="BF1054" s="211"/>
      <c r="BG1054" s="212"/>
      <c r="BH1054" s="213"/>
      <c r="BI1054" s="214"/>
      <c r="BJ1054" s="214"/>
      <c r="BK1054" s="215"/>
      <c r="BL1054" s="112"/>
      <c r="BM1054" s="233"/>
      <c r="BN1054" s="233"/>
      <c r="BO1054" s="255"/>
      <c r="BP1054" s="69"/>
      <c r="BQ1054" s="69"/>
      <c r="BR1054" s="69"/>
      <c r="BS1054" s="217"/>
      <c r="BT1054" s="218"/>
      <c r="BU1054" s="259"/>
      <c r="BV1054" s="259"/>
      <c r="BW1054" s="260"/>
      <c r="BX1054" s="219"/>
      <c r="BY1054" s="257"/>
      <c r="BZ1054" s="257"/>
      <c r="CA1054" s="257"/>
      <c r="CB1054" s="221"/>
      <c r="CC1054" s="222"/>
      <c r="CD1054" s="222"/>
      <c r="CE1054" s="222"/>
      <c r="CF1054" s="49"/>
    </row>
    <row r="1055" spans="1:84" s="62" customFormat="1" ht="15" customHeight="1">
      <c r="A1055" s="49"/>
      <c r="B1055" s="2">
        <v>1239</v>
      </c>
      <c r="C1055" s="2">
        <v>1050</v>
      </c>
      <c r="D1055" s="49" t="s">
        <v>2395</v>
      </c>
      <c r="E1055" s="49" t="s">
        <v>2394</v>
      </c>
      <c r="F1055" s="93" t="s">
        <v>2396</v>
      </c>
      <c r="G1055" s="85">
        <v>1994</v>
      </c>
      <c r="H1055" s="49" t="s">
        <v>31</v>
      </c>
      <c r="I1055" s="2" t="str">
        <f>IF(G1055&lt;=1953,"M60",IF(G1055&lt;=1963,"M50",IF(G1055&lt;=1973,"M40","M")))</f>
        <v>M</v>
      </c>
      <c r="J1055" s="105">
        <f t="shared" si="81"/>
        <v>22.03</v>
      </c>
      <c r="K1055" s="249">
        <f t="shared" si="82"/>
        <v>22.540000000000003</v>
      </c>
      <c r="L1055" s="51">
        <f t="shared" si="83"/>
        <v>1</v>
      </c>
      <c r="M1055" s="52" t="str">
        <f t="shared" si="84"/>
        <v>nie</v>
      </c>
      <c r="N1055" s="106">
        <f>IF($M1055="ano",LARGE((Q1055,U1055,Y1055,AC1055,AG1055,AK1055,AO1055,AS1055,AW1055,BA1055,BE1055,BI1055,BM1055,BQ1055,BU1055,BY1055,CC1055),1)+LARGE((Q1055,U1055,Y1055,AC1055,AG1055,AK1055,AO1055,AS1055,AW1055,BA1055,BE1055,BI1055,BM1055,BQ1055,BU1055,BY1055,CC1055),2)+LARGE((Q1055,U1055,Y1055,AC1055,AG1055,AK1055,AO1055,AS1055,AW1055,BA1055,BE1055,BI1055,BM1055,BQ1055,BU1055,BY1055,CC1055),3)+LARGE((Q1055,U1055,Y1055,AC1055,AG1055,AK1055,AO1055,AS1055,AW1055,BA1055,BE1055,BI1055,BM1055,BQ1055,BU1055,BY1055,CC1055),4)+LARGE((Q1055,U1055,Y1055,AC1055,AG1055,AK1055,AO1055,AS1055,AW1055,BA1055,BE1055,BI1055,BM1055,BQ1055,BU1055,BY1055,CC1055),5),J1055)</f>
        <v>22.03</v>
      </c>
      <c r="O1055" s="250">
        <f>IF($M1055="ano",LARGE((S1055,W1055,AA1055,AE1055,AI1055,AM1055,AQ1055,AU1055,AY1055,BC1055,BG1055,BK1055,BO1055,BS1055,BW1055,CA1055,CE1055),1)+LARGE((S1055,W1055,AA1055,AE1055,AI1055,AM1055,AQ1055,AU1055,AY1055,BC1055,BG1055,BK1055,BO1055,BS1055,BW1055,CA1055,CE1055),2)+LARGE((S1055,W1055,AA1055,AE1055,AI1055,AM1055,AQ1055,AU1055,AY1055,BC1055,BG1055,BK1055,BO1055,BS1055,BW1055,CA1055,CE1055),3)+LARGE((S1055,W1055,AA1055,AE1055,AI1055,AM1055,AQ1055,AU1055,AY1055,BC1055,BG1055,BK1055,BO1055,BS1055,BW1055,CA1055,CE1055),4)+LARGE((S1055,W1055,AA1055,AE1055,AI1055,AM1055,AQ1055,AU1055,AY1055,BC1055,BG1055,BK1055,BO1055,BS1055,BW1055,CA1055,CE1055),5),K1055)</f>
        <v>22.540000000000003</v>
      </c>
      <c r="P1055" s="191"/>
      <c r="Q1055" s="192"/>
      <c r="R1055" s="192"/>
      <c r="S1055" s="193"/>
      <c r="T1055" s="194">
        <v>0.14366898148148147</v>
      </c>
      <c r="U1055" s="256">
        <v>22.03</v>
      </c>
      <c r="V1055" s="194">
        <v>0.14045079629629628</v>
      </c>
      <c r="W1055" s="256">
        <v>22.540000000000003</v>
      </c>
      <c r="X1055" s="197"/>
      <c r="Y1055" s="198" t="s">
        <v>247</v>
      </c>
      <c r="Z1055" s="198"/>
      <c r="AA1055" s="199" t="s">
        <v>247</v>
      </c>
      <c r="AB1055" s="200"/>
      <c r="AC1055" s="201"/>
      <c r="AD1055" s="201"/>
      <c r="AE1055" s="202"/>
      <c r="AF1055" s="203"/>
      <c r="AG1055" s="204"/>
      <c r="AH1055" s="204"/>
      <c r="AI1055" s="205"/>
      <c r="AJ1055" s="200"/>
      <c r="AK1055" s="201"/>
      <c r="AL1055" s="201"/>
      <c r="AM1055" s="202"/>
      <c r="AN1055" s="206"/>
      <c r="AO1055" s="207" t="s">
        <v>247</v>
      </c>
      <c r="AP1055" s="207"/>
      <c r="AQ1055" s="208"/>
      <c r="AR1055" s="77"/>
      <c r="AS1055" s="60"/>
      <c r="AT1055" s="60"/>
      <c r="AU1055" s="202"/>
      <c r="AV1055" s="78"/>
      <c r="AW1055" s="231"/>
      <c r="AX1055" s="231"/>
      <c r="AY1055" s="253"/>
      <c r="AZ1055" s="64"/>
      <c r="BA1055" s="207"/>
      <c r="BB1055" s="207"/>
      <c r="BC1055" s="208"/>
      <c r="BD1055" s="210"/>
      <c r="BE1055" s="211"/>
      <c r="BF1055" s="211"/>
      <c r="BG1055" s="212"/>
      <c r="BH1055" s="213"/>
      <c r="BI1055" s="214"/>
      <c r="BJ1055" s="214"/>
      <c r="BK1055" s="215"/>
      <c r="BL1055" s="112"/>
      <c r="BM1055" s="233"/>
      <c r="BN1055" s="233"/>
      <c r="BO1055" s="255"/>
      <c r="BP1055" s="216"/>
      <c r="BQ1055" s="216"/>
      <c r="BR1055" s="216"/>
      <c r="BS1055" s="217"/>
      <c r="BT1055" s="218"/>
      <c r="BU1055" s="259"/>
      <c r="BV1055" s="259"/>
      <c r="BW1055" s="260"/>
      <c r="BX1055" s="219"/>
      <c r="BY1055" s="257"/>
      <c r="BZ1055" s="257"/>
      <c r="CA1055" s="257"/>
      <c r="CB1055" s="221"/>
      <c r="CC1055" s="222"/>
      <c r="CD1055" s="222"/>
      <c r="CE1055" s="222"/>
      <c r="CF1055" s="49"/>
    </row>
    <row r="1056" spans="1:84" s="62" customFormat="1" ht="15" customHeight="1">
      <c r="A1056" s="49"/>
      <c r="B1056" s="2">
        <v>1240</v>
      </c>
      <c r="C1056" s="2">
        <v>1051</v>
      </c>
      <c r="D1056" s="49" t="s">
        <v>522</v>
      </c>
      <c r="E1056" s="49" t="s">
        <v>1490</v>
      </c>
      <c r="F1056" s="93" t="s">
        <v>277</v>
      </c>
      <c r="G1056" s="85" t="s">
        <v>316</v>
      </c>
      <c r="H1056" s="49" t="s">
        <v>31</v>
      </c>
      <c r="I1056" s="49" t="s">
        <v>37</v>
      </c>
      <c r="J1056" s="105">
        <f t="shared" si="81"/>
        <v>15.66</v>
      </c>
      <c r="K1056" s="249">
        <f t="shared" si="82"/>
        <v>21.6</v>
      </c>
      <c r="L1056" s="51">
        <f t="shared" si="83"/>
        <v>1</v>
      </c>
      <c r="M1056" s="52" t="str">
        <f t="shared" si="84"/>
        <v>nie</v>
      </c>
      <c r="N1056" s="106">
        <f>IF($M1056="ano",LARGE((Q1056,U1056,Y1056,AC1056,AG1056,AK1056,AO1056,AS1056,AW1056,BA1056,BE1056,BI1056,BM1056,BQ1056,BU1056,BY1056,CC1056),1)+LARGE((Q1056,U1056,Y1056,AC1056,AG1056,AK1056,AO1056,AS1056,AW1056,BA1056,BE1056,BI1056,BM1056,BQ1056,BU1056,BY1056,CC1056),2)+LARGE((Q1056,U1056,Y1056,AC1056,AG1056,AK1056,AO1056,AS1056,AW1056,BA1056,BE1056,BI1056,BM1056,BQ1056,BU1056,BY1056,CC1056),3)+LARGE((Q1056,U1056,Y1056,AC1056,AG1056,AK1056,AO1056,AS1056,AW1056,BA1056,BE1056,BI1056,BM1056,BQ1056,BU1056,BY1056,CC1056),4)+LARGE((Q1056,U1056,Y1056,AC1056,AG1056,AK1056,AO1056,AS1056,AW1056,BA1056,BE1056,BI1056,BM1056,BQ1056,BU1056,BY1056,CC1056),5),J1056)</f>
        <v>15.66</v>
      </c>
      <c r="O1056" s="250">
        <f>IF($M1056="ano",LARGE((S1056,W1056,AA1056,AE1056,AI1056,AM1056,AQ1056,AU1056,AY1056,BC1056,BG1056,BK1056,BO1056,BS1056,BW1056,CA1056,CE1056),1)+LARGE((S1056,W1056,AA1056,AE1056,AI1056,AM1056,AQ1056,AU1056,AY1056,BC1056,BG1056,BK1056,BO1056,BS1056,BW1056,CA1056,CE1056),2)+LARGE((S1056,W1056,AA1056,AE1056,AI1056,AM1056,AQ1056,AU1056,AY1056,BC1056,BG1056,BK1056,BO1056,BS1056,BW1056,CA1056,CE1056),3)+LARGE((S1056,W1056,AA1056,AE1056,AI1056,AM1056,AQ1056,AU1056,AY1056,BC1056,BG1056,BK1056,BO1056,BS1056,BW1056,CA1056,CE1056),4)+LARGE((S1056,W1056,AA1056,AE1056,AI1056,AM1056,AQ1056,AU1056,AY1056,BC1056,BG1056,BK1056,BO1056,BS1056,BW1056,CA1056,CE1056),5),K1056)</f>
        <v>21.6</v>
      </c>
      <c r="P1056" s="54"/>
      <c r="Q1056" s="55"/>
      <c r="R1056" s="55"/>
      <c r="S1056" s="193"/>
      <c r="T1056" s="56"/>
      <c r="U1056" s="57"/>
      <c r="V1056" s="57"/>
      <c r="W1056" s="196"/>
      <c r="X1056" s="58"/>
      <c r="Y1056" s="59" t="s">
        <v>247</v>
      </c>
      <c r="Z1056" s="59"/>
      <c r="AA1056" s="199" t="s">
        <v>247</v>
      </c>
      <c r="AB1056" s="77"/>
      <c r="AC1056" s="60"/>
      <c r="AD1056" s="60"/>
      <c r="AE1056" s="202"/>
      <c r="AF1056" s="61"/>
      <c r="AG1056" s="61"/>
      <c r="AH1056" s="61"/>
      <c r="AI1056" s="205"/>
      <c r="AJ1056" s="200"/>
      <c r="AK1056" s="201" t="s">
        <v>247</v>
      </c>
      <c r="AL1056" s="201"/>
      <c r="AM1056" s="202"/>
      <c r="AN1056" s="206">
        <v>4.9050925925925921E-2</v>
      </c>
      <c r="AO1056" s="251">
        <v>15.66</v>
      </c>
      <c r="AP1056" s="206">
        <v>3.5571731481481475E-2</v>
      </c>
      <c r="AQ1056" s="251">
        <v>21.6</v>
      </c>
      <c r="AR1056" s="77"/>
      <c r="AS1056" s="60"/>
      <c r="AT1056" s="60"/>
      <c r="AU1056" s="202"/>
      <c r="AV1056" s="78"/>
      <c r="AW1056" s="231"/>
      <c r="AX1056" s="231"/>
      <c r="AY1056" s="253"/>
      <c r="AZ1056" s="64"/>
      <c r="BA1056" s="207"/>
      <c r="BB1056" s="207"/>
      <c r="BC1056" s="208"/>
      <c r="BD1056" s="210"/>
      <c r="BE1056" s="211"/>
      <c r="BF1056" s="211"/>
      <c r="BG1056" s="212"/>
      <c r="BH1056" s="213"/>
      <c r="BI1056" s="214"/>
      <c r="BJ1056" s="214"/>
      <c r="BK1056" s="215"/>
      <c r="BL1056" s="112"/>
      <c r="BM1056" s="233"/>
      <c r="BN1056" s="233"/>
      <c r="BO1056" s="255"/>
      <c r="BP1056" s="69"/>
      <c r="BQ1056" s="69"/>
      <c r="BR1056" s="69"/>
      <c r="BS1056" s="217"/>
      <c r="BT1056" s="218"/>
      <c r="BU1056" s="259"/>
      <c r="BV1056" s="259"/>
      <c r="BW1056" s="260"/>
      <c r="BX1056" s="219"/>
      <c r="BY1056" s="257"/>
      <c r="BZ1056" s="257"/>
      <c r="CA1056" s="257"/>
      <c r="CB1056" s="221"/>
      <c r="CC1056" s="222"/>
      <c r="CD1056" s="222"/>
      <c r="CE1056" s="222"/>
      <c r="CF1056" s="49"/>
    </row>
    <row r="1057" spans="1:84" s="62" customFormat="1" ht="15" customHeight="1">
      <c r="A1057" s="49"/>
      <c r="B1057" s="2">
        <v>1241</v>
      </c>
      <c r="C1057" s="2">
        <v>1052</v>
      </c>
      <c r="D1057" s="49" t="s">
        <v>814</v>
      </c>
      <c r="E1057" s="49" t="s">
        <v>2370</v>
      </c>
      <c r="F1057" s="93" t="s">
        <v>782</v>
      </c>
      <c r="G1057" s="85">
        <v>1966</v>
      </c>
      <c r="H1057" s="49" t="s">
        <v>31</v>
      </c>
      <c r="I1057" s="49" t="s">
        <v>39</v>
      </c>
      <c r="J1057" s="105">
        <f t="shared" si="81"/>
        <v>19.489999999999998</v>
      </c>
      <c r="K1057" s="249">
        <f t="shared" si="82"/>
        <v>21.51</v>
      </c>
      <c r="L1057" s="51">
        <f t="shared" si="83"/>
        <v>1</v>
      </c>
      <c r="M1057" s="52" t="str">
        <f t="shared" si="84"/>
        <v>nie</v>
      </c>
      <c r="N1057" s="106">
        <f>IF($M1057="ano",LARGE((Q1057,U1057,Y1057,AC1057,AG1057,AK1057,AO1057,AS1057,AW1057,BA1057,BE1057,BI1057,BM1057,BQ1057,BU1057,BY1057,CC1057),1)+LARGE((Q1057,U1057,Y1057,AC1057,AG1057,AK1057,AO1057,AS1057,AW1057,BA1057,BE1057,BI1057,BM1057,BQ1057,BU1057,BY1057,CC1057),2)+LARGE((Q1057,U1057,Y1057,AC1057,AG1057,AK1057,AO1057,AS1057,AW1057,BA1057,BE1057,BI1057,BM1057,BQ1057,BU1057,BY1057,CC1057),3)+LARGE((Q1057,U1057,Y1057,AC1057,AG1057,AK1057,AO1057,AS1057,AW1057,BA1057,BE1057,BI1057,BM1057,BQ1057,BU1057,BY1057,CC1057),4)+LARGE((Q1057,U1057,Y1057,AC1057,AG1057,AK1057,AO1057,AS1057,AW1057,BA1057,BE1057,BI1057,BM1057,BQ1057,BU1057,BY1057,CC1057),5),J1057)</f>
        <v>19.489999999999998</v>
      </c>
      <c r="O1057" s="250">
        <f>IF($M1057="ano",LARGE((S1057,W1057,AA1057,AE1057,AI1057,AM1057,AQ1057,AU1057,AY1057,BC1057,BG1057,BK1057,BO1057,BS1057,BW1057,CA1057,CE1057),1)+LARGE((S1057,W1057,AA1057,AE1057,AI1057,AM1057,AQ1057,AU1057,AY1057,BC1057,BG1057,BK1057,BO1057,BS1057,BW1057,CA1057,CE1057),2)+LARGE((S1057,W1057,AA1057,AE1057,AI1057,AM1057,AQ1057,AU1057,AY1057,BC1057,BG1057,BK1057,BO1057,BS1057,BW1057,CA1057,CE1057),3)+LARGE((S1057,W1057,AA1057,AE1057,AI1057,AM1057,AQ1057,AU1057,AY1057,BC1057,BG1057,BK1057,BO1057,BS1057,BW1057,CA1057,CE1057),4)+LARGE((S1057,W1057,AA1057,AE1057,AI1057,AM1057,AQ1057,AU1057,AY1057,BC1057,BG1057,BK1057,BO1057,BS1057,BW1057,CA1057,CE1057),5),K1057)</f>
        <v>21.51</v>
      </c>
      <c r="P1057" s="54"/>
      <c r="Q1057" s="55"/>
      <c r="R1057" s="55"/>
      <c r="S1057" s="55"/>
      <c r="T1057" s="56"/>
      <c r="U1057" s="57"/>
      <c r="V1057" s="57"/>
      <c r="W1057" s="57"/>
      <c r="X1057" s="58"/>
      <c r="Y1057" s="59" t="s">
        <v>247</v>
      </c>
      <c r="Z1057" s="59"/>
      <c r="AA1057" s="59" t="s">
        <v>247</v>
      </c>
      <c r="AB1057" s="77"/>
      <c r="AC1057" s="60"/>
      <c r="AD1057" s="60"/>
      <c r="AE1057" s="60"/>
      <c r="AF1057" s="61"/>
      <c r="AG1057" s="61"/>
      <c r="AH1057" s="61"/>
      <c r="AI1057" s="61"/>
      <c r="AJ1057" s="200"/>
      <c r="AK1057" s="201"/>
      <c r="AL1057" s="201"/>
      <c r="AM1057" s="201"/>
      <c r="AO1057" s="63"/>
      <c r="AP1057" s="63"/>
      <c r="AQ1057" s="63"/>
      <c r="AR1057" s="77"/>
      <c r="AS1057" s="60"/>
      <c r="AT1057" s="60"/>
      <c r="AU1057" s="60"/>
      <c r="AV1057" s="78">
        <v>0.11820601851851853</v>
      </c>
      <c r="AW1057" s="263">
        <v>19.489999999999998</v>
      </c>
      <c r="AX1057" s="78">
        <v>0.1071182939814815</v>
      </c>
      <c r="AY1057" s="263">
        <v>21.51</v>
      </c>
      <c r="AZ1057" s="64"/>
      <c r="BA1057" s="207"/>
      <c r="BB1057" s="207"/>
      <c r="BC1057" s="208"/>
      <c r="BD1057" s="210"/>
      <c r="BE1057" s="211"/>
      <c r="BF1057" s="211"/>
      <c r="BG1057" s="212"/>
      <c r="BH1057" s="213"/>
      <c r="BI1057" s="214"/>
      <c r="BJ1057" s="214"/>
      <c r="BK1057" s="215"/>
      <c r="BL1057" s="112"/>
      <c r="BM1057" s="233"/>
      <c r="BN1057" s="233"/>
      <c r="BO1057" s="255"/>
      <c r="BP1057" s="69"/>
      <c r="BQ1057" s="69"/>
      <c r="BR1057" s="69"/>
      <c r="BS1057" s="69"/>
      <c r="BT1057" s="218"/>
      <c r="BU1057" s="259"/>
      <c r="BV1057" s="259"/>
      <c r="BW1057" s="260"/>
      <c r="BX1057" s="219"/>
      <c r="BY1057" s="257"/>
      <c r="BZ1057" s="257"/>
      <c r="CA1057" s="257"/>
      <c r="CB1057" s="221"/>
      <c r="CC1057" s="222"/>
      <c r="CD1057" s="222"/>
      <c r="CE1057" s="222"/>
      <c r="CF1057" s="49"/>
    </row>
    <row r="1058" spans="1:84" s="62" customFormat="1" ht="15" customHeight="1">
      <c r="A1058" s="49"/>
      <c r="B1058" s="2">
        <v>1242</v>
      </c>
      <c r="C1058" s="2">
        <v>1053</v>
      </c>
      <c r="D1058" s="49" t="s">
        <v>228</v>
      </c>
      <c r="E1058" s="49" t="s">
        <v>1674</v>
      </c>
      <c r="F1058" s="93" t="s">
        <v>229</v>
      </c>
      <c r="G1058" s="85">
        <v>1963</v>
      </c>
      <c r="H1058" s="49" t="s">
        <v>31</v>
      </c>
      <c r="I1058" s="2" t="str">
        <f>IF(G1058&lt;=1953,"M60",IF(G1058&lt;=1963,"M50",IF(G1058&lt;=1973,"M40","M")))</f>
        <v>M50</v>
      </c>
      <c r="J1058" s="105">
        <f t="shared" si="81"/>
        <v>18.72</v>
      </c>
      <c r="K1058" s="249">
        <f t="shared" si="82"/>
        <v>21.19</v>
      </c>
      <c r="L1058" s="51">
        <f t="shared" si="83"/>
        <v>1</v>
      </c>
      <c r="M1058" s="52" t="str">
        <f t="shared" si="84"/>
        <v>nie</v>
      </c>
      <c r="N1058" s="106">
        <f>IF($M1058="ano",LARGE((Q1058,U1058,Y1058,AC1058,AG1058,AK1058,AO1058,AS1058,AW1058,BA1058,BE1058,BI1058,BM1058,BQ1058,BU1058,BY1058,CC1058),1)+LARGE((Q1058,U1058,Y1058,AC1058,AG1058,AK1058,AO1058,AS1058,AW1058,BA1058,BE1058,BI1058,BM1058,BQ1058,BU1058,BY1058,CC1058),2)+LARGE((Q1058,U1058,Y1058,AC1058,AG1058,AK1058,AO1058,AS1058,AW1058,BA1058,BE1058,BI1058,BM1058,BQ1058,BU1058,BY1058,CC1058),3)+LARGE((Q1058,U1058,Y1058,AC1058,AG1058,AK1058,AO1058,AS1058,AW1058,BA1058,BE1058,BI1058,BM1058,BQ1058,BU1058,BY1058,CC1058),4)+LARGE((Q1058,U1058,Y1058,AC1058,AG1058,AK1058,AO1058,AS1058,AW1058,BA1058,BE1058,BI1058,BM1058,BQ1058,BU1058,BY1058,CC1058),5),J1058)</f>
        <v>18.72</v>
      </c>
      <c r="O1058" s="250">
        <f>IF($M1058="ano",LARGE((S1058,W1058,AA1058,AE1058,AI1058,AM1058,AQ1058,AU1058,AY1058,BC1058,BG1058,BK1058,BO1058,BS1058,BW1058,CA1058,CE1058),1)+LARGE((S1058,W1058,AA1058,AE1058,AI1058,AM1058,AQ1058,AU1058,AY1058,BC1058,BG1058,BK1058,BO1058,BS1058,BW1058,CA1058,CE1058),2)+LARGE((S1058,W1058,AA1058,AE1058,AI1058,AM1058,AQ1058,AU1058,AY1058,BC1058,BG1058,BK1058,BO1058,BS1058,BW1058,CA1058,CE1058),3)+LARGE((S1058,W1058,AA1058,AE1058,AI1058,AM1058,AQ1058,AU1058,AY1058,BC1058,BG1058,BK1058,BO1058,BS1058,BW1058,CA1058,CE1058),4)+LARGE((S1058,W1058,AA1058,AE1058,AI1058,AM1058,AQ1058,AU1058,AY1058,BC1058,BG1058,BK1058,BO1058,BS1058,BW1058,CA1058,CE1058),5),K1058)</f>
        <v>21.19</v>
      </c>
      <c r="P1058" s="54"/>
      <c r="Q1058" s="55"/>
      <c r="R1058" s="55"/>
      <c r="S1058" s="193"/>
      <c r="T1058" s="56"/>
      <c r="U1058" s="57"/>
      <c r="V1058" s="57"/>
      <c r="W1058" s="196"/>
      <c r="X1058" s="58"/>
      <c r="Y1058" s="59" t="s">
        <v>247</v>
      </c>
      <c r="Z1058" s="59"/>
      <c r="AA1058" s="199" t="s">
        <v>247</v>
      </c>
      <c r="AB1058" s="77"/>
      <c r="AC1058" s="60"/>
      <c r="AD1058" s="60"/>
      <c r="AE1058" s="202"/>
      <c r="AF1058" s="61"/>
      <c r="AG1058" s="61"/>
      <c r="AH1058" s="61"/>
      <c r="AI1058" s="205"/>
      <c r="AJ1058" s="200">
        <v>8.5752314814814823E-2</v>
      </c>
      <c r="AK1058" s="252">
        <v>18.72</v>
      </c>
      <c r="AL1058" s="200">
        <v>7.5770745370370388E-2</v>
      </c>
      <c r="AM1058" s="252">
        <v>21.19</v>
      </c>
      <c r="AN1058" s="206"/>
      <c r="AO1058" s="207" t="s">
        <v>247</v>
      </c>
      <c r="AP1058" s="207"/>
      <c r="AQ1058" s="208"/>
      <c r="AR1058" s="77"/>
      <c r="AS1058" s="60"/>
      <c r="AT1058" s="60"/>
      <c r="AU1058" s="202"/>
      <c r="AV1058" s="78"/>
      <c r="AW1058" s="231"/>
      <c r="AX1058" s="231"/>
      <c r="AY1058" s="253"/>
      <c r="AZ1058" s="64"/>
      <c r="BA1058" s="207"/>
      <c r="BB1058" s="207"/>
      <c r="BC1058" s="208"/>
      <c r="BD1058" s="210"/>
      <c r="BE1058" s="211"/>
      <c r="BF1058" s="211"/>
      <c r="BG1058" s="212"/>
      <c r="BH1058" s="213"/>
      <c r="BI1058" s="214"/>
      <c r="BJ1058" s="214"/>
      <c r="BK1058" s="215"/>
      <c r="BL1058" s="112"/>
      <c r="BM1058" s="233"/>
      <c r="BN1058" s="233"/>
      <c r="BO1058" s="255"/>
      <c r="BP1058" s="69"/>
      <c r="BQ1058" s="69"/>
      <c r="BR1058" s="69"/>
      <c r="BS1058" s="217"/>
      <c r="BT1058" s="218"/>
      <c r="BU1058" s="259"/>
      <c r="BV1058" s="259"/>
      <c r="BW1058" s="260"/>
      <c r="BX1058" s="219"/>
      <c r="BY1058" s="257"/>
      <c r="BZ1058" s="257"/>
      <c r="CA1058" s="257"/>
      <c r="CB1058" s="221"/>
      <c r="CC1058" s="222"/>
      <c r="CD1058" s="222"/>
      <c r="CE1058" s="222"/>
      <c r="CF1058" s="49"/>
    </row>
    <row r="1059" spans="1:84" s="62" customFormat="1" ht="15" customHeight="1">
      <c r="A1059" s="49"/>
      <c r="B1059" s="2">
        <v>1243</v>
      </c>
      <c r="C1059" s="2">
        <v>1054</v>
      </c>
      <c r="D1059" s="49" t="s">
        <v>522</v>
      </c>
      <c r="E1059" s="49" t="s">
        <v>1795</v>
      </c>
      <c r="F1059" s="93" t="s">
        <v>391</v>
      </c>
      <c r="G1059" s="85" t="s">
        <v>335</v>
      </c>
      <c r="H1059" s="49" t="s">
        <v>31</v>
      </c>
      <c r="I1059" s="49" t="s">
        <v>37</v>
      </c>
      <c r="J1059" s="105">
        <f t="shared" si="81"/>
        <v>15.75</v>
      </c>
      <c r="K1059" s="249">
        <f t="shared" si="82"/>
        <v>20.64</v>
      </c>
      <c r="L1059" s="51">
        <f t="shared" si="83"/>
        <v>1</v>
      </c>
      <c r="M1059" s="52" t="str">
        <f t="shared" si="84"/>
        <v>nie</v>
      </c>
      <c r="N1059" s="106">
        <f>IF($M1059="ano",LARGE((Q1059,U1059,Y1059,AC1059,AG1059,AK1059,AO1059,AS1059,AW1059,BA1059,BE1059,BI1059,BM1059,BQ1059,BU1059,BY1059,CC1059),1)+LARGE((Q1059,U1059,Y1059,AC1059,AG1059,AK1059,AO1059,AS1059,AW1059,BA1059,BE1059,BI1059,BM1059,BQ1059,BU1059,BY1059,CC1059),2)+LARGE((Q1059,U1059,Y1059,AC1059,AG1059,AK1059,AO1059,AS1059,AW1059,BA1059,BE1059,BI1059,BM1059,BQ1059,BU1059,BY1059,CC1059),3)+LARGE((Q1059,U1059,Y1059,AC1059,AG1059,AK1059,AO1059,AS1059,AW1059,BA1059,BE1059,BI1059,BM1059,BQ1059,BU1059,BY1059,CC1059),4)+LARGE((Q1059,U1059,Y1059,AC1059,AG1059,AK1059,AO1059,AS1059,AW1059,BA1059,BE1059,BI1059,BM1059,BQ1059,BU1059,BY1059,CC1059),5),J1059)</f>
        <v>15.75</v>
      </c>
      <c r="O1059" s="250">
        <f>IF($M1059="ano",LARGE((S1059,W1059,AA1059,AE1059,AI1059,AM1059,AQ1059,AU1059,AY1059,BC1059,BG1059,BK1059,BO1059,BS1059,BW1059,CA1059,CE1059),1)+LARGE((S1059,W1059,AA1059,AE1059,AI1059,AM1059,AQ1059,AU1059,AY1059,BC1059,BG1059,BK1059,BO1059,BS1059,BW1059,CA1059,CE1059),2)+LARGE((S1059,W1059,AA1059,AE1059,AI1059,AM1059,AQ1059,AU1059,AY1059,BC1059,BG1059,BK1059,BO1059,BS1059,BW1059,CA1059,CE1059),3)+LARGE((S1059,W1059,AA1059,AE1059,AI1059,AM1059,AQ1059,AU1059,AY1059,BC1059,BG1059,BK1059,BO1059,BS1059,BW1059,CA1059,CE1059),4)+LARGE((S1059,W1059,AA1059,AE1059,AI1059,AM1059,AQ1059,AU1059,AY1059,BC1059,BG1059,BK1059,BO1059,BS1059,BW1059,CA1059,CE1059),5),K1059)</f>
        <v>20.64</v>
      </c>
      <c r="P1059" s="54"/>
      <c r="Q1059" s="55"/>
      <c r="R1059" s="55"/>
      <c r="S1059" s="193"/>
      <c r="T1059" s="56"/>
      <c r="U1059" s="57"/>
      <c r="V1059" s="57"/>
      <c r="W1059" s="196"/>
      <c r="X1059" s="58"/>
      <c r="Y1059" s="59" t="s">
        <v>247</v>
      </c>
      <c r="Z1059" s="59"/>
      <c r="AA1059" s="199" t="s">
        <v>247</v>
      </c>
      <c r="AB1059" s="77"/>
      <c r="AC1059" s="60"/>
      <c r="AD1059" s="60"/>
      <c r="AE1059" s="202"/>
      <c r="AF1059" s="61"/>
      <c r="AG1059" s="61"/>
      <c r="AH1059" s="61"/>
      <c r="AI1059" s="205"/>
      <c r="AJ1059" s="200"/>
      <c r="AK1059" s="201" t="s">
        <v>247</v>
      </c>
      <c r="AL1059" s="201"/>
      <c r="AM1059" s="202"/>
      <c r="AN1059" s="206">
        <v>4.9039351851851855E-2</v>
      </c>
      <c r="AO1059" s="251">
        <v>15.75</v>
      </c>
      <c r="AP1059" s="206">
        <v>3.7436641203703706E-2</v>
      </c>
      <c r="AQ1059" s="251">
        <v>20.64</v>
      </c>
      <c r="AR1059" s="77"/>
      <c r="AS1059" s="60"/>
      <c r="AT1059" s="60"/>
      <c r="AU1059" s="202"/>
      <c r="AV1059" s="78"/>
      <c r="AW1059" s="231"/>
      <c r="AX1059" s="231"/>
      <c r="AY1059" s="253"/>
      <c r="AZ1059" s="64"/>
      <c r="BA1059" s="207"/>
      <c r="BB1059" s="207"/>
      <c r="BC1059" s="208"/>
      <c r="BD1059" s="210"/>
      <c r="BE1059" s="211"/>
      <c r="BF1059" s="211"/>
      <c r="BG1059" s="212"/>
      <c r="BH1059" s="213"/>
      <c r="BI1059" s="214"/>
      <c r="BJ1059" s="214"/>
      <c r="BK1059" s="215"/>
      <c r="BL1059" s="112"/>
      <c r="BM1059" s="233"/>
      <c r="BN1059" s="233"/>
      <c r="BO1059" s="255"/>
      <c r="BP1059" s="69"/>
      <c r="BQ1059" s="69"/>
      <c r="BR1059" s="69"/>
      <c r="BS1059" s="217"/>
      <c r="BT1059" s="218"/>
      <c r="BU1059" s="259"/>
      <c r="BV1059" s="259"/>
      <c r="BW1059" s="260"/>
      <c r="BX1059" s="219"/>
      <c r="BY1059" s="257"/>
      <c r="BZ1059" s="257"/>
      <c r="CA1059" s="257"/>
      <c r="CB1059" s="221"/>
      <c r="CC1059" s="222"/>
      <c r="CD1059" s="222"/>
      <c r="CE1059" s="222"/>
      <c r="CF1059" s="49"/>
    </row>
    <row r="1060" spans="1:84" s="62" customFormat="1" ht="15" customHeight="1">
      <c r="A1060" s="49"/>
      <c r="B1060" s="2">
        <v>1244</v>
      </c>
      <c r="C1060" s="2">
        <v>1055</v>
      </c>
      <c r="D1060" s="47" t="s">
        <v>2404</v>
      </c>
      <c r="E1060" s="47" t="s">
        <v>1855</v>
      </c>
      <c r="F1060" s="89" t="s">
        <v>1542</v>
      </c>
      <c r="G1060" s="48">
        <v>1953</v>
      </c>
      <c r="H1060" s="49" t="s">
        <v>31</v>
      </c>
      <c r="I1060" s="2" t="str">
        <f>IF(G1060&lt;=1953,"M60",IF(G1060&lt;=1963,"M50",IF(G1060&lt;=1973,"M40","M")))</f>
        <v>M60</v>
      </c>
      <c r="J1060" s="105">
        <f t="shared" si="81"/>
        <v>15.33</v>
      </c>
      <c r="K1060" s="249">
        <f t="shared" si="82"/>
        <v>18.970000000000002</v>
      </c>
      <c r="L1060" s="51">
        <f t="shared" si="83"/>
        <v>1</v>
      </c>
      <c r="M1060" s="52" t="str">
        <f t="shared" si="84"/>
        <v>nie</v>
      </c>
      <c r="N1060" s="106">
        <f>IF($M1060="ano",LARGE((Q1060,U1060,Y1060,AC1060,AG1060,AK1060,AO1060,AS1060,AW1060,BA1060,BE1060,BI1060,BM1060,BQ1060,BU1060,BY1060,CC1060),1)+LARGE((Q1060,U1060,Y1060,AC1060,AG1060,AK1060,AO1060,AS1060,AW1060,BA1060,BE1060,BI1060,BM1060,BQ1060,BU1060,BY1060,CC1060),2)+LARGE((Q1060,U1060,Y1060,AC1060,AG1060,AK1060,AO1060,AS1060,AW1060,BA1060,BE1060,BI1060,BM1060,BQ1060,BU1060,BY1060,CC1060),3)+LARGE((Q1060,U1060,Y1060,AC1060,AG1060,AK1060,AO1060,AS1060,AW1060,BA1060,BE1060,BI1060,BM1060,BQ1060,BU1060,BY1060,CC1060),4)+LARGE((Q1060,U1060,Y1060,AC1060,AG1060,AK1060,AO1060,AS1060,AW1060,BA1060,BE1060,BI1060,BM1060,BQ1060,BU1060,BY1060,CC1060),5),J1060)</f>
        <v>15.33</v>
      </c>
      <c r="O1060" s="250">
        <f>IF($M1060="ano",LARGE((S1060,W1060,AA1060,AE1060,AI1060,AM1060,AQ1060,AU1060,AY1060,BC1060,BG1060,BK1060,BO1060,BS1060,BW1060,CA1060,CE1060),1)+LARGE((S1060,W1060,AA1060,AE1060,AI1060,AM1060,AQ1060,AU1060,AY1060,BC1060,BG1060,BK1060,BO1060,BS1060,BW1060,CA1060,CE1060),2)+LARGE((S1060,W1060,AA1060,AE1060,AI1060,AM1060,AQ1060,AU1060,AY1060,BC1060,BG1060,BK1060,BO1060,BS1060,BW1060,CA1060,CE1060),3)+LARGE((S1060,W1060,AA1060,AE1060,AI1060,AM1060,AQ1060,AU1060,AY1060,BC1060,BG1060,BK1060,BO1060,BS1060,BW1060,CA1060,CE1060),4)+LARGE((S1060,W1060,AA1060,AE1060,AI1060,AM1060,AQ1060,AU1060,AY1060,BC1060,BG1060,BK1060,BO1060,BS1060,BW1060,CA1060,CE1060),5),K1060)</f>
        <v>18.970000000000002</v>
      </c>
      <c r="P1060" s="191"/>
      <c r="Q1060" s="192"/>
      <c r="R1060" s="192"/>
      <c r="S1060" s="193"/>
      <c r="T1060" s="194">
        <v>0.14597222222222223</v>
      </c>
      <c r="U1060" s="256">
        <v>15.33</v>
      </c>
      <c r="V1060" s="194">
        <v>0.11801854166666667</v>
      </c>
      <c r="W1060" s="256">
        <v>18.970000000000002</v>
      </c>
      <c r="X1060" s="197"/>
      <c r="Y1060" s="198" t="s">
        <v>247</v>
      </c>
      <c r="Z1060" s="198"/>
      <c r="AA1060" s="199" t="s">
        <v>247</v>
      </c>
      <c r="AB1060" s="200"/>
      <c r="AC1060" s="201"/>
      <c r="AD1060" s="201"/>
      <c r="AE1060" s="202"/>
      <c r="AF1060" s="203"/>
      <c r="AG1060" s="204"/>
      <c r="AH1060" s="204"/>
      <c r="AI1060" s="205"/>
      <c r="AJ1060" s="200"/>
      <c r="AK1060" s="201" t="s">
        <v>247</v>
      </c>
      <c r="AL1060" s="201"/>
      <c r="AM1060" s="202"/>
      <c r="AN1060" s="206"/>
      <c r="AO1060" s="207" t="s">
        <v>247</v>
      </c>
      <c r="AP1060" s="207"/>
      <c r="AQ1060" s="208"/>
      <c r="AR1060" s="77"/>
      <c r="AS1060" s="60"/>
      <c r="AT1060" s="60"/>
      <c r="AU1060" s="202"/>
      <c r="AV1060" s="78"/>
      <c r="AW1060" s="231"/>
      <c r="AX1060" s="231"/>
      <c r="AY1060" s="253"/>
      <c r="AZ1060" s="64"/>
      <c r="BA1060" s="207"/>
      <c r="BB1060" s="207"/>
      <c r="BC1060" s="208"/>
      <c r="BD1060" s="210"/>
      <c r="BE1060" s="211"/>
      <c r="BF1060" s="211"/>
      <c r="BG1060" s="212"/>
      <c r="BH1060" s="213"/>
      <c r="BI1060" s="214"/>
      <c r="BJ1060" s="214"/>
      <c r="BK1060" s="215"/>
      <c r="BL1060" s="112"/>
      <c r="BM1060" s="233"/>
      <c r="BN1060" s="233"/>
      <c r="BO1060" s="255"/>
      <c r="BP1060" s="216"/>
      <c r="BQ1060" s="216"/>
      <c r="BR1060" s="216"/>
      <c r="BS1060" s="217"/>
      <c r="BT1060" s="218"/>
      <c r="BU1060" s="259"/>
      <c r="BV1060" s="259"/>
      <c r="BW1060" s="260"/>
      <c r="BX1060" s="219"/>
      <c r="BY1060" s="257"/>
      <c r="BZ1060" s="257"/>
      <c r="CA1060" s="257"/>
      <c r="CB1060" s="221"/>
      <c r="CC1060" s="222"/>
      <c r="CD1060" s="222"/>
      <c r="CE1060" s="222"/>
      <c r="CF1060" s="49"/>
    </row>
    <row r="1061" spans="1:84" s="62" customFormat="1" ht="15" customHeight="1">
      <c r="A1061" s="49"/>
      <c r="B1061" s="2">
        <v>1245</v>
      </c>
      <c r="C1061" s="2">
        <v>1056</v>
      </c>
      <c r="D1061" s="49" t="s">
        <v>594</v>
      </c>
      <c r="E1061" s="49" t="s">
        <v>1482</v>
      </c>
      <c r="F1061" s="93" t="s">
        <v>446</v>
      </c>
      <c r="G1061" s="85" t="s">
        <v>291</v>
      </c>
      <c r="H1061" s="49" t="s">
        <v>31</v>
      </c>
      <c r="I1061" s="49" t="s">
        <v>32</v>
      </c>
      <c r="J1061" s="105">
        <f t="shared" si="81"/>
        <v>16.75</v>
      </c>
      <c r="K1061" s="249">
        <f t="shared" si="82"/>
        <v>18.490000000000002</v>
      </c>
      <c r="L1061" s="51">
        <f t="shared" si="83"/>
        <v>1</v>
      </c>
      <c r="M1061" s="52" t="str">
        <f t="shared" si="84"/>
        <v>nie</v>
      </c>
      <c r="N1061" s="106">
        <f>IF($M1061="ano",LARGE((Q1061,U1061,Y1061,AC1061,AG1061,AK1061,AO1061,AS1061,AW1061,BA1061,BE1061,BI1061,BM1061,BQ1061,BU1061,BY1061,CC1061),1)+LARGE((Q1061,U1061,Y1061,AC1061,AG1061,AK1061,AO1061,AS1061,AW1061,BA1061,BE1061,BI1061,BM1061,BQ1061,BU1061,BY1061,CC1061),2)+LARGE((Q1061,U1061,Y1061,AC1061,AG1061,AK1061,AO1061,AS1061,AW1061,BA1061,BE1061,BI1061,BM1061,BQ1061,BU1061,BY1061,CC1061),3)+LARGE((Q1061,U1061,Y1061,AC1061,AG1061,AK1061,AO1061,AS1061,AW1061,BA1061,BE1061,BI1061,BM1061,BQ1061,BU1061,BY1061,CC1061),4)+LARGE((Q1061,U1061,Y1061,AC1061,AG1061,AK1061,AO1061,AS1061,AW1061,BA1061,BE1061,BI1061,BM1061,BQ1061,BU1061,BY1061,CC1061),5),J1061)</f>
        <v>16.75</v>
      </c>
      <c r="O1061" s="250">
        <f>IF($M1061="ano",LARGE((S1061,W1061,AA1061,AE1061,AI1061,AM1061,AQ1061,AU1061,AY1061,BC1061,BG1061,BK1061,BO1061,BS1061,BW1061,CA1061,CE1061),1)+LARGE((S1061,W1061,AA1061,AE1061,AI1061,AM1061,AQ1061,AU1061,AY1061,BC1061,BG1061,BK1061,BO1061,BS1061,BW1061,CA1061,CE1061),2)+LARGE((S1061,W1061,AA1061,AE1061,AI1061,AM1061,AQ1061,AU1061,AY1061,BC1061,BG1061,BK1061,BO1061,BS1061,BW1061,CA1061,CE1061),3)+LARGE((S1061,W1061,AA1061,AE1061,AI1061,AM1061,AQ1061,AU1061,AY1061,BC1061,BG1061,BK1061,BO1061,BS1061,BW1061,CA1061,CE1061),4)+LARGE((S1061,W1061,AA1061,AE1061,AI1061,AM1061,AQ1061,AU1061,AY1061,BC1061,BG1061,BK1061,BO1061,BS1061,BW1061,CA1061,CE1061),5),K1061)</f>
        <v>18.490000000000002</v>
      </c>
      <c r="P1061" s="54"/>
      <c r="Q1061" s="55"/>
      <c r="R1061" s="55"/>
      <c r="S1061" s="193"/>
      <c r="T1061" s="56"/>
      <c r="U1061" s="57"/>
      <c r="V1061" s="57"/>
      <c r="W1061" s="196"/>
      <c r="X1061" s="58"/>
      <c r="Y1061" s="59" t="s">
        <v>247</v>
      </c>
      <c r="Z1061" s="59"/>
      <c r="AA1061" s="199" t="s">
        <v>247</v>
      </c>
      <c r="AB1061" s="77"/>
      <c r="AC1061" s="60"/>
      <c r="AD1061" s="60"/>
      <c r="AE1061" s="202"/>
      <c r="AF1061" s="61"/>
      <c r="AG1061" s="61"/>
      <c r="AH1061" s="61"/>
      <c r="AI1061" s="205"/>
      <c r="AJ1061" s="200"/>
      <c r="AK1061" s="201"/>
      <c r="AL1061" s="201"/>
      <c r="AM1061" s="202"/>
      <c r="AN1061" s="206">
        <v>4.8912037037037039E-2</v>
      </c>
      <c r="AO1061" s="251">
        <v>16.75</v>
      </c>
      <c r="AP1061" s="206">
        <v>4.4324087962962964E-2</v>
      </c>
      <c r="AQ1061" s="251">
        <v>18.490000000000002</v>
      </c>
      <c r="AR1061" s="77"/>
      <c r="AS1061" s="60"/>
      <c r="AT1061" s="60"/>
      <c r="AU1061" s="202"/>
      <c r="AV1061" s="78"/>
      <c r="AW1061" s="231"/>
      <c r="AX1061" s="231"/>
      <c r="AY1061" s="253"/>
      <c r="AZ1061" s="64"/>
      <c r="BA1061" s="207"/>
      <c r="BB1061" s="207"/>
      <c r="BC1061" s="208"/>
      <c r="BD1061" s="210"/>
      <c r="BE1061" s="211"/>
      <c r="BF1061" s="211"/>
      <c r="BG1061" s="212"/>
      <c r="BH1061" s="213"/>
      <c r="BI1061" s="214"/>
      <c r="BJ1061" s="214"/>
      <c r="BK1061" s="215"/>
      <c r="BL1061" s="112"/>
      <c r="BM1061" s="233"/>
      <c r="BN1061" s="233"/>
      <c r="BO1061" s="255"/>
      <c r="BP1061" s="69"/>
      <c r="BQ1061" s="69"/>
      <c r="BR1061" s="69"/>
      <c r="BS1061" s="217"/>
      <c r="BT1061" s="218"/>
      <c r="BU1061" s="259"/>
      <c r="BV1061" s="259"/>
      <c r="BW1061" s="260"/>
      <c r="BX1061" s="219"/>
      <c r="BY1061" s="257"/>
      <c r="BZ1061" s="257"/>
      <c r="CA1061" s="257"/>
      <c r="CB1061" s="221"/>
      <c r="CC1061" s="222"/>
      <c r="CD1061" s="222"/>
      <c r="CE1061" s="222"/>
      <c r="CF1061" s="49"/>
    </row>
    <row r="1062" spans="1:84" s="62" customFormat="1" ht="15" customHeight="1">
      <c r="A1062" s="49"/>
      <c r="B1062" s="2">
        <v>1246</v>
      </c>
      <c r="C1062" s="2">
        <v>1057</v>
      </c>
      <c r="D1062" s="49" t="s">
        <v>2401</v>
      </c>
      <c r="E1062" s="49" t="s">
        <v>1745</v>
      </c>
      <c r="F1062" s="93" t="s">
        <v>2402</v>
      </c>
      <c r="G1062" s="85">
        <v>1982</v>
      </c>
      <c r="H1062" s="49" t="s">
        <v>31</v>
      </c>
      <c r="I1062" s="2" t="str">
        <f>IF(G1062&lt;=1953,"M60",IF(G1062&lt;=1963,"M50",IF(G1062&lt;=1973,"M40","M")))</f>
        <v>M</v>
      </c>
      <c r="J1062" s="105">
        <f t="shared" si="81"/>
        <v>18.190000000000001</v>
      </c>
      <c r="K1062" s="249">
        <f t="shared" si="82"/>
        <v>18.190000000000001</v>
      </c>
      <c r="L1062" s="51">
        <f t="shared" si="83"/>
        <v>1</v>
      </c>
      <c r="M1062" s="52" t="str">
        <f t="shared" si="84"/>
        <v>nie</v>
      </c>
      <c r="N1062" s="106">
        <f>IF($M1062="ano",LARGE((Q1062,U1062,Y1062,AC1062,AG1062,AK1062,AO1062,AS1062,AW1062,BA1062,BE1062,BI1062,BM1062,BQ1062,BU1062,BY1062,CC1062),1)+LARGE((Q1062,U1062,Y1062,AC1062,AG1062,AK1062,AO1062,AS1062,AW1062,BA1062,BE1062,BI1062,BM1062,BQ1062,BU1062,BY1062,CC1062),2)+LARGE((Q1062,U1062,Y1062,AC1062,AG1062,AK1062,AO1062,AS1062,AW1062,BA1062,BE1062,BI1062,BM1062,BQ1062,BU1062,BY1062,CC1062),3)+LARGE((Q1062,U1062,Y1062,AC1062,AG1062,AK1062,AO1062,AS1062,AW1062,BA1062,BE1062,BI1062,BM1062,BQ1062,BU1062,BY1062,CC1062),4)+LARGE((Q1062,U1062,Y1062,AC1062,AG1062,AK1062,AO1062,AS1062,AW1062,BA1062,BE1062,BI1062,BM1062,BQ1062,BU1062,BY1062,CC1062),5),J1062)</f>
        <v>18.190000000000001</v>
      </c>
      <c r="O1062" s="250">
        <f>IF($M1062="ano",LARGE((S1062,W1062,AA1062,AE1062,AI1062,AM1062,AQ1062,AU1062,AY1062,BC1062,BG1062,BK1062,BO1062,BS1062,BW1062,CA1062,CE1062),1)+LARGE((S1062,W1062,AA1062,AE1062,AI1062,AM1062,AQ1062,AU1062,AY1062,BC1062,BG1062,BK1062,BO1062,BS1062,BW1062,CA1062,CE1062),2)+LARGE((S1062,W1062,AA1062,AE1062,AI1062,AM1062,AQ1062,AU1062,AY1062,BC1062,BG1062,BK1062,BO1062,BS1062,BW1062,CA1062,CE1062),3)+LARGE((S1062,W1062,AA1062,AE1062,AI1062,AM1062,AQ1062,AU1062,AY1062,BC1062,BG1062,BK1062,BO1062,BS1062,BW1062,CA1062,CE1062),4)+LARGE((S1062,W1062,AA1062,AE1062,AI1062,AM1062,AQ1062,AU1062,AY1062,BC1062,BG1062,BK1062,BO1062,BS1062,BW1062,CA1062,CE1062),5),K1062)</f>
        <v>18.190000000000001</v>
      </c>
      <c r="P1062" s="191"/>
      <c r="Q1062" s="192"/>
      <c r="R1062" s="192"/>
      <c r="S1062" s="193"/>
      <c r="T1062" s="194">
        <v>0.14498842592592592</v>
      </c>
      <c r="U1062" s="256">
        <v>18.190000000000001</v>
      </c>
      <c r="V1062" s="194">
        <v>0.14498842592592592</v>
      </c>
      <c r="W1062" s="256">
        <v>18.190000000000001</v>
      </c>
      <c r="X1062" s="197"/>
      <c r="Y1062" s="198" t="s">
        <v>247</v>
      </c>
      <c r="Z1062" s="198"/>
      <c r="AA1062" s="199" t="s">
        <v>247</v>
      </c>
      <c r="AB1062" s="200"/>
      <c r="AC1062" s="201"/>
      <c r="AD1062" s="201"/>
      <c r="AE1062" s="202"/>
      <c r="AF1062" s="203"/>
      <c r="AG1062" s="204"/>
      <c r="AH1062" s="204"/>
      <c r="AI1062" s="205"/>
      <c r="AJ1062" s="200"/>
      <c r="AK1062" s="201"/>
      <c r="AL1062" s="201"/>
      <c r="AM1062" s="202"/>
      <c r="AN1062" s="206"/>
      <c r="AO1062" s="207" t="s">
        <v>247</v>
      </c>
      <c r="AP1062" s="207"/>
      <c r="AQ1062" s="208"/>
      <c r="AR1062" s="77"/>
      <c r="AS1062" s="60"/>
      <c r="AT1062" s="60"/>
      <c r="AU1062" s="202"/>
      <c r="AV1062" s="78"/>
      <c r="AW1062" s="231"/>
      <c r="AX1062" s="231"/>
      <c r="AY1062" s="253"/>
      <c r="AZ1062" s="64"/>
      <c r="BA1062" s="207"/>
      <c r="BB1062" s="207"/>
      <c r="BC1062" s="208"/>
      <c r="BD1062" s="210"/>
      <c r="BE1062" s="211"/>
      <c r="BF1062" s="211"/>
      <c r="BG1062" s="212"/>
      <c r="BH1062" s="213"/>
      <c r="BI1062" s="214"/>
      <c r="BJ1062" s="214"/>
      <c r="BK1062" s="215"/>
      <c r="BL1062" s="112"/>
      <c r="BM1062" s="233"/>
      <c r="BN1062" s="233"/>
      <c r="BO1062" s="255"/>
      <c r="BP1062" s="216"/>
      <c r="BQ1062" s="216"/>
      <c r="BR1062" s="216"/>
      <c r="BS1062" s="217"/>
      <c r="BT1062" s="218"/>
      <c r="BU1062" s="259"/>
      <c r="BV1062" s="259"/>
      <c r="BW1062" s="260"/>
      <c r="BX1062" s="219"/>
      <c r="BY1062" s="257"/>
      <c r="BZ1062" s="257"/>
      <c r="CA1062" s="257"/>
      <c r="CB1062" s="221"/>
      <c r="CC1062" s="222"/>
      <c r="CD1062" s="222"/>
      <c r="CE1062" s="222"/>
      <c r="CF1062" s="49"/>
    </row>
    <row r="1063" spans="1:84" s="62" customFormat="1" ht="15" customHeight="1">
      <c r="A1063" s="49"/>
      <c r="B1063" s="2">
        <v>1247</v>
      </c>
      <c r="C1063" s="2">
        <v>1058</v>
      </c>
      <c r="D1063" s="47" t="s">
        <v>2225</v>
      </c>
      <c r="E1063" s="47" t="s">
        <v>1484</v>
      </c>
      <c r="F1063" s="89"/>
      <c r="G1063" s="48">
        <v>1975</v>
      </c>
      <c r="H1063" s="49" t="s">
        <v>31</v>
      </c>
      <c r="I1063" s="2" t="str">
        <f>IF(G1063&lt;=1953,"M60",IF(G1063&lt;=1963,"M50",IF(G1063&lt;=1973,"M40","M")))</f>
        <v>M</v>
      </c>
      <c r="J1063" s="105">
        <f t="shared" si="81"/>
        <v>13.18</v>
      </c>
      <c r="K1063" s="249">
        <f t="shared" si="82"/>
        <v>13.54</v>
      </c>
      <c r="L1063" s="51">
        <f t="shared" si="83"/>
        <v>1</v>
      </c>
      <c r="M1063" s="52" t="str">
        <f t="shared" si="84"/>
        <v>nie</v>
      </c>
      <c r="N1063" s="106">
        <f>IF($M1063="ano",LARGE((Q1063,U1063,Y1063,AC1063,AG1063,AK1063,AO1063,AS1063,AW1063,BA1063,BE1063,BI1063,BM1063,BQ1063,BU1063,BY1063,CC1063),1)+LARGE((Q1063,U1063,Y1063,AC1063,AG1063,AK1063,AO1063,AS1063,AW1063,BA1063,BE1063,BI1063,BM1063,BQ1063,BU1063,BY1063,CC1063),2)+LARGE((Q1063,U1063,Y1063,AC1063,AG1063,AK1063,AO1063,AS1063,AW1063,BA1063,BE1063,BI1063,BM1063,BQ1063,BU1063,BY1063,CC1063),3)+LARGE((Q1063,U1063,Y1063,AC1063,AG1063,AK1063,AO1063,AS1063,AW1063,BA1063,BE1063,BI1063,BM1063,BQ1063,BU1063,BY1063,CC1063),4)+LARGE((Q1063,U1063,Y1063,AC1063,AG1063,AK1063,AO1063,AS1063,AW1063,BA1063,BE1063,BI1063,BM1063,BQ1063,BU1063,BY1063,CC1063),5),J1063)</f>
        <v>13.18</v>
      </c>
      <c r="O1063" s="250">
        <f>IF($M1063="ano",LARGE((S1063,W1063,AA1063,AE1063,AI1063,AM1063,AQ1063,AU1063,AY1063,BC1063,BG1063,BK1063,BO1063,BS1063,BW1063,CA1063,CE1063),1)+LARGE((S1063,W1063,AA1063,AE1063,AI1063,AM1063,AQ1063,AU1063,AY1063,BC1063,BG1063,BK1063,BO1063,BS1063,BW1063,CA1063,CE1063),2)+LARGE((S1063,W1063,AA1063,AE1063,AI1063,AM1063,AQ1063,AU1063,AY1063,BC1063,BG1063,BK1063,BO1063,BS1063,BW1063,CA1063,CE1063),3)+LARGE((S1063,W1063,AA1063,AE1063,AI1063,AM1063,AQ1063,AU1063,AY1063,BC1063,BG1063,BK1063,BO1063,BS1063,BW1063,CA1063,CE1063),4)+LARGE((S1063,W1063,AA1063,AE1063,AI1063,AM1063,AQ1063,AU1063,AY1063,BC1063,BG1063,BK1063,BO1063,BS1063,BW1063,CA1063,CE1063),5),K1063)</f>
        <v>13.54</v>
      </c>
      <c r="P1063" s="191"/>
      <c r="Q1063" s="192"/>
      <c r="R1063" s="192"/>
      <c r="S1063" s="193"/>
      <c r="T1063" s="194">
        <v>0.14671296296296296</v>
      </c>
      <c r="U1063" s="256">
        <v>13.18</v>
      </c>
      <c r="V1063" s="194">
        <v>0.14286908333333334</v>
      </c>
      <c r="W1063" s="256">
        <v>13.54</v>
      </c>
      <c r="X1063" s="197"/>
      <c r="Y1063" s="198" t="s">
        <v>247</v>
      </c>
      <c r="Z1063" s="198"/>
      <c r="AA1063" s="199" t="s">
        <v>247</v>
      </c>
      <c r="AB1063" s="200"/>
      <c r="AC1063" s="201"/>
      <c r="AD1063" s="201"/>
      <c r="AE1063" s="202"/>
      <c r="AF1063" s="203"/>
      <c r="AG1063" s="204"/>
      <c r="AH1063" s="204"/>
      <c r="AI1063" s="205"/>
      <c r="AJ1063" s="200"/>
      <c r="AK1063" s="201"/>
      <c r="AL1063" s="201"/>
      <c r="AM1063" s="202"/>
      <c r="AN1063" s="206"/>
      <c r="AO1063" s="207" t="s">
        <v>247</v>
      </c>
      <c r="AP1063" s="207"/>
      <c r="AQ1063" s="208"/>
      <c r="AR1063" s="77"/>
      <c r="AS1063" s="60"/>
      <c r="AT1063" s="60"/>
      <c r="AU1063" s="202"/>
      <c r="AV1063" s="78"/>
      <c r="AW1063" s="231"/>
      <c r="AX1063" s="231"/>
      <c r="AY1063" s="253"/>
      <c r="AZ1063" s="64"/>
      <c r="BA1063" s="207"/>
      <c r="BB1063" s="207"/>
      <c r="BC1063" s="208"/>
      <c r="BD1063" s="210"/>
      <c r="BE1063" s="211"/>
      <c r="BF1063" s="211"/>
      <c r="BG1063" s="212"/>
      <c r="BH1063" s="213"/>
      <c r="BI1063" s="214"/>
      <c r="BJ1063" s="214"/>
      <c r="BK1063" s="215"/>
      <c r="BL1063" s="112"/>
      <c r="BM1063" s="233"/>
      <c r="BN1063" s="233"/>
      <c r="BO1063" s="255"/>
      <c r="BP1063" s="216"/>
      <c r="BQ1063" s="216"/>
      <c r="BR1063" s="216"/>
      <c r="BS1063" s="217"/>
      <c r="BT1063" s="218"/>
      <c r="BU1063" s="259"/>
      <c r="BV1063" s="259"/>
      <c r="BW1063" s="260"/>
      <c r="BX1063" s="219"/>
      <c r="BY1063" s="257"/>
      <c r="BZ1063" s="257"/>
      <c r="CA1063" s="257"/>
      <c r="CB1063" s="221"/>
      <c r="CC1063" s="222"/>
      <c r="CD1063" s="222"/>
      <c r="CE1063" s="222"/>
      <c r="CF1063" s="49"/>
    </row>
    <row r="1064" spans="1:84" s="62" customFormat="1" ht="15" customHeight="1">
      <c r="A1064" s="49"/>
      <c r="B1064" s="2">
        <v>1248</v>
      </c>
      <c r="C1064" s="2">
        <v>1059</v>
      </c>
      <c r="D1064" s="49" t="s">
        <v>660</v>
      </c>
      <c r="E1064" s="49" t="s">
        <v>1559</v>
      </c>
      <c r="F1064" s="93" t="s">
        <v>447</v>
      </c>
      <c r="G1064" s="85" t="s">
        <v>448</v>
      </c>
      <c r="H1064" s="49" t="s">
        <v>31</v>
      </c>
      <c r="I1064" s="49" t="s">
        <v>37</v>
      </c>
      <c r="J1064" s="105">
        <f t="shared" si="81"/>
        <v>8.77</v>
      </c>
      <c r="K1064" s="249">
        <f t="shared" si="82"/>
        <v>13.01</v>
      </c>
      <c r="L1064" s="51">
        <f t="shared" si="83"/>
        <v>1</v>
      </c>
      <c r="M1064" s="52" t="str">
        <f t="shared" si="84"/>
        <v>nie</v>
      </c>
      <c r="N1064" s="106">
        <f>IF($M1064="ano",LARGE((Q1064,U1064,Y1064,AC1064,AG1064,AK1064,AO1064,AS1064,AW1064,BA1064,BE1064,BI1064,BM1064,BQ1064,BU1064,BY1064,CC1064),1)+LARGE((Q1064,U1064,Y1064,AC1064,AG1064,AK1064,AO1064,AS1064,AW1064,BA1064,BE1064,BI1064,BM1064,BQ1064,BU1064,BY1064,CC1064),2)+LARGE((Q1064,U1064,Y1064,AC1064,AG1064,AK1064,AO1064,AS1064,AW1064,BA1064,BE1064,BI1064,BM1064,BQ1064,BU1064,BY1064,CC1064),3)+LARGE((Q1064,U1064,Y1064,AC1064,AG1064,AK1064,AO1064,AS1064,AW1064,BA1064,BE1064,BI1064,BM1064,BQ1064,BU1064,BY1064,CC1064),4)+LARGE((Q1064,U1064,Y1064,AC1064,AG1064,AK1064,AO1064,AS1064,AW1064,BA1064,BE1064,BI1064,BM1064,BQ1064,BU1064,BY1064,CC1064),5),J1064)</f>
        <v>8.77</v>
      </c>
      <c r="O1064" s="250">
        <f>IF($M1064="ano",LARGE((S1064,W1064,AA1064,AE1064,AI1064,AM1064,AQ1064,AU1064,AY1064,BC1064,BG1064,BK1064,BO1064,BS1064,BW1064,CA1064,CE1064),1)+LARGE((S1064,W1064,AA1064,AE1064,AI1064,AM1064,AQ1064,AU1064,AY1064,BC1064,BG1064,BK1064,BO1064,BS1064,BW1064,CA1064,CE1064),2)+LARGE((S1064,W1064,AA1064,AE1064,AI1064,AM1064,AQ1064,AU1064,AY1064,BC1064,BG1064,BK1064,BO1064,BS1064,BW1064,CA1064,CE1064),3)+LARGE((S1064,W1064,AA1064,AE1064,AI1064,AM1064,AQ1064,AU1064,AY1064,BC1064,BG1064,BK1064,BO1064,BS1064,BW1064,CA1064,CE1064),4)+LARGE((S1064,W1064,AA1064,AE1064,AI1064,AM1064,AQ1064,AU1064,AY1064,BC1064,BG1064,BK1064,BO1064,BS1064,BW1064,CA1064,CE1064),5),K1064)</f>
        <v>13.01</v>
      </c>
      <c r="P1064" s="54"/>
      <c r="Q1064" s="55"/>
      <c r="R1064" s="55"/>
      <c r="S1064" s="193"/>
      <c r="T1064" s="56"/>
      <c r="U1064" s="57"/>
      <c r="V1064" s="57"/>
      <c r="W1064" s="196"/>
      <c r="X1064" s="58"/>
      <c r="Y1064" s="59" t="s">
        <v>247</v>
      </c>
      <c r="Z1064" s="59"/>
      <c r="AA1064" s="199" t="s">
        <v>247</v>
      </c>
      <c r="AB1064" s="77"/>
      <c r="AC1064" s="60"/>
      <c r="AD1064" s="60"/>
      <c r="AE1064" s="202"/>
      <c r="AF1064" s="61"/>
      <c r="AG1064" s="61"/>
      <c r="AH1064" s="61"/>
      <c r="AI1064" s="205"/>
      <c r="AJ1064" s="200"/>
      <c r="AK1064" s="201" t="s">
        <v>247</v>
      </c>
      <c r="AL1064" s="201"/>
      <c r="AM1064" s="202"/>
      <c r="AN1064" s="206">
        <v>4.9930555555555554E-2</v>
      </c>
      <c r="AO1064" s="251">
        <v>8.77</v>
      </c>
      <c r="AP1064" s="206">
        <v>3.3663180555555554E-2</v>
      </c>
      <c r="AQ1064" s="251">
        <v>13.01</v>
      </c>
      <c r="AR1064" s="77"/>
      <c r="AS1064" s="60"/>
      <c r="AT1064" s="60"/>
      <c r="AU1064" s="202"/>
      <c r="AV1064" s="78"/>
      <c r="AW1064" s="231"/>
      <c r="AX1064" s="231"/>
      <c r="AY1064" s="253"/>
      <c r="AZ1064" s="64"/>
      <c r="BA1064" s="207"/>
      <c r="BB1064" s="207"/>
      <c r="BC1064" s="208"/>
      <c r="BD1064" s="210"/>
      <c r="BE1064" s="211"/>
      <c r="BF1064" s="211"/>
      <c r="BG1064" s="212"/>
      <c r="BH1064" s="213"/>
      <c r="BI1064" s="214"/>
      <c r="BJ1064" s="214"/>
      <c r="BK1064" s="215"/>
      <c r="BL1064" s="112"/>
      <c r="BM1064" s="233"/>
      <c r="BN1064" s="233"/>
      <c r="BO1064" s="255"/>
      <c r="BP1064" s="69"/>
      <c r="BQ1064" s="69"/>
      <c r="BR1064" s="69"/>
      <c r="BS1064" s="217"/>
      <c r="BT1064" s="218"/>
      <c r="BU1064" s="259"/>
      <c r="BV1064" s="259"/>
      <c r="BW1064" s="260"/>
      <c r="BX1064" s="219"/>
      <c r="BY1064" s="257"/>
      <c r="BZ1064" s="257"/>
      <c r="CA1064" s="257"/>
      <c r="CB1064" s="221"/>
      <c r="CC1064" s="222"/>
      <c r="CD1064" s="222"/>
      <c r="CE1064" s="222"/>
      <c r="CF1064" s="49"/>
    </row>
    <row r="1065" spans="1:84" s="62" customFormat="1" ht="15" customHeight="1">
      <c r="A1065" s="49"/>
      <c r="B1065" s="2">
        <v>1249</v>
      </c>
      <c r="C1065" s="2">
        <v>1060</v>
      </c>
      <c r="D1065" s="47" t="s">
        <v>2406</v>
      </c>
      <c r="E1065" s="47" t="s">
        <v>1554</v>
      </c>
      <c r="F1065" s="89" t="s">
        <v>2407</v>
      </c>
      <c r="G1065" s="48">
        <v>1947</v>
      </c>
      <c r="H1065" s="49" t="s">
        <v>31</v>
      </c>
      <c r="I1065" s="2" t="str">
        <f>IF(G1065&lt;=1953,"M60",IF(G1065&lt;=1963,"M50",IF(G1065&lt;=1973,"M40","M")))</f>
        <v>M60</v>
      </c>
      <c r="J1065" s="105">
        <f t="shared" si="81"/>
        <v>9.07</v>
      </c>
      <c r="K1065" s="249">
        <f t="shared" si="82"/>
        <v>11.89</v>
      </c>
      <c r="L1065" s="51">
        <f t="shared" si="83"/>
        <v>1</v>
      </c>
      <c r="M1065" s="52" t="str">
        <f t="shared" si="84"/>
        <v>nie</v>
      </c>
      <c r="N1065" s="106">
        <f>IF($M1065="ano",LARGE((Q1065,U1065,Y1065,AC1065,AG1065,AK1065,AO1065,AS1065,AW1065,BA1065,BE1065,BI1065,BM1065,BQ1065,BU1065,BY1065,CC1065),1)+LARGE((Q1065,U1065,Y1065,AC1065,AG1065,AK1065,AO1065,AS1065,AW1065,BA1065,BE1065,BI1065,BM1065,BQ1065,BU1065,BY1065,CC1065),2)+LARGE((Q1065,U1065,Y1065,AC1065,AG1065,AK1065,AO1065,AS1065,AW1065,BA1065,BE1065,BI1065,BM1065,BQ1065,BU1065,BY1065,CC1065),3)+LARGE((Q1065,U1065,Y1065,AC1065,AG1065,AK1065,AO1065,AS1065,AW1065,BA1065,BE1065,BI1065,BM1065,BQ1065,BU1065,BY1065,CC1065),4)+LARGE((Q1065,U1065,Y1065,AC1065,AG1065,AK1065,AO1065,AS1065,AW1065,BA1065,BE1065,BI1065,BM1065,BQ1065,BU1065,BY1065,CC1065),5),J1065)</f>
        <v>9.07</v>
      </c>
      <c r="O1065" s="250">
        <f>IF($M1065="ano",LARGE((S1065,W1065,AA1065,AE1065,AI1065,AM1065,AQ1065,AU1065,AY1065,BC1065,BG1065,BK1065,BO1065,BS1065,BW1065,CA1065,CE1065),1)+LARGE((S1065,W1065,AA1065,AE1065,AI1065,AM1065,AQ1065,AU1065,AY1065,BC1065,BG1065,BK1065,BO1065,BS1065,BW1065,CA1065,CE1065),2)+LARGE((S1065,W1065,AA1065,AE1065,AI1065,AM1065,AQ1065,AU1065,AY1065,BC1065,BG1065,BK1065,BO1065,BS1065,BW1065,CA1065,CE1065),3)+LARGE((S1065,W1065,AA1065,AE1065,AI1065,AM1065,AQ1065,AU1065,AY1065,BC1065,BG1065,BK1065,BO1065,BS1065,BW1065,CA1065,CE1065),4)+LARGE((S1065,W1065,AA1065,AE1065,AI1065,AM1065,AQ1065,AU1065,AY1065,BC1065,BG1065,BK1065,BO1065,BS1065,BW1065,CA1065,CE1065),5),K1065)</f>
        <v>11.89</v>
      </c>
      <c r="P1065" s="191"/>
      <c r="Q1065" s="192"/>
      <c r="R1065" s="192"/>
      <c r="S1065" s="193"/>
      <c r="T1065" s="194">
        <v>0.14812499999999998</v>
      </c>
      <c r="U1065" s="256">
        <v>9.07</v>
      </c>
      <c r="V1065" s="194">
        <v>0.11307862499999997</v>
      </c>
      <c r="W1065" s="256">
        <v>11.89</v>
      </c>
      <c r="X1065" s="197"/>
      <c r="Y1065" s="198" t="s">
        <v>247</v>
      </c>
      <c r="Z1065" s="198"/>
      <c r="AA1065" s="199" t="s">
        <v>247</v>
      </c>
      <c r="AB1065" s="200"/>
      <c r="AC1065" s="201"/>
      <c r="AD1065" s="201"/>
      <c r="AE1065" s="202"/>
      <c r="AF1065" s="203"/>
      <c r="AG1065" s="204"/>
      <c r="AH1065" s="204"/>
      <c r="AI1065" s="205"/>
      <c r="AJ1065" s="200"/>
      <c r="AK1065" s="201" t="s">
        <v>247</v>
      </c>
      <c r="AL1065" s="201"/>
      <c r="AM1065" s="202"/>
      <c r="AN1065" s="206"/>
      <c r="AO1065" s="207" t="s">
        <v>247</v>
      </c>
      <c r="AP1065" s="207"/>
      <c r="AQ1065" s="208"/>
      <c r="AR1065" s="77"/>
      <c r="AS1065" s="60"/>
      <c r="AT1065" s="60"/>
      <c r="AU1065" s="202"/>
      <c r="AV1065" s="78"/>
      <c r="AW1065" s="231"/>
      <c r="AX1065" s="231"/>
      <c r="AY1065" s="253"/>
      <c r="AZ1065" s="64"/>
      <c r="BA1065" s="207"/>
      <c r="BB1065" s="207"/>
      <c r="BC1065" s="208"/>
      <c r="BD1065" s="210"/>
      <c r="BE1065" s="211"/>
      <c r="BF1065" s="211"/>
      <c r="BG1065" s="212"/>
      <c r="BH1065" s="213"/>
      <c r="BI1065" s="214"/>
      <c r="BJ1065" s="214"/>
      <c r="BK1065" s="215"/>
      <c r="BL1065" s="112"/>
      <c r="BM1065" s="233"/>
      <c r="BN1065" s="233"/>
      <c r="BO1065" s="255"/>
      <c r="BP1065" s="216"/>
      <c r="BQ1065" s="216"/>
      <c r="BR1065" s="216"/>
      <c r="BS1065" s="217"/>
      <c r="BT1065" s="218"/>
      <c r="BU1065" s="259"/>
      <c r="BV1065" s="259"/>
      <c r="BW1065" s="260"/>
      <c r="BX1065" s="219"/>
      <c r="BY1065" s="257"/>
      <c r="BZ1065" s="257"/>
      <c r="CA1065" s="257"/>
      <c r="CB1065" s="221"/>
      <c r="CC1065" s="222"/>
      <c r="CD1065" s="222"/>
      <c r="CE1065" s="222"/>
      <c r="CF1065" s="49"/>
    </row>
    <row r="1066" spans="1:84" s="62" customFormat="1" ht="15" customHeight="1">
      <c r="A1066" s="49"/>
      <c r="B1066" s="2">
        <v>1251</v>
      </c>
      <c r="C1066" s="2">
        <v>1061</v>
      </c>
      <c r="D1066" s="49" t="s">
        <v>1898</v>
      </c>
      <c r="E1066" s="49" t="s">
        <v>1587</v>
      </c>
      <c r="F1066" s="93" t="s">
        <v>1899</v>
      </c>
      <c r="G1066" s="85">
        <v>1941</v>
      </c>
      <c r="H1066" s="49" t="s">
        <v>31</v>
      </c>
      <c r="I1066" s="49" t="s">
        <v>39</v>
      </c>
      <c r="J1066" s="105">
        <f t="shared" si="81"/>
        <v>7.1</v>
      </c>
      <c r="K1066" s="249">
        <f t="shared" si="82"/>
        <v>9.9300000000000015</v>
      </c>
      <c r="L1066" s="51">
        <f t="shared" si="83"/>
        <v>5</v>
      </c>
      <c r="M1066" s="52" t="str">
        <f t="shared" si="84"/>
        <v>nie</v>
      </c>
      <c r="N1066" s="106">
        <f>IF($M1066="ano",LARGE((Q1066,U1066,Y1066,AC1066,AG1066,AK1066,AO1066,AS1066,AW1066,BA1066,BE1066,BI1066,BM1066,BQ1066,BU1066,BY1066,CC1066),1)+LARGE((Q1066,U1066,Y1066,AC1066,AG1066,AK1066,AO1066,AS1066,AW1066,BA1066,BE1066,BI1066,BM1066,BQ1066,BU1066,BY1066,CC1066),2)+LARGE((Q1066,U1066,Y1066,AC1066,AG1066,AK1066,AO1066,AS1066,AW1066,BA1066,BE1066,BI1066,BM1066,BQ1066,BU1066,BY1066,CC1066),3)+LARGE((Q1066,U1066,Y1066,AC1066,AG1066,AK1066,AO1066,AS1066,AW1066,BA1066,BE1066,BI1066,BM1066,BQ1066,BU1066,BY1066,CC1066),4)+LARGE((Q1066,U1066,Y1066,AC1066,AG1066,AK1066,AO1066,AS1066,AW1066,BA1066,BE1066,BI1066,BM1066,BQ1066,BU1066,BY1066,CC1066),5),J1066)</f>
        <v>7.1</v>
      </c>
      <c r="O1066" s="250">
        <f>IF($M1066="ano",LARGE((S1066,W1066,AA1066,AE1066,AI1066,AM1066,AQ1066,AU1066,AY1066,BC1066,BG1066,BK1066,BO1066,BS1066,BW1066,CA1066,CE1066),1)+LARGE((S1066,W1066,AA1066,AE1066,AI1066,AM1066,AQ1066,AU1066,AY1066,BC1066,BG1066,BK1066,BO1066,BS1066,BW1066,CA1066,CE1066),2)+LARGE((S1066,W1066,AA1066,AE1066,AI1066,AM1066,AQ1066,AU1066,AY1066,BC1066,BG1066,BK1066,BO1066,BS1066,BW1066,CA1066,CE1066),3)+LARGE((S1066,W1066,AA1066,AE1066,AI1066,AM1066,AQ1066,AU1066,AY1066,BC1066,BG1066,BK1066,BO1066,BS1066,BW1066,CA1066,CE1066),4)+LARGE((S1066,W1066,AA1066,AE1066,AI1066,AM1066,AQ1066,AU1066,AY1066,BC1066,BG1066,BK1066,BO1066,BS1066,BW1066,CA1066,CE1066),5),K1066)</f>
        <v>9.9300000000000015</v>
      </c>
      <c r="P1066" s="191"/>
      <c r="Q1066" s="192"/>
      <c r="R1066" s="192"/>
      <c r="S1066" s="193"/>
      <c r="T1066" s="194"/>
      <c r="U1066" s="195"/>
      <c r="V1066" s="195"/>
      <c r="W1066" s="196"/>
      <c r="X1066" s="197">
        <v>9.7187499999999996E-2</v>
      </c>
      <c r="Y1066" s="261">
        <v>3.1</v>
      </c>
      <c r="Z1066" s="197">
        <v>6.9625124999999996E-2</v>
      </c>
      <c r="AA1066" s="261">
        <v>4.33</v>
      </c>
      <c r="AB1066" s="200">
        <v>0.1043402777777778</v>
      </c>
      <c r="AC1066" s="252">
        <v>1</v>
      </c>
      <c r="AD1066" s="200">
        <v>7.4749375000000021E-2</v>
      </c>
      <c r="AE1066" s="252">
        <v>1.4</v>
      </c>
      <c r="AF1066" s="203"/>
      <c r="AG1066" s="204" t="s">
        <v>247</v>
      </c>
      <c r="AH1066" s="204"/>
      <c r="AI1066" s="205"/>
      <c r="AJ1066" s="200"/>
      <c r="AK1066" s="201" t="s">
        <v>247</v>
      </c>
      <c r="AL1066" s="201"/>
      <c r="AM1066" s="202"/>
      <c r="AN1066" s="206"/>
      <c r="AO1066" s="207" t="s">
        <v>247</v>
      </c>
      <c r="AP1066" s="207"/>
      <c r="AQ1066" s="208"/>
      <c r="AR1066" s="134">
        <v>7.2916666666666671E-2</v>
      </c>
      <c r="AS1066" s="127">
        <v>1</v>
      </c>
      <c r="AT1066" s="134">
        <v>5.2237500000000006E-2</v>
      </c>
      <c r="AU1066" s="252">
        <v>1.4</v>
      </c>
      <c r="AV1066" s="78">
        <v>0.14354166666666665</v>
      </c>
      <c r="AW1066" s="263">
        <v>1</v>
      </c>
      <c r="AX1066" s="78">
        <v>0.10283324999999999</v>
      </c>
      <c r="AY1066" s="263">
        <v>1.4</v>
      </c>
      <c r="AZ1066" s="64"/>
      <c r="BA1066" s="207"/>
      <c r="BB1066" s="207"/>
      <c r="BC1066" s="208"/>
      <c r="BD1066" s="210">
        <v>0.10575231481481481</v>
      </c>
      <c r="BE1066" s="258">
        <v>1</v>
      </c>
      <c r="BF1066" s="210">
        <v>7.5760958333333336E-2</v>
      </c>
      <c r="BG1066" s="258">
        <v>1.4</v>
      </c>
      <c r="BH1066" s="213"/>
      <c r="BI1066" s="214"/>
      <c r="BJ1066" s="214"/>
      <c r="BK1066" s="215"/>
      <c r="BL1066" s="112"/>
      <c r="BM1066" s="233"/>
      <c r="BN1066" s="233"/>
      <c r="BO1066" s="255"/>
      <c r="BP1066" s="216"/>
      <c r="BQ1066" s="216"/>
      <c r="BR1066" s="216"/>
      <c r="BS1066" s="217"/>
      <c r="BT1066" s="218"/>
      <c r="BU1066" s="259"/>
      <c r="BV1066" s="259"/>
      <c r="BW1066" s="260"/>
      <c r="BX1066" s="219"/>
      <c r="BY1066" s="257"/>
      <c r="BZ1066" s="257"/>
      <c r="CA1066" s="257"/>
      <c r="CB1066" s="221"/>
      <c r="CC1066" s="222"/>
      <c r="CD1066" s="222"/>
      <c r="CE1066" s="222"/>
      <c r="CF1066" s="49"/>
    </row>
    <row r="1067" spans="1:84" s="62" customFormat="1" ht="15" customHeight="1">
      <c r="A1067" s="49"/>
      <c r="B1067" s="2">
        <v>1252</v>
      </c>
      <c r="C1067" s="2">
        <v>1062</v>
      </c>
      <c r="D1067" s="49" t="s">
        <v>1692</v>
      </c>
      <c r="E1067" s="49" t="s">
        <v>1571</v>
      </c>
      <c r="F1067" s="93" t="s">
        <v>1693</v>
      </c>
      <c r="G1067" s="85">
        <v>1983</v>
      </c>
      <c r="H1067" s="49" t="s">
        <v>31</v>
      </c>
      <c r="I1067" s="2" t="s">
        <v>39</v>
      </c>
      <c r="J1067" s="105">
        <f t="shared" si="81"/>
        <v>9.02</v>
      </c>
      <c r="K1067" s="249">
        <f t="shared" si="82"/>
        <v>9.02</v>
      </c>
      <c r="L1067" s="51">
        <f t="shared" si="83"/>
        <v>2</v>
      </c>
      <c r="M1067" s="52" t="str">
        <f t="shared" si="84"/>
        <v>nie</v>
      </c>
      <c r="N1067" s="106">
        <f>IF($M1067="ano",LARGE((Q1067,U1067,Y1067,AC1067,AG1067,AK1067,AO1067,AS1067,AW1067,BA1067,BE1067,BI1067,BM1067,BQ1067,BU1067,BY1067,CC1067),1)+LARGE((Q1067,U1067,Y1067,AC1067,AG1067,AK1067,AO1067,AS1067,AW1067,BA1067,BE1067,BI1067,BM1067,BQ1067,BU1067,BY1067,CC1067),2)+LARGE((Q1067,U1067,Y1067,AC1067,AG1067,AK1067,AO1067,AS1067,AW1067,BA1067,BE1067,BI1067,BM1067,BQ1067,BU1067,BY1067,CC1067),3)+LARGE((Q1067,U1067,Y1067,AC1067,AG1067,AK1067,AO1067,AS1067,AW1067,BA1067,BE1067,BI1067,BM1067,BQ1067,BU1067,BY1067,CC1067),4)+LARGE((Q1067,U1067,Y1067,AC1067,AG1067,AK1067,AO1067,AS1067,AW1067,BA1067,BE1067,BI1067,BM1067,BQ1067,BU1067,BY1067,CC1067),5),J1067)</f>
        <v>9.02</v>
      </c>
      <c r="O1067" s="250">
        <f>IF($M1067="ano",LARGE((S1067,W1067,AA1067,AE1067,AI1067,AM1067,AQ1067,AU1067,AY1067,BC1067,BG1067,BK1067,BO1067,BS1067,BW1067,CA1067,CE1067),1)+LARGE((S1067,W1067,AA1067,AE1067,AI1067,AM1067,AQ1067,AU1067,AY1067,BC1067,BG1067,BK1067,BO1067,BS1067,BW1067,CA1067,CE1067),2)+LARGE((S1067,W1067,AA1067,AE1067,AI1067,AM1067,AQ1067,AU1067,AY1067,BC1067,BG1067,BK1067,BO1067,BS1067,BW1067,CA1067,CE1067),3)+LARGE((S1067,W1067,AA1067,AE1067,AI1067,AM1067,AQ1067,AU1067,AY1067,BC1067,BG1067,BK1067,BO1067,BS1067,BW1067,CA1067,CE1067),4)+LARGE((S1067,W1067,AA1067,AE1067,AI1067,AM1067,AQ1067,AU1067,AY1067,BC1067,BG1067,BK1067,BO1067,BS1067,BW1067,CA1067,CE1067),5),K1067)</f>
        <v>9.02</v>
      </c>
      <c r="P1067" s="191"/>
      <c r="Q1067" s="192"/>
      <c r="R1067" s="192"/>
      <c r="S1067" s="193"/>
      <c r="T1067" s="194"/>
      <c r="U1067" s="195"/>
      <c r="V1067" s="195"/>
      <c r="W1067" s="196"/>
      <c r="X1067" s="197">
        <v>9.6319444444444444E-2</v>
      </c>
      <c r="Y1067" s="261">
        <v>7.01</v>
      </c>
      <c r="Z1067" s="197">
        <v>9.6319444444444444E-2</v>
      </c>
      <c r="AA1067" s="261">
        <v>7.01</v>
      </c>
      <c r="AB1067" s="200">
        <v>9.6319444444444444E-2</v>
      </c>
      <c r="AC1067" s="252">
        <v>2.0099999999999998</v>
      </c>
      <c r="AD1067" s="200">
        <v>9.6319444444444444E-2</v>
      </c>
      <c r="AE1067" s="252">
        <v>2.0099999999999998</v>
      </c>
      <c r="AF1067" s="203"/>
      <c r="AG1067" s="204" t="s">
        <v>247</v>
      </c>
      <c r="AH1067" s="204"/>
      <c r="AI1067" s="205"/>
      <c r="AJ1067" s="200"/>
      <c r="AK1067" s="201" t="s">
        <v>247</v>
      </c>
      <c r="AL1067" s="201"/>
      <c r="AM1067" s="202"/>
      <c r="AN1067" s="206"/>
      <c r="AO1067" s="207" t="s">
        <v>247</v>
      </c>
      <c r="AP1067" s="207"/>
      <c r="AQ1067" s="208"/>
      <c r="AR1067" s="77"/>
      <c r="AS1067" s="60"/>
      <c r="AT1067" s="60"/>
      <c r="AU1067" s="202"/>
      <c r="AV1067" s="78"/>
      <c r="AW1067" s="231"/>
      <c r="AX1067" s="231"/>
      <c r="AY1067" s="253"/>
      <c r="AZ1067" s="64"/>
      <c r="BA1067" s="207"/>
      <c r="BB1067" s="207"/>
      <c r="BC1067" s="208"/>
      <c r="BD1067" s="210"/>
      <c r="BE1067" s="211"/>
      <c r="BF1067" s="211"/>
      <c r="BG1067" s="212"/>
      <c r="BH1067" s="213"/>
      <c r="BI1067" s="214"/>
      <c r="BJ1067" s="214"/>
      <c r="BK1067" s="215"/>
      <c r="BL1067" s="112"/>
      <c r="BM1067" s="233"/>
      <c r="BN1067" s="233"/>
      <c r="BO1067" s="255"/>
      <c r="BP1067" s="225"/>
      <c r="BQ1067" s="216"/>
      <c r="BR1067" s="216"/>
      <c r="BS1067" s="217"/>
      <c r="BT1067" s="218"/>
      <c r="BU1067" s="259"/>
      <c r="BV1067" s="259"/>
      <c r="BW1067" s="260"/>
      <c r="BX1067" s="219"/>
      <c r="BY1067" s="257"/>
      <c r="BZ1067" s="257"/>
      <c r="CA1067" s="257"/>
      <c r="CB1067" s="221"/>
      <c r="CC1067" s="222"/>
      <c r="CD1067" s="222"/>
      <c r="CE1067" s="222"/>
      <c r="CF1067" s="49"/>
    </row>
    <row r="1068" spans="1:84" s="62" customFormat="1" ht="15" customHeight="1">
      <c r="A1068" s="49"/>
      <c r="B1068" s="2">
        <v>1254</v>
      </c>
      <c r="C1068" s="2">
        <v>1063</v>
      </c>
      <c r="D1068" s="49" t="s">
        <v>2409</v>
      </c>
      <c r="E1068" s="49" t="s">
        <v>1505</v>
      </c>
      <c r="F1068" s="93" t="s">
        <v>2410</v>
      </c>
      <c r="G1068" s="85">
        <v>1972</v>
      </c>
      <c r="H1068" s="49" t="s">
        <v>31</v>
      </c>
      <c r="I1068" s="2" t="str">
        <f>IF(G1068&lt;=1953,"M60",IF(G1068&lt;=1963,"M50",IF(G1068&lt;=1973,"M40","M")))</f>
        <v>M40</v>
      </c>
      <c r="J1068" s="105">
        <f t="shared" si="81"/>
        <v>7.28</v>
      </c>
      <c r="K1068" s="249">
        <f t="shared" si="82"/>
        <v>7.66</v>
      </c>
      <c r="L1068" s="51">
        <f t="shared" si="83"/>
        <v>1</v>
      </c>
      <c r="M1068" s="52" t="str">
        <f t="shared" si="84"/>
        <v>nie</v>
      </c>
      <c r="N1068" s="106">
        <f>IF($M1068="ano",LARGE((Q1068,U1068,Y1068,AC1068,AG1068,AK1068,AO1068,AS1068,AW1068,BA1068,BE1068,BI1068,BM1068,BQ1068,BU1068,BY1068,CC1068),1)+LARGE((Q1068,U1068,Y1068,AC1068,AG1068,AK1068,AO1068,AS1068,AW1068,BA1068,BE1068,BI1068,BM1068,BQ1068,BU1068,BY1068,CC1068),2)+LARGE((Q1068,U1068,Y1068,AC1068,AG1068,AK1068,AO1068,AS1068,AW1068,BA1068,BE1068,BI1068,BM1068,BQ1068,BU1068,BY1068,CC1068),3)+LARGE((Q1068,U1068,Y1068,AC1068,AG1068,AK1068,AO1068,AS1068,AW1068,BA1068,BE1068,BI1068,BM1068,BQ1068,BU1068,BY1068,CC1068),4)+LARGE((Q1068,U1068,Y1068,AC1068,AG1068,AK1068,AO1068,AS1068,AW1068,BA1068,BE1068,BI1068,BM1068,BQ1068,BU1068,BY1068,CC1068),5),J1068)</f>
        <v>7.28</v>
      </c>
      <c r="O1068" s="250">
        <f>IF($M1068="ano",LARGE((S1068,W1068,AA1068,AE1068,AI1068,AM1068,AQ1068,AU1068,AY1068,BC1068,BG1068,BK1068,BO1068,BS1068,BW1068,CA1068,CE1068),1)+LARGE((S1068,W1068,AA1068,AE1068,AI1068,AM1068,AQ1068,AU1068,AY1068,BC1068,BG1068,BK1068,BO1068,BS1068,BW1068,CA1068,CE1068),2)+LARGE((S1068,W1068,AA1068,AE1068,AI1068,AM1068,AQ1068,AU1068,AY1068,BC1068,BG1068,BK1068,BO1068,BS1068,BW1068,CA1068,CE1068),3)+LARGE((S1068,W1068,AA1068,AE1068,AI1068,AM1068,AQ1068,AU1068,AY1068,BC1068,BG1068,BK1068,BO1068,BS1068,BW1068,CA1068,CE1068),4)+LARGE((S1068,W1068,AA1068,AE1068,AI1068,AM1068,AQ1068,AU1068,AY1068,BC1068,BG1068,BK1068,BO1068,BS1068,BW1068,CA1068,CE1068),5),K1068)</f>
        <v>7.66</v>
      </c>
      <c r="P1068" s="191"/>
      <c r="Q1068" s="192"/>
      <c r="R1068" s="192"/>
      <c r="S1068" s="193"/>
      <c r="T1068" s="194">
        <v>0.14873842592592593</v>
      </c>
      <c r="U1068" s="256">
        <v>7.28</v>
      </c>
      <c r="V1068" s="194">
        <v>0.14147999074074075</v>
      </c>
      <c r="W1068" s="256">
        <v>7.66</v>
      </c>
      <c r="X1068" s="197"/>
      <c r="Y1068" s="198" t="s">
        <v>247</v>
      </c>
      <c r="Z1068" s="198"/>
      <c r="AA1068" s="199" t="s">
        <v>247</v>
      </c>
      <c r="AB1068" s="200"/>
      <c r="AC1068" s="201"/>
      <c r="AD1068" s="201"/>
      <c r="AE1068" s="202"/>
      <c r="AF1068" s="203"/>
      <c r="AG1068" s="204"/>
      <c r="AH1068" s="204"/>
      <c r="AI1068" s="205"/>
      <c r="AJ1068" s="200"/>
      <c r="AK1068" s="201"/>
      <c r="AL1068" s="201"/>
      <c r="AM1068" s="202"/>
      <c r="AN1068" s="206"/>
      <c r="AO1068" s="207" t="s">
        <v>247</v>
      </c>
      <c r="AP1068" s="207"/>
      <c r="AQ1068" s="208"/>
      <c r="AR1068" s="77"/>
      <c r="AS1068" s="60"/>
      <c r="AT1068" s="60"/>
      <c r="AU1068" s="202"/>
      <c r="AV1068" s="78"/>
      <c r="AW1068" s="231"/>
      <c r="AX1068" s="231"/>
      <c r="AY1068" s="253"/>
      <c r="AZ1068" s="64"/>
      <c r="BA1068" s="207"/>
      <c r="BB1068" s="207"/>
      <c r="BC1068" s="208"/>
      <c r="BD1068" s="210"/>
      <c r="BE1068" s="211"/>
      <c r="BF1068" s="211"/>
      <c r="BG1068" s="212"/>
      <c r="BH1068" s="213"/>
      <c r="BI1068" s="214"/>
      <c r="BJ1068" s="214"/>
      <c r="BK1068" s="215"/>
      <c r="BL1068" s="112"/>
      <c r="BM1068" s="233"/>
      <c r="BN1068" s="233"/>
      <c r="BO1068" s="255"/>
      <c r="BP1068" s="216"/>
      <c r="BQ1068" s="216"/>
      <c r="BR1068" s="216"/>
      <c r="BS1068" s="217"/>
      <c r="BT1068" s="218"/>
      <c r="BU1068" s="259"/>
      <c r="BV1068" s="259"/>
      <c r="BW1068" s="260"/>
      <c r="BX1068" s="219"/>
      <c r="BY1068" s="257"/>
      <c r="BZ1068" s="257"/>
      <c r="CA1068" s="257"/>
      <c r="CB1068" s="221"/>
      <c r="CC1068" s="222"/>
      <c r="CD1068" s="222"/>
      <c r="CE1068" s="222"/>
      <c r="CF1068" s="49"/>
    </row>
    <row r="1069" spans="1:84" s="62" customFormat="1" ht="15" customHeight="1">
      <c r="A1069" s="49"/>
      <c r="B1069" s="2">
        <v>1255</v>
      </c>
      <c r="C1069" s="2">
        <v>1064</v>
      </c>
      <c r="D1069" s="49" t="s">
        <v>651</v>
      </c>
      <c r="E1069" s="49" t="s">
        <v>517</v>
      </c>
      <c r="F1069" s="93" t="s">
        <v>300</v>
      </c>
      <c r="G1069" s="85" t="s">
        <v>301</v>
      </c>
      <c r="H1069" s="49" t="s">
        <v>31</v>
      </c>
      <c r="I1069" s="49" t="s">
        <v>31</v>
      </c>
      <c r="J1069" s="105">
        <f t="shared" si="81"/>
        <v>7.13</v>
      </c>
      <c r="K1069" s="249">
        <f t="shared" si="82"/>
        <v>7.13</v>
      </c>
      <c r="L1069" s="51">
        <f t="shared" si="83"/>
        <v>1</v>
      </c>
      <c r="M1069" s="52" t="str">
        <f t="shared" si="84"/>
        <v>nie</v>
      </c>
      <c r="N1069" s="106">
        <f>IF($M1069="ano",LARGE((Q1069,U1069,Y1069,AC1069,AG1069,AK1069,AO1069,AS1069,AW1069,BA1069,BE1069,BI1069,BM1069,BQ1069,BU1069,BY1069,CC1069),1)+LARGE((Q1069,U1069,Y1069,AC1069,AG1069,AK1069,AO1069,AS1069,AW1069,BA1069,BE1069,BI1069,BM1069,BQ1069,BU1069,BY1069,CC1069),2)+LARGE((Q1069,U1069,Y1069,AC1069,AG1069,AK1069,AO1069,AS1069,AW1069,BA1069,BE1069,BI1069,BM1069,BQ1069,BU1069,BY1069,CC1069),3)+LARGE((Q1069,U1069,Y1069,AC1069,AG1069,AK1069,AO1069,AS1069,AW1069,BA1069,BE1069,BI1069,BM1069,BQ1069,BU1069,BY1069,CC1069),4)+LARGE((Q1069,U1069,Y1069,AC1069,AG1069,AK1069,AO1069,AS1069,AW1069,BA1069,BE1069,BI1069,BM1069,BQ1069,BU1069,BY1069,CC1069),5),J1069)</f>
        <v>7.13</v>
      </c>
      <c r="O1069" s="250">
        <f>IF($M1069="ano",LARGE((S1069,W1069,AA1069,AE1069,AI1069,AM1069,AQ1069,AU1069,AY1069,BC1069,BG1069,BK1069,BO1069,BS1069,BW1069,CA1069,CE1069),1)+LARGE((S1069,W1069,AA1069,AE1069,AI1069,AM1069,AQ1069,AU1069,AY1069,BC1069,BG1069,BK1069,BO1069,BS1069,BW1069,CA1069,CE1069),2)+LARGE((S1069,W1069,AA1069,AE1069,AI1069,AM1069,AQ1069,AU1069,AY1069,BC1069,BG1069,BK1069,BO1069,BS1069,BW1069,CA1069,CE1069),3)+LARGE((S1069,W1069,AA1069,AE1069,AI1069,AM1069,AQ1069,AU1069,AY1069,BC1069,BG1069,BK1069,BO1069,BS1069,BW1069,CA1069,CE1069),4)+LARGE((S1069,W1069,AA1069,AE1069,AI1069,AM1069,AQ1069,AU1069,AY1069,BC1069,BG1069,BK1069,BO1069,BS1069,BW1069,CA1069,CE1069),5),K1069)</f>
        <v>7.13</v>
      </c>
      <c r="P1069" s="54"/>
      <c r="Q1069" s="55"/>
      <c r="R1069" s="55"/>
      <c r="S1069" s="193"/>
      <c r="T1069" s="56"/>
      <c r="U1069" s="57"/>
      <c r="V1069" s="57"/>
      <c r="W1069" s="196"/>
      <c r="X1069" s="58"/>
      <c r="Y1069" s="59" t="s">
        <v>247</v>
      </c>
      <c r="Z1069" s="59"/>
      <c r="AA1069" s="199" t="s">
        <v>247</v>
      </c>
      <c r="AB1069" s="77"/>
      <c r="AC1069" s="60"/>
      <c r="AD1069" s="60"/>
      <c r="AE1069" s="202"/>
      <c r="AF1069" s="61"/>
      <c r="AG1069" s="61"/>
      <c r="AH1069" s="61"/>
      <c r="AI1069" s="205"/>
      <c r="AJ1069" s="200"/>
      <c r="AK1069" s="201"/>
      <c r="AL1069" s="201"/>
      <c r="AM1069" s="202"/>
      <c r="AN1069" s="206">
        <v>5.0138888888888893E-2</v>
      </c>
      <c r="AO1069" s="251">
        <v>7.13</v>
      </c>
      <c r="AP1069" s="206">
        <v>5.0138888888888893E-2</v>
      </c>
      <c r="AQ1069" s="251">
        <v>7.13</v>
      </c>
      <c r="AR1069" s="77"/>
      <c r="AS1069" s="60"/>
      <c r="AT1069" s="60"/>
      <c r="AU1069" s="202"/>
      <c r="AV1069" s="78"/>
      <c r="AW1069" s="231"/>
      <c r="AX1069" s="231"/>
      <c r="AY1069" s="253"/>
      <c r="AZ1069" s="64"/>
      <c r="BA1069" s="207"/>
      <c r="BB1069" s="207"/>
      <c r="BC1069" s="208"/>
      <c r="BD1069" s="210"/>
      <c r="BE1069" s="211"/>
      <c r="BF1069" s="211"/>
      <c r="BG1069" s="212"/>
      <c r="BH1069" s="213"/>
      <c r="BI1069" s="214"/>
      <c r="BJ1069" s="214"/>
      <c r="BK1069" s="215"/>
      <c r="BL1069" s="112"/>
      <c r="BM1069" s="233"/>
      <c r="BN1069" s="233"/>
      <c r="BO1069" s="255"/>
      <c r="BP1069" s="69"/>
      <c r="BQ1069" s="69"/>
      <c r="BR1069" s="69"/>
      <c r="BS1069" s="217"/>
      <c r="BT1069" s="218"/>
      <c r="BU1069" s="259"/>
      <c r="BV1069" s="259"/>
      <c r="BW1069" s="260"/>
      <c r="BX1069" s="219"/>
      <c r="BY1069" s="257"/>
      <c r="BZ1069" s="257"/>
      <c r="CA1069" s="257"/>
      <c r="CB1069" s="221"/>
      <c r="CC1069" s="222"/>
      <c r="CD1069" s="222"/>
      <c r="CE1069" s="222"/>
      <c r="CF1069" s="49"/>
    </row>
    <row r="1070" spans="1:84" s="62" customFormat="1" ht="15" customHeight="1">
      <c r="A1070" s="49"/>
      <c r="B1070" s="2">
        <v>1256</v>
      </c>
      <c r="C1070" s="2">
        <v>1065</v>
      </c>
      <c r="D1070" s="49" t="s">
        <v>920</v>
      </c>
      <c r="E1070" s="49" t="s">
        <v>1492</v>
      </c>
      <c r="F1070" s="93" t="s">
        <v>81</v>
      </c>
      <c r="G1070" s="85">
        <v>1980</v>
      </c>
      <c r="H1070" s="49" t="s">
        <v>31</v>
      </c>
      <c r="I1070" s="49" t="s">
        <v>928</v>
      </c>
      <c r="J1070" s="105">
        <f t="shared" si="81"/>
        <v>6.95</v>
      </c>
      <c r="K1070" s="249">
        <f t="shared" si="82"/>
        <v>6.97</v>
      </c>
      <c r="L1070" s="51">
        <f t="shared" si="83"/>
        <v>1</v>
      </c>
      <c r="M1070" s="52" t="str">
        <f t="shared" si="84"/>
        <v>nie</v>
      </c>
      <c r="N1070" s="106">
        <f>IF($M1070="ano",LARGE((Q1070,U1070,Y1070,AC1070,AG1070,AK1070,AO1070,AS1070,AW1070,BA1070,BE1070,BI1070,BM1070,BQ1070,BU1070,BY1070,CC1070),1)+LARGE((Q1070,U1070,Y1070,AC1070,AG1070,AK1070,AO1070,AS1070,AW1070,BA1070,BE1070,BI1070,BM1070,BQ1070,BU1070,BY1070,CC1070),2)+LARGE((Q1070,U1070,Y1070,AC1070,AG1070,AK1070,AO1070,AS1070,AW1070,BA1070,BE1070,BI1070,BM1070,BQ1070,BU1070,BY1070,CC1070),3)+LARGE((Q1070,U1070,Y1070,AC1070,AG1070,AK1070,AO1070,AS1070,AW1070,BA1070,BE1070,BI1070,BM1070,BQ1070,BU1070,BY1070,CC1070),4)+LARGE((Q1070,U1070,Y1070,AC1070,AG1070,AK1070,AO1070,AS1070,AW1070,BA1070,BE1070,BI1070,BM1070,BQ1070,BU1070,BY1070,CC1070),5),J1070)</f>
        <v>6.95</v>
      </c>
      <c r="O1070" s="250">
        <f>IF($M1070="ano",LARGE((S1070,W1070,AA1070,AE1070,AI1070,AM1070,AQ1070,AU1070,AY1070,BC1070,BG1070,BK1070,BO1070,BS1070,BW1070,CA1070,CE1070),1)+LARGE((S1070,W1070,AA1070,AE1070,AI1070,AM1070,AQ1070,AU1070,AY1070,BC1070,BG1070,BK1070,BO1070,BS1070,BW1070,CA1070,CE1070),2)+LARGE((S1070,W1070,AA1070,AE1070,AI1070,AM1070,AQ1070,AU1070,AY1070,BC1070,BG1070,BK1070,BO1070,BS1070,BW1070,CA1070,CE1070),3)+LARGE((S1070,W1070,AA1070,AE1070,AI1070,AM1070,AQ1070,AU1070,AY1070,BC1070,BG1070,BK1070,BO1070,BS1070,BW1070,CA1070,CE1070),4)+LARGE((S1070,W1070,AA1070,AE1070,AI1070,AM1070,AQ1070,AU1070,AY1070,BC1070,BG1070,BK1070,BO1070,BS1070,BW1070,CA1070,CE1070),5),K1070)</f>
        <v>6.97</v>
      </c>
      <c r="P1070" s="54"/>
      <c r="Q1070" s="55"/>
      <c r="R1070" s="55"/>
      <c r="S1070" s="55"/>
      <c r="T1070" s="56"/>
      <c r="U1070" s="57"/>
      <c r="V1070" s="57"/>
      <c r="W1070" s="57"/>
      <c r="X1070" s="58"/>
      <c r="Y1070" s="59" t="s">
        <v>247</v>
      </c>
      <c r="Z1070" s="59"/>
      <c r="AA1070" s="59" t="s">
        <v>247</v>
      </c>
      <c r="AB1070" s="77"/>
      <c r="AC1070" s="60"/>
      <c r="AD1070" s="60"/>
      <c r="AE1070" s="60"/>
      <c r="AF1070" s="61"/>
      <c r="AG1070" s="61"/>
      <c r="AH1070" s="61"/>
      <c r="AI1070" s="61"/>
      <c r="AJ1070" s="200"/>
      <c r="AK1070" s="201"/>
      <c r="AL1070" s="201"/>
      <c r="AM1070" s="201"/>
      <c r="AO1070" s="63"/>
      <c r="AP1070" s="63"/>
      <c r="AQ1070" s="63"/>
      <c r="AR1070" s="77"/>
      <c r="AS1070" s="60"/>
      <c r="AT1070" s="60"/>
      <c r="AU1070" s="60"/>
      <c r="AV1070" s="78"/>
      <c r="AW1070" s="79"/>
      <c r="AX1070" s="79"/>
      <c r="AY1070" s="79"/>
      <c r="AZ1070" s="64"/>
      <c r="BA1070" s="65"/>
      <c r="BB1070" s="65"/>
      <c r="BC1070" s="65"/>
      <c r="BD1070" s="210">
        <v>9.6238425925925922E-2</v>
      </c>
      <c r="BE1070" s="258">
        <v>6.95</v>
      </c>
      <c r="BF1070" s="210">
        <v>9.6045949074074072E-2</v>
      </c>
      <c r="BG1070" s="258">
        <v>6.97</v>
      </c>
      <c r="BH1070" s="213"/>
      <c r="BI1070" s="214"/>
      <c r="BJ1070" s="214"/>
      <c r="BK1070" s="215"/>
      <c r="BL1070" s="112"/>
      <c r="BM1070" s="233"/>
      <c r="BN1070" s="233"/>
      <c r="BO1070" s="255"/>
      <c r="BP1070" s="69"/>
      <c r="BQ1070" s="69"/>
      <c r="BR1070" s="69"/>
      <c r="BS1070" s="69"/>
      <c r="BT1070" s="218"/>
      <c r="BU1070" s="259"/>
      <c r="BV1070" s="259"/>
      <c r="BW1070" s="260"/>
      <c r="BX1070" s="219"/>
      <c r="BY1070" s="257"/>
      <c r="BZ1070" s="257"/>
      <c r="CA1070" s="257"/>
      <c r="CB1070" s="221"/>
      <c r="CC1070" s="222"/>
      <c r="CD1070" s="222"/>
      <c r="CE1070" s="222"/>
      <c r="CF1070" s="49"/>
    </row>
    <row r="1071" spans="1:84" s="62" customFormat="1" ht="15" customHeight="1">
      <c r="A1071" s="49"/>
      <c r="B1071" s="2">
        <v>1257</v>
      </c>
      <c r="C1071" s="2">
        <v>1066</v>
      </c>
      <c r="D1071" s="47" t="s">
        <v>2411</v>
      </c>
      <c r="E1071" s="47" t="s">
        <v>1534</v>
      </c>
      <c r="F1071" s="89" t="s">
        <v>2412</v>
      </c>
      <c r="G1071" s="48">
        <v>1977</v>
      </c>
      <c r="H1071" s="49" t="s">
        <v>31</v>
      </c>
      <c r="I1071" s="2" t="s">
        <v>39</v>
      </c>
      <c r="J1071" s="105">
        <f t="shared" si="81"/>
        <v>6.38</v>
      </c>
      <c r="K1071" s="249">
        <f t="shared" si="82"/>
        <v>6.47</v>
      </c>
      <c r="L1071" s="51">
        <f t="shared" si="83"/>
        <v>1</v>
      </c>
      <c r="M1071" s="52" t="str">
        <f t="shared" si="84"/>
        <v>nie</v>
      </c>
      <c r="N1071" s="106">
        <f>IF($M1071="ano",LARGE((Q1071,U1071,Y1071,AC1071,AG1071,AK1071,AO1071,AS1071,AW1071,BA1071,BE1071,BI1071,BM1071,BQ1071,BU1071,BY1071,CC1071),1)+LARGE((Q1071,U1071,Y1071,AC1071,AG1071,AK1071,AO1071,AS1071,AW1071,BA1071,BE1071,BI1071,BM1071,BQ1071,BU1071,BY1071,CC1071),2)+LARGE((Q1071,U1071,Y1071,AC1071,AG1071,AK1071,AO1071,AS1071,AW1071,BA1071,BE1071,BI1071,BM1071,BQ1071,BU1071,BY1071,CC1071),3)+LARGE((Q1071,U1071,Y1071,AC1071,AG1071,AK1071,AO1071,AS1071,AW1071,BA1071,BE1071,BI1071,BM1071,BQ1071,BU1071,BY1071,CC1071),4)+LARGE((Q1071,U1071,Y1071,AC1071,AG1071,AK1071,AO1071,AS1071,AW1071,BA1071,BE1071,BI1071,BM1071,BQ1071,BU1071,BY1071,CC1071),5),J1071)</f>
        <v>6.38</v>
      </c>
      <c r="O1071" s="250">
        <f>IF($M1071="ano",LARGE((S1071,W1071,AA1071,AE1071,AI1071,AM1071,AQ1071,AU1071,AY1071,BC1071,BG1071,BK1071,BO1071,BS1071,BW1071,CA1071,CE1071),1)+LARGE((S1071,W1071,AA1071,AE1071,AI1071,AM1071,AQ1071,AU1071,AY1071,BC1071,BG1071,BK1071,BO1071,BS1071,BW1071,CA1071,CE1071),2)+LARGE((S1071,W1071,AA1071,AE1071,AI1071,AM1071,AQ1071,AU1071,AY1071,BC1071,BG1071,BK1071,BO1071,BS1071,BW1071,CA1071,CE1071),3)+LARGE((S1071,W1071,AA1071,AE1071,AI1071,AM1071,AQ1071,AU1071,AY1071,BC1071,BG1071,BK1071,BO1071,BS1071,BW1071,CA1071,CE1071),4)+LARGE((S1071,W1071,AA1071,AE1071,AI1071,AM1071,AQ1071,AU1071,AY1071,BC1071,BG1071,BK1071,BO1071,BS1071,BW1071,CA1071,CE1071),5),K1071)</f>
        <v>6.47</v>
      </c>
      <c r="P1071" s="191"/>
      <c r="Q1071" s="192"/>
      <c r="R1071" s="192"/>
      <c r="S1071" s="193"/>
      <c r="T1071" s="194">
        <v>0.14905092592592592</v>
      </c>
      <c r="U1071" s="256">
        <v>6.38</v>
      </c>
      <c r="V1071" s="194">
        <v>0.1470685486111111</v>
      </c>
      <c r="W1071" s="256">
        <v>6.47</v>
      </c>
      <c r="X1071" s="197"/>
      <c r="Y1071" s="198" t="s">
        <v>247</v>
      </c>
      <c r="Z1071" s="198"/>
      <c r="AA1071" s="199" t="s">
        <v>247</v>
      </c>
      <c r="AB1071" s="200"/>
      <c r="AC1071" s="201"/>
      <c r="AD1071" s="201"/>
      <c r="AE1071" s="202"/>
      <c r="AF1071" s="203"/>
      <c r="AG1071" s="204"/>
      <c r="AH1071" s="204"/>
      <c r="AI1071" s="205"/>
      <c r="AJ1071" s="200"/>
      <c r="AK1071" s="201"/>
      <c r="AL1071" s="201"/>
      <c r="AM1071" s="202"/>
      <c r="AN1071" s="206"/>
      <c r="AO1071" s="207" t="s">
        <v>247</v>
      </c>
      <c r="AP1071" s="207"/>
      <c r="AQ1071" s="208"/>
      <c r="AR1071" s="77"/>
      <c r="AS1071" s="60"/>
      <c r="AT1071" s="60"/>
      <c r="AU1071" s="202"/>
      <c r="AV1071" s="78"/>
      <c r="AW1071" s="231"/>
      <c r="AX1071" s="231"/>
      <c r="AY1071" s="253"/>
      <c r="AZ1071" s="64"/>
      <c r="BA1071" s="207"/>
      <c r="BB1071" s="207"/>
      <c r="BC1071" s="208"/>
      <c r="BD1071" s="210"/>
      <c r="BE1071" s="211"/>
      <c r="BF1071" s="211"/>
      <c r="BG1071" s="212"/>
      <c r="BH1071" s="213"/>
      <c r="BI1071" s="214"/>
      <c r="BJ1071" s="214"/>
      <c r="BK1071" s="215"/>
      <c r="BL1071" s="112"/>
      <c r="BM1071" s="233"/>
      <c r="BN1071" s="233"/>
      <c r="BO1071" s="255"/>
      <c r="BP1071" s="216"/>
      <c r="BQ1071" s="216"/>
      <c r="BR1071" s="216"/>
      <c r="BS1071" s="217"/>
      <c r="BT1071" s="218"/>
      <c r="BU1071" s="259"/>
      <c r="BV1071" s="259"/>
      <c r="BW1071" s="260"/>
      <c r="BX1071" s="219"/>
      <c r="BY1071" s="257"/>
      <c r="BZ1071" s="257"/>
      <c r="CA1071" s="257"/>
      <c r="CB1071" s="221"/>
      <c r="CC1071" s="222"/>
      <c r="CD1071" s="222"/>
      <c r="CE1071" s="222"/>
      <c r="CF1071" s="49"/>
    </row>
    <row r="1072" spans="1:84" s="62" customFormat="1" ht="15" customHeight="1">
      <c r="A1072" s="49"/>
      <c r="B1072" s="2">
        <v>1258</v>
      </c>
      <c r="C1072" s="2">
        <v>1067</v>
      </c>
      <c r="D1072" s="49" t="s">
        <v>921</v>
      </c>
      <c r="E1072" s="49" t="s">
        <v>1912</v>
      </c>
      <c r="F1072" s="93" t="s">
        <v>1528</v>
      </c>
      <c r="G1072" s="85">
        <v>1980</v>
      </c>
      <c r="H1072" s="49" t="s">
        <v>31</v>
      </c>
      <c r="I1072" s="49" t="s">
        <v>928</v>
      </c>
      <c r="J1072" s="105">
        <f t="shared" si="81"/>
        <v>6.43</v>
      </c>
      <c r="K1072" s="249">
        <f t="shared" si="82"/>
        <v>6.45</v>
      </c>
      <c r="L1072" s="51">
        <f t="shared" si="83"/>
        <v>1</v>
      </c>
      <c r="M1072" s="52" t="str">
        <f t="shared" si="84"/>
        <v>nie</v>
      </c>
      <c r="N1072" s="106">
        <f>IF($M1072="ano",LARGE((Q1072,U1072,Y1072,AC1072,AG1072,AK1072,AO1072,AS1072,AW1072,BA1072,BE1072,BI1072,BM1072,BQ1072,BU1072,BY1072,CC1072),1)+LARGE((Q1072,U1072,Y1072,AC1072,AG1072,AK1072,AO1072,AS1072,AW1072,BA1072,BE1072,BI1072,BM1072,BQ1072,BU1072,BY1072,CC1072),2)+LARGE((Q1072,U1072,Y1072,AC1072,AG1072,AK1072,AO1072,AS1072,AW1072,BA1072,BE1072,BI1072,BM1072,BQ1072,BU1072,BY1072,CC1072),3)+LARGE((Q1072,U1072,Y1072,AC1072,AG1072,AK1072,AO1072,AS1072,AW1072,BA1072,BE1072,BI1072,BM1072,BQ1072,BU1072,BY1072,CC1072),4)+LARGE((Q1072,U1072,Y1072,AC1072,AG1072,AK1072,AO1072,AS1072,AW1072,BA1072,BE1072,BI1072,BM1072,BQ1072,BU1072,BY1072,CC1072),5),J1072)</f>
        <v>6.43</v>
      </c>
      <c r="O1072" s="250">
        <f>IF($M1072="ano",LARGE((S1072,W1072,AA1072,AE1072,AI1072,AM1072,AQ1072,AU1072,AY1072,BC1072,BG1072,BK1072,BO1072,BS1072,BW1072,CA1072,CE1072),1)+LARGE((S1072,W1072,AA1072,AE1072,AI1072,AM1072,AQ1072,AU1072,AY1072,BC1072,BG1072,BK1072,BO1072,BS1072,BW1072,CA1072,CE1072),2)+LARGE((S1072,W1072,AA1072,AE1072,AI1072,AM1072,AQ1072,AU1072,AY1072,BC1072,BG1072,BK1072,BO1072,BS1072,BW1072,CA1072,CE1072),3)+LARGE((S1072,W1072,AA1072,AE1072,AI1072,AM1072,AQ1072,AU1072,AY1072,BC1072,BG1072,BK1072,BO1072,BS1072,BW1072,CA1072,CE1072),4)+LARGE((S1072,W1072,AA1072,AE1072,AI1072,AM1072,AQ1072,AU1072,AY1072,BC1072,BG1072,BK1072,BO1072,BS1072,BW1072,CA1072,CE1072),5),K1072)</f>
        <v>6.45</v>
      </c>
      <c r="P1072" s="54"/>
      <c r="Q1072" s="55"/>
      <c r="R1072" s="55"/>
      <c r="S1072" s="55"/>
      <c r="T1072" s="56"/>
      <c r="U1072" s="57"/>
      <c r="V1072" s="57"/>
      <c r="W1072" s="57"/>
      <c r="X1072" s="58"/>
      <c r="Y1072" s="59" t="s">
        <v>247</v>
      </c>
      <c r="Z1072" s="59"/>
      <c r="AA1072" s="59" t="s">
        <v>247</v>
      </c>
      <c r="AB1072" s="77"/>
      <c r="AC1072" s="60"/>
      <c r="AD1072" s="60"/>
      <c r="AE1072" s="60"/>
      <c r="AF1072" s="61"/>
      <c r="AG1072" s="61"/>
      <c r="AH1072" s="61"/>
      <c r="AI1072" s="61"/>
      <c r="AJ1072" s="200"/>
      <c r="AK1072" s="201"/>
      <c r="AL1072" s="201"/>
      <c r="AM1072" s="201"/>
      <c r="AO1072" s="63"/>
      <c r="AP1072" s="63"/>
      <c r="AQ1072" s="63"/>
      <c r="AR1072" s="77"/>
      <c r="AS1072" s="60"/>
      <c r="AT1072" s="60"/>
      <c r="AU1072" s="60"/>
      <c r="AV1072" s="78"/>
      <c r="AW1072" s="79"/>
      <c r="AX1072" s="79"/>
      <c r="AY1072" s="79"/>
      <c r="AZ1072" s="64"/>
      <c r="BA1072" s="65"/>
      <c r="BB1072" s="65"/>
      <c r="BC1072" s="65"/>
      <c r="BD1072" s="210">
        <v>9.6365740740740738E-2</v>
      </c>
      <c r="BE1072" s="258">
        <v>6.43</v>
      </c>
      <c r="BF1072" s="210">
        <v>9.6173009259259257E-2</v>
      </c>
      <c r="BG1072" s="258">
        <v>6.45</v>
      </c>
      <c r="BH1072" s="213"/>
      <c r="BI1072" s="214"/>
      <c r="BJ1072" s="214"/>
      <c r="BK1072" s="215"/>
      <c r="BL1072" s="112"/>
      <c r="BM1072" s="233"/>
      <c r="BN1072" s="233"/>
      <c r="BO1072" s="255"/>
      <c r="BP1072" s="69"/>
      <c r="BQ1072" s="69"/>
      <c r="BR1072" s="69"/>
      <c r="BS1072" s="69"/>
      <c r="BT1072" s="218"/>
      <c r="BU1072" s="259"/>
      <c r="BV1072" s="259"/>
      <c r="BW1072" s="260"/>
      <c r="BX1072" s="219"/>
      <c r="BY1072" s="257"/>
      <c r="BZ1072" s="257"/>
      <c r="CA1072" s="257"/>
      <c r="CB1072" s="221"/>
      <c r="CC1072" s="222"/>
      <c r="CD1072" s="222"/>
      <c r="CE1072" s="222"/>
      <c r="CF1072" s="49"/>
    </row>
    <row r="1073" spans="1:84" s="62" customFormat="1" ht="15" customHeight="1">
      <c r="A1073" s="49"/>
      <c r="B1073" s="2">
        <v>1259</v>
      </c>
      <c r="C1073" s="2">
        <v>1068</v>
      </c>
      <c r="D1073" s="47" t="s">
        <v>1895</v>
      </c>
      <c r="E1073" s="47" t="s">
        <v>1674</v>
      </c>
      <c r="F1073" s="89" t="s">
        <v>1896</v>
      </c>
      <c r="G1073" s="48">
        <v>1941</v>
      </c>
      <c r="H1073" s="49" t="s">
        <v>31</v>
      </c>
      <c r="I1073" s="2" t="str">
        <f>IF(G1073&lt;=1953,"M60",IF(G1073&lt;=1963,"M50",IF(G1073&lt;=1973,"M40","M")))</f>
        <v>M60</v>
      </c>
      <c r="J1073" s="105">
        <f t="shared" si="81"/>
        <v>4.3</v>
      </c>
      <c r="K1073" s="249">
        <f t="shared" si="82"/>
        <v>6.01</v>
      </c>
      <c r="L1073" s="51">
        <f t="shared" si="83"/>
        <v>1</v>
      </c>
      <c r="M1073" s="52" t="str">
        <f t="shared" si="84"/>
        <v>nie</v>
      </c>
      <c r="N1073" s="106">
        <f>IF($M1073="ano",LARGE((Q1073,U1073,Y1073,AC1073,AG1073,AK1073,AO1073,AS1073,AW1073,BA1073,BE1073,BI1073,BM1073,BQ1073,BU1073,BY1073,CC1073),1)+LARGE((Q1073,U1073,Y1073,AC1073,AG1073,AK1073,AO1073,AS1073,AW1073,BA1073,BE1073,BI1073,BM1073,BQ1073,BU1073,BY1073,CC1073),2)+LARGE((Q1073,U1073,Y1073,AC1073,AG1073,AK1073,AO1073,AS1073,AW1073,BA1073,BE1073,BI1073,BM1073,BQ1073,BU1073,BY1073,CC1073),3)+LARGE((Q1073,U1073,Y1073,AC1073,AG1073,AK1073,AO1073,AS1073,AW1073,BA1073,BE1073,BI1073,BM1073,BQ1073,BU1073,BY1073,CC1073),4)+LARGE((Q1073,U1073,Y1073,AC1073,AG1073,AK1073,AO1073,AS1073,AW1073,BA1073,BE1073,BI1073,BM1073,BQ1073,BU1073,BY1073,CC1073),5),J1073)</f>
        <v>4.3</v>
      </c>
      <c r="O1073" s="250">
        <f>IF($M1073="ano",LARGE((S1073,W1073,AA1073,AE1073,AI1073,AM1073,AQ1073,AU1073,AY1073,BC1073,BG1073,BK1073,BO1073,BS1073,BW1073,CA1073,CE1073),1)+LARGE((S1073,W1073,AA1073,AE1073,AI1073,AM1073,AQ1073,AU1073,AY1073,BC1073,BG1073,BK1073,BO1073,BS1073,BW1073,CA1073,CE1073),2)+LARGE((S1073,W1073,AA1073,AE1073,AI1073,AM1073,AQ1073,AU1073,AY1073,BC1073,BG1073,BK1073,BO1073,BS1073,BW1073,CA1073,CE1073),3)+LARGE((S1073,W1073,AA1073,AE1073,AI1073,AM1073,AQ1073,AU1073,AY1073,BC1073,BG1073,BK1073,BO1073,BS1073,BW1073,CA1073,CE1073),4)+LARGE((S1073,W1073,AA1073,AE1073,AI1073,AM1073,AQ1073,AU1073,AY1073,BC1073,BG1073,BK1073,BO1073,BS1073,BW1073,CA1073,CE1073),5),K1073)</f>
        <v>6.01</v>
      </c>
      <c r="P1073" s="191"/>
      <c r="Q1073" s="192"/>
      <c r="R1073" s="192"/>
      <c r="S1073" s="193"/>
      <c r="T1073" s="194"/>
      <c r="U1073" s="195"/>
      <c r="V1073" s="195"/>
      <c r="W1073" s="196"/>
      <c r="X1073" s="197">
        <v>9.6921296296296297E-2</v>
      </c>
      <c r="Y1073" s="261">
        <v>4.3</v>
      </c>
      <c r="Z1073" s="197">
        <v>6.9434416666666665E-2</v>
      </c>
      <c r="AA1073" s="261">
        <v>6.01</v>
      </c>
      <c r="AB1073" s="200"/>
      <c r="AC1073" s="201"/>
      <c r="AD1073" s="201"/>
      <c r="AE1073" s="202"/>
      <c r="AF1073" s="203"/>
      <c r="AG1073" s="204" t="s">
        <v>247</v>
      </c>
      <c r="AH1073" s="204"/>
      <c r="AI1073" s="205"/>
      <c r="AJ1073" s="200"/>
      <c r="AK1073" s="201" t="s">
        <v>247</v>
      </c>
      <c r="AL1073" s="201"/>
      <c r="AM1073" s="202"/>
      <c r="AN1073" s="206"/>
      <c r="AO1073" s="207" t="s">
        <v>247</v>
      </c>
      <c r="AP1073" s="207"/>
      <c r="AQ1073" s="208"/>
      <c r="AR1073" s="77"/>
      <c r="AS1073" s="60"/>
      <c r="AT1073" s="60"/>
      <c r="AU1073" s="202"/>
      <c r="AV1073" s="78"/>
      <c r="AW1073" s="231"/>
      <c r="AX1073" s="231"/>
      <c r="AY1073" s="253"/>
      <c r="AZ1073" s="64"/>
      <c r="BA1073" s="207"/>
      <c r="BB1073" s="207"/>
      <c r="BC1073" s="208"/>
      <c r="BD1073" s="210"/>
      <c r="BE1073" s="211"/>
      <c r="BF1073" s="211"/>
      <c r="BG1073" s="212"/>
      <c r="BH1073" s="213"/>
      <c r="BI1073" s="214"/>
      <c r="BJ1073" s="214"/>
      <c r="BK1073" s="215"/>
      <c r="BL1073" s="112"/>
      <c r="BM1073" s="233"/>
      <c r="BN1073" s="233"/>
      <c r="BO1073" s="255"/>
      <c r="BP1073" s="216"/>
      <c r="BQ1073" s="216"/>
      <c r="BR1073" s="216"/>
      <c r="BS1073" s="217"/>
      <c r="BT1073" s="218"/>
      <c r="BU1073" s="259"/>
      <c r="BV1073" s="259"/>
      <c r="BW1073" s="260"/>
      <c r="BX1073" s="219"/>
      <c r="BY1073" s="257"/>
      <c r="BZ1073" s="257"/>
      <c r="CA1073" s="257"/>
      <c r="CB1073" s="221"/>
      <c r="CC1073" s="222"/>
      <c r="CD1073" s="222"/>
      <c r="CE1073" s="222"/>
      <c r="CF1073" s="49"/>
    </row>
    <row r="1074" spans="1:84" s="62" customFormat="1" ht="15" customHeight="1">
      <c r="A1074" s="49"/>
      <c r="B1074" s="2">
        <v>1260</v>
      </c>
      <c r="C1074" s="2">
        <v>1069</v>
      </c>
      <c r="D1074" s="49" t="s">
        <v>2433</v>
      </c>
      <c r="E1074" s="49" t="s">
        <v>1597</v>
      </c>
      <c r="F1074" s="93" t="s">
        <v>122</v>
      </c>
      <c r="G1074" s="85">
        <v>1951</v>
      </c>
      <c r="H1074" s="49" t="s">
        <v>31</v>
      </c>
      <c r="I1074" s="49" t="s">
        <v>39</v>
      </c>
      <c r="J1074" s="105">
        <f t="shared" si="81"/>
        <v>3</v>
      </c>
      <c r="K1074" s="249">
        <f t="shared" si="82"/>
        <v>3.81</v>
      </c>
      <c r="L1074" s="51">
        <f t="shared" si="83"/>
        <v>3</v>
      </c>
      <c r="M1074" s="52" t="str">
        <f t="shared" si="84"/>
        <v>nie</v>
      </c>
      <c r="N1074" s="106">
        <f>IF($M1074="ano",LARGE((Q1074,U1074,Y1074,AC1074,AG1074,AK1074,AO1074,AS1074,AW1074,BA1074,BE1074,BI1074,BM1074,BQ1074,BU1074,BY1074,CC1074),1)+LARGE((Q1074,U1074,Y1074,AC1074,AG1074,AK1074,AO1074,AS1074,AW1074,BA1074,BE1074,BI1074,BM1074,BQ1074,BU1074,BY1074,CC1074),2)+LARGE((Q1074,U1074,Y1074,AC1074,AG1074,AK1074,AO1074,AS1074,AW1074,BA1074,BE1074,BI1074,BM1074,BQ1074,BU1074,BY1074,CC1074),3)+LARGE((Q1074,U1074,Y1074,AC1074,AG1074,AK1074,AO1074,AS1074,AW1074,BA1074,BE1074,BI1074,BM1074,BQ1074,BU1074,BY1074,CC1074),4)+LARGE((Q1074,U1074,Y1074,AC1074,AG1074,AK1074,AO1074,AS1074,AW1074,BA1074,BE1074,BI1074,BM1074,BQ1074,BU1074,BY1074,CC1074),5),J1074)</f>
        <v>3</v>
      </c>
      <c r="O1074" s="250">
        <f>IF($M1074="ano",LARGE((S1074,W1074,AA1074,AE1074,AI1074,AM1074,AQ1074,AU1074,AY1074,BC1074,BG1074,BK1074,BO1074,BS1074,BW1074,CA1074,CE1074),1)+LARGE((S1074,W1074,AA1074,AE1074,AI1074,AM1074,AQ1074,AU1074,AY1074,BC1074,BG1074,BK1074,BO1074,BS1074,BW1074,CA1074,CE1074),2)+LARGE((S1074,W1074,AA1074,AE1074,AI1074,AM1074,AQ1074,AU1074,AY1074,BC1074,BG1074,BK1074,BO1074,BS1074,BW1074,CA1074,CE1074),3)+LARGE((S1074,W1074,AA1074,AE1074,AI1074,AM1074,AQ1074,AU1074,AY1074,BC1074,BG1074,BK1074,BO1074,BS1074,BW1074,CA1074,CE1074),4)+LARGE((S1074,W1074,AA1074,AE1074,AI1074,AM1074,AQ1074,AU1074,AY1074,BC1074,BG1074,BK1074,BO1074,BS1074,BW1074,CA1074,CE1074),5),K1074)</f>
        <v>3.81</v>
      </c>
      <c r="P1074" s="54"/>
      <c r="Q1074" s="55"/>
      <c r="R1074" s="55"/>
      <c r="S1074" s="193"/>
      <c r="T1074" s="194">
        <v>0.17053240740740741</v>
      </c>
      <c r="U1074" s="256">
        <v>1</v>
      </c>
      <c r="V1074" s="194">
        <v>0.13531746527777777</v>
      </c>
      <c r="W1074" s="256">
        <v>1.27</v>
      </c>
      <c r="X1074" s="58"/>
      <c r="Y1074" s="59" t="s">
        <v>247</v>
      </c>
      <c r="Z1074" s="59"/>
      <c r="AA1074" s="199" t="s">
        <v>247</v>
      </c>
      <c r="AB1074" s="200">
        <v>0.11109953703703704</v>
      </c>
      <c r="AC1074" s="252">
        <v>1</v>
      </c>
      <c r="AD1074" s="200">
        <v>8.8157482638888882E-2</v>
      </c>
      <c r="AE1074" s="252">
        <v>1.27</v>
      </c>
      <c r="AF1074" s="61"/>
      <c r="AG1074" s="61" t="s">
        <v>247</v>
      </c>
      <c r="AH1074" s="61"/>
      <c r="AI1074" s="205"/>
      <c r="AJ1074" s="200"/>
      <c r="AK1074" s="201" t="s">
        <v>247</v>
      </c>
      <c r="AL1074" s="201"/>
      <c r="AM1074" s="202"/>
      <c r="AN1074" s="206"/>
      <c r="AO1074" s="207" t="s">
        <v>247</v>
      </c>
      <c r="AP1074" s="207"/>
      <c r="AQ1074" s="208"/>
      <c r="AR1074" s="77"/>
      <c r="AS1074" s="60"/>
      <c r="AT1074" s="60"/>
      <c r="AU1074" s="202"/>
      <c r="AV1074" s="78"/>
      <c r="AW1074" s="231"/>
      <c r="AX1074" s="231"/>
      <c r="AY1074" s="253"/>
      <c r="AZ1074" s="64"/>
      <c r="BA1074" s="207"/>
      <c r="BB1074" s="207"/>
      <c r="BC1074" s="208"/>
      <c r="BD1074" s="210">
        <v>0.10318287037037037</v>
      </c>
      <c r="BE1074" s="258">
        <v>1</v>
      </c>
      <c r="BF1074" s="210">
        <v>8.1875607638888889E-2</v>
      </c>
      <c r="BG1074" s="258">
        <v>1.27</v>
      </c>
      <c r="BH1074" s="213"/>
      <c r="BI1074" s="214"/>
      <c r="BJ1074" s="214"/>
      <c r="BK1074" s="215"/>
      <c r="BL1074" s="112"/>
      <c r="BM1074" s="233"/>
      <c r="BN1074" s="233"/>
      <c r="BO1074" s="255"/>
      <c r="BP1074" s="69"/>
      <c r="BQ1074" s="69"/>
      <c r="BR1074" s="69"/>
      <c r="BS1074" s="217"/>
      <c r="BT1074" s="218"/>
      <c r="BU1074" s="259"/>
      <c r="BV1074" s="259"/>
      <c r="BW1074" s="260"/>
      <c r="BX1074" s="219"/>
      <c r="BY1074" s="257"/>
      <c r="BZ1074" s="257"/>
      <c r="CA1074" s="257"/>
      <c r="CB1074" s="221"/>
      <c r="CC1074" s="222"/>
      <c r="CD1074" s="222"/>
      <c r="CE1074" s="222"/>
      <c r="CF1074" s="49"/>
    </row>
    <row r="1075" spans="1:84" s="62" customFormat="1" ht="15" customHeight="1">
      <c r="A1075" s="49"/>
      <c r="B1075" s="2">
        <v>1261</v>
      </c>
      <c r="C1075" s="2">
        <v>1070</v>
      </c>
      <c r="D1075" s="49" t="s">
        <v>510</v>
      </c>
      <c r="E1075" s="49" t="s">
        <v>1554</v>
      </c>
      <c r="F1075" s="93" t="s">
        <v>300</v>
      </c>
      <c r="G1075" s="85" t="s">
        <v>393</v>
      </c>
      <c r="H1075" s="49" t="s">
        <v>31</v>
      </c>
      <c r="I1075" s="49" t="s">
        <v>37</v>
      </c>
      <c r="J1075" s="105">
        <f t="shared" si="81"/>
        <v>3.05</v>
      </c>
      <c r="K1075" s="249">
        <f t="shared" si="82"/>
        <v>3.78</v>
      </c>
      <c r="L1075" s="51">
        <f t="shared" si="83"/>
        <v>1</v>
      </c>
      <c r="M1075" s="52" t="str">
        <f t="shared" si="84"/>
        <v>nie</v>
      </c>
      <c r="N1075" s="106">
        <f>IF($M1075="ano",LARGE((Q1075,U1075,Y1075,AC1075,AG1075,AK1075,AO1075,AS1075,AW1075,BA1075,BE1075,BI1075,BM1075,BQ1075,BU1075,BY1075,CC1075),1)+LARGE((Q1075,U1075,Y1075,AC1075,AG1075,AK1075,AO1075,AS1075,AW1075,BA1075,BE1075,BI1075,BM1075,BQ1075,BU1075,BY1075,CC1075),2)+LARGE((Q1075,U1075,Y1075,AC1075,AG1075,AK1075,AO1075,AS1075,AW1075,BA1075,BE1075,BI1075,BM1075,BQ1075,BU1075,BY1075,CC1075),3)+LARGE((Q1075,U1075,Y1075,AC1075,AG1075,AK1075,AO1075,AS1075,AW1075,BA1075,BE1075,BI1075,BM1075,BQ1075,BU1075,BY1075,CC1075),4)+LARGE((Q1075,U1075,Y1075,AC1075,AG1075,AK1075,AO1075,AS1075,AW1075,BA1075,BE1075,BI1075,BM1075,BQ1075,BU1075,BY1075,CC1075),5),J1075)</f>
        <v>3.05</v>
      </c>
      <c r="O1075" s="250">
        <f>IF($M1075="ano",LARGE((S1075,W1075,AA1075,AE1075,AI1075,AM1075,AQ1075,AU1075,AY1075,BC1075,BG1075,BK1075,BO1075,BS1075,BW1075,CA1075,CE1075),1)+LARGE((S1075,W1075,AA1075,AE1075,AI1075,AM1075,AQ1075,AU1075,AY1075,BC1075,BG1075,BK1075,BO1075,BS1075,BW1075,CA1075,CE1075),2)+LARGE((S1075,W1075,AA1075,AE1075,AI1075,AM1075,AQ1075,AU1075,AY1075,BC1075,BG1075,BK1075,BO1075,BS1075,BW1075,CA1075,CE1075),3)+LARGE((S1075,W1075,AA1075,AE1075,AI1075,AM1075,AQ1075,AU1075,AY1075,BC1075,BG1075,BK1075,BO1075,BS1075,BW1075,CA1075,CE1075),4)+LARGE((S1075,W1075,AA1075,AE1075,AI1075,AM1075,AQ1075,AU1075,AY1075,BC1075,BG1075,BK1075,BO1075,BS1075,BW1075,CA1075,CE1075),5),K1075)</f>
        <v>3.78</v>
      </c>
      <c r="P1075" s="54"/>
      <c r="Q1075" s="55"/>
      <c r="R1075" s="55"/>
      <c r="S1075" s="193"/>
      <c r="T1075" s="56"/>
      <c r="U1075" s="57"/>
      <c r="V1075" s="57"/>
      <c r="W1075" s="196"/>
      <c r="X1075" s="58"/>
      <c r="Y1075" s="59" t="s">
        <v>247</v>
      </c>
      <c r="Z1075" s="59"/>
      <c r="AA1075" s="199" t="s">
        <v>247</v>
      </c>
      <c r="AB1075" s="77"/>
      <c r="AC1075" s="60"/>
      <c r="AD1075" s="60"/>
      <c r="AE1075" s="202"/>
      <c r="AF1075" s="61"/>
      <c r="AG1075" s="61"/>
      <c r="AH1075" s="61"/>
      <c r="AI1075" s="205"/>
      <c r="AJ1075" s="200"/>
      <c r="AK1075" s="201" t="s">
        <v>247</v>
      </c>
      <c r="AL1075" s="201"/>
      <c r="AM1075" s="202"/>
      <c r="AN1075" s="206">
        <v>5.0659722222222224E-2</v>
      </c>
      <c r="AO1075" s="251">
        <v>3.05</v>
      </c>
      <c r="AP1075" s="206">
        <v>4.0958385416666666E-2</v>
      </c>
      <c r="AQ1075" s="251">
        <v>3.78</v>
      </c>
      <c r="AR1075" s="77"/>
      <c r="AS1075" s="60"/>
      <c r="AT1075" s="60"/>
      <c r="AU1075" s="202"/>
      <c r="AV1075" s="78"/>
      <c r="AW1075" s="231"/>
      <c r="AX1075" s="231"/>
      <c r="AY1075" s="253"/>
      <c r="AZ1075" s="64"/>
      <c r="BA1075" s="207"/>
      <c r="BB1075" s="207"/>
      <c r="BC1075" s="208"/>
      <c r="BD1075" s="210"/>
      <c r="BE1075" s="211"/>
      <c r="BF1075" s="211"/>
      <c r="BG1075" s="212"/>
      <c r="BH1075" s="213"/>
      <c r="BI1075" s="214"/>
      <c r="BJ1075" s="214"/>
      <c r="BK1075" s="215"/>
      <c r="BL1075" s="112"/>
      <c r="BM1075" s="233"/>
      <c r="BN1075" s="233"/>
      <c r="BO1075" s="255"/>
      <c r="BP1075" s="69"/>
      <c r="BQ1075" s="69"/>
      <c r="BR1075" s="69"/>
      <c r="BS1075" s="217"/>
      <c r="BT1075" s="218"/>
      <c r="BU1075" s="259"/>
      <c r="BV1075" s="259"/>
      <c r="BW1075" s="260"/>
      <c r="BX1075" s="219"/>
      <c r="BY1075" s="257"/>
      <c r="BZ1075" s="257"/>
      <c r="CA1075" s="257"/>
      <c r="CB1075" s="221"/>
      <c r="CC1075" s="222"/>
      <c r="CD1075" s="222"/>
      <c r="CE1075" s="222"/>
      <c r="CF1075" s="49"/>
    </row>
    <row r="1076" spans="1:84" s="62" customFormat="1" ht="15" customHeight="1">
      <c r="A1076" s="49"/>
      <c r="B1076" s="2">
        <v>1264</v>
      </c>
      <c r="C1076" s="2">
        <v>1071</v>
      </c>
      <c r="D1076" s="47" t="s">
        <v>2425</v>
      </c>
      <c r="E1076" s="47" t="s">
        <v>1520</v>
      </c>
      <c r="F1076" s="89" t="s">
        <v>43</v>
      </c>
      <c r="G1076" s="48">
        <v>1958</v>
      </c>
      <c r="H1076" s="49" t="s">
        <v>31</v>
      </c>
      <c r="I1076" s="2" t="s">
        <v>39</v>
      </c>
      <c r="J1076" s="105">
        <f t="shared" si="81"/>
        <v>2</v>
      </c>
      <c r="K1076" s="249">
        <f t="shared" si="82"/>
        <v>2.38</v>
      </c>
      <c r="L1076" s="51">
        <f t="shared" si="83"/>
        <v>2</v>
      </c>
      <c r="M1076" s="52" t="str">
        <f t="shared" si="84"/>
        <v>nie</v>
      </c>
      <c r="N1076" s="106">
        <f>IF($M1076="ano",LARGE((Q1076,U1076,Y1076,AC1076,AG1076,AK1076,AO1076,AS1076,AW1076,BA1076,BE1076,BI1076,BM1076,BQ1076,BU1076,BY1076,CC1076),1)+LARGE((Q1076,U1076,Y1076,AC1076,AG1076,AK1076,AO1076,AS1076,AW1076,BA1076,BE1076,BI1076,BM1076,BQ1076,BU1076,BY1076,CC1076),2)+LARGE((Q1076,U1076,Y1076,AC1076,AG1076,AK1076,AO1076,AS1076,AW1076,BA1076,BE1076,BI1076,BM1076,BQ1076,BU1076,BY1076,CC1076),3)+LARGE((Q1076,U1076,Y1076,AC1076,AG1076,AK1076,AO1076,AS1076,AW1076,BA1076,BE1076,BI1076,BM1076,BQ1076,BU1076,BY1076,CC1076),4)+LARGE((Q1076,U1076,Y1076,AC1076,AG1076,AK1076,AO1076,AS1076,AW1076,BA1076,BE1076,BI1076,BM1076,BQ1076,BU1076,BY1076,CC1076),5),J1076)</f>
        <v>2</v>
      </c>
      <c r="O1076" s="250">
        <f>IF($M1076="ano",LARGE((S1076,W1076,AA1076,AE1076,AI1076,AM1076,AQ1076,AU1076,AY1076,BC1076,BG1076,BK1076,BO1076,BS1076,BW1076,CA1076,CE1076),1)+LARGE((S1076,W1076,AA1076,AE1076,AI1076,AM1076,AQ1076,AU1076,AY1076,BC1076,BG1076,BK1076,BO1076,BS1076,BW1076,CA1076,CE1076),2)+LARGE((S1076,W1076,AA1076,AE1076,AI1076,AM1076,AQ1076,AU1076,AY1076,BC1076,BG1076,BK1076,BO1076,BS1076,BW1076,CA1076,CE1076),3)+LARGE((S1076,W1076,AA1076,AE1076,AI1076,AM1076,AQ1076,AU1076,AY1076,BC1076,BG1076,BK1076,BO1076,BS1076,BW1076,CA1076,CE1076),4)+LARGE((S1076,W1076,AA1076,AE1076,AI1076,AM1076,AQ1076,AU1076,AY1076,BC1076,BG1076,BK1076,BO1076,BS1076,BW1076,CA1076,CE1076),5),K1076)</f>
        <v>2.38</v>
      </c>
      <c r="P1076" s="191"/>
      <c r="Q1076" s="192"/>
      <c r="R1076" s="192"/>
      <c r="S1076" s="193"/>
      <c r="T1076" s="194">
        <v>0.16394675925925925</v>
      </c>
      <c r="U1076" s="256">
        <v>1</v>
      </c>
      <c r="V1076" s="194">
        <v>0.13871535300925925</v>
      </c>
      <c r="W1076" s="256">
        <v>1.19</v>
      </c>
      <c r="X1076" s="197"/>
      <c r="Y1076" s="198" t="s">
        <v>247</v>
      </c>
      <c r="Z1076" s="198"/>
      <c r="AA1076" s="199" t="s">
        <v>247</v>
      </c>
      <c r="AB1076" s="200">
        <v>0.10697916666666667</v>
      </c>
      <c r="AC1076" s="252">
        <v>1</v>
      </c>
      <c r="AD1076" s="200">
        <v>9.0515072916666661E-2</v>
      </c>
      <c r="AE1076" s="252">
        <v>1.19</v>
      </c>
      <c r="AF1076" s="203"/>
      <c r="AG1076" s="204" t="s">
        <v>247</v>
      </c>
      <c r="AH1076" s="204"/>
      <c r="AI1076" s="205"/>
      <c r="AJ1076" s="200"/>
      <c r="AK1076" s="201" t="s">
        <v>247</v>
      </c>
      <c r="AL1076" s="201"/>
      <c r="AM1076" s="202"/>
      <c r="AN1076" s="206"/>
      <c r="AO1076" s="207" t="s">
        <v>247</v>
      </c>
      <c r="AP1076" s="207"/>
      <c r="AQ1076" s="208"/>
      <c r="AR1076" s="77"/>
      <c r="AS1076" s="60"/>
      <c r="AT1076" s="60"/>
      <c r="AU1076" s="202"/>
      <c r="AV1076" s="78"/>
      <c r="AW1076" s="231"/>
      <c r="AX1076" s="231"/>
      <c r="AY1076" s="253"/>
      <c r="AZ1076" s="64"/>
      <c r="BA1076" s="207"/>
      <c r="BB1076" s="207"/>
      <c r="BC1076" s="208"/>
      <c r="BD1076" s="210"/>
      <c r="BE1076" s="211"/>
      <c r="BF1076" s="211"/>
      <c r="BG1076" s="212"/>
      <c r="BH1076" s="213"/>
      <c r="BI1076" s="214"/>
      <c r="BJ1076" s="214"/>
      <c r="BK1076" s="215"/>
      <c r="BL1076" s="112"/>
      <c r="BM1076" s="233"/>
      <c r="BN1076" s="233"/>
      <c r="BO1076" s="255"/>
      <c r="BP1076" s="216"/>
      <c r="BQ1076" s="216"/>
      <c r="BR1076" s="216"/>
      <c r="BS1076" s="217"/>
      <c r="BT1076" s="218"/>
      <c r="BU1076" s="259"/>
      <c r="BV1076" s="259"/>
      <c r="BW1076" s="260"/>
      <c r="BX1076" s="219"/>
      <c r="BY1076" s="257"/>
      <c r="BZ1076" s="257"/>
      <c r="CA1076" s="257"/>
      <c r="CB1076" s="221"/>
      <c r="CC1076" s="222"/>
      <c r="CD1076" s="222"/>
      <c r="CE1076" s="222"/>
      <c r="CF1076" s="49"/>
    </row>
    <row r="1077" spans="1:84" s="62" customFormat="1" ht="15" customHeight="1">
      <c r="A1077" s="49"/>
      <c r="B1077" s="2">
        <v>1265</v>
      </c>
      <c r="C1077" s="2">
        <v>1072</v>
      </c>
      <c r="D1077" s="47" t="s">
        <v>2439</v>
      </c>
      <c r="E1077" s="47" t="s">
        <v>1604</v>
      </c>
      <c r="F1077" s="89" t="s">
        <v>1542</v>
      </c>
      <c r="G1077" s="48">
        <v>1964</v>
      </c>
      <c r="H1077" s="49" t="s">
        <v>31</v>
      </c>
      <c r="I1077" s="2" t="s">
        <v>39</v>
      </c>
      <c r="J1077" s="105">
        <f t="shared" si="81"/>
        <v>2</v>
      </c>
      <c r="K1077" s="249">
        <f t="shared" si="82"/>
        <v>2.2600000000000002</v>
      </c>
      <c r="L1077" s="51">
        <f t="shared" si="83"/>
        <v>2</v>
      </c>
      <c r="M1077" s="52" t="str">
        <f t="shared" si="84"/>
        <v>nie</v>
      </c>
      <c r="N1077" s="106">
        <f>IF($M1077="ano",LARGE((Q1077,U1077,Y1077,AC1077,AG1077,AK1077,AO1077,AS1077,AW1077,BA1077,BE1077,BI1077,BM1077,BQ1077,BU1077,BY1077,CC1077),1)+LARGE((Q1077,U1077,Y1077,AC1077,AG1077,AK1077,AO1077,AS1077,AW1077,BA1077,BE1077,BI1077,BM1077,BQ1077,BU1077,BY1077,CC1077),2)+LARGE((Q1077,U1077,Y1077,AC1077,AG1077,AK1077,AO1077,AS1077,AW1077,BA1077,BE1077,BI1077,BM1077,BQ1077,BU1077,BY1077,CC1077),3)+LARGE((Q1077,U1077,Y1077,AC1077,AG1077,AK1077,AO1077,AS1077,AW1077,BA1077,BE1077,BI1077,BM1077,BQ1077,BU1077,BY1077,CC1077),4)+LARGE((Q1077,U1077,Y1077,AC1077,AG1077,AK1077,AO1077,AS1077,AW1077,BA1077,BE1077,BI1077,BM1077,BQ1077,BU1077,BY1077,CC1077),5),J1077)</f>
        <v>2</v>
      </c>
      <c r="O1077" s="250">
        <f>IF($M1077="ano",LARGE((S1077,W1077,AA1077,AE1077,AI1077,AM1077,AQ1077,AU1077,AY1077,BC1077,BG1077,BK1077,BO1077,BS1077,BW1077,CA1077,CE1077),1)+LARGE((S1077,W1077,AA1077,AE1077,AI1077,AM1077,AQ1077,AU1077,AY1077,BC1077,BG1077,BK1077,BO1077,BS1077,BW1077,CA1077,CE1077),2)+LARGE((S1077,W1077,AA1077,AE1077,AI1077,AM1077,AQ1077,AU1077,AY1077,BC1077,BG1077,BK1077,BO1077,BS1077,BW1077,CA1077,CE1077),3)+LARGE((S1077,W1077,AA1077,AE1077,AI1077,AM1077,AQ1077,AU1077,AY1077,BC1077,BG1077,BK1077,BO1077,BS1077,BW1077,CA1077,CE1077),4)+LARGE((S1077,W1077,AA1077,AE1077,AI1077,AM1077,AQ1077,AU1077,AY1077,BC1077,BG1077,BK1077,BO1077,BS1077,BW1077,CA1077,CE1077),5),K1077)</f>
        <v>2.2600000000000002</v>
      </c>
      <c r="P1077" s="191"/>
      <c r="Q1077" s="192"/>
      <c r="R1077" s="192"/>
      <c r="S1077" s="193"/>
      <c r="T1077" s="194">
        <v>0.18049768518518519</v>
      </c>
      <c r="U1077" s="256">
        <v>1</v>
      </c>
      <c r="V1077" s="194">
        <v>0.16085953703703704</v>
      </c>
      <c r="W1077" s="256">
        <v>1.1300000000000001</v>
      </c>
      <c r="X1077" s="197"/>
      <c r="Y1077" s="198" t="s">
        <v>247</v>
      </c>
      <c r="Z1077" s="198"/>
      <c r="AA1077" s="199" t="s">
        <v>247</v>
      </c>
      <c r="AB1077" s="200">
        <v>0.10969907407407407</v>
      </c>
      <c r="AC1077" s="252">
        <v>1</v>
      </c>
      <c r="AD1077" s="200">
        <v>9.7763814814814817E-2</v>
      </c>
      <c r="AE1077" s="252">
        <v>1.1300000000000001</v>
      </c>
      <c r="AF1077" s="203"/>
      <c r="AG1077" s="204" t="s">
        <v>247</v>
      </c>
      <c r="AH1077" s="204"/>
      <c r="AI1077" s="205"/>
      <c r="AJ1077" s="200"/>
      <c r="AK1077" s="201" t="s">
        <v>247</v>
      </c>
      <c r="AL1077" s="201"/>
      <c r="AM1077" s="202"/>
      <c r="AN1077" s="206"/>
      <c r="AO1077" s="207" t="s">
        <v>247</v>
      </c>
      <c r="AP1077" s="207"/>
      <c r="AQ1077" s="208"/>
      <c r="AR1077" s="77"/>
      <c r="AS1077" s="60"/>
      <c r="AT1077" s="60"/>
      <c r="AU1077" s="202"/>
      <c r="AV1077" s="78"/>
      <c r="AW1077" s="231"/>
      <c r="AX1077" s="231"/>
      <c r="AY1077" s="253"/>
      <c r="AZ1077" s="64"/>
      <c r="BA1077" s="207"/>
      <c r="BB1077" s="207"/>
      <c r="BC1077" s="208"/>
      <c r="BD1077" s="210"/>
      <c r="BE1077" s="211"/>
      <c r="BF1077" s="211"/>
      <c r="BG1077" s="212"/>
      <c r="BH1077" s="213"/>
      <c r="BI1077" s="214"/>
      <c r="BJ1077" s="214"/>
      <c r="BK1077" s="215"/>
      <c r="BL1077" s="112"/>
      <c r="BM1077" s="233"/>
      <c r="BN1077" s="233"/>
      <c r="BO1077" s="255"/>
      <c r="BP1077" s="216"/>
      <c r="BQ1077" s="216"/>
      <c r="BR1077" s="216"/>
      <c r="BS1077" s="217"/>
      <c r="BT1077" s="218"/>
      <c r="BU1077" s="259"/>
      <c r="BV1077" s="259"/>
      <c r="BW1077" s="260"/>
      <c r="BX1077" s="219"/>
      <c r="BY1077" s="257"/>
      <c r="BZ1077" s="257"/>
      <c r="CA1077" s="257"/>
      <c r="CB1077" s="221"/>
      <c r="CC1077" s="222"/>
      <c r="CD1077" s="222"/>
      <c r="CE1077" s="222"/>
      <c r="CF1077" s="49"/>
    </row>
    <row r="1078" spans="1:84" s="62" customFormat="1" ht="15" customHeight="1">
      <c r="A1078" s="49"/>
      <c r="B1078" s="2">
        <v>1266</v>
      </c>
      <c r="C1078" s="2">
        <v>1073</v>
      </c>
      <c r="D1078" s="49" t="s">
        <v>1678</v>
      </c>
      <c r="E1078" s="49" t="s">
        <v>1814</v>
      </c>
      <c r="F1078" s="93" t="s">
        <v>1542</v>
      </c>
      <c r="G1078" s="85">
        <v>1975</v>
      </c>
      <c r="H1078" s="49" t="s">
        <v>31</v>
      </c>
      <c r="I1078" s="49" t="s">
        <v>39</v>
      </c>
      <c r="J1078" s="105">
        <f t="shared" si="81"/>
        <v>2</v>
      </c>
      <c r="K1078" s="249">
        <f t="shared" si="82"/>
        <v>2.06</v>
      </c>
      <c r="L1078" s="51">
        <f t="shared" si="83"/>
        <v>2</v>
      </c>
      <c r="M1078" s="52" t="str">
        <f t="shared" si="84"/>
        <v>nie</v>
      </c>
      <c r="N1078" s="106">
        <f>IF($M1078="ano",LARGE((Q1078,U1078,Y1078,AC1078,AG1078,AK1078,AO1078,AS1078,AW1078,BA1078,BE1078,BI1078,BM1078,BQ1078,BU1078,BY1078,CC1078),1)+LARGE((Q1078,U1078,Y1078,AC1078,AG1078,AK1078,AO1078,AS1078,AW1078,BA1078,BE1078,BI1078,BM1078,BQ1078,BU1078,BY1078,CC1078),2)+LARGE((Q1078,U1078,Y1078,AC1078,AG1078,AK1078,AO1078,AS1078,AW1078,BA1078,BE1078,BI1078,BM1078,BQ1078,BU1078,BY1078,CC1078),3)+LARGE((Q1078,U1078,Y1078,AC1078,AG1078,AK1078,AO1078,AS1078,AW1078,BA1078,BE1078,BI1078,BM1078,BQ1078,BU1078,BY1078,CC1078),4)+LARGE((Q1078,U1078,Y1078,AC1078,AG1078,AK1078,AO1078,AS1078,AW1078,BA1078,BE1078,BI1078,BM1078,BQ1078,BU1078,BY1078,CC1078),5),J1078)</f>
        <v>2</v>
      </c>
      <c r="O1078" s="250">
        <f>IF($M1078="ano",LARGE((S1078,W1078,AA1078,AE1078,AI1078,AM1078,AQ1078,AU1078,AY1078,BC1078,BG1078,BK1078,BO1078,BS1078,BW1078,CA1078,CE1078),1)+LARGE((S1078,W1078,AA1078,AE1078,AI1078,AM1078,AQ1078,AU1078,AY1078,BC1078,BG1078,BK1078,BO1078,BS1078,BW1078,CA1078,CE1078),2)+LARGE((S1078,W1078,AA1078,AE1078,AI1078,AM1078,AQ1078,AU1078,AY1078,BC1078,BG1078,BK1078,BO1078,BS1078,BW1078,CA1078,CE1078),3)+LARGE((S1078,W1078,AA1078,AE1078,AI1078,AM1078,AQ1078,AU1078,AY1078,BC1078,BG1078,BK1078,BO1078,BS1078,BW1078,CA1078,CE1078),4)+LARGE((S1078,W1078,AA1078,AE1078,AI1078,AM1078,AQ1078,AU1078,AY1078,BC1078,BG1078,BK1078,BO1078,BS1078,BW1078,CA1078,CE1078),5),K1078)</f>
        <v>2.06</v>
      </c>
      <c r="P1078" s="54"/>
      <c r="Q1078" s="55"/>
      <c r="R1078" s="55"/>
      <c r="S1078" s="193"/>
      <c r="T1078" s="56"/>
      <c r="U1078" s="57"/>
      <c r="V1078" s="57"/>
      <c r="W1078" s="196"/>
      <c r="X1078" s="58"/>
      <c r="Y1078" s="59" t="s">
        <v>247</v>
      </c>
      <c r="Z1078" s="59"/>
      <c r="AA1078" s="199" t="s">
        <v>247</v>
      </c>
      <c r="AB1078" s="200">
        <v>0.12908564814814816</v>
      </c>
      <c r="AC1078" s="252">
        <v>1</v>
      </c>
      <c r="AD1078" s="200">
        <v>0.12570360416666668</v>
      </c>
      <c r="AE1078" s="252">
        <v>1.03</v>
      </c>
      <c r="AF1078" s="61"/>
      <c r="AG1078" s="61"/>
      <c r="AH1078" s="61"/>
      <c r="AI1078" s="205"/>
      <c r="AJ1078" s="200"/>
      <c r="AK1078" s="201"/>
      <c r="AL1078" s="201"/>
      <c r="AM1078" s="202"/>
      <c r="AN1078" s="206"/>
      <c r="AO1078" s="207" t="s">
        <v>247</v>
      </c>
      <c r="AP1078" s="207"/>
      <c r="AQ1078" s="208"/>
      <c r="AR1078" s="77"/>
      <c r="AS1078" s="60"/>
      <c r="AT1078" s="60"/>
      <c r="AU1078" s="202"/>
      <c r="AV1078" s="78"/>
      <c r="AW1078" s="231"/>
      <c r="AX1078" s="231"/>
      <c r="AY1078" s="253"/>
      <c r="AZ1078" s="64"/>
      <c r="BA1078" s="207"/>
      <c r="BB1078" s="207"/>
      <c r="BC1078" s="208"/>
      <c r="BD1078" s="210">
        <v>0.15405092592592592</v>
      </c>
      <c r="BE1078" s="258">
        <v>1</v>
      </c>
      <c r="BF1078" s="210">
        <v>0.15001479166666667</v>
      </c>
      <c r="BG1078" s="258">
        <v>1.03</v>
      </c>
      <c r="BH1078" s="213"/>
      <c r="BI1078" s="214"/>
      <c r="BJ1078" s="214"/>
      <c r="BK1078" s="215"/>
      <c r="BL1078" s="112"/>
      <c r="BM1078" s="233"/>
      <c r="BN1078" s="233"/>
      <c r="BO1078" s="255"/>
      <c r="BP1078" s="69"/>
      <c r="BQ1078" s="69"/>
      <c r="BR1078" s="69"/>
      <c r="BS1078" s="217"/>
      <c r="BT1078" s="218"/>
      <c r="BU1078" s="259"/>
      <c r="BV1078" s="259"/>
      <c r="BW1078" s="260"/>
      <c r="BX1078" s="219"/>
      <c r="BY1078" s="257"/>
      <c r="BZ1078" s="257"/>
      <c r="CA1078" s="257"/>
      <c r="CB1078" s="221"/>
      <c r="CC1078" s="222"/>
      <c r="CD1078" s="222"/>
      <c r="CE1078" s="222"/>
      <c r="CF1078" s="49"/>
    </row>
    <row r="1079" spans="1:84" s="62" customFormat="1" ht="15" customHeight="1">
      <c r="A1079" s="49"/>
      <c r="B1079" s="2">
        <v>1268</v>
      </c>
      <c r="C1079" s="2">
        <v>1074</v>
      </c>
      <c r="D1079" s="49" t="s">
        <v>513</v>
      </c>
      <c r="E1079" s="49" t="s">
        <v>1571</v>
      </c>
      <c r="F1079" s="93" t="s">
        <v>449</v>
      </c>
      <c r="G1079" s="85" t="s">
        <v>450</v>
      </c>
      <c r="H1079" s="49" t="s">
        <v>31</v>
      </c>
      <c r="I1079" s="49" t="s">
        <v>37</v>
      </c>
      <c r="J1079" s="105">
        <f t="shared" si="81"/>
        <v>1.1499999999999999</v>
      </c>
      <c r="K1079" s="249">
        <f t="shared" si="82"/>
        <v>1.78</v>
      </c>
      <c r="L1079" s="51">
        <f t="shared" si="83"/>
        <v>1</v>
      </c>
      <c r="M1079" s="52" t="str">
        <f t="shared" si="84"/>
        <v>nie</v>
      </c>
      <c r="N1079" s="106">
        <f>IF($M1079="ano",LARGE((Q1079,U1079,Y1079,AC1079,AG1079,AK1079,AO1079,AS1079,AW1079,BA1079,BE1079,BI1079,BM1079,BQ1079,BU1079,BY1079,CC1079),1)+LARGE((Q1079,U1079,Y1079,AC1079,AG1079,AK1079,AO1079,AS1079,AW1079,BA1079,BE1079,BI1079,BM1079,BQ1079,BU1079,BY1079,CC1079),2)+LARGE((Q1079,U1079,Y1079,AC1079,AG1079,AK1079,AO1079,AS1079,AW1079,BA1079,BE1079,BI1079,BM1079,BQ1079,BU1079,BY1079,CC1079),3)+LARGE((Q1079,U1079,Y1079,AC1079,AG1079,AK1079,AO1079,AS1079,AW1079,BA1079,BE1079,BI1079,BM1079,BQ1079,BU1079,BY1079,CC1079),4)+LARGE((Q1079,U1079,Y1079,AC1079,AG1079,AK1079,AO1079,AS1079,AW1079,BA1079,BE1079,BI1079,BM1079,BQ1079,BU1079,BY1079,CC1079),5),J1079)</f>
        <v>1.1499999999999999</v>
      </c>
      <c r="O1079" s="250">
        <f>IF($M1079="ano",LARGE((S1079,W1079,AA1079,AE1079,AI1079,AM1079,AQ1079,AU1079,AY1079,BC1079,BG1079,BK1079,BO1079,BS1079,BW1079,CA1079,CE1079),1)+LARGE((S1079,W1079,AA1079,AE1079,AI1079,AM1079,AQ1079,AU1079,AY1079,BC1079,BG1079,BK1079,BO1079,BS1079,BW1079,CA1079,CE1079),2)+LARGE((S1079,W1079,AA1079,AE1079,AI1079,AM1079,AQ1079,AU1079,AY1079,BC1079,BG1079,BK1079,BO1079,BS1079,BW1079,CA1079,CE1079),3)+LARGE((S1079,W1079,AA1079,AE1079,AI1079,AM1079,AQ1079,AU1079,AY1079,BC1079,BG1079,BK1079,BO1079,BS1079,BW1079,CA1079,CE1079),4)+LARGE((S1079,W1079,AA1079,AE1079,AI1079,AM1079,AQ1079,AU1079,AY1079,BC1079,BG1079,BK1079,BO1079,BS1079,BW1079,CA1079,CE1079),5),K1079)</f>
        <v>1.78</v>
      </c>
      <c r="P1079" s="54"/>
      <c r="Q1079" s="55"/>
      <c r="R1079" s="55"/>
      <c r="S1079" s="193"/>
      <c r="T1079" s="56"/>
      <c r="U1079" s="57"/>
      <c r="V1079" s="57"/>
      <c r="W1079" s="196"/>
      <c r="X1079" s="58"/>
      <c r="Y1079" s="59" t="s">
        <v>247</v>
      </c>
      <c r="Z1079" s="59"/>
      <c r="AA1079" s="199" t="s">
        <v>247</v>
      </c>
      <c r="AB1079" s="77"/>
      <c r="AC1079" s="60"/>
      <c r="AD1079" s="60"/>
      <c r="AE1079" s="202"/>
      <c r="AF1079" s="61"/>
      <c r="AG1079" s="61"/>
      <c r="AH1079" s="61"/>
      <c r="AI1079" s="205"/>
      <c r="AJ1079" s="200"/>
      <c r="AK1079" s="201" t="s">
        <v>247</v>
      </c>
      <c r="AL1079" s="201"/>
      <c r="AM1079" s="202"/>
      <c r="AN1079" s="206">
        <v>5.0902777777777776E-2</v>
      </c>
      <c r="AO1079" s="251">
        <v>1.1499999999999999</v>
      </c>
      <c r="AP1079" s="206">
        <v>3.3030812499999999E-2</v>
      </c>
      <c r="AQ1079" s="251">
        <v>1.78</v>
      </c>
      <c r="AR1079" s="77"/>
      <c r="AS1079" s="60"/>
      <c r="AT1079" s="60"/>
      <c r="AU1079" s="202"/>
      <c r="AV1079" s="78"/>
      <c r="AW1079" s="231"/>
      <c r="AX1079" s="231"/>
      <c r="AY1079" s="253"/>
      <c r="AZ1079" s="64"/>
      <c r="BA1079" s="207"/>
      <c r="BB1079" s="207"/>
      <c r="BC1079" s="208"/>
      <c r="BD1079" s="210"/>
      <c r="BE1079" s="211"/>
      <c r="BF1079" s="211"/>
      <c r="BG1079" s="212"/>
      <c r="BH1079" s="213"/>
      <c r="BI1079" s="214"/>
      <c r="BJ1079" s="214"/>
      <c r="BK1079" s="215"/>
      <c r="BL1079" s="112"/>
      <c r="BM1079" s="233"/>
      <c r="BN1079" s="233"/>
      <c r="BO1079" s="255"/>
      <c r="BP1079" s="69"/>
      <c r="BQ1079" s="69"/>
      <c r="BR1079" s="69"/>
      <c r="BS1079" s="217"/>
      <c r="BT1079" s="218"/>
      <c r="BU1079" s="259"/>
      <c r="BV1079" s="259"/>
      <c r="BW1079" s="260"/>
      <c r="BX1079" s="219"/>
      <c r="BY1079" s="257"/>
      <c r="BZ1079" s="257"/>
      <c r="CA1079" s="257"/>
      <c r="CB1079" s="221"/>
      <c r="CC1079" s="222"/>
      <c r="CD1079" s="222"/>
      <c r="CE1079" s="222"/>
      <c r="CF1079" s="49"/>
    </row>
    <row r="1080" spans="1:84" s="62" customFormat="1" ht="15" customHeight="1">
      <c r="A1080" s="49"/>
      <c r="B1080" s="2">
        <v>1269</v>
      </c>
      <c r="C1080" s="2">
        <v>1075</v>
      </c>
      <c r="D1080" s="47" t="s">
        <v>1533</v>
      </c>
      <c r="E1080" s="47" t="s">
        <v>2379</v>
      </c>
      <c r="F1080" s="89"/>
      <c r="G1080" s="48">
        <v>2010</v>
      </c>
      <c r="H1080" s="49" t="s">
        <v>31</v>
      </c>
      <c r="I1080" s="2" t="s">
        <v>39</v>
      </c>
      <c r="J1080" s="105">
        <f t="shared" si="81"/>
        <v>1</v>
      </c>
      <c r="K1080" s="249">
        <f t="shared" si="82"/>
        <v>1.57</v>
      </c>
      <c r="L1080" s="51">
        <f t="shared" si="83"/>
        <v>1</v>
      </c>
      <c r="M1080" s="52" t="str">
        <f t="shared" si="84"/>
        <v>nie</v>
      </c>
      <c r="N1080" s="106">
        <f>IF($M1080="ano",LARGE((Q1080,U1080,Y1080,AC1080,AG1080,AK1080,AO1080,AS1080,AW1080,BA1080,BE1080,BI1080,BM1080,BQ1080,BU1080,BY1080,CC1080),1)+LARGE((Q1080,U1080,Y1080,AC1080,AG1080,AK1080,AO1080,AS1080,AW1080,BA1080,BE1080,BI1080,BM1080,BQ1080,BU1080,BY1080,CC1080),2)+LARGE((Q1080,U1080,Y1080,AC1080,AG1080,AK1080,AO1080,AS1080,AW1080,BA1080,BE1080,BI1080,BM1080,BQ1080,BU1080,BY1080,CC1080),3)+LARGE((Q1080,U1080,Y1080,AC1080,AG1080,AK1080,AO1080,AS1080,AW1080,BA1080,BE1080,BI1080,BM1080,BQ1080,BU1080,BY1080,CC1080),4)+LARGE((Q1080,U1080,Y1080,AC1080,AG1080,AK1080,AO1080,AS1080,AW1080,BA1080,BE1080,BI1080,BM1080,BQ1080,BU1080,BY1080,CC1080),5),J1080)</f>
        <v>1</v>
      </c>
      <c r="O1080" s="250">
        <f>IF($M1080="ano",LARGE((S1080,W1080,AA1080,AE1080,AI1080,AM1080,AQ1080,AU1080,AY1080,BC1080,BG1080,BK1080,BO1080,BS1080,BW1080,CA1080,CE1080),1)+LARGE((S1080,W1080,AA1080,AE1080,AI1080,AM1080,AQ1080,AU1080,AY1080,BC1080,BG1080,BK1080,BO1080,BS1080,BW1080,CA1080,CE1080),2)+LARGE((S1080,W1080,AA1080,AE1080,AI1080,AM1080,AQ1080,AU1080,AY1080,BC1080,BG1080,BK1080,BO1080,BS1080,BW1080,CA1080,CE1080),3)+LARGE((S1080,W1080,AA1080,AE1080,AI1080,AM1080,AQ1080,AU1080,AY1080,BC1080,BG1080,BK1080,BO1080,BS1080,BW1080,CA1080,CE1080),4)+LARGE((S1080,W1080,AA1080,AE1080,AI1080,AM1080,AQ1080,AU1080,AY1080,BC1080,BG1080,BK1080,BO1080,BS1080,BW1080,CA1080,CE1080),5),K1080)</f>
        <v>1.57</v>
      </c>
      <c r="P1080" s="191"/>
      <c r="Q1080" s="192"/>
      <c r="R1080" s="192"/>
      <c r="S1080" s="193"/>
      <c r="T1080" s="194"/>
      <c r="U1080" s="195"/>
      <c r="V1080" s="195"/>
      <c r="W1080" s="196"/>
      <c r="X1080" s="197">
        <v>0.13813657407407406</v>
      </c>
      <c r="Y1080" s="261">
        <v>1</v>
      </c>
      <c r="Z1080" s="197">
        <v>8.8407407407407407E-2</v>
      </c>
      <c r="AA1080" s="261">
        <v>1.57</v>
      </c>
      <c r="AB1080" s="200"/>
      <c r="AC1080" s="201"/>
      <c r="AD1080" s="201"/>
      <c r="AE1080" s="202"/>
      <c r="AF1080" s="203"/>
      <c r="AG1080" s="204"/>
      <c r="AH1080" s="204"/>
      <c r="AI1080" s="205"/>
      <c r="AJ1080" s="200"/>
      <c r="AK1080" s="201"/>
      <c r="AL1080" s="201"/>
      <c r="AM1080" s="202"/>
      <c r="AN1080" s="206"/>
      <c r="AO1080" s="207" t="s">
        <v>247</v>
      </c>
      <c r="AP1080" s="207"/>
      <c r="AQ1080" s="208"/>
      <c r="AR1080" s="77"/>
      <c r="AS1080" s="60"/>
      <c r="AT1080" s="60"/>
      <c r="AU1080" s="202"/>
      <c r="AV1080" s="78"/>
      <c r="AW1080" s="231"/>
      <c r="AX1080" s="231"/>
      <c r="AY1080" s="253"/>
      <c r="AZ1080" s="64"/>
      <c r="BA1080" s="207"/>
      <c r="BB1080" s="207"/>
      <c r="BC1080" s="208"/>
      <c r="BD1080" s="210"/>
      <c r="BE1080" s="211"/>
      <c r="BF1080" s="211"/>
      <c r="BG1080" s="212"/>
      <c r="BH1080" s="213"/>
      <c r="BI1080" s="214"/>
      <c r="BJ1080" s="214"/>
      <c r="BK1080" s="215"/>
      <c r="BL1080" s="112"/>
      <c r="BM1080" s="233"/>
      <c r="BN1080" s="233"/>
      <c r="BO1080" s="255"/>
      <c r="BP1080" s="216"/>
      <c r="BQ1080" s="216"/>
      <c r="BR1080" s="216"/>
      <c r="BS1080" s="217"/>
      <c r="BT1080" s="218"/>
      <c r="BU1080" s="259"/>
      <c r="BV1080" s="259"/>
      <c r="BW1080" s="260"/>
      <c r="BX1080" s="219"/>
      <c r="BY1080" s="257"/>
      <c r="BZ1080" s="257"/>
      <c r="CA1080" s="257"/>
      <c r="CB1080" s="221"/>
      <c r="CC1080" s="222"/>
      <c r="CD1080" s="222"/>
      <c r="CE1080" s="222"/>
      <c r="CF1080" s="49"/>
    </row>
    <row r="1081" spans="1:84" s="62" customFormat="1" ht="15" customHeight="1">
      <c r="A1081" s="49"/>
      <c r="B1081" s="2">
        <v>1271</v>
      </c>
      <c r="C1081" s="2">
        <v>1076</v>
      </c>
      <c r="D1081" s="49" t="s">
        <v>508</v>
      </c>
      <c r="E1081" s="49" t="s">
        <v>509</v>
      </c>
      <c r="F1081" s="93" t="s">
        <v>453</v>
      </c>
      <c r="G1081" s="85" t="s">
        <v>450</v>
      </c>
      <c r="H1081" s="49" t="s">
        <v>31</v>
      </c>
      <c r="I1081" s="49" t="s">
        <v>37</v>
      </c>
      <c r="J1081" s="105">
        <f t="shared" si="81"/>
        <v>1</v>
      </c>
      <c r="K1081" s="249">
        <f t="shared" si="82"/>
        <v>1.55</v>
      </c>
      <c r="L1081" s="51">
        <f t="shared" si="83"/>
        <v>1</v>
      </c>
      <c r="M1081" s="52" t="str">
        <f t="shared" si="84"/>
        <v>nie</v>
      </c>
      <c r="N1081" s="106">
        <f>IF($M1081="ano",LARGE((Q1081,U1081,Y1081,AC1081,AG1081,AK1081,AO1081,AS1081,AW1081,BA1081,BE1081,BI1081,BM1081,BQ1081,BU1081,BY1081,CC1081),1)+LARGE((Q1081,U1081,Y1081,AC1081,AG1081,AK1081,AO1081,AS1081,AW1081,BA1081,BE1081,BI1081,BM1081,BQ1081,BU1081,BY1081,CC1081),2)+LARGE((Q1081,U1081,Y1081,AC1081,AG1081,AK1081,AO1081,AS1081,AW1081,BA1081,BE1081,BI1081,BM1081,BQ1081,BU1081,BY1081,CC1081),3)+LARGE((Q1081,U1081,Y1081,AC1081,AG1081,AK1081,AO1081,AS1081,AW1081,BA1081,BE1081,BI1081,BM1081,BQ1081,BU1081,BY1081,CC1081),4)+LARGE((Q1081,U1081,Y1081,AC1081,AG1081,AK1081,AO1081,AS1081,AW1081,BA1081,BE1081,BI1081,BM1081,BQ1081,BU1081,BY1081,CC1081),5),J1081)</f>
        <v>1</v>
      </c>
      <c r="O1081" s="250">
        <f>IF($M1081="ano",LARGE((S1081,W1081,AA1081,AE1081,AI1081,AM1081,AQ1081,AU1081,AY1081,BC1081,BG1081,BK1081,BO1081,BS1081,BW1081,CA1081,CE1081),1)+LARGE((S1081,W1081,AA1081,AE1081,AI1081,AM1081,AQ1081,AU1081,AY1081,BC1081,BG1081,BK1081,BO1081,BS1081,BW1081,CA1081,CE1081),2)+LARGE((S1081,W1081,AA1081,AE1081,AI1081,AM1081,AQ1081,AU1081,AY1081,BC1081,BG1081,BK1081,BO1081,BS1081,BW1081,CA1081,CE1081),3)+LARGE((S1081,W1081,AA1081,AE1081,AI1081,AM1081,AQ1081,AU1081,AY1081,BC1081,BG1081,BK1081,BO1081,BS1081,BW1081,CA1081,CE1081),4)+LARGE((S1081,W1081,AA1081,AE1081,AI1081,AM1081,AQ1081,AU1081,AY1081,BC1081,BG1081,BK1081,BO1081,BS1081,BW1081,CA1081,CE1081),5),K1081)</f>
        <v>1.55</v>
      </c>
      <c r="P1081" s="54"/>
      <c r="Q1081" s="55"/>
      <c r="R1081" s="55"/>
      <c r="S1081" s="193"/>
      <c r="T1081" s="56"/>
      <c r="U1081" s="57"/>
      <c r="V1081" s="57"/>
      <c r="W1081" s="196"/>
      <c r="X1081" s="58"/>
      <c r="Y1081" s="59" t="s">
        <v>247</v>
      </c>
      <c r="Z1081" s="59"/>
      <c r="AA1081" s="199" t="s">
        <v>247</v>
      </c>
      <c r="AB1081" s="77"/>
      <c r="AC1081" s="60"/>
      <c r="AD1081" s="60"/>
      <c r="AE1081" s="202"/>
      <c r="AF1081" s="61"/>
      <c r="AG1081" s="61"/>
      <c r="AH1081" s="61"/>
      <c r="AI1081" s="205"/>
      <c r="AJ1081" s="200"/>
      <c r="AK1081" s="201"/>
      <c r="AL1081" s="201"/>
      <c r="AM1081" s="202"/>
      <c r="AN1081" s="206">
        <v>7.3506944444444444E-2</v>
      </c>
      <c r="AO1081" s="251">
        <v>1</v>
      </c>
      <c r="AP1081" s="206">
        <v>4.7698656249999999E-2</v>
      </c>
      <c r="AQ1081" s="251">
        <v>1.55</v>
      </c>
      <c r="AR1081" s="77"/>
      <c r="AS1081" s="60"/>
      <c r="AT1081" s="60"/>
      <c r="AU1081" s="202"/>
      <c r="AV1081" s="78"/>
      <c r="AW1081" s="231"/>
      <c r="AX1081" s="231"/>
      <c r="AY1081" s="253"/>
      <c r="AZ1081" s="64"/>
      <c r="BA1081" s="207"/>
      <c r="BB1081" s="207"/>
      <c r="BC1081" s="208"/>
      <c r="BD1081" s="210"/>
      <c r="BE1081" s="211"/>
      <c r="BF1081" s="211"/>
      <c r="BG1081" s="212"/>
      <c r="BH1081" s="213"/>
      <c r="BI1081" s="214"/>
      <c r="BJ1081" s="214"/>
      <c r="BK1081" s="215"/>
      <c r="BL1081" s="112"/>
      <c r="BM1081" s="233"/>
      <c r="BN1081" s="233"/>
      <c r="BO1081" s="255"/>
      <c r="BP1081" s="69"/>
      <c r="BQ1081" s="69"/>
      <c r="BR1081" s="69"/>
      <c r="BS1081" s="217"/>
      <c r="BT1081" s="218"/>
      <c r="BU1081" s="259"/>
      <c r="BV1081" s="259"/>
      <c r="BW1081" s="260"/>
      <c r="BX1081" s="219"/>
      <c r="BY1081" s="257"/>
      <c r="BZ1081" s="257"/>
      <c r="CA1081" s="257"/>
      <c r="CB1081" s="221"/>
      <c r="CC1081" s="222"/>
      <c r="CD1081" s="222"/>
      <c r="CE1081" s="222"/>
      <c r="CF1081" s="49"/>
    </row>
    <row r="1082" spans="1:84" s="62" customFormat="1" ht="15" customHeight="1">
      <c r="A1082" s="49"/>
      <c r="B1082" s="2">
        <v>1272</v>
      </c>
      <c r="C1082" s="2">
        <v>1077</v>
      </c>
      <c r="D1082" s="49" t="s">
        <v>2361</v>
      </c>
      <c r="E1082" s="49" t="s">
        <v>1674</v>
      </c>
      <c r="F1082" s="93"/>
      <c r="G1082" s="85">
        <v>1936</v>
      </c>
      <c r="H1082" s="49" t="s">
        <v>31</v>
      </c>
      <c r="I1082" s="49" t="s">
        <v>39</v>
      </c>
      <c r="J1082" s="105">
        <f t="shared" si="81"/>
        <v>1</v>
      </c>
      <c r="K1082" s="249">
        <f t="shared" si="82"/>
        <v>1.52</v>
      </c>
      <c r="L1082" s="51">
        <f t="shared" si="83"/>
        <v>1</v>
      </c>
      <c r="M1082" s="52" t="str">
        <f t="shared" si="84"/>
        <v>nie</v>
      </c>
      <c r="N1082" s="106">
        <f>IF($M1082="ano",LARGE((Q1082,U1082,Y1082,AC1082,AG1082,AK1082,AO1082,AS1082,AW1082,BA1082,BE1082,BI1082,BM1082,BQ1082,BU1082,BY1082,CC1082),1)+LARGE((Q1082,U1082,Y1082,AC1082,AG1082,AK1082,AO1082,AS1082,AW1082,BA1082,BE1082,BI1082,BM1082,BQ1082,BU1082,BY1082,CC1082),2)+LARGE((Q1082,U1082,Y1082,AC1082,AG1082,AK1082,AO1082,AS1082,AW1082,BA1082,BE1082,BI1082,BM1082,BQ1082,BU1082,BY1082,CC1082),3)+LARGE((Q1082,U1082,Y1082,AC1082,AG1082,AK1082,AO1082,AS1082,AW1082,BA1082,BE1082,BI1082,BM1082,BQ1082,BU1082,BY1082,CC1082),4)+LARGE((Q1082,U1082,Y1082,AC1082,AG1082,AK1082,AO1082,AS1082,AW1082,BA1082,BE1082,BI1082,BM1082,BQ1082,BU1082,BY1082,CC1082),5),J1082)</f>
        <v>1</v>
      </c>
      <c r="O1082" s="250">
        <f>IF($M1082="ano",LARGE((S1082,W1082,AA1082,AE1082,AI1082,AM1082,AQ1082,AU1082,AY1082,BC1082,BG1082,BK1082,BO1082,BS1082,BW1082,CA1082,CE1082),1)+LARGE((S1082,W1082,AA1082,AE1082,AI1082,AM1082,AQ1082,AU1082,AY1082,BC1082,BG1082,BK1082,BO1082,BS1082,BW1082,CA1082,CE1082),2)+LARGE((S1082,W1082,AA1082,AE1082,AI1082,AM1082,AQ1082,AU1082,AY1082,BC1082,BG1082,BK1082,BO1082,BS1082,BW1082,CA1082,CE1082),3)+LARGE((S1082,W1082,AA1082,AE1082,AI1082,AM1082,AQ1082,AU1082,AY1082,BC1082,BG1082,BK1082,BO1082,BS1082,BW1082,CA1082,CE1082),4)+LARGE((S1082,W1082,AA1082,AE1082,AI1082,AM1082,AQ1082,AU1082,AY1082,BC1082,BG1082,BK1082,BO1082,BS1082,BW1082,CA1082,CE1082),5),K1082)</f>
        <v>1.52</v>
      </c>
      <c r="P1082" s="191"/>
      <c r="Q1082" s="192"/>
      <c r="R1082" s="192"/>
      <c r="S1082" s="193"/>
      <c r="T1082" s="194"/>
      <c r="U1082" s="195"/>
      <c r="V1082" s="195"/>
      <c r="W1082" s="196"/>
      <c r="X1082" s="197">
        <v>0.13260416666666666</v>
      </c>
      <c r="Y1082" s="261">
        <v>1</v>
      </c>
      <c r="Z1082" s="197">
        <v>8.7770697916666668E-2</v>
      </c>
      <c r="AA1082" s="261">
        <v>1.52</v>
      </c>
      <c r="AB1082" s="200"/>
      <c r="AC1082" s="201"/>
      <c r="AD1082" s="201"/>
      <c r="AE1082" s="202"/>
      <c r="AF1082" s="203"/>
      <c r="AG1082" s="204"/>
      <c r="AH1082" s="204"/>
      <c r="AI1082" s="205"/>
      <c r="AJ1082" s="200"/>
      <c r="AK1082" s="201"/>
      <c r="AL1082" s="201"/>
      <c r="AM1082" s="202"/>
      <c r="AN1082" s="206"/>
      <c r="AO1082" s="207" t="s">
        <v>247</v>
      </c>
      <c r="AP1082" s="207"/>
      <c r="AQ1082" s="208"/>
      <c r="AR1082" s="77"/>
      <c r="AS1082" s="60"/>
      <c r="AT1082" s="60"/>
      <c r="AU1082" s="202"/>
      <c r="AV1082" s="78"/>
      <c r="AW1082" s="231"/>
      <c r="AX1082" s="231"/>
      <c r="AY1082" s="253"/>
      <c r="AZ1082" s="64"/>
      <c r="BA1082" s="207"/>
      <c r="BB1082" s="207"/>
      <c r="BC1082" s="208"/>
      <c r="BD1082" s="210"/>
      <c r="BE1082" s="211"/>
      <c r="BF1082" s="211"/>
      <c r="BG1082" s="212"/>
      <c r="BH1082" s="213"/>
      <c r="BI1082" s="214"/>
      <c r="BJ1082" s="214"/>
      <c r="BK1082" s="215"/>
      <c r="BL1082" s="112"/>
      <c r="BM1082" s="233"/>
      <c r="BN1082" s="233"/>
      <c r="BO1082" s="255"/>
      <c r="BP1082" s="216"/>
      <c r="BQ1082" s="216"/>
      <c r="BR1082" s="216"/>
      <c r="BS1082" s="217"/>
      <c r="BT1082" s="218"/>
      <c r="BU1082" s="259"/>
      <c r="BV1082" s="259"/>
      <c r="BW1082" s="260"/>
      <c r="BX1082" s="219"/>
      <c r="BY1082" s="257"/>
      <c r="BZ1082" s="257"/>
      <c r="CA1082" s="257"/>
      <c r="CB1082" s="221"/>
      <c r="CC1082" s="222"/>
      <c r="CD1082" s="222"/>
      <c r="CE1082" s="222"/>
      <c r="CF1082" s="49"/>
    </row>
    <row r="1083" spans="1:84" s="62" customFormat="1" ht="15" customHeight="1">
      <c r="A1083" s="49"/>
      <c r="B1083" s="2">
        <v>1273</v>
      </c>
      <c r="C1083" s="2">
        <v>1078</v>
      </c>
      <c r="D1083" s="49" t="s">
        <v>1533</v>
      </c>
      <c r="E1083" s="49" t="s">
        <v>1823</v>
      </c>
      <c r="F1083" s="93"/>
      <c r="G1083" s="85">
        <v>2007</v>
      </c>
      <c r="H1083" s="49" t="s">
        <v>31</v>
      </c>
      <c r="I1083" s="49" t="s">
        <v>39</v>
      </c>
      <c r="J1083" s="105">
        <f t="shared" si="81"/>
        <v>1</v>
      </c>
      <c r="K1083" s="249">
        <f t="shared" si="82"/>
        <v>1.48</v>
      </c>
      <c r="L1083" s="51">
        <f t="shared" si="83"/>
        <v>1</v>
      </c>
      <c r="M1083" s="52" t="str">
        <f t="shared" si="84"/>
        <v>nie</v>
      </c>
      <c r="N1083" s="106">
        <f>IF($M1083="ano",LARGE((Q1083,U1083,Y1083,AC1083,AG1083,AK1083,AO1083,AS1083,AW1083,BA1083,BE1083,BI1083,BM1083,BQ1083,BU1083,BY1083,CC1083),1)+LARGE((Q1083,U1083,Y1083,AC1083,AG1083,AK1083,AO1083,AS1083,AW1083,BA1083,BE1083,BI1083,BM1083,BQ1083,BU1083,BY1083,CC1083),2)+LARGE((Q1083,U1083,Y1083,AC1083,AG1083,AK1083,AO1083,AS1083,AW1083,BA1083,BE1083,BI1083,BM1083,BQ1083,BU1083,BY1083,CC1083),3)+LARGE((Q1083,U1083,Y1083,AC1083,AG1083,AK1083,AO1083,AS1083,AW1083,BA1083,BE1083,BI1083,BM1083,BQ1083,BU1083,BY1083,CC1083),4)+LARGE((Q1083,U1083,Y1083,AC1083,AG1083,AK1083,AO1083,AS1083,AW1083,BA1083,BE1083,BI1083,BM1083,BQ1083,BU1083,BY1083,CC1083),5),J1083)</f>
        <v>1</v>
      </c>
      <c r="O1083" s="250">
        <f>IF($M1083="ano",LARGE((S1083,W1083,AA1083,AE1083,AI1083,AM1083,AQ1083,AU1083,AY1083,BC1083,BG1083,BK1083,BO1083,BS1083,BW1083,CA1083,CE1083),1)+LARGE((S1083,W1083,AA1083,AE1083,AI1083,AM1083,AQ1083,AU1083,AY1083,BC1083,BG1083,BK1083,BO1083,BS1083,BW1083,CA1083,CE1083),2)+LARGE((S1083,W1083,AA1083,AE1083,AI1083,AM1083,AQ1083,AU1083,AY1083,BC1083,BG1083,BK1083,BO1083,BS1083,BW1083,CA1083,CE1083),3)+LARGE((S1083,W1083,AA1083,AE1083,AI1083,AM1083,AQ1083,AU1083,AY1083,BC1083,BG1083,BK1083,BO1083,BS1083,BW1083,CA1083,CE1083),4)+LARGE((S1083,W1083,AA1083,AE1083,AI1083,AM1083,AQ1083,AU1083,AY1083,BC1083,BG1083,BK1083,BO1083,BS1083,BW1083,CA1083,CE1083),5),K1083)</f>
        <v>1.48</v>
      </c>
      <c r="P1083" s="191"/>
      <c r="Q1083" s="192"/>
      <c r="R1083" s="192"/>
      <c r="S1083" s="193"/>
      <c r="T1083" s="194"/>
      <c r="U1083" s="195"/>
      <c r="V1083" s="195"/>
      <c r="W1083" s="196"/>
      <c r="X1083" s="197">
        <v>0.13510416666666666</v>
      </c>
      <c r="Y1083" s="261">
        <v>1</v>
      </c>
      <c r="Z1083" s="197">
        <v>9.1614135416666673E-2</v>
      </c>
      <c r="AA1083" s="261">
        <v>1.48</v>
      </c>
      <c r="AB1083" s="200"/>
      <c r="AC1083" s="201"/>
      <c r="AD1083" s="201"/>
      <c r="AE1083" s="202"/>
      <c r="AF1083" s="203"/>
      <c r="AG1083" s="204"/>
      <c r="AH1083" s="204"/>
      <c r="AI1083" s="205"/>
      <c r="AJ1083" s="200"/>
      <c r="AK1083" s="201"/>
      <c r="AL1083" s="201"/>
      <c r="AM1083" s="202"/>
      <c r="AN1083" s="206"/>
      <c r="AO1083" s="207" t="s">
        <v>247</v>
      </c>
      <c r="AP1083" s="207"/>
      <c r="AQ1083" s="208"/>
      <c r="AR1083" s="77"/>
      <c r="AS1083" s="60"/>
      <c r="AT1083" s="60"/>
      <c r="AU1083" s="202"/>
      <c r="AV1083" s="78"/>
      <c r="AW1083" s="231"/>
      <c r="AX1083" s="231"/>
      <c r="AY1083" s="253"/>
      <c r="AZ1083" s="64"/>
      <c r="BA1083" s="207"/>
      <c r="BB1083" s="207"/>
      <c r="BC1083" s="208"/>
      <c r="BD1083" s="210"/>
      <c r="BE1083" s="211"/>
      <c r="BF1083" s="211"/>
      <c r="BG1083" s="212"/>
      <c r="BH1083" s="213"/>
      <c r="BI1083" s="214"/>
      <c r="BJ1083" s="214"/>
      <c r="BK1083" s="215"/>
      <c r="BL1083" s="112"/>
      <c r="BM1083" s="233"/>
      <c r="BN1083" s="233"/>
      <c r="BO1083" s="255"/>
      <c r="BP1083" s="216"/>
      <c r="BQ1083" s="216"/>
      <c r="BR1083" s="216"/>
      <c r="BS1083" s="217"/>
      <c r="BT1083" s="218"/>
      <c r="BU1083" s="259"/>
      <c r="BV1083" s="259"/>
      <c r="BW1083" s="260"/>
      <c r="BX1083" s="219"/>
      <c r="BY1083" s="257"/>
      <c r="BZ1083" s="257"/>
      <c r="CA1083" s="257"/>
      <c r="CB1083" s="221"/>
      <c r="CC1083" s="222"/>
      <c r="CD1083" s="222"/>
      <c r="CE1083" s="222"/>
      <c r="CF1083" s="49"/>
    </row>
    <row r="1084" spans="1:84" s="62" customFormat="1" ht="15" customHeight="1">
      <c r="A1084" s="49"/>
      <c r="B1084" s="2">
        <v>1276</v>
      </c>
      <c r="C1084" s="2">
        <v>1079</v>
      </c>
      <c r="D1084" s="49" t="s">
        <v>2129</v>
      </c>
      <c r="E1084" s="49" t="s">
        <v>1855</v>
      </c>
      <c r="F1084" s="93" t="s">
        <v>78</v>
      </c>
      <c r="G1084" s="85" t="s">
        <v>444</v>
      </c>
      <c r="H1084" s="49" t="s">
        <v>31</v>
      </c>
      <c r="I1084" s="49" t="s">
        <v>37</v>
      </c>
      <c r="J1084" s="105">
        <f t="shared" si="81"/>
        <v>1</v>
      </c>
      <c r="K1084" s="249">
        <f t="shared" si="82"/>
        <v>1.33</v>
      </c>
      <c r="L1084" s="51">
        <f t="shared" si="83"/>
        <v>1</v>
      </c>
      <c r="M1084" s="52" t="str">
        <f t="shared" si="84"/>
        <v>nie</v>
      </c>
      <c r="N1084" s="106">
        <f>IF($M1084="ano",LARGE((Q1084,U1084,Y1084,AC1084,AG1084,AK1084,AO1084,AS1084,AW1084,BA1084,BE1084,BI1084,BM1084,BQ1084,BU1084,BY1084,CC1084),1)+LARGE((Q1084,U1084,Y1084,AC1084,AG1084,AK1084,AO1084,AS1084,AW1084,BA1084,BE1084,BI1084,BM1084,BQ1084,BU1084,BY1084,CC1084),2)+LARGE((Q1084,U1084,Y1084,AC1084,AG1084,AK1084,AO1084,AS1084,AW1084,BA1084,BE1084,BI1084,BM1084,BQ1084,BU1084,BY1084,CC1084),3)+LARGE((Q1084,U1084,Y1084,AC1084,AG1084,AK1084,AO1084,AS1084,AW1084,BA1084,BE1084,BI1084,BM1084,BQ1084,BU1084,BY1084,CC1084),4)+LARGE((Q1084,U1084,Y1084,AC1084,AG1084,AK1084,AO1084,AS1084,AW1084,BA1084,BE1084,BI1084,BM1084,BQ1084,BU1084,BY1084,CC1084),5),J1084)</f>
        <v>1</v>
      </c>
      <c r="O1084" s="250">
        <f>IF($M1084="ano",LARGE((S1084,W1084,AA1084,AE1084,AI1084,AM1084,AQ1084,AU1084,AY1084,BC1084,BG1084,BK1084,BO1084,BS1084,BW1084,CA1084,CE1084),1)+LARGE((S1084,W1084,AA1084,AE1084,AI1084,AM1084,AQ1084,AU1084,AY1084,BC1084,BG1084,BK1084,BO1084,BS1084,BW1084,CA1084,CE1084),2)+LARGE((S1084,W1084,AA1084,AE1084,AI1084,AM1084,AQ1084,AU1084,AY1084,BC1084,BG1084,BK1084,BO1084,BS1084,BW1084,CA1084,CE1084),3)+LARGE((S1084,W1084,AA1084,AE1084,AI1084,AM1084,AQ1084,AU1084,AY1084,BC1084,BG1084,BK1084,BO1084,BS1084,BW1084,CA1084,CE1084),4)+LARGE((S1084,W1084,AA1084,AE1084,AI1084,AM1084,AQ1084,AU1084,AY1084,BC1084,BG1084,BK1084,BO1084,BS1084,BW1084,CA1084,CE1084),5),K1084)</f>
        <v>1.33</v>
      </c>
      <c r="P1084" s="54"/>
      <c r="Q1084" s="55"/>
      <c r="R1084" s="55"/>
      <c r="S1084" s="193"/>
      <c r="T1084" s="56"/>
      <c r="U1084" s="57"/>
      <c r="V1084" s="57"/>
      <c r="W1084" s="196"/>
      <c r="X1084" s="58"/>
      <c r="Y1084" s="59" t="s">
        <v>247</v>
      </c>
      <c r="Z1084" s="59"/>
      <c r="AA1084" s="199" t="s">
        <v>247</v>
      </c>
      <c r="AB1084" s="77"/>
      <c r="AC1084" s="60"/>
      <c r="AD1084" s="60"/>
      <c r="AE1084" s="202"/>
      <c r="AF1084" s="61"/>
      <c r="AG1084" s="61"/>
      <c r="AH1084" s="61"/>
      <c r="AI1084" s="205"/>
      <c r="AJ1084" s="200"/>
      <c r="AK1084" s="201"/>
      <c r="AL1084" s="201"/>
      <c r="AM1084" s="202"/>
      <c r="AN1084" s="206">
        <v>6.1134259259259256E-2</v>
      </c>
      <c r="AO1084" s="251">
        <v>1</v>
      </c>
      <c r="AP1084" s="206">
        <v>4.6211386574074073E-2</v>
      </c>
      <c r="AQ1084" s="251">
        <v>1.33</v>
      </c>
      <c r="AR1084" s="77"/>
      <c r="AS1084" s="60"/>
      <c r="AT1084" s="60"/>
      <c r="AU1084" s="202"/>
      <c r="AV1084" s="78"/>
      <c r="AW1084" s="231"/>
      <c r="AX1084" s="231"/>
      <c r="AY1084" s="253"/>
      <c r="AZ1084" s="64"/>
      <c r="BA1084" s="207"/>
      <c r="BB1084" s="207"/>
      <c r="BC1084" s="208"/>
      <c r="BD1084" s="210"/>
      <c r="BE1084" s="211"/>
      <c r="BF1084" s="211"/>
      <c r="BG1084" s="212"/>
      <c r="BH1084" s="213"/>
      <c r="BI1084" s="214"/>
      <c r="BJ1084" s="214"/>
      <c r="BK1084" s="215"/>
      <c r="BL1084" s="112"/>
      <c r="BM1084" s="233"/>
      <c r="BN1084" s="233"/>
      <c r="BO1084" s="255"/>
      <c r="BP1084" s="69"/>
      <c r="BQ1084" s="69"/>
      <c r="BR1084" s="69"/>
      <c r="BS1084" s="217"/>
      <c r="BT1084" s="218"/>
      <c r="BU1084" s="259"/>
      <c r="BV1084" s="259"/>
      <c r="BW1084" s="260"/>
      <c r="BX1084" s="219"/>
      <c r="BY1084" s="257"/>
      <c r="BZ1084" s="257"/>
      <c r="CA1084" s="257"/>
      <c r="CB1084" s="221"/>
      <c r="CC1084" s="222"/>
      <c r="CD1084" s="222"/>
      <c r="CE1084" s="222"/>
      <c r="CF1084" s="49"/>
    </row>
    <row r="1085" spans="1:84" s="62" customFormat="1" ht="15" customHeight="1">
      <c r="A1085" s="49"/>
      <c r="B1085" s="2">
        <v>1278</v>
      </c>
      <c r="C1085" s="2">
        <v>1080</v>
      </c>
      <c r="D1085" s="47" t="s">
        <v>1596</v>
      </c>
      <c r="E1085" s="47" t="s">
        <v>2476</v>
      </c>
      <c r="F1085" s="89" t="s">
        <v>2477</v>
      </c>
      <c r="G1085" s="48">
        <v>1947</v>
      </c>
      <c r="H1085" s="49" t="s">
        <v>31</v>
      </c>
      <c r="I1085" s="2" t="s">
        <v>39</v>
      </c>
      <c r="J1085" s="105">
        <f t="shared" si="81"/>
        <v>1</v>
      </c>
      <c r="K1085" s="249">
        <f t="shared" si="82"/>
        <v>1.31</v>
      </c>
      <c r="L1085" s="51">
        <f t="shared" si="83"/>
        <v>1</v>
      </c>
      <c r="M1085" s="52" t="str">
        <f t="shared" si="84"/>
        <v>nie</v>
      </c>
      <c r="N1085" s="106">
        <f>IF($M1085="ano",LARGE((Q1085,U1085,Y1085,AC1085,AG1085,AK1085,AO1085,AS1085,AW1085,BA1085,BE1085,BI1085,BM1085,BQ1085,BU1085,BY1085,CC1085),1)+LARGE((Q1085,U1085,Y1085,AC1085,AG1085,AK1085,AO1085,AS1085,AW1085,BA1085,BE1085,BI1085,BM1085,BQ1085,BU1085,BY1085,CC1085),2)+LARGE((Q1085,U1085,Y1085,AC1085,AG1085,AK1085,AO1085,AS1085,AW1085,BA1085,BE1085,BI1085,BM1085,BQ1085,BU1085,BY1085,CC1085),3)+LARGE((Q1085,U1085,Y1085,AC1085,AG1085,AK1085,AO1085,AS1085,AW1085,BA1085,BE1085,BI1085,BM1085,BQ1085,BU1085,BY1085,CC1085),4)+LARGE((Q1085,U1085,Y1085,AC1085,AG1085,AK1085,AO1085,AS1085,AW1085,BA1085,BE1085,BI1085,BM1085,BQ1085,BU1085,BY1085,CC1085),5),J1085)</f>
        <v>1</v>
      </c>
      <c r="O1085" s="250">
        <f>IF($M1085="ano",LARGE((S1085,W1085,AA1085,AE1085,AI1085,AM1085,AQ1085,AU1085,AY1085,BC1085,BG1085,BK1085,BO1085,BS1085,BW1085,CA1085,CE1085),1)+LARGE((S1085,W1085,AA1085,AE1085,AI1085,AM1085,AQ1085,AU1085,AY1085,BC1085,BG1085,BK1085,BO1085,BS1085,BW1085,CA1085,CE1085),2)+LARGE((S1085,W1085,AA1085,AE1085,AI1085,AM1085,AQ1085,AU1085,AY1085,BC1085,BG1085,BK1085,BO1085,BS1085,BW1085,CA1085,CE1085),3)+LARGE((S1085,W1085,AA1085,AE1085,AI1085,AM1085,AQ1085,AU1085,AY1085,BC1085,BG1085,BK1085,BO1085,BS1085,BW1085,CA1085,CE1085),4)+LARGE((S1085,W1085,AA1085,AE1085,AI1085,AM1085,AQ1085,AU1085,AY1085,BC1085,BG1085,BK1085,BO1085,BS1085,BW1085,CA1085,CE1085),5),K1085)</f>
        <v>1.31</v>
      </c>
      <c r="P1085" s="191"/>
      <c r="Q1085" s="192"/>
      <c r="R1085" s="192"/>
      <c r="S1085" s="193"/>
      <c r="T1085" s="194">
        <v>0.20392361111111112</v>
      </c>
      <c r="U1085" s="256">
        <v>1</v>
      </c>
      <c r="V1085" s="194">
        <v>0.15567528472222222</v>
      </c>
      <c r="W1085" s="256">
        <v>1.31</v>
      </c>
      <c r="X1085" s="197"/>
      <c r="Y1085" s="198" t="s">
        <v>247</v>
      </c>
      <c r="Z1085" s="198"/>
      <c r="AA1085" s="199" t="s">
        <v>247</v>
      </c>
      <c r="AB1085" s="200"/>
      <c r="AC1085" s="201"/>
      <c r="AD1085" s="201"/>
      <c r="AE1085" s="202"/>
      <c r="AF1085" s="203"/>
      <c r="AG1085" s="204"/>
      <c r="AH1085" s="204"/>
      <c r="AI1085" s="205"/>
      <c r="AJ1085" s="200"/>
      <c r="AK1085" s="201"/>
      <c r="AL1085" s="201"/>
      <c r="AM1085" s="202"/>
      <c r="AN1085" s="206"/>
      <c r="AO1085" s="207" t="s">
        <v>247</v>
      </c>
      <c r="AP1085" s="207"/>
      <c r="AQ1085" s="208"/>
      <c r="AR1085" s="77"/>
      <c r="AS1085" s="60"/>
      <c r="AT1085" s="60"/>
      <c r="AU1085" s="202"/>
      <c r="AV1085" s="78"/>
      <c r="AW1085" s="231"/>
      <c r="AX1085" s="231"/>
      <c r="AY1085" s="253"/>
      <c r="AZ1085" s="64"/>
      <c r="BA1085" s="207"/>
      <c r="BB1085" s="207"/>
      <c r="BC1085" s="208"/>
      <c r="BD1085" s="210"/>
      <c r="BE1085" s="211"/>
      <c r="BF1085" s="211"/>
      <c r="BG1085" s="212"/>
      <c r="BH1085" s="213"/>
      <c r="BI1085" s="214"/>
      <c r="BJ1085" s="214"/>
      <c r="BK1085" s="215"/>
      <c r="BL1085" s="112"/>
      <c r="BM1085" s="233"/>
      <c r="BN1085" s="233"/>
      <c r="BO1085" s="255"/>
      <c r="BP1085" s="216"/>
      <c r="BQ1085" s="216"/>
      <c r="BR1085" s="216"/>
      <c r="BS1085" s="217"/>
      <c r="BT1085" s="218"/>
      <c r="BU1085" s="259"/>
      <c r="BV1085" s="259"/>
      <c r="BW1085" s="260"/>
      <c r="BX1085" s="219"/>
      <c r="BY1085" s="257"/>
      <c r="BZ1085" s="257"/>
      <c r="CA1085" s="257"/>
      <c r="CB1085" s="221"/>
      <c r="CC1085" s="222"/>
      <c r="CD1085" s="222"/>
      <c r="CE1085" s="222"/>
      <c r="CF1085" s="49"/>
    </row>
    <row r="1086" spans="1:84" s="62" customFormat="1" ht="15" customHeight="1">
      <c r="A1086" s="49"/>
      <c r="B1086" s="2">
        <v>1280</v>
      </c>
      <c r="C1086" s="2">
        <v>1081</v>
      </c>
      <c r="D1086" s="47" t="s">
        <v>2323</v>
      </c>
      <c r="E1086" s="47" t="s">
        <v>2114</v>
      </c>
      <c r="F1086" s="89" t="s">
        <v>2320</v>
      </c>
      <c r="G1086" s="82">
        <v>1950</v>
      </c>
      <c r="H1086" s="49" t="s">
        <v>31</v>
      </c>
      <c r="I1086" s="2" t="s">
        <v>39</v>
      </c>
      <c r="J1086" s="105">
        <f t="shared" si="81"/>
        <v>1</v>
      </c>
      <c r="K1086" s="249">
        <f t="shared" si="82"/>
        <v>1.28</v>
      </c>
      <c r="L1086" s="51">
        <f t="shared" si="83"/>
        <v>1</v>
      </c>
      <c r="M1086" s="52" t="str">
        <f t="shared" si="84"/>
        <v>nie</v>
      </c>
      <c r="N1086" s="106">
        <f>IF($M1086="ano",LARGE((Q1086,U1086,Y1086,AC1086,AG1086,AK1086,AO1086,AS1086,AW1086,BA1086,BE1086,BI1086,BM1086,BQ1086,BU1086,BY1086,CC1086),1)+LARGE((Q1086,U1086,Y1086,AC1086,AG1086,AK1086,AO1086,AS1086,AW1086,BA1086,BE1086,BI1086,BM1086,BQ1086,BU1086,BY1086,CC1086),2)+LARGE((Q1086,U1086,Y1086,AC1086,AG1086,AK1086,AO1086,AS1086,AW1086,BA1086,BE1086,BI1086,BM1086,BQ1086,BU1086,BY1086,CC1086),3)+LARGE((Q1086,U1086,Y1086,AC1086,AG1086,AK1086,AO1086,AS1086,AW1086,BA1086,BE1086,BI1086,BM1086,BQ1086,BU1086,BY1086,CC1086),4)+LARGE((Q1086,U1086,Y1086,AC1086,AG1086,AK1086,AO1086,AS1086,AW1086,BA1086,BE1086,BI1086,BM1086,BQ1086,BU1086,BY1086,CC1086),5),J1086)</f>
        <v>1</v>
      </c>
      <c r="O1086" s="250">
        <f>IF($M1086="ano",LARGE((S1086,W1086,AA1086,AE1086,AI1086,AM1086,AQ1086,AU1086,AY1086,BC1086,BG1086,BK1086,BO1086,BS1086,BW1086,CA1086,CE1086),1)+LARGE((S1086,W1086,AA1086,AE1086,AI1086,AM1086,AQ1086,AU1086,AY1086,BC1086,BG1086,BK1086,BO1086,BS1086,BW1086,CA1086,CE1086),2)+LARGE((S1086,W1086,AA1086,AE1086,AI1086,AM1086,AQ1086,AU1086,AY1086,BC1086,BG1086,BK1086,BO1086,BS1086,BW1086,CA1086,CE1086),3)+LARGE((S1086,W1086,AA1086,AE1086,AI1086,AM1086,AQ1086,AU1086,AY1086,BC1086,BG1086,BK1086,BO1086,BS1086,BW1086,CA1086,CE1086),4)+LARGE((S1086,W1086,AA1086,AE1086,AI1086,AM1086,AQ1086,AU1086,AY1086,BC1086,BG1086,BK1086,BO1086,BS1086,BW1086,CA1086,CE1086),5),K1086)</f>
        <v>1.28</v>
      </c>
      <c r="P1086" s="191"/>
      <c r="Q1086" s="192"/>
      <c r="R1086" s="192"/>
      <c r="S1086" s="193"/>
      <c r="T1086" s="194"/>
      <c r="U1086" s="195"/>
      <c r="V1086" s="195"/>
      <c r="W1086" s="196"/>
      <c r="X1086" s="197">
        <v>0.12593750000000001</v>
      </c>
      <c r="Y1086" s="261">
        <v>1</v>
      </c>
      <c r="Z1086" s="197">
        <v>9.8986875000000016E-2</v>
      </c>
      <c r="AA1086" s="261">
        <v>1.28</v>
      </c>
      <c r="AB1086" s="200"/>
      <c r="AC1086" s="201"/>
      <c r="AD1086" s="201"/>
      <c r="AE1086" s="202"/>
      <c r="AF1086" s="203"/>
      <c r="AG1086" s="204"/>
      <c r="AH1086" s="204"/>
      <c r="AI1086" s="205"/>
      <c r="AJ1086" s="200"/>
      <c r="AK1086" s="201" t="s">
        <v>247</v>
      </c>
      <c r="AL1086" s="201"/>
      <c r="AM1086" s="202"/>
      <c r="AN1086" s="206"/>
      <c r="AO1086" s="207" t="s">
        <v>247</v>
      </c>
      <c r="AP1086" s="207"/>
      <c r="AQ1086" s="208"/>
      <c r="AR1086" s="77"/>
      <c r="AS1086" s="60"/>
      <c r="AT1086" s="60"/>
      <c r="AU1086" s="202"/>
      <c r="AV1086" s="78"/>
      <c r="AW1086" s="231"/>
      <c r="AX1086" s="231"/>
      <c r="AY1086" s="253"/>
      <c r="AZ1086" s="64"/>
      <c r="BA1086" s="207"/>
      <c r="BB1086" s="207"/>
      <c r="BC1086" s="208"/>
      <c r="BD1086" s="210"/>
      <c r="BE1086" s="211"/>
      <c r="BF1086" s="211"/>
      <c r="BG1086" s="212"/>
      <c r="BH1086" s="213"/>
      <c r="BI1086" s="214"/>
      <c r="BJ1086" s="214"/>
      <c r="BK1086" s="215"/>
      <c r="BL1086" s="112"/>
      <c r="BM1086" s="233"/>
      <c r="BN1086" s="233"/>
      <c r="BO1086" s="255"/>
      <c r="BP1086" s="216"/>
      <c r="BQ1086" s="216"/>
      <c r="BR1086" s="216"/>
      <c r="BS1086" s="217"/>
      <c r="BT1086" s="218"/>
      <c r="BU1086" s="259"/>
      <c r="BV1086" s="259"/>
      <c r="BW1086" s="260"/>
      <c r="BX1086" s="219"/>
      <c r="BY1086" s="257"/>
      <c r="BZ1086" s="257"/>
      <c r="CA1086" s="257"/>
      <c r="CB1086" s="221"/>
      <c r="CC1086" s="222"/>
      <c r="CD1086" s="222"/>
      <c r="CE1086" s="222"/>
      <c r="CF1086" s="49"/>
    </row>
    <row r="1087" spans="1:84" s="62" customFormat="1" ht="15" customHeight="1">
      <c r="A1087" s="49"/>
      <c r="B1087" s="2">
        <v>1284</v>
      </c>
      <c r="C1087" s="2">
        <v>1082</v>
      </c>
      <c r="D1087" s="49" t="s">
        <v>179</v>
      </c>
      <c r="E1087" s="49" t="s">
        <v>2453</v>
      </c>
      <c r="F1087" s="93" t="s">
        <v>180</v>
      </c>
      <c r="G1087" s="85">
        <v>1959</v>
      </c>
      <c r="H1087" s="49" t="s">
        <v>31</v>
      </c>
      <c r="I1087" s="49" t="s">
        <v>39</v>
      </c>
      <c r="J1087" s="105">
        <f t="shared" si="81"/>
        <v>1</v>
      </c>
      <c r="K1087" s="249">
        <f t="shared" si="82"/>
        <v>1.18</v>
      </c>
      <c r="L1087" s="51">
        <f t="shared" si="83"/>
        <v>1</v>
      </c>
      <c r="M1087" s="52" t="str">
        <f t="shared" si="84"/>
        <v>nie</v>
      </c>
      <c r="N1087" s="106">
        <f>IF($M1087="ano",LARGE((Q1087,U1087,Y1087,AC1087,AG1087,AK1087,AO1087,AS1087,AW1087,BA1087,BE1087,BI1087,BM1087,BQ1087,BU1087,BY1087,CC1087),1)+LARGE((Q1087,U1087,Y1087,AC1087,AG1087,AK1087,AO1087,AS1087,AW1087,BA1087,BE1087,BI1087,BM1087,BQ1087,BU1087,BY1087,CC1087),2)+LARGE((Q1087,U1087,Y1087,AC1087,AG1087,AK1087,AO1087,AS1087,AW1087,BA1087,BE1087,BI1087,BM1087,BQ1087,BU1087,BY1087,CC1087),3)+LARGE((Q1087,U1087,Y1087,AC1087,AG1087,AK1087,AO1087,AS1087,AW1087,BA1087,BE1087,BI1087,BM1087,BQ1087,BU1087,BY1087,CC1087),4)+LARGE((Q1087,U1087,Y1087,AC1087,AG1087,AK1087,AO1087,AS1087,AW1087,BA1087,BE1087,BI1087,BM1087,BQ1087,BU1087,BY1087,CC1087),5),J1087)</f>
        <v>1</v>
      </c>
      <c r="O1087" s="250">
        <f>IF($M1087="ano",LARGE((S1087,W1087,AA1087,AE1087,AI1087,AM1087,AQ1087,AU1087,AY1087,BC1087,BG1087,BK1087,BO1087,BS1087,BW1087,CA1087,CE1087),1)+LARGE((S1087,W1087,AA1087,AE1087,AI1087,AM1087,AQ1087,AU1087,AY1087,BC1087,BG1087,BK1087,BO1087,BS1087,BW1087,CA1087,CE1087),2)+LARGE((S1087,W1087,AA1087,AE1087,AI1087,AM1087,AQ1087,AU1087,AY1087,BC1087,BG1087,BK1087,BO1087,BS1087,BW1087,CA1087,CE1087),3)+LARGE((S1087,W1087,AA1087,AE1087,AI1087,AM1087,AQ1087,AU1087,AY1087,BC1087,BG1087,BK1087,BO1087,BS1087,BW1087,CA1087,CE1087),4)+LARGE((S1087,W1087,AA1087,AE1087,AI1087,AM1087,AQ1087,AU1087,AY1087,BC1087,BG1087,BK1087,BO1087,BS1087,BW1087,CA1087,CE1087),5),K1087)</f>
        <v>1.18</v>
      </c>
      <c r="P1087" s="54"/>
      <c r="Q1087" s="55"/>
      <c r="R1087" s="55"/>
      <c r="S1087" s="193"/>
      <c r="T1087" s="56"/>
      <c r="U1087" s="57"/>
      <c r="V1087" s="57"/>
      <c r="W1087" s="196"/>
      <c r="X1087" s="58"/>
      <c r="Y1087" s="59" t="s">
        <v>247</v>
      </c>
      <c r="Z1087" s="59"/>
      <c r="AA1087" s="199" t="s">
        <v>247</v>
      </c>
      <c r="AB1087" s="200">
        <v>0.11107638888888889</v>
      </c>
      <c r="AC1087" s="252">
        <v>1</v>
      </c>
      <c r="AD1087" s="200">
        <v>9.4814805555555562E-2</v>
      </c>
      <c r="AE1087" s="252">
        <v>1.18</v>
      </c>
      <c r="AF1087" s="61"/>
      <c r="AG1087" s="61"/>
      <c r="AH1087" s="61"/>
      <c r="AI1087" s="205"/>
      <c r="AJ1087" s="200"/>
      <c r="AK1087" s="201" t="s">
        <v>247</v>
      </c>
      <c r="AL1087" s="201"/>
      <c r="AM1087" s="202"/>
      <c r="AN1087" s="206"/>
      <c r="AO1087" s="207" t="s">
        <v>247</v>
      </c>
      <c r="AP1087" s="207"/>
      <c r="AQ1087" s="208"/>
      <c r="AR1087" s="77"/>
      <c r="AS1087" s="60"/>
      <c r="AT1087" s="60"/>
      <c r="AU1087" s="202"/>
      <c r="AV1087" s="78"/>
      <c r="AW1087" s="231"/>
      <c r="AX1087" s="231"/>
      <c r="AY1087" s="253"/>
      <c r="AZ1087" s="64"/>
      <c r="BA1087" s="207"/>
      <c r="BB1087" s="207"/>
      <c r="BC1087" s="208"/>
      <c r="BD1087" s="210"/>
      <c r="BE1087" s="211"/>
      <c r="BF1087" s="211"/>
      <c r="BG1087" s="212"/>
      <c r="BH1087" s="213"/>
      <c r="BI1087" s="214"/>
      <c r="BJ1087" s="214"/>
      <c r="BK1087" s="215"/>
      <c r="BL1087" s="112"/>
      <c r="BM1087" s="233"/>
      <c r="BN1087" s="233"/>
      <c r="BO1087" s="255"/>
      <c r="BP1087" s="69"/>
      <c r="BQ1087" s="69"/>
      <c r="BR1087" s="69"/>
      <c r="BS1087" s="217"/>
      <c r="BT1087" s="218"/>
      <c r="BU1087" s="259"/>
      <c r="BV1087" s="259"/>
      <c r="BW1087" s="260"/>
      <c r="BX1087" s="219"/>
      <c r="BY1087" s="257"/>
      <c r="BZ1087" s="257"/>
      <c r="CA1087" s="257"/>
      <c r="CB1087" s="221"/>
      <c r="CC1087" s="222"/>
      <c r="CD1087" s="222"/>
      <c r="CE1087" s="222"/>
      <c r="CF1087" s="49"/>
    </row>
    <row r="1088" spans="1:84" s="62" customFormat="1" ht="15" customHeight="1">
      <c r="A1088" s="49"/>
      <c r="B1088" s="2">
        <v>1285</v>
      </c>
      <c r="C1088" s="2">
        <v>1083</v>
      </c>
      <c r="D1088" s="47" t="s">
        <v>1533</v>
      </c>
      <c r="E1088" s="47" t="s">
        <v>2339</v>
      </c>
      <c r="F1088" s="89"/>
      <c r="G1088" s="48">
        <v>2001</v>
      </c>
      <c r="H1088" s="49" t="s">
        <v>31</v>
      </c>
      <c r="I1088" s="2" t="s">
        <v>39</v>
      </c>
      <c r="J1088" s="105">
        <f t="shared" si="81"/>
        <v>1</v>
      </c>
      <c r="K1088" s="249">
        <f t="shared" si="82"/>
        <v>1.17</v>
      </c>
      <c r="L1088" s="51">
        <f t="shared" si="83"/>
        <v>1</v>
      </c>
      <c r="M1088" s="52" t="str">
        <f t="shared" si="84"/>
        <v>nie</v>
      </c>
      <c r="N1088" s="106">
        <f>IF($M1088="ano",LARGE((Q1088,U1088,Y1088,AC1088,AG1088,AK1088,AO1088,AS1088,AW1088,BA1088,BE1088,BI1088,BM1088,BQ1088,BU1088,BY1088,CC1088),1)+LARGE((Q1088,U1088,Y1088,AC1088,AG1088,AK1088,AO1088,AS1088,AW1088,BA1088,BE1088,BI1088,BM1088,BQ1088,BU1088,BY1088,CC1088),2)+LARGE((Q1088,U1088,Y1088,AC1088,AG1088,AK1088,AO1088,AS1088,AW1088,BA1088,BE1088,BI1088,BM1088,BQ1088,BU1088,BY1088,CC1088),3)+LARGE((Q1088,U1088,Y1088,AC1088,AG1088,AK1088,AO1088,AS1088,AW1088,BA1088,BE1088,BI1088,BM1088,BQ1088,BU1088,BY1088,CC1088),4)+LARGE((Q1088,U1088,Y1088,AC1088,AG1088,AK1088,AO1088,AS1088,AW1088,BA1088,BE1088,BI1088,BM1088,BQ1088,BU1088,BY1088,CC1088),5),J1088)</f>
        <v>1</v>
      </c>
      <c r="O1088" s="250">
        <f>IF($M1088="ano",LARGE((S1088,W1088,AA1088,AE1088,AI1088,AM1088,AQ1088,AU1088,AY1088,BC1088,BG1088,BK1088,BO1088,BS1088,BW1088,CA1088,CE1088),1)+LARGE((S1088,W1088,AA1088,AE1088,AI1088,AM1088,AQ1088,AU1088,AY1088,BC1088,BG1088,BK1088,BO1088,BS1088,BW1088,CA1088,CE1088),2)+LARGE((S1088,W1088,AA1088,AE1088,AI1088,AM1088,AQ1088,AU1088,AY1088,BC1088,BG1088,BK1088,BO1088,BS1088,BW1088,CA1088,CE1088),3)+LARGE((S1088,W1088,AA1088,AE1088,AI1088,AM1088,AQ1088,AU1088,AY1088,BC1088,BG1088,BK1088,BO1088,BS1088,BW1088,CA1088,CE1088),4)+LARGE((S1088,W1088,AA1088,AE1088,AI1088,AM1088,AQ1088,AU1088,AY1088,BC1088,BG1088,BK1088,BO1088,BS1088,BW1088,CA1088,CE1088),5),K1088)</f>
        <v>1.17</v>
      </c>
      <c r="P1088" s="191"/>
      <c r="Q1088" s="192"/>
      <c r="R1088" s="192"/>
      <c r="S1088" s="193"/>
      <c r="T1088" s="194"/>
      <c r="U1088" s="195"/>
      <c r="V1088" s="195"/>
      <c r="W1088" s="196"/>
      <c r="X1088" s="197">
        <v>0.1280324074074074</v>
      </c>
      <c r="Y1088" s="261">
        <v>1</v>
      </c>
      <c r="Z1088" s="197">
        <v>0.11017188657407408</v>
      </c>
      <c r="AA1088" s="261">
        <v>1.17</v>
      </c>
      <c r="AB1088" s="200"/>
      <c r="AC1088" s="201"/>
      <c r="AD1088" s="201"/>
      <c r="AE1088" s="202"/>
      <c r="AF1088" s="203"/>
      <c r="AG1088" s="204"/>
      <c r="AH1088" s="204"/>
      <c r="AI1088" s="205"/>
      <c r="AJ1088" s="200"/>
      <c r="AK1088" s="201"/>
      <c r="AL1088" s="201"/>
      <c r="AM1088" s="202"/>
      <c r="AN1088" s="206"/>
      <c r="AO1088" s="207" t="s">
        <v>247</v>
      </c>
      <c r="AP1088" s="207"/>
      <c r="AQ1088" s="208"/>
      <c r="AR1088" s="77"/>
      <c r="AS1088" s="60"/>
      <c r="AT1088" s="60"/>
      <c r="AU1088" s="202"/>
      <c r="AV1088" s="78"/>
      <c r="AW1088" s="231"/>
      <c r="AX1088" s="231"/>
      <c r="AY1088" s="253"/>
      <c r="AZ1088" s="64"/>
      <c r="BA1088" s="207"/>
      <c r="BB1088" s="207"/>
      <c r="BC1088" s="208"/>
      <c r="BD1088" s="210"/>
      <c r="BE1088" s="211"/>
      <c r="BF1088" s="211"/>
      <c r="BG1088" s="212"/>
      <c r="BH1088" s="213"/>
      <c r="BI1088" s="214"/>
      <c r="BJ1088" s="214"/>
      <c r="BK1088" s="215"/>
      <c r="BL1088" s="112"/>
      <c r="BM1088" s="233"/>
      <c r="BN1088" s="233"/>
      <c r="BO1088" s="255"/>
      <c r="BP1088" s="216"/>
      <c r="BQ1088" s="216"/>
      <c r="BR1088" s="216"/>
      <c r="BS1088" s="217"/>
      <c r="BT1088" s="218"/>
      <c r="BU1088" s="259"/>
      <c r="BV1088" s="259"/>
      <c r="BW1088" s="260"/>
      <c r="BX1088" s="219"/>
      <c r="BY1088" s="257"/>
      <c r="BZ1088" s="257"/>
      <c r="CA1088" s="257"/>
      <c r="CB1088" s="221"/>
      <c r="CC1088" s="222"/>
      <c r="CD1088" s="222"/>
      <c r="CE1088" s="222"/>
      <c r="CF1088" s="49"/>
    </row>
    <row r="1089" spans="1:84" s="62" customFormat="1" ht="15" customHeight="1">
      <c r="A1089" s="49"/>
      <c r="B1089" s="2">
        <v>1286</v>
      </c>
      <c r="C1089" s="2">
        <v>1084</v>
      </c>
      <c r="D1089" s="47" t="s">
        <v>1988</v>
      </c>
      <c r="E1089" s="47" t="s">
        <v>1732</v>
      </c>
      <c r="F1089" s="89"/>
      <c r="G1089" s="48">
        <v>1962</v>
      </c>
      <c r="H1089" s="49" t="s">
        <v>31</v>
      </c>
      <c r="I1089" s="2" t="s">
        <v>39</v>
      </c>
      <c r="J1089" s="105">
        <f t="shared" si="81"/>
        <v>1</v>
      </c>
      <c r="K1089" s="249">
        <f t="shared" si="82"/>
        <v>1.1499999999999999</v>
      </c>
      <c r="L1089" s="51">
        <f t="shared" si="83"/>
        <v>1</v>
      </c>
      <c r="M1089" s="52" t="str">
        <f t="shared" si="84"/>
        <v>nie</v>
      </c>
      <c r="N1089" s="106">
        <f>IF($M1089="ano",LARGE((Q1089,U1089,Y1089,AC1089,AG1089,AK1089,AO1089,AS1089,AW1089,BA1089,BE1089,BI1089,BM1089,BQ1089,BU1089,BY1089,CC1089),1)+LARGE((Q1089,U1089,Y1089,AC1089,AG1089,AK1089,AO1089,AS1089,AW1089,BA1089,BE1089,BI1089,BM1089,BQ1089,BU1089,BY1089,CC1089),2)+LARGE((Q1089,U1089,Y1089,AC1089,AG1089,AK1089,AO1089,AS1089,AW1089,BA1089,BE1089,BI1089,BM1089,BQ1089,BU1089,BY1089,CC1089),3)+LARGE((Q1089,U1089,Y1089,AC1089,AG1089,AK1089,AO1089,AS1089,AW1089,BA1089,BE1089,BI1089,BM1089,BQ1089,BU1089,BY1089,CC1089),4)+LARGE((Q1089,U1089,Y1089,AC1089,AG1089,AK1089,AO1089,AS1089,AW1089,BA1089,BE1089,BI1089,BM1089,BQ1089,BU1089,BY1089,CC1089),5),J1089)</f>
        <v>1</v>
      </c>
      <c r="O1089" s="250">
        <f>IF($M1089="ano",LARGE((S1089,W1089,AA1089,AE1089,AI1089,AM1089,AQ1089,AU1089,AY1089,BC1089,BG1089,BK1089,BO1089,BS1089,BW1089,CA1089,CE1089),1)+LARGE((S1089,W1089,AA1089,AE1089,AI1089,AM1089,AQ1089,AU1089,AY1089,BC1089,BG1089,BK1089,BO1089,BS1089,BW1089,CA1089,CE1089),2)+LARGE((S1089,W1089,AA1089,AE1089,AI1089,AM1089,AQ1089,AU1089,AY1089,BC1089,BG1089,BK1089,BO1089,BS1089,BW1089,CA1089,CE1089),3)+LARGE((S1089,W1089,AA1089,AE1089,AI1089,AM1089,AQ1089,AU1089,AY1089,BC1089,BG1089,BK1089,BO1089,BS1089,BW1089,CA1089,CE1089),4)+LARGE((S1089,W1089,AA1089,AE1089,AI1089,AM1089,AQ1089,AU1089,AY1089,BC1089,BG1089,BK1089,BO1089,BS1089,BW1089,CA1089,CE1089),5),K1089)</f>
        <v>1.1499999999999999</v>
      </c>
      <c r="P1089" s="191"/>
      <c r="Q1089" s="192"/>
      <c r="R1089" s="192"/>
      <c r="S1089" s="193"/>
      <c r="T1089" s="194"/>
      <c r="U1089" s="195"/>
      <c r="V1089" s="195"/>
      <c r="W1089" s="196"/>
      <c r="X1089" s="197">
        <v>0.10255787037037038</v>
      </c>
      <c r="Y1089" s="261">
        <v>1</v>
      </c>
      <c r="Z1089" s="197">
        <v>8.9850950231481486E-2</v>
      </c>
      <c r="AA1089" s="261">
        <v>1.1499999999999999</v>
      </c>
      <c r="AB1089" s="200"/>
      <c r="AC1089" s="201"/>
      <c r="AD1089" s="201"/>
      <c r="AE1089" s="202"/>
      <c r="AF1089" s="203"/>
      <c r="AG1089" s="204" t="s">
        <v>247</v>
      </c>
      <c r="AH1089" s="204"/>
      <c r="AI1089" s="205"/>
      <c r="AJ1089" s="200"/>
      <c r="AK1089" s="201" t="s">
        <v>247</v>
      </c>
      <c r="AL1089" s="201"/>
      <c r="AM1089" s="202"/>
      <c r="AN1089" s="206"/>
      <c r="AO1089" s="207" t="s">
        <v>247</v>
      </c>
      <c r="AP1089" s="207"/>
      <c r="AQ1089" s="208"/>
      <c r="AR1089" s="77"/>
      <c r="AS1089" s="60"/>
      <c r="AT1089" s="60"/>
      <c r="AU1089" s="202"/>
      <c r="AV1089" s="78"/>
      <c r="AW1089" s="231"/>
      <c r="AX1089" s="231"/>
      <c r="AY1089" s="253"/>
      <c r="AZ1089" s="64"/>
      <c r="BA1089" s="207"/>
      <c r="BB1089" s="207"/>
      <c r="BC1089" s="208"/>
      <c r="BD1089" s="210"/>
      <c r="BE1089" s="211"/>
      <c r="BF1089" s="211"/>
      <c r="BG1089" s="212"/>
      <c r="BH1089" s="213"/>
      <c r="BI1089" s="214"/>
      <c r="BJ1089" s="214"/>
      <c r="BK1089" s="215"/>
      <c r="BL1089" s="112"/>
      <c r="BM1089" s="233"/>
      <c r="BN1089" s="233"/>
      <c r="BO1089" s="255"/>
      <c r="BP1089" s="216"/>
      <c r="BQ1089" s="216"/>
      <c r="BR1089" s="216"/>
      <c r="BS1089" s="217"/>
      <c r="BT1089" s="218"/>
      <c r="BU1089" s="259"/>
      <c r="BV1089" s="259"/>
      <c r="BW1089" s="260"/>
      <c r="BX1089" s="219"/>
      <c r="BY1089" s="257"/>
      <c r="BZ1089" s="257"/>
      <c r="CA1089" s="257"/>
      <c r="CB1089" s="221"/>
      <c r="CC1089" s="222"/>
      <c r="CD1089" s="222"/>
      <c r="CE1089" s="222"/>
      <c r="CF1089" s="49"/>
    </row>
    <row r="1090" spans="1:84" s="62" customFormat="1" ht="15" customHeight="1">
      <c r="A1090" s="49"/>
      <c r="B1090" s="2">
        <v>1287</v>
      </c>
      <c r="C1090" s="2">
        <v>1085</v>
      </c>
      <c r="D1090" s="49" t="s">
        <v>2490</v>
      </c>
      <c r="E1090" s="49" t="s">
        <v>1554</v>
      </c>
      <c r="F1090" s="93"/>
      <c r="G1090" s="85">
        <v>1964</v>
      </c>
      <c r="H1090" s="49" t="s">
        <v>31</v>
      </c>
      <c r="I1090" s="49" t="s">
        <v>39</v>
      </c>
      <c r="J1090" s="105">
        <f t="shared" si="81"/>
        <v>1</v>
      </c>
      <c r="K1090" s="249">
        <f t="shared" si="82"/>
        <v>1.1300000000000001</v>
      </c>
      <c r="L1090" s="51">
        <f t="shared" si="83"/>
        <v>1</v>
      </c>
      <c r="M1090" s="52" t="str">
        <f t="shared" si="84"/>
        <v>nie</v>
      </c>
      <c r="N1090" s="106">
        <f>IF($M1090="ano",LARGE((Q1090,U1090,Y1090,AC1090,AG1090,AK1090,AO1090,AS1090,AW1090,BA1090,BE1090,BI1090,BM1090,BQ1090,BU1090,BY1090,CC1090),1)+LARGE((Q1090,U1090,Y1090,AC1090,AG1090,AK1090,AO1090,AS1090,AW1090,BA1090,BE1090,BI1090,BM1090,BQ1090,BU1090,BY1090,CC1090),2)+LARGE((Q1090,U1090,Y1090,AC1090,AG1090,AK1090,AO1090,AS1090,AW1090,BA1090,BE1090,BI1090,BM1090,BQ1090,BU1090,BY1090,CC1090),3)+LARGE((Q1090,U1090,Y1090,AC1090,AG1090,AK1090,AO1090,AS1090,AW1090,BA1090,BE1090,BI1090,BM1090,BQ1090,BU1090,BY1090,CC1090),4)+LARGE((Q1090,U1090,Y1090,AC1090,AG1090,AK1090,AO1090,AS1090,AW1090,BA1090,BE1090,BI1090,BM1090,BQ1090,BU1090,BY1090,CC1090),5),J1090)</f>
        <v>1</v>
      </c>
      <c r="O1090" s="250">
        <f>IF($M1090="ano",LARGE((S1090,W1090,AA1090,AE1090,AI1090,AM1090,AQ1090,AU1090,AY1090,BC1090,BG1090,BK1090,BO1090,BS1090,BW1090,CA1090,CE1090),1)+LARGE((S1090,W1090,AA1090,AE1090,AI1090,AM1090,AQ1090,AU1090,AY1090,BC1090,BG1090,BK1090,BO1090,BS1090,BW1090,CA1090,CE1090),2)+LARGE((S1090,W1090,AA1090,AE1090,AI1090,AM1090,AQ1090,AU1090,AY1090,BC1090,BG1090,BK1090,BO1090,BS1090,BW1090,CA1090,CE1090),3)+LARGE((S1090,W1090,AA1090,AE1090,AI1090,AM1090,AQ1090,AU1090,AY1090,BC1090,BG1090,BK1090,BO1090,BS1090,BW1090,CA1090,CE1090),4)+LARGE((S1090,W1090,AA1090,AE1090,AI1090,AM1090,AQ1090,AU1090,AY1090,BC1090,BG1090,BK1090,BO1090,BS1090,BW1090,CA1090,CE1090),5),K1090)</f>
        <v>1.1300000000000001</v>
      </c>
      <c r="P1090" s="191"/>
      <c r="Q1090" s="192"/>
      <c r="R1090" s="192"/>
      <c r="S1090" s="193"/>
      <c r="T1090" s="194">
        <v>0.20912037037037037</v>
      </c>
      <c r="U1090" s="256">
        <v>1</v>
      </c>
      <c r="V1090" s="194">
        <v>0.18636807407407407</v>
      </c>
      <c r="W1090" s="256">
        <v>1.1300000000000001</v>
      </c>
      <c r="X1090" s="197"/>
      <c r="Y1090" s="198" t="s">
        <v>247</v>
      </c>
      <c r="Z1090" s="198"/>
      <c r="AA1090" s="199" t="s">
        <v>247</v>
      </c>
      <c r="AB1090" s="200"/>
      <c r="AC1090" s="201"/>
      <c r="AD1090" s="201"/>
      <c r="AE1090" s="202"/>
      <c r="AF1090" s="203"/>
      <c r="AG1090" s="204"/>
      <c r="AH1090" s="204"/>
      <c r="AI1090" s="205"/>
      <c r="AJ1090" s="200"/>
      <c r="AK1090" s="201"/>
      <c r="AL1090" s="201"/>
      <c r="AM1090" s="202"/>
      <c r="AN1090" s="206"/>
      <c r="AO1090" s="207" t="s">
        <v>247</v>
      </c>
      <c r="AP1090" s="207"/>
      <c r="AQ1090" s="208"/>
      <c r="AR1090" s="77"/>
      <c r="AS1090" s="60"/>
      <c r="AT1090" s="60"/>
      <c r="AU1090" s="202"/>
      <c r="AV1090" s="78"/>
      <c r="AW1090" s="231"/>
      <c r="AX1090" s="231"/>
      <c r="AY1090" s="253"/>
      <c r="AZ1090" s="64"/>
      <c r="BA1090" s="207"/>
      <c r="BB1090" s="207"/>
      <c r="BC1090" s="208"/>
      <c r="BD1090" s="210"/>
      <c r="BE1090" s="211"/>
      <c r="BF1090" s="211"/>
      <c r="BG1090" s="212"/>
      <c r="BH1090" s="213"/>
      <c r="BI1090" s="214"/>
      <c r="BJ1090" s="214"/>
      <c r="BK1090" s="215"/>
      <c r="BL1090" s="112"/>
      <c r="BM1090" s="233"/>
      <c r="BN1090" s="233"/>
      <c r="BO1090" s="255"/>
      <c r="BP1090" s="216"/>
      <c r="BQ1090" s="216"/>
      <c r="BR1090" s="216"/>
      <c r="BS1090" s="217"/>
      <c r="BT1090" s="218"/>
      <c r="BU1090" s="259"/>
      <c r="BV1090" s="259"/>
      <c r="BW1090" s="260"/>
      <c r="BX1090" s="219"/>
      <c r="BY1090" s="257"/>
      <c r="BZ1090" s="257"/>
      <c r="CA1090" s="257"/>
      <c r="CB1090" s="221"/>
      <c r="CC1090" s="222"/>
      <c r="CD1090" s="222"/>
      <c r="CE1090" s="222"/>
      <c r="CF1090" s="49"/>
    </row>
    <row r="1091" spans="1:84" s="62" customFormat="1" ht="15" customHeight="1">
      <c r="A1091" s="49"/>
      <c r="B1091" s="2">
        <v>1288</v>
      </c>
      <c r="C1091" s="2">
        <v>1086</v>
      </c>
      <c r="D1091" s="47" t="s">
        <v>2437</v>
      </c>
      <c r="E1091" s="47" t="s">
        <v>1872</v>
      </c>
      <c r="F1091" s="89" t="s">
        <v>1542</v>
      </c>
      <c r="G1091" s="48">
        <v>1964</v>
      </c>
      <c r="H1091" s="49" t="s">
        <v>31</v>
      </c>
      <c r="I1091" s="2" t="s">
        <v>39</v>
      </c>
      <c r="J1091" s="105">
        <f t="shared" si="81"/>
        <v>1</v>
      </c>
      <c r="K1091" s="249">
        <f t="shared" si="82"/>
        <v>1.1300000000000001</v>
      </c>
      <c r="L1091" s="51">
        <f t="shared" si="83"/>
        <v>1</v>
      </c>
      <c r="M1091" s="52" t="str">
        <f t="shared" si="84"/>
        <v>nie</v>
      </c>
      <c r="N1091" s="106">
        <f>IF($M1091="ano",LARGE((Q1091,U1091,Y1091,AC1091,AG1091,AK1091,AO1091,AS1091,AW1091,BA1091,BE1091,BI1091,BM1091,BQ1091,BU1091,BY1091,CC1091),1)+LARGE((Q1091,U1091,Y1091,AC1091,AG1091,AK1091,AO1091,AS1091,AW1091,BA1091,BE1091,BI1091,BM1091,BQ1091,BU1091,BY1091,CC1091),2)+LARGE((Q1091,U1091,Y1091,AC1091,AG1091,AK1091,AO1091,AS1091,AW1091,BA1091,BE1091,BI1091,BM1091,BQ1091,BU1091,BY1091,CC1091),3)+LARGE((Q1091,U1091,Y1091,AC1091,AG1091,AK1091,AO1091,AS1091,AW1091,BA1091,BE1091,BI1091,BM1091,BQ1091,BU1091,BY1091,CC1091),4)+LARGE((Q1091,U1091,Y1091,AC1091,AG1091,AK1091,AO1091,AS1091,AW1091,BA1091,BE1091,BI1091,BM1091,BQ1091,BU1091,BY1091,CC1091),5),J1091)</f>
        <v>1</v>
      </c>
      <c r="O1091" s="250">
        <f>IF($M1091="ano",LARGE((S1091,W1091,AA1091,AE1091,AI1091,AM1091,AQ1091,AU1091,AY1091,BC1091,BG1091,BK1091,BO1091,BS1091,BW1091,CA1091,CE1091),1)+LARGE((S1091,W1091,AA1091,AE1091,AI1091,AM1091,AQ1091,AU1091,AY1091,BC1091,BG1091,BK1091,BO1091,BS1091,BW1091,CA1091,CE1091),2)+LARGE((S1091,W1091,AA1091,AE1091,AI1091,AM1091,AQ1091,AU1091,AY1091,BC1091,BG1091,BK1091,BO1091,BS1091,BW1091,CA1091,CE1091),3)+LARGE((S1091,W1091,AA1091,AE1091,AI1091,AM1091,AQ1091,AU1091,AY1091,BC1091,BG1091,BK1091,BO1091,BS1091,BW1091,CA1091,CE1091),4)+LARGE((S1091,W1091,AA1091,AE1091,AI1091,AM1091,AQ1091,AU1091,AY1091,BC1091,BG1091,BK1091,BO1091,BS1091,BW1091,CA1091,CE1091),5),K1091)</f>
        <v>1.1300000000000001</v>
      </c>
      <c r="P1091" s="191"/>
      <c r="Q1091" s="192"/>
      <c r="R1091" s="192"/>
      <c r="S1091" s="193"/>
      <c r="T1091" s="194">
        <v>0.17686342592592594</v>
      </c>
      <c r="U1091" s="256">
        <v>1</v>
      </c>
      <c r="V1091" s="194">
        <v>0.15762068518518518</v>
      </c>
      <c r="W1091" s="256">
        <v>1.1300000000000001</v>
      </c>
      <c r="X1091" s="197"/>
      <c r="Y1091" s="198" t="s">
        <v>247</v>
      </c>
      <c r="Z1091" s="198"/>
      <c r="AA1091" s="199" t="s">
        <v>247</v>
      </c>
      <c r="AB1091" s="200"/>
      <c r="AC1091" s="201"/>
      <c r="AD1091" s="201"/>
      <c r="AE1091" s="202"/>
      <c r="AF1091" s="203"/>
      <c r="AG1091" s="204"/>
      <c r="AH1091" s="204"/>
      <c r="AI1091" s="205"/>
      <c r="AJ1091" s="200"/>
      <c r="AK1091" s="201"/>
      <c r="AL1091" s="201"/>
      <c r="AM1091" s="202"/>
      <c r="AN1091" s="206"/>
      <c r="AO1091" s="207" t="s">
        <v>247</v>
      </c>
      <c r="AP1091" s="207"/>
      <c r="AQ1091" s="208"/>
      <c r="AR1091" s="77"/>
      <c r="AS1091" s="60"/>
      <c r="AT1091" s="60"/>
      <c r="AU1091" s="202"/>
      <c r="AV1091" s="78"/>
      <c r="AW1091" s="231"/>
      <c r="AX1091" s="231"/>
      <c r="AY1091" s="253"/>
      <c r="AZ1091" s="64"/>
      <c r="BA1091" s="207"/>
      <c r="BB1091" s="207"/>
      <c r="BC1091" s="208"/>
      <c r="BD1091" s="210"/>
      <c r="BE1091" s="211"/>
      <c r="BF1091" s="211"/>
      <c r="BG1091" s="212"/>
      <c r="BH1091" s="213"/>
      <c r="BI1091" s="214"/>
      <c r="BJ1091" s="214"/>
      <c r="BK1091" s="215"/>
      <c r="BL1091" s="112"/>
      <c r="BM1091" s="233"/>
      <c r="BN1091" s="233"/>
      <c r="BO1091" s="255"/>
      <c r="BP1091" s="216"/>
      <c r="BQ1091" s="216"/>
      <c r="BR1091" s="216"/>
      <c r="BS1091" s="217"/>
      <c r="BT1091" s="218"/>
      <c r="BU1091" s="259"/>
      <c r="BV1091" s="259"/>
      <c r="BW1091" s="260"/>
      <c r="BX1091" s="219"/>
      <c r="BY1091" s="257"/>
      <c r="BZ1091" s="257"/>
      <c r="CA1091" s="257"/>
      <c r="CB1091" s="221"/>
      <c r="CC1091" s="222"/>
      <c r="CD1091" s="222"/>
      <c r="CE1091" s="222"/>
      <c r="CF1091" s="49"/>
    </row>
    <row r="1092" spans="1:84" s="62" customFormat="1" ht="15" customHeight="1">
      <c r="A1092" s="49"/>
      <c r="B1092" s="2">
        <v>1291</v>
      </c>
      <c r="C1092" s="2">
        <v>1087</v>
      </c>
      <c r="D1092" s="49" t="s">
        <v>91</v>
      </c>
      <c r="E1092" s="49" t="s">
        <v>1958</v>
      </c>
      <c r="F1092" s="93" t="s">
        <v>178</v>
      </c>
      <c r="G1092" s="85">
        <v>1966</v>
      </c>
      <c r="H1092" s="49" t="s">
        <v>31</v>
      </c>
      <c r="I1092" s="49" t="s">
        <v>39</v>
      </c>
      <c r="J1092" s="105">
        <f t="shared" si="81"/>
        <v>1</v>
      </c>
      <c r="K1092" s="249">
        <f t="shared" si="82"/>
        <v>1.1100000000000001</v>
      </c>
      <c r="L1092" s="51">
        <f t="shared" si="83"/>
        <v>1</v>
      </c>
      <c r="M1092" s="52" t="str">
        <f t="shared" si="84"/>
        <v>nie</v>
      </c>
      <c r="N1092" s="106">
        <f>IF($M1092="ano",LARGE((Q1092,U1092,Y1092,AC1092,AG1092,AK1092,AO1092,AS1092,AW1092,BA1092,BE1092,BI1092,BM1092,BQ1092,BU1092,BY1092,CC1092),1)+LARGE((Q1092,U1092,Y1092,AC1092,AG1092,AK1092,AO1092,AS1092,AW1092,BA1092,BE1092,BI1092,BM1092,BQ1092,BU1092,BY1092,CC1092),2)+LARGE((Q1092,U1092,Y1092,AC1092,AG1092,AK1092,AO1092,AS1092,AW1092,BA1092,BE1092,BI1092,BM1092,BQ1092,BU1092,BY1092,CC1092),3)+LARGE((Q1092,U1092,Y1092,AC1092,AG1092,AK1092,AO1092,AS1092,AW1092,BA1092,BE1092,BI1092,BM1092,BQ1092,BU1092,BY1092,CC1092),4)+LARGE((Q1092,U1092,Y1092,AC1092,AG1092,AK1092,AO1092,AS1092,AW1092,BA1092,BE1092,BI1092,BM1092,BQ1092,BU1092,BY1092,CC1092),5),J1092)</f>
        <v>1</v>
      </c>
      <c r="O1092" s="250">
        <f>IF($M1092="ano",LARGE((S1092,W1092,AA1092,AE1092,AI1092,AM1092,AQ1092,AU1092,AY1092,BC1092,BG1092,BK1092,BO1092,BS1092,BW1092,CA1092,CE1092),1)+LARGE((S1092,W1092,AA1092,AE1092,AI1092,AM1092,AQ1092,AU1092,AY1092,BC1092,BG1092,BK1092,BO1092,BS1092,BW1092,CA1092,CE1092),2)+LARGE((S1092,W1092,AA1092,AE1092,AI1092,AM1092,AQ1092,AU1092,AY1092,BC1092,BG1092,BK1092,BO1092,BS1092,BW1092,CA1092,CE1092),3)+LARGE((S1092,W1092,AA1092,AE1092,AI1092,AM1092,AQ1092,AU1092,AY1092,BC1092,BG1092,BK1092,BO1092,BS1092,BW1092,CA1092,CE1092),4)+LARGE((S1092,W1092,AA1092,AE1092,AI1092,AM1092,AQ1092,AU1092,AY1092,BC1092,BG1092,BK1092,BO1092,BS1092,BW1092,CA1092,CE1092),5),K1092)</f>
        <v>1.1100000000000001</v>
      </c>
      <c r="P1092" s="54"/>
      <c r="Q1092" s="55"/>
      <c r="R1092" s="55"/>
      <c r="S1092" s="193"/>
      <c r="T1092" s="56"/>
      <c r="U1092" s="57"/>
      <c r="V1092" s="57"/>
      <c r="W1092" s="196"/>
      <c r="X1092" s="58"/>
      <c r="Y1092" s="59" t="s">
        <v>247</v>
      </c>
      <c r="Z1092" s="59"/>
      <c r="AA1092" s="199" t="s">
        <v>247</v>
      </c>
      <c r="AB1092" s="200">
        <v>0.10978009259259261</v>
      </c>
      <c r="AC1092" s="252">
        <v>1</v>
      </c>
      <c r="AD1092" s="200">
        <v>9.9482719907407424E-2</v>
      </c>
      <c r="AE1092" s="252">
        <v>1.1100000000000001</v>
      </c>
      <c r="AF1092" s="61"/>
      <c r="AG1092" s="61"/>
      <c r="AH1092" s="61"/>
      <c r="AI1092" s="205"/>
      <c r="AJ1092" s="200"/>
      <c r="AK1092" s="201"/>
      <c r="AL1092" s="201"/>
      <c r="AM1092" s="202"/>
      <c r="AN1092" s="206"/>
      <c r="AO1092" s="207" t="s">
        <v>247</v>
      </c>
      <c r="AP1092" s="207"/>
      <c r="AQ1092" s="208"/>
      <c r="AR1092" s="77"/>
      <c r="AS1092" s="60"/>
      <c r="AT1092" s="60"/>
      <c r="AU1092" s="202"/>
      <c r="AV1092" s="78"/>
      <c r="AW1092" s="231"/>
      <c r="AX1092" s="231"/>
      <c r="AY1092" s="253"/>
      <c r="AZ1092" s="64"/>
      <c r="BA1092" s="207"/>
      <c r="BB1092" s="207"/>
      <c r="BC1092" s="208"/>
      <c r="BD1092" s="210"/>
      <c r="BE1092" s="211"/>
      <c r="BF1092" s="211"/>
      <c r="BG1092" s="212"/>
      <c r="BH1092" s="213"/>
      <c r="BI1092" s="214"/>
      <c r="BJ1092" s="214"/>
      <c r="BK1092" s="215"/>
      <c r="BL1092" s="112"/>
      <c r="BM1092" s="233"/>
      <c r="BN1092" s="233"/>
      <c r="BO1092" s="255"/>
      <c r="BP1092" s="69"/>
      <c r="BQ1092" s="69"/>
      <c r="BR1092" s="69"/>
      <c r="BS1092" s="217"/>
      <c r="BT1092" s="218"/>
      <c r="BU1092" s="259"/>
      <c r="BV1092" s="259"/>
      <c r="BW1092" s="260"/>
      <c r="BX1092" s="219"/>
      <c r="BY1092" s="257"/>
      <c r="BZ1092" s="257"/>
      <c r="CA1092" s="257"/>
      <c r="CB1092" s="221"/>
      <c r="CC1092" s="222"/>
      <c r="CD1092" s="222"/>
      <c r="CE1092" s="222"/>
      <c r="CF1092" s="49"/>
    </row>
    <row r="1093" spans="1:84" s="62" customFormat="1" ht="15" customHeight="1">
      <c r="A1093" s="49"/>
      <c r="B1093" s="2">
        <v>1292</v>
      </c>
      <c r="C1093" s="2">
        <v>1088</v>
      </c>
      <c r="D1093" s="47" t="s">
        <v>1906</v>
      </c>
      <c r="E1093" s="47" t="s">
        <v>1905</v>
      </c>
      <c r="F1093" s="89" t="s">
        <v>1519</v>
      </c>
      <c r="G1093" s="48">
        <v>1967</v>
      </c>
      <c r="H1093" s="49" t="s">
        <v>31</v>
      </c>
      <c r="I1093" s="2" t="str">
        <f>IF(G1093&lt;=1953,"M60",IF(G1093&lt;=1963,"M50",IF(G1093&lt;=1973,"M40","M")))</f>
        <v>M40</v>
      </c>
      <c r="J1093" s="105">
        <f t="shared" si="81"/>
        <v>1</v>
      </c>
      <c r="K1093" s="249">
        <f t="shared" si="82"/>
        <v>1.1000000000000001</v>
      </c>
      <c r="L1093" s="51">
        <f t="shared" si="83"/>
        <v>1</v>
      </c>
      <c r="M1093" s="52" t="str">
        <f t="shared" si="84"/>
        <v>nie</v>
      </c>
      <c r="N1093" s="106">
        <f>IF($M1093="ano",LARGE((Q1093,U1093,Y1093,AC1093,AG1093,AK1093,AO1093,AS1093,AW1093,BA1093,BE1093,BI1093,BM1093,BQ1093,BU1093,BY1093,CC1093),1)+LARGE((Q1093,U1093,Y1093,AC1093,AG1093,AK1093,AO1093,AS1093,AW1093,BA1093,BE1093,BI1093,BM1093,BQ1093,BU1093,BY1093,CC1093),2)+LARGE((Q1093,U1093,Y1093,AC1093,AG1093,AK1093,AO1093,AS1093,AW1093,BA1093,BE1093,BI1093,BM1093,BQ1093,BU1093,BY1093,CC1093),3)+LARGE((Q1093,U1093,Y1093,AC1093,AG1093,AK1093,AO1093,AS1093,AW1093,BA1093,BE1093,BI1093,BM1093,BQ1093,BU1093,BY1093,CC1093),4)+LARGE((Q1093,U1093,Y1093,AC1093,AG1093,AK1093,AO1093,AS1093,AW1093,BA1093,BE1093,BI1093,BM1093,BQ1093,BU1093,BY1093,CC1093),5),J1093)</f>
        <v>1</v>
      </c>
      <c r="O1093" s="250">
        <f>IF($M1093="ano",LARGE((S1093,W1093,AA1093,AE1093,AI1093,AM1093,AQ1093,AU1093,AY1093,BC1093,BG1093,BK1093,BO1093,BS1093,BW1093,CA1093,CE1093),1)+LARGE((S1093,W1093,AA1093,AE1093,AI1093,AM1093,AQ1093,AU1093,AY1093,BC1093,BG1093,BK1093,BO1093,BS1093,BW1093,CA1093,CE1093),2)+LARGE((S1093,W1093,AA1093,AE1093,AI1093,AM1093,AQ1093,AU1093,AY1093,BC1093,BG1093,BK1093,BO1093,BS1093,BW1093,CA1093,CE1093),3)+LARGE((S1093,W1093,AA1093,AE1093,AI1093,AM1093,AQ1093,AU1093,AY1093,BC1093,BG1093,BK1093,BO1093,BS1093,BW1093,CA1093,CE1093),4)+LARGE((S1093,W1093,AA1093,AE1093,AI1093,AM1093,AQ1093,AU1093,AY1093,BC1093,BG1093,BK1093,BO1093,BS1093,BW1093,CA1093,CE1093),5),K1093)</f>
        <v>1.1000000000000001</v>
      </c>
      <c r="P1093" s="191"/>
      <c r="Q1093" s="192"/>
      <c r="R1093" s="192"/>
      <c r="S1093" s="193"/>
      <c r="T1093" s="194"/>
      <c r="U1093" s="195"/>
      <c r="V1093" s="195"/>
      <c r="W1093" s="196"/>
      <c r="X1093" s="197">
        <v>9.796296296296296E-2</v>
      </c>
      <c r="Y1093" s="261">
        <v>1</v>
      </c>
      <c r="Z1093" s="197">
        <v>8.9508759259259246E-2</v>
      </c>
      <c r="AA1093" s="261">
        <v>1.1000000000000001</v>
      </c>
      <c r="AB1093" s="200"/>
      <c r="AC1093" s="201"/>
      <c r="AD1093" s="201"/>
      <c r="AE1093" s="202"/>
      <c r="AF1093" s="203"/>
      <c r="AG1093" s="204"/>
      <c r="AH1093" s="204"/>
      <c r="AI1093" s="205"/>
      <c r="AJ1093" s="200"/>
      <c r="AK1093" s="201" t="s">
        <v>247</v>
      </c>
      <c r="AL1093" s="201"/>
      <c r="AM1093" s="202"/>
      <c r="AN1093" s="206"/>
      <c r="AO1093" s="207" t="s">
        <v>247</v>
      </c>
      <c r="AP1093" s="207"/>
      <c r="AQ1093" s="208"/>
      <c r="AR1093" s="77"/>
      <c r="AS1093" s="60"/>
      <c r="AT1093" s="60"/>
      <c r="AU1093" s="202"/>
      <c r="AV1093" s="78"/>
      <c r="AW1093" s="231"/>
      <c r="AX1093" s="231"/>
      <c r="AY1093" s="253"/>
      <c r="AZ1093" s="64"/>
      <c r="BA1093" s="207"/>
      <c r="BB1093" s="207"/>
      <c r="BC1093" s="208"/>
      <c r="BD1093" s="210"/>
      <c r="BE1093" s="211"/>
      <c r="BF1093" s="211"/>
      <c r="BG1093" s="212"/>
      <c r="BH1093" s="213"/>
      <c r="BI1093" s="214"/>
      <c r="BJ1093" s="214"/>
      <c r="BK1093" s="215"/>
      <c r="BL1093" s="112"/>
      <c r="BM1093" s="233"/>
      <c r="BN1093" s="233"/>
      <c r="BO1093" s="255"/>
      <c r="BP1093" s="216"/>
      <c r="BQ1093" s="216"/>
      <c r="BR1093" s="216"/>
      <c r="BS1093" s="217"/>
      <c r="BT1093" s="218"/>
      <c r="BU1093" s="259"/>
      <c r="BV1093" s="259"/>
      <c r="BW1093" s="260"/>
      <c r="BX1093" s="219"/>
      <c r="BY1093" s="257"/>
      <c r="BZ1093" s="257"/>
      <c r="CA1093" s="257"/>
      <c r="CB1093" s="221"/>
      <c r="CC1093" s="222"/>
      <c r="CD1093" s="222"/>
      <c r="CE1093" s="222"/>
      <c r="CF1093" s="49"/>
    </row>
    <row r="1094" spans="1:84" s="62" customFormat="1" ht="15" customHeight="1">
      <c r="A1094" s="49"/>
      <c r="B1094" s="2">
        <v>1300</v>
      </c>
      <c r="C1094" s="2">
        <v>1089</v>
      </c>
      <c r="D1094" s="47" t="s">
        <v>2431</v>
      </c>
      <c r="E1094" s="47" t="s">
        <v>1855</v>
      </c>
      <c r="F1094" s="89" t="s">
        <v>2432</v>
      </c>
      <c r="G1094" s="48">
        <v>1972</v>
      </c>
      <c r="H1094" s="49" t="s">
        <v>31</v>
      </c>
      <c r="I1094" s="2" t="s">
        <v>39</v>
      </c>
      <c r="J1094" s="105">
        <f t="shared" ref="J1094:J1157" si="85">SUMIF($P$5:$CF$5,"Body",P1094:CF1094)</f>
        <v>1</v>
      </c>
      <c r="K1094" s="249">
        <f t="shared" ref="K1094:K1157" si="86">SUMIF($P$5:$CF$5,"Body koef-vek",P1094:CF1094)</f>
        <v>1.06</v>
      </c>
      <c r="L1094" s="51">
        <f t="shared" ref="L1094:L1157" si="87">COUNT(Q1094,U1094,Y1094,AC1094,AG1094,AK1094,AO1094,AS1094,AW1094,BA1094,BE1094,BI1094,BM1094,BQ1094,BU1094,BY1094,CC1094)</f>
        <v>1</v>
      </c>
      <c r="M1094" s="52" t="str">
        <f t="shared" ref="M1094:M1157" si="88">IF(L1094&lt;=5,"nie","ano")</f>
        <v>nie</v>
      </c>
      <c r="N1094" s="106">
        <f>IF($M1094="ano",LARGE((Q1094,U1094,Y1094,AC1094,AG1094,AK1094,AO1094,AS1094,AW1094,BA1094,BE1094,BI1094,BM1094,BQ1094,BU1094,BY1094,CC1094),1)+LARGE((Q1094,U1094,Y1094,AC1094,AG1094,AK1094,AO1094,AS1094,AW1094,BA1094,BE1094,BI1094,BM1094,BQ1094,BU1094,BY1094,CC1094),2)+LARGE((Q1094,U1094,Y1094,AC1094,AG1094,AK1094,AO1094,AS1094,AW1094,BA1094,BE1094,BI1094,BM1094,BQ1094,BU1094,BY1094,CC1094),3)+LARGE((Q1094,U1094,Y1094,AC1094,AG1094,AK1094,AO1094,AS1094,AW1094,BA1094,BE1094,BI1094,BM1094,BQ1094,BU1094,BY1094,CC1094),4)+LARGE((Q1094,U1094,Y1094,AC1094,AG1094,AK1094,AO1094,AS1094,AW1094,BA1094,BE1094,BI1094,BM1094,BQ1094,BU1094,BY1094,CC1094),5),J1094)</f>
        <v>1</v>
      </c>
      <c r="O1094" s="250">
        <f>IF($M1094="ano",LARGE((S1094,W1094,AA1094,AE1094,AI1094,AM1094,AQ1094,AU1094,AY1094,BC1094,BG1094,BK1094,BO1094,BS1094,BW1094,CA1094,CE1094),1)+LARGE((S1094,W1094,AA1094,AE1094,AI1094,AM1094,AQ1094,AU1094,AY1094,BC1094,BG1094,BK1094,BO1094,BS1094,BW1094,CA1094,CE1094),2)+LARGE((S1094,W1094,AA1094,AE1094,AI1094,AM1094,AQ1094,AU1094,AY1094,BC1094,BG1094,BK1094,BO1094,BS1094,BW1094,CA1094,CE1094),3)+LARGE((S1094,W1094,AA1094,AE1094,AI1094,AM1094,AQ1094,AU1094,AY1094,BC1094,BG1094,BK1094,BO1094,BS1094,BW1094,CA1094,CE1094),4)+LARGE((S1094,W1094,AA1094,AE1094,AI1094,AM1094,AQ1094,AU1094,AY1094,BC1094,BG1094,BK1094,BO1094,BS1094,BW1094,CA1094,CE1094),5),K1094)</f>
        <v>1.06</v>
      </c>
      <c r="P1094" s="191"/>
      <c r="Q1094" s="192"/>
      <c r="R1094" s="192"/>
      <c r="S1094" s="193"/>
      <c r="T1094" s="194">
        <v>0.16989583333333333</v>
      </c>
      <c r="U1094" s="256">
        <v>1</v>
      </c>
      <c r="V1094" s="194">
        <v>0.16160491666666668</v>
      </c>
      <c r="W1094" s="256">
        <v>1.06</v>
      </c>
      <c r="X1094" s="197"/>
      <c r="Y1094" s="198" t="s">
        <v>247</v>
      </c>
      <c r="Z1094" s="198"/>
      <c r="AA1094" s="199" t="s">
        <v>247</v>
      </c>
      <c r="AB1094" s="200"/>
      <c r="AC1094" s="201"/>
      <c r="AD1094" s="201"/>
      <c r="AE1094" s="202"/>
      <c r="AF1094" s="203"/>
      <c r="AG1094" s="204"/>
      <c r="AH1094" s="204"/>
      <c r="AI1094" s="205"/>
      <c r="AJ1094" s="200"/>
      <c r="AK1094" s="201"/>
      <c r="AL1094" s="201"/>
      <c r="AM1094" s="202"/>
      <c r="AN1094" s="206"/>
      <c r="AO1094" s="207" t="s">
        <v>247</v>
      </c>
      <c r="AP1094" s="207"/>
      <c r="AQ1094" s="208"/>
      <c r="AR1094" s="77"/>
      <c r="AS1094" s="60"/>
      <c r="AT1094" s="60"/>
      <c r="AU1094" s="202"/>
      <c r="AV1094" s="78"/>
      <c r="AW1094" s="231"/>
      <c r="AX1094" s="231"/>
      <c r="AY1094" s="253"/>
      <c r="AZ1094" s="64"/>
      <c r="BA1094" s="207"/>
      <c r="BB1094" s="207"/>
      <c r="BC1094" s="208"/>
      <c r="BD1094" s="210"/>
      <c r="BE1094" s="211"/>
      <c r="BF1094" s="211"/>
      <c r="BG1094" s="212"/>
      <c r="BH1094" s="213"/>
      <c r="BI1094" s="214"/>
      <c r="BJ1094" s="214"/>
      <c r="BK1094" s="215"/>
      <c r="BL1094" s="112"/>
      <c r="BM1094" s="233"/>
      <c r="BN1094" s="233"/>
      <c r="BO1094" s="255"/>
      <c r="BP1094" s="216"/>
      <c r="BQ1094" s="216"/>
      <c r="BR1094" s="216"/>
      <c r="BS1094" s="217"/>
      <c r="BT1094" s="218"/>
      <c r="BU1094" s="259"/>
      <c r="BV1094" s="259"/>
      <c r="BW1094" s="260"/>
      <c r="BX1094" s="219"/>
      <c r="BY1094" s="257"/>
      <c r="BZ1094" s="257"/>
      <c r="CA1094" s="257"/>
      <c r="CB1094" s="221"/>
      <c r="CC1094" s="222"/>
      <c r="CD1094" s="222"/>
      <c r="CE1094" s="222"/>
      <c r="CF1094" s="49"/>
    </row>
    <row r="1095" spans="1:84" s="62" customFormat="1" ht="15" customHeight="1">
      <c r="A1095" s="49"/>
      <c r="B1095" s="2">
        <v>1301</v>
      </c>
      <c r="C1095" s="2">
        <v>1090</v>
      </c>
      <c r="D1095" s="47" t="s">
        <v>1802</v>
      </c>
      <c r="E1095" s="47" t="s">
        <v>1902</v>
      </c>
      <c r="F1095" s="89" t="s">
        <v>2177</v>
      </c>
      <c r="G1095" s="48">
        <v>1972</v>
      </c>
      <c r="H1095" s="49" t="s">
        <v>31</v>
      </c>
      <c r="I1095" s="2" t="str">
        <f>IF(G1095&lt;=1953,"M60",IF(G1095&lt;=1963,"M50",IF(G1095&lt;=1973,"M40","M")))</f>
        <v>M40</v>
      </c>
      <c r="J1095" s="105">
        <f t="shared" si="85"/>
        <v>1</v>
      </c>
      <c r="K1095" s="249">
        <f t="shared" si="86"/>
        <v>1.06</v>
      </c>
      <c r="L1095" s="51">
        <f t="shared" si="87"/>
        <v>1</v>
      </c>
      <c r="M1095" s="52" t="str">
        <f t="shared" si="88"/>
        <v>nie</v>
      </c>
      <c r="N1095" s="106">
        <f>IF($M1095="ano",LARGE((Q1095,U1095,Y1095,AC1095,AG1095,AK1095,AO1095,AS1095,AW1095,BA1095,BE1095,BI1095,BM1095,BQ1095,BU1095,BY1095,CC1095),1)+LARGE((Q1095,U1095,Y1095,AC1095,AG1095,AK1095,AO1095,AS1095,AW1095,BA1095,BE1095,BI1095,BM1095,BQ1095,BU1095,BY1095,CC1095),2)+LARGE((Q1095,U1095,Y1095,AC1095,AG1095,AK1095,AO1095,AS1095,AW1095,BA1095,BE1095,BI1095,BM1095,BQ1095,BU1095,BY1095,CC1095),3)+LARGE((Q1095,U1095,Y1095,AC1095,AG1095,AK1095,AO1095,AS1095,AW1095,BA1095,BE1095,BI1095,BM1095,BQ1095,BU1095,BY1095,CC1095),4)+LARGE((Q1095,U1095,Y1095,AC1095,AG1095,AK1095,AO1095,AS1095,AW1095,BA1095,BE1095,BI1095,BM1095,BQ1095,BU1095,BY1095,CC1095),5),J1095)</f>
        <v>1</v>
      </c>
      <c r="O1095" s="250">
        <f>IF($M1095="ano",LARGE((S1095,W1095,AA1095,AE1095,AI1095,AM1095,AQ1095,AU1095,AY1095,BC1095,BG1095,BK1095,BO1095,BS1095,BW1095,CA1095,CE1095),1)+LARGE((S1095,W1095,AA1095,AE1095,AI1095,AM1095,AQ1095,AU1095,AY1095,BC1095,BG1095,BK1095,BO1095,BS1095,BW1095,CA1095,CE1095),2)+LARGE((S1095,W1095,AA1095,AE1095,AI1095,AM1095,AQ1095,AU1095,AY1095,BC1095,BG1095,BK1095,BO1095,BS1095,BW1095,CA1095,CE1095),3)+LARGE((S1095,W1095,AA1095,AE1095,AI1095,AM1095,AQ1095,AU1095,AY1095,BC1095,BG1095,BK1095,BO1095,BS1095,BW1095,CA1095,CE1095),4)+LARGE((S1095,W1095,AA1095,AE1095,AI1095,AM1095,AQ1095,AU1095,AY1095,BC1095,BG1095,BK1095,BO1095,BS1095,BW1095,CA1095,CE1095),5),K1095)</f>
        <v>1.06</v>
      </c>
      <c r="P1095" s="191"/>
      <c r="Q1095" s="192"/>
      <c r="R1095" s="192"/>
      <c r="S1095" s="193"/>
      <c r="T1095" s="194"/>
      <c r="U1095" s="195"/>
      <c r="V1095" s="195"/>
      <c r="W1095" s="196"/>
      <c r="X1095" s="197">
        <v>0.11369212962962964</v>
      </c>
      <c r="Y1095" s="261">
        <v>1</v>
      </c>
      <c r="Z1095" s="197">
        <v>0.10814395370370372</v>
      </c>
      <c r="AA1095" s="261">
        <v>1.06</v>
      </c>
      <c r="AB1095" s="200"/>
      <c r="AC1095" s="201"/>
      <c r="AD1095" s="201"/>
      <c r="AE1095" s="202"/>
      <c r="AF1095" s="203"/>
      <c r="AG1095" s="204"/>
      <c r="AH1095" s="204"/>
      <c r="AI1095" s="205"/>
      <c r="AJ1095" s="200"/>
      <c r="AK1095" s="201" t="s">
        <v>247</v>
      </c>
      <c r="AL1095" s="201"/>
      <c r="AM1095" s="202"/>
      <c r="AN1095" s="206"/>
      <c r="AO1095" s="207" t="s">
        <v>247</v>
      </c>
      <c r="AP1095" s="207"/>
      <c r="AQ1095" s="208"/>
      <c r="AR1095" s="77"/>
      <c r="AS1095" s="60"/>
      <c r="AT1095" s="60"/>
      <c r="AU1095" s="202"/>
      <c r="AV1095" s="78"/>
      <c r="AW1095" s="231"/>
      <c r="AX1095" s="231"/>
      <c r="AY1095" s="253"/>
      <c r="AZ1095" s="64"/>
      <c r="BA1095" s="207"/>
      <c r="BB1095" s="207"/>
      <c r="BC1095" s="208"/>
      <c r="BD1095" s="210"/>
      <c r="BE1095" s="211"/>
      <c r="BF1095" s="211"/>
      <c r="BG1095" s="212"/>
      <c r="BH1095" s="213"/>
      <c r="BI1095" s="214"/>
      <c r="BJ1095" s="214"/>
      <c r="BK1095" s="215"/>
      <c r="BL1095" s="112"/>
      <c r="BM1095" s="233"/>
      <c r="BN1095" s="233"/>
      <c r="BO1095" s="255"/>
      <c r="BP1095" s="216"/>
      <c r="BQ1095" s="216"/>
      <c r="BR1095" s="216"/>
      <c r="BS1095" s="217"/>
      <c r="BT1095" s="218"/>
      <c r="BU1095" s="259"/>
      <c r="BV1095" s="259"/>
      <c r="BW1095" s="260"/>
      <c r="BX1095" s="219"/>
      <c r="BY1095" s="257"/>
      <c r="BZ1095" s="257"/>
      <c r="CA1095" s="257"/>
      <c r="CB1095" s="221"/>
      <c r="CC1095" s="222"/>
      <c r="CD1095" s="222"/>
      <c r="CE1095" s="222"/>
      <c r="CF1095" s="49"/>
    </row>
    <row r="1096" spans="1:84" s="62" customFormat="1" ht="15" customHeight="1">
      <c r="A1096" s="49"/>
      <c r="B1096" s="2">
        <v>1303</v>
      </c>
      <c r="C1096" s="2">
        <v>1091</v>
      </c>
      <c r="D1096" s="47" t="s">
        <v>2436</v>
      </c>
      <c r="E1096" s="47" t="s">
        <v>2435</v>
      </c>
      <c r="F1096" s="89" t="s">
        <v>1542</v>
      </c>
      <c r="G1096" s="48">
        <v>1971</v>
      </c>
      <c r="H1096" s="49" t="s">
        <v>31</v>
      </c>
      <c r="I1096" s="2" t="s">
        <v>39</v>
      </c>
      <c r="J1096" s="105">
        <f t="shared" si="85"/>
        <v>1</v>
      </c>
      <c r="K1096" s="249">
        <f t="shared" si="86"/>
        <v>1.06</v>
      </c>
      <c r="L1096" s="51">
        <f t="shared" si="87"/>
        <v>1</v>
      </c>
      <c r="M1096" s="52" t="str">
        <f t="shared" si="88"/>
        <v>nie</v>
      </c>
      <c r="N1096" s="106">
        <f>IF($M1096="ano",LARGE((Q1096,U1096,Y1096,AC1096,AG1096,AK1096,AO1096,AS1096,AW1096,BA1096,BE1096,BI1096,BM1096,BQ1096,BU1096,BY1096,CC1096),1)+LARGE((Q1096,U1096,Y1096,AC1096,AG1096,AK1096,AO1096,AS1096,AW1096,BA1096,BE1096,BI1096,BM1096,BQ1096,BU1096,BY1096,CC1096),2)+LARGE((Q1096,U1096,Y1096,AC1096,AG1096,AK1096,AO1096,AS1096,AW1096,BA1096,BE1096,BI1096,BM1096,BQ1096,BU1096,BY1096,CC1096),3)+LARGE((Q1096,U1096,Y1096,AC1096,AG1096,AK1096,AO1096,AS1096,AW1096,BA1096,BE1096,BI1096,BM1096,BQ1096,BU1096,BY1096,CC1096),4)+LARGE((Q1096,U1096,Y1096,AC1096,AG1096,AK1096,AO1096,AS1096,AW1096,BA1096,BE1096,BI1096,BM1096,BQ1096,BU1096,BY1096,CC1096),5),J1096)</f>
        <v>1</v>
      </c>
      <c r="O1096" s="250">
        <f>IF($M1096="ano",LARGE((S1096,W1096,AA1096,AE1096,AI1096,AM1096,AQ1096,AU1096,AY1096,BC1096,BG1096,BK1096,BO1096,BS1096,BW1096,CA1096,CE1096),1)+LARGE((S1096,W1096,AA1096,AE1096,AI1096,AM1096,AQ1096,AU1096,AY1096,BC1096,BG1096,BK1096,BO1096,BS1096,BW1096,CA1096,CE1096),2)+LARGE((S1096,W1096,AA1096,AE1096,AI1096,AM1096,AQ1096,AU1096,AY1096,BC1096,BG1096,BK1096,BO1096,BS1096,BW1096,CA1096,CE1096),3)+LARGE((S1096,W1096,AA1096,AE1096,AI1096,AM1096,AQ1096,AU1096,AY1096,BC1096,BG1096,BK1096,BO1096,BS1096,BW1096,CA1096,CE1096),4)+LARGE((S1096,W1096,AA1096,AE1096,AI1096,AM1096,AQ1096,AU1096,AY1096,BC1096,BG1096,BK1096,BO1096,BS1096,BW1096,CA1096,CE1096),5),K1096)</f>
        <v>1.06</v>
      </c>
      <c r="P1096" s="191"/>
      <c r="Q1096" s="192"/>
      <c r="R1096" s="192"/>
      <c r="S1096" s="193"/>
      <c r="T1096" s="194">
        <v>0.17520833333333333</v>
      </c>
      <c r="U1096" s="256">
        <v>1</v>
      </c>
      <c r="V1096" s="194">
        <v>0.16534410416666664</v>
      </c>
      <c r="W1096" s="256">
        <v>1.06</v>
      </c>
      <c r="X1096" s="197"/>
      <c r="Y1096" s="198" t="s">
        <v>247</v>
      </c>
      <c r="Z1096" s="198"/>
      <c r="AA1096" s="199" t="s">
        <v>247</v>
      </c>
      <c r="AB1096" s="200"/>
      <c r="AC1096" s="201"/>
      <c r="AD1096" s="201"/>
      <c r="AE1096" s="202"/>
      <c r="AF1096" s="203"/>
      <c r="AG1096" s="204"/>
      <c r="AH1096" s="204"/>
      <c r="AI1096" s="205"/>
      <c r="AJ1096" s="200"/>
      <c r="AK1096" s="201"/>
      <c r="AL1096" s="201"/>
      <c r="AM1096" s="202"/>
      <c r="AN1096" s="206"/>
      <c r="AO1096" s="207" t="s">
        <v>247</v>
      </c>
      <c r="AP1096" s="207"/>
      <c r="AQ1096" s="208"/>
      <c r="AR1096" s="77"/>
      <c r="AS1096" s="60"/>
      <c r="AT1096" s="60"/>
      <c r="AU1096" s="202"/>
      <c r="AV1096" s="78"/>
      <c r="AW1096" s="231"/>
      <c r="AX1096" s="231"/>
      <c r="AY1096" s="253"/>
      <c r="AZ1096" s="64"/>
      <c r="BA1096" s="207"/>
      <c r="BB1096" s="207"/>
      <c r="BC1096" s="208"/>
      <c r="BD1096" s="210"/>
      <c r="BE1096" s="211"/>
      <c r="BF1096" s="211"/>
      <c r="BG1096" s="212"/>
      <c r="BH1096" s="213"/>
      <c r="BI1096" s="214"/>
      <c r="BJ1096" s="214"/>
      <c r="BK1096" s="215"/>
      <c r="BL1096" s="112"/>
      <c r="BM1096" s="233"/>
      <c r="BN1096" s="233"/>
      <c r="BO1096" s="255"/>
      <c r="BP1096" s="216"/>
      <c r="BQ1096" s="216"/>
      <c r="BR1096" s="216"/>
      <c r="BS1096" s="217"/>
      <c r="BT1096" s="218"/>
      <c r="BU1096" s="259"/>
      <c r="BV1096" s="259"/>
      <c r="BW1096" s="260"/>
      <c r="BX1096" s="219"/>
      <c r="BY1096" s="257"/>
      <c r="BZ1096" s="257"/>
      <c r="CA1096" s="257"/>
      <c r="CB1096" s="221"/>
      <c r="CC1096" s="222"/>
      <c r="CD1096" s="222"/>
      <c r="CE1096" s="222"/>
      <c r="CF1096" s="49"/>
    </row>
    <row r="1097" spans="1:84" s="62" customFormat="1" ht="15" customHeight="1">
      <c r="A1097" s="49"/>
      <c r="B1097" s="2">
        <v>1316</v>
      </c>
      <c r="C1097" s="2">
        <v>1092</v>
      </c>
      <c r="D1097" s="47" t="s">
        <v>1533</v>
      </c>
      <c r="E1097" s="47" t="s">
        <v>1855</v>
      </c>
      <c r="F1097" s="89"/>
      <c r="G1097" s="82">
        <v>1975</v>
      </c>
      <c r="H1097" s="49" t="s">
        <v>31</v>
      </c>
      <c r="I1097" s="2" t="s">
        <v>39</v>
      </c>
      <c r="J1097" s="105">
        <f t="shared" si="85"/>
        <v>1</v>
      </c>
      <c r="K1097" s="249">
        <f t="shared" si="86"/>
        <v>1.03</v>
      </c>
      <c r="L1097" s="51">
        <f t="shared" si="87"/>
        <v>1</v>
      </c>
      <c r="M1097" s="52" t="str">
        <f t="shared" si="88"/>
        <v>nie</v>
      </c>
      <c r="N1097" s="106">
        <f>IF($M1097="ano",LARGE((Q1097,U1097,Y1097,AC1097,AG1097,AK1097,AO1097,AS1097,AW1097,BA1097,BE1097,BI1097,BM1097,BQ1097,BU1097,BY1097,CC1097),1)+LARGE((Q1097,U1097,Y1097,AC1097,AG1097,AK1097,AO1097,AS1097,AW1097,BA1097,BE1097,BI1097,BM1097,BQ1097,BU1097,BY1097,CC1097),2)+LARGE((Q1097,U1097,Y1097,AC1097,AG1097,AK1097,AO1097,AS1097,AW1097,BA1097,BE1097,BI1097,BM1097,BQ1097,BU1097,BY1097,CC1097),3)+LARGE((Q1097,U1097,Y1097,AC1097,AG1097,AK1097,AO1097,AS1097,AW1097,BA1097,BE1097,BI1097,BM1097,BQ1097,BU1097,BY1097,CC1097),4)+LARGE((Q1097,U1097,Y1097,AC1097,AG1097,AK1097,AO1097,AS1097,AW1097,BA1097,BE1097,BI1097,BM1097,BQ1097,BU1097,BY1097,CC1097),5),J1097)</f>
        <v>1</v>
      </c>
      <c r="O1097" s="250">
        <f>IF($M1097="ano",LARGE((S1097,W1097,AA1097,AE1097,AI1097,AM1097,AQ1097,AU1097,AY1097,BC1097,BG1097,BK1097,BO1097,BS1097,BW1097,CA1097,CE1097),1)+LARGE((S1097,W1097,AA1097,AE1097,AI1097,AM1097,AQ1097,AU1097,AY1097,BC1097,BG1097,BK1097,BO1097,BS1097,BW1097,CA1097,CE1097),2)+LARGE((S1097,W1097,AA1097,AE1097,AI1097,AM1097,AQ1097,AU1097,AY1097,BC1097,BG1097,BK1097,BO1097,BS1097,BW1097,CA1097,CE1097),3)+LARGE((S1097,W1097,AA1097,AE1097,AI1097,AM1097,AQ1097,AU1097,AY1097,BC1097,BG1097,BK1097,BO1097,BS1097,BW1097,CA1097,CE1097),4)+LARGE((S1097,W1097,AA1097,AE1097,AI1097,AM1097,AQ1097,AU1097,AY1097,BC1097,BG1097,BK1097,BO1097,BS1097,BW1097,CA1097,CE1097),5),K1097)</f>
        <v>1.03</v>
      </c>
      <c r="P1097" s="191"/>
      <c r="Q1097" s="192"/>
      <c r="R1097" s="192"/>
      <c r="S1097" s="193"/>
      <c r="T1097" s="194"/>
      <c r="U1097" s="195"/>
      <c r="V1097" s="195"/>
      <c r="W1097" s="196"/>
      <c r="X1097" s="197">
        <v>0.13813657407407406</v>
      </c>
      <c r="Y1097" s="261">
        <v>1</v>
      </c>
      <c r="Z1097" s="197">
        <v>0.13451739583333333</v>
      </c>
      <c r="AA1097" s="261">
        <v>1.03</v>
      </c>
      <c r="AB1097" s="200"/>
      <c r="AC1097" s="201"/>
      <c r="AD1097" s="201"/>
      <c r="AE1097" s="202"/>
      <c r="AF1097" s="203"/>
      <c r="AG1097" s="204"/>
      <c r="AH1097" s="204"/>
      <c r="AI1097" s="205"/>
      <c r="AJ1097" s="200"/>
      <c r="AK1097" s="201"/>
      <c r="AL1097" s="201"/>
      <c r="AM1097" s="202"/>
      <c r="AN1097" s="206"/>
      <c r="AO1097" s="207" t="s">
        <v>247</v>
      </c>
      <c r="AP1097" s="207"/>
      <c r="AQ1097" s="208"/>
      <c r="AR1097" s="77"/>
      <c r="AS1097" s="60"/>
      <c r="AT1097" s="60"/>
      <c r="AU1097" s="202"/>
      <c r="AV1097" s="78"/>
      <c r="AW1097" s="231"/>
      <c r="AX1097" s="231"/>
      <c r="AY1097" s="253"/>
      <c r="AZ1097" s="64"/>
      <c r="BA1097" s="207"/>
      <c r="BB1097" s="207"/>
      <c r="BC1097" s="208"/>
      <c r="BD1097" s="210"/>
      <c r="BE1097" s="211"/>
      <c r="BF1097" s="211"/>
      <c r="BG1097" s="212"/>
      <c r="BH1097" s="213"/>
      <c r="BI1097" s="214"/>
      <c r="BJ1097" s="214"/>
      <c r="BK1097" s="215"/>
      <c r="BL1097" s="112"/>
      <c r="BM1097" s="233"/>
      <c r="BN1097" s="233"/>
      <c r="BO1097" s="255"/>
      <c r="BP1097" s="216"/>
      <c r="BQ1097" s="216"/>
      <c r="BR1097" s="216"/>
      <c r="BS1097" s="217"/>
      <c r="BT1097" s="218"/>
      <c r="BU1097" s="259"/>
      <c r="BV1097" s="259"/>
      <c r="BW1097" s="260"/>
      <c r="BX1097" s="219"/>
      <c r="BY1097" s="257"/>
      <c r="BZ1097" s="257"/>
      <c r="CA1097" s="257"/>
      <c r="CB1097" s="221"/>
      <c r="CC1097" s="222"/>
      <c r="CD1097" s="222"/>
      <c r="CE1097" s="222"/>
      <c r="CF1097" s="49"/>
    </row>
    <row r="1098" spans="1:84" s="62" customFormat="1" ht="15" customHeight="1">
      <c r="A1098" s="49"/>
      <c r="B1098" s="2">
        <v>1321</v>
      </c>
      <c r="C1098" s="2">
        <v>1093</v>
      </c>
      <c r="D1098" s="49" t="s">
        <v>2170</v>
      </c>
      <c r="E1098" s="49" t="s">
        <v>1604</v>
      </c>
      <c r="F1098" s="93" t="s">
        <v>2171</v>
      </c>
      <c r="G1098" s="85">
        <v>1977</v>
      </c>
      <c r="H1098" s="49" t="s">
        <v>31</v>
      </c>
      <c r="I1098" s="49" t="s">
        <v>39</v>
      </c>
      <c r="J1098" s="105">
        <f t="shared" si="85"/>
        <v>1</v>
      </c>
      <c r="K1098" s="249">
        <f t="shared" si="86"/>
        <v>1.02</v>
      </c>
      <c r="L1098" s="51">
        <f t="shared" si="87"/>
        <v>1</v>
      </c>
      <c r="M1098" s="52" t="str">
        <f t="shared" si="88"/>
        <v>nie</v>
      </c>
      <c r="N1098" s="106">
        <f>IF($M1098="ano",LARGE((Q1098,U1098,Y1098,AC1098,AG1098,AK1098,AO1098,AS1098,AW1098,BA1098,BE1098,BI1098,BM1098,BQ1098,BU1098,BY1098,CC1098),1)+LARGE((Q1098,U1098,Y1098,AC1098,AG1098,AK1098,AO1098,AS1098,AW1098,BA1098,BE1098,BI1098,BM1098,BQ1098,BU1098,BY1098,CC1098),2)+LARGE((Q1098,U1098,Y1098,AC1098,AG1098,AK1098,AO1098,AS1098,AW1098,BA1098,BE1098,BI1098,BM1098,BQ1098,BU1098,BY1098,CC1098),3)+LARGE((Q1098,U1098,Y1098,AC1098,AG1098,AK1098,AO1098,AS1098,AW1098,BA1098,BE1098,BI1098,BM1098,BQ1098,BU1098,BY1098,CC1098),4)+LARGE((Q1098,U1098,Y1098,AC1098,AG1098,AK1098,AO1098,AS1098,AW1098,BA1098,BE1098,BI1098,BM1098,BQ1098,BU1098,BY1098,CC1098),5),J1098)</f>
        <v>1</v>
      </c>
      <c r="O1098" s="250">
        <f>IF($M1098="ano",LARGE((S1098,W1098,AA1098,AE1098,AI1098,AM1098,AQ1098,AU1098,AY1098,BC1098,BG1098,BK1098,BO1098,BS1098,BW1098,CA1098,CE1098),1)+LARGE((S1098,W1098,AA1098,AE1098,AI1098,AM1098,AQ1098,AU1098,AY1098,BC1098,BG1098,BK1098,BO1098,BS1098,BW1098,CA1098,CE1098),2)+LARGE((S1098,W1098,AA1098,AE1098,AI1098,AM1098,AQ1098,AU1098,AY1098,BC1098,BG1098,BK1098,BO1098,BS1098,BW1098,CA1098,CE1098),3)+LARGE((S1098,W1098,AA1098,AE1098,AI1098,AM1098,AQ1098,AU1098,AY1098,BC1098,BG1098,BK1098,BO1098,BS1098,BW1098,CA1098,CE1098),4)+LARGE((S1098,W1098,AA1098,AE1098,AI1098,AM1098,AQ1098,AU1098,AY1098,BC1098,BG1098,BK1098,BO1098,BS1098,BW1098,CA1098,CE1098),5),K1098)</f>
        <v>1.02</v>
      </c>
      <c r="P1098" s="191"/>
      <c r="Q1098" s="192"/>
      <c r="R1098" s="192"/>
      <c r="S1098" s="193"/>
      <c r="T1098" s="194">
        <v>0.16549768518518518</v>
      </c>
      <c r="U1098" s="256">
        <v>1</v>
      </c>
      <c r="V1098" s="194">
        <v>0.16329656597222222</v>
      </c>
      <c r="W1098" s="256">
        <v>1.02</v>
      </c>
      <c r="X1098" s="197"/>
      <c r="Y1098" s="198" t="s">
        <v>247</v>
      </c>
      <c r="Z1098" s="198"/>
      <c r="AA1098" s="199" t="s">
        <v>247</v>
      </c>
      <c r="AB1098" s="200"/>
      <c r="AC1098" s="201"/>
      <c r="AD1098" s="201"/>
      <c r="AE1098" s="202"/>
      <c r="AF1098" s="203"/>
      <c r="AG1098" s="204"/>
      <c r="AH1098" s="204"/>
      <c r="AI1098" s="205"/>
      <c r="AJ1098" s="200"/>
      <c r="AK1098" s="201"/>
      <c r="AL1098" s="201"/>
      <c r="AM1098" s="202"/>
      <c r="AN1098" s="206"/>
      <c r="AO1098" s="207" t="s">
        <v>247</v>
      </c>
      <c r="AP1098" s="207"/>
      <c r="AQ1098" s="208"/>
      <c r="AR1098" s="77"/>
      <c r="AS1098" s="60"/>
      <c r="AT1098" s="60"/>
      <c r="AU1098" s="202"/>
      <c r="AV1098" s="78"/>
      <c r="AW1098" s="231"/>
      <c r="AX1098" s="231"/>
      <c r="AY1098" s="253"/>
      <c r="AZ1098" s="64"/>
      <c r="BA1098" s="207"/>
      <c r="BB1098" s="207"/>
      <c r="BC1098" s="208"/>
      <c r="BD1098" s="210"/>
      <c r="BE1098" s="211"/>
      <c r="BF1098" s="211"/>
      <c r="BG1098" s="212"/>
      <c r="BH1098" s="213"/>
      <c r="BI1098" s="214"/>
      <c r="BJ1098" s="214"/>
      <c r="BK1098" s="215"/>
      <c r="BL1098" s="112"/>
      <c r="BM1098" s="233"/>
      <c r="BN1098" s="233"/>
      <c r="BO1098" s="255"/>
      <c r="BP1098" s="216"/>
      <c r="BQ1098" s="216"/>
      <c r="BR1098" s="216"/>
      <c r="BS1098" s="217"/>
      <c r="BT1098" s="218"/>
      <c r="BU1098" s="259"/>
      <c r="BV1098" s="259"/>
      <c r="BW1098" s="260"/>
      <c r="BX1098" s="219"/>
      <c r="BY1098" s="257"/>
      <c r="BZ1098" s="257"/>
      <c r="CA1098" s="257"/>
      <c r="CB1098" s="221"/>
      <c r="CC1098" s="222"/>
      <c r="CD1098" s="222"/>
      <c r="CE1098" s="222"/>
      <c r="CF1098" s="49"/>
    </row>
    <row r="1099" spans="1:84" s="62" customFormat="1" ht="15" customHeight="1">
      <c r="A1099" s="49"/>
      <c r="B1099" s="2">
        <v>1323</v>
      </c>
      <c r="C1099" s="2">
        <v>1094</v>
      </c>
      <c r="D1099" s="47" t="s">
        <v>2461</v>
      </c>
      <c r="E1099" s="47" t="s">
        <v>1604</v>
      </c>
      <c r="F1099" s="89" t="s">
        <v>2460</v>
      </c>
      <c r="G1099" s="48">
        <v>1977</v>
      </c>
      <c r="H1099" s="49" t="s">
        <v>31</v>
      </c>
      <c r="I1099" s="2" t="s">
        <v>39</v>
      </c>
      <c r="J1099" s="105">
        <f t="shared" si="85"/>
        <v>1</v>
      </c>
      <c r="K1099" s="249">
        <f t="shared" si="86"/>
        <v>1.02</v>
      </c>
      <c r="L1099" s="51">
        <f t="shared" si="87"/>
        <v>1</v>
      </c>
      <c r="M1099" s="52" t="str">
        <f t="shared" si="88"/>
        <v>nie</v>
      </c>
      <c r="N1099" s="106">
        <f>IF($M1099="ano",LARGE((Q1099,U1099,Y1099,AC1099,AG1099,AK1099,AO1099,AS1099,AW1099,BA1099,BE1099,BI1099,BM1099,BQ1099,BU1099,BY1099,CC1099),1)+LARGE((Q1099,U1099,Y1099,AC1099,AG1099,AK1099,AO1099,AS1099,AW1099,BA1099,BE1099,BI1099,BM1099,BQ1099,BU1099,BY1099,CC1099),2)+LARGE((Q1099,U1099,Y1099,AC1099,AG1099,AK1099,AO1099,AS1099,AW1099,BA1099,BE1099,BI1099,BM1099,BQ1099,BU1099,BY1099,CC1099),3)+LARGE((Q1099,U1099,Y1099,AC1099,AG1099,AK1099,AO1099,AS1099,AW1099,BA1099,BE1099,BI1099,BM1099,BQ1099,BU1099,BY1099,CC1099),4)+LARGE((Q1099,U1099,Y1099,AC1099,AG1099,AK1099,AO1099,AS1099,AW1099,BA1099,BE1099,BI1099,BM1099,BQ1099,BU1099,BY1099,CC1099),5),J1099)</f>
        <v>1</v>
      </c>
      <c r="O1099" s="250">
        <f>IF($M1099="ano",LARGE((S1099,W1099,AA1099,AE1099,AI1099,AM1099,AQ1099,AU1099,AY1099,BC1099,BG1099,BK1099,BO1099,BS1099,BW1099,CA1099,CE1099),1)+LARGE((S1099,W1099,AA1099,AE1099,AI1099,AM1099,AQ1099,AU1099,AY1099,BC1099,BG1099,BK1099,BO1099,BS1099,BW1099,CA1099,CE1099),2)+LARGE((S1099,W1099,AA1099,AE1099,AI1099,AM1099,AQ1099,AU1099,AY1099,BC1099,BG1099,BK1099,BO1099,BS1099,BW1099,CA1099,CE1099),3)+LARGE((S1099,W1099,AA1099,AE1099,AI1099,AM1099,AQ1099,AU1099,AY1099,BC1099,BG1099,BK1099,BO1099,BS1099,BW1099,CA1099,CE1099),4)+LARGE((S1099,W1099,AA1099,AE1099,AI1099,AM1099,AQ1099,AU1099,AY1099,BC1099,BG1099,BK1099,BO1099,BS1099,BW1099,CA1099,CE1099),5),K1099)</f>
        <v>1.02</v>
      </c>
      <c r="P1099" s="191"/>
      <c r="Q1099" s="192"/>
      <c r="R1099" s="192"/>
      <c r="S1099" s="193"/>
      <c r="T1099" s="194"/>
      <c r="U1099" s="195"/>
      <c r="V1099" s="195"/>
      <c r="W1099" s="196"/>
      <c r="X1099" s="197">
        <v>0.19444444444444445</v>
      </c>
      <c r="Y1099" s="261">
        <v>1</v>
      </c>
      <c r="Z1099" s="197">
        <v>0.19185833333333335</v>
      </c>
      <c r="AA1099" s="261">
        <v>1.02</v>
      </c>
      <c r="AB1099" s="200"/>
      <c r="AC1099" s="201"/>
      <c r="AD1099" s="201"/>
      <c r="AE1099" s="202"/>
      <c r="AF1099" s="203"/>
      <c r="AG1099" s="204"/>
      <c r="AH1099" s="204"/>
      <c r="AI1099" s="205"/>
      <c r="AJ1099" s="200"/>
      <c r="AK1099" s="201"/>
      <c r="AL1099" s="201"/>
      <c r="AM1099" s="202"/>
      <c r="AN1099" s="206"/>
      <c r="AO1099" s="207"/>
      <c r="AP1099" s="207"/>
      <c r="AQ1099" s="208"/>
      <c r="AR1099" s="77"/>
      <c r="AS1099" s="60"/>
      <c r="AT1099" s="60"/>
      <c r="AU1099" s="202"/>
      <c r="AV1099" s="78"/>
      <c r="AW1099" s="231"/>
      <c r="AX1099" s="231"/>
      <c r="AY1099" s="253"/>
      <c r="AZ1099" s="64"/>
      <c r="BA1099" s="207"/>
      <c r="BB1099" s="207"/>
      <c r="BC1099" s="208"/>
      <c r="BD1099" s="210"/>
      <c r="BE1099" s="211"/>
      <c r="BF1099" s="211"/>
      <c r="BG1099" s="212"/>
      <c r="BH1099" s="213"/>
      <c r="BI1099" s="214"/>
      <c r="BJ1099" s="214"/>
      <c r="BK1099" s="215"/>
      <c r="BL1099" s="112"/>
      <c r="BM1099" s="233"/>
      <c r="BN1099" s="233"/>
      <c r="BO1099" s="255"/>
      <c r="BP1099" s="216"/>
      <c r="BQ1099" s="216"/>
      <c r="BR1099" s="216"/>
      <c r="BS1099" s="217"/>
      <c r="BT1099" s="218"/>
      <c r="BU1099" s="259"/>
      <c r="BV1099" s="259"/>
      <c r="BW1099" s="260"/>
      <c r="BX1099" s="219"/>
      <c r="BY1099" s="257"/>
      <c r="BZ1099" s="257"/>
      <c r="CA1099" s="257"/>
      <c r="CB1099" s="221"/>
      <c r="CC1099" s="222"/>
      <c r="CD1099" s="222"/>
      <c r="CE1099" s="222"/>
      <c r="CF1099" s="49"/>
    </row>
    <row r="1100" spans="1:84" s="62" customFormat="1" ht="15" customHeight="1">
      <c r="A1100" s="49"/>
      <c r="B1100" s="2">
        <v>1326</v>
      </c>
      <c r="C1100" s="2">
        <v>1095</v>
      </c>
      <c r="D1100" s="47" t="s">
        <v>2011</v>
      </c>
      <c r="E1100" s="47" t="s">
        <v>2010</v>
      </c>
      <c r="F1100" s="89"/>
      <c r="G1100" s="48">
        <v>1976</v>
      </c>
      <c r="H1100" s="49" t="s">
        <v>31</v>
      </c>
      <c r="I1100" s="2" t="str">
        <f>IF(G1100&lt;=1953,"M60",IF(G1100&lt;=1963,"M50",IF(G1100&lt;=1973,"M40","M")))</f>
        <v>M</v>
      </c>
      <c r="J1100" s="105">
        <f t="shared" si="85"/>
        <v>1</v>
      </c>
      <c r="K1100" s="249">
        <f t="shared" si="86"/>
        <v>1.02</v>
      </c>
      <c r="L1100" s="51">
        <f t="shared" si="87"/>
        <v>1</v>
      </c>
      <c r="M1100" s="52" t="str">
        <f t="shared" si="88"/>
        <v>nie</v>
      </c>
      <c r="N1100" s="106">
        <f>IF($M1100="ano",LARGE((Q1100,U1100,Y1100,AC1100,AG1100,AK1100,AO1100,AS1100,AW1100,BA1100,BE1100,BI1100,BM1100,BQ1100,BU1100,BY1100,CC1100),1)+LARGE((Q1100,U1100,Y1100,AC1100,AG1100,AK1100,AO1100,AS1100,AW1100,BA1100,BE1100,BI1100,BM1100,BQ1100,BU1100,BY1100,CC1100),2)+LARGE((Q1100,U1100,Y1100,AC1100,AG1100,AK1100,AO1100,AS1100,AW1100,BA1100,BE1100,BI1100,BM1100,BQ1100,BU1100,BY1100,CC1100),3)+LARGE((Q1100,U1100,Y1100,AC1100,AG1100,AK1100,AO1100,AS1100,AW1100,BA1100,BE1100,BI1100,BM1100,BQ1100,BU1100,BY1100,CC1100),4)+LARGE((Q1100,U1100,Y1100,AC1100,AG1100,AK1100,AO1100,AS1100,AW1100,BA1100,BE1100,BI1100,BM1100,BQ1100,BU1100,BY1100,CC1100),5),J1100)</f>
        <v>1</v>
      </c>
      <c r="O1100" s="250">
        <f>IF($M1100="ano",LARGE((S1100,W1100,AA1100,AE1100,AI1100,AM1100,AQ1100,AU1100,AY1100,BC1100,BG1100,BK1100,BO1100,BS1100,BW1100,CA1100,CE1100),1)+LARGE((S1100,W1100,AA1100,AE1100,AI1100,AM1100,AQ1100,AU1100,AY1100,BC1100,BG1100,BK1100,BO1100,BS1100,BW1100,CA1100,CE1100),2)+LARGE((S1100,W1100,AA1100,AE1100,AI1100,AM1100,AQ1100,AU1100,AY1100,BC1100,BG1100,BK1100,BO1100,BS1100,BW1100,CA1100,CE1100),3)+LARGE((S1100,W1100,AA1100,AE1100,AI1100,AM1100,AQ1100,AU1100,AY1100,BC1100,BG1100,BK1100,BO1100,BS1100,BW1100,CA1100,CE1100),4)+LARGE((S1100,W1100,AA1100,AE1100,AI1100,AM1100,AQ1100,AU1100,AY1100,BC1100,BG1100,BK1100,BO1100,BS1100,BW1100,CA1100,CE1100),5),K1100)</f>
        <v>1.02</v>
      </c>
      <c r="P1100" s="191"/>
      <c r="Q1100" s="192"/>
      <c r="R1100" s="192"/>
      <c r="S1100" s="193"/>
      <c r="T1100" s="194"/>
      <c r="U1100" s="195"/>
      <c r="V1100" s="195"/>
      <c r="W1100" s="196"/>
      <c r="X1100" s="197">
        <v>0.10377314814814814</v>
      </c>
      <c r="Y1100" s="261">
        <v>1</v>
      </c>
      <c r="Z1100" s="197">
        <v>0.10178070370370369</v>
      </c>
      <c r="AA1100" s="261">
        <v>1.02</v>
      </c>
      <c r="AB1100" s="200"/>
      <c r="AC1100" s="201"/>
      <c r="AD1100" s="201"/>
      <c r="AE1100" s="202"/>
      <c r="AF1100" s="203"/>
      <c r="AG1100" s="204"/>
      <c r="AH1100" s="204"/>
      <c r="AI1100" s="205"/>
      <c r="AJ1100" s="200"/>
      <c r="AK1100" s="201" t="s">
        <v>247</v>
      </c>
      <c r="AL1100" s="201"/>
      <c r="AM1100" s="202"/>
      <c r="AN1100" s="206"/>
      <c r="AO1100" s="207" t="s">
        <v>247</v>
      </c>
      <c r="AP1100" s="207"/>
      <c r="AQ1100" s="208"/>
      <c r="AR1100" s="77"/>
      <c r="AS1100" s="60"/>
      <c r="AT1100" s="60"/>
      <c r="AU1100" s="202"/>
      <c r="AV1100" s="78"/>
      <c r="AW1100" s="231"/>
      <c r="AX1100" s="231"/>
      <c r="AY1100" s="253"/>
      <c r="AZ1100" s="64"/>
      <c r="BA1100" s="207"/>
      <c r="BB1100" s="207"/>
      <c r="BC1100" s="208"/>
      <c r="BD1100" s="210"/>
      <c r="BE1100" s="211"/>
      <c r="BF1100" s="211"/>
      <c r="BG1100" s="212"/>
      <c r="BH1100" s="213"/>
      <c r="BI1100" s="214"/>
      <c r="BJ1100" s="214"/>
      <c r="BK1100" s="215"/>
      <c r="BL1100" s="112"/>
      <c r="BM1100" s="233"/>
      <c r="BN1100" s="233"/>
      <c r="BO1100" s="255"/>
      <c r="BP1100" s="216"/>
      <c r="BQ1100" s="216"/>
      <c r="BR1100" s="216"/>
      <c r="BS1100" s="217"/>
      <c r="BT1100" s="218"/>
      <c r="BU1100" s="259"/>
      <c r="BV1100" s="259"/>
      <c r="BW1100" s="260"/>
      <c r="BX1100" s="219"/>
      <c r="BY1100" s="257"/>
      <c r="BZ1100" s="257"/>
      <c r="CA1100" s="257"/>
      <c r="CB1100" s="221"/>
      <c r="CC1100" s="222"/>
      <c r="CD1100" s="222"/>
      <c r="CE1100" s="222"/>
      <c r="CF1100" s="49"/>
    </row>
    <row r="1101" spans="1:84" s="62" customFormat="1" ht="15" customHeight="1">
      <c r="A1101" s="49"/>
      <c r="B1101" s="2">
        <v>1328</v>
      </c>
      <c r="C1101" s="2">
        <v>1096</v>
      </c>
      <c r="D1101" s="47" t="s">
        <v>2420</v>
      </c>
      <c r="E1101" s="47" t="s">
        <v>1564</v>
      </c>
      <c r="F1101" s="89" t="s">
        <v>1542</v>
      </c>
      <c r="G1101" s="48">
        <v>1978</v>
      </c>
      <c r="H1101" s="49" t="s">
        <v>31</v>
      </c>
      <c r="I1101" s="2" t="str">
        <f>IF(G1101&lt;=1953,"M60",IF(G1101&lt;=1963,"M50",IF(G1101&lt;=1973,"M40","M")))</f>
        <v>M</v>
      </c>
      <c r="J1101" s="105">
        <f t="shared" si="85"/>
        <v>1</v>
      </c>
      <c r="K1101" s="249">
        <f t="shared" si="86"/>
        <v>1.01</v>
      </c>
      <c r="L1101" s="51">
        <f t="shared" si="87"/>
        <v>1</v>
      </c>
      <c r="M1101" s="52" t="str">
        <f t="shared" si="88"/>
        <v>nie</v>
      </c>
      <c r="N1101" s="106">
        <f>IF($M1101="ano",LARGE((Q1101,U1101,Y1101,AC1101,AG1101,AK1101,AO1101,AS1101,AW1101,BA1101,BE1101,BI1101,BM1101,BQ1101,BU1101,BY1101,CC1101),1)+LARGE((Q1101,U1101,Y1101,AC1101,AG1101,AK1101,AO1101,AS1101,AW1101,BA1101,BE1101,BI1101,BM1101,BQ1101,BU1101,BY1101,CC1101),2)+LARGE((Q1101,U1101,Y1101,AC1101,AG1101,AK1101,AO1101,AS1101,AW1101,BA1101,BE1101,BI1101,BM1101,BQ1101,BU1101,BY1101,CC1101),3)+LARGE((Q1101,U1101,Y1101,AC1101,AG1101,AK1101,AO1101,AS1101,AW1101,BA1101,BE1101,BI1101,BM1101,BQ1101,BU1101,BY1101,CC1101),4)+LARGE((Q1101,U1101,Y1101,AC1101,AG1101,AK1101,AO1101,AS1101,AW1101,BA1101,BE1101,BI1101,BM1101,BQ1101,BU1101,BY1101,CC1101),5),J1101)</f>
        <v>1</v>
      </c>
      <c r="O1101" s="250">
        <f>IF($M1101="ano",LARGE((S1101,W1101,AA1101,AE1101,AI1101,AM1101,AQ1101,AU1101,AY1101,BC1101,BG1101,BK1101,BO1101,BS1101,BW1101,CA1101,CE1101),1)+LARGE((S1101,W1101,AA1101,AE1101,AI1101,AM1101,AQ1101,AU1101,AY1101,BC1101,BG1101,BK1101,BO1101,BS1101,BW1101,CA1101,CE1101),2)+LARGE((S1101,W1101,AA1101,AE1101,AI1101,AM1101,AQ1101,AU1101,AY1101,BC1101,BG1101,BK1101,BO1101,BS1101,BW1101,CA1101,CE1101),3)+LARGE((S1101,W1101,AA1101,AE1101,AI1101,AM1101,AQ1101,AU1101,AY1101,BC1101,BG1101,BK1101,BO1101,BS1101,BW1101,CA1101,CE1101),4)+LARGE((S1101,W1101,AA1101,AE1101,AI1101,AM1101,AQ1101,AU1101,AY1101,BC1101,BG1101,BK1101,BO1101,BS1101,BW1101,CA1101,CE1101),5),K1101)</f>
        <v>1.01</v>
      </c>
      <c r="P1101" s="191"/>
      <c r="Q1101" s="192"/>
      <c r="R1101" s="192"/>
      <c r="S1101" s="193"/>
      <c r="T1101" s="194">
        <v>0.1592476851851852</v>
      </c>
      <c r="U1101" s="256">
        <v>1</v>
      </c>
      <c r="V1101" s="194">
        <v>0.15789407986111115</v>
      </c>
      <c r="W1101" s="256">
        <v>1.01</v>
      </c>
      <c r="X1101" s="197"/>
      <c r="Y1101" s="198" t="s">
        <v>247</v>
      </c>
      <c r="Z1101" s="198"/>
      <c r="AA1101" s="199" t="s">
        <v>247</v>
      </c>
      <c r="AB1101" s="200"/>
      <c r="AC1101" s="201"/>
      <c r="AD1101" s="201"/>
      <c r="AE1101" s="202"/>
      <c r="AF1101" s="203"/>
      <c r="AG1101" s="204"/>
      <c r="AH1101" s="204"/>
      <c r="AI1101" s="205"/>
      <c r="AJ1101" s="200"/>
      <c r="AK1101" s="201"/>
      <c r="AL1101" s="201"/>
      <c r="AM1101" s="202"/>
      <c r="AN1101" s="206"/>
      <c r="AO1101" s="207" t="s">
        <v>247</v>
      </c>
      <c r="AP1101" s="207"/>
      <c r="AQ1101" s="208"/>
      <c r="AR1101" s="77"/>
      <c r="AS1101" s="60"/>
      <c r="AT1101" s="60"/>
      <c r="AU1101" s="202"/>
      <c r="AV1101" s="78"/>
      <c r="AW1101" s="231"/>
      <c r="AX1101" s="231"/>
      <c r="AY1101" s="253"/>
      <c r="AZ1101" s="64"/>
      <c r="BA1101" s="207"/>
      <c r="BB1101" s="207"/>
      <c r="BC1101" s="208"/>
      <c r="BD1101" s="210"/>
      <c r="BE1101" s="211"/>
      <c r="BF1101" s="211"/>
      <c r="BG1101" s="212"/>
      <c r="BH1101" s="213"/>
      <c r="BI1101" s="214"/>
      <c r="BJ1101" s="214"/>
      <c r="BK1101" s="215"/>
      <c r="BL1101" s="112"/>
      <c r="BM1101" s="233"/>
      <c r="BN1101" s="233"/>
      <c r="BO1101" s="255"/>
      <c r="BP1101" s="216"/>
      <c r="BQ1101" s="216"/>
      <c r="BR1101" s="216"/>
      <c r="BS1101" s="217"/>
      <c r="BT1101" s="218"/>
      <c r="BU1101" s="259"/>
      <c r="BV1101" s="259"/>
      <c r="BW1101" s="260"/>
      <c r="BX1101" s="219"/>
      <c r="BY1101" s="257"/>
      <c r="BZ1101" s="257"/>
      <c r="CA1101" s="257"/>
      <c r="CB1101" s="221"/>
      <c r="CC1101" s="222"/>
      <c r="CD1101" s="222"/>
      <c r="CE1101" s="222"/>
      <c r="CF1101" s="49"/>
    </row>
    <row r="1102" spans="1:84" s="62" customFormat="1" ht="15" customHeight="1">
      <c r="A1102" s="49"/>
      <c r="B1102" s="2">
        <v>1331</v>
      </c>
      <c r="C1102" s="2">
        <v>1097</v>
      </c>
      <c r="D1102" s="47" t="s">
        <v>2374</v>
      </c>
      <c r="E1102" s="47" t="s">
        <v>1735</v>
      </c>
      <c r="F1102" s="89" t="s">
        <v>2375</v>
      </c>
      <c r="G1102" s="48">
        <v>1991</v>
      </c>
      <c r="H1102" s="49" t="s">
        <v>31</v>
      </c>
      <c r="I1102" s="2" t="str">
        <f>IF(G1102&lt;=1953,"M60",IF(G1102&lt;=1963,"M50",IF(G1102&lt;=1973,"M40","M")))</f>
        <v>M</v>
      </c>
      <c r="J1102" s="105">
        <f t="shared" si="85"/>
        <v>1</v>
      </c>
      <c r="K1102" s="249">
        <f t="shared" si="86"/>
        <v>1.01</v>
      </c>
      <c r="L1102" s="51">
        <f t="shared" si="87"/>
        <v>1</v>
      </c>
      <c r="M1102" s="52" t="str">
        <f t="shared" si="88"/>
        <v>nie</v>
      </c>
      <c r="N1102" s="106">
        <f>IF($M1102="ano",LARGE((Q1102,U1102,Y1102,AC1102,AG1102,AK1102,AO1102,AS1102,AW1102,BA1102,BE1102,BI1102,BM1102,BQ1102,BU1102,BY1102,CC1102),1)+LARGE((Q1102,U1102,Y1102,AC1102,AG1102,AK1102,AO1102,AS1102,AW1102,BA1102,BE1102,BI1102,BM1102,BQ1102,BU1102,BY1102,CC1102),2)+LARGE((Q1102,U1102,Y1102,AC1102,AG1102,AK1102,AO1102,AS1102,AW1102,BA1102,BE1102,BI1102,BM1102,BQ1102,BU1102,BY1102,CC1102),3)+LARGE((Q1102,U1102,Y1102,AC1102,AG1102,AK1102,AO1102,AS1102,AW1102,BA1102,BE1102,BI1102,BM1102,BQ1102,BU1102,BY1102,CC1102),4)+LARGE((Q1102,U1102,Y1102,AC1102,AG1102,AK1102,AO1102,AS1102,AW1102,BA1102,BE1102,BI1102,BM1102,BQ1102,BU1102,BY1102,CC1102),5),J1102)</f>
        <v>1</v>
      </c>
      <c r="O1102" s="250">
        <f>IF($M1102="ano",LARGE((S1102,W1102,AA1102,AE1102,AI1102,AM1102,AQ1102,AU1102,AY1102,BC1102,BG1102,BK1102,BO1102,BS1102,BW1102,CA1102,CE1102),1)+LARGE((S1102,W1102,AA1102,AE1102,AI1102,AM1102,AQ1102,AU1102,AY1102,BC1102,BG1102,BK1102,BO1102,BS1102,BW1102,CA1102,CE1102),2)+LARGE((S1102,W1102,AA1102,AE1102,AI1102,AM1102,AQ1102,AU1102,AY1102,BC1102,BG1102,BK1102,BO1102,BS1102,BW1102,CA1102,CE1102),3)+LARGE((S1102,W1102,AA1102,AE1102,AI1102,AM1102,AQ1102,AU1102,AY1102,BC1102,BG1102,BK1102,BO1102,BS1102,BW1102,CA1102,CE1102),4)+LARGE((S1102,W1102,AA1102,AE1102,AI1102,AM1102,AQ1102,AU1102,AY1102,BC1102,BG1102,BK1102,BO1102,BS1102,BW1102,CA1102,CE1102),5),K1102)</f>
        <v>1.01</v>
      </c>
      <c r="P1102" s="191"/>
      <c r="Q1102" s="192"/>
      <c r="R1102" s="192"/>
      <c r="S1102" s="193"/>
      <c r="T1102" s="194">
        <v>0.15204861111111112</v>
      </c>
      <c r="U1102" s="256">
        <v>1</v>
      </c>
      <c r="V1102" s="194">
        <v>0.15197258680555556</v>
      </c>
      <c r="W1102" s="256">
        <v>1.01</v>
      </c>
      <c r="X1102" s="197"/>
      <c r="Y1102" s="198" t="s">
        <v>247</v>
      </c>
      <c r="Z1102" s="198"/>
      <c r="AA1102" s="199" t="s">
        <v>247</v>
      </c>
      <c r="AB1102" s="200"/>
      <c r="AC1102" s="201"/>
      <c r="AD1102" s="201"/>
      <c r="AE1102" s="202"/>
      <c r="AF1102" s="203"/>
      <c r="AG1102" s="204"/>
      <c r="AH1102" s="204"/>
      <c r="AI1102" s="205"/>
      <c r="AJ1102" s="200"/>
      <c r="AK1102" s="201"/>
      <c r="AL1102" s="201"/>
      <c r="AM1102" s="202"/>
      <c r="AN1102" s="206"/>
      <c r="AO1102" s="207" t="s">
        <v>247</v>
      </c>
      <c r="AP1102" s="207"/>
      <c r="AQ1102" s="208"/>
      <c r="AR1102" s="77"/>
      <c r="AS1102" s="60"/>
      <c r="AT1102" s="60"/>
      <c r="AU1102" s="202"/>
      <c r="AV1102" s="78"/>
      <c r="AW1102" s="231"/>
      <c r="AX1102" s="231"/>
      <c r="AY1102" s="253"/>
      <c r="AZ1102" s="64"/>
      <c r="BA1102" s="207"/>
      <c r="BB1102" s="207"/>
      <c r="BC1102" s="208"/>
      <c r="BD1102" s="210"/>
      <c r="BE1102" s="211"/>
      <c r="BF1102" s="211"/>
      <c r="BG1102" s="212"/>
      <c r="BH1102" s="213"/>
      <c r="BI1102" s="214"/>
      <c r="BJ1102" s="214"/>
      <c r="BK1102" s="215"/>
      <c r="BL1102" s="112"/>
      <c r="BM1102" s="233"/>
      <c r="BN1102" s="233"/>
      <c r="BO1102" s="255"/>
      <c r="BP1102" s="216"/>
      <c r="BQ1102" s="216"/>
      <c r="BR1102" s="216"/>
      <c r="BS1102" s="217"/>
      <c r="BT1102" s="218"/>
      <c r="BU1102" s="259"/>
      <c r="BV1102" s="259"/>
      <c r="BW1102" s="260"/>
      <c r="BX1102" s="219"/>
      <c r="BY1102" s="257"/>
      <c r="BZ1102" s="257"/>
      <c r="CA1102" s="257"/>
      <c r="CB1102" s="221"/>
      <c r="CC1102" s="222"/>
      <c r="CD1102" s="222"/>
      <c r="CE1102" s="222"/>
      <c r="CF1102" s="49"/>
    </row>
    <row r="1103" spans="1:84" s="62" customFormat="1" ht="15" customHeight="1">
      <c r="A1103" s="49"/>
      <c r="B1103" s="2">
        <v>1335</v>
      </c>
      <c r="C1103" s="2">
        <v>1098</v>
      </c>
      <c r="D1103" s="47" t="s">
        <v>2421</v>
      </c>
      <c r="E1103" s="47" t="s">
        <v>1505</v>
      </c>
      <c r="F1103" s="89" t="s">
        <v>2422</v>
      </c>
      <c r="G1103" s="48">
        <v>1979</v>
      </c>
      <c r="H1103" s="49" t="s">
        <v>31</v>
      </c>
      <c r="I1103" s="2" t="str">
        <f>IF(G1103&lt;=1953,"M60",IF(G1103&lt;=1963,"M50",IF(G1103&lt;=1973,"M40","M")))</f>
        <v>M</v>
      </c>
      <c r="J1103" s="105">
        <f t="shared" si="85"/>
        <v>1</v>
      </c>
      <c r="K1103" s="249">
        <f t="shared" si="86"/>
        <v>1.01</v>
      </c>
      <c r="L1103" s="51">
        <f t="shared" si="87"/>
        <v>1</v>
      </c>
      <c r="M1103" s="52" t="str">
        <f t="shared" si="88"/>
        <v>nie</v>
      </c>
      <c r="N1103" s="106">
        <f>IF($M1103="ano",LARGE((Q1103,U1103,Y1103,AC1103,AG1103,AK1103,AO1103,AS1103,AW1103,BA1103,BE1103,BI1103,BM1103,BQ1103,BU1103,BY1103,CC1103),1)+LARGE((Q1103,U1103,Y1103,AC1103,AG1103,AK1103,AO1103,AS1103,AW1103,BA1103,BE1103,BI1103,BM1103,BQ1103,BU1103,BY1103,CC1103),2)+LARGE((Q1103,U1103,Y1103,AC1103,AG1103,AK1103,AO1103,AS1103,AW1103,BA1103,BE1103,BI1103,BM1103,BQ1103,BU1103,BY1103,CC1103),3)+LARGE((Q1103,U1103,Y1103,AC1103,AG1103,AK1103,AO1103,AS1103,AW1103,BA1103,BE1103,BI1103,BM1103,BQ1103,BU1103,BY1103,CC1103),4)+LARGE((Q1103,U1103,Y1103,AC1103,AG1103,AK1103,AO1103,AS1103,AW1103,BA1103,BE1103,BI1103,BM1103,BQ1103,BU1103,BY1103,CC1103),5),J1103)</f>
        <v>1</v>
      </c>
      <c r="O1103" s="250">
        <f>IF($M1103="ano",LARGE((S1103,W1103,AA1103,AE1103,AI1103,AM1103,AQ1103,AU1103,AY1103,BC1103,BG1103,BK1103,BO1103,BS1103,BW1103,CA1103,CE1103),1)+LARGE((S1103,W1103,AA1103,AE1103,AI1103,AM1103,AQ1103,AU1103,AY1103,BC1103,BG1103,BK1103,BO1103,BS1103,BW1103,CA1103,CE1103),2)+LARGE((S1103,W1103,AA1103,AE1103,AI1103,AM1103,AQ1103,AU1103,AY1103,BC1103,BG1103,BK1103,BO1103,BS1103,BW1103,CA1103,CE1103),3)+LARGE((S1103,W1103,AA1103,AE1103,AI1103,AM1103,AQ1103,AU1103,AY1103,BC1103,BG1103,BK1103,BO1103,BS1103,BW1103,CA1103,CE1103),4)+LARGE((S1103,W1103,AA1103,AE1103,AI1103,AM1103,AQ1103,AU1103,AY1103,BC1103,BG1103,BK1103,BO1103,BS1103,BW1103,CA1103,CE1103),5),K1103)</f>
        <v>1.01</v>
      </c>
      <c r="P1103" s="191"/>
      <c r="Q1103" s="192"/>
      <c r="R1103" s="192"/>
      <c r="S1103" s="193"/>
      <c r="T1103" s="194">
        <v>0.15972222222222224</v>
      </c>
      <c r="U1103" s="256">
        <v>1</v>
      </c>
      <c r="V1103" s="194">
        <v>0.15897152777777779</v>
      </c>
      <c r="W1103" s="256">
        <v>1.01</v>
      </c>
      <c r="X1103" s="197"/>
      <c r="Y1103" s="198" t="s">
        <v>247</v>
      </c>
      <c r="Z1103" s="198"/>
      <c r="AA1103" s="199" t="s">
        <v>247</v>
      </c>
      <c r="AB1103" s="200"/>
      <c r="AC1103" s="201"/>
      <c r="AD1103" s="201"/>
      <c r="AE1103" s="202"/>
      <c r="AF1103" s="203"/>
      <c r="AG1103" s="204"/>
      <c r="AH1103" s="204"/>
      <c r="AI1103" s="205"/>
      <c r="AJ1103" s="200"/>
      <c r="AK1103" s="201"/>
      <c r="AL1103" s="201"/>
      <c r="AM1103" s="202"/>
      <c r="AN1103" s="206"/>
      <c r="AO1103" s="207" t="s">
        <v>247</v>
      </c>
      <c r="AP1103" s="207"/>
      <c r="AQ1103" s="208"/>
      <c r="AR1103" s="77"/>
      <c r="AS1103" s="60"/>
      <c r="AT1103" s="60"/>
      <c r="AU1103" s="202"/>
      <c r="AV1103" s="78"/>
      <c r="AW1103" s="231"/>
      <c r="AX1103" s="231"/>
      <c r="AY1103" s="253"/>
      <c r="AZ1103" s="64"/>
      <c r="BA1103" s="207"/>
      <c r="BB1103" s="207"/>
      <c r="BC1103" s="208"/>
      <c r="BD1103" s="210"/>
      <c r="BE1103" s="211"/>
      <c r="BF1103" s="211"/>
      <c r="BG1103" s="212"/>
      <c r="BH1103" s="213"/>
      <c r="BI1103" s="214"/>
      <c r="BJ1103" s="214"/>
      <c r="BK1103" s="215"/>
      <c r="BL1103" s="112"/>
      <c r="BM1103" s="233"/>
      <c r="BN1103" s="233"/>
      <c r="BO1103" s="255"/>
      <c r="BP1103" s="216"/>
      <c r="BQ1103" s="216"/>
      <c r="BR1103" s="216"/>
      <c r="BS1103" s="217"/>
      <c r="BT1103" s="218"/>
      <c r="BU1103" s="259"/>
      <c r="BV1103" s="259"/>
      <c r="BW1103" s="260"/>
      <c r="BX1103" s="219"/>
      <c r="BY1103" s="257"/>
      <c r="BZ1103" s="257"/>
      <c r="CA1103" s="257"/>
      <c r="CB1103" s="221"/>
      <c r="CC1103" s="222"/>
      <c r="CD1103" s="222"/>
      <c r="CE1103" s="222"/>
      <c r="CF1103" s="49"/>
    </row>
    <row r="1104" spans="1:84" s="62" customFormat="1" ht="15" customHeight="1">
      <c r="A1104" s="49"/>
      <c r="B1104" s="2">
        <v>1339</v>
      </c>
      <c r="C1104" s="2">
        <v>1099</v>
      </c>
      <c r="D1104" s="47" t="s">
        <v>2321</v>
      </c>
      <c r="E1104" s="47" t="s">
        <v>1505</v>
      </c>
      <c r="F1104" s="90" t="s">
        <v>2322</v>
      </c>
      <c r="G1104" s="81">
        <v>1979</v>
      </c>
      <c r="H1104" s="49" t="s">
        <v>31</v>
      </c>
      <c r="I1104" s="2" t="s">
        <v>39</v>
      </c>
      <c r="J1104" s="105">
        <f t="shared" si="85"/>
        <v>1</v>
      </c>
      <c r="K1104" s="249">
        <f t="shared" si="86"/>
        <v>1.01</v>
      </c>
      <c r="L1104" s="51">
        <f t="shared" si="87"/>
        <v>1</v>
      </c>
      <c r="M1104" s="52" t="str">
        <f t="shared" si="88"/>
        <v>nie</v>
      </c>
      <c r="N1104" s="106">
        <f>IF($M1104="ano",LARGE((Q1104,U1104,Y1104,AC1104,AG1104,AK1104,AO1104,AS1104,AW1104,BA1104,BE1104,BI1104,BM1104,BQ1104,BU1104,BY1104,CC1104),1)+LARGE((Q1104,U1104,Y1104,AC1104,AG1104,AK1104,AO1104,AS1104,AW1104,BA1104,BE1104,BI1104,BM1104,BQ1104,BU1104,BY1104,CC1104),2)+LARGE((Q1104,U1104,Y1104,AC1104,AG1104,AK1104,AO1104,AS1104,AW1104,BA1104,BE1104,BI1104,BM1104,BQ1104,BU1104,BY1104,CC1104),3)+LARGE((Q1104,U1104,Y1104,AC1104,AG1104,AK1104,AO1104,AS1104,AW1104,BA1104,BE1104,BI1104,BM1104,BQ1104,BU1104,BY1104,CC1104),4)+LARGE((Q1104,U1104,Y1104,AC1104,AG1104,AK1104,AO1104,AS1104,AW1104,BA1104,BE1104,BI1104,BM1104,BQ1104,BU1104,BY1104,CC1104),5),J1104)</f>
        <v>1</v>
      </c>
      <c r="O1104" s="250">
        <f>IF($M1104="ano",LARGE((S1104,W1104,AA1104,AE1104,AI1104,AM1104,AQ1104,AU1104,AY1104,BC1104,BG1104,BK1104,BO1104,BS1104,BW1104,CA1104,CE1104),1)+LARGE((S1104,W1104,AA1104,AE1104,AI1104,AM1104,AQ1104,AU1104,AY1104,BC1104,BG1104,BK1104,BO1104,BS1104,BW1104,CA1104,CE1104),2)+LARGE((S1104,W1104,AA1104,AE1104,AI1104,AM1104,AQ1104,AU1104,AY1104,BC1104,BG1104,BK1104,BO1104,BS1104,BW1104,CA1104,CE1104),3)+LARGE((S1104,W1104,AA1104,AE1104,AI1104,AM1104,AQ1104,AU1104,AY1104,BC1104,BG1104,BK1104,BO1104,BS1104,BW1104,CA1104,CE1104),4)+LARGE((S1104,W1104,AA1104,AE1104,AI1104,AM1104,AQ1104,AU1104,AY1104,BC1104,BG1104,BK1104,BO1104,BS1104,BW1104,CA1104,CE1104),5),K1104)</f>
        <v>1.01</v>
      </c>
      <c r="P1104" s="191"/>
      <c r="Q1104" s="192"/>
      <c r="R1104" s="192"/>
      <c r="S1104" s="193"/>
      <c r="T1104" s="194"/>
      <c r="U1104" s="195"/>
      <c r="V1104" s="195"/>
      <c r="W1104" s="196"/>
      <c r="X1104" s="197">
        <v>0.12593750000000001</v>
      </c>
      <c r="Y1104" s="261">
        <v>1</v>
      </c>
      <c r="Z1104" s="197">
        <v>0.12534559375000001</v>
      </c>
      <c r="AA1104" s="261">
        <v>1.01</v>
      </c>
      <c r="AB1104" s="200"/>
      <c r="AC1104" s="201"/>
      <c r="AD1104" s="201"/>
      <c r="AE1104" s="202"/>
      <c r="AF1104" s="203"/>
      <c r="AG1104" s="204"/>
      <c r="AH1104" s="204"/>
      <c r="AI1104" s="205"/>
      <c r="AJ1104" s="200"/>
      <c r="AK1104" s="201"/>
      <c r="AL1104" s="201"/>
      <c r="AM1104" s="202"/>
      <c r="AN1104" s="206"/>
      <c r="AO1104" s="207" t="s">
        <v>247</v>
      </c>
      <c r="AP1104" s="207"/>
      <c r="AQ1104" s="208"/>
      <c r="AR1104" s="77"/>
      <c r="AS1104" s="60"/>
      <c r="AT1104" s="60"/>
      <c r="AU1104" s="202"/>
      <c r="AV1104" s="78"/>
      <c r="AW1104" s="231"/>
      <c r="AX1104" s="231"/>
      <c r="AY1104" s="253"/>
      <c r="AZ1104" s="64"/>
      <c r="BA1104" s="207"/>
      <c r="BB1104" s="207"/>
      <c r="BC1104" s="208"/>
      <c r="BD1104" s="210"/>
      <c r="BE1104" s="211"/>
      <c r="BF1104" s="211"/>
      <c r="BG1104" s="212"/>
      <c r="BH1104" s="213"/>
      <c r="BI1104" s="214"/>
      <c r="BJ1104" s="214"/>
      <c r="BK1104" s="215"/>
      <c r="BL1104" s="112"/>
      <c r="BM1104" s="233"/>
      <c r="BN1104" s="233"/>
      <c r="BO1104" s="255"/>
      <c r="BP1104" s="216"/>
      <c r="BQ1104" s="216"/>
      <c r="BR1104" s="216"/>
      <c r="BS1104" s="217"/>
      <c r="BT1104" s="218"/>
      <c r="BU1104" s="259"/>
      <c r="BV1104" s="259"/>
      <c r="BW1104" s="260"/>
      <c r="BX1104" s="219"/>
      <c r="BY1104" s="257"/>
      <c r="BZ1104" s="257"/>
      <c r="CA1104" s="257"/>
      <c r="CB1104" s="221"/>
      <c r="CC1104" s="222"/>
      <c r="CD1104" s="222"/>
      <c r="CE1104" s="222"/>
      <c r="CF1104" s="49"/>
    </row>
    <row r="1105" spans="1:84" s="62" customFormat="1" ht="15" customHeight="1">
      <c r="A1105" s="49"/>
      <c r="B1105" s="2">
        <v>1341</v>
      </c>
      <c r="C1105" s="2">
        <v>1100</v>
      </c>
      <c r="D1105" s="47" t="s">
        <v>1577</v>
      </c>
      <c r="E1105" s="47" t="s">
        <v>1902</v>
      </c>
      <c r="F1105" s="89" t="s">
        <v>1542</v>
      </c>
      <c r="G1105" s="48">
        <v>1980</v>
      </c>
      <c r="H1105" s="49" t="s">
        <v>31</v>
      </c>
      <c r="I1105" s="2" t="str">
        <f>IF(G1105&lt;=1953,"M60",IF(G1105&lt;=1963,"M50",IF(G1105&lt;=1973,"M40","M")))</f>
        <v>M</v>
      </c>
      <c r="J1105" s="105">
        <f t="shared" si="85"/>
        <v>1</v>
      </c>
      <c r="K1105" s="249">
        <f t="shared" si="86"/>
        <v>1.01</v>
      </c>
      <c r="L1105" s="51">
        <f t="shared" si="87"/>
        <v>1</v>
      </c>
      <c r="M1105" s="52" t="str">
        <f t="shared" si="88"/>
        <v>nie</v>
      </c>
      <c r="N1105" s="106">
        <f>IF($M1105="ano",LARGE((Q1105,U1105,Y1105,AC1105,AG1105,AK1105,AO1105,AS1105,AW1105,BA1105,BE1105,BI1105,BM1105,BQ1105,BU1105,BY1105,CC1105),1)+LARGE((Q1105,U1105,Y1105,AC1105,AG1105,AK1105,AO1105,AS1105,AW1105,BA1105,BE1105,BI1105,BM1105,BQ1105,BU1105,BY1105,CC1105),2)+LARGE((Q1105,U1105,Y1105,AC1105,AG1105,AK1105,AO1105,AS1105,AW1105,BA1105,BE1105,BI1105,BM1105,BQ1105,BU1105,BY1105,CC1105),3)+LARGE((Q1105,U1105,Y1105,AC1105,AG1105,AK1105,AO1105,AS1105,AW1105,BA1105,BE1105,BI1105,BM1105,BQ1105,BU1105,BY1105,CC1105),4)+LARGE((Q1105,U1105,Y1105,AC1105,AG1105,AK1105,AO1105,AS1105,AW1105,BA1105,BE1105,BI1105,BM1105,BQ1105,BU1105,BY1105,CC1105),5),J1105)</f>
        <v>1</v>
      </c>
      <c r="O1105" s="250">
        <f>IF($M1105="ano",LARGE((S1105,W1105,AA1105,AE1105,AI1105,AM1105,AQ1105,AU1105,AY1105,BC1105,BG1105,BK1105,BO1105,BS1105,BW1105,CA1105,CE1105),1)+LARGE((S1105,W1105,AA1105,AE1105,AI1105,AM1105,AQ1105,AU1105,AY1105,BC1105,BG1105,BK1105,BO1105,BS1105,BW1105,CA1105,CE1105),2)+LARGE((S1105,W1105,AA1105,AE1105,AI1105,AM1105,AQ1105,AU1105,AY1105,BC1105,BG1105,BK1105,BO1105,BS1105,BW1105,CA1105,CE1105),3)+LARGE((S1105,W1105,AA1105,AE1105,AI1105,AM1105,AQ1105,AU1105,AY1105,BC1105,BG1105,BK1105,BO1105,BS1105,BW1105,CA1105,CE1105),4)+LARGE((S1105,W1105,AA1105,AE1105,AI1105,AM1105,AQ1105,AU1105,AY1105,BC1105,BG1105,BK1105,BO1105,BS1105,BW1105,CA1105,CE1105),5),K1105)</f>
        <v>1.01</v>
      </c>
      <c r="P1105" s="191"/>
      <c r="Q1105" s="192"/>
      <c r="R1105" s="192"/>
      <c r="S1105" s="193"/>
      <c r="T1105" s="194">
        <v>0.17578703703703702</v>
      </c>
      <c r="U1105" s="256">
        <v>1</v>
      </c>
      <c r="V1105" s="194">
        <v>0.17543546296296295</v>
      </c>
      <c r="W1105" s="256">
        <v>1.01</v>
      </c>
      <c r="X1105" s="197"/>
      <c r="Y1105" s="198" t="s">
        <v>247</v>
      </c>
      <c r="Z1105" s="198"/>
      <c r="AA1105" s="199" t="s">
        <v>247</v>
      </c>
      <c r="AB1105" s="200"/>
      <c r="AC1105" s="201"/>
      <c r="AD1105" s="201"/>
      <c r="AE1105" s="202"/>
      <c r="AF1105" s="203"/>
      <c r="AG1105" s="204"/>
      <c r="AH1105" s="204"/>
      <c r="AI1105" s="205"/>
      <c r="AJ1105" s="200"/>
      <c r="AK1105" s="201"/>
      <c r="AL1105" s="201"/>
      <c r="AM1105" s="202"/>
      <c r="AN1105" s="206"/>
      <c r="AO1105" s="207" t="s">
        <v>247</v>
      </c>
      <c r="AP1105" s="207"/>
      <c r="AQ1105" s="208"/>
      <c r="AR1105" s="77"/>
      <c r="AS1105" s="60"/>
      <c r="AT1105" s="60"/>
      <c r="AU1105" s="202"/>
      <c r="AV1105" s="78"/>
      <c r="AW1105" s="231"/>
      <c r="AX1105" s="231"/>
      <c r="AY1105" s="253"/>
      <c r="AZ1105" s="64"/>
      <c r="BA1105" s="207"/>
      <c r="BB1105" s="207"/>
      <c r="BC1105" s="208"/>
      <c r="BD1105" s="210"/>
      <c r="BE1105" s="211"/>
      <c r="BF1105" s="211"/>
      <c r="BG1105" s="212"/>
      <c r="BH1105" s="213"/>
      <c r="BI1105" s="214"/>
      <c r="BJ1105" s="214"/>
      <c r="BK1105" s="215"/>
      <c r="BL1105" s="112"/>
      <c r="BM1105" s="233"/>
      <c r="BN1105" s="233"/>
      <c r="BO1105" s="255"/>
      <c r="BP1105" s="216"/>
      <c r="BQ1105" s="216"/>
      <c r="BR1105" s="216"/>
      <c r="BS1105" s="217"/>
      <c r="BT1105" s="218"/>
      <c r="BU1105" s="259"/>
      <c r="BV1105" s="259"/>
      <c r="BW1105" s="260"/>
      <c r="BX1105" s="219"/>
      <c r="BY1105" s="257"/>
      <c r="BZ1105" s="257"/>
      <c r="CA1105" s="257"/>
      <c r="CB1105" s="221"/>
      <c r="CC1105" s="222"/>
      <c r="CD1105" s="222"/>
      <c r="CE1105" s="222"/>
      <c r="CF1105" s="49"/>
    </row>
    <row r="1106" spans="1:84" s="62" customFormat="1" ht="15" customHeight="1">
      <c r="A1106" s="49"/>
      <c r="B1106" s="2">
        <v>1343</v>
      </c>
      <c r="C1106" s="2">
        <v>1101</v>
      </c>
      <c r="D1106" s="47" t="s">
        <v>2294</v>
      </c>
      <c r="E1106" s="47" t="s">
        <v>1948</v>
      </c>
      <c r="F1106" s="89" t="s">
        <v>2292</v>
      </c>
      <c r="G1106" s="48">
        <v>1983</v>
      </c>
      <c r="H1106" s="49" t="s">
        <v>31</v>
      </c>
      <c r="I1106" s="2" t="s">
        <v>39</v>
      </c>
      <c r="J1106" s="105">
        <f t="shared" si="85"/>
        <v>1</v>
      </c>
      <c r="K1106" s="249">
        <f t="shared" si="86"/>
        <v>1</v>
      </c>
      <c r="L1106" s="51">
        <f t="shared" si="87"/>
        <v>1</v>
      </c>
      <c r="M1106" s="52" t="str">
        <f t="shared" si="88"/>
        <v>nie</v>
      </c>
      <c r="N1106" s="106">
        <f>IF($M1106="ano",LARGE((Q1106,U1106,Y1106,AC1106,AG1106,AK1106,AO1106,AS1106,AW1106,BA1106,BE1106,BI1106,BM1106,BQ1106,BU1106,BY1106,CC1106),1)+LARGE((Q1106,U1106,Y1106,AC1106,AG1106,AK1106,AO1106,AS1106,AW1106,BA1106,BE1106,BI1106,BM1106,BQ1106,BU1106,BY1106,CC1106),2)+LARGE((Q1106,U1106,Y1106,AC1106,AG1106,AK1106,AO1106,AS1106,AW1106,BA1106,BE1106,BI1106,BM1106,BQ1106,BU1106,BY1106,CC1106),3)+LARGE((Q1106,U1106,Y1106,AC1106,AG1106,AK1106,AO1106,AS1106,AW1106,BA1106,BE1106,BI1106,BM1106,BQ1106,BU1106,BY1106,CC1106),4)+LARGE((Q1106,U1106,Y1106,AC1106,AG1106,AK1106,AO1106,AS1106,AW1106,BA1106,BE1106,BI1106,BM1106,BQ1106,BU1106,BY1106,CC1106),5),J1106)</f>
        <v>1</v>
      </c>
      <c r="O1106" s="250">
        <f>IF($M1106="ano",LARGE((S1106,W1106,AA1106,AE1106,AI1106,AM1106,AQ1106,AU1106,AY1106,BC1106,BG1106,BK1106,BO1106,BS1106,BW1106,CA1106,CE1106),1)+LARGE((S1106,W1106,AA1106,AE1106,AI1106,AM1106,AQ1106,AU1106,AY1106,BC1106,BG1106,BK1106,BO1106,BS1106,BW1106,CA1106,CE1106),2)+LARGE((S1106,W1106,AA1106,AE1106,AI1106,AM1106,AQ1106,AU1106,AY1106,BC1106,BG1106,BK1106,BO1106,BS1106,BW1106,CA1106,CE1106),3)+LARGE((S1106,W1106,AA1106,AE1106,AI1106,AM1106,AQ1106,AU1106,AY1106,BC1106,BG1106,BK1106,BO1106,BS1106,BW1106,CA1106,CE1106),4)+LARGE((S1106,W1106,AA1106,AE1106,AI1106,AM1106,AQ1106,AU1106,AY1106,BC1106,BG1106,BK1106,BO1106,BS1106,BW1106,CA1106,CE1106),5),K1106)</f>
        <v>1</v>
      </c>
      <c r="P1106" s="191"/>
      <c r="Q1106" s="192"/>
      <c r="R1106" s="192"/>
      <c r="S1106" s="193"/>
      <c r="T1106" s="194"/>
      <c r="U1106" s="195"/>
      <c r="V1106" s="195"/>
      <c r="W1106" s="196"/>
      <c r="X1106" s="197">
        <v>0.123125</v>
      </c>
      <c r="Y1106" s="261">
        <v>1</v>
      </c>
      <c r="Z1106" s="197">
        <v>0.123125</v>
      </c>
      <c r="AA1106" s="261">
        <v>1</v>
      </c>
      <c r="AB1106" s="200"/>
      <c r="AC1106" s="201"/>
      <c r="AD1106" s="201"/>
      <c r="AE1106" s="202"/>
      <c r="AF1106" s="203"/>
      <c r="AG1106" s="204"/>
      <c r="AH1106" s="204"/>
      <c r="AI1106" s="205"/>
      <c r="AJ1106" s="200"/>
      <c r="AK1106" s="201"/>
      <c r="AL1106" s="201"/>
      <c r="AM1106" s="202"/>
      <c r="AN1106" s="206"/>
      <c r="AO1106" s="207" t="s">
        <v>247</v>
      </c>
      <c r="AP1106" s="207"/>
      <c r="AQ1106" s="208"/>
      <c r="AR1106" s="77"/>
      <c r="AS1106" s="60"/>
      <c r="AT1106" s="60"/>
      <c r="AU1106" s="202"/>
      <c r="AV1106" s="78"/>
      <c r="AW1106" s="231"/>
      <c r="AX1106" s="231"/>
      <c r="AY1106" s="253"/>
      <c r="AZ1106" s="64"/>
      <c r="BA1106" s="207"/>
      <c r="BB1106" s="207"/>
      <c r="BC1106" s="208"/>
      <c r="BD1106" s="210"/>
      <c r="BE1106" s="211"/>
      <c r="BF1106" s="211"/>
      <c r="BG1106" s="212"/>
      <c r="BH1106" s="213"/>
      <c r="BI1106" s="214"/>
      <c r="BJ1106" s="214"/>
      <c r="BK1106" s="215"/>
      <c r="BL1106" s="112"/>
      <c r="BM1106" s="233"/>
      <c r="BN1106" s="233"/>
      <c r="BO1106" s="255"/>
      <c r="BP1106" s="216"/>
      <c r="BQ1106" s="216"/>
      <c r="BR1106" s="216"/>
      <c r="BS1106" s="217"/>
      <c r="BT1106" s="218"/>
      <c r="BU1106" s="259"/>
      <c r="BV1106" s="259"/>
      <c r="BW1106" s="260"/>
      <c r="BX1106" s="219"/>
      <c r="BY1106" s="257"/>
      <c r="BZ1106" s="257"/>
      <c r="CA1106" s="257"/>
      <c r="CB1106" s="221"/>
      <c r="CC1106" s="222"/>
      <c r="CD1106" s="222"/>
      <c r="CE1106" s="222"/>
      <c r="CF1106" s="49"/>
    </row>
    <row r="1107" spans="1:84" s="62" customFormat="1" ht="15" customHeight="1">
      <c r="A1107" s="49"/>
      <c r="B1107" s="2">
        <v>1344</v>
      </c>
      <c r="C1107" s="2">
        <v>1102</v>
      </c>
      <c r="D1107" s="47" t="s">
        <v>2021</v>
      </c>
      <c r="E1107" s="47" t="s">
        <v>1958</v>
      </c>
      <c r="F1107" s="89" t="s">
        <v>1718</v>
      </c>
      <c r="G1107" s="48">
        <v>1986</v>
      </c>
      <c r="H1107" s="49" t="s">
        <v>31</v>
      </c>
      <c r="I1107" s="2" t="s">
        <v>39</v>
      </c>
      <c r="J1107" s="105">
        <f t="shared" si="85"/>
        <v>1</v>
      </c>
      <c r="K1107" s="249">
        <f t="shared" si="86"/>
        <v>1</v>
      </c>
      <c r="L1107" s="51">
        <f t="shared" si="87"/>
        <v>1</v>
      </c>
      <c r="M1107" s="52" t="str">
        <f t="shared" si="88"/>
        <v>nie</v>
      </c>
      <c r="N1107" s="106">
        <f>IF($M1107="ano",LARGE((Q1107,U1107,Y1107,AC1107,AG1107,AK1107,AO1107,AS1107,AW1107,BA1107,BE1107,BI1107,BM1107,BQ1107,BU1107,BY1107,CC1107),1)+LARGE((Q1107,U1107,Y1107,AC1107,AG1107,AK1107,AO1107,AS1107,AW1107,BA1107,BE1107,BI1107,BM1107,BQ1107,BU1107,BY1107,CC1107),2)+LARGE((Q1107,U1107,Y1107,AC1107,AG1107,AK1107,AO1107,AS1107,AW1107,BA1107,BE1107,BI1107,BM1107,BQ1107,BU1107,BY1107,CC1107),3)+LARGE((Q1107,U1107,Y1107,AC1107,AG1107,AK1107,AO1107,AS1107,AW1107,BA1107,BE1107,BI1107,BM1107,BQ1107,BU1107,BY1107,CC1107),4)+LARGE((Q1107,U1107,Y1107,AC1107,AG1107,AK1107,AO1107,AS1107,AW1107,BA1107,BE1107,BI1107,BM1107,BQ1107,BU1107,BY1107,CC1107),5),J1107)</f>
        <v>1</v>
      </c>
      <c r="O1107" s="250">
        <f>IF($M1107="ano",LARGE((S1107,W1107,AA1107,AE1107,AI1107,AM1107,AQ1107,AU1107,AY1107,BC1107,BG1107,BK1107,BO1107,BS1107,BW1107,CA1107,CE1107),1)+LARGE((S1107,W1107,AA1107,AE1107,AI1107,AM1107,AQ1107,AU1107,AY1107,BC1107,BG1107,BK1107,BO1107,BS1107,BW1107,CA1107,CE1107),2)+LARGE((S1107,W1107,AA1107,AE1107,AI1107,AM1107,AQ1107,AU1107,AY1107,BC1107,BG1107,BK1107,BO1107,BS1107,BW1107,CA1107,CE1107),3)+LARGE((S1107,W1107,AA1107,AE1107,AI1107,AM1107,AQ1107,AU1107,AY1107,BC1107,BG1107,BK1107,BO1107,BS1107,BW1107,CA1107,CE1107),4)+LARGE((S1107,W1107,AA1107,AE1107,AI1107,AM1107,AQ1107,AU1107,AY1107,BC1107,BG1107,BK1107,BO1107,BS1107,BW1107,CA1107,CE1107),5),K1107)</f>
        <v>1</v>
      </c>
      <c r="P1107" s="191"/>
      <c r="Q1107" s="192"/>
      <c r="R1107" s="192"/>
      <c r="S1107" s="193"/>
      <c r="T1107" s="194"/>
      <c r="U1107" s="195"/>
      <c r="V1107" s="195"/>
      <c r="W1107" s="196"/>
      <c r="X1107" s="197">
        <v>0.1049537037037037</v>
      </c>
      <c r="Y1107" s="261">
        <v>1</v>
      </c>
      <c r="Z1107" s="197">
        <v>0.1049537037037037</v>
      </c>
      <c r="AA1107" s="261">
        <v>1</v>
      </c>
      <c r="AB1107" s="200"/>
      <c r="AC1107" s="201"/>
      <c r="AD1107" s="201"/>
      <c r="AE1107" s="202"/>
      <c r="AF1107" s="203"/>
      <c r="AG1107" s="204"/>
      <c r="AH1107" s="204"/>
      <c r="AI1107" s="205"/>
      <c r="AJ1107" s="200"/>
      <c r="AK1107" s="201" t="s">
        <v>247</v>
      </c>
      <c r="AL1107" s="201"/>
      <c r="AM1107" s="202"/>
      <c r="AN1107" s="206"/>
      <c r="AO1107" s="207" t="s">
        <v>247</v>
      </c>
      <c r="AP1107" s="207"/>
      <c r="AQ1107" s="208"/>
      <c r="AR1107" s="77"/>
      <c r="AS1107" s="60"/>
      <c r="AT1107" s="60"/>
      <c r="AU1107" s="202"/>
      <c r="AV1107" s="78"/>
      <c r="AW1107" s="231"/>
      <c r="AX1107" s="231"/>
      <c r="AY1107" s="253"/>
      <c r="AZ1107" s="64"/>
      <c r="BA1107" s="207"/>
      <c r="BB1107" s="207"/>
      <c r="BC1107" s="208"/>
      <c r="BD1107" s="210"/>
      <c r="BE1107" s="211"/>
      <c r="BF1107" s="211"/>
      <c r="BG1107" s="212"/>
      <c r="BH1107" s="213"/>
      <c r="BI1107" s="214"/>
      <c r="BJ1107" s="214"/>
      <c r="BK1107" s="215"/>
      <c r="BL1107" s="112"/>
      <c r="BM1107" s="233"/>
      <c r="BN1107" s="233"/>
      <c r="BO1107" s="255"/>
      <c r="BP1107" s="216"/>
      <c r="BQ1107" s="216"/>
      <c r="BR1107" s="216"/>
      <c r="BS1107" s="217"/>
      <c r="BT1107" s="218"/>
      <c r="BU1107" s="259"/>
      <c r="BV1107" s="259"/>
      <c r="BW1107" s="260"/>
      <c r="BX1107" s="219"/>
      <c r="BY1107" s="257"/>
      <c r="BZ1107" s="257"/>
      <c r="CA1107" s="257"/>
      <c r="CB1107" s="221"/>
      <c r="CC1107" s="222"/>
      <c r="CD1107" s="222"/>
      <c r="CE1107" s="222"/>
      <c r="CF1107" s="49"/>
    </row>
    <row r="1108" spans="1:84" s="62" customFormat="1" ht="15" customHeight="1">
      <c r="A1108" s="49"/>
      <c r="B1108" s="2">
        <v>1347</v>
      </c>
      <c r="C1108" s="2">
        <v>1103</v>
      </c>
      <c r="D1108" s="49" t="s">
        <v>749</v>
      </c>
      <c r="E1108" s="49" t="s">
        <v>1520</v>
      </c>
      <c r="F1108" s="93" t="s">
        <v>1608</v>
      </c>
      <c r="G1108" s="85">
        <v>1989</v>
      </c>
      <c r="H1108" s="49" t="s">
        <v>31</v>
      </c>
      <c r="I1108" s="49" t="s">
        <v>39</v>
      </c>
      <c r="J1108" s="105">
        <f t="shared" si="85"/>
        <v>1</v>
      </c>
      <c r="K1108" s="249">
        <f t="shared" si="86"/>
        <v>1</v>
      </c>
      <c r="L1108" s="51">
        <f t="shared" si="87"/>
        <v>1</v>
      </c>
      <c r="M1108" s="52" t="str">
        <f t="shared" si="88"/>
        <v>nie</v>
      </c>
      <c r="N1108" s="106">
        <f>IF($M1108="ano",LARGE((Q1108,U1108,Y1108,AC1108,AG1108,AK1108,AO1108,AS1108,AW1108,BA1108,BE1108,BI1108,BM1108,BQ1108,BU1108,BY1108,CC1108),1)+LARGE((Q1108,U1108,Y1108,AC1108,AG1108,AK1108,AO1108,AS1108,AW1108,BA1108,BE1108,BI1108,BM1108,BQ1108,BU1108,BY1108,CC1108),2)+LARGE((Q1108,U1108,Y1108,AC1108,AG1108,AK1108,AO1108,AS1108,AW1108,BA1108,BE1108,BI1108,BM1108,BQ1108,BU1108,BY1108,CC1108),3)+LARGE((Q1108,U1108,Y1108,AC1108,AG1108,AK1108,AO1108,AS1108,AW1108,BA1108,BE1108,BI1108,BM1108,BQ1108,BU1108,BY1108,CC1108),4)+LARGE((Q1108,U1108,Y1108,AC1108,AG1108,AK1108,AO1108,AS1108,AW1108,BA1108,BE1108,BI1108,BM1108,BQ1108,BU1108,BY1108,CC1108),5),J1108)</f>
        <v>1</v>
      </c>
      <c r="O1108" s="250">
        <f>IF($M1108="ano",LARGE((S1108,W1108,AA1108,AE1108,AI1108,AM1108,AQ1108,AU1108,AY1108,BC1108,BG1108,BK1108,BO1108,BS1108,BW1108,CA1108,CE1108),1)+LARGE((S1108,W1108,AA1108,AE1108,AI1108,AM1108,AQ1108,AU1108,AY1108,BC1108,BG1108,BK1108,BO1108,BS1108,BW1108,CA1108,CE1108),2)+LARGE((S1108,W1108,AA1108,AE1108,AI1108,AM1108,AQ1108,AU1108,AY1108,BC1108,BG1108,BK1108,BO1108,BS1108,BW1108,CA1108,CE1108),3)+LARGE((S1108,W1108,AA1108,AE1108,AI1108,AM1108,AQ1108,AU1108,AY1108,BC1108,BG1108,BK1108,BO1108,BS1108,BW1108,CA1108,CE1108),4)+LARGE((S1108,W1108,AA1108,AE1108,AI1108,AM1108,AQ1108,AU1108,AY1108,BC1108,BG1108,BK1108,BO1108,BS1108,BW1108,CA1108,CE1108),5),K1108)</f>
        <v>1</v>
      </c>
      <c r="P1108" s="54"/>
      <c r="Q1108" s="55"/>
      <c r="R1108" s="55"/>
      <c r="S1108" s="55"/>
      <c r="T1108" s="56"/>
      <c r="U1108" s="57"/>
      <c r="V1108" s="57"/>
      <c r="W1108" s="57"/>
      <c r="X1108" s="58"/>
      <c r="Y1108" s="59" t="s">
        <v>247</v>
      </c>
      <c r="Z1108" s="59"/>
      <c r="AA1108" s="59" t="s">
        <v>247</v>
      </c>
      <c r="AB1108" s="77"/>
      <c r="AC1108" s="60"/>
      <c r="AD1108" s="60"/>
      <c r="AE1108" s="60"/>
      <c r="AF1108" s="61"/>
      <c r="AG1108" s="61"/>
      <c r="AH1108" s="61"/>
      <c r="AI1108" s="61"/>
      <c r="AJ1108" s="200"/>
      <c r="AK1108" s="201"/>
      <c r="AL1108" s="201"/>
      <c r="AM1108" s="201"/>
      <c r="AO1108" s="63"/>
      <c r="AP1108" s="63"/>
      <c r="AQ1108" s="63"/>
      <c r="AR1108" s="134">
        <v>9.7222222222222224E-2</v>
      </c>
      <c r="AS1108" s="127">
        <v>1</v>
      </c>
      <c r="AT1108" s="134">
        <v>9.7222222222222224E-2</v>
      </c>
      <c r="AU1108" s="252">
        <v>1</v>
      </c>
      <c r="AV1108" s="78"/>
      <c r="AW1108" s="231"/>
      <c r="AX1108" s="231"/>
      <c r="AY1108" s="253"/>
      <c r="AZ1108" s="64"/>
      <c r="BA1108" s="207"/>
      <c r="BB1108" s="207"/>
      <c r="BC1108" s="208"/>
      <c r="BD1108" s="210"/>
      <c r="BE1108" s="211"/>
      <c r="BF1108" s="211"/>
      <c r="BG1108" s="212"/>
      <c r="BH1108" s="213"/>
      <c r="BI1108" s="214"/>
      <c r="BJ1108" s="214"/>
      <c r="BK1108" s="215"/>
      <c r="BL1108" s="112"/>
      <c r="BM1108" s="233"/>
      <c r="BN1108" s="233"/>
      <c r="BO1108" s="255"/>
      <c r="BP1108" s="69"/>
      <c r="BQ1108" s="69"/>
      <c r="BR1108" s="69"/>
      <c r="BS1108" s="69"/>
      <c r="BT1108" s="218"/>
      <c r="BU1108" s="259"/>
      <c r="BV1108" s="259"/>
      <c r="BW1108" s="260"/>
      <c r="BX1108" s="219"/>
      <c r="BY1108" s="257"/>
      <c r="BZ1108" s="257"/>
      <c r="CA1108" s="257"/>
      <c r="CB1108" s="221"/>
      <c r="CC1108" s="222"/>
      <c r="CD1108" s="222"/>
      <c r="CE1108" s="222"/>
      <c r="CF1108" s="49"/>
    </row>
    <row r="1109" spans="1:84" s="62" customFormat="1" ht="15" customHeight="1">
      <c r="A1109" s="49"/>
      <c r="B1109" s="2">
        <v>1348</v>
      </c>
      <c r="C1109" s="2">
        <v>1104</v>
      </c>
      <c r="D1109" s="47" t="s">
        <v>2424</v>
      </c>
      <c r="E1109" s="47" t="s">
        <v>1945</v>
      </c>
      <c r="F1109" s="89" t="s">
        <v>1614</v>
      </c>
      <c r="G1109" s="48">
        <v>1989</v>
      </c>
      <c r="H1109" s="49" t="s">
        <v>31</v>
      </c>
      <c r="I1109" s="2" t="s">
        <v>39</v>
      </c>
      <c r="J1109" s="105">
        <f t="shared" si="85"/>
        <v>1</v>
      </c>
      <c r="K1109" s="249">
        <f t="shared" si="86"/>
        <v>1</v>
      </c>
      <c r="L1109" s="51">
        <f t="shared" si="87"/>
        <v>1</v>
      </c>
      <c r="M1109" s="52" t="str">
        <f t="shared" si="88"/>
        <v>nie</v>
      </c>
      <c r="N1109" s="106">
        <f>IF($M1109="ano",LARGE((Q1109,U1109,Y1109,AC1109,AG1109,AK1109,AO1109,AS1109,AW1109,BA1109,BE1109,BI1109,BM1109,BQ1109,BU1109,BY1109,CC1109),1)+LARGE((Q1109,U1109,Y1109,AC1109,AG1109,AK1109,AO1109,AS1109,AW1109,BA1109,BE1109,BI1109,BM1109,BQ1109,BU1109,BY1109,CC1109),2)+LARGE((Q1109,U1109,Y1109,AC1109,AG1109,AK1109,AO1109,AS1109,AW1109,BA1109,BE1109,BI1109,BM1109,BQ1109,BU1109,BY1109,CC1109),3)+LARGE((Q1109,U1109,Y1109,AC1109,AG1109,AK1109,AO1109,AS1109,AW1109,BA1109,BE1109,BI1109,BM1109,BQ1109,BU1109,BY1109,CC1109),4)+LARGE((Q1109,U1109,Y1109,AC1109,AG1109,AK1109,AO1109,AS1109,AW1109,BA1109,BE1109,BI1109,BM1109,BQ1109,BU1109,BY1109,CC1109),5),J1109)</f>
        <v>1</v>
      </c>
      <c r="O1109" s="250">
        <f>IF($M1109="ano",LARGE((S1109,W1109,AA1109,AE1109,AI1109,AM1109,AQ1109,AU1109,AY1109,BC1109,BG1109,BK1109,BO1109,BS1109,BW1109,CA1109,CE1109),1)+LARGE((S1109,W1109,AA1109,AE1109,AI1109,AM1109,AQ1109,AU1109,AY1109,BC1109,BG1109,BK1109,BO1109,BS1109,BW1109,CA1109,CE1109),2)+LARGE((S1109,W1109,AA1109,AE1109,AI1109,AM1109,AQ1109,AU1109,AY1109,BC1109,BG1109,BK1109,BO1109,BS1109,BW1109,CA1109,CE1109),3)+LARGE((S1109,W1109,AA1109,AE1109,AI1109,AM1109,AQ1109,AU1109,AY1109,BC1109,BG1109,BK1109,BO1109,BS1109,BW1109,CA1109,CE1109),4)+LARGE((S1109,W1109,AA1109,AE1109,AI1109,AM1109,AQ1109,AU1109,AY1109,BC1109,BG1109,BK1109,BO1109,BS1109,BW1109,CA1109,CE1109),5),K1109)</f>
        <v>1</v>
      </c>
      <c r="P1109" s="191"/>
      <c r="Q1109" s="192"/>
      <c r="R1109" s="192"/>
      <c r="S1109" s="193"/>
      <c r="T1109" s="194">
        <v>0.16298611111111111</v>
      </c>
      <c r="U1109" s="256">
        <v>1</v>
      </c>
      <c r="V1109" s="194">
        <v>0.16298611111111111</v>
      </c>
      <c r="W1109" s="256">
        <v>1</v>
      </c>
      <c r="X1109" s="197"/>
      <c r="Y1109" s="198" t="s">
        <v>247</v>
      </c>
      <c r="Z1109" s="198"/>
      <c r="AA1109" s="199" t="s">
        <v>247</v>
      </c>
      <c r="AB1109" s="200"/>
      <c r="AC1109" s="201"/>
      <c r="AD1109" s="201"/>
      <c r="AE1109" s="202"/>
      <c r="AF1109" s="203"/>
      <c r="AG1109" s="204"/>
      <c r="AH1109" s="204"/>
      <c r="AI1109" s="205"/>
      <c r="AJ1109" s="200"/>
      <c r="AK1109" s="201"/>
      <c r="AL1109" s="201"/>
      <c r="AM1109" s="202"/>
      <c r="AN1109" s="206"/>
      <c r="AO1109" s="207" t="s">
        <v>247</v>
      </c>
      <c r="AP1109" s="207"/>
      <c r="AQ1109" s="208"/>
      <c r="AR1109" s="77"/>
      <c r="AS1109" s="60"/>
      <c r="AT1109" s="60"/>
      <c r="AU1109" s="202"/>
      <c r="AV1109" s="78"/>
      <c r="AW1109" s="231"/>
      <c r="AX1109" s="231"/>
      <c r="AY1109" s="253"/>
      <c r="AZ1109" s="64"/>
      <c r="BA1109" s="207"/>
      <c r="BB1109" s="207"/>
      <c r="BC1109" s="208"/>
      <c r="BD1109" s="210"/>
      <c r="BE1109" s="211"/>
      <c r="BF1109" s="211"/>
      <c r="BG1109" s="212"/>
      <c r="BH1109" s="213"/>
      <c r="BI1109" s="214"/>
      <c r="BJ1109" s="214"/>
      <c r="BK1109" s="215"/>
      <c r="BL1109" s="112"/>
      <c r="BM1109" s="233"/>
      <c r="BN1109" s="233"/>
      <c r="BO1109" s="255"/>
      <c r="BP1109" s="216"/>
      <c r="BQ1109" s="216"/>
      <c r="BR1109" s="216"/>
      <c r="BS1109" s="217"/>
      <c r="BT1109" s="218"/>
      <c r="BU1109" s="259"/>
      <c r="BV1109" s="259"/>
      <c r="BW1109" s="260"/>
      <c r="BX1109" s="219"/>
      <c r="BY1109" s="257"/>
      <c r="BZ1109" s="257"/>
      <c r="CA1109" s="257"/>
      <c r="CB1109" s="221"/>
      <c r="CC1109" s="222"/>
      <c r="CD1109" s="222"/>
      <c r="CE1109" s="222"/>
      <c r="CF1109" s="49"/>
    </row>
    <row r="1110" spans="1:84" s="62" customFormat="1" ht="15" customHeight="1">
      <c r="A1110" s="49"/>
      <c r="B1110" s="2">
        <v>1349</v>
      </c>
      <c r="C1110" s="2">
        <v>1105</v>
      </c>
      <c r="D1110" s="49" t="s">
        <v>1417</v>
      </c>
      <c r="E1110" s="49" t="s">
        <v>2565</v>
      </c>
      <c r="F1110" s="93" t="s">
        <v>1416</v>
      </c>
      <c r="G1110" s="85">
        <v>1986</v>
      </c>
      <c r="H1110" s="49" t="s">
        <v>31</v>
      </c>
      <c r="I1110" s="49" t="s">
        <v>31</v>
      </c>
      <c r="J1110" s="105">
        <f t="shared" si="85"/>
        <v>1</v>
      </c>
      <c r="K1110" s="249">
        <f t="shared" si="86"/>
        <v>1</v>
      </c>
      <c r="L1110" s="51">
        <f t="shared" si="87"/>
        <v>1</v>
      </c>
      <c r="M1110" s="52" t="str">
        <f t="shared" si="88"/>
        <v>nie</v>
      </c>
      <c r="N1110" s="106">
        <f>IF($M1110="ano",LARGE((Q1110,U1110,Y1110,AC1110,AG1110,AK1110,AO1110,AS1110,AW1110,BA1110,BE1110,BI1110,BM1110,BQ1110,BU1110,BY1110,CC1110),1)+LARGE((Q1110,U1110,Y1110,AC1110,AG1110,AK1110,AO1110,AS1110,AW1110,BA1110,BE1110,BI1110,BM1110,BQ1110,BU1110,BY1110,CC1110),2)+LARGE((Q1110,U1110,Y1110,AC1110,AG1110,AK1110,AO1110,AS1110,AW1110,BA1110,BE1110,BI1110,BM1110,BQ1110,BU1110,BY1110,CC1110),3)+LARGE((Q1110,U1110,Y1110,AC1110,AG1110,AK1110,AO1110,AS1110,AW1110,BA1110,BE1110,BI1110,BM1110,BQ1110,BU1110,BY1110,CC1110),4)+LARGE((Q1110,U1110,Y1110,AC1110,AG1110,AK1110,AO1110,AS1110,AW1110,BA1110,BE1110,BI1110,BM1110,BQ1110,BU1110,BY1110,CC1110),5),J1110)</f>
        <v>1</v>
      </c>
      <c r="O1110" s="250">
        <f>IF($M1110="ano",LARGE((S1110,W1110,AA1110,AE1110,AI1110,AM1110,AQ1110,AU1110,AY1110,BC1110,BG1110,BK1110,BO1110,BS1110,BW1110,CA1110,CE1110),1)+LARGE((S1110,W1110,AA1110,AE1110,AI1110,AM1110,AQ1110,AU1110,AY1110,BC1110,BG1110,BK1110,BO1110,BS1110,BW1110,CA1110,CE1110),2)+LARGE((S1110,W1110,AA1110,AE1110,AI1110,AM1110,AQ1110,AU1110,AY1110,BC1110,BG1110,BK1110,BO1110,BS1110,BW1110,CA1110,CE1110),3)+LARGE((S1110,W1110,AA1110,AE1110,AI1110,AM1110,AQ1110,AU1110,AY1110,BC1110,BG1110,BK1110,BO1110,BS1110,BW1110,CA1110,CE1110),4)+LARGE((S1110,W1110,AA1110,AE1110,AI1110,AM1110,AQ1110,AU1110,AY1110,BC1110,BG1110,BK1110,BO1110,BS1110,BW1110,CA1110,CE1110),5),K1110)</f>
        <v>1</v>
      </c>
      <c r="P1110" s="54"/>
      <c r="Q1110" s="55"/>
      <c r="R1110" s="55"/>
      <c r="S1110" s="55"/>
      <c r="T1110" s="56"/>
      <c r="U1110" s="57"/>
      <c r="V1110" s="57"/>
      <c r="W1110" s="57"/>
      <c r="X1110" s="58"/>
      <c r="Y1110" s="59"/>
      <c r="Z1110" s="59"/>
      <c r="AA1110" s="59"/>
      <c r="AB1110" s="77"/>
      <c r="AC1110" s="60"/>
      <c r="AD1110" s="60"/>
      <c r="AE1110" s="60"/>
      <c r="AF1110" s="61"/>
      <c r="AG1110" s="61"/>
      <c r="AH1110" s="61"/>
      <c r="AI1110" s="61"/>
      <c r="AJ1110" s="200"/>
      <c r="AK1110" s="201"/>
      <c r="AL1110" s="201"/>
      <c r="AM1110" s="201"/>
      <c r="AO1110" s="63"/>
      <c r="AP1110" s="63"/>
      <c r="AQ1110" s="63"/>
      <c r="AR1110" s="77"/>
      <c r="AS1110" s="60"/>
      <c r="AT1110" s="60"/>
      <c r="AU1110" s="60"/>
      <c r="AV1110" s="78"/>
      <c r="AW1110" s="79"/>
      <c r="AX1110" s="79"/>
      <c r="AY1110" s="79"/>
      <c r="AZ1110" s="64"/>
      <c r="BA1110" s="65"/>
      <c r="BB1110" s="65"/>
      <c r="BC1110" s="65"/>
      <c r="BD1110" s="66"/>
      <c r="BE1110" s="67"/>
      <c r="BF1110" s="67"/>
      <c r="BG1110" s="67"/>
      <c r="BH1110" s="73"/>
      <c r="BI1110" s="74"/>
      <c r="BJ1110" s="74"/>
      <c r="BK1110" s="74"/>
      <c r="BL1110" s="68"/>
      <c r="BM1110" s="68"/>
      <c r="BN1110" s="68"/>
      <c r="BO1110" s="68"/>
      <c r="BP1110" s="69"/>
      <c r="BQ1110" s="69"/>
      <c r="BR1110" s="69"/>
      <c r="BS1110" s="69"/>
      <c r="BT1110" s="75"/>
      <c r="BU1110" s="75"/>
      <c r="BV1110" s="75"/>
      <c r="BW1110" s="75"/>
      <c r="BX1110" s="219"/>
      <c r="BY1110" s="264"/>
      <c r="BZ1110" s="264"/>
      <c r="CA1110" s="257"/>
      <c r="CB1110" s="221">
        <v>9.8761574074074071E-2</v>
      </c>
      <c r="CC1110" s="222">
        <v>1</v>
      </c>
      <c r="CD1110" s="221">
        <v>9.8761574074074071E-2</v>
      </c>
      <c r="CE1110" s="222">
        <v>1</v>
      </c>
      <c r="CF1110" s="49"/>
    </row>
    <row r="1111" spans="1:84" s="62" customFormat="1" ht="15" customHeight="1">
      <c r="A1111" s="49"/>
      <c r="B1111" s="2">
        <v>1350</v>
      </c>
      <c r="C1111" s="2">
        <v>1106</v>
      </c>
      <c r="D1111" s="47" t="s">
        <v>2465</v>
      </c>
      <c r="E1111" s="47" t="s">
        <v>2464</v>
      </c>
      <c r="F1111" s="89"/>
      <c r="G1111" s="48">
        <v>1982</v>
      </c>
      <c r="H1111" s="49" t="s">
        <v>31</v>
      </c>
      <c r="I1111" s="2" t="s">
        <v>39</v>
      </c>
      <c r="J1111" s="105">
        <f t="shared" si="85"/>
        <v>1</v>
      </c>
      <c r="K1111" s="249">
        <f t="shared" si="86"/>
        <v>1</v>
      </c>
      <c r="L1111" s="51">
        <f t="shared" si="87"/>
        <v>1</v>
      </c>
      <c r="M1111" s="52" t="str">
        <f t="shared" si="88"/>
        <v>nie</v>
      </c>
      <c r="N1111" s="106">
        <f>IF($M1111="ano",LARGE((Q1111,U1111,Y1111,AC1111,AG1111,AK1111,AO1111,AS1111,AW1111,BA1111,BE1111,BI1111,BM1111,BQ1111,BU1111,BY1111,CC1111),1)+LARGE((Q1111,U1111,Y1111,AC1111,AG1111,AK1111,AO1111,AS1111,AW1111,BA1111,BE1111,BI1111,BM1111,BQ1111,BU1111,BY1111,CC1111),2)+LARGE((Q1111,U1111,Y1111,AC1111,AG1111,AK1111,AO1111,AS1111,AW1111,BA1111,BE1111,BI1111,BM1111,BQ1111,BU1111,BY1111,CC1111),3)+LARGE((Q1111,U1111,Y1111,AC1111,AG1111,AK1111,AO1111,AS1111,AW1111,BA1111,BE1111,BI1111,BM1111,BQ1111,BU1111,BY1111,CC1111),4)+LARGE((Q1111,U1111,Y1111,AC1111,AG1111,AK1111,AO1111,AS1111,AW1111,BA1111,BE1111,BI1111,BM1111,BQ1111,BU1111,BY1111,CC1111),5),J1111)</f>
        <v>1</v>
      </c>
      <c r="O1111" s="250">
        <f>IF($M1111="ano",LARGE((S1111,W1111,AA1111,AE1111,AI1111,AM1111,AQ1111,AU1111,AY1111,BC1111,BG1111,BK1111,BO1111,BS1111,BW1111,CA1111,CE1111),1)+LARGE((S1111,W1111,AA1111,AE1111,AI1111,AM1111,AQ1111,AU1111,AY1111,BC1111,BG1111,BK1111,BO1111,BS1111,BW1111,CA1111,CE1111),2)+LARGE((S1111,W1111,AA1111,AE1111,AI1111,AM1111,AQ1111,AU1111,AY1111,BC1111,BG1111,BK1111,BO1111,BS1111,BW1111,CA1111,CE1111),3)+LARGE((S1111,W1111,AA1111,AE1111,AI1111,AM1111,AQ1111,AU1111,AY1111,BC1111,BG1111,BK1111,BO1111,BS1111,BW1111,CA1111,CE1111),4)+LARGE((S1111,W1111,AA1111,AE1111,AI1111,AM1111,AQ1111,AU1111,AY1111,BC1111,BG1111,BK1111,BO1111,BS1111,BW1111,CA1111,CE1111),5),K1111)</f>
        <v>1</v>
      </c>
      <c r="P1111" s="191"/>
      <c r="Q1111" s="192"/>
      <c r="R1111" s="192"/>
      <c r="S1111" s="193"/>
      <c r="T1111" s="194">
        <v>0.19503472222222221</v>
      </c>
      <c r="U1111" s="256">
        <v>1</v>
      </c>
      <c r="V1111" s="194">
        <v>0.19503472222222221</v>
      </c>
      <c r="W1111" s="256">
        <v>1</v>
      </c>
      <c r="X1111" s="197"/>
      <c r="Y1111" s="198" t="s">
        <v>247</v>
      </c>
      <c r="Z1111" s="198"/>
      <c r="AA1111" s="199" t="s">
        <v>247</v>
      </c>
      <c r="AB1111" s="200"/>
      <c r="AC1111" s="201"/>
      <c r="AD1111" s="201"/>
      <c r="AE1111" s="202"/>
      <c r="AF1111" s="203"/>
      <c r="AG1111" s="204"/>
      <c r="AH1111" s="204"/>
      <c r="AI1111" s="205"/>
      <c r="AJ1111" s="200"/>
      <c r="AK1111" s="201"/>
      <c r="AL1111" s="201"/>
      <c r="AM1111" s="202"/>
      <c r="AN1111" s="206"/>
      <c r="AO1111" s="207" t="s">
        <v>247</v>
      </c>
      <c r="AP1111" s="207"/>
      <c r="AQ1111" s="208"/>
      <c r="AR1111" s="77"/>
      <c r="AS1111" s="60"/>
      <c r="AT1111" s="60"/>
      <c r="AU1111" s="202"/>
      <c r="AV1111" s="78"/>
      <c r="AW1111" s="231"/>
      <c r="AX1111" s="231"/>
      <c r="AY1111" s="253"/>
      <c r="AZ1111" s="64"/>
      <c r="BA1111" s="207"/>
      <c r="BB1111" s="207"/>
      <c r="BC1111" s="208"/>
      <c r="BD1111" s="210"/>
      <c r="BE1111" s="211"/>
      <c r="BF1111" s="211"/>
      <c r="BG1111" s="212"/>
      <c r="BH1111" s="213"/>
      <c r="BI1111" s="214"/>
      <c r="BJ1111" s="214"/>
      <c r="BK1111" s="215"/>
      <c r="BL1111" s="112"/>
      <c r="BM1111" s="233"/>
      <c r="BN1111" s="233"/>
      <c r="BO1111" s="255"/>
      <c r="BP1111" s="216"/>
      <c r="BQ1111" s="216"/>
      <c r="BR1111" s="216"/>
      <c r="BS1111" s="217"/>
      <c r="BT1111" s="218"/>
      <c r="BU1111" s="259"/>
      <c r="BV1111" s="259"/>
      <c r="BW1111" s="260"/>
      <c r="BX1111" s="219"/>
      <c r="BY1111" s="257"/>
      <c r="BZ1111" s="257"/>
      <c r="CA1111" s="257"/>
      <c r="CB1111" s="221"/>
      <c r="CC1111" s="222"/>
      <c r="CD1111" s="222"/>
      <c r="CE1111" s="222"/>
      <c r="CF1111" s="49"/>
    </row>
    <row r="1112" spans="1:84" s="62" customFormat="1" ht="15" customHeight="1">
      <c r="A1112" s="49"/>
      <c r="B1112" s="2">
        <v>1351</v>
      </c>
      <c r="C1112" s="2">
        <v>1107</v>
      </c>
      <c r="D1112" s="47" t="s">
        <v>2351</v>
      </c>
      <c r="E1112" s="47" t="s">
        <v>1597</v>
      </c>
      <c r="F1112" s="89" t="s">
        <v>2322</v>
      </c>
      <c r="G1112" s="48">
        <v>1986</v>
      </c>
      <c r="H1112" s="49" t="s">
        <v>31</v>
      </c>
      <c r="I1112" s="2" t="s">
        <v>39</v>
      </c>
      <c r="J1112" s="105">
        <f t="shared" si="85"/>
        <v>1</v>
      </c>
      <c r="K1112" s="249">
        <f t="shared" si="86"/>
        <v>1</v>
      </c>
      <c r="L1112" s="51">
        <f t="shared" si="87"/>
        <v>1</v>
      </c>
      <c r="M1112" s="52" t="str">
        <f t="shared" si="88"/>
        <v>nie</v>
      </c>
      <c r="N1112" s="106">
        <f>IF($M1112="ano",LARGE((Q1112,U1112,Y1112,AC1112,AG1112,AK1112,AO1112,AS1112,AW1112,BA1112,BE1112,BI1112,BM1112,BQ1112,BU1112,BY1112,CC1112),1)+LARGE((Q1112,U1112,Y1112,AC1112,AG1112,AK1112,AO1112,AS1112,AW1112,BA1112,BE1112,BI1112,BM1112,BQ1112,BU1112,BY1112,CC1112),2)+LARGE((Q1112,U1112,Y1112,AC1112,AG1112,AK1112,AO1112,AS1112,AW1112,BA1112,BE1112,BI1112,BM1112,BQ1112,BU1112,BY1112,CC1112),3)+LARGE((Q1112,U1112,Y1112,AC1112,AG1112,AK1112,AO1112,AS1112,AW1112,BA1112,BE1112,BI1112,BM1112,BQ1112,BU1112,BY1112,CC1112),4)+LARGE((Q1112,U1112,Y1112,AC1112,AG1112,AK1112,AO1112,AS1112,AW1112,BA1112,BE1112,BI1112,BM1112,BQ1112,BU1112,BY1112,CC1112),5),J1112)</f>
        <v>1</v>
      </c>
      <c r="O1112" s="250">
        <f>IF($M1112="ano",LARGE((S1112,W1112,AA1112,AE1112,AI1112,AM1112,AQ1112,AU1112,AY1112,BC1112,BG1112,BK1112,BO1112,BS1112,BW1112,CA1112,CE1112),1)+LARGE((S1112,W1112,AA1112,AE1112,AI1112,AM1112,AQ1112,AU1112,AY1112,BC1112,BG1112,BK1112,BO1112,BS1112,BW1112,CA1112,CE1112),2)+LARGE((S1112,W1112,AA1112,AE1112,AI1112,AM1112,AQ1112,AU1112,AY1112,BC1112,BG1112,BK1112,BO1112,BS1112,BW1112,CA1112,CE1112),3)+LARGE((S1112,W1112,AA1112,AE1112,AI1112,AM1112,AQ1112,AU1112,AY1112,BC1112,BG1112,BK1112,BO1112,BS1112,BW1112,CA1112,CE1112),4)+LARGE((S1112,W1112,AA1112,AE1112,AI1112,AM1112,AQ1112,AU1112,AY1112,BC1112,BG1112,BK1112,BO1112,BS1112,BW1112,CA1112,CE1112),5),K1112)</f>
        <v>1</v>
      </c>
      <c r="P1112" s="191"/>
      <c r="Q1112" s="192"/>
      <c r="R1112" s="192"/>
      <c r="S1112" s="193"/>
      <c r="T1112" s="194"/>
      <c r="U1112" s="195"/>
      <c r="V1112" s="195"/>
      <c r="W1112" s="196"/>
      <c r="X1112" s="197">
        <v>0.13052083333333334</v>
      </c>
      <c r="Y1112" s="261">
        <v>1</v>
      </c>
      <c r="Z1112" s="197">
        <v>0.13052083333333334</v>
      </c>
      <c r="AA1112" s="261">
        <v>1</v>
      </c>
      <c r="AB1112" s="200"/>
      <c r="AC1112" s="201"/>
      <c r="AD1112" s="201"/>
      <c r="AE1112" s="202"/>
      <c r="AF1112" s="203"/>
      <c r="AG1112" s="204"/>
      <c r="AH1112" s="204"/>
      <c r="AI1112" s="205"/>
      <c r="AJ1112" s="200"/>
      <c r="AK1112" s="201"/>
      <c r="AL1112" s="201"/>
      <c r="AM1112" s="202"/>
      <c r="AN1112" s="206"/>
      <c r="AO1112" s="207" t="s">
        <v>247</v>
      </c>
      <c r="AP1112" s="207"/>
      <c r="AQ1112" s="208"/>
      <c r="AR1112" s="77"/>
      <c r="AS1112" s="60"/>
      <c r="AT1112" s="60"/>
      <c r="AU1112" s="202"/>
      <c r="AV1112" s="78"/>
      <c r="AW1112" s="231"/>
      <c r="AX1112" s="231"/>
      <c r="AY1112" s="253"/>
      <c r="AZ1112" s="64"/>
      <c r="BA1112" s="207"/>
      <c r="BB1112" s="207"/>
      <c r="BC1112" s="208"/>
      <c r="BD1112" s="210"/>
      <c r="BE1112" s="211"/>
      <c r="BF1112" s="211"/>
      <c r="BG1112" s="212"/>
      <c r="BH1112" s="213"/>
      <c r="BI1112" s="214"/>
      <c r="BJ1112" s="214"/>
      <c r="BK1112" s="215"/>
      <c r="BL1112" s="112"/>
      <c r="BM1112" s="233"/>
      <c r="BN1112" s="233"/>
      <c r="BO1112" s="255"/>
      <c r="BP1112" s="216"/>
      <c r="BQ1112" s="216"/>
      <c r="BR1112" s="216"/>
      <c r="BS1112" s="217"/>
      <c r="BT1112" s="218"/>
      <c r="BU1112" s="259"/>
      <c r="BV1112" s="259"/>
      <c r="BW1112" s="260"/>
      <c r="BX1112" s="219"/>
      <c r="BY1112" s="257"/>
      <c r="BZ1112" s="257"/>
      <c r="CA1112" s="257"/>
      <c r="CB1112" s="221"/>
      <c r="CC1112" s="222"/>
      <c r="CD1112" s="222"/>
      <c r="CE1112" s="222"/>
      <c r="CF1112" s="49"/>
    </row>
    <row r="1113" spans="1:84" s="62" customFormat="1" ht="15" customHeight="1">
      <c r="A1113" s="49"/>
      <c r="B1113" s="2">
        <v>1352</v>
      </c>
      <c r="C1113" s="2">
        <v>1108</v>
      </c>
      <c r="D1113" s="47" t="s">
        <v>2418</v>
      </c>
      <c r="E1113" s="47" t="s">
        <v>1520</v>
      </c>
      <c r="F1113" s="89" t="s">
        <v>2074</v>
      </c>
      <c r="G1113" s="48">
        <v>1982</v>
      </c>
      <c r="H1113" s="49" t="s">
        <v>31</v>
      </c>
      <c r="I1113" s="2" t="s">
        <v>39</v>
      </c>
      <c r="J1113" s="105">
        <f t="shared" si="85"/>
        <v>1</v>
      </c>
      <c r="K1113" s="249">
        <f t="shared" si="86"/>
        <v>1</v>
      </c>
      <c r="L1113" s="51">
        <f t="shared" si="87"/>
        <v>1</v>
      </c>
      <c r="M1113" s="52" t="str">
        <f t="shared" si="88"/>
        <v>nie</v>
      </c>
      <c r="N1113" s="106">
        <f>IF($M1113="ano",LARGE((Q1113,U1113,Y1113,AC1113,AG1113,AK1113,AO1113,AS1113,AW1113,BA1113,BE1113,BI1113,BM1113,BQ1113,BU1113,BY1113,CC1113),1)+LARGE((Q1113,U1113,Y1113,AC1113,AG1113,AK1113,AO1113,AS1113,AW1113,BA1113,BE1113,BI1113,BM1113,BQ1113,BU1113,BY1113,CC1113),2)+LARGE((Q1113,U1113,Y1113,AC1113,AG1113,AK1113,AO1113,AS1113,AW1113,BA1113,BE1113,BI1113,BM1113,BQ1113,BU1113,BY1113,CC1113),3)+LARGE((Q1113,U1113,Y1113,AC1113,AG1113,AK1113,AO1113,AS1113,AW1113,BA1113,BE1113,BI1113,BM1113,BQ1113,BU1113,BY1113,CC1113),4)+LARGE((Q1113,U1113,Y1113,AC1113,AG1113,AK1113,AO1113,AS1113,AW1113,BA1113,BE1113,BI1113,BM1113,BQ1113,BU1113,BY1113,CC1113),5),J1113)</f>
        <v>1</v>
      </c>
      <c r="O1113" s="250">
        <f>IF($M1113="ano",LARGE((S1113,W1113,AA1113,AE1113,AI1113,AM1113,AQ1113,AU1113,AY1113,BC1113,BG1113,BK1113,BO1113,BS1113,BW1113,CA1113,CE1113),1)+LARGE((S1113,W1113,AA1113,AE1113,AI1113,AM1113,AQ1113,AU1113,AY1113,BC1113,BG1113,BK1113,BO1113,BS1113,BW1113,CA1113,CE1113),2)+LARGE((S1113,W1113,AA1113,AE1113,AI1113,AM1113,AQ1113,AU1113,AY1113,BC1113,BG1113,BK1113,BO1113,BS1113,BW1113,CA1113,CE1113),3)+LARGE((S1113,W1113,AA1113,AE1113,AI1113,AM1113,AQ1113,AU1113,AY1113,BC1113,BG1113,BK1113,BO1113,BS1113,BW1113,CA1113,CE1113),4)+LARGE((S1113,W1113,AA1113,AE1113,AI1113,AM1113,AQ1113,AU1113,AY1113,BC1113,BG1113,BK1113,BO1113,BS1113,BW1113,CA1113,CE1113),5),K1113)</f>
        <v>1</v>
      </c>
      <c r="P1113" s="191"/>
      <c r="Q1113" s="192"/>
      <c r="R1113" s="192"/>
      <c r="S1113" s="193"/>
      <c r="T1113" s="194">
        <v>0.15328703703703703</v>
      </c>
      <c r="U1113" s="256">
        <v>1</v>
      </c>
      <c r="V1113" s="194">
        <v>0.15328703703703703</v>
      </c>
      <c r="W1113" s="256">
        <v>1</v>
      </c>
      <c r="X1113" s="197"/>
      <c r="Y1113" s="198" t="s">
        <v>247</v>
      </c>
      <c r="Z1113" s="198"/>
      <c r="AA1113" s="199" t="s">
        <v>247</v>
      </c>
      <c r="AB1113" s="200"/>
      <c r="AC1113" s="201"/>
      <c r="AD1113" s="201"/>
      <c r="AE1113" s="202"/>
      <c r="AF1113" s="203"/>
      <c r="AG1113" s="204"/>
      <c r="AH1113" s="204"/>
      <c r="AI1113" s="205"/>
      <c r="AJ1113" s="200"/>
      <c r="AK1113" s="201"/>
      <c r="AL1113" s="201"/>
      <c r="AM1113" s="202"/>
      <c r="AN1113" s="206"/>
      <c r="AO1113" s="207" t="s">
        <v>247</v>
      </c>
      <c r="AP1113" s="207"/>
      <c r="AQ1113" s="208"/>
      <c r="AR1113" s="77"/>
      <c r="AS1113" s="60"/>
      <c r="AT1113" s="60"/>
      <c r="AU1113" s="202"/>
      <c r="AV1113" s="78"/>
      <c r="AW1113" s="231"/>
      <c r="AX1113" s="231"/>
      <c r="AY1113" s="253"/>
      <c r="AZ1113" s="64"/>
      <c r="BA1113" s="207"/>
      <c r="BB1113" s="207"/>
      <c r="BC1113" s="208"/>
      <c r="BD1113" s="210"/>
      <c r="BE1113" s="211"/>
      <c r="BF1113" s="211"/>
      <c r="BG1113" s="212"/>
      <c r="BH1113" s="213"/>
      <c r="BI1113" s="214"/>
      <c r="BJ1113" s="214"/>
      <c r="BK1113" s="215"/>
      <c r="BL1113" s="112"/>
      <c r="BM1113" s="233"/>
      <c r="BN1113" s="233"/>
      <c r="BO1113" s="255"/>
      <c r="BP1113" s="216"/>
      <c r="BQ1113" s="216"/>
      <c r="BR1113" s="216"/>
      <c r="BS1113" s="217"/>
      <c r="BT1113" s="218"/>
      <c r="BU1113" s="259"/>
      <c r="BV1113" s="259"/>
      <c r="BW1113" s="260"/>
      <c r="BX1113" s="219"/>
      <c r="BY1113" s="257"/>
      <c r="BZ1113" s="257"/>
      <c r="CA1113" s="257"/>
      <c r="CB1113" s="221"/>
      <c r="CC1113" s="222"/>
      <c r="CD1113" s="222"/>
      <c r="CE1113" s="222"/>
      <c r="CF1113" s="49"/>
    </row>
    <row r="1114" spans="1:84" s="62" customFormat="1" ht="15" customHeight="1">
      <c r="A1114" s="49"/>
      <c r="B1114" s="2">
        <v>1356</v>
      </c>
      <c r="C1114" s="2">
        <v>1109</v>
      </c>
      <c r="D1114" s="49" t="s">
        <v>1290</v>
      </c>
      <c r="E1114" s="49" t="s">
        <v>1520</v>
      </c>
      <c r="F1114" s="93" t="s">
        <v>1282</v>
      </c>
      <c r="G1114" s="85">
        <v>1979</v>
      </c>
      <c r="H1114" s="49" t="s">
        <v>31</v>
      </c>
      <c r="I1114" s="49" t="s">
        <v>31</v>
      </c>
      <c r="J1114" s="105">
        <f t="shared" si="85"/>
        <v>0</v>
      </c>
      <c r="K1114" s="249">
        <f t="shared" si="86"/>
        <v>0</v>
      </c>
      <c r="L1114" s="51">
        <f t="shared" si="87"/>
        <v>0</v>
      </c>
      <c r="M1114" s="52" t="str">
        <f t="shared" si="88"/>
        <v>nie</v>
      </c>
      <c r="N1114" s="106">
        <f>IF($M1114="ano",LARGE((Q1114,U1114,Y1114,AC1114,AG1114,AK1114,AO1114,AS1114,AW1114,BA1114,BE1114,BI1114,BM1114,BQ1114,BU1114,BY1114,CC1114),1)+LARGE((Q1114,U1114,Y1114,AC1114,AG1114,AK1114,AO1114,AS1114,AW1114,BA1114,BE1114,BI1114,BM1114,BQ1114,BU1114,BY1114,CC1114),2)+LARGE((Q1114,U1114,Y1114,AC1114,AG1114,AK1114,AO1114,AS1114,AW1114,BA1114,BE1114,BI1114,BM1114,BQ1114,BU1114,BY1114,CC1114),3)+LARGE((Q1114,U1114,Y1114,AC1114,AG1114,AK1114,AO1114,AS1114,AW1114,BA1114,BE1114,BI1114,BM1114,BQ1114,BU1114,BY1114,CC1114),4)+LARGE((Q1114,U1114,Y1114,AC1114,AG1114,AK1114,AO1114,AS1114,AW1114,BA1114,BE1114,BI1114,BM1114,BQ1114,BU1114,BY1114,CC1114),5),J1114)</f>
        <v>0</v>
      </c>
      <c r="O1114" s="250">
        <f>IF($M1114="ano",LARGE((S1114,W1114,AA1114,AE1114,AI1114,AM1114,AQ1114,AU1114,AY1114,BC1114,BG1114,BK1114,BO1114,BS1114,BW1114,CA1114,CE1114),1)+LARGE((S1114,W1114,AA1114,AE1114,AI1114,AM1114,AQ1114,AU1114,AY1114,BC1114,BG1114,BK1114,BO1114,BS1114,BW1114,CA1114,CE1114),2)+LARGE((S1114,W1114,AA1114,AE1114,AI1114,AM1114,AQ1114,AU1114,AY1114,BC1114,BG1114,BK1114,BO1114,BS1114,BW1114,CA1114,CE1114),3)+LARGE((S1114,W1114,AA1114,AE1114,AI1114,AM1114,AQ1114,AU1114,AY1114,BC1114,BG1114,BK1114,BO1114,BS1114,BW1114,CA1114,CE1114),4)+LARGE((S1114,W1114,AA1114,AE1114,AI1114,AM1114,AQ1114,AU1114,AY1114,BC1114,BG1114,BK1114,BO1114,BS1114,BW1114,CA1114,CE1114),5),K1114)</f>
        <v>0</v>
      </c>
      <c r="P1114" s="54"/>
      <c r="Q1114" s="55"/>
      <c r="R1114" s="55"/>
      <c r="S1114" s="55"/>
      <c r="T1114" s="56"/>
      <c r="U1114" s="57"/>
      <c r="V1114" s="57"/>
      <c r="W1114" s="57"/>
      <c r="X1114" s="58"/>
      <c r="Y1114" s="59"/>
      <c r="Z1114" s="59"/>
      <c r="AA1114" s="59"/>
      <c r="AB1114" s="77"/>
      <c r="AC1114" s="60"/>
      <c r="AD1114" s="60"/>
      <c r="AE1114" s="60"/>
      <c r="AF1114" s="61"/>
      <c r="AG1114" s="61"/>
      <c r="AH1114" s="61"/>
      <c r="AI1114" s="61"/>
      <c r="AJ1114" s="200"/>
      <c r="AK1114" s="201"/>
      <c r="AL1114" s="201"/>
      <c r="AM1114" s="201"/>
      <c r="AO1114" s="63"/>
      <c r="AP1114" s="63"/>
      <c r="AQ1114" s="63"/>
      <c r="AR1114" s="77"/>
      <c r="AS1114" s="60"/>
      <c r="AT1114" s="60"/>
      <c r="AU1114" s="60"/>
      <c r="AV1114" s="78"/>
      <c r="AW1114" s="79"/>
      <c r="AX1114" s="79"/>
      <c r="AY1114" s="79"/>
      <c r="AZ1114" s="64"/>
      <c r="BA1114" s="65"/>
      <c r="BB1114" s="65"/>
      <c r="BC1114" s="65"/>
      <c r="BD1114" s="66"/>
      <c r="BE1114" s="67"/>
      <c r="BF1114" s="67"/>
      <c r="BG1114" s="67"/>
      <c r="BH1114" s="73"/>
      <c r="BI1114" s="74"/>
      <c r="BJ1114" s="74"/>
      <c r="BK1114" s="74"/>
      <c r="BL1114" s="68"/>
      <c r="BM1114" s="68"/>
      <c r="BN1114" s="68"/>
      <c r="BO1114" s="68"/>
      <c r="BP1114" s="69"/>
      <c r="BQ1114" s="69"/>
      <c r="BR1114" s="69"/>
      <c r="BS1114" s="69"/>
      <c r="BT1114" s="75"/>
      <c r="BU1114" s="75"/>
      <c r="BV1114" s="75"/>
      <c r="BW1114" s="75"/>
      <c r="BX1114" s="219">
        <v>5.7511574074074069E-2</v>
      </c>
      <c r="BY1114" s="257"/>
      <c r="BZ1114" s="219">
        <v>5.7241269675925917E-2</v>
      </c>
      <c r="CA1114" s="257"/>
      <c r="CB1114" s="221"/>
      <c r="CC1114" s="222"/>
      <c r="CD1114" s="222"/>
      <c r="CE1114" s="222"/>
      <c r="CF1114" s="49"/>
    </row>
    <row r="1115" spans="1:84" s="62" customFormat="1" ht="15" customHeight="1">
      <c r="A1115" s="49"/>
      <c r="B1115" s="2">
        <v>1358</v>
      </c>
      <c r="C1115" s="2">
        <v>1110</v>
      </c>
      <c r="D1115" s="49" t="s">
        <v>1299</v>
      </c>
      <c r="E1115" s="49" t="s">
        <v>1655</v>
      </c>
      <c r="F1115" s="93" t="s">
        <v>2027</v>
      </c>
      <c r="G1115" s="85">
        <v>1984</v>
      </c>
      <c r="H1115" s="49" t="s">
        <v>31</v>
      </c>
      <c r="I1115" s="49" t="s">
        <v>31</v>
      </c>
      <c r="J1115" s="105">
        <f t="shared" si="85"/>
        <v>0</v>
      </c>
      <c r="K1115" s="249">
        <f t="shared" si="86"/>
        <v>0</v>
      </c>
      <c r="L1115" s="51">
        <f t="shared" si="87"/>
        <v>0</v>
      </c>
      <c r="M1115" s="52" t="str">
        <f t="shared" si="88"/>
        <v>nie</v>
      </c>
      <c r="N1115" s="106">
        <f>IF($M1115="ano",LARGE((Q1115,U1115,Y1115,AC1115,AG1115,AK1115,AO1115,AS1115,AW1115,BA1115,BE1115,BI1115,BM1115,BQ1115,BU1115,BY1115,CC1115),1)+LARGE((Q1115,U1115,Y1115,AC1115,AG1115,AK1115,AO1115,AS1115,AW1115,BA1115,BE1115,BI1115,BM1115,BQ1115,BU1115,BY1115,CC1115),2)+LARGE((Q1115,U1115,Y1115,AC1115,AG1115,AK1115,AO1115,AS1115,AW1115,BA1115,BE1115,BI1115,BM1115,BQ1115,BU1115,BY1115,CC1115),3)+LARGE((Q1115,U1115,Y1115,AC1115,AG1115,AK1115,AO1115,AS1115,AW1115,BA1115,BE1115,BI1115,BM1115,BQ1115,BU1115,BY1115,CC1115),4)+LARGE((Q1115,U1115,Y1115,AC1115,AG1115,AK1115,AO1115,AS1115,AW1115,BA1115,BE1115,BI1115,BM1115,BQ1115,BU1115,BY1115,CC1115),5),J1115)</f>
        <v>0</v>
      </c>
      <c r="O1115" s="250">
        <f>IF($M1115="ano",LARGE((S1115,W1115,AA1115,AE1115,AI1115,AM1115,AQ1115,AU1115,AY1115,BC1115,BG1115,BK1115,BO1115,BS1115,BW1115,CA1115,CE1115),1)+LARGE((S1115,W1115,AA1115,AE1115,AI1115,AM1115,AQ1115,AU1115,AY1115,BC1115,BG1115,BK1115,BO1115,BS1115,BW1115,CA1115,CE1115),2)+LARGE((S1115,W1115,AA1115,AE1115,AI1115,AM1115,AQ1115,AU1115,AY1115,BC1115,BG1115,BK1115,BO1115,BS1115,BW1115,CA1115,CE1115),3)+LARGE((S1115,W1115,AA1115,AE1115,AI1115,AM1115,AQ1115,AU1115,AY1115,BC1115,BG1115,BK1115,BO1115,BS1115,BW1115,CA1115,CE1115),4)+LARGE((S1115,W1115,AA1115,AE1115,AI1115,AM1115,AQ1115,AU1115,AY1115,BC1115,BG1115,BK1115,BO1115,BS1115,BW1115,CA1115,CE1115),5),K1115)</f>
        <v>0</v>
      </c>
      <c r="P1115" s="54"/>
      <c r="Q1115" s="55"/>
      <c r="R1115" s="55"/>
      <c r="S1115" s="55"/>
      <c r="T1115" s="56"/>
      <c r="U1115" s="57"/>
      <c r="V1115" s="57"/>
      <c r="W1115" s="57"/>
      <c r="X1115" s="58"/>
      <c r="Y1115" s="59"/>
      <c r="Z1115" s="59"/>
      <c r="AA1115" s="59"/>
      <c r="AB1115" s="77"/>
      <c r="AC1115" s="60"/>
      <c r="AD1115" s="60"/>
      <c r="AE1115" s="60"/>
      <c r="AF1115" s="61"/>
      <c r="AG1115" s="61"/>
      <c r="AH1115" s="61"/>
      <c r="AI1115" s="61"/>
      <c r="AJ1115" s="200"/>
      <c r="AK1115" s="201"/>
      <c r="AL1115" s="201"/>
      <c r="AM1115" s="201"/>
      <c r="AO1115" s="63"/>
      <c r="AP1115" s="63"/>
      <c r="AQ1115" s="63"/>
      <c r="AR1115" s="77"/>
      <c r="AS1115" s="60"/>
      <c r="AT1115" s="60"/>
      <c r="AU1115" s="60"/>
      <c r="AV1115" s="78"/>
      <c r="AW1115" s="79"/>
      <c r="AX1115" s="79"/>
      <c r="AY1115" s="79"/>
      <c r="AZ1115" s="64"/>
      <c r="BA1115" s="65"/>
      <c r="BB1115" s="65"/>
      <c r="BC1115" s="65"/>
      <c r="BD1115" s="66"/>
      <c r="BE1115" s="67"/>
      <c r="BF1115" s="67"/>
      <c r="BG1115" s="67"/>
      <c r="BH1115" s="73"/>
      <c r="BI1115" s="74"/>
      <c r="BJ1115" s="74"/>
      <c r="BK1115" s="74"/>
      <c r="BL1115" s="68"/>
      <c r="BM1115" s="68"/>
      <c r="BN1115" s="68"/>
      <c r="BO1115" s="68"/>
      <c r="BP1115" s="69"/>
      <c r="BQ1115" s="69"/>
      <c r="BR1115" s="69"/>
      <c r="BS1115" s="69"/>
      <c r="BT1115" s="75"/>
      <c r="BU1115" s="75"/>
      <c r="BV1115" s="75"/>
      <c r="BW1115" s="75"/>
      <c r="BX1115" s="219">
        <v>6.834490740740741E-2</v>
      </c>
      <c r="BY1115" s="257"/>
      <c r="BZ1115" s="219">
        <v>6.834490740740741E-2</v>
      </c>
      <c r="CA1115" s="257"/>
      <c r="CB1115" s="221"/>
      <c r="CC1115" s="222"/>
      <c r="CD1115" s="222"/>
      <c r="CE1115" s="222"/>
      <c r="CF1115" s="49"/>
    </row>
    <row r="1116" spans="1:84" s="62" customFormat="1" ht="15" customHeight="1">
      <c r="A1116" s="49"/>
      <c r="B1116" s="2">
        <v>1359</v>
      </c>
      <c r="C1116" s="2">
        <v>1111</v>
      </c>
      <c r="D1116" s="49" t="s">
        <v>1298</v>
      </c>
      <c r="E1116" s="49" t="s">
        <v>1582</v>
      </c>
      <c r="F1116" s="93" t="s">
        <v>1608</v>
      </c>
      <c r="G1116" s="85">
        <v>1981</v>
      </c>
      <c r="H1116" s="49" t="s">
        <v>31</v>
      </c>
      <c r="I1116" s="49" t="s">
        <v>31</v>
      </c>
      <c r="J1116" s="105">
        <f t="shared" si="85"/>
        <v>0</v>
      </c>
      <c r="K1116" s="249">
        <f t="shared" si="86"/>
        <v>0</v>
      </c>
      <c r="L1116" s="51">
        <f t="shared" si="87"/>
        <v>0</v>
      </c>
      <c r="M1116" s="52" t="str">
        <f t="shared" si="88"/>
        <v>nie</v>
      </c>
      <c r="N1116" s="106">
        <f>IF($M1116="ano",LARGE((Q1116,U1116,Y1116,AC1116,AG1116,AK1116,AO1116,AS1116,AW1116,BA1116,BE1116,BI1116,BM1116,BQ1116,BU1116,BY1116,CC1116),1)+LARGE((Q1116,U1116,Y1116,AC1116,AG1116,AK1116,AO1116,AS1116,AW1116,BA1116,BE1116,BI1116,BM1116,BQ1116,BU1116,BY1116,CC1116),2)+LARGE((Q1116,U1116,Y1116,AC1116,AG1116,AK1116,AO1116,AS1116,AW1116,BA1116,BE1116,BI1116,BM1116,BQ1116,BU1116,BY1116,CC1116),3)+LARGE((Q1116,U1116,Y1116,AC1116,AG1116,AK1116,AO1116,AS1116,AW1116,BA1116,BE1116,BI1116,BM1116,BQ1116,BU1116,BY1116,CC1116),4)+LARGE((Q1116,U1116,Y1116,AC1116,AG1116,AK1116,AO1116,AS1116,AW1116,BA1116,BE1116,BI1116,BM1116,BQ1116,BU1116,BY1116,CC1116),5),J1116)</f>
        <v>0</v>
      </c>
      <c r="O1116" s="250">
        <f>IF($M1116="ano",LARGE((S1116,W1116,AA1116,AE1116,AI1116,AM1116,AQ1116,AU1116,AY1116,BC1116,BG1116,BK1116,BO1116,BS1116,BW1116,CA1116,CE1116),1)+LARGE((S1116,W1116,AA1116,AE1116,AI1116,AM1116,AQ1116,AU1116,AY1116,BC1116,BG1116,BK1116,BO1116,BS1116,BW1116,CA1116,CE1116),2)+LARGE((S1116,W1116,AA1116,AE1116,AI1116,AM1116,AQ1116,AU1116,AY1116,BC1116,BG1116,BK1116,BO1116,BS1116,BW1116,CA1116,CE1116),3)+LARGE((S1116,W1116,AA1116,AE1116,AI1116,AM1116,AQ1116,AU1116,AY1116,BC1116,BG1116,BK1116,BO1116,BS1116,BW1116,CA1116,CE1116),4)+LARGE((S1116,W1116,AA1116,AE1116,AI1116,AM1116,AQ1116,AU1116,AY1116,BC1116,BG1116,BK1116,BO1116,BS1116,BW1116,CA1116,CE1116),5),K1116)</f>
        <v>0</v>
      </c>
      <c r="P1116" s="54"/>
      <c r="Q1116" s="55"/>
      <c r="R1116" s="55"/>
      <c r="S1116" s="55"/>
      <c r="T1116" s="56"/>
      <c r="U1116" s="57"/>
      <c r="V1116" s="57"/>
      <c r="W1116" s="57"/>
      <c r="X1116" s="58"/>
      <c r="Y1116" s="59"/>
      <c r="Z1116" s="59"/>
      <c r="AA1116" s="59"/>
      <c r="AB1116" s="77"/>
      <c r="AC1116" s="60"/>
      <c r="AD1116" s="60"/>
      <c r="AE1116" s="60"/>
      <c r="AF1116" s="61"/>
      <c r="AG1116" s="61"/>
      <c r="AH1116" s="61"/>
      <c r="AI1116" s="61"/>
      <c r="AJ1116" s="200"/>
      <c r="AK1116" s="201"/>
      <c r="AL1116" s="201"/>
      <c r="AM1116" s="201"/>
      <c r="AO1116" s="63"/>
      <c r="AP1116" s="63"/>
      <c r="AQ1116" s="63"/>
      <c r="AR1116" s="77"/>
      <c r="AS1116" s="60"/>
      <c r="AT1116" s="60"/>
      <c r="AU1116" s="60"/>
      <c r="AV1116" s="78"/>
      <c r="AW1116" s="79"/>
      <c r="AX1116" s="79"/>
      <c r="AY1116" s="79"/>
      <c r="AZ1116" s="64"/>
      <c r="BA1116" s="65"/>
      <c r="BB1116" s="65"/>
      <c r="BC1116" s="65"/>
      <c r="BD1116" s="66"/>
      <c r="BE1116" s="67"/>
      <c r="BF1116" s="67"/>
      <c r="BG1116" s="67"/>
      <c r="BH1116" s="73"/>
      <c r="BI1116" s="74"/>
      <c r="BJ1116" s="74"/>
      <c r="BK1116" s="74"/>
      <c r="BL1116" s="68"/>
      <c r="BM1116" s="68"/>
      <c r="BN1116" s="68"/>
      <c r="BO1116" s="68"/>
      <c r="BP1116" s="69"/>
      <c r="BQ1116" s="69"/>
      <c r="BR1116" s="69"/>
      <c r="BS1116" s="69"/>
      <c r="BT1116" s="75"/>
      <c r="BU1116" s="75"/>
      <c r="BV1116" s="75"/>
      <c r="BW1116" s="75"/>
      <c r="BX1116" s="219">
        <v>6.2650462962962963E-2</v>
      </c>
      <c r="BY1116" s="257"/>
      <c r="BZ1116" s="219">
        <v>6.2619137731481492E-2</v>
      </c>
      <c r="CA1116" s="257"/>
      <c r="CB1116" s="221"/>
      <c r="CC1116" s="222"/>
      <c r="CD1116" s="222"/>
      <c r="CE1116" s="222"/>
      <c r="CF1116" s="49"/>
    </row>
    <row r="1117" spans="1:84" s="62" customFormat="1" ht="15" customHeight="1">
      <c r="A1117" s="49"/>
      <c r="B1117" s="2">
        <v>1360</v>
      </c>
      <c r="C1117" s="2">
        <v>1112</v>
      </c>
      <c r="D1117" s="49" t="s">
        <v>2444</v>
      </c>
      <c r="E1117" s="49" t="s">
        <v>1484</v>
      </c>
      <c r="F1117" s="93" t="s">
        <v>1307</v>
      </c>
      <c r="G1117" s="85">
        <v>1984</v>
      </c>
      <c r="H1117" s="49" t="s">
        <v>31</v>
      </c>
      <c r="I1117" s="49" t="s">
        <v>31</v>
      </c>
      <c r="J1117" s="105">
        <f t="shared" si="85"/>
        <v>0</v>
      </c>
      <c r="K1117" s="249">
        <f t="shared" si="86"/>
        <v>0</v>
      </c>
      <c r="L1117" s="51">
        <f t="shared" si="87"/>
        <v>0</v>
      </c>
      <c r="M1117" s="52" t="str">
        <f t="shared" si="88"/>
        <v>nie</v>
      </c>
      <c r="N1117" s="106">
        <f>IF($M1117="ano",LARGE((Q1117,U1117,Y1117,AC1117,AG1117,AK1117,AO1117,AS1117,AW1117,BA1117,BE1117,BI1117,BM1117,BQ1117,BU1117,BY1117,CC1117),1)+LARGE((Q1117,U1117,Y1117,AC1117,AG1117,AK1117,AO1117,AS1117,AW1117,BA1117,BE1117,BI1117,BM1117,BQ1117,BU1117,BY1117,CC1117),2)+LARGE((Q1117,U1117,Y1117,AC1117,AG1117,AK1117,AO1117,AS1117,AW1117,BA1117,BE1117,BI1117,BM1117,BQ1117,BU1117,BY1117,CC1117),3)+LARGE((Q1117,U1117,Y1117,AC1117,AG1117,AK1117,AO1117,AS1117,AW1117,BA1117,BE1117,BI1117,BM1117,BQ1117,BU1117,BY1117,CC1117),4)+LARGE((Q1117,U1117,Y1117,AC1117,AG1117,AK1117,AO1117,AS1117,AW1117,BA1117,BE1117,BI1117,BM1117,BQ1117,BU1117,BY1117,CC1117),5),J1117)</f>
        <v>0</v>
      </c>
      <c r="O1117" s="250">
        <f>IF($M1117="ano",LARGE((S1117,W1117,AA1117,AE1117,AI1117,AM1117,AQ1117,AU1117,AY1117,BC1117,BG1117,BK1117,BO1117,BS1117,BW1117,CA1117,CE1117),1)+LARGE((S1117,W1117,AA1117,AE1117,AI1117,AM1117,AQ1117,AU1117,AY1117,BC1117,BG1117,BK1117,BO1117,BS1117,BW1117,CA1117,CE1117),2)+LARGE((S1117,W1117,AA1117,AE1117,AI1117,AM1117,AQ1117,AU1117,AY1117,BC1117,BG1117,BK1117,BO1117,BS1117,BW1117,CA1117,CE1117),3)+LARGE((S1117,W1117,AA1117,AE1117,AI1117,AM1117,AQ1117,AU1117,AY1117,BC1117,BG1117,BK1117,BO1117,BS1117,BW1117,CA1117,CE1117),4)+LARGE((S1117,W1117,AA1117,AE1117,AI1117,AM1117,AQ1117,AU1117,AY1117,BC1117,BG1117,BK1117,BO1117,BS1117,BW1117,CA1117,CE1117),5),K1117)</f>
        <v>0</v>
      </c>
      <c r="P1117" s="54"/>
      <c r="Q1117" s="55"/>
      <c r="R1117" s="55"/>
      <c r="S1117" s="55"/>
      <c r="T1117" s="56"/>
      <c r="U1117" s="57"/>
      <c r="V1117" s="57"/>
      <c r="W1117" s="57"/>
      <c r="X1117" s="58"/>
      <c r="Y1117" s="59"/>
      <c r="Z1117" s="59"/>
      <c r="AA1117" s="59"/>
      <c r="AB1117" s="77"/>
      <c r="AC1117" s="60"/>
      <c r="AD1117" s="60"/>
      <c r="AE1117" s="60"/>
      <c r="AF1117" s="61"/>
      <c r="AG1117" s="61"/>
      <c r="AH1117" s="61"/>
      <c r="AI1117" s="61"/>
      <c r="AJ1117" s="200"/>
      <c r="AK1117" s="201"/>
      <c r="AL1117" s="201"/>
      <c r="AM1117" s="201"/>
      <c r="AO1117" s="63"/>
      <c r="AP1117" s="63"/>
      <c r="AQ1117" s="63"/>
      <c r="AR1117" s="77"/>
      <c r="AS1117" s="60"/>
      <c r="AT1117" s="60"/>
      <c r="AU1117" s="60"/>
      <c r="AV1117" s="78"/>
      <c r="AW1117" s="79"/>
      <c r="AX1117" s="79"/>
      <c r="AY1117" s="79"/>
      <c r="AZ1117" s="64"/>
      <c r="BA1117" s="65"/>
      <c r="BB1117" s="65"/>
      <c r="BC1117" s="65"/>
      <c r="BD1117" s="66"/>
      <c r="BE1117" s="67"/>
      <c r="BF1117" s="67"/>
      <c r="BG1117" s="67"/>
      <c r="BH1117" s="73"/>
      <c r="BI1117" s="74"/>
      <c r="BJ1117" s="74"/>
      <c r="BK1117" s="74"/>
      <c r="BL1117" s="68"/>
      <c r="BM1117" s="68"/>
      <c r="BN1117" s="68"/>
      <c r="BO1117" s="68"/>
      <c r="BP1117" s="69"/>
      <c r="BQ1117" s="69"/>
      <c r="BR1117" s="69"/>
      <c r="BS1117" s="69"/>
      <c r="BT1117" s="75"/>
      <c r="BU1117" s="75"/>
      <c r="BV1117" s="75"/>
      <c r="BW1117" s="75"/>
      <c r="BX1117" s="219">
        <v>7.3495370370370364E-2</v>
      </c>
      <c r="BY1117" s="257"/>
      <c r="BZ1117" s="219">
        <v>7.3495370370370364E-2</v>
      </c>
      <c r="CA1117" s="257"/>
      <c r="CB1117" s="221"/>
      <c r="CC1117" s="222"/>
      <c r="CD1117" s="222"/>
      <c r="CE1117" s="222"/>
      <c r="CF1117" s="49"/>
    </row>
    <row r="1118" spans="1:84" s="62" customFormat="1" ht="15" customHeight="1">
      <c r="A1118" s="49"/>
      <c r="B1118" s="2">
        <v>1362</v>
      </c>
      <c r="C1118" s="2">
        <v>1113</v>
      </c>
      <c r="D1118" s="49" t="s">
        <v>1953</v>
      </c>
      <c r="E1118" s="49" t="s">
        <v>1887</v>
      </c>
      <c r="F1118" s="93" t="s">
        <v>1308</v>
      </c>
      <c r="G1118" s="85">
        <v>1997</v>
      </c>
      <c r="H1118" s="49" t="s">
        <v>31</v>
      </c>
      <c r="I1118" s="49" t="s">
        <v>31</v>
      </c>
      <c r="J1118" s="105">
        <f t="shared" si="85"/>
        <v>0</v>
      </c>
      <c r="K1118" s="249">
        <f t="shared" si="86"/>
        <v>0</v>
      </c>
      <c r="L1118" s="51">
        <f t="shared" si="87"/>
        <v>0</v>
      </c>
      <c r="M1118" s="52" t="str">
        <f t="shared" si="88"/>
        <v>nie</v>
      </c>
      <c r="N1118" s="106">
        <f>IF($M1118="ano",LARGE((Q1118,U1118,Y1118,AC1118,AG1118,AK1118,AO1118,AS1118,AW1118,BA1118,BE1118,BI1118,BM1118,BQ1118,BU1118,BY1118,CC1118),1)+LARGE((Q1118,U1118,Y1118,AC1118,AG1118,AK1118,AO1118,AS1118,AW1118,BA1118,BE1118,BI1118,BM1118,BQ1118,BU1118,BY1118,CC1118),2)+LARGE((Q1118,U1118,Y1118,AC1118,AG1118,AK1118,AO1118,AS1118,AW1118,BA1118,BE1118,BI1118,BM1118,BQ1118,BU1118,BY1118,CC1118),3)+LARGE((Q1118,U1118,Y1118,AC1118,AG1118,AK1118,AO1118,AS1118,AW1118,BA1118,BE1118,BI1118,BM1118,BQ1118,BU1118,BY1118,CC1118),4)+LARGE((Q1118,U1118,Y1118,AC1118,AG1118,AK1118,AO1118,AS1118,AW1118,BA1118,BE1118,BI1118,BM1118,BQ1118,BU1118,BY1118,CC1118),5),J1118)</f>
        <v>0</v>
      </c>
      <c r="O1118" s="250">
        <f>IF($M1118="ano",LARGE((S1118,W1118,AA1118,AE1118,AI1118,AM1118,AQ1118,AU1118,AY1118,BC1118,BG1118,BK1118,BO1118,BS1118,BW1118,CA1118,CE1118),1)+LARGE((S1118,W1118,AA1118,AE1118,AI1118,AM1118,AQ1118,AU1118,AY1118,BC1118,BG1118,BK1118,BO1118,BS1118,BW1118,CA1118,CE1118),2)+LARGE((S1118,W1118,AA1118,AE1118,AI1118,AM1118,AQ1118,AU1118,AY1118,BC1118,BG1118,BK1118,BO1118,BS1118,BW1118,CA1118,CE1118),3)+LARGE((S1118,W1118,AA1118,AE1118,AI1118,AM1118,AQ1118,AU1118,AY1118,BC1118,BG1118,BK1118,BO1118,BS1118,BW1118,CA1118,CE1118),4)+LARGE((S1118,W1118,AA1118,AE1118,AI1118,AM1118,AQ1118,AU1118,AY1118,BC1118,BG1118,BK1118,BO1118,BS1118,BW1118,CA1118,CE1118),5),K1118)</f>
        <v>0</v>
      </c>
      <c r="P1118" s="54"/>
      <c r="Q1118" s="55"/>
      <c r="R1118" s="55"/>
      <c r="S1118" s="55"/>
      <c r="T1118" s="56"/>
      <c r="U1118" s="57"/>
      <c r="V1118" s="57"/>
      <c r="W1118" s="57"/>
      <c r="X1118" s="58"/>
      <c r="Y1118" s="59"/>
      <c r="Z1118" s="59"/>
      <c r="AA1118" s="59"/>
      <c r="AB1118" s="77"/>
      <c r="AC1118" s="60"/>
      <c r="AD1118" s="60"/>
      <c r="AE1118" s="60"/>
      <c r="AF1118" s="61"/>
      <c r="AG1118" s="61"/>
      <c r="AH1118" s="61"/>
      <c r="AI1118" s="61"/>
      <c r="AJ1118" s="200"/>
      <c r="AK1118" s="201"/>
      <c r="AL1118" s="201"/>
      <c r="AM1118" s="201"/>
      <c r="AO1118" s="63"/>
      <c r="AP1118" s="63"/>
      <c r="AQ1118" s="63"/>
      <c r="AR1118" s="77"/>
      <c r="AS1118" s="60"/>
      <c r="AT1118" s="60"/>
      <c r="AU1118" s="60"/>
      <c r="AV1118" s="78"/>
      <c r="AW1118" s="79"/>
      <c r="AX1118" s="79"/>
      <c r="AY1118" s="79"/>
      <c r="AZ1118" s="64"/>
      <c r="BA1118" s="65"/>
      <c r="BB1118" s="65"/>
      <c r="BC1118" s="65"/>
      <c r="BD1118" s="66"/>
      <c r="BE1118" s="67"/>
      <c r="BF1118" s="67"/>
      <c r="BG1118" s="67"/>
      <c r="BH1118" s="73"/>
      <c r="BI1118" s="74"/>
      <c r="BJ1118" s="74"/>
      <c r="BK1118" s="74"/>
      <c r="BL1118" s="68"/>
      <c r="BM1118" s="68"/>
      <c r="BN1118" s="68"/>
      <c r="BO1118" s="68"/>
      <c r="BP1118" s="69"/>
      <c r="BQ1118" s="69"/>
      <c r="BR1118" s="69"/>
      <c r="BS1118" s="69"/>
      <c r="BT1118" s="75"/>
      <c r="BU1118" s="75"/>
      <c r="BV1118" s="75"/>
      <c r="BW1118" s="75"/>
      <c r="BX1118" s="219">
        <v>5.5162037037037037E-2</v>
      </c>
      <c r="BY1118" s="257"/>
      <c r="BZ1118" s="219">
        <v>5.1747506944444445E-2</v>
      </c>
      <c r="CA1118" s="257"/>
      <c r="CB1118" s="221"/>
      <c r="CC1118" s="222"/>
      <c r="CD1118" s="222"/>
      <c r="CE1118" s="222"/>
      <c r="CF1118" s="49"/>
    </row>
    <row r="1119" spans="1:84" s="62" customFormat="1" ht="15" customHeight="1">
      <c r="A1119" s="49"/>
      <c r="B1119" s="2">
        <v>1363</v>
      </c>
      <c r="C1119" s="2">
        <v>1114</v>
      </c>
      <c r="D1119" s="49" t="s">
        <v>1281</v>
      </c>
      <c r="E1119" s="49" t="s">
        <v>1635</v>
      </c>
      <c r="F1119" s="93" t="s">
        <v>1608</v>
      </c>
      <c r="G1119" s="85">
        <v>1979</v>
      </c>
      <c r="H1119" s="49" t="s">
        <v>31</v>
      </c>
      <c r="I1119" s="49" t="s">
        <v>31</v>
      </c>
      <c r="J1119" s="105">
        <f t="shared" si="85"/>
        <v>0</v>
      </c>
      <c r="K1119" s="249">
        <f t="shared" si="86"/>
        <v>0</v>
      </c>
      <c r="L1119" s="51">
        <f t="shared" si="87"/>
        <v>0</v>
      </c>
      <c r="M1119" s="52" t="str">
        <f t="shared" si="88"/>
        <v>nie</v>
      </c>
      <c r="N1119" s="106">
        <f>IF($M1119="ano",LARGE((Q1119,U1119,Y1119,AC1119,AG1119,AK1119,AO1119,AS1119,AW1119,BA1119,BE1119,BI1119,BM1119,BQ1119,BU1119,BY1119,CC1119),1)+LARGE((Q1119,U1119,Y1119,AC1119,AG1119,AK1119,AO1119,AS1119,AW1119,BA1119,BE1119,BI1119,BM1119,BQ1119,BU1119,BY1119,CC1119),2)+LARGE((Q1119,U1119,Y1119,AC1119,AG1119,AK1119,AO1119,AS1119,AW1119,BA1119,BE1119,BI1119,BM1119,BQ1119,BU1119,BY1119,CC1119),3)+LARGE((Q1119,U1119,Y1119,AC1119,AG1119,AK1119,AO1119,AS1119,AW1119,BA1119,BE1119,BI1119,BM1119,BQ1119,BU1119,BY1119,CC1119),4)+LARGE((Q1119,U1119,Y1119,AC1119,AG1119,AK1119,AO1119,AS1119,AW1119,BA1119,BE1119,BI1119,BM1119,BQ1119,BU1119,BY1119,CC1119),5),J1119)</f>
        <v>0</v>
      </c>
      <c r="O1119" s="250">
        <f>IF($M1119="ano",LARGE((S1119,W1119,AA1119,AE1119,AI1119,AM1119,AQ1119,AU1119,AY1119,BC1119,BG1119,BK1119,BO1119,BS1119,BW1119,CA1119,CE1119),1)+LARGE((S1119,W1119,AA1119,AE1119,AI1119,AM1119,AQ1119,AU1119,AY1119,BC1119,BG1119,BK1119,BO1119,BS1119,BW1119,CA1119,CE1119),2)+LARGE((S1119,W1119,AA1119,AE1119,AI1119,AM1119,AQ1119,AU1119,AY1119,BC1119,BG1119,BK1119,BO1119,BS1119,BW1119,CA1119,CE1119),3)+LARGE((S1119,W1119,AA1119,AE1119,AI1119,AM1119,AQ1119,AU1119,AY1119,BC1119,BG1119,BK1119,BO1119,BS1119,BW1119,CA1119,CE1119),4)+LARGE((S1119,W1119,AA1119,AE1119,AI1119,AM1119,AQ1119,AU1119,AY1119,BC1119,BG1119,BK1119,BO1119,BS1119,BW1119,CA1119,CE1119),5),K1119)</f>
        <v>0</v>
      </c>
      <c r="P1119" s="54"/>
      <c r="Q1119" s="55"/>
      <c r="R1119" s="55"/>
      <c r="S1119" s="55"/>
      <c r="T1119" s="56"/>
      <c r="U1119" s="57"/>
      <c r="V1119" s="57"/>
      <c r="W1119" s="57"/>
      <c r="X1119" s="58"/>
      <c r="Y1119" s="59"/>
      <c r="Z1119" s="59"/>
      <c r="AA1119" s="59"/>
      <c r="AB1119" s="77"/>
      <c r="AC1119" s="60"/>
      <c r="AD1119" s="60"/>
      <c r="AE1119" s="60"/>
      <c r="AF1119" s="61"/>
      <c r="AG1119" s="61"/>
      <c r="AH1119" s="61"/>
      <c r="AI1119" s="61"/>
      <c r="AJ1119" s="200"/>
      <c r="AK1119" s="201"/>
      <c r="AL1119" s="201"/>
      <c r="AM1119" s="201"/>
      <c r="AO1119" s="63"/>
      <c r="AP1119" s="63"/>
      <c r="AQ1119" s="63"/>
      <c r="AR1119" s="77"/>
      <c r="AS1119" s="60"/>
      <c r="AT1119" s="60"/>
      <c r="AU1119" s="60"/>
      <c r="AV1119" s="78"/>
      <c r="AW1119" s="79"/>
      <c r="AX1119" s="79"/>
      <c r="AY1119" s="79"/>
      <c r="AZ1119" s="64"/>
      <c r="BA1119" s="65"/>
      <c r="BB1119" s="65"/>
      <c r="BC1119" s="65"/>
      <c r="BD1119" s="66"/>
      <c r="BE1119" s="67"/>
      <c r="BF1119" s="67"/>
      <c r="BG1119" s="67"/>
      <c r="BH1119" s="73"/>
      <c r="BI1119" s="74"/>
      <c r="BJ1119" s="74"/>
      <c r="BK1119" s="74"/>
      <c r="BL1119" s="68"/>
      <c r="BM1119" s="68"/>
      <c r="BN1119" s="68"/>
      <c r="BO1119" s="68"/>
      <c r="BP1119" s="69"/>
      <c r="BQ1119" s="69"/>
      <c r="BR1119" s="69"/>
      <c r="BS1119" s="69"/>
      <c r="BT1119" s="75"/>
      <c r="BU1119" s="75"/>
      <c r="BV1119" s="75"/>
      <c r="BW1119" s="75"/>
      <c r="BX1119" s="219">
        <v>5.7407407407407407E-2</v>
      </c>
      <c r="BY1119" s="257"/>
      <c r="BZ1119" s="219">
        <v>5.7137592592592587E-2</v>
      </c>
      <c r="CA1119" s="257"/>
      <c r="CB1119" s="221"/>
      <c r="CC1119" s="222"/>
      <c r="CD1119" s="222"/>
      <c r="CE1119" s="222"/>
      <c r="CF1119" s="49"/>
    </row>
    <row r="1120" spans="1:84" s="62" customFormat="1" ht="15" customHeight="1">
      <c r="A1120" s="49"/>
      <c r="B1120" s="2">
        <v>1364</v>
      </c>
      <c r="C1120" s="2">
        <v>1115</v>
      </c>
      <c r="D1120" s="49" t="s">
        <v>1294</v>
      </c>
      <c r="E1120" s="49" t="s">
        <v>1484</v>
      </c>
      <c r="F1120" s="93" t="s">
        <v>1608</v>
      </c>
      <c r="G1120" s="85">
        <v>1968</v>
      </c>
      <c r="H1120" s="49" t="s">
        <v>31</v>
      </c>
      <c r="I1120" s="49" t="s">
        <v>32</v>
      </c>
      <c r="J1120" s="105">
        <f t="shared" si="85"/>
        <v>0</v>
      </c>
      <c r="K1120" s="249">
        <f t="shared" si="86"/>
        <v>0</v>
      </c>
      <c r="L1120" s="51">
        <f t="shared" si="87"/>
        <v>0</v>
      </c>
      <c r="M1120" s="52" t="str">
        <f t="shared" si="88"/>
        <v>nie</v>
      </c>
      <c r="N1120" s="106">
        <f>IF($M1120="ano",LARGE((Q1120,U1120,Y1120,AC1120,AG1120,AK1120,AO1120,AS1120,AW1120,BA1120,BE1120,BI1120,BM1120,BQ1120,BU1120,BY1120,CC1120),1)+LARGE((Q1120,U1120,Y1120,AC1120,AG1120,AK1120,AO1120,AS1120,AW1120,BA1120,BE1120,BI1120,BM1120,BQ1120,BU1120,BY1120,CC1120),2)+LARGE((Q1120,U1120,Y1120,AC1120,AG1120,AK1120,AO1120,AS1120,AW1120,BA1120,BE1120,BI1120,BM1120,BQ1120,BU1120,BY1120,CC1120),3)+LARGE((Q1120,U1120,Y1120,AC1120,AG1120,AK1120,AO1120,AS1120,AW1120,BA1120,BE1120,BI1120,BM1120,BQ1120,BU1120,BY1120,CC1120),4)+LARGE((Q1120,U1120,Y1120,AC1120,AG1120,AK1120,AO1120,AS1120,AW1120,BA1120,BE1120,BI1120,BM1120,BQ1120,BU1120,BY1120,CC1120),5),J1120)</f>
        <v>0</v>
      </c>
      <c r="O1120" s="250">
        <f>IF($M1120="ano",LARGE((S1120,W1120,AA1120,AE1120,AI1120,AM1120,AQ1120,AU1120,AY1120,BC1120,BG1120,BK1120,BO1120,BS1120,BW1120,CA1120,CE1120),1)+LARGE((S1120,W1120,AA1120,AE1120,AI1120,AM1120,AQ1120,AU1120,AY1120,BC1120,BG1120,BK1120,BO1120,BS1120,BW1120,CA1120,CE1120),2)+LARGE((S1120,W1120,AA1120,AE1120,AI1120,AM1120,AQ1120,AU1120,AY1120,BC1120,BG1120,BK1120,BO1120,BS1120,BW1120,CA1120,CE1120),3)+LARGE((S1120,W1120,AA1120,AE1120,AI1120,AM1120,AQ1120,AU1120,AY1120,BC1120,BG1120,BK1120,BO1120,BS1120,BW1120,CA1120,CE1120),4)+LARGE((S1120,W1120,AA1120,AE1120,AI1120,AM1120,AQ1120,AU1120,AY1120,BC1120,BG1120,BK1120,BO1120,BS1120,BW1120,CA1120,CE1120),5),K1120)</f>
        <v>0</v>
      </c>
      <c r="P1120" s="54"/>
      <c r="Q1120" s="55"/>
      <c r="R1120" s="55"/>
      <c r="S1120" s="55"/>
      <c r="T1120" s="56"/>
      <c r="U1120" s="57"/>
      <c r="V1120" s="57"/>
      <c r="W1120" s="57"/>
      <c r="X1120" s="58"/>
      <c r="Y1120" s="59"/>
      <c r="Z1120" s="59"/>
      <c r="AA1120" s="59"/>
      <c r="AB1120" s="77"/>
      <c r="AC1120" s="60"/>
      <c r="AD1120" s="60"/>
      <c r="AE1120" s="60"/>
      <c r="AF1120" s="61"/>
      <c r="AG1120" s="61"/>
      <c r="AH1120" s="61"/>
      <c r="AI1120" s="61"/>
      <c r="AJ1120" s="200"/>
      <c r="AK1120" s="201"/>
      <c r="AL1120" s="201"/>
      <c r="AM1120" s="201"/>
      <c r="AO1120" s="63"/>
      <c r="AP1120" s="63"/>
      <c r="AQ1120" s="63"/>
      <c r="AR1120" s="77"/>
      <c r="AS1120" s="60"/>
      <c r="AT1120" s="60"/>
      <c r="AU1120" s="60"/>
      <c r="AV1120" s="78"/>
      <c r="AW1120" s="79"/>
      <c r="AX1120" s="79"/>
      <c r="AY1120" s="79"/>
      <c r="AZ1120" s="64"/>
      <c r="BA1120" s="65"/>
      <c r="BB1120" s="65"/>
      <c r="BC1120" s="65"/>
      <c r="BD1120" s="66"/>
      <c r="BE1120" s="67"/>
      <c r="BF1120" s="67"/>
      <c r="BG1120" s="67"/>
      <c r="BH1120" s="73"/>
      <c r="BI1120" s="74"/>
      <c r="BJ1120" s="74"/>
      <c r="BK1120" s="74"/>
      <c r="BL1120" s="68"/>
      <c r="BM1120" s="68"/>
      <c r="BN1120" s="68"/>
      <c r="BO1120" s="68"/>
      <c r="BP1120" s="69"/>
      <c r="BQ1120" s="69"/>
      <c r="BR1120" s="69"/>
      <c r="BS1120" s="69"/>
      <c r="BT1120" s="75"/>
      <c r="BU1120" s="75"/>
      <c r="BV1120" s="75"/>
      <c r="BW1120" s="75"/>
      <c r="BX1120" s="219">
        <v>4.9108796296296296E-2</v>
      </c>
      <c r="BY1120" s="257"/>
      <c r="BZ1120" s="219">
        <v>4.523902314814815E-2</v>
      </c>
      <c r="CA1120" s="257"/>
      <c r="CB1120" s="221"/>
      <c r="CC1120" s="222"/>
      <c r="CD1120" s="222"/>
      <c r="CE1120" s="222"/>
      <c r="CF1120" s="49"/>
    </row>
    <row r="1121" spans="1:84" s="62" customFormat="1" ht="15" customHeight="1">
      <c r="A1121" s="49"/>
      <c r="B1121" s="2">
        <v>1365</v>
      </c>
      <c r="C1121" s="2">
        <v>1116</v>
      </c>
      <c r="D1121" s="49" t="s">
        <v>1300</v>
      </c>
      <c r="E1121" s="49" t="s">
        <v>1902</v>
      </c>
      <c r="F1121" s="93" t="s">
        <v>1310</v>
      </c>
      <c r="G1121" s="85">
        <v>1975</v>
      </c>
      <c r="H1121" s="49" t="s">
        <v>31</v>
      </c>
      <c r="I1121" s="49" t="s">
        <v>31</v>
      </c>
      <c r="J1121" s="105">
        <f t="shared" si="85"/>
        <v>0</v>
      </c>
      <c r="K1121" s="249">
        <f t="shared" si="86"/>
        <v>0</v>
      </c>
      <c r="L1121" s="51">
        <f t="shared" si="87"/>
        <v>0</v>
      </c>
      <c r="M1121" s="52" t="str">
        <f t="shared" si="88"/>
        <v>nie</v>
      </c>
      <c r="N1121" s="106">
        <f>IF($M1121="ano",LARGE((Q1121,U1121,Y1121,AC1121,AG1121,AK1121,AO1121,AS1121,AW1121,BA1121,BE1121,BI1121,BM1121,BQ1121,BU1121,BY1121,CC1121),1)+LARGE((Q1121,U1121,Y1121,AC1121,AG1121,AK1121,AO1121,AS1121,AW1121,BA1121,BE1121,BI1121,BM1121,BQ1121,BU1121,BY1121,CC1121),2)+LARGE((Q1121,U1121,Y1121,AC1121,AG1121,AK1121,AO1121,AS1121,AW1121,BA1121,BE1121,BI1121,BM1121,BQ1121,BU1121,BY1121,CC1121),3)+LARGE((Q1121,U1121,Y1121,AC1121,AG1121,AK1121,AO1121,AS1121,AW1121,BA1121,BE1121,BI1121,BM1121,BQ1121,BU1121,BY1121,CC1121),4)+LARGE((Q1121,U1121,Y1121,AC1121,AG1121,AK1121,AO1121,AS1121,AW1121,BA1121,BE1121,BI1121,BM1121,BQ1121,BU1121,BY1121,CC1121),5),J1121)</f>
        <v>0</v>
      </c>
      <c r="O1121" s="250">
        <f>IF($M1121="ano",LARGE((S1121,W1121,AA1121,AE1121,AI1121,AM1121,AQ1121,AU1121,AY1121,BC1121,BG1121,BK1121,BO1121,BS1121,BW1121,CA1121,CE1121),1)+LARGE((S1121,W1121,AA1121,AE1121,AI1121,AM1121,AQ1121,AU1121,AY1121,BC1121,BG1121,BK1121,BO1121,BS1121,BW1121,CA1121,CE1121),2)+LARGE((S1121,W1121,AA1121,AE1121,AI1121,AM1121,AQ1121,AU1121,AY1121,BC1121,BG1121,BK1121,BO1121,BS1121,BW1121,CA1121,CE1121),3)+LARGE((S1121,W1121,AA1121,AE1121,AI1121,AM1121,AQ1121,AU1121,AY1121,BC1121,BG1121,BK1121,BO1121,BS1121,BW1121,CA1121,CE1121),4)+LARGE((S1121,W1121,AA1121,AE1121,AI1121,AM1121,AQ1121,AU1121,AY1121,BC1121,BG1121,BK1121,BO1121,BS1121,BW1121,CA1121,CE1121),5),K1121)</f>
        <v>0</v>
      </c>
      <c r="P1121" s="54"/>
      <c r="Q1121" s="55"/>
      <c r="R1121" s="55"/>
      <c r="S1121" s="55"/>
      <c r="T1121" s="56"/>
      <c r="U1121" s="57"/>
      <c r="V1121" s="57"/>
      <c r="W1121" s="57"/>
      <c r="X1121" s="58"/>
      <c r="Y1121" s="59"/>
      <c r="Z1121" s="59"/>
      <c r="AA1121" s="59"/>
      <c r="AB1121" s="77"/>
      <c r="AC1121" s="60"/>
      <c r="AD1121" s="60"/>
      <c r="AE1121" s="60"/>
      <c r="AF1121" s="61"/>
      <c r="AG1121" s="61"/>
      <c r="AH1121" s="61"/>
      <c r="AI1121" s="61"/>
      <c r="AJ1121" s="200"/>
      <c r="AK1121" s="201"/>
      <c r="AL1121" s="201"/>
      <c r="AM1121" s="201"/>
      <c r="AO1121" s="63"/>
      <c r="AP1121" s="63"/>
      <c r="AQ1121" s="63"/>
      <c r="AR1121" s="77"/>
      <c r="AS1121" s="60"/>
      <c r="AT1121" s="60"/>
      <c r="AU1121" s="60"/>
      <c r="AV1121" s="78"/>
      <c r="AW1121" s="79"/>
      <c r="AX1121" s="79"/>
      <c r="AY1121" s="79"/>
      <c r="AZ1121" s="64"/>
      <c r="BA1121" s="65"/>
      <c r="BB1121" s="65"/>
      <c r="BC1121" s="65"/>
      <c r="BD1121" s="66"/>
      <c r="BE1121" s="67"/>
      <c r="BF1121" s="67"/>
      <c r="BG1121" s="67"/>
      <c r="BH1121" s="73"/>
      <c r="BI1121" s="74"/>
      <c r="BJ1121" s="74"/>
      <c r="BK1121" s="74"/>
      <c r="BL1121" s="68"/>
      <c r="BM1121" s="68"/>
      <c r="BN1121" s="68"/>
      <c r="BO1121" s="68"/>
      <c r="BP1121" s="69"/>
      <c r="BQ1121" s="69"/>
      <c r="BR1121" s="69"/>
      <c r="BS1121" s="69"/>
      <c r="BT1121" s="75"/>
      <c r="BU1121" s="75"/>
      <c r="BV1121" s="75"/>
      <c r="BW1121" s="75"/>
      <c r="BX1121" s="219">
        <v>6.8993055555555557E-2</v>
      </c>
      <c r="BY1121" s="257"/>
      <c r="BZ1121" s="219">
        <v>6.71854375E-2</v>
      </c>
      <c r="CA1121" s="257"/>
      <c r="CB1121" s="221"/>
      <c r="CC1121" s="222"/>
      <c r="CD1121" s="222"/>
      <c r="CE1121" s="222"/>
      <c r="CF1121" s="49"/>
    </row>
    <row r="1122" spans="1:84" s="62" customFormat="1" ht="15" customHeight="1">
      <c r="A1122" s="49"/>
      <c r="B1122" s="2">
        <v>1366</v>
      </c>
      <c r="C1122" s="2">
        <v>1117</v>
      </c>
      <c r="D1122" s="49" t="s">
        <v>1292</v>
      </c>
      <c r="E1122" s="49" t="s">
        <v>1520</v>
      </c>
      <c r="F1122" s="93" t="s">
        <v>1608</v>
      </c>
      <c r="G1122" s="85">
        <v>1975</v>
      </c>
      <c r="H1122" s="49" t="s">
        <v>31</v>
      </c>
      <c r="I1122" s="49" t="s">
        <v>31</v>
      </c>
      <c r="J1122" s="105">
        <f t="shared" si="85"/>
        <v>0</v>
      </c>
      <c r="K1122" s="249">
        <f t="shared" si="86"/>
        <v>0</v>
      </c>
      <c r="L1122" s="51">
        <f t="shared" si="87"/>
        <v>0</v>
      </c>
      <c r="M1122" s="52" t="str">
        <f t="shared" si="88"/>
        <v>nie</v>
      </c>
      <c r="N1122" s="106">
        <f>IF($M1122="ano",LARGE((Q1122,U1122,Y1122,AC1122,AG1122,AK1122,AO1122,AS1122,AW1122,BA1122,BE1122,BI1122,BM1122,BQ1122,BU1122,BY1122,CC1122),1)+LARGE((Q1122,U1122,Y1122,AC1122,AG1122,AK1122,AO1122,AS1122,AW1122,BA1122,BE1122,BI1122,BM1122,BQ1122,BU1122,BY1122,CC1122),2)+LARGE((Q1122,U1122,Y1122,AC1122,AG1122,AK1122,AO1122,AS1122,AW1122,BA1122,BE1122,BI1122,BM1122,BQ1122,BU1122,BY1122,CC1122),3)+LARGE((Q1122,U1122,Y1122,AC1122,AG1122,AK1122,AO1122,AS1122,AW1122,BA1122,BE1122,BI1122,BM1122,BQ1122,BU1122,BY1122,CC1122),4)+LARGE((Q1122,U1122,Y1122,AC1122,AG1122,AK1122,AO1122,AS1122,AW1122,BA1122,BE1122,BI1122,BM1122,BQ1122,BU1122,BY1122,CC1122),5),J1122)</f>
        <v>0</v>
      </c>
      <c r="O1122" s="250">
        <f>IF($M1122="ano",LARGE((S1122,W1122,AA1122,AE1122,AI1122,AM1122,AQ1122,AU1122,AY1122,BC1122,BG1122,BK1122,BO1122,BS1122,BW1122,CA1122,CE1122),1)+LARGE((S1122,W1122,AA1122,AE1122,AI1122,AM1122,AQ1122,AU1122,AY1122,BC1122,BG1122,BK1122,BO1122,BS1122,BW1122,CA1122,CE1122),2)+LARGE((S1122,W1122,AA1122,AE1122,AI1122,AM1122,AQ1122,AU1122,AY1122,BC1122,BG1122,BK1122,BO1122,BS1122,BW1122,CA1122,CE1122),3)+LARGE((S1122,W1122,AA1122,AE1122,AI1122,AM1122,AQ1122,AU1122,AY1122,BC1122,BG1122,BK1122,BO1122,BS1122,BW1122,CA1122,CE1122),4)+LARGE((S1122,W1122,AA1122,AE1122,AI1122,AM1122,AQ1122,AU1122,AY1122,BC1122,BG1122,BK1122,BO1122,BS1122,BW1122,CA1122,CE1122),5),K1122)</f>
        <v>0</v>
      </c>
      <c r="P1122" s="54"/>
      <c r="Q1122" s="55"/>
      <c r="R1122" s="55"/>
      <c r="S1122" s="55"/>
      <c r="T1122" s="56"/>
      <c r="U1122" s="57"/>
      <c r="V1122" s="57"/>
      <c r="W1122" s="57"/>
      <c r="X1122" s="58"/>
      <c r="Y1122" s="59"/>
      <c r="Z1122" s="59"/>
      <c r="AA1122" s="59"/>
      <c r="AB1122" s="77"/>
      <c r="AC1122" s="60"/>
      <c r="AD1122" s="60"/>
      <c r="AE1122" s="60"/>
      <c r="AF1122" s="61"/>
      <c r="AG1122" s="61"/>
      <c r="AH1122" s="61"/>
      <c r="AI1122" s="61"/>
      <c r="AJ1122" s="200"/>
      <c r="AK1122" s="201"/>
      <c r="AL1122" s="201"/>
      <c r="AM1122" s="201"/>
      <c r="AO1122" s="63"/>
      <c r="AP1122" s="63"/>
      <c r="AQ1122" s="63"/>
      <c r="AR1122" s="77"/>
      <c r="AS1122" s="60"/>
      <c r="AT1122" s="60"/>
      <c r="AU1122" s="60"/>
      <c r="AV1122" s="78"/>
      <c r="AW1122" s="79"/>
      <c r="AX1122" s="79"/>
      <c r="AY1122" s="79"/>
      <c r="AZ1122" s="64"/>
      <c r="BA1122" s="65"/>
      <c r="BB1122" s="65"/>
      <c r="BC1122" s="65"/>
      <c r="BD1122" s="66"/>
      <c r="BE1122" s="67"/>
      <c r="BF1122" s="67"/>
      <c r="BG1122" s="67"/>
      <c r="BH1122" s="73"/>
      <c r="BI1122" s="74"/>
      <c r="BJ1122" s="74"/>
      <c r="BK1122" s="74"/>
      <c r="BL1122" s="68"/>
      <c r="BM1122" s="68"/>
      <c r="BN1122" s="68"/>
      <c r="BO1122" s="68"/>
      <c r="BP1122" s="69"/>
      <c r="BQ1122" s="69"/>
      <c r="BR1122" s="69"/>
      <c r="BS1122" s="69"/>
      <c r="BT1122" s="75"/>
      <c r="BU1122" s="75"/>
      <c r="BV1122" s="75"/>
      <c r="BW1122" s="75"/>
      <c r="BX1122" s="219">
        <v>6.5682870370370364E-2</v>
      </c>
      <c r="BY1122" s="257"/>
      <c r="BZ1122" s="219">
        <v>6.3961979166666655E-2</v>
      </c>
      <c r="CA1122" s="257"/>
      <c r="CB1122" s="221"/>
      <c r="CC1122" s="222"/>
      <c r="CD1122" s="222"/>
      <c r="CE1122" s="222"/>
      <c r="CF1122" s="49"/>
    </row>
    <row r="1123" spans="1:84" s="62" customFormat="1" ht="15" customHeight="1">
      <c r="A1123" s="49"/>
      <c r="B1123" s="2">
        <v>1367</v>
      </c>
      <c r="C1123" s="2">
        <v>1118</v>
      </c>
      <c r="D1123" s="49" t="s">
        <v>1296</v>
      </c>
      <c r="E1123" s="49" t="s">
        <v>1511</v>
      </c>
      <c r="F1123" s="93" t="s">
        <v>2027</v>
      </c>
      <c r="G1123" s="85">
        <v>1977</v>
      </c>
      <c r="H1123" s="49" t="s">
        <v>31</v>
      </c>
      <c r="I1123" s="49" t="s">
        <v>31</v>
      </c>
      <c r="J1123" s="105">
        <f t="shared" si="85"/>
        <v>0</v>
      </c>
      <c r="K1123" s="249">
        <f t="shared" si="86"/>
        <v>0</v>
      </c>
      <c r="L1123" s="51">
        <f t="shared" si="87"/>
        <v>0</v>
      </c>
      <c r="M1123" s="52" t="str">
        <f t="shared" si="88"/>
        <v>nie</v>
      </c>
      <c r="N1123" s="106">
        <f>IF($M1123="ano",LARGE((Q1123,U1123,Y1123,AC1123,AG1123,AK1123,AO1123,AS1123,AW1123,BA1123,BE1123,BI1123,BM1123,BQ1123,BU1123,BY1123,CC1123),1)+LARGE((Q1123,U1123,Y1123,AC1123,AG1123,AK1123,AO1123,AS1123,AW1123,BA1123,BE1123,BI1123,BM1123,BQ1123,BU1123,BY1123,CC1123),2)+LARGE((Q1123,U1123,Y1123,AC1123,AG1123,AK1123,AO1123,AS1123,AW1123,BA1123,BE1123,BI1123,BM1123,BQ1123,BU1123,BY1123,CC1123),3)+LARGE((Q1123,U1123,Y1123,AC1123,AG1123,AK1123,AO1123,AS1123,AW1123,BA1123,BE1123,BI1123,BM1123,BQ1123,BU1123,BY1123,CC1123),4)+LARGE((Q1123,U1123,Y1123,AC1123,AG1123,AK1123,AO1123,AS1123,AW1123,BA1123,BE1123,BI1123,BM1123,BQ1123,BU1123,BY1123,CC1123),5),J1123)</f>
        <v>0</v>
      </c>
      <c r="O1123" s="250">
        <f>IF($M1123="ano",LARGE((S1123,W1123,AA1123,AE1123,AI1123,AM1123,AQ1123,AU1123,AY1123,BC1123,BG1123,BK1123,BO1123,BS1123,BW1123,CA1123,CE1123),1)+LARGE((S1123,W1123,AA1123,AE1123,AI1123,AM1123,AQ1123,AU1123,AY1123,BC1123,BG1123,BK1123,BO1123,BS1123,BW1123,CA1123,CE1123),2)+LARGE((S1123,W1123,AA1123,AE1123,AI1123,AM1123,AQ1123,AU1123,AY1123,BC1123,BG1123,BK1123,BO1123,BS1123,BW1123,CA1123,CE1123),3)+LARGE((S1123,W1123,AA1123,AE1123,AI1123,AM1123,AQ1123,AU1123,AY1123,BC1123,BG1123,BK1123,BO1123,BS1123,BW1123,CA1123,CE1123),4)+LARGE((S1123,W1123,AA1123,AE1123,AI1123,AM1123,AQ1123,AU1123,AY1123,BC1123,BG1123,BK1123,BO1123,BS1123,BW1123,CA1123,CE1123),5),K1123)</f>
        <v>0</v>
      </c>
      <c r="P1123" s="54"/>
      <c r="Q1123" s="55"/>
      <c r="R1123" s="55"/>
      <c r="S1123" s="55"/>
      <c r="T1123" s="56"/>
      <c r="U1123" s="57"/>
      <c r="V1123" s="57"/>
      <c r="W1123" s="57"/>
      <c r="X1123" s="58"/>
      <c r="Y1123" s="59"/>
      <c r="Z1123" s="59"/>
      <c r="AA1123" s="59"/>
      <c r="AB1123" s="77"/>
      <c r="AC1123" s="60"/>
      <c r="AD1123" s="60"/>
      <c r="AE1123" s="60"/>
      <c r="AF1123" s="61"/>
      <c r="AG1123" s="61"/>
      <c r="AH1123" s="61"/>
      <c r="AI1123" s="61"/>
      <c r="AJ1123" s="200"/>
      <c r="AK1123" s="201"/>
      <c r="AL1123" s="201"/>
      <c r="AM1123" s="201"/>
      <c r="AO1123" s="63"/>
      <c r="AP1123" s="63"/>
      <c r="AQ1123" s="63"/>
      <c r="AR1123" s="77"/>
      <c r="AS1123" s="60"/>
      <c r="AT1123" s="60"/>
      <c r="AU1123" s="60"/>
      <c r="AV1123" s="78"/>
      <c r="AW1123" s="79"/>
      <c r="AX1123" s="79"/>
      <c r="AY1123" s="79"/>
      <c r="AZ1123" s="64"/>
      <c r="BA1123" s="65"/>
      <c r="BB1123" s="65"/>
      <c r="BC1123" s="65"/>
      <c r="BD1123" s="66"/>
      <c r="BE1123" s="67"/>
      <c r="BF1123" s="67"/>
      <c r="BG1123" s="67"/>
      <c r="BH1123" s="73"/>
      <c r="BI1123" s="74"/>
      <c r="BJ1123" s="74"/>
      <c r="BK1123" s="74"/>
      <c r="BL1123" s="68"/>
      <c r="BM1123" s="68"/>
      <c r="BN1123" s="68"/>
      <c r="BO1123" s="68"/>
      <c r="BP1123" s="69"/>
      <c r="BQ1123" s="69"/>
      <c r="BR1123" s="69"/>
      <c r="BS1123" s="69"/>
      <c r="BT1123" s="75"/>
      <c r="BU1123" s="75"/>
      <c r="BV1123" s="75"/>
      <c r="BW1123" s="75"/>
      <c r="BX1123" s="219">
        <v>5.543981481481481E-2</v>
      </c>
      <c r="BY1123" s="257"/>
      <c r="BZ1123" s="219">
        <v>5.4702465277777772E-2</v>
      </c>
      <c r="CA1123" s="257"/>
      <c r="CB1123" s="221"/>
      <c r="CC1123" s="222"/>
      <c r="CD1123" s="222"/>
      <c r="CE1123" s="222"/>
      <c r="CF1123" s="49"/>
    </row>
    <row r="1124" spans="1:84" s="62" customFormat="1" ht="15" customHeight="1">
      <c r="A1124" s="49"/>
      <c r="B1124" s="2">
        <v>1368</v>
      </c>
      <c r="C1124" s="2">
        <v>1119</v>
      </c>
      <c r="D1124" s="49" t="s">
        <v>1302</v>
      </c>
      <c r="E1124" s="49" t="s">
        <v>1505</v>
      </c>
      <c r="F1124" s="93" t="s">
        <v>1608</v>
      </c>
      <c r="G1124" s="85">
        <v>1972</v>
      </c>
      <c r="H1124" s="49" t="s">
        <v>31</v>
      </c>
      <c r="I1124" s="49" t="s">
        <v>32</v>
      </c>
      <c r="J1124" s="105">
        <f t="shared" si="85"/>
        <v>0</v>
      </c>
      <c r="K1124" s="249">
        <f t="shared" si="86"/>
        <v>0</v>
      </c>
      <c r="L1124" s="51">
        <f t="shared" si="87"/>
        <v>0</v>
      </c>
      <c r="M1124" s="52" t="str">
        <f t="shared" si="88"/>
        <v>nie</v>
      </c>
      <c r="N1124" s="106">
        <f>IF($M1124="ano",LARGE((Q1124,U1124,Y1124,AC1124,AG1124,AK1124,AO1124,AS1124,AW1124,BA1124,BE1124,BI1124,BM1124,BQ1124,BU1124,BY1124,CC1124),1)+LARGE((Q1124,U1124,Y1124,AC1124,AG1124,AK1124,AO1124,AS1124,AW1124,BA1124,BE1124,BI1124,BM1124,BQ1124,BU1124,BY1124,CC1124),2)+LARGE((Q1124,U1124,Y1124,AC1124,AG1124,AK1124,AO1124,AS1124,AW1124,BA1124,BE1124,BI1124,BM1124,BQ1124,BU1124,BY1124,CC1124),3)+LARGE((Q1124,U1124,Y1124,AC1124,AG1124,AK1124,AO1124,AS1124,AW1124,BA1124,BE1124,BI1124,BM1124,BQ1124,BU1124,BY1124,CC1124),4)+LARGE((Q1124,U1124,Y1124,AC1124,AG1124,AK1124,AO1124,AS1124,AW1124,BA1124,BE1124,BI1124,BM1124,BQ1124,BU1124,BY1124,CC1124),5),J1124)</f>
        <v>0</v>
      </c>
      <c r="O1124" s="250">
        <f>IF($M1124="ano",LARGE((S1124,W1124,AA1124,AE1124,AI1124,AM1124,AQ1124,AU1124,AY1124,BC1124,BG1124,BK1124,BO1124,BS1124,BW1124,CA1124,CE1124),1)+LARGE((S1124,W1124,AA1124,AE1124,AI1124,AM1124,AQ1124,AU1124,AY1124,BC1124,BG1124,BK1124,BO1124,BS1124,BW1124,CA1124,CE1124),2)+LARGE((S1124,W1124,AA1124,AE1124,AI1124,AM1124,AQ1124,AU1124,AY1124,BC1124,BG1124,BK1124,BO1124,BS1124,BW1124,CA1124,CE1124),3)+LARGE((S1124,W1124,AA1124,AE1124,AI1124,AM1124,AQ1124,AU1124,AY1124,BC1124,BG1124,BK1124,BO1124,BS1124,BW1124,CA1124,CE1124),4)+LARGE((S1124,W1124,AA1124,AE1124,AI1124,AM1124,AQ1124,AU1124,AY1124,BC1124,BG1124,BK1124,BO1124,BS1124,BW1124,CA1124,CE1124),5),K1124)</f>
        <v>0</v>
      </c>
      <c r="P1124" s="54"/>
      <c r="Q1124" s="55"/>
      <c r="R1124" s="55"/>
      <c r="S1124" s="55"/>
      <c r="T1124" s="56"/>
      <c r="U1124" s="57"/>
      <c r="V1124" s="57"/>
      <c r="W1124" s="57"/>
      <c r="X1124" s="58"/>
      <c r="Y1124" s="59"/>
      <c r="Z1124" s="59"/>
      <c r="AA1124" s="59"/>
      <c r="AB1124" s="77"/>
      <c r="AC1124" s="60"/>
      <c r="AD1124" s="60"/>
      <c r="AE1124" s="60"/>
      <c r="AF1124" s="61"/>
      <c r="AG1124" s="61"/>
      <c r="AH1124" s="61"/>
      <c r="AI1124" s="61"/>
      <c r="AJ1124" s="200"/>
      <c r="AK1124" s="201"/>
      <c r="AL1124" s="201"/>
      <c r="AM1124" s="201"/>
      <c r="AO1124" s="63"/>
      <c r="AP1124" s="63"/>
      <c r="AQ1124" s="63"/>
      <c r="AR1124" s="77"/>
      <c r="AS1124" s="60"/>
      <c r="AT1124" s="60"/>
      <c r="AU1124" s="60"/>
      <c r="AV1124" s="78"/>
      <c r="AW1124" s="79"/>
      <c r="AX1124" s="79"/>
      <c r="AY1124" s="79"/>
      <c r="AZ1124" s="64"/>
      <c r="BA1124" s="65"/>
      <c r="BB1124" s="65"/>
      <c r="BC1124" s="65"/>
      <c r="BD1124" s="66"/>
      <c r="BE1124" s="67"/>
      <c r="BF1124" s="67"/>
      <c r="BG1124" s="67"/>
      <c r="BH1124" s="73"/>
      <c r="BI1124" s="74"/>
      <c r="BJ1124" s="74"/>
      <c r="BK1124" s="74"/>
      <c r="BL1124" s="68"/>
      <c r="BM1124" s="68"/>
      <c r="BN1124" s="68"/>
      <c r="BO1124" s="68"/>
      <c r="BP1124" s="69"/>
      <c r="BQ1124" s="69"/>
      <c r="BR1124" s="69"/>
      <c r="BS1124" s="69"/>
      <c r="BT1124" s="75"/>
      <c r="BU1124" s="75"/>
      <c r="BV1124" s="75"/>
      <c r="BW1124" s="75"/>
      <c r="BX1124" s="219">
        <v>7.5682870370370373E-2</v>
      </c>
      <c r="BY1124" s="257"/>
      <c r="BZ1124" s="219">
        <v>7.1989546296296308E-2</v>
      </c>
      <c r="CA1124" s="257"/>
      <c r="CB1124" s="221"/>
      <c r="CC1124" s="222"/>
      <c r="CD1124" s="222"/>
      <c r="CE1124" s="222"/>
      <c r="CF1124" s="49"/>
    </row>
    <row r="1125" spans="1:84" s="62" customFormat="1" ht="15" customHeight="1">
      <c r="A1125" s="49"/>
      <c r="B1125" s="2">
        <v>1369</v>
      </c>
      <c r="C1125" s="2">
        <v>1120</v>
      </c>
      <c r="D1125" s="49" t="s">
        <v>1301</v>
      </c>
      <c r="E1125" s="49" t="s">
        <v>1635</v>
      </c>
      <c r="F1125" s="93" t="s">
        <v>712</v>
      </c>
      <c r="G1125" s="85">
        <v>1980</v>
      </c>
      <c r="H1125" s="49" t="s">
        <v>31</v>
      </c>
      <c r="I1125" s="49" t="s">
        <v>31</v>
      </c>
      <c r="J1125" s="105">
        <f t="shared" si="85"/>
        <v>0</v>
      </c>
      <c r="K1125" s="249">
        <f t="shared" si="86"/>
        <v>0</v>
      </c>
      <c r="L1125" s="51">
        <f t="shared" si="87"/>
        <v>0</v>
      </c>
      <c r="M1125" s="52" t="str">
        <f t="shared" si="88"/>
        <v>nie</v>
      </c>
      <c r="N1125" s="106">
        <f>IF($M1125="ano",LARGE((Q1125,U1125,Y1125,AC1125,AG1125,AK1125,AO1125,AS1125,AW1125,BA1125,BE1125,BI1125,BM1125,BQ1125,BU1125,BY1125,CC1125),1)+LARGE((Q1125,U1125,Y1125,AC1125,AG1125,AK1125,AO1125,AS1125,AW1125,BA1125,BE1125,BI1125,BM1125,BQ1125,BU1125,BY1125,CC1125),2)+LARGE((Q1125,U1125,Y1125,AC1125,AG1125,AK1125,AO1125,AS1125,AW1125,BA1125,BE1125,BI1125,BM1125,BQ1125,BU1125,BY1125,CC1125),3)+LARGE((Q1125,U1125,Y1125,AC1125,AG1125,AK1125,AO1125,AS1125,AW1125,BA1125,BE1125,BI1125,BM1125,BQ1125,BU1125,BY1125,CC1125),4)+LARGE((Q1125,U1125,Y1125,AC1125,AG1125,AK1125,AO1125,AS1125,AW1125,BA1125,BE1125,BI1125,BM1125,BQ1125,BU1125,BY1125,CC1125),5),J1125)</f>
        <v>0</v>
      </c>
      <c r="O1125" s="250">
        <f>IF($M1125="ano",LARGE((S1125,W1125,AA1125,AE1125,AI1125,AM1125,AQ1125,AU1125,AY1125,BC1125,BG1125,BK1125,BO1125,BS1125,BW1125,CA1125,CE1125),1)+LARGE((S1125,W1125,AA1125,AE1125,AI1125,AM1125,AQ1125,AU1125,AY1125,BC1125,BG1125,BK1125,BO1125,BS1125,BW1125,CA1125,CE1125),2)+LARGE((S1125,W1125,AA1125,AE1125,AI1125,AM1125,AQ1125,AU1125,AY1125,BC1125,BG1125,BK1125,BO1125,BS1125,BW1125,CA1125,CE1125),3)+LARGE((S1125,W1125,AA1125,AE1125,AI1125,AM1125,AQ1125,AU1125,AY1125,BC1125,BG1125,BK1125,BO1125,BS1125,BW1125,CA1125,CE1125),4)+LARGE((S1125,W1125,AA1125,AE1125,AI1125,AM1125,AQ1125,AU1125,AY1125,BC1125,BG1125,BK1125,BO1125,BS1125,BW1125,CA1125,CE1125),5),K1125)</f>
        <v>0</v>
      </c>
      <c r="P1125" s="54"/>
      <c r="Q1125" s="55"/>
      <c r="R1125" s="55"/>
      <c r="S1125" s="55"/>
      <c r="T1125" s="56"/>
      <c r="U1125" s="57"/>
      <c r="V1125" s="57"/>
      <c r="W1125" s="57"/>
      <c r="X1125" s="58"/>
      <c r="Y1125" s="59"/>
      <c r="Z1125" s="59"/>
      <c r="AA1125" s="59"/>
      <c r="AB1125" s="77"/>
      <c r="AC1125" s="60"/>
      <c r="AD1125" s="60"/>
      <c r="AE1125" s="60"/>
      <c r="AF1125" s="61"/>
      <c r="AG1125" s="61"/>
      <c r="AH1125" s="61"/>
      <c r="AI1125" s="61"/>
      <c r="AJ1125" s="200"/>
      <c r="AK1125" s="201"/>
      <c r="AL1125" s="201"/>
      <c r="AM1125" s="201"/>
      <c r="AO1125" s="63"/>
      <c r="AP1125" s="63"/>
      <c r="AQ1125" s="63"/>
      <c r="AR1125" s="77"/>
      <c r="AS1125" s="60"/>
      <c r="AT1125" s="60"/>
      <c r="AU1125" s="60"/>
      <c r="AV1125" s="78"/>
      <c r="AW1125" s="79"/>
      <c r="AX1125" s="79"/>
      <c r="AY1125" s="79"/>
      <c r="AZ1125" s="64"/>
      <c r="BA1125" s="65"/>
      <c r="BB1125" s="65"/>
      <c r="BC1125" s="65"/>
      <c r="BD1125" s="66"/>
      <c r="BE1125" s="67"/>
      <c r="BF1125" s="67"/>
      <c r="BG1125" s="67"/>
      <c r="BH1125" s="73"/>
      <c r="BI1125" s="74"/>
      <c r="BJ1125" s="74"/>
      <c r="BK1125" s="74"/>
      <c r="BL1125" s="68"/>
      <c r="BM1125" s="68"/>
      <c r="BN1125" s="68"/>
      <c r="BO1125" s="68"/>
      <c r="BP1125" s="69"/>
      <c r="BQ1125" s="69"/>
      <c r="BR1125" s="69"/>
      <c r="BS1125" s="69"/>
      <c r="BT1125" s="75"/>
      <c r="BU1125" s="75"/>
      <c r="BV1125" s="75"/>
      <c r="BW1125" s="75"/>
      <c r="BX1125" s="219">
        <v>6.9930555555555551E-2</v>
      </c>
      <c r="BY1125" s="257"/>
      <c r="BZ1125" s="219">
        <v>6.979069444444444E-2</v>
      </c>
      <c r="CA1125" s="257"/>
      <c r="CB1125" s="221"/>
      <c r="CC1125" s="222"/>
      <c r="CD1125" s="222"/>
      <c r="CE1125" s="222"/>
      <c r="CF1125" s="49"/>
    </row>
    <row r="1126" spans="1:84" s="62" customFormat="1" ht="15" customHeight="1">
      <c r="A1126" s="49"/>
      <c r="B1126" s="2">
        <v>1370</v>
      </c>
      <c r="C1126" s="2">
        <v>1121</v>
      </c>
      <c r="D1126" s="49" t="s">
        <v>1678</v>
      </c>
      <c r="E1126" s="49" t="s">
        <v>1543</v>
      </c>
      <c r="F1126" s="93" t="s">
        <v>1311</v>
      </c>
      <c r="G1126" s="85">
        <v>1966</v>
      </c>
      <c r="H1126" s="49" t="s">
        <v>31</v>
      </c>
      <c r="I1126" s="49" t="s">
        <v>32</v>
      </c>
      <c r="J1126" s="105">
        <f t="shared" si="85"/>
        <v>0</v>
      </c>
      <c r="K1126" s="249">
        <f t="shared" si="86"/>
        <v>0</v>
      </c>
      <c r="L1126" s="51">
        <f t="shared" si="87"/>
        <v>0</v>
      </c>
      <c r="M1126" s="52" t="str">
        <f t="shared" si="88"/>
        <v>nie</v>
      </c>
      <c r="N1126" s="106">
        <f>IF($M1126="ano",LARGE((Q1126,U1126,Y1126,AC1126,AG1126,AK1126,AO1126,AS1126,AW1126,BA1126,BE1126,BI1126,BM1126,BQ1126,BU1126,BY1126,CC1126),1)+LARGE((Q1126,U1126,Y1126,AC1126,AG1126,AK1126,AO1126,AS1126,AW1126,BA1126,BE1126,BI1126,BM1126,BQ1126,BU1126,BY1126,CC1126),2)+LARGE((Q1126,U1126,Y1126,AC1126,AG1126,AK1126,AO1126,AS1126,AW1126,BA1126,BE1126,BI1126,BM1126,BQ1126,BU1126,BY1126,CC1126),3)+LARGE((Q1126,U1126,Y1126,AC1126,AG1126,AK1126,AO1126,AS1126,AW1126,BA1126,BE1126,BI1126,BM1126,BQ1126,BU1126,BY1126,CC1126),4)+LARGE((Q1126,U1126,Y1126,AC1126,AG1126,AK1126,AO1126,AS1126,AW1126,BA1126,BE1126,BI1126,BM1126,BQ1126,BU1126,BY1126,CC1126),5),J1126)</f>
        <v>0</v>
      </c>
      <c r="O1126" s="250">
        <f>IF($M1126="ano",LARGE((S1126,W1126,AA1126,AE1126,AI1126,AM1126,AQ1126,AU1126,AY1126,BC1126,BG1126,BK1126,BO1126,BS1126,BW1126,CA1126,CE1126),1)+LARGE((S1126,W1126,AA1126,AE1126,AI1126,AM1126,AQ1126,AU1126,AY1126,BC1126,BG1126,BK1126,BO1126,BS1126,BW1126,CA1126,CE1126),2)+LARGE((S1126,W1126,AA1126,AE1126,AI1126,AM1126,AQ1126,AU1126,AY1126,BC1126,BG1126,BK1126,BO1126,BS1126,BW1126,CA1126,CE1126),3)+LARGE((S1126,W1126,AA1126,AE1126,AI1126,AM1126,AQ1126,AU1126,AY1126,BC1126,BG1126,BK1126,BO1126,BS1126,BW1126,CA1126,CE1126),4)+LARGE((S1126,W1126,AA1126,AE1126,AI1126,AM1126,AQ1126,AU1126,AY1126,BC1126,BG1126,BK1126,BO1126,BS1126,BW1126,CA1126,CE1126),5),K1126)</f>
        <v>0</v>
      </c>
      <c r="P1126" s="54"/>
      <c r="Q1126" s="55"/>
      <c r="R1126" s="55"/>
      <c r="S1126" s="55"/>
      <c r="T1126" s="56"/>
      <c r="U1126" s="57"/>
      <c r="V1126" s="57"/>
      <c r="W1126" s="57"/>
      <c r="X1126" s="58"/>
      <c r="Y1126" s="59"/>
      <c r="Z1126" s="59"/>
      <c r="AA1126" s="59"/>
      <c r="AB1126" s="77"/>
      <c r="AC1126" s="60"/>
      <c r="AD1126" s="60"/>
      <c r="AE1126" s="60"/>
      <c r="AF1126" s="61"/>
      <c r="AG1126" s="61"/>
      <c r="AH1126" s="61"/>
      <c r="AI1126" s="61"/>
      <c r="AJ1126" s="200"/>
      <c r="AK1126" s="201"/>
      <c r="AL1126" s="201"/>
      <c r="AM1126" s="201"/>
      <c r="AO1126" s="63"/>
      <c r="AP1126" s="63"/>
      <c r="AQ1126" s="63"/>
      <c r="AR1126" s="77"/>
      <c r="AS1126" s="60"/>
      <c r="AT1126" s="60"/>
      <c r="AU1126" s="60"/>
      <c r="AV1126" s="78"/>
      <c r="AW1126" s="79"/>
      <c r="AX1126" s="79"/>
      <c r="AY1126" s="79"/>
      <c r="AZ1126" s="64"/>
      <c r="BA1126" s="65"/>
      <c r="BB1126" s="65"/>
      <c r="BC1126" s="65"/>
      <c r="BD1126" s="66"/>
      <c r="BE1126" s="67"/>
      <c r="BF1126" s="67"/>
      <c r="BG1126" s="67"/>
      <c r="BH1126" s="73"/>
      <c r="BI1126" s="74"/>
      <c r="BJ1126" s="74"/>
      <c r="BK1126" s="74"/>
      <c r="BL1126" s="68"/>
      <c r="BM1126" s="68"/>
      <c r="BN1126" s="68"/>
      <c r="BO1126" s="68"/>
      <c r="BP1126" s="69"/>
      <c r="BQ1126" s="69"/>
      <c r="BR1126" s="69"/>
      <c r="BS1126" s="69"/>
      <c r="BT1126" s="75"/>
      <c r="BU1126" s="75"/>
      <c r="BV1126" s="75"/>
      <c r="BW1126" s="75"/>
      <c r="BX1126" s="219">
        <v>6.2708333333333324E-2</v>
      </c>
      <c r="BY1126" s="257"/>
      <c r="BZ1126" s="219">
        <v>5.682629166666666E-2</v>
      </c>
      <c r="CA1126" s="257"/>
      <c r="CB1126" s="221"/>
      <c r="CC1126" s="222"/>
      <c r="CD1126" s="222"/>
      <c r="CE1126" s="222"/>
      <c r="CF1126" s="49"/>
    </row>
    <row r="1127" spans="1:84" s="62" customFormat="1" ht="15" customHeight="1">
      <c r="A1127" s="49"/>
      <c r="B1127" s="2">
        <v>1371</v>
      </c>
      <c r="C1127" s="2">
        <v>1122</v>
      </c>
      <c r="D1127" s="49" t="s">
        <v>1293</v>
      </c>
      <c r="E1127" s="49" t="s">
        <v>1632</v>
      </c>
      <c r="F1127" s="93" t="s">
        <v>1287</v>
      </c>
      <c r="G1127" s="85">
        <v>1977</v>
      </c>
      <c r="H1127" s="49" t="s">
        <v>31</v>
      </c>
      <c r="I1127" s="49" t="s">
        <v>31</v>
      </c>
      <c r="J1127" s="105">
        <f t="shared" si="85"/>
        <v>0</v>
      </c>
      <c r="K1127" s="249">
        <f t="shared" si="86"/>
        <v>0</v>
      </c>
      <c r="L1127" s="51">
        <f t="shared" si="87"/>
        <v>0</v>
      </c>
      <c r="M1127" s="52" t="str">
        <f t="shared" si="88"/>
        <v>nie</v>
      </c>
      <c r="N1127" s="106">
        <f>IF($M1127="ano",LARGE((Q1127,U1127,Y1127,AC1127,AG1127,AK1127,AO1127,AS1127,AW1127,BA1127,BE1127,BI1127,BM1127,BQ1127,BU1127,BY1127,CC1127),1)+LARGE((Q1127,U1127,Y1127,AC1127,AG1127,AK1127,AO1127,AS1127,AW1127,BA1127,BE1127,BI1127,BM1127,BQ1127,BU1127,BY1127,CC1127),2)+LARGE((Q1127,U1127,Y1127,AC1127,AG1127,AK1127,AO1127,AS1127,AW1127,BA1127,BE1127,BI1127,BM1127,BQ1127,BU1127,BY1127,CC1127),3)+LARGE((Q1127,U1127,Y1127,AC1127,AG1127,AK1127,AO1127,AS1127,AW1127,BA1127,BE1127,BI1127,BM1127,BQ1127,BU1127,BY1127,CC1127),4)+LARGE((Q1127,U1127,Y1127,AC1127,AG1127,AK1127,AO1127,AS1127,AW1127,BA1127,BE1127,BI1127,BM1127,BQ1127,BU1127,BY1127,CC1127),5),J1127)</f>
        <v>0</v>
      </c>
      <c r="O1127" s="250">
        <f>IF($M1127="ano",LARGE((S1127,W1127,AA1127,AE1127,AI1127,AM1127,AQ1127,AU1127,AY1127,BC1127,BG1127,BK1127,BO1127,BS1127,BW1127,CA1127,CE1127),1)+LARGE((S1127,W1127,AA1127,AE1127,AI1127,AM1127,AQ1127,AU1127,AY1127,BC1127,BG1127,BK1127,BO1127,BS1127,BW1127,CA1127,CE1127),2)+LARGE((S1127,W1127,AA1127,AE1127,AI1127,AM1127,AQ1127,AU1127,AY1127,BC1127,BG1127,BK1127,BO1127,BS1127,BW1127,CA1127,CE1127),3)+LARGE((S1127,W1127,AA1127,AE1127,AI1127,AM1127,AQ1127,AU1127,AY1127,BC1127,BG1127,BK1127,BO1127,BS1127,BW1127,CA1127,CE1127),4)+LARGE((S1127,W1127,AA1127,AE1127,AI1127,AM1127,AQ1127,AU1127,AY1127,BC1127,BG1127,BK1127,BO1127,BS1127,BW1127,CA1127,CE1127),5),K1127)</f>
        <v>0</v>
      </c>
      <c r="P1127" s="54"/>
      <c r="Q1127" s="55"/>
      <c r="R1127" s="55"/>
      <c r="S1127" s="55"/>
      <c r="T1127" s="56"/>
      <c r="U1127" s="57"/>
      <c r="V1127" s="57"/>
      <c r="W1127" s="57"/>
      <c r="X1127" s="58"/>
      <c r="Y1127" s="59"/>
      <c r="Z1127" s="59"/>
      <c r="AA1127" s="59"/>
      <c r="AB1127" s="77"/>
      <c r="AC1127" s="60"/>
      <c r="AD1127" s="60"/>
      <c r="AE1127" s="60"/>
      <c r="AF1127" s="61"/>
      <c r="AG1127" s="61"/>
      <c r="AH1127" s="61"/>
      <c r="AI1127" s="61"/>
      <c r="AJ1127" s="200"/>
      <c r="AK1127" s="201"/>
      <c r="AL1127" s="201"/>
      <c r="AM1127" s="201"/>
      <c r="AO1127" s="63"/>
      <c r="AP1127" s="63"/>
      <c r="AQ1127" s="63"/>
      <c r="AR1127" s="77"/>
      <c r="AS1127" s="60"/>
      <c r="AT1127" s="60"/>
      <c r="AU1127" s="60"/>
      <c r="AV1127" s="78"/>
      <c r="AW1127" s="79"/>
      <c r="AX1127" s="79"/>
      <c r="AY1127" s="79"/>
      <c r="AZ1127" s="64"/>
      <c r="BA1127" s="65"/>
      <c r="BB1127" s="65"/>
      <c r="BC1127" s="65"/>
      <c r="BD1127" s="66"/>
      <c r="BE1127" s="67"/>
      <c r="BF1127" s="67"/>
      <c r="BG1127" s="67"/>
      <c r="BH1127" s="73"/>
      <c r="BI1127" s="74"/>
      <c r="BJ1127" s="74"/>
      <c r="BK1127" s="74"/>
      <c r="BL1127" s="68"/>
      <c r="BM1127" s="68"/>
      <c r="BN1127" s="68"/>
      <c r="BO1127" s="68"/>
      <c r="BP1127" s="69"/>
      <c r="BQ1127" s="69"/>
      <c r="BR1127" s="69"/>
      <c r="BS1127" s="69"/>
      <c r="BT1127" s="75"/>
      <c r="BU1127" s="75"/>
      <c r="BV1127" s="75"/>
      <c r="BW1127" s="75"/>
      <c r="BX1127" s="219">
        <v>7.1689814814814817E-2</v>
      </c>
      <c r="BY1127" s="257"/>
      <c r="BZ1127" s="219">
        <v>7.0736340277777782E-2</v>
      </c>
      <c r="CA1127" s="257"/>
      <c r="CB1127" s="221"/>
      <c r="CC1127" s="222"/>
      <c r="CD1127" s="222"/>
      <c r="CE1127" s="222"/>
      <c r="CF1127" s="49"/>
    </row>
    <row r="1128" spans="1:84" s="62" customFormat="1" ht="15" customHeight="1">
      <c r="A1128" s="49"/>
      <c r="B1128" s="2">
        <v>1372</v>
      </c>
      <c r="C1128" s="2">
        <v>1123</v>
      </c>
      <c r="D1128" s="49" t="s">
        <v>1284</v>
      </c>
      <c r="E1128" s="49" t="s">
        <v>1855</v>
      </c>
      <c r="F1128" s="93" t="s">
        <v>1285</v>
      </c>
      <c r="G1128" s="85">
        <v>1960</v>
      </c>
      <c r="H1128" s="49" t="s">
        <v>31</v>
      </c>
      <c r="I1128" s="49" t="s">
        <v>33</v>
      </c>
      <c r="J1128" s="105">
        <f t="shared" si="85"/>
        <v>0</v>
      </c>
      <c r="K1128" s="249">
        <f t="shared" si="86"/>
        <v>0</v>
      </c>
      <c r="L1128" s="51">
        <f t="shared" si="87"/>
        <v>0</v>
      </c>
      <c r="M1128" s="52" t="str">
        <f t="shared" si="88"/>
        <v>nie</v>
      </c>
      <c r="N1128" s="106">
        <f>IF($M1128="ano",LARGE((Q1128,U1128,Y1128,AC1128,AG1128,AK1128,AO1128,AS1128,AW1128,BA1128,BE1128,BI1128,BM1128,BQ1128,BU1128,BY1128,CC1128),1)+LARGE((Q1128,U1128,Y1128,AC1128,AG1128,AK1128,AO1128,AS1128,AW1128,BA1128,BE1128,BI1128,BM1128,BQ1128,BU1128,BY1128,CC1128),2)+LARGE((Q1128,U1128,Y1128,AC1128,AG1128,AK1128,AO1128,AS1128,AW1128,BA1128,BE1128,BI1128,BM1128,BQ1128,BU1128,BY1128,CC1128),3)+LARGE((Q1128,U1128,Y1128,AC1128,AG1128,AK1128,AO1128,AS1128,AW1128,BA1128,BE1128,BI1128,BM1128,BQ1128,BU1128,BY1128,CC1128),4)+LARGE((Q1128,U1128,Y1128,AC1128,AG1128,AK1128,AO1128,AS1128,AW1128,BA1128,BE1128,BI1128,BM1128,BQ1128,BU1128,BY1128,CC1128),5),J1128)</f>
        <v>0</v>
      </c>
      <c r="O1128" s="250">
        <f>IF($M1128="ano",LARGE((S1128,W1128,AA1128,AE1128,AI1128,AM1128,AQ1128,AU1128,AY1128,BC1128,BG1128,BK1128,BO1128,BS1128,BW1128,CA1128,CE1128),1)+LARGE((S1128,W1128,AA1128,AE1128,AI1128,AM1128,AQ1128,AU1128,AY1128,BC1128,BG1128,BK1128,BO1128,BS1128,BW1128,CA1128,CE1128),2)+LARGE((S1128,W1128,AA1128,AE1128,AI1128,AM1128,AQ1128,AU1128,AY1128,BC1128,BG1128,BK1128,BO1128,BS1128,BW1128,CA1128,CE1128),3)+LARGE((S1128,W1128,AA1128,AE1128,AI1128,AM1128,AQ1128,AU1128,AY1128,BC1128,BG1128,BK1128,BO1128,BS1128,BW1128,CA1128,CE1128),4)+LARGE((S1128,W1128,AA1128,AE1128,AI1128,AM1128,AQ1128,AU1128,AY1128,BC1128,BG1128,BK1128,BO1128,BS1128,BW1128,CA1128,CE1128),5),K1128)</f>
        <v>0</v>
      </c>
      <c r="P1128" s="54"/>
      <c r="Q1128" s="55"/>
      <c r="R1128" s="55"/>
      <c r="S1128" s="55"/>
      <c r="T1128" s="56"/>
      <c r="U1128" s="57"/>
      <c r="V1128" s="57"/>
      <c r="W1128" s="57"/>
      <c r="X1128" s="58"/>
      <c r="Y1128" s="59"/>
      <c r="Z1128" s="59"/>
      <c r="AA1128" s="59"/>
      <c r="AB1128" s="77"/>
      <c r="AC1128" s="60"/>
      <c r="AD1128" s="60"/>
      <c r="AE1128" s="60"/>
      <c r="AF1128" s="61"/>
      <c r="AG1128" s="61"/>
      <c r="AH1128" s="61"/>
      <c r="AI1128" s="61"/>
      <c r="AJ1128" s="200"/>
      <c r="AK1128" s="201"/>
      <c r="AL1128" s="201"/>
      <c r="AM1128" s="201"/>
      <c r="AO1128" s="63"/>
      <c r="AP1128" s="63"/>
      <c r="AQ1128" s="63"/>
      <c r="AR1128" s="77"/>
      <c r="AS1128" s="60"/>
      <c r="AT1128" s="60"/>
      <c r="AU1128" s="60"/>
      <c r="AV1128" s="78"/>
      <c r="AW1128" s="79"/>
      <c r="AX1128" s="79"/>
      <c r="AY1128" s="79"/>
      <c r="AZ1128" s="64"/>
      <c r="BA1128" s="65"/>
      <c r="BB1128" s="65"/>
      <c r="BC1128" s="65"/>
      <c r="BD1128" s="66"/>
      <c r="BE1128" s="67"/>
      <c r="BF1128" s="67"/>
      <c r="BG1128" s="67"/>
      <c r="BH1128" s="73"/>
      <c r="BI1128" s="74"/>
      <c r="BJ1128" s="74"/>
      <c r="BK1128" s="74"/>
      <c r="BL1128" s="68"/>
      <c r="BM1128" s="68"/>
      <c r="BN1128" s="68"/>
      <c r="BO1128" s="68"/>
      <c r="BP1128" s="69"/>
      <c r="BQ1128" s="69"/>
      <c r="BR1128" s="69"/>
      <c r="BS1128" s="69"/>
      <c r="BT1128" s="75"/>
      <c r="BU1128" s="75"/>
      <c r="BV1128" s="75"/>
      <c r="BW1128" s="75"/>
      <c r="BX1128" s="219">
        <v>7.075231481481481E-2</v>
      </c>
      <c r="BY1128" s="257"/>
      <c r="BZ1128" s="219">
        <v>6.0924818287037032E-2</v>
      </c>
      <c r="CA1128" s="257"/>
      <c r="CB1128" s="221"/>
      <c r="CC1128" s="222"/>
      <c r="CD1128" s="222"/>
      <c r="CE1128" s="222"/>
      <c r="CF1128" s="49"/>
    </row>
    <row r="1129" spans="1:84" s="62" customFormat="1" ht="15" customHeight="1">
      <c r="A1129" s="49"/>
      <c r="B1129" s="2">
        <v>1373</v>
      </c>
      <c r="C1129" s="2">
        <v>1124</v>
      </c>
      <c r="D1129" s="49" t="s">
        <v>1297</v>
      </c>
      <c r="E1129" s="49" t="s">
        <v>1526</v>
      </c>
      <c r="F1129" s="93" t="s">
        <v>1501</v>
      </c>
      <c r="G1129" s="85">
        <v>1984</v>
      </c>
      <c r="H1129" s="49" t="s">
        <v>31</v>
      </c>
      <c r="I1129" s="49" t="s">
        <v>31</v>
      </c>
      <c r="J1129" s="105">
        <f t="shared" si="85"/>
        <v>0</v>
      </c>
      <c r="K1129" s="249">
        <f t="shared" si="86"/>
        <v>0</v>
      </c>
      <c r="L1129" s="51">
        <f t="shared" si="87"/>
        <v>0</v>
      </c>
      <c r="M1129" s="52" t="str">
        <f t="shared" si="88"/>
        <v>nie</v>
      </c>
      <c r="N1129" s="106">
        <f>IF($M1129="ano",LARGE((Q1129,U1129,Y1129,AC1129,AG1129,AK1129,AO1129,AS1129,AW1129,BA1129,BE1129,BI1129,BM1129,BQ1129,BU1129,BY1129,CC1129),1)+LARGE((Q1129,U1129,Y1129,AC1129,AG1129,AK1129,AO1129,AS1129,AW1129,BA1129,BE1129,BI1129,BM1129,BQ1129,BU1129,BY1129,CC1129),2)+LARGE((Q1129,U1129,Y1129,AC1129,AG1129,AK1129,AO1129,AS1129,AW1129,BA1129,BE1129,BI1129,BM1129,BQ1129,BU1129,BY1129,CC1129),3)+LARGE((Q1129,U1129,Y1129,AC1129,AG1129,AK1129,AO1129,AS1129,AW1129,BA1129,BE1129,BI1129,BM1129,BQ1129,BU1129,BY1129,CC1129),4)+LARGE((Q1129,U1129,Y1129,AC1129,AG1129,AK1129,AO1129,AS1129,AW1129,BA1129,BE1129,BI1129,BM1129,BQ1129,BU1129,BY1129,CC1129),5),J1129)</f>
        <v>0</v>
      </c>
      <c r="O1129" s="250">
        <f>IF($M1129="ano",LARGE((S1129,W1129,AA1129,AE1129,AI1129,AM1129,AQ1129,AU1129,AY1129,BC1129,BG1129,BK1129,BO1129,BS1129,BW1129,CA1129,CE1129),1)+LARGE((S1129,W1129,AA1129,AE1129,AI1129,AM1129,AQ1129,AU1129,AY1129,BC1129,BG1129,BK1129,BO1129,BS1129,BW1129,CA1129,CE1129),2)+LARGE((S1129,W1129,AA1129,AE1129,AI1129,AM1129,AQ1129,AU1129,AY1129,BC1129,BG1129,BK1129,BO1129,BS1129,BW1129,CA1129,CE1129),3)+LARGE((S1129,W1129,AA1129,AE1129,AI1129,AM1129,AQ1129,AU1129,AY1129,BC1129,BG1129,BK1129,BO1129,BS1129,BW1129,CA1129,CE1129),4)+LARGE((S1129,W1129,AA1129,AE1129,AI1129,AM1129,AQ1129,AU1129,AY1129,BC1129,BG1129,BK1129,BO1129,BS1129,BW1129,CA1129,CE1129),5),K1129)</f>
        <v>0</v>
      </c>
      <c r="P1129" s="54"/>
      <c r="Q1129" s="55"/>
      <c r="R1129" s="55"/>
      <c r="S1129" s="55"/>
      <c r="T1129" s="56"/>
      <c r="U1129" s="57"/>
      <c r="V1129" s="57"/>
      <c r="W1129" s="57"/>
      <c r="X1129" s="58"/>
      <c r="Y1129" s="59"/>
      <c r="Z1129" s="59"/>
      <c r="AA1129" s="59"/>
      <c r="AB1129" s="77"/>
      <c r="AC1129" s="60"/>
      <c r="AD1129" s="60"/>
      <c r="AE1129" s="60"/>
      <c r="AF1129" s="61"/>
      <c r="AG1129" s="61"/>
      <c r="AH1129" s="61"/>
      <c r="AI1129" s="61"/>
      <c r="AJ1129" s="200"/>
      <c r="AK1129" s="201"/>
      <c r="AL1129" s="201"/>
      <c r="AM1129" s="201"/>
      <c r="AO1129" s="63"/>
      <c r="AP1129" s="63"/>
      <c r="AQ1129" s="63"/>
      <c r="AR1129" s="77"/>
      <c r="AS1129" s="60"/>
      <c r="AT1129" s="60"/>
      <c r="AU1129" s="60"/>
      <c r="AV1129" s="78"/>
      <c r="AW1129" s="79"/>
      <c r="AX1129" s="79"/>
      <c r="AY1129" s="79"/>
      <c r="AZ1129" s="64"/>
      <c r="BA1129" s="65"/>
      <c r="BB1129" s="65"/>
      <c r="BC1129" s="65"/>
      <c r="BD1129" s="66"/>
      <c r="BE1129" s="67"/>
      <c r="BF1129" s="67"/>
      <c r="BG1129" s="67"/>
      <c r="BH1129" s="73"/>
      <c r="BI1129" s="74"/>
      <c r="BJ1129" s="74"/>
      <c r="BK1129" s="74"/>
      <c r="BL1129" s="68"/>
      <c r="BM1129" s="68"/>
      <c r="BN1129" s="68"/>
      <c r="BO1129" s="68"/>
      <c r="BP1129" s="69"/>
      <c r="BQ1129" s="69"/>
      <c r="BR1129" s="69"/>
      <c r="BS1129" s="69"/>
      <c r="BT1129" s="75"/>
      <c r="BU1129" s="75"/>
      <c r="BV1129" s="75"/>
      <c r="BW1129" s="75"/>
      <c r="BX1129" s="219">
        <v>6.0162037037037042E-2</v>
      </c>
      <c r="BY1129" s="257"/>
      <c r="BZ1129" s="219">
        <v>6.0162037037037042E-2</v>
      </c>
      <c r="CA1129" s="257"/>
      <c r="CB1129" s="221"/>
      <c r="CC1129" s="222"/>
      <c r="CD1129" s="222"/>
      <c r="CE1129" s="222"/>
      <c r="CF1129" s="49"/>
    </row>
    <row r="1130" spans="1:84" s="62" customFormat="1" ht="15" customHeight="1">
      <c r="A1130" s="49"/>
      <c r="B1130" s="2">
        <v>1374</v>
      </c>
      <c r="C1130" s="2">
        <v>1125</v>
      </c>
      <c r="D1130" s="49" t="s">
        <v>1291</v>
      </c>
      <c r="E1130" s="49" t="s">
        <v>1484</v>
      </c>
      <c r="F1130" s="93" t="s">
        <v>1283</v>
      </c>
      <c r="G1130" s="85">
        <v>1978</v>
      </c>
      <c r="H1130" s="49" t="s">
        <v>31</v>
      </c>
      <c r="I1130" s="49" t="s">
        <v>31</v>
      </c>
      <c r="J1130" s="105">
        <f t="shared" si="85"/>
        <v>0</v>
      </c>
      <c r="K1130" s="249">
        <f t="shared" si="86"/>
        <v>0</v>
      </c>
      <c r="L1130" s="51">
        <f t="shared" si="87"/>
        <v>0</v>
      </c>
      <c r="M1130" s="52" t="str">
        <f t="shared" si="88"/>
        <v>nie</v>
      </c>
      <c r="N1130" s="106">
        <f>IF($M1130="ano",LARGE((Q1130,U1130,Y1130,AC1130,AG1130,AK1130,AO1130,AS1130,AW1130,BA1130,BE1130,BI1130,BM1130,BQ1130,BU1130,BY1130,CC1130),1)+LARGE((Q1130,U1130,Y1130,AC1130,AG1130,AK1130,AO1130,AS1130,AW1130,BA1130,BE1130,BI1130,BM1130,BQ1130,BU1130,BY1130,CC1130),2)+LARGE((Q1130,U1130,Y1130,AC1130,AG1130,AK1130,AO1130,AS1130,AW1130,BA1130,BE1130,BI1130,BM1130,BQ1130,BU1130,BY1130,CC1130),3)+LARGE((Q1130,U1130,Y1130,AC1130,AG1130,AK1130,AO1130,AS1130,AW1130,BA1130,BE1130,BI1130,BM1130,BQ1130,BU1130,BY1130,CC1130),4)+LARGE((Q1130,U1130,Y1130,AC1130,AG1130,AK1130,AO1130,AS1130,AW1130,BA1130,BE1130,BI1130,BM1130,BQ1130,BU1130,BY1130,CC1130),5),J1130)</f>
        <v>0</v>
      </c>
      <c r="O1130" s="250">
        <f>IF($M1130="ano",LARGE((S1130,W1130,AA1130,AE1130,AI1130,AM1130,AQ1130,AU1130,AY1130,BC1130,BG1130,BK1130,BO1130,BS1130,BW1130,CA1130,CE1130),1)+LARGE((S1130,W1130,AA1130,AE1130,AI1130,AM1130,AQ1130,AU1130,AY1130,BC1130,BG1130,BK1130,BO1130,BS1130,BW1130,CA1130,CE1130),2)+LARGE((S1130,W1130,AA1130,AE1130,AI1130,AM1130,AQ1130,AU1130,AY1130,BC1130,BG1130,BK1130,BO1130,BS1130,BW1130,CA1130,CE1130),3)+LARGE((S1130,W1130,AA1130,AE1130,AI1130,AM1130,AQ1130,AU1130,AY1130,BC1130,BG1130,BK1130,BO1130,BS1130,BW1130,CA1130,CE1130),4)+LARGE((S1130,W1130,AA1130,AE1130,AI1130,AM1130,AQ1130,AU1130,AY1130,BC1130,BG1130,BK1130,BO1130,BS1130,BW1130,CA1130,CE1130),5),K1130)</f>
        <v>0</v>
      </c>
      <c r="P1130" s="54"/>
      <c r="Q1130" s="55"/>
      <c r="R1130" s="55"/>
      <c r="S1130" s="55"/>
      <c r="T1130" s="56"/>
      <c r="U1130" s="57"/>
      <c r="V1130" s="57"/>
      <c r="W1130" s="57"/>
      <c r="X1130" s="58"/>
      <c r="Y1130" s="59"/>
      <c r="Z1130" s="59"/>
      <c r="AA1130" s="59"/>
      <c r="AB1130" s="77"/>
      <c r="AC1130" s="60"/>
      <c r="AD1130" s="60"/>
      <c r="AE1130" s="60"/>
      <c r="AF1130" s="61"/>
      <c r="AG1130" s="61"/>
      <c r="AH1130" s="61"/>
      <c r="AI1130" s="61"/>
      <c r="AJ1130" s="200"/>
      <c r="AK1130" s="201"/>
      <c r="AL1130" s="201"/>
      <c r="AM1130" s="201"/>
      <c r="AO1130" s="63"/>
      <c r="AP1130" s="63"/>
      <c r="AQ1130" s="63"/>
      <c r="AR1130" s="77"/>
      <c r="AS1130" s="60"/>
      <c r="AT1130" s="60"/>
      <c r="AU1130" s="60"/>
      <c r="AV1130" s="78"/>
      <c r="AW1130" s="79"/>
      <c r="AX1130" s="79"/>
      <c r="AY1130" s="79"/>
      <c r="AZ1130" s="64"/>
      <c r="BA1130" s="65"/>
      <c r="BB1130" s="65"/>
      <c r="BC1130" s="65"/>
      <c r="BD1130" s="66"/>
      <c r="BE1130" s="67"/>
      <c r="BF1130" s="67"/>
      <c r="BG1130" s="67"/>
      <c r="BH1130" s="73"/>
      <c r="BI1130" s="74"/>
      <c r="BJ1130" s="74"/>
      <c r="BK1130" s="74"/>
      <c r="BL1130" s="68"/>
      <c r="BM1130" s="68"/>
      <c r="BN1130" s="68"/>
      <c r="BO1130" s="68"/>
      <c r="BP1130" s="69"/>
      <c r="BQ1130" s="69"/>
      <c r="BR1130" s="69"/>
      <c r="BS1130" s="69"/>
      <c r="BT1130" s="75"/>
      <c r="BU1130" s="75"/>
      <c r="BV1130" s="75"/>
      <c r="BW1130" s="75"/>
      <c r="BX1130" s="219">
        <v>6.0347222222222219E-2</v>
      </c>
      <c r="BY1130" s="257"/>
      <c r="BZ1130" s="219">
        <v>5.9834270833333335E-2</v>
      </c>
      <c r="CA1130" s="257"/>
      <c r="CB1130" s="221"/>
      <c r="CC1130" s="222"/>
      <c r="CD1130" s="222"/>
      <c r="CE1130" s="222"/>
      <c r="CF1130" s="49"/>
    </row>
    <row r="1131" spans="1:84" s="62" customFormat="1" ht="15" customHeight="1">
      <c r="A1131" s="49"/>
      <c r="B1131" s="2">
        <v>1375</v>
      </c>
      <c r="C1131" s="2">
        <v>1126</v>
      </c>
      <c r="D1131" s="49" t="s">
        <v>1295</v>
      </c>
      <c r="E1131" s="49" t="s">
        <v>1534</v>
      </c>
      <c r="F1131" s="93" t="s">
        <v>1310</v>
      </c>
      <c r="G1131" s="85">
        <v>1984</v>
      </c>
      <c r="H1131" s="49" t="s">
        <v>31</v>
      </c>
      <c r="I1131" s="49" t="s">
        <v>31</v>
      </c>
      <c r="J1131" s="105">
        <f t="shared" si="85"/>
        <v>0</v>
      </c>
      <c r="K1131" s="249">
        <f t="shared" si="86"/>
        <v>0</v>
      </c>
      <c r="L1131" s="51">
        <f t="shared" si="87"/>
        <v>0</v>
      </c>
      <c r="M1131" s="52" t="str">
        <f t="shared" si="88"/>
        <v>nie</v>
      </c>
      <c r="N1131" s="106">
        <f>IF($M1131="ano",LARGE((Q1131,U1131,Y1131,AC1131,AG1131,AK1131,AO1131,AS1131,AW1131,BA1131,BE1131,BI1131,BM1131,BQ1131,BU1131,BY1131,CC1131),1)+LARGE((Q1131,U1131,Y1131,AC1131,AG1131,AK1131,AO1131,AS1131,AW1131,BA1131,BE1131,BI1131,BM1131,BQ1131,BU1131,BY1131,CC1131),2)+LARGE((Q1131,U1131,Y1131,AC1131,AG1131,AK1131,AO1131,AS1131,AW1131,BA1131,BE1131,BI1131,BM1131,BQ1131,BU1131,BY1131,CC1131),3)+LARGE((Q1131,U1131,Y1131,AC1131,AG1131,AK1131,AO1131,AS1131,AW1131,BA1131,BE1131,BI1131,BM1131,BQ1131,BU1131,BY1131,CC1131),4)+LARGE((Q1131,U1131,Y1131,AC1131,AG1131,AK1131,AO1131,AS1131,AW1131,BA1131,BE1131,BI1131,BM1131,BQ1131,BU1131,BY1131,CC1131),5),J1131)</f>
        <v>0</v>
      </c>
      <c r="O1131" s="250">
        <f>IF($M1131="ano",LARGE((S1131,W1131,AA1131,AE1131,AI1131,AM1131,AQ1131,AU1131,AY1131,BC1131,BG1131,BK1131,BO1131,BS1131,BW1131,CA1131,CE1131),1)+LARGE((S1131,W1131,AA1131,AE1131,AI1131,AM1131,AQ1131,AU1131,AY1131,BC1131,BG1131,BK1131,BO1131,BS1131,BW1131,CA1131,CE1131),2)+LARGE((S1131,W1131,AA1131,AE1131,AI1131,AM1131,AQ1131,AU1131,AY1131,BC1131,BG1131,BK1131,BO1131,BS1131,BW1131,CA1131,CE1131),3)+LARGE((S1131,W1131,AA1131,AE1131,AI1131,AM1131,AQ1131,AU1131,AY1131,BC1131,BG1131,BK1131,BO1131,BS1131,BW1131,CA1131,CE1131),4)+LARGE((S1131,W1131,AA1131,AE1131,AI1131,AM1131,AQ1131,AU1131,AY1131,BC1131,BG1131,BK1131,BO1131,BS1131,BW1131,CA1131,CE1131),5),K1131)</f>
        <v>0</v>
      </c>
      <c r="P1131" s="54"/>
      <c r="Q1131" s="55"/>
      <c r="R1131" s="55"/>
      <c r="S1131" s="55"/>
      <c r="T1131" s="56"/>
      <c r="U1131" s="57"/>
      <c r="V1131" s="57"/>
      <c r="W1131" s="57"/>
      <c r="X1131" s="58"/>
      <c r="Y1131" s="59"/>
      <c r="Z1131" s="59"/>
      <c r="AA1131" s="59"/>
      <c r="AB1131" s="77"/>
      <c r="AC1131" s="60"/>
      <c r="AD1131" s="60"/>
      <c r="AE1131" s="60"/>
      <c r="AF1131" s="61"/>
      <c r="AG1131" s="61"/>
      <c r="AH1131" s="61"/>
      <c r="AI1131" s="61"/>
      <c r="AJ1131" s="200"/>
      <c r="AK1131" s="201"/>
      <c r="AL1131" s="201"/>
      <c r="AM1131" s="201"/>
      <c r="AO1131" s="63"/>
      <c r="AP1131" s="63"/>
      <c r="AQ1131" s="63"/>
      <c r="AR1131" s="77"/>
      <c r="AS1131" s="60"/>
      <c r="AT1131" s="60"/>
      <c r="AU1131" s="60"/>
      <c r="AV1131" s="78"/>
      <c r="AW1131" s="79"/>
      <c r="AX1131" s="79"/>
      <c r="AY1131" s="79"/>
      <c r="AZ1131" s="64"/>
      <c r="BA1131" s="65"/>
      <c r="BB1131" s="65"/>
      <c r="BC1131" s="65"/>
      <c r="BD1131" s="66"/>
      <c r="BE1131" s="67"/>
      <c r="BF1131" s="67"/>
      <c r="BG1131" s="67"/>
      <c r="BH1131" s="73"/>
      <c r="BI1131" s="74"/>
      <c r="BJ1131" s="74"/>
      <c r="BK1131" s="74"/>
      <c r="BL1131" s="68"/>
      <c r="BM1131" s="68"/>
      <c r="BN1131" s="68"/>
      <c r="BO1131" s="68"/>
      <c r="BP1131" s="69"/>
      <c r="BQ1131" s="69"/>
      <c r="BR1131" s="69"/>
      <c r="BS1131" s="69"/>
      <c r="BT1131" s="75"/>
      <c r="BU1131" s="75"/>
      <c r="BV1131" s="75"/>
      <c r="BW1131" s="75"/>
      <c r="BX1131" s="219">
        <v>5.393518518518519E-2</v>
      </c>
      <c r="BY1131" s="257"/>
      <c r="BZ1131" s="219">
        <v>5.393518518518519E-2</v>
      </c>
      <c r="CA1131" s="257"/>
      <c r="CB1131" s="221"/>
      <c r="CC1131" s="222"/>
      <c r="CD1131" s="222"/>
      <c r="CE1131" s="222"/>
      <c r="CF1131" s="49"/>
    </row>
    <row r="1132" spans="1:84" s="62" customFormat="1" ht="15" customHeight="1">
      <c r="A1132" s="49"/>
      <c r="B1132" s="2">
        <v>1376</v>
      </c>
      <c r="C1132" s="2">
        <v>1127</v>
      </c>
      <c r="D1132" s="49" t="s">
        <v>1279</v>
      </c>
      <c r="E1132" s="49" t="s">
        <v>1567</v>
      </c>
      <c r="F1132" s="93" t="s">
        <v>1280</v>
      </c>
      <c r="G1132" s="85">
        <v>1982</v>
      </c>
      <c r="H1132" s="49" t="s">
        <v>31</v>
      </c>
      <c r="I1132" s="49" t="s">
        <v>31</v>
      </c>
      <c r="J1132" s="105">
        <f t="shared" si="85"/>
        <v>0</v>
      </c>
      <c r="K1132" s="249">
        <f t="shared" si="86"/>
        <v>0</v>
      </c>
      <c r="L1132" s="51">
        <f t="shared" si="87"/>
        <v>0</v>
      </c>
      <c r="M1132" s="52" t="str">
        <f t="shared" si="88"/>
        <v>nie</v>
      </c>
      <c r="N1132" s="106">
        <f>IF($M1132="ano",LARGE((Q1132,U1132,Y1132,AC1132,AG1132,AK1132,AO1132,AS1132,AW1132,BA1132,BE1132,BI1132,BM1132,BQ1132,BU1132,BY1132,CC1132),1)+LARGE((Q1132,U1132,Y1132,AC1132,AG1132,AK1132,AO1132,AS1132,AW1132,BA1132,BE1132,BI1132,BM1132,BQ1132,BU1132,BY1132,CC1132),2)+LARGE((Q1132,U1132,Y1132,AC1132,AG1132,AK1132,AO1132,AS1132,AW1132,BA1132,BE1132,BI1132,BM1132,BQ1132,BU1132,BY1132,CC1132),3)+LARGE((Q1132,U1132,Y1132,AC1132,AG1132,AK1132,AO1132,AS1132,AW1132,BA1132,BE1132,BI1132,BM1132,BQ1132,BU1132,BY1132,CC1132),4)+LARGE((Q1132,U1132,Y1132,AC1132,AG1132,AK1132,AO1132,AS1132,AW1132,BA1132,BE1132,BI1132,BM1132,BQ1132,BU1132,BY1132,CC1132),5),J1132)</f>
        <v>0</v>
      </c>
      <c r="O1132" s="250">
        <f>IF($M1132="ano",LARGE((S1132,W1132,AA1132,AE1132,AI1132,AM1132,AQ1132,AU1132,AY1132,BC1132,BG1132,BK1132,BO1132,BS1132,BW1132,CA1132,CE1132),1)+LARGE((S1132,W1132,AA1132,AE1132,AI1132,AM1132,AQ1132,AU1132,AY1132,BC1132,BG1132,BK1132,BO1132,BS1132,BW1132,CA1132,CE1132),2)+LARGE((S1132,W1132,AA1132,AE1132,AI1132,AM1132,AQ1132,AU1132,AY1132,BC1132,BG1132,BK1132,BO1132,BS1132,BW1132,CA1132,CE1132),3)+LARGE((S1132,W1132,AA1132,AE1132,AI1132,AM1132,AQ1132,AU1132,AY1132,BC1132,BG1132,BK1132,BO1132,BS1132,BW1132,CA1132,CE1132),4)+LARGE((S1132,W1132,AA1132,AE1132,AI1132,AM1132,AQ1132,AU1132,AY1132,BC1132,BG1132,BK1132,BO1132,BS1132,BW1132,CA1132,CE1132),5),K1132)</f>
        <v>0</v>
      </c>
      <c r="P1132" s="54"/>
      <c r="Q1132" s="55"/>
      <c r="R1132" s="55"/>
      <c r="S1132" s="55"/>
      <c r="T1132" s="56"/>
      <c r="U1132" s="57"/>
      <c r="V1132" s="57"/>
      <c r="W1132" s="57"/>
      <c r="X1132" s="58"/>
      <c r="Y1132" s="59"/>
      <c r="Z1132" s="59"/>
      <c r="AA1132" s="59"/>
      <c r="AB1132" s="77"/>
      <c r="AC1132" s="60"/>
      <c r="AD1132" s="60"/>
      <c r="AE1132" s="60"/>
      <c r="AF1132" s="61"/>
      <c r="AG1132" s="61"/>
      <c r="AH1132" s="61"/>
      <c r="AI1132" s="61"/>
      <c r="AJ1132" s="200"/>
      <c r="AK1132" s="201"/>
      <c r="AL1132" s="201"/>
      <c r="AM1132" s="201"/>
      <c r="AO1132" s="63"/>
      <c r="AP1132" s="63"/>
      <c r="AQ1132" s="63"/>
      <c r="AR1132" s="77"/>
      <c r="AS1132" s="60"/>
      <c r="AT1132" s="60"/>
      <c r="AU1132" s="60"/>
      <c r="AV1132" s="78"/>
      <c r="AW1132" s="79"/>
      <c r="AX1132" s="79"/>
      <c r="AY1132" s="79"/>
      <c r="AZ1132" s="64"/>
      <c r="BA1132" s="65"/>
      <c r="BB1132" s="65"/>
      <c r="BC1132" s="65"/>
      <c r="BD1132" s="66"/>
      <c r="BE1132" s="67"/>
      <c r="BF1132" s="67"/>
      <c r="BG1132" s="67"/>
      <c r="BH1132" s="73"/>
      <c r="BI1132" s="74"/>
      <c r="BJ1132" s="74"/>
      <c r="BK1132" s="74"/>
      <c r="BL1132" s="68"/>
      <c r="BM1132" s="68"/>
      <c r="BN1132" s="68"/>
      <c r="BO1132" s="68"/>
      <c r="BP1132" s="69"/>
      <c r="BQ1132" s="69"/>
      <c r="BR1132" s="69"/>
      <c r="BS1132" s="69"/>
      <c r="BT1132" s="75"/>
      <c r="BU1132" s="75"/>
      <c r="BV1132" s="75"/>
      <c r="BW1132" s="75"/>
      <c r="BX1132" s="219">
        <v>5.2592592592592587E-2</v>
      </c>
      <c r="BY1132" s="257"/>
      <c r="BZ1132" s="219">
        <v>5.2592592592592587E-2</v>
      </c>
      <c r="CA1132" s="257"/>
      <c r="CB1132" s="221"/>
      <c r="CC1132" s="222"/>
      <c r="CD1132" s="222"/>
      <c r="CE1132" s="222"/>
      <c r="CF1132" s="49"/>
    </row>
    <row r="1133" spans="1:84" s="62" customFormat="1" ht="15" customHeight="1">
      <c r="A1133" s="49"/>
      <c r="B1133" s="2">
        <v>1377</v>
      </c>
      <c r="C1133" s="2">
        <v>1128</v>
      </c>
      <c r="D1133" s="49" t="s">
        <v>1279</v>
      </c>
      <c r="E1133" s="49" t="s">
        <v>1492</v>
      </c>
      <c r="F1133" s="93" t="s">
        <v>1280</v>
      </c>
      <c r="G1133" s="85">
        <v>1981</v>
      </c>
      <c r="H1133" s="49" t="s">
        <v>31</v>
      </c>
      <c r="I1133" s="49" t="s">
        <v>31</v>
      </c>
      <c r="J1133" s="105">
        <f t="shared" si="85"/>
        <v>0</v>
      </c>
      <c r="K1133" s="249">
        <f t="shared" si="86"/>
        <v>0</v>
      </c>
      <c r="L1133" s="51">
        <f t="shared" si="87"/>
        <v>0</v>
      </c>
      <c r="M1133" s="52" t="str">
        <f t="shared" si="88"/>
        <v>nie</v>
      </c>
      <c r="N1133" s="106">
        <f>IF($M1133="ano",LARGE((Q1133,U1133,Y1133,AC1133,AG1133,AK1133,AO1133,AS1133,AW1133,BA1133,BE1133,BI1133,BM1133,BQ1133,BU1133,BY1133,CC1133),1)+LARGE((Q1133,U1133,Y1133,AC1133,AG1133,AK1133,AO1133,AS1133,AW1133,BA1133,BE1133,BI1133,BM1133,BQ1133,BU1133,BY1133,CC1133),2)+LARGE((Q1133,U1133,Y1133,AC1133,AG1133,AK1133,AO1133,AS1133,AW1133,BA1133,BE1133,BI1133,BM1133,BQ1133,BU1133,BY1133,CC1133),3)+LARGE((Q1133,U1133,Y1133,AC1133,AG1133,AK1133,AO1133,AS1133,AW1133,BA1133,BE1133,BI1133,BM1133,BQ1133,BU1133,BY1133,CC1133),4)+LARGE((Q1133,U1133,Y1133,AC1133,AG1133,AK1133,AO1133,AS1133,AW1133,BA1133,BE1133,BI1133,BM1133,BQ1133,BU1133,BY1133,CC1133),5),J1133)</f>
        <v>0</v>
      </c>
      <c r="O1133" s="250">
        <f>IF($M1133="ano",LARGE((S1133,W1133,AA1133,AE1133,AI1133,AM1133,AQ1133,AU1133,AY1133,BC1133,BG1133,BK1133,BO1133,BS1133,BW1133,CA1133,CE1133),1)+LARGE((S1133,W1133,AA1133,AE1133,AI1133,AM1133,AQ1133,AU1133,AY1133,BC1133,BG1133,BK1133,BO1133,BS1133,BW1133,CA1133,CE1133),2)+LARGE((S1133,W1133,AA1133,AE1133,AI1133,AM1133,AQ1133,AU1133,AY1133,BC1133,BG1133,BK1133,BO1133,BS1133,BW1133,CA1133,CE1133),3)+LARGE((S1133,W1133,AA1133,AE1133,AI1133,AM1133,AQ1133,AU1133,AY1133,BC1133,BG1133,BK1133,BO1133,BS1133,BW1133,CA1133,CE1133),4)+LARGE((S1133,W1133,AA1133,AE1133,AI1133,AM1133,AQ1133,AU1133,AY1133,BC1133,BG1133,BK1133,BO1133,BS1133,BW1133,CA1133,CE1133),5),K1133)</f>
        <v>0</v>
      </c>
      <c r="P1133" s="54"/>
      <c r="Q1133" s="55"/>
      <c r="R1133" s="55"/>
      <c r="S1133" s="55"/>
      <c r="T1133" s="56"/>
      <c r="U1133" s="57"/>
      <c r="V1133" s="57"/>
      <c r="W1133" s="57"/>
      <c r="X1133" s="58"/>
      <c r="Y1133" s="59"/>
      <c r="Z1133" s="59"/>
      <c r="AA1133" s="59"/>
      <c r="AB1133" s="77"/>
      <c r="AC1133" s="60"/>
      <c r="AD1133" s="60"/>
      <c r="AE1133" s="60"/>
      <c r="AF1133" s="61"/>
      <c r="AG1133" s="61"/>
      <c r="AH1133" s="61"/>
      <c r="AI1133" s="61"/>
      <c r="AJ1133" s="200"/>
      <c r="AK1133" s="201"/>
      <c r="AL1133" s="201"/>
      <c r="AM1133" s="201"/>
      <c r="AO1133" s="63"/>
      <c r="AP1133" s="63"/>
      <c r="AQ1133" s="63"/>
      <c r="AR1133" s="77"/>
      <c r="AS1133" s="60"/>
      <c r="AT1133" s="60"/>
      <c r="AU1133" s="60"/>
      <c r="AV1133" s="78"/>
      <c r="AW1133" s="79"/>
      <c r="AX1133" s="79"/>
      <c r="AY1133" s="79"/>
      <c r="AZ1133" s="64"/>
      <c r="BA1133" s="65"/>
      <c r="BB1133" s="65"/>
      <c r="BC1133" s="65"/>
      <c r="BD1133" s="66"/>
      <c r="BE1133" s="67"/>
      <c r="BF1133" s="67"/>
      <c r="BG1133" s="67"/>
      <c r="BH1133" s="73"/>
      <c r="BI1133" s="74"/>
      <c r="BJ1133" s="74"/>
      <c r="BK1133" s="74"/>
      <c r="BL1133" s="68"/>
      <c r="BM1133" s="68"/>
      <c r="BN1133" s="68"/>
      <c r="BO1133" s="68"/>
      <c r="BP1133" s="69"/>
      <c r="BQ1133" s="69"/>
      <c r="BR1133" s="69"/>
      <c r="BS1133" s="69"/>
      <c r="BT1133" s="75"/>
      <c r="BU1133" s="75"/>
      <c r="BV1133" s="75"/>
      <c r="BW1133" s="75"/>
      <c r="BX1133" s="219">
        <v>5.4259259259259257E-2</v>
      </c>
      <c r="BY1133" s="257"/>
      <c r="BZ1133" s="219">
        <v>5.423212962962963E-2</v>
      </c>
      <c r="CA1133" s="257"/>
      <c r="CB1133" s="221"/>
      <c r="CC1133" s="222"/>
      <c r="CD1133" s="222"/>
      <c r="CE1133" s="222"/>
      <c r="CF1133" s="49"/>
    </row>
    <row r="1134" spans="1:84" s="62" customFormat="1" ht="15" customHeight="1">
      <c r="A1134" s="49"/>
      <c r="B1134" s="2">
        <v>1378</v>
      </c>
      <c r="C1134" s="2">
        <v>1129</v>
      </c>
      <c r="D1134" s="49" t="s">
        <v>2351</v>
      </c>
      <c r="E1134" s="49" t="s">
        <v>1484</v>
      </c>
      <c r="F1134" s="93" t="s">
        <v>1280</v>
      </c>
      <c r="G1134" s="85">
        <v>1981</v>
      </c>
      <c r="H1134" s="49" t="s">
        <v>31</v>
      </c>
      <c r="I1134" s="49" t="s">
        <v>31</v>
      </c>
      <c r="J1134" s="105">
        <f t="shared" si="85"/>
        <v>0</v>
      </c>
      <c r="K1134" s="249">
        <f t="shared" si="86"/>
        <v>0</v>
      </c>
      <c r="L1134" s="51">
        <f t="shared" si="87"/>
        <v>0</v>
      </c>
      <c r="M1134" s="52" t="str">
        <f t="shared" si="88"/>
        <v>nie</v>
      </c>
      <c r="N1134" s="106">
        <f>IF($M1134="ano",LARGE((Q1134,U1134,Y1134,AC1134,AG1134,AK1134,AO1134,AS1134,AW1134,BA1134,BE1134,BI1134,BM1134,BQ1134,BU1134,BY1134,CC1134),1)+LARGE((Q1134,U1134,Y1134,AC1134,AG1134,AK1134,AO1134,AS1134,AW1134,BA1134,BE1134,BI1134,BM1134,BQ1134,BU1134,BY1134,CC1134),2)+LARGE((Q1134,U1134,Y1134,AC1134,AG1134,AK1134,AO1134,AS1134,AW1134,BA1134,BE1134,BI1134,BM1134,BQ1134,BU1134,BY1134,CC1134),3)+LARGE((Q1134,U1134,Y1134,AC1134,AG1134,AK1134,AO1134,AS1134,AW1134,BA1134,BE1134,BI1134,BM1134,BQ1134,BU1134,BY1134,CC1134),4)+LARGE((Q1134,U1134,Y1134,AC1134,AG1134,AK1134,AO1134,AS1134,AW1134,BA1134,BE1134,BI1134,BM1134,BQ1134,BU1134,BY1134,CC1134),5),J1134)</f>
        <v>0</v>
      </c>
      <c r="O1134" s="250">
        <f>IF($M1134="ano",LARGE((S1134,W1134,AA1134,AE1134,AI1134,AM1134,AQ1134,AU1134,AY1134,BC1134,BG1134,BK1134,BO1134,BS1134,BW1134,CA1134,CE1134),1)+LARGE((S1134,W1134,AA1134,AE1134,AI1134,AM1134,AQ1134,AU1134,AY1134,BC1134,BG1134,BK1134,BO1134,BS1134,BW1134,CA1134,CE1134),2)+LARGE((S1134,W1134,AA1134,AE1134,AI1134,AM1134,AQ1134,AU1134,AY1134,BC1134,BG1134,BK1134,BO1134,BS1134,BW1134,CA1134,CE1134),3)+LARGE((S1134,W1134,AA1134,AE1134,AI1134,AM1134,AQ1134,AU1134,AY1134,BC1134,BG1134,BK1134,BO1134,BS1134,BW1134,CA1134,CE1134),4)+LARGE((S1134,W1134,AA1134,AE1134,AI1134,AM1134,AQ1134,AU1134,AY1134,BC1134,BG1134,BK1134,BO1134,BS1134,BW1134,CA1134,CE1134),5),K1134)</f>
        <v>0</v>
      </c>
      <c r="P1134" s="54"/>
      <c r="Q1134" s="55"/>
      <c r="R1134" s="55"/>
      <c r="S1134" s="55"/>
      <c r="T1134" s="56"/>
      <c r="U1134" s="57"/>
      <c r="V1134" s="57"/>
      <c r="W1134" s="57"/>
      <c r="X1134" s="58"/>
      <c r="Y1134" s="59"/>
      <c r="Z1134" s="59"/>
      <c r="AA1134" s="59"/>
      <c r="AB1134" s="77"/>
      <c r="AC1134" s="60"/>
      <c r="AD1134" s="60"/>
      <c r="AE1134" s="60"/>
      <c r="AF1134" s="61"/>
      <c r="AG1134" s="61"/>
      <c r="AH1134" s="61"/>
      <c r="AI1134" s="61"/>
      <c r="AJ1134" s="200"/>
      <c r="AK1134" s="201"/>
      <c r="AL1134" s="201"/>
      <c r="AM1134" s="201"/>
      <c r="AO1134" s="63"/>
      <c r="AP1134" s="63"/>
      <c r="AQ1134" s="63"/>
      <c r="AR1134" s="77"/>
      <c r="AS1134" s="60"/>
      <c r="AT1134" s="60"/>
      <c r="AU1134" s="60"/>
      <c r="AV1134" s="78"/>
      <c r="AW1134" s="79"/>
      <c r="AX1134" s="79"/>
      <c r="AY1134" s="79"/>
      <c r="AZ1134" s="64"/>
      <c r="BA1134" s="65"/>
      <c r="BB1134" s="65"/>
      <c r="BC1134" s="65"/>
      <c r="BD1134" s="66"/>
      <c r="BE1134" s="67"/>
      <c r="BF1134" s="67"/>
      <c r="BG1134" s="67"/>
      <c r="BH1134" s="73"/>
      <c r="BI1134" s="74"/>
      <c r="BJ1134" s="74"/>
      <c r="BK1134" s="74"/>
      <c r="BL1134" s="68"/>
      <c r="BM1134" s="68"/>
      <c r="BN1134" s="68"/>
      <c r="BO1134" s="68"/>
      <c r="BP1134" s="69"/>
      <c r="BQ1134" s="69"/>
      <c r="BR1134" s="69"/>
      <c r="BS1134" s="69"/>
      <c r="BT1134" s="75"/>
      <c r="BU1134" s="75"/>
      <c r="BV1134" s="75"/>
      <c r="BW1134" s="75"/>
      <c r="BX1134" s="219">
        <v>6.5659722222222217E-2</v>
      </c>
      <c r="BY1134" s="257"/>
      <c r="BZ1134" s="219">
        <v>6.5626892361111105E-2</v>
      </c>
      <c r="CA1134" s="257"/>
      <c r="CB1134" s="221"/>
      <c r="CC1134" s="222"/>
      <c r="CD1134" s="222"/>
      <c r="CE1134" s="222"/>
      <c r="CF1134" s="49"/>
    </row>
    <row r="1135" spans="1:84" s="62" customFormat="1" ht="15" customHeight="1">
      <c r="A1135" s="49"/>
      <c r="B1135" s="2">
        <v>1379</v>
      </c>
      <c r="C1135" s="2">
        <v>1130</v>
      </c>
      <c r="D1135" s="49" t="s">
        <v>687</v>
      </c>
      <c r="E1135" s="49" t="s">
        <v>1604</v>
      </c>
      <c r="F1135" s="93" t="s">
        <v>1286</v>
      </c>
      <c r="G1135" s="85">
        <v>1952</v>
      </c>
      <c r="H1135" s="49" t="s">
        <v>31</v>
      </c>
      <c r="I1135" s="49" t="s">
        <v>37</v>
      </c>
      <c r="J1135" s="105">
        <f t="shared" si="85"/>
        <v>0</v>
      </c>
      <c r="K1135" s="249">
        <f t="shared" si="86"/>
        <v>0</v>
      </c>
      <c r="L1135" s="51">
        <f t="shared" si="87"/>
        <v>0</v>
      </c>
      <c r="M1135" s="52" t="str">
        <f t="shared" si="88"/>
        <v>nie</v>
      </c>
      <c r="N1135" s="106">
        <f>IF($M1135="ano",LARGE((Q1135,U1135,Y1135,AC1135,AG1135,AK1135,AO1135,AS1135,AW1135,BA1135,BE1135,BI1135,BM1135,BQ1135,BU1135,BY1135,CC1135),1)+LARGE((Q1135,U1135,Y1135,AC1135,AG1135,AK1135,AO1135,AS1135,AW1135,BA1135,BE1135,BI1135,BM1135,BQ1135,BU1135,BY1135,CC1135),2)+LARGE((Q1135,U1135,Y1135,AC1135,AG1135,AK1135,AO1135,AS1135,AW1135,BA1135,BE1135,BI1135,BM1135,BQ1135,BU1135,BY1135,CC1135),3)+LARGE((Q1135,U1135,Y1135,AC1135,AG1135,AK1135,AO1135,AS1135,AW1135,BA1135,BE1135,BI1135,BM1135,BQ1135,BU1135,BY1135,CC1135),4)+LARGE((Q1135,U1135,Y1135,AC1135,AG1135,AK1135,AO1135,AS1135,AW1135,BA1135,BE1135,BI1135,BM1135,BQ1135,BU1135,BY1135,CC1135),5),J1135)</f>
        <v>0</v>
      </c>
      <c r="O1135" s="250">
        <f>IF($M1135="ano",LARGE((S1135,W1135,AA1135,AE1135,AI1135,AM1135,AQ1135,AU1135,AY1135,BC1135,BG1135,BK1135,BO1135,BS1135,BW1135,CA1135,CE1135),1)+LARGE((S1135,W1135,AA1135,AE1135,AI1135,AM1135,AQ1135,AU1135,AY1135,BC1135,BG1135,BK1135,BO1135,BS1135,BW1135,CA1135,CE1135),2)+LARGE((S1135,W1135,AA1135,AE1135,AI1135,AM1135,AQ1135,AU1135,AY1135,BC1135,BG1135,BK1135,BO1135,BS1135,BW1135,CA1135,CE1135),3)+LARGE((S1135,W1135,AA1135,AE1135,AI1135,AM1135,AQ1135,AU1135,AY1135,BC1135,BG1135,BK1135,BO1135,BS1135,BW1135,CA1135,CE1135),4)+LARGE((S1135,W1135,AA1135,AE1135,AI1135,AM1135,AQ1135,AU1135,AY1135,BC1135,BG1135,BK1135,BO1135,BS1135,BW1135,CA1135,CE1135),5),K1135)</f>
        <v>0</v>
      </c>
      <c r="P1135" s="54"/>
      <c r="Q1135" s="55"/>
      <c r="R1135" s="55"/>
      <c r="S1135" s="55"/>
      <c r="T1135" s="56"/>
      <c r="U1135" s="57"/>
      <c r="V1135" s="57"/>
      <c r="W1135" s="57"/>
      <c r="X1135" s="58"/>
      <c r="Y1135" s="59"/>
      <c r="Z1135" s="59"/>
      <c r="AA1135" s="59"/>
      <c r="AB1135" s="77"/>
      <c r="AC1135" s="60"/>
      <c r="AD1135" s="60"/>
      <c r="AE1135" s="60"/>
      <c r="AF1135" s="61"/>
      <c r="AG1135" s="61"/>
      <c r="AH1135" s="61"/>
      <c r="AI1135" s="61"/>
      <c r="AJ1135" s="200"/>
      <c r="AK1135" s="201"/>
      <c r="AL1135" s="201"/>
      <c r="AM1135" s="201"/>
      <c r="AO1135" s="63"/>
      <c r="AP1135" s="63"/>
      <c r="AQ1135" s="63"/>
      <c r="AR1135" s="77"/>
      <c r="AS1135" s="60"/>
      <c r="AT1135" s="60"/>
      <c r="AU1135" s="60"/>
      <c r="AV1135" s="78"/>
      <c r="AW1135" s="79"/>
      <c r="AX1135" s="79"/>
      <c r="AY1135" s="79"/>
      <c r="AZ1135" s="64"/>
      <c r="BA1135" s="65"/>
      <c r="BB1135" s="65"/>
      <c r="BC1135" s="65"/>
      <c r="BD1135" s="66"/>
      <c r="BE1135" s="67"/>
      <c r="BF1135" s="67"/>
      <c r="BG1135" s="67"/>
      <c r="BH1135" s="73"/>
      <c r="BI1135" s="74"/>
      <c r="BJ1135" s="74"/>
      <c r="BK1135" s="74"/>
      <c r="BL1135" s="68"/>
      <c r="BM1135" s="68"/>
      <c r="BN1135" s="68"/>
      <c r="BO1135" s="68"/>
      <c r="BP1135" s="69"/>
      <c r="BQ1135" s="69"/>
      <c r="BR1135" s="69"/>
      <c r="BS1135" s="69"/>
      <c r="BT1135" s="75"/>
      <c r="BU1135" s="75"/>
      <c r="BV1135" s="75"/>
      <c r="BW1135" s="75"/>
      <c r="BX1135" s="219">
        <v>7.1006944444444442E-2</v>
      </c>
      <c r="BY1135" s="257"/>
      <c r="BZ1135" s="219">
        <v>5.6876562499999998E-2</v>
      </c>
      <c r="CA1135" s="257"/>
      <c r="CB1135" s="221"/>
      <c r="CC1135" s="222"/>
      <c r="CD1135" s="222"/>
      <c r="CE1135" s="222"/>
      <c r="CF1135" s="49"/>
    </row>
    <row r="1136" spans="1:84" s="62" customFormat="1" ht="15" customHeight="1">
      <c r="A1136" s="49"/>
      <c r="B1136" s="2">
        <v>18</v>
      </c>
      <c r="C1136" s="2">
        <v>1</v>
      </c>
      <c r="D1136" s="49" t="s">
        <v>201</v>
      </c>
      <c r="E1136" s="49" t="s">
        <v>1907</v>
      </c>
      <c r="F1136" s="93" t="s">
        <v>111</v>
      </c>
      <c r="G1136" s="85">
        <v>1980</v>
      </c>
      <c r="H1136" s="49" t="s">
        <v>36</v>
      </c>
      <c r="I1136" s="2" t="str">
        <f t="shared" ref="I1136:I1142" si="89">IF(G1136&lt;=1953,"Z60",IF(G1136&lt;=1963,"Z50",IF(G1136&lt;=1973,"Z40","Z")))</f>
        <v>Z</v>
      </c>
      <c r="J1136" s="105">
        <f t="shared" si="85"/>
        <v>1112.98</v>
      </c>
      <c r="K1136" s="249">
        <f t="shared" si="86"/>
        <v>1117.82</v>
      </c>
      <c r="L1136" s="51">
        <f t="shared" si="87"/>
        <v>7</v>
      </c>
      <c r="M1136" s="52" t="str">
        <f t="shared" si="88"/>
        <v>ano</v>
      </c>
      <c r="N1136" s="106">
        <f>IF($M1136="ano",LARGE((Q1136,U1136,Y1136,AC1136,AG1136,AK1136,AO1136,AS1136,AW1136,BA1136,BE1136,BI1136,BM1136,BQ1136,BU1136,BY1136,CC1136),1)+LARGE((Q1136,U1136,Y1136,AC1136,AG1136,AK1136,AO1136,AS1136,AW1136,BA1136,BE1136,BI1136,BM1136,BQ1136,BU1136,BY1136,CC1136),2)+LARGE((Q1136,U1136,Y1136,AC1136,AG1136,AK1136,AO1136,AS1136,AW1136,BA1136,BE1136,BI1136,BM1136,BQ1136,BU1136,BY1136,CC1136),3)+LARGE((Q1136,U1136,Y1136,AC1136,AG1136,AK1136,AO1136,AS1136,AW1136,BA1136,BE1136,BI1136,BM1136,BQ1136,BU1136,BY1136,CC1136),4)+LARGE((Q1136,U1136,Y1136,AC1136,AG1136,AK1136,AO1136,AS1136,AW1136,BA1136,BE1136,BI1136,BM1136,BQ1136,BU1136,BY1136,CC1136),5),J1136)</f>
        <v>822.94</v>
      </c>
      <c r="O1136" s="250">
        <f>IF($M1136="ano",LARGE((S1136,W1136,AA1136,AE1136,AI1136,AM1136,AQ1136,AU1136,AY1136,BC1136,BG1136,BK1136,BO1136,BS1136,BW1136,CA1136,CE1136),1)+LARGE((S1136,W1136,AA1136,AE1136,AI1136,AM1136,AQ1136,AU1136,AY1136,BC1136,BG1136,BK1136,BO1136,BS1136,BW1136,CA1136,CE1136),2)+LARGE((S1136,W1136,AA1136,AE1136,AI1136,AM1136,AQ1136,AU1136,AY1136,BC1136,BG1136,BK1136,BO1136,BS1136,BW1136,CA1136,CE1136),3)+LARGE((S1136,W1136,AA1136,AE1136,AI1136,AM1136,AQ1136,AU1136,AY1136,BC1136,BG1136,BK1136,BO1136,BS1136,BW1136,CA1136,CE1136),4)+LARGE((S1136,W1136,AA1136,AE1136,AI1136,AM1136,AQ1136,AU1136,AY1136,BC1136,BG1136,BK1136,BO1136,BS1136,BW1136,CA1136,CE1136),5),K1136)</f>
        <v>826.51</v>
      </c>
      <c r="P1136" s="191">
        <v>0.24711805555555555</v>
      </c>
      <c r="Q1136" s="192">
        <v>137.19</v>
      </c>
      <c r="R1136" s="191">
        <v>0.24605544791666667</v>
      </c>
      <c r="S1136" s="192">
        <v>137.79</v>
      </c>
      <c r="T1136" s="56"/>
      <c r="U1136" s="57"/>
      <c r="V1136" s="57"/>
      <c r="W1136" s="196"/>
      <c r="X1136" s="58"/>
      <c r="Y1136" s="59"/>
      <c r="Z1136" s="59"/>
      <c r="AA1136" s="199"/>
      <c r="AB1136" s="200">
        <v>5.9814814814814814E-2</v>
      </c>
      <c r="AC1136" s="252">
        <v>152.85</v>
      </c>
      <c r="AD1136" s="200">
        <v>5.955761111111111E-2</v>
      </c>
      <c r="AE1136" s="252">
        <v>153.51999999999998</v>
      </c>
      <c r="AF1136" s="203">
        <v>0.16751157407407405</v>
      </c>
      <c r="AG1136" s="204">
        <v>166.3</v>
      </c>
      <c r="AH1136" s="203">
        <v>0.16679127430555554</v>
      </c>
      <c r="AI1136" s="204">
        <v>167.01999999999998</v>
      </c>
      <c r="AJ1136" s="200">
        <v>5.4212962962962963E-2</v>
      </c>
      <c r="AK1136" s="252">
        <v>158.94999999999999</v>
      </c>
      <c r="AL1136" s="200">
        <v>5.3979847222222224E-2</v>
      </c>
      <c r="AM1136" s="252">
        <v>159.63999999999999</v>
      </c>
      <c r="AN1136" s="206"/>
      <c r="AO1136" s="207" t="s">
        <v>247</v>
      </c>
      <c r="AP1136" s="207"/>
      <c r="AQ1136" s="208"/>
      <c r="AR1136" s="77"/>
      <c r="AS1136" s="60"/>
      <c r="AT1136" s="60"/>
      <c r="AU1136" s="202"/>
      <c r="AV1136" s="78"/>
      <c r="AW1136" s="231"/>
      <c r="AX1136" s="231"/>
      <c r="AY1136" s="253"/>
      <c r="AZ1136" s="64">
        <v>0.17664351851851853</v>
      </c>
      <c r="BA1136" s="251">
        <v>173.13</v>
      </c>
      <c r="BB1136" s="64">
        <v>0.1758839513888889</v>
      </c>
      <c r="BC1136" s="251">
        <v>173.88</v>
      </c>
      <c r="BD1136" s="210">
        <v>5.9606481481481483E-2</v>
      </c>
      <c r="BE1136" s="258">
        <v>156.56</v>
      </c>
      <c r="BF1136" s="210">
        <v>5.9350173611111112E-2</v>
      </c>
      <c r="BG1136" s="258">
        <v>157.23999999999998</v>
      </c>
      <c r="BH1136" s="213"/>
      <c r="BI1136" s="214"/>
      <c r="BJ1136" s="214"/>
      <c r="BK1136" s="215"/>
      <c r="BL1136" s="112">
        <v>6.069444444444444E-2</v>
      </c>
      <c r="BM1136" s="233">
        <v>168</v>
      </c>
      <c r="BN1136" s="112">
        <v>6.0433458333333329E-2</v>
      </c>
      <c r="BO1136" s="233">
        <v>168.73</v>
      </c>
      <c r="BP1136" s="69"/>
      <c r="BQ1136" s="69"/>
      <c r="BR1136" s="69"/>
      <c r="BS1136" s="217"/>
      <c r="BT1136" s="218"/>
      <c r="BU1136" s="259"/>
      <c r="BV1136" s="259"/>
      <c r="BW1136" s="260"/>
      <c r="BX1136" s="219"/>
      <c r="BY1136" s="257"/>
      <c r="BZ1136" s="257"/>
      <c r="CA1136" s="257"/>
      <c r="CB1136" s="221"/>
      <c r="CC1136" s="222"/>
      <c r="CD1136" s="222"/>
      <c r="CE1136" s="222"/>
      <c r="CF1136" s="49"/>
    </row>
    <row r="1137" spans="1:84" s="62" customFormat="1" ht="15" customHeight="1">
      <c r="A1137" s="49"/>
      <c r="B1137" s="2">
        <v>30</v>
      </c>
      <c r="C1137" s="2">
        <v>2</v>
      </c>
      <c r="D1137" s="47" t="s">
        <v>1509</v>
      </c>
      <c r="E1137" s="47" t="s">
        <v>1508</v>
      </c>
      <c r="F1137" s="89" t="s">
        <v>1510</v>
      </c>
      <c r="G1137" s="48">
        <v>1975</v>
      </c>
      <c r="H1137" s="49" t="s">
        <v>36</v>
      </c>
      <c r="I1137" s="2" t="str">
        <f t="shared" si="89"/>
        <v>Z</v>
      </c>
      <c r="J1137" s="105">
        <f t="shared" si="85"/>
        <v>710.56000000000006</v>
      </c>
      <c r="K1137" s="249">
        <f t="shared" si="86"/>
        <v>726.19</v>
      </c>
      <c r="L1137" s="51">
        <f t="shared" si="87"/>
        <v>4</v>
      </c>
      <c r="M1137" s="52" t="str">
        <f t="shared" si="88"/>
        <v>nie</v>
      </c>
      <c r="N1137" s="106">
        <f>IF($M1137="ano",LARGE((Q1137,U1137,Y1137,AC1137,AG1137,AK1137,AO1137,AS1137,AW1137,BA1137,BE1137,BI1137,BM1137,BQ1137,BU1137,BY1137,CC1137),1)+LARGE((Q1137,U1137,Y1137,AC1137,AG1137,AK1137,AO1137,AS1137,AW1137,BA1137,BE1137,BI1137,BM1137,BQ1137,BU1137,BY1137,CC1137),2)+LARGE((Q1137,U1137,Y1137,AC1137,AG1137,AK1137,AO1137,AS1137,AW1137,BA1137,BE1137,BI1137,BM1137,BQ1137,BU1137,BY1137,CC1137),3)+LARGE((Q1137,U1137,Y1137,AC1137,AG1137,AK1137,AO1137,AS1137,AW1137,BA1137,BE1137,BI1137,BM1137,BQ1137,BU1137,BY1137,CC1137),4)+LARGE((Q1137,U1137,Y1137,AC1137,AG1137,AK1137,AO1137,AS1137,AW1137,BA1137,BE1137,BI1137,BM1137,BQ1137,BU1137,BY1137,CC1137),5),J1137)</f>
        <v>710.56000000000006</v>
      </c>
      <c r="O1137" s="250">
        <f>IF($M1137="ano",LARGE((S1137,W1137,AA1137,AE1137,AI1137,AM1137,AQ1137,AU1137,AY1137,BC1137,BG1137,BK1137,BO1137,BS1137,BW1137,CA1137,CE1137),1)+LARGE((S1137,W1137,AA1137,AE1137,AI1137,AM1137,AQ1137,AU1137,AY1137,BC1137,BG1137,BK1137,BO1137,BS1137,BW1137,CA1137,CE1137),2)+LARGE((S1137,W1137,AA1137,AE1137,AI1137,AM1137,AQ1137,AU1137,AY1137,BC1137,BG1137,BK1137,BO1137,BS1137,BW1137,CA1137,CE1137),3)+LARGE((S1137,W1137,AA1137,AE1137,AI1137,AM1137,AQ1137,AU1137,AY1137,BC1137,BG1137,BK1137,BO1137,BS1137,BW1137,CA1137,CE1137),4)+LARGE((S1137,W1137,AA1137,AE1137,AI1137,AM1137,AQ1137,AU1137,AY1137,BC1137,BG1137,BK1137,BO1137,BS1137,BW1137,CA1137,CE1137),5),K1137)</f>
        <v>726.19</v>
      </c>
      <c r="P1137" s="191"/>
      <c r="Q1137" s="192"/>
      <c r="R1137" s="192"/>
      <c r="S1137" s="193"/>
      <c r="T1137" s="194"/>
      <c r="U1137" s="195"/>
      <c r="V1137" s="195"/>
      <c r="W1137" s="196"/>
      <c r="X1137" s="197">
        <v>5.3692129629629631E-2</v>
      </c>
      <c r="Y1137" s="261">
        <v>198.63</v>
      </c>
      <c r="Z1137" s="197">
        <v>5.2537748842592595E-2</v>
      </c>
      <c r="AA1137" s="261">
        <v>203</v>
      </c>
      <c r="AB1137" s="200">
        <v>5.5289351851851853E-2</v>
      </c>
      <c r="AC1137" s="252">
        <v>171.54</v>
      </c>
      <c r="AD1137" s="200">
        <v>5.4100630787037043E-2</v>
      </c>
      <c r="AE1137" s="252">
        <v>175.31</v>
      </c>
      <c r="AF1137" s="203"/>
      <c r="AG1137" s="204" t="s">
        <v>247</v>
      </c>
      <c r="AH1137" s="204"/>
      <c r="AI1137" s="205"/>
      <c r="AJ1137" s="200"/>
      <c r="AK1137" s="201" t="s">
        <v>247</v>
      </c>
      <c r="AL1137" s="201"/>
      <c r="AM1137" s="202"/>
      <c r="AN1137" s="206"/>
      <c r="AO1137" s="207" t="s">
        <v>247</v>
      </c>
      <c r="AP1137" s="207"/>
      <c r="AQ1137" s="208"/>
      <c r="AR1137" s="134">
        <v>3.9212962962962963E-2</v>
      </c>
      <c r="AS1137" s="127">
        <v>170.31</v>
      </c>
      <c r="AT1137" s="134">
        <v>3.836988425925926E-2</v>
      </c>
      <c r="AU1137" s="252">
        <v>174.06</v>
      </c>
      <c r="AV1137" s="78"/>
      <c r="AW1137" s="231"/>
      <c r="AX1137" s="231"/>
      <c r="AY1137" s="253"/>
      <c r="AZ1137" s="64"/>
      <c r="BA1137" s="207"/>
      <c r="BB1137" s="207"/>
      <c r="BC1137" s="208"/>
      <c r="BD1137" s="210">
        <v>5.6296296296296289E-2</v>
      </c>
      <c r="BE1137" s="258">
        <v>170.08</v>
      </c>
      <c r="BF1137" s="210">
        <v>5.508592592592592E-2</v>
      </c>
      <c r="BG1137" s="258">
        <v>173.82</v>
      </c>
      <c r="BH1137" s="213"/>
      <c r="BI1137" s="214"/>
      <c r="BJ1137" s="214"/>
      <c r="BK1137" s="215"/>
      <c r="BL1137" s="112"/>
      <c r="BM1137" s="233"/>
      <c r="BN1137" s="233"/>
      <c r="BO1137" s="255"/>
      <c r="BP1137" s="225"/>
      <c r="BQ1137" s="216"/>
      <c r="BR1137" s="216"/>
      <c r="BS1137" s="217"/>
      <c r="BT1137" s="218"/>
      <c r="BU1137" s="259"/>
      <c r="BV1137" s="259"/>
      <c r="BW1137" s="260"/>
      <c r="BX1137" s="219"/>
      <c r="BY1137" s="257"/>
      <c r="BZ1137" s="257"/>
      <c r="CA1137" s="257"/>
      <c r="CB1137" s="221"/>
      <c r="CC1137" s="222"/>
      <c r="CD1137" s="222"/>
      <c r="CE1137" s="222"/>
      <c r="CF1137" s="49"/>
    </row>
    <row r="1138" spans="1:84" s="62" customFormat="1" ht="15" customHeight="1">
      <c r="A1138" s="49"/>
      <c r="B1138" s="2">
        <v>32</v>
      </c>
      <c r="C1138" s="2">
        <v>3</v>
      </c>
      <c r="D1138" s="47" t="s">
        <v>1997</v>
      </c>
      <c r="E1138" s="47" t="s">
        <v>1996</v>
      </c>
      <c r="F1138" s="90" t="s">
        <v>1998</v>
      </c>
      <c r="G1138" s="81">
        <v>1969</v>
      </c>
      <c r="H1138" s="49" t="s">
        <v>36</v>
      </c>
      <c r="I1138" s="2" t="str">
        <f t="shared" si="89"/>
        <v>Z40</v>
      </c>
      <c r="J1138" s="105">
        <f t="shared" si="85"/>
        <v>774.7600000000001</v>
      </c>
      <c r="K1138" s="249">
        <f t="shared" si="86"/>
        <v>824.06</v>
      </c>
      <c r="L1138" s="51">
        <f t="shared" si="87"/>
        <v>6</v>
      </c>
      <c r="M1138" s="52" t="str">
        <f t="shared" si="88"/>
        <v>ano</v>
      </c>
      <c r="N1138" s="106">
        <f>IF($M1138="ano",LARGE((Q1138,U1138,Y1138,AC1138,AG1138,AK1138,AO1138,AS1138,AW1138,BA1138,BE1138,BI1138,BM1138,BQ1138,BU1138,BY1138,CC1138),1)+LARGE((Q1138,U1138,Y1138,AC1138,AG1138,AK1138,AO1138,AS1138,AW1138,BA1138,BE1138,BI1138,BM1138,BQ1138,BU1138,BY1138,CC1138),2)+LARGE((Q1138,U1138,Y1138,AC1138,AG1138,AK1138,AO1138,AS1138,AW1138,BA1138,BE1138,BI1138,BM1138,BQ1138,BU1138,BY1138,CC1138),3)+LARGE((Q1138,U1138,Y1138,AC1138,AG1138,AK1138,AO1138,AS1138,AW1138,BA1138,BE1138,BI1138,BM1138,BQ1138,BU1138,BY1138,CC1138),4)+LARGE((Q1138,U1138,Y1138,AC1138,AG1138,AK1138,AO1138,AS1138,AW1138,BA1138,BE1138,BI1138,BM1138,BQ1138,BU1138,BY1138,CC1138),5),J1138)</f>
        <v>661.12</v>
      </c>
      <c r="O1138" s="250">
        <f>IF($M1138="ano",LARGE((S1138,W1138,AA1138,AE1138,AI1138,AM1138,AQ1138,AU1138,AY1138,BC1138,BG1138,BK1138,BO1138,BS1138,BW1138,CA1138,CE1138),1)+LARGE((S1138,W1138,AA1138,AE1138,AI1138,AM1138,AQ1138,AU1138,AY1138,BC1138,BG1138,BK1138,BO1138,BS1138,BW1138,CA1138,CE1138),2)+LARGE((S1138,W1138,AA1138,AE1138,AI1138,AM1138,AQ1138,AU1138,AY1138,BC1138,BG1138,BK1138,BO1138,BS1138,BW1138,CA1138,CE1138),3)+LARGE((S1138,W1138,AA1138,AE1138,AI1138,AM1138,AQ1138,AU1138,AY1138,BC1138,BG1138,BK1138,BO1138,BS1138,BW1138,CA1138,CE1138),4)+LARGE((S1138,W1138,AA1138,AE1138,AI1138,AM1138,AQ1138,AU1138,AY1138,BC1138,BG1138,BK1138,BO1138,BS1138,BW1138,CA1138,CE1138),5),K1138)</f>
        <v>703.18999999999994</v>
      </c>
      <c r="P1138" s="191"/>
      <c r="Q1138" s="192"/>
      <c r="R1138" s="192"/>
      <c r="S1138" s="193"/>
      <c r="T1138" s="194">
        <v>0.10299768518518519</v>
      </c>
      <c r="U1138" s="256">
        <v>140.36000000000001</v>
      </c>
      <c r="V1138" s="194">
        <v>9.6838423611111127E-2</v>
      </c>
      <c r="W1138" s="256">
        <v>149.29</v>
      </c>
      <c r="X1138" s="197"/>
      <c r="Y1138" s="198" t="s">
        <v>247</v>
      </c>
      <c r="Z1138" s="198"/>
      <c r="AA1138" s="199" t="s">
        <v>247</v>
      </c>
      <c r="AB1138" s="200"/>
      <c r="AC1138" s="201"/>
      <c r="AD1138" s="201"/>
      <c r="AE1138" s="202"/>
      <c r="AF1138" s="203"/>
      <c r="AG1138" s="204" t="s">
        <v>247</v>
      </c>
      <c r="AH1138" s="204"/>
      <c r="AI1138" s="205"/>
      <c r="AJ1138" s="200">
        <v>5.8576388888888886E-2</v>
      </c>
      <c r="AK1138" s="252">
        <v>139.55000000000001</v>
      </c>
      <c r="AL1138" s="200">
        <v>5.5073520833333334E-2</v>
      </c>
      <c r="AM1138" s="252">
        <v>148.42999999999998</v>
      </c>
      <c r="AN1138" s="206">
        <v>3.4826388888888886E-2</v>
      </c>
      <c r="AO1138" s="251">
        <v>127.12</v>
      </c>
      <c r="AP1138" s="206">
        <v>3.2743770833333331E-2</v>
      </c>
      <c r="AQ1138" s="251">
        <v>135.20999999999998</v>
      </c>
      <c r="AR1138" s="77"/>
      <c r="AS1138" s="60"/>
      <c r="AT1138" s="60"/>
      <c r="AU1138" s="202"/>
      <c r="AV1138" s="78"/>
      <c r="AW1138" s="231"/>
      <c r="AX1138" s="231"/>
      <c r="AY1138" s="253"/>
      <c r="AZ1138" s="64"/>
      <c r="BA1138" s="207"/>
      <c r="BB1138" s="207"/>
      <c r="BC1138" s="208"/>
      <c r="BD1138" s="210">
        <v>7.0115740740740728E-2</v>
      </c>
      <c r="BE1138" s="258">
        <v>113.64</v>
      </c>
      <c r="BF1138" s="210">
        <v>6.5922819444444433E-2</v>
      </c>
      <c r="BG1138" s="258">
        <v>120.87</v>
      </c>
      <c r="BH1138" s="213"/>
      <c r="BI1138" s="214"/>
      <c r="BJ1138" s="214"/>
      <c r="BK1138" s="215"/>
      <c r="BL1138" s="112"/>
      <c r="BM1138" s="233"/>
      <c r="BN1138" s="233"/>
      <c r="BO1138" s="255"/>
      <c r="BP1138" s="216"/>
      <c r="BQ1138" s="216"/>
      <c r="BR1138" s="216"/>
      <c r="BS1138" s="217"/>
      <c r="BT1138" s="218">
        <v>5.9814814814814814E-2</v>
      </c>
      <c r="BU1138" s="256">
        <v>133.43</v>
      </c>
      <c r="BV1138" s="218">
        <v>5.6237888888888893E-2</v>
      </c>
      <c r="BW1138" s="262">
        <v>141.91999999999999</v>
      </c>
      <c r="BX1138" s="219"/>
      <c r="BY1138" s="257"/>
      <c r="BZ1138" s="257"/>
      <c r="CA1138" s="257"/>
      <c r="CB1138" s="221">
        <v>6.6516203703703702E-2</v>
      </c>
      <c r="CC1138" s="222">
        <v>120.66</v>
      </c>
      <c r="CD1138" s="221">
        <v>6.2538534722222219E-2</v>
      </c>
      <c r="CE1138" s="222">
        <v>128.34</v>
      </c>
      <c r="CF1138" s="49"/>
    </row>
    <row r="1139" spans="1:84" s="62" customFormat="1" ht="15" customHeight="1">
      <c r="A1139" s="49"/>
      <c r="B1139" s="2">
        <v>46</v>
      </c>
      <c r="C1139" s="2">
        <v>4</v>
      </c>
      <c r="D1139" s="47" t="s">
        <v>1863</v>
      </c>
      <c r="E1139" s="47" t="s">
        <v>1767</v>
      </c>
      <c r="F1139" s="89" t="s">
        <v>1864</v>
      </c>
      <c r="G1139" s="48">
        <v>1981</v>
      </c>
      <c r="H1139" s="49" t="s">
        <v>36</v>
      </c>
      <c r="I1139" s="2" t="str">
        <f t="shared" si="89"/>
        <v>Z</v>
      </c>
      <c r="J1139" s="105">
        <f t="shared" si="85"/>
        <v>645</v>
      </c>
      <c r="K1139" s="249">
        <f t="shared" si="86"/>
        <v>646.57999999999993</v>
      </c>
      <c r="L1139" s="51">
        <f t="shared" si="87"/>
        <v>4</v>
      </c>
      <c r="M1139" s="52" t="str">
        <f t="shared" si="88"/>
        <v>nie</v>
      </c>
      <c r="N1139" s="106">
        <f>IF($M1139="ano",LARGE((Q1139,U1139,Y1139,AC1139,AG1139,AK1139,AO1139,AS1139,AW1139,BA1139,BE1139,BI1139,BM1139,BQ1139,BU1139,BY1139,CC1139),1)+LARGE((Q1139,U1139,Y1139,AC1139,AG1139,AK1139,AO1139,AS1139,AW1139,BA1139,BE1139,BI1139,BM1139,BQ1139,BU1139,BY1139,CC1139),2)+LARGE((Q1139,U1139,Y1139,AC1139,AG1139,AK1139,AO1139,AS1139,AW1139,BA1139,BE1139,BI1139,BM1139,BQ1139,BU1139,BY1139,CC1139),3)+LARGE((Q1139,U1139,Y1139,AC1139,AG1139,AK1139,AO1139,AS1139,AW1139,BA1139,BE1139,BI1139,BM1139,BQ1139,BU1139,BY1139,CC1139),4)+LARGE((Q1139,U1139,Y1139,AC1139,AG1139,AK1139,AO1139,AS1139,AW1139,BA1139,BE1139,BI1139,BM1139,BQ1139,BU1139,BY1139,CC1139),5),J1139)</f>
        <v>645</v>
      </c>
      <c r="O1139" s="250">
        <f>IF($M1139="ano",LARGE((S1139,W1139,AA1139,AE1139,AI1139,AM1139,AQ1139,AU1139,AY1139,BC1139,BG1139,BK1139,BO1139,BS1139,BW1139,CA1139,CE1139),1)+LARGE((S1139,W1139,AA1139,AE1139,AI1139,AM1139,AQ1139,AU1139,AY1139,BC1139,BG1139,BK1139,BO1139,BS1139,BW1139,CA1139,CE1139),2)+LARGE((S1139,W1139,AA1139,AE1139,AI1139,AM1139,AQ1139,AU1139,AY1139,BC1139,BG1139,BK1139,BO1139,BS1139,BW1139,CA1139,CE1139),3)+LARGE((S1139,W1139,AA1139,AE1139,AI1139,AM1139,AQ1139,AU1139,AY1139,BC1139,BG1139,BK1139,BO1139,BS1139,BW1139,CA1139,CE1139),4)+LARGE((S1139,W1139,AA1139,AE1139,AI1139,AM1139,AQ1139,AU1139,AY1139,BC1139,BG1139,BK1139,BO1139,BS1139,BW1139,CA1139,CE1139),5),K1139)</f>
        <v>646.57999999999993</v>
      </c>
      <c r="P1139" s="191"/>
      <c r="Q1139" s="192"/>
      <c r="R1139" s="192"/>
      <c r="S1139" s="193"/>
      <c r="T1139" s="194">
        <v>9.4861111111111118E-2</v>
      </c>
      <c r="U1139" s="256">
        <v>164.03</v>
      </c>
      <c r="V1139" s="194">
        <v>9.4633444444444451E-2</v>
      </c>
      <c r="W1139" s="256">
        <v>164.42999999999998</v>
      </c>
      <c r="X1139" s="197"/>
      <c r="Y1139" s="198" t="s">
        <v>247</v>
      </c>
      <c r="Z1139" s="198"/>
      <c r="AA1139" s="199" t="s">
        <v>247</v>
      </c>
      <c r="AB1139" s="200"/>
      <c r="AC1139" s="201"/>
      <c r="AD1139" s="201"/>
      <c r="AE1139" s="202"/>
      <c r="AF1139" s="203"/>
      <c r="AG1139" s="204" t="s">
        <v>247</v>
      </c>
      <c r="AH1139" s="204"/>
      <c r="AI1139" s="205"/>
      <c r="AJ1139" s="200"/>
      <c r="AK1139" s="201" t="s">
        <v>247</v>
      </c>
      <c r="AL1139" s="201"/>
      <c r="AM1139" s="202"/>
      <c r="AN1139" s="206"/>
      <c r="AO1139" s="207" t="s">
        <v>247</v>
      </c>
      <c r="AP1139" s="207"/>
      <c r="AQ1139" s="208"/>
      <c r="AR1139" s="77"/>
      <c r="AS1139" s="60"/>
      <c r="AT1139" s="60"/>
      <c r="AU1139" s="202"/>
      <c r="AV1139" s="78"/>
      <c r="AW1139" s="231"/>
      <c r="AX1139" s="231"/>
      <c r="AY1139" s="253"/>
      <c r="AZ1139" s="64"/>
      <c r="BA1139" s="207"/>
      <c r="BB1139" s="207"/>
      <c r="BC1139" s="208"/>
      <c r="BD1139" s="210">
        <v>5.8206018518518518E-2</v>
      </c>
      <c r="BE1139" s="258">
        <v>162.28</v>
      </c>
      <c r="BF1139" s="210">
        <v>5.8066324074074076E-2</v>
      </c>
      <c r="BG1139" s="258">
        <v>162.67999999999998</v>
      </c>
      <c r="BH1139" s="213"/>
      <c r="BI1139" s="214"/>
      <c r="BJ1139" s="214"/>
      <c r="BK1139" s="215"/>
      <c r="BL1139" s="112"/>
      <c r="BM1139" s="233"/>
      <c r="BN1139" s="233"/>
      <c r="BO1139" s="255"/>
      <c r="BP1139" s="216"/>
      <c r="BQ1139" s="216"/>
      <c r="BR1139" s="216"/>
      <c r="BS1139" s="217"/>
      <c r="BT1139" s="218">
        <v>5.2002314814814814E-2</v>
      </c>
      <c r="BU1139" s="256">
        <v>168.24</v>
      </c>
      <c r="BV1139" s="218">
        <v>5.1877509259259262E-2</v>
      </c>
      <c r="BW1139" s="262">
        <v>168.64999999999998</v>
      </c>
      <c r="BX1139" s="219"/>
      <c r="BY1139" s="257"/>
      <c r="BZ1139" s="257"/>
      <c r="CA1139" s="257"/>
      <c r="CB1139" s="221">
        <v>5.9421296296296298E-2</v>
      </c>
      <c r="CC1139" s="222">
        <v>150.44999999999999</v>
      </c>
      <c r="CD1139" s="221">
        <v>5.9278685185185191E-2</v>
      </c>
      <c r="CE1139" s="222">
        <v>150.82</v>
      </c>
      <c r="CF1139" s="49"/>
    </row>
    <row r="1140" spans="1:84" s="62" customFormat="1" ht="15" customHeight="1">
      <c r="A1140" s="49"/>
      <c r="B1140" s="2">
        <v>48</v>
      </c>
      <c r="C1140" s="2">
        <v>5</v>
      </c>
      <c r="D1140" s="49" t="s">
        <v>164</v>
      </c>
      <c r="E1140" s="49" t="s">
        <v>2558</v>
      </c>
      <c r="F1140" s="93" t="s">
        <v>1654</v>
      </c>
      <c r="G1140" s="85">
        <v>1975</v>
      </c>
      <c r="H1140" s="49" t="s">
        <v>36</v>
      </c>
      <c r="I1140" s="2" t="str">
        <f t="shared" si="89"/>
        <v>Z</v>
      </c>
      <c r="J1140" s="105">
        <f t="shared" si="85"/>
        <v>861.43</v>
      </c>
      <c r="K1140" s="249">
        <f t="shared" si="86"/>
        <v>880.38</v>
      </c>
      <c r="L1140" s="51">
        <f t="shared" si="87"/>
        <v>7</v>
      </c>
      <c r="M1140" s="52" t="str">
        <f t="shared" si="88"/>
        <v>ano</v>
      </c>
      <c r="N1140" s="106">
        <f>IF($M1140="ano",LARGE((Q1140,U1140,Y1140,AC1140,AG1140,AK1140,AO1140,AS1140,AW1140,BA1140,BE1140,BI1140,BM1140,BQ1140,BU1140,BY1140,CC1140),1)+LARGE((Q1140,U1140,Y1140,AC1140,AG1140,AK1140,AO1140,AS1140,AW1140,BA1140,BE1140,BI1140,BM1140,BQ1140,BU1140,BY1140,CC1140),2)+LARGE((Q1140,U1140,Y1140,AC1140,AG1140,AK1140,AO1140,AS1140,AW1140,BA1140,BE1140,BI1140,BM1140,BQ1140,BU1140,BY1140,CC1140),3)+LARGE((Q1140,U1140,Y1140,AC1140,AG1140,AK1140,AO1140,AS1140,AW1140,BA1140,BE1140,BI1140,BM1140,BQ1140,BU1140,BY1140,CC1140),4)+LARGE((Q1140,U1140,Y1140,AC1140,AG1140,AK1140,AO1140,AS1140,AW1140,BA1140,BE1140,BI1140,BM1140,BQ1140,BU1140,BY1140,CC1140),5),J1140)</f>
        <v>624.41</v>
      </c>
      <c r="O1140" s="250">
        <f>IF($M1140="ano",LARGE((S1140,W1140,AA1140,AE1140,AI1140,AM1140,AQ1140,AU1140,AY1140,BC1140,BG1140,BK1140,BO1140,BS1140,BW1140,CA1140,CE1140),1)+LARGE((S1140,W1140,AA1140,AE1140,AI1140,AM1140,AQ1140,AU1140,AY1140,BC1140,BG1140,BK1140,BO1140,BS1140,BW1140,CA1140,CE1140),2)+LARGE((S1140,W1140,AA1140,AE1140,AI1140,AM1140,AQ1140,AU1140,AY1140,BC1140,BG1140,BK1140,BO1140,BS1140,BW1140,CA1140,CE1140),3)+LARGE((S1140,W1140,AA1140,AE1140,AI1140,AM1140,AQ1140,AU1140,AY1140,BC1140,BG1140,BK1140,BO1140,BS1140,BW1140,CA1140,CE1140),4)+LARGE((S1140,W1140,AA1140,AE1140,AI1140,AM1140,AQ1140,AU1140,AY1140,BC1140,BG1140,BK1140,BO1140,BS1140,BW1140,CA1140,CE1140),5),K1140)</f>
        <v>638.14</v>
      </c>
      <c r="P1140" s="191">
        <v>0.2582638888888889</v>
      </c>
      <c r="Q1140" s="192">
        <v>123.53</v>
      </c>
      <c r="R1140" s="191">
        <v>0.25271121527777779</v>
      </c>
      <c r="S1140" s="192">
        <v>126.25</v>
      </c>
      <c r="T1140" s="56"/>
      <c r="U1140" s="57"/>
      <c r="V1140" s="57"/>
      <c r="W1140" s="196"/>
      <c r="X1140" s="58"/>
      <c r="Y1140" s="59" t="s">
        <v>247</v>
      </c>
      <c r="Z1140" s="59"/>
      <c r="AA1140" s="199" t="s">
        <v>247</v>
      </c>
      <c r="AB1140" s="200">
        <v>6.7511574074074085E-2</v>
      </c>
      <c r="AC1140" s="252">
        <v>121.04</v>
      </c>
      <c r="AD1140" s="200">
        <v>6.6060075231481497E-2</v>
      </c>
      <c r="AE1140" s="252">
        <v>123.7</v>
      </c>
      <c r="AF1140" s="203">
        <v>0.20126157407407408</v>
      </c>
      <c r="AG1140" s="204">
        <v>119.22</v>
      </c>
      <c r="AH1140" s="203">
        <v>0.19693445023148148</v>
      </c>
      <c r="AI1140" s="204">
        <v>121.84</v>
      </c>
      <c r="AJ1140" s="200">
        <v>6.1099537037037042E-2</v>
      </c>
      <c r="AK1140" s="252">
        <v>128.33000000000001</v>
      </c>
      <c r="AL1140" s="200">
        <v>5.9785896990740751E-2</v>
      </c>
      <c r="AM1140" s="252">
        <v>131.14999999999998</v>
      </c>
      <c r="AN1140" s="206">
        <v>3.5856481481481482E-2</v>
      </c>
      <c r="AO1140" s="251">
        <v>119.04</v>
      </c>
      <c r="AP1140" s="206">
        <v>3.5085567129629631E-2</v>
      </c>
      <c r="AQ1140" s="251">
        <v>121.66000000000001</v>
      </c>
      <c r="AR1140" s="77"/>
      <c r="AS1140" s="60"/>
      <c r="AT1140" s="60"/>
      <c r="AU1140" s="202"/>
      <c r="AV1140" s="78"/>
      <c r="AW1140" s="231"/>
      <c r="AX1140" s="231"/>
      <c r="AY1140" s="253"/>
      <c r="AZ1140" s="64"/>
      <c r="BA1140" s="207"/>
      <c r="BB1140" s="207"/>
      <c r="BC1140" s="208"/>
      <c r="BD1140" s="210"/>
      <c r="BE1140" s="211"/>
      <c r="BF1140" s="211"/>
      <c r="BG1140" s="212"/>
      <c r="BH1140" s="213"/>
      <c r="BI1140" s="214"/>
      <c r="BJ1140" s="214"/>
      <c r="BK1140" s="215"/>
      <c r="BL1140" s="112"/>
      <c r="BM1140" s="233"/>
      <c r="BN1140" s="233"/>
      <c r="BO1140" s="255"/>
      <c r="BP1140" s="69"/>
      <c r="BQ1140" s="69"/>
      <c r="BR1140" s="69"/>
      <c r="BS1140" s="217"/>
      <c r="BT1140" s="218">
        <v>6.0069444444444446E-2</v>
      </c>
      <c r="BU1140" s="256">
        <v>132.29</v>
      </c>
      <c r="BV1140" s="218">
        <v>5.8777951388888895E-2</v>
      </c>
      <c r="BW1140" s="262">
        <v>135.19999999999999</v>
      </c>
      <c r="BX1140" s="219"/>
      <c r="BY1140" s="257"/>
      <c r="BZ1140" s="257"/>
      <c r="CA1140" s="257"/>
      <c r="CB1140" s="221">
        <v>6.7152777777777783E-2</v>
      </c>
      <c r="CC1140" s="222">
        <v>117.98</v>
      </c>
      <c r="CD1140" s="221">
        <v>6.5708993055555567E-2</v>
      </c>
      <c r="CE1140" s="222">
        <v>120.58</v>
      </c>
      <c r="CF1140" s="49"/>
    </row>
    <row r="1141" spans="1:84" s="62" customFormat="1" ht="15" customHeight="1">
      <c r="A1141" s="49"/>
      <c r="B1141" s="2">
        <v>55</v>
      </c>
      <c r="C1141" s="2">
        <v>6</v>
      </c>
      <c r="D1141" s="47" t="s">
        <v>2182</v>
      </c>
      <c r="E1141" s="47" t="s">
        <v>2181</v>
      </c>
      <c r="F1141" s="89"/>
      <c r="G1141" s="48">
        <v>1975</v>
      </c>
      <c r="H1141" s="49" t="s">
        <v>36</v>
      </c>
      <c r="I1141" s="2" t="str">
        <f t="shared" si="89"/>
        <v>Z</v>
      </c>
      <c r="J1141" s="105">
        <f t="shared" si="85"/>
        <v>596.6</v>
      </c>
      <c r="K1141" s="249">
        <f t="shared" si="86"/>
        <v>609.74</v>
      </c>
      <c r="L1141" s="51">
        <f t="shared" si="87"/>
        <v>5</v>
      </c>
      <c r="M1141" s="52" t="str">
        <f t="shared" si="88"/>
        <v>nie</v>
      </c>
      <c r="N1141" s="106">
        <f>IF($M1141="ano",LARGE((Q1141,U1141,Y1141,AC1141,AG1141,AK1141,AO1141,AS1141,AW1141,BA1141,BE1141,BI1141,BM1141,BQ1141,BU1141,BY1141,CC1141),1)+LARGE((Q1141,U1141,Y1141,AC1141,AG1141,AK1141,AO1141,AS1141,AW1141,BA1141,BE1141,BI1141,BM1141,BQ1141,BU1141,BY1141,CC1141),2)+LARGE((Q1141,U1141,Y1141,AC1141,AG1141,AK1141,AO1141,AS1141,AW1141,BA1141,BE1141,BI1141,BM1141,BQ1141,BU1141,BY1141,CC1141),3)+LARGE((Q1141,U1141,Y1141,AC1141,AG1141,AK1141,AO1141,AS1141,AW1141,BA1141,BE1141,BI1141,BM1141,BQ1141,BU1141,BY1141,CC1141),4)+LARGE((Q1141,U1141,Y1141,AC1141,AG1141,AK1141,AO1141,AS1141,AW1141,BA1141,BE1141,BI1141,BM1141,BQ1141,BU1141,BY1141,CC1141),5),J1141)</f>
        <v>596.6</v>
      </c>
      <c r="O1141" s="250">
        <f>IF($M1141="ano",LARGE((S1141,W1141,AA1141,AE1141,AI1141,AM1141,AQ1141,AU1141,AY1141,BC1141,BG1141,BK1141,BO1141,BS1141,BW1141,CA1141,CE1141),1)+LARGE((S1141,W1141,AA1141,AE1141,AI1141,AM1141,AQ1141,AU1141,AY1141,BC1141,BG1141,BK1141,BO1141,BS1141,BW1141,CA1141,CE1141),2)+LARGE((S1141,W1141,AA1141,AE1141,AI1141,AM1141,AQ1141,AU1141,AY1141,BC1141,BG1141,BK1141,BO1141,BS1141,BW1141,CA1141,CE1141),3)+LARGE((S1141,W1141,AA1141,AE1141,AI1141,AM1141,AQ1141,AU1141,AY1141,BC1141,BG1141,BK1141,BO1141,BS1141,BW1141,CA1141,CE1141),4)+LARGE((S1141,W1141,AA1141,AE1141,AI1141,AM1141,AQ1141,AU1141,AY1141,BC1141,BG1141,BK1141,BO1141,BS1141,BW1141,CA1141,CE1141),5),K1141)</f>
        <v>609.74</v>
      </c>
      <c r="P1141" s="191"/>
      <c r="Q1141" s="192"/>
      <c r="R1141" s="192"/>
      <c r="S1141" s="193"/>
      <c r="T1141" s="194">
        <v>0.11440972222222223</v>
      </c>
      <c r="U1141" s="256">
        <v>107.15</v>
      </c>
      <c r="V1141" s="194">
        <v>0.11194991319444446</v>
      </c>
      <c r="W1141" s="256">
        <v>109.51</v>
      </c>
      <c r="X1141" s="197"/>
      <c r="Y1141" s="198" t="s">
        <v>247</v>
      </c>
      <c r="Z1141" s="198"/>
      <c r="AA1141" s="199" t="s">
        <v>247</v>
      </c>
      <c r="AB1141" s="200">
        <v>6.5937499999999996E-2</v>
      </c>
      <c r="AC1141" s="252">
        <v>127.55</v>
      </c>
      <c r="AD1141" s="200">
        <v>6.451984375E-2</v>
      </c>
      <c r="AE1141" s="252">
        <v>130.35999999999999</v>
      </c>
      <c r="AF1141" s="203"/>
      <c r="AG1141" s="204" t="s">
        <v>247</v>
      </c>
      <c r="AH1141" s="204"/>
      <c r="AI1141" s="205"/>
      <c r="AJ1141" s="200">
        <v>6.0057870370370366E-2</v>
      </c>
      <c r="AK1141" s="252">
        <v>132.96</v>
      </c>
      <c r="AL1141" s="200">
        <v>5.8766626157407402E-2</v>
      </c>
      <c r="AM1141" s="252">
        <v>135.88999999999999</v>
      </c>
      <c r="AN1141" s="206">
        <v>3.5370370370370365E-2</v>
      </c>
      <c r="AO1141" s="251">
        <v>122.85</v>
      </c>
      <c r="AP1141" s="206">
        <v>3.4609907407407402E-2</v>
      </c>
      <c r="AQ1141" s="251">
        <v>125.55000000000001</v>
      </c>
      <c r="AR1141" s="77"/>
      <c r="AS1141" s="60"/>
      <c r="AT1141" s="60"/>
      <c r="AU1141" s="202"/>
      <c r="AV1141" s="78"/>
      <c r="AW1141" s="231"/>
      <c r="AX1141" s="231"/>
      <c r="AY1141" s="253"/>
      <c r="AZ1141" s="64"/>
      <c r="BA1141" s="207"/>
      <c r="BB1141" s="207"/>
      <c r="BC1141" s="208"/>
      <c r="BD1141" s="210"/>
      <c r="BE1141" s="211"/>
      <c r="BF1141" s="211"/>
      <c r="BG1141" s="212"/>
      <c r="BH1141" s="213"/>
      <c r="BI1141" s="214"/>
      <c r="BJ1141" s="214"/>
      <c r="BK1141" s="215"/>
      <c r="BL1141" s="112"/>
      <c r="BM1141" s="233"/>
      <c r="BN1141" s="233"/>
      <c r="BO1141" s="255"/>
      <c r="BP1141" s="216"/>
      <c r="BQ1141" s="216"/>
      <c r="BR1141" s="216"/>
      <c r="BS1141" s="217"/>
      <c r="BT1141" s="218">
        <v>6.5949074074074077E-2</v>
      </c>
      <c r="BU1141" s="256">
        <v>106.09</v>
      </c>
      <c r="BV1141" s="218">
        <v>6.4531168981481493E-2</v>
      </c>
      <c r="BW1141" s="262">
        <v>108.43</v>
      </c>
      <c r="BX1141" s="219"/>
      <c r="BY1141" s="257"/>
      <c r="BZ1141" s="257"/>
      <c r="CA1141" s="257"/>
      <c r="CB1141" s="221"/>
      <c r="CC1141" s="222"/>
      <c r="CD1141" s="222"/>
      <c r="CE1141" s="222"/>
      <c r="CF1141" s="49"/>
    </row>
    <row r="1142" spans="1:84" s="62" customFormat="1" ht="15" customHeight="1">
      <c r="A1142" s="49"/>
      <c r="B1142" s="2">
        <v>58</v>
      </c>
      <c r="C1142" s="2">
        <v>7</v>
      </c>
      <c r="D1142" s="49" t="s">
        <v>2223</v>
      </c>
      <c r="E1142" s="49" t="s">
        <v>1488</v>
      </c>
      <c r="F1142" s="93" t="s">
        <v>2188</v>
      </c>
      <c r="G1142" s="85">
        <v>1966</v>
      </c>
      <c r="H1142" s="49" t="s">
        <v>36</v>
      </c>
      <c r="I1142" s="2" t="str">
        <f t="shared" si="89"/>
        <v>Z40</v>
      </c>
      <c r="J1142" s="105">
        <f t="shared" si="85"/>
        <v>743.75</v>
      </c>
      <c r="K1142" s="249">
        <f t="shared" si="86"/>
        <v>813.85</v>
      </c>
      <c r="L1142" s="51">
        <f t="shared" si="87"/>
        <v>7</v>
      </c>
      <c r="M1142" s="52" t="str">
        <f t="shared" si="88"/>
        <v>ano</v>
      </c>
      <c r="N1142" s="106">
        <f>IF($M1142="ano",LARGE((Q1142,U1142,Y1142,AC1142,AG1142,AK1142,AO1142,AS1142,AW1142,BA1142,BE1142,BI1142,BM1142,BQ1142,BU1142,BY1142,CC1142),1)+LARGE((Q1142,U1142,Y1142,AC1142,AG1142,AK1142,AO1142,AS1142,AW1142,BA1142,BE1142,BI1142,BM1142,BQ1142,BU1142,BY1142,CC1142),2)+LARGE((Q1142,U1142,Y1142,AC1142,AG1142,AK1142,AO1142,AS1142,AW1142,BA1142,BE1142,BI1142,BM1142,BQ1142,BU1142,BY1142,CC1142),3)+LARGE((Q1142,U1142,Y1142,AC1142,AG1142,AK1142,AO1142,AS1142,AW1142,BA1142,BE1142,BI1142,BM1142,BQ1142,BU1142,BY1142,CC1142),4)+LARGE((Q1142,U1142,Y1142,AC1142,AG1142,AK1142,AO1142,AS1142,AW1142,BA1142,BE1142,BI1142,BM1142,BQ1142,BU1142,BY1142,CC1142),5),J1142)</f>
        <v>544.13</v>
      </c>
      <c r="O1142" s="250">
        <f>IF($M1142="ano",LARGE((S1142,W1142,AA1142,AE1142,AI1142,AM1142,AQ1142,AU1142,AY1142,BC1142,BG1142,BK1142,BO1142,BS1142,BW1142,CA1142,CE1142),1)+LARGE((S1142,W1142,AA1142,AE1142,AI1142,AM1142,AQ1142,AU1142,AY1142,BC1142,BG1142,BK1142,BO1142,BS1142,BW1142,CA1142,CE1142),2)+LARGE((S1142,W1142,AA1142,AE1142,AI1142,AM1142,AQ1142,AU1142,AY1142,BC1142,BG1142,BK1142,BO1142,BS1142,BW1142,CA1142,CE1142),3)+LARGE((S1142,W1142,AA1142,AE1142,AI1142,AM1142,AQ1142,AU1142,AY1142,BC1142,BG1142,BK1142,BO1142,BS1142,BW1142,CA1142,CE1142),4)+LARGE((S1142,W1142,AA1142,AE1142,AI1142,AM1142,AQ1142,AU1142,AY1142,BC1142,BG1142,BK1142,BO1142,BS1142,BW1142,CA1142,CE1142),5),K1142)</f>
        <v>595.41</v>
      </c>
      <c r="P1142" s="191"/>
      <c r="Q1142" s="192"/>
      <c r="R1142" s="192"/>
      <c r="S1142" s="193"/>
      <c r="T1142" s="194">
        <v>0.1167824074074074</v>
      </c>
      <c r="U1142" s="256">
        <v>100.25</v>
      </c>
      <c r="V1142" s="194">
        <v>0.10672744212962963</v>
      </c>
      <c r="W1142" s="256">
        <v>109.7</v>
      </c>
      <c r="X1142" s="197"/>
      <c r="Y1142" s="198"/>
      <c r="Z1142" s="198"/>
      <c r="AA1142" s="199"/>
      <c r="AB1142" s="200">
        <v>7.0462962962962963E-2</v>
      </c>
      <c r="AC1142" s="252">
        <v>108.85</v>
      </c>
      <c r="AD1142" s="200">
        <v>6.439610185185185E-2</v>
      </c>
      <c r="AE1142" s="252">
        <v>119.11</v>
      </c>
      <c r="AF1142" s="203"/>
      <c r="AG1142" s="204" t="s">
        <v>247</v>
      </c>
      <c r="AH1142" s="204"/>
      <c r="AI1142" s="205"/>
      <c r="AJ1142" s="200">
        <v>6.5000000000000002E-2</v>
      </c>
      <c r="AK1142" s="252">
        <v>110.99</v>
      </c>
      <c r="AL1142" s="200">
        <v>5.9403500000000005E-2</v>
      </c>
      <c r="AM1142" s="252">
        <v>121.45</v>
      </c>
      <c r="AN1142" s="206"/>
      <c r="AO1142" s="207" t="s">
        <v>247</v>
      </c>
      <c r="AP1142" s="207"/>
      <c r="AQ1142" s="208"/>
      <c r="AR1142" s="134">
        <v>4.8726851851851855E-2</v>
      </c>
      <c r="AS1142" s="127">
        <v>114.58</v>
      </c>
      <c r="AT1142" s="134">
        <v>4.453146990740741E-2</v>
      </c>
      <c r="AU1142" s="252">
        <v>125.38000000000001</v>
      </c>
      <c r="AV1142" s="78"/>
      <c r="AW1142" s="231"/>
      <c r="AX1142" s="231"/>
      <c r="AY1142" s="253"/>
      <c r="AZ1142" s="64"/>
      <c r="BA1142" s="207"/>
      <c r="BB1142" s="207"/>
      <c r="BC1142" s="208"/>
      <c r="BD1142" s="210">
        <v>7.2997685185185179E-2</v>
      </c>
      <c r="BE1142" s="258">
        <v>101.87</v>
      </c>
      <c r="BF1142" s="210">
        <v>6.6712584490740745E-2</v>
      </c>
      <c r="BG1142" s="258">
        <v>111.47</v>
      </c>
      <c r="BH1142" s="213"/>
      <c r="BI1142" s="214"/>
      <c r="BJ1142" s="214"/>
      <c r="BK1142" s="215"/>
      <c r="BL1142" s="112"/>
      <c r="BM1142" s="233"/>
      <c r="BN1142" s="233"/>
      <c r="BO1142" s="255"/>
      <c r="BP1142" s="216"/>
      <c r="BQ1142" s="216"/>
      <c r="BR1142" s="216"/>
      <c r="BS1142" s="217"/>
      <c r="BT1142" s="218">
        <v>6.5555555555555561E-2</v>
      </c>
      <c r="BU1142" s="256">
        <v>107.84</v>
      </c>
      <c r="BV1142" s="218">
        <v>5.9911222222222234E-2</v>
      </c>
      <c r="BW1142" s="262">
        <v>118</v>
      </c>
      <c r="BX1142" s="219"/>
      <c r="BY1142" s="257"/>
      <c r="BZ1142" s="257"/>
      <c r="CA1142" s="257"/>
      <c r="CB1142" s="221">
        <v>7.1585648148148148E-2</v>
      </c>
      <c r="CC1142" s="222">
        <v>99.37</v>
      </c>
      <c r="CD1142" s="221">
        <v>6.5422123842592592E-2</v>
      </c>
      <c r="CE1142" s="222">
        <v>108.74000000000001</v>
      </c>
      <c r="CF1142" s="49"/>
    </row>
    <row r="1143" spans="1:84" s="62" customFormat="1" ht="15" customHeight="1">
      <c r="A1143" s="49"/>
      <c r="B1143" s="2">
        <v>59</v>
      </c>
      <c r="C1143" s="2">
        <v>8</v>
      </c>
      <c r="D1143" s="49" t="s">
        <v>597</v>
      </c>
      <c r="E1143" s="49" t="s">
        <v>1827</v>
      </c>
      <c r="F1143" s="93" t="s">
        <v>360</v>
      </c>
      <c r="G1143" s="85" t="s">
        <v>275</v>
      </c>
      <c r="H1143" s="49" t="s">
        <v>36</v>
      </c>
      <c r="I1143" s="49" t="s">
        <v>36</v>
      </c>
      <c r="J1143" s="105">
        <f t="shared" si="85"/>
        <v>681.46</v>
      </c>
      <c r="K1143" s="249">
        <f t="shared" si="86"/>
        <v>681.46</v>
      </c>
      <c r="L1143" s="51">
        <f t="shared" si="87"/>
        <v>6</v>
      </c>
      <c r="M1143" s="52" t="str">
        <f t="shared" si="88"/>
        <v>ano</v>
      </c>
      <c r="N1143" s="106">
        <f>IF($M1143="ano",LARGE((Q1143,U1143,Y1143,AC1143,AG1143,AK1143,AO1143,AS1143,AW1143,BA1143,BE1143,BI1143,BM1143,BQ1143,BU1143,BY1143,CC1143),1)+LARGE((Q1143,U1143,Y1143,AC1143,AG1143,AK1143,AO1143,AS1143,AW1143,BA1143,BE1143,BI1143,BM1143,BQ1143,BU1143,BY1143,CC1143),2)+LARGE((Q1143,U1143,Y1143,AC1143,AG1143,AK1143,AO1143,AS1143,AW1143,BA1143,BE1143,BI1143,BM1143,BQ1143,BU1143,BY1143,CC1143),3)+LARGE((Q1143,U1143,Y1143,AC1143,AG1143,AK1143,AO1143,AS1143,AW1143,BA1143,BE1143,BI1143,BM1143,BQ1143,BU1143,BY1143,CC1143),4)+LARGE((Q1143,U1143,Y1143,AC1143,AG1143,AK1143,AO1143,AS1143,AW1143,BA1143,BE1143,BI1143,BM1143,BQ1143,BU1143,BY1143,CC1143),5),J1143)</f>
        <v>587.63</v>
      </c>
      <c r="O1143" s="250">
        <f>IF($M1143="ano",LARGE((S1143,W1143,AA1143,AE1143,AI1143,AM1143,AQ1143,AU1143,AY1143,BC1143,BG1143,BK1143,BO1143,BS1143,BW1143,CA1143,CE1143),1)+LARGE((S1143,W1143,AA1143,AE1143,AI1143,AM1143,AQ1143,AU1143,AY1143,BC1143,BG1143,BK1143,BO1143,BS1143,BW1143,CA1143,CE1143),2)+LARGE((S1143,W1143,AA1143,AE1143,AI1143,AM1143,AQ1143,AU1143,AY1143,BC1143,BG1143,BK1143,BO1143,BS1143,BW1143,CA1143,CE1143),3)+LARGE((S1143,W1143,AA1143,AE1143,AI1143,AM1143,AQ1143,AU1143,AY1143,BC1143,BG1143,BK1143,BO1143,BS1143,BW1143,CA1143,CE1143),4)+LARGE((S1143,W1143,AA1143,AE1143,AI1143,AM1143,AQ1143,AU1143,AY1143,BC1143,BG1143,BK1143,BO1143,BS1143,BW1143,CA1143,CE1143),5),K1143)</f>
        <v>587.63</v>
      </c>
      <c r="P1143" s="54"/>
      <c r="Q1143" s="55"/>
      <c r="R1143" s="55"/>
      <c r="S1143" s="193"/>
      <c r="T1143" s="194">
        <v>0.11252314814814814</v>
      </c>
      <c r="U1143" s="256">
        <v>112.64</v>
      </c>
      <c r="V1143" s="194">
        <v>0.11252314814814814</v>
      </c>
      <c r="W1143" s="256">
        <v>112.64</v>
      </c>
      <c r="X1143" s="58"/>
      <c r="Y1143" s="59" t="s">
        <v>247</v>
      </c>
      <c r="Z1143" s="59"/>
      <c r="AA1143" s="199" t="s">
        <v>247</v>
      </c>
      <c r="AB1143" s="200">
        <v>6.7280092592592586E-2</v>
      </c>
      <c r="AC1143" s="252">
        <v>122</v>
      </c>
      <c r="AD1143" s="200">
        <v>6.7280092592592586E-2</v>
      </c>
      <c r="AE1143" s="252">
        <v>122</v>
      </c>
      <c r="AF1143" s="61"/>
      <c r="AG1143" s="61" t="s">
        <v>247</v>
      </c>
      <c r="AH1143" s="61"/>
      <c r="AI1143" s="205"/>
      <c r="AJ1143" s="200">
        <v>6.4351851851851841E-2</v>
      </c>
      <c r="AK1143" s="252">
        <v>113.87</v>
      </c>
      <c r="AL1143" s="200">
        <v>6.4351851851851841E-2</v>
      </c>
      <c r="AM1143" s="252">
        <v>113.87</v>
      </c>
      <c r="AN1143" s="206">
        <v>3.5960648148148151E-2</v>
      </c>
      <c r="AO1143" s="251">
        <v>118.23</v>
      </c>
      <c r="AP1143" s="206">
        <v>3.5960648148148151E-2</v>
      </c>
      <c r="AQ1143" s="251">
        <v>118.23</v>
      </c>
      <c r="AR1143" s="77"/>
      <c r="AS1143" s="60"/>
      <c r="AT1143" s="60"/>
      <c r="AU1143" s="202"/>
      <c r="AV1143" s="78"/>
      <c r="AW1143" s="231"/>
      <c r="AX1143" s="231"/>
      <c r="AY1143" s="253"/>
      <c r="AZ1143" s="64"/>
      <c r="BA1143" s="207"/>
      <c r="BB1143" s="207"/>
      <c r="BC1143" s="208"/>
      <c r="BD1143" s="210"/>
      <c r="BE1143" s="211"/>
      <c r="BF1143" s="211"/>
      <c r="BG1143" s="212"/>
      <c r="BH1143" s="213"/>
      <c r="BI1143" s="214"/>
      <c r="BJ1143" s="214"/>
      <c r="BK1143" s="215"/>
      <c r="BL1143" s="112"/>
      <c r="BM1143" s="233"/>
      <c r="BN1143" s="233"/>
      <c r="BO1143" s="255"/>
      <c r="BP1143" s="69"/>
      <c r="BQ1143" s="69"/>
      <c r="BR1143" s="69"/>
      <c r="BS1143" s="217"/>
      <c r="BT1143" s="218">
        <v>6.2627314814814816E-2</v>
      </c>
      <c r="BU1143" s="256">
        <v>120.89</v>
      </c>
      <c r="BV1143" s="218">
        <v>6.2627314814814816E-2</v>
      </c>
      <c r="BW1143" s="262">
        <v>120.89</v>
      </c>
      <c r="BX1143" s="219"/>
      <c r="BY1143" s="257"/>
      <c r="BZ1143" s="257"/>
      <c r="CA1143" s="257"/>
      <c r="CB1143" s="221">
        <v>7.2905092592592591E-2</v>
      </c>
      <c r="CC1143" s="222">
        <v>93.83</v>
      </c>
      <c r="CD1143" s="221">
        <v>7.2905092592592591E-2</v>
      </c>
      <c r="CE1143" s="222">
        <v>93.83</v>
      </c>
      <c r="CF1143" s="49"/>
    </row>
    <row r="1144" spans="1:84" s="62" customFormat="1" ht="15" customHeight="1">
      <c r="A1144" s="49"/>
      <c r="B1144" s="2">
        <v>66</v>
      </c>
      <c r="C1144" s="2">
        <v>9</v>
      </c>
      <c r="D1144" s="49" t="s">
        <v>168</v>
      </c>
      <c r="E1144" s="49" t="s">
        <v>2258</v>
      </c>
      <c r="F1144" s="93" t="s">
        <v>169</v>
      </c>
      <c r="G1144" s="85">
        <v>1977</v>
      </c>
      <c r="H1144" s="49" t="s">
        <v>36</v>
      </c>
      <c r="I1144" s="2" t="str">
        <f>IF(G1144&lt;=1953,"Z60",IF(G1144&lt;=1963,"Z50",IF(G1144&lt;=1973,"Z40","Z")))</f>
        <v>Z</v>
      </c>
      <c r="J1144" s="105">
        <f t="shared" si="85"/>
        <v>541.65</v>
      </c>
      <c r="K1144" s="249">
        <f t="shared" si="86"/>
        <v>548.79</v>
      </c>
      <c r="L1144" s="51">
        <f t="shared" si="87"/>
        <v>5</v>
      </c>
      <c r="M1144" s="52" t="str">
        <f t="shared" si="88"/>
        <v>nie</v>
      </c>
      <c r="N1144" s="106">
        <f>IF($M1144="ano",LARGE((Q1144,U1144,Y1144,AC1144,AG1144,AK1144,AO1144,AS1144,AW1144,BA1144,BE1144,BI1144,BM1144,BQ1144,BU1144,BY1144,CC1144),1)+LARGE((Q1144,U1144,Y1144,AC1144,AG1144,AK1144,AO1144,AS1144,AW1144,BA1144,BE1144,BI1144,BM1144,BQ1144,BU1144,BY1144,CC1144),2)+LARGE((Q1144,U1144,Y1144,AC1144,AG1144,AK1144,AO1144,AS1144,AW1144,BA1144,BE1144,BI1144,BM1144,BQ1144,BU1144,BY1144,CC1144),3)+LARGE((Q1144,U1144,Y1144,AC1144,AG1144,AK1144,AO1144,AS1144,AW1144,BA1144,BE1144,BI1144,BM1144,BQ1144,BU1144,BY1144,CC1144),4)+LARGE((Q1144,U1144,Y1144,AC1144,AG1144,AK1144,AO1144,AS1144,AW1144,BA1144,BE1144,BI1144,BM1144,BQ1144,BU1144,BY1144,CC1144),5),J1144)</f>
        <v>541.65</v>
      </c>
      <c r="O1144" s="250">
        <f>IF($M1144="ano",LARGE((S1144,W1144,AA1144,AE1144,AI1144,AM1144,AQ1144,AU1144,AY1144,BC1144,BG1144,BK1144,BO1144,BS1144,BW1144,CA1144,CE1144),1)+LARGE((S1144,W1144,AA1144,AE1144,AI1144,AM1144,AQ1144,AU1144,AY1144,BC1144,BG1144,BK1144,BO1144,BS1144,BW1144,CA1144,CE1144),2)+LARGE((S1144,W1144,AA1144,AE1144,AI1144,AM1144,AQ1144,AU1144,AY1144,BC1144,BG1144,BK1144,BO1144,BS1144,BW1144,CA1144,CE1144),3)+LARGE((S1144,W1144,AA1144,AE1144,AI1144,AM1144,AQ1144,AU1144,AY1144,BC1144,BG1144,BK1144,BO1144,BS1144,BW1144,CA1144,CE1144),4)+LARGE((S1144,W1144,AA1144,AE1144,AI1144,AM1144,AQ1144,AU1144,AY1144,BC1144,BG1144,BK1144,BO1144,BS1144,BW1144,CA1144,CE1144),5),K1144)</f>
        <v>548.79</v>
      </c>
      <c r="P1144" s="54"/>
      <c r="Q1144" s="55"/>
      <c r="R1144" s="55"/>
      <c r="S1144" s="193"/>
      <c r="T1144" s="194">
        <v>0.11975694444444444</v>
      </c>
      <c r="U1144" s="256">
        <v>91.6</v>
      </c>
      <c r="V1144" s="194">
        <v>0.11820010416666667</v>
      </c>
      <c r="W1144" s="256">
        <v>92.81</v>
      </c>
      <c r="X1144" s="58"/>
      <c r="Y1144" s="59" t="s">
        <v>247</v>
      </c>
      <c r="Z1144" s="59"/>
      <c r="AA1144" s="199" t="s">
        <v>247</v>
      </c>
      <c r="AB1144" s="200">
        <v>7.4212962962962967E-2</v>
      </c>
      <c r="AC1144" s="252">
        <v>93.35</v>
      </c>
      <c r="AD1144" s="200">
        <v>7.3248194444444442E-2</v>
      </c>
      <c r="AE1144" s="252">
        <v>94.58</v>
      </c>
      <c r="AF1144" s="61"/>
      <c r="AG1144" s="61" t="s">
        <v>247</v>
      </c>
      <c r="AH1144" s="61"/>
      <c r="AI1144" s="205"/>
      <c r="AJ1144" s="200">
        <v>6.4537037037037046E-2</v>
      </c>
      <c r="AK1144" s="252">
        <v>113.05</v>
      </c>
      <c r="AL1144" s="200">
        <v>6.3698055555555563E-2</v>
      </c>
      <c r="AM1144" s="252">
        <v>114.54</v>
      </c>
      <c r="AN1144" s="206"/>
      <c r="AO1144" s="207" t="s">
        <v>247</v>
      </c>
      <c r="AP1144" s="207"/>
      <c r="AQ1144" s="208"/>
      <c r="AR1144" s="77"/>
      <c r="AS1144" s="60"/>
      <c r="AT1144" s="60"/>
      <c r="AU1144" s="202"/>
      <c r="AV1144" s="78"/>
      <c r="AW1144" s="231"/>
      <c r="AX1144" s="231"/>
      <c r="AY1144" s="253"/>
      <c r="AZ1144" s="64"/>
      <c r="BA1144" s="207"/>
      <c r="BB1144" s="207"/>
      <c r="BC1144" s="208"/>
      <c r="BD1144" s="210">
        <v>6.8020833333333322E-2</v>
      </c>
      <c r="BE1144" s="258">
        <v>122.19</v>
      </c>
      <c r="BF1144" s="210">
        <v>6.7136562499999983E-2</v>
      </c>
      <c r="BG1144" s="258">
        <v>123.80000000000001</v>
      </c>
      <c r="BH1144" s="213"/>
      <c r="BI1144" s="214"/>
      <c r="BJ1144" s="214"/>
      <c r="BK1144" s="215"/>
      <c r="BL1144" s="112"/>
      <c r="BM1144" s="233"/>
      <c r="BN1144" s="233"/>
      <c r="BO1144" s="255"/>
      <c r="BP1144" s="69"/>
      <c r="BQ1144" s="69"/>
      <c r="BR1144" s="69"/>
      <c r="BS1144" s="217"/>
      <c r="BT1144" s="218">
        <v>6.25E-2</v>
      </c>
      <c r="BU1144" s="256">
        <v>121.46</v>
      </c>
      <c r="BV1144" s="218">
        <v>6.1687499999999999E-2</v>
      </c>
      <c r="BW1144" s="262">
        <v>123.06</v>
      </c>
      <c r="BX1144" s="219"/>
      <c r="BY1144" s="257"/>
      <c r="BZ1144" s="257"/>
      <c r="CA1144" s="257"/>
      <c r="CB1144" s="221"/>
      <c r="CC1144" s="222"/>
      <c r="CD1144" s="222"/>
      <c r="CE1144" s="222"/>
      <c r="CF1144" s="49"/>
    </row>
    <row r="1145" spans="1:84" s="62" customFormat="1" ht="15" customHeight="1">
      <c r="A1145" s="49"/>
      <c r="B1145" s="2">
        <v>69</v>
      </c>
      <c r="C1145" s="2">
        <v>10</v>
      </c>
      <c r="D1145" s="49" t="s">
        <v>636</v>
      </c>
      <c r="E1145" s="49" t="s">
        <v>1488</v>
      </c>
      <c r="F1145" s="93" t="s">
        <v>255</v>
      </c>
      <c r="G1145" s="85" t="s">
        <v>256</v>
      </c>
      <c r="H1145" s="49" t="s">
        <v>36</v>
      </c>
      <c r="I1145" s="49" t="s">
        <v>36</v>
      </c>
      <c r="J1145" s="105">
        <f t="shared" si="85"/>
        <v>530.75</v>
      </c>
      <c r="K1145" s="249">
        <f t="shared" si="86"/>
        <v>539.93999999999994</v>
      </c>
      <c r="L1145" s="51">
        <f t="shared" si="87"/>
        <v>4</v>
      </c>
      <c r="M1145" s="52" t="str">
        <f t="shared" si="88"/>
        <v>nie</v>
      </c>
      <c r="N1145" s="106">
        <f>IF($M1145="ano",LARGE((Q1145,U1145,Y1145,AC1145,AG1145,AK1145,AO1145,AS1145,AW1145,BA1145,BE1145,BI1145,BM1145,BQ1145,BU1145,BY1145,CC1145),1)+LARGE((Q1145,U1145,Y1145,AC1145,AG1145,AK1145,AO1145,AS1145,AW1145,BA1145,BE1145,BI1145,BM1145,BQ1145,BU1145,BY1145,CC1145),2)+LARGE((Q1145,U1145,Y1145,AC1145,AG1145,AK1145,AO1145,AS1145,AW1145,BA1145,BE1145,BI1145,BM1145,BQ1145,BU1145,BY1145,CC1145),3)+LARGE((Q1145,U1145,Y1145,AC1145,AG1145,AK1145,AO1145,AS1145,AW1145,BA1145,BE1145,BI1145,BM1145,BQ1145,BU1145,BY1145,CC1145),4)+LARGE((Q1145,U1145,Y1145,AC1145,AG1145,AK1145,AO1145,AS1145,AW1145,BA1145,BE1145,BI1145,BM1145,BQ1145,BU1145,BY1145,CC1145),5),J1145)</f>
        <v>530.75</v>
      </c>
      <c r="O1145" s="250">
        <f>IF($M1145="ano",LARGE((S1145,W1145,AA1145,AE1145,AI1145,AM1145,AQ1145,AU1145,AY1145,BC1145,BG1145,BK1145,BO1145,BS1145,BW1145,CA1145,CE1145),1)+LARGE((S1145,W1145,AA1145,AE1145,AI1145,AM1145,AQ1145,AU1145,AY1145,BC1145,BG1145,BK1145,BO1145,BS1145,BW1145,CA1145,CE1145),2)+LARGE((S1145,W1145,AA1145,AE1145,AI1145,AM1145,AQ1145,AU1145,AY1145,BC1145,BG1145,BK1145,BO1145,BS1145,BW1145,CA1145,CE1145),3)+LARGE((S1145,W1145,AA1145,AE1145,AI1145,AM1145,AQ1145,AU1145,AY1145,BC1145,BG1145,BK1145,BO1145,BS1145,BW1145,CA1145,CE1145),4)+LARGE((S1145,W1145,AA1145,AE1145,AI1145,AM1145,AQ1145,AU1145,AY1145,BC1145,BG1145,BK1145,BO1145,BS1145,BW1145,CA1145,CE1145),5),K1145)</f>
        <v>539.93999999999994</v>
      </c>
      <c r="P1145" s="54"/>
      <c r="Q1145" s="55"/>
      <c r="R1145" s="55"/>
      <c r="S1145" s="193"/>
      <c r="T1145" s="56"/>
      <c r="U1145" s="57"/>
      <c r="V1145" s="57"/>
      <c r="W1145" s="196"/>
      <c r="X1145" s="58"/>
      <c r="Y1145" s="59" t="s">
        <v>247</v>
      </c>
      <c r="Z1145" s="59"/>
      <c r="AA1145" s="199" t="s">
        <v>247</v>
      </c>
      <c r="AB1145" s="77"/>
      <c r="AC1145" s="60"/>
      <c r="AD1145" s="60"/>
      <c r="AE1145" s="202"/>
      <c r="AF1145" s="61"/>
      <c r="AG1145" s="61" t="s">
        <v>247</v>
      </c>
      <c r="AH1145" s="61"/>
      <c r="AI1145" s="205"/>
      <c r="AJ1145" s="200"/>
      <c r="AK1145" s="201" t="s">
        <v>247</v>
      </c>
      <c r="AL1145" s="201"/>
      <c r="AM1145" s="202"/>
      <c r="AN1145" s="206">
        <v>3.4918981481481481E-2</v>
      </c>
      <c r="AO1145" s="251">
        <v>126.39</v>
      </c>
      <c r="AP1145" s="206">
        <v>3.4325358796296293E-2</v>
      </c>
      <c r="AQ1145" s="251">
        <v>128.57999999999998</v>
      </c>
      <c r="AR1145" s="134">
        <v>4.6006944444444448E-2</v>
      </c>
      <c r="AS1145" s="127">
        <v>130.51</v>
      </c>
      <c r="AT1145" s="134">
        <v>4.5224826388888889E-2</v>
      </c>
      <c r="AU1145" s="252">
        <v>132.76999999999998</v>
      </c>
      <c r="AV1145" s="78"/>
      <c r="AW1145" s="231"/>
      <c r="AX1145" s="231"/>
      <c r="AY1145" s="253"/>
      <c r="AZ1145" s="64"/>
      <c r="BA1145" s="207"/>
      <c r="BB1145" s="207"/>
      <c r="BC1145" s="208"/>
      <c r="BD1145" s="210"/>
      <c r="BE1145" s="211"/>
      <c r="BF1145" s="211"/>
      <c r="BG1145" s="212"/>
      <c r="BH1145" s="213"/>
      <c r="BI1145" s="214"/>
      <c r="BJ1145" s="214"/>
      <c r="BK1145" s="215"/>
      <c r="BL1145" s="112">
        <v>6.4722222222222223E-2</v>
      </c>
      <c r="BM1145" s="233">
        <v>152.6</v>
      </c>
      <c r="BN1145" s="112">
        <v>6.3621944444444439E-2</v>
      </c>
      <c r="BO1145" s="233">
        <v>155.23999999999998</v>
      </c>
      <c r="BP1145" s="69"/>
      <c r="BQ1145" s="69"/>
      <c r="BR1145" s="69"/>
      <c r="BS1145" s="217"/>
      <c r="BT1145" s="218">
        <v>6.2546296296296294E-2</v>
      </c>
      <c r="BU1145" s="256">
        <v>121.25</v>
      </c>
      <c r="BV1145" s="218">
        <v>6.1483009259259258E-2</v>
      </c>
      <c r="BW1145" s="262">
        <v>123.35000000000001</v>
      </c>
      <c r="BX1145" s="219"/>
      <c r="BY1145" s="257"/>
      <c r="BZ1145" s="257"/>
      <c r="CA1145" s="257"/>
      <c r="CB1145" s="221"/>
      <c r="CC1145" s="222"/>
      <c r="CD1145" s="222"/>
      <c r="CE1145" s="222"/>
      <c r="CF1145" s="49"/>
    </row>
    <row r="1146" spans="1:84" s="62" customFormat="1" ht="15" customHeight="1">
      <c r="A1146" s="49"/>
      <c r="B1146" s="2">
        <v>71</v>
      </c>
      <c r="C1146" s="2">
        <v>11</v>
      </c>
      <c r="D1146" s="47" t="s">
        <v>699</v>
      </c>
      <c r="E1146" s="47" t="s">
        <v>1808</v>
      </c>
      <c r="F1146" s="89" t="s">
        <v>1809</v>
      </c>
      <c r="G1146" s="48">
        <v>1971</v>
      </c>
      <c r="H1146" s="49" t="s">
        <v>36</v>
      </c>
      <c r="I1146" s="2" t="str">
        <f>IF(G1146&lt;=1953,"Z60",IF(G1146&lt;=1963,"Z50",IF(G1146&lt;=1973,"Z40","Z")))</f>
        <v>Z40</v>
      </c>
      <c r="J1146" s="105">
        <f t="shared" si="85"/>
        <v>512.64</v>
      </c>
      <c r="K1146" s="249">
        <f t="shared" si="86"/>
        <v>536.76</v>
      </c>
      <c r="L1146" s="51">
        <f t="shared" si="87"/>
        <v>3</v>
      </c>
      <c r="M1146" s="52" t="str">
        <f t="shared" si="88"/>
        <v>nie</v>
      </c>
      <c r="N1146" s="106">
        <f>IF($M1146="ano",LARGE((Q1146,U1146,Y1146,AC1146,AG1146,AK1146,AO1146,AS1146,AW1146,BA1146,BE1146,BI1146,BM1146,BQ1146,BU1146,BY1146,CC1146),1)+LARGE((Q1146,U1146,Y1146,AC1146,AG1146,AK1146,AO1146,AS1146,AW1146,BA1146,BE1146,BI1146,BM1146,BQ1146,BU1146,BY1146,CC1146),2)+LARGE((Q1146,U1146,Y1146,AC1146,AG1146,AK1146,AO1146,AS1146,AW1146,BA1146,BE1146,BI1146,BM1146,BQ1146,BU1146,BY1146,CC1146),3)+LARGE((Q1146,U1146,Y1146,AC1146,AG1146,AK1146,AO1146,AS1146,AW1146,BA1146,BE1146,BI1146,BM1146,BQ1146,BU1146,BY1146,CC1146),4)+LARGE((Q1146,U1146,Y1146,AC1146,AG1146,AK1146,AO1146,AS1146,AW1146,BA1146,BE1146,BI1146,BM1146,BQ1146,BU1146,BY1146,CC1146),5),J1146)</f>
        <v>512.64</v>
      </c>
      <c r="O1146" s="250">
        <f>IF($M1146="ano",LARGE((S1146,W1146,AA1146,AE1146,AI1146,AM1146,AQ1146,AU1146,AY1146,BC1146,BG1146,BK1146,BO1146,BS1146,BW1146,CA1146,CE1146),1)+LARGE((S1146,W1146,AA1146,AE1146,AI1146,AM1146,AQ1146,AU1146,AY1146,BC1146,BG1146,BK1146,BO1146,BS1146,BW1146,CA1146,CE1146),2)+LARGE((S1146,W1146,AA1146,AE1146,AI1146,AM1146,AQ1146,AU1146,AY1146,BC1146,BG1146,BK1146,BO1146,BS1146,BW1146,CA1146,CE1146),3)+LARGE((S1146,W1146,AA1146,AE1146,AI1146,AM1146,AQ1146,AU1146,AY1146,BC1146,BG1146,BK1146,BO1146,BS1146,BW1146,CA1146,CE1146),4)+LARGE((S1146,W1146,AA1146,AE1146,AI1146,AM1146,AQ1146,AU1146,AY1146,BC1146,BG1146,BK1146,BO1146,BS1146,BW1146,CA1146,CE1146),5),K1146)</f>
        <v>536.76</v>
      </c>
      <c r="P1146" s="191"/>
      <c r="Q1146" s="192"/>
      <c r="R1146" s="192"/>
      <c r="S1146" s="193"/>
      <c r="T1146" s="194">
        <v>8.9895833333333341E-2</v>
      </c>
      <c r="U1146" s="256">
        <v>178.47</v>
      </c>
      <c r="V1146" s="194">
        <v>8.5859510416666673E-2</v>
      </c>
      <c r="W1146" s="256">
        <v>186.87</v>
      </c>
      <c r="X1146" s="197"/>
      <c r="Y1146" s="198" t="s">
        <v>247</v>
      </c>
      <c r="Z1146" s="198"/>
      <c r="AA1146" s="199" t="s">
        <v>247</v>
      </c>
      <c r="AB1146" s="200">
        <v>5.7951388888888893E-2</v>
      </c>
      <c r="AC1146" s="252">
        <v>160.55000000000001</v>
      </c>
      <c r="AD1146" s="200">
        <v>5.5349371527777781E-2</v>
      </c>
      <c r="AE1146" s="252">
        <v>168.1</v>
      </c>
      <c r="AF1146" s="203"/>
      <c r="AG1146" s="204" t="s">
        <v>247</v>
      </c>
      <c r="AH1146" s="204"/>
      <c r="AI1146" s="205"/>
      <c r="AJ1146" s="200"/>
      <c r="AK1146" s="201" t="s">
        <v>247</v>
      </c>
      <c r="AL1146" s="201"/>
      <c r="AM1146" s="202"/>
      <c r="AN1146" s="206"/>
      <c r="AO1146" s="207" t="s">
        <v>247</v>
      </c>
      <c r="AP1146" s="207"/>
      <c r="AQ1146" s="208"/>
      <c r="AR1146" s="77"/>
      <c r="AS1146" s="60"/>
      <c r="AT1146" s="60"/>
      <c r="AU1146" s="202"/>
      <c r="AV1146" s="78"/>
      <c r="AW1146" s="231"/>
      <c r="AX1146" s="231"/>
      <c r="AY1146" s="253"/>
      <c r="AZ1146" s="64"/>
      <c r="BA1146" s="207"/>
      <c r="BB1146" s="207"/>
      <c r="BC1146" s="208"/>
      <c r="BD1146" s="210">
        <v>5.5428240740740736E-2</v>
      </c>
      <c r="BE1146" s="258">
        <v>173.62</v>
      </c>
      <c r="BF1146" s="210">
        <v>5.2939512731481474E-2</v>
      </c>
      <c r="BG1146" s="258">
        <v>181.79</v>
      </c>
      <c r="BH1146" s="213"/>
      <c r="BI1146" s="214"/>
      <c r="BJ1146" s="214"/>
      <c r="BK1146" s="215"/>
      <c r="BL1146" s="112"/>
      <c r="BM1146" s="233"/>
      <c r="BN1146" s="233"/>
      <c r="BO1146" s="255"/>
      <c r="BP1146" s="216"/>
      <c r="BQ1146" s="216"/>
      <c r="BR1146" s="216"/>
      <c r="BS1146" s="217"/>
      <c r="BT1146" s="218"/>
      <c r="BU1146" s="259"/>
      <c r="BV1146" s="259"/>
      <c r="BW1146" s="260"/>
      <c r="BX1146" s="219"/>
      <c r="BY1146" s="257"/>
      <c r="BZ1146" s="257"/>
      <c r="CA1146" s="257"/>
      <c r="CB1146" s="221"/>
      <c r="CC1146" s="222"/>
      <c r="CD1146" s="222"/>
      <c r="CE1146" s="222"/>
      <c r="CF1146" s="49"/>
    </row>
    <row r="1147" spans="1:84" s="62" customFormat="1" ht="15" customHeight="1">
      <c r="A1147" s="49"/>
      <c r="B1147" s="2">
        <v>75</v>
      </c>
      <c r="C1147" s="2">
        <v>12</v>
      </c>
      <c r="D1147" s="47" t="s">
        <v>1649</v>
      </c>
      <c r="E1147" s="47" t="s">
        <v>1648</v>
      </c>
      <c r="F1147" s="89" t="s">
        <v>1542</v>
      </c>
      <c r="G1147" s="48">
        <v>1974</v>
      </c>
      <c r="H1147" s="49" t="s">
        <v>36</v>
      </c>
      <c r="I1147" s="2" t="str">
        <f>IF(G1147&lt;=1953,"Z60",IF(G1147&lt;=1963,"Z50",IF(G1147&lt;=1973,"Z40","Z")))</f>
        <v>Z</v>
      </c>
      <c r="J1147" s="105">
        <f t="shared" si="85"/>
        <v>516.73</v>
      </c>
      <c r="K1147" s="249">
        <f t="shared" si="86"/>
        <v>530.87</v>
      </c>
      <c r="L1147" s="51">
        <f t="shared" si="87"/>
        <v>5</v>
      </c>
      <c r="M1147" s="52" t="str">
        <f t="shared" si="88"/>
        <v>nie</v>
      </c>
      <c r="N1147" s="106">
        <f>IF($M1147="ano",LARGE((Q1147,U1147,Y1147,AC1147,AG1147,AK1147,AO1147,AS1147,AW1147,BA1147,BE1147,BI1147,BM1147,BQ1147,BU1147,BY1147,CC1147),1)+LARGE((Q1147,U1147,Y1147,AC1147,AG1147,AK1147,AO1147,AS1147,AW1147,BA1147,BE1147,BI1147,BM1147,BQ1147,BU1147,BY1147,CC1147),2)+LARGE((Q1147,U1147,Y1147,AC1147,AG1147,AK1147,AO1147,AS1147,AW1147,BA1147,BE1147,BI1147,BM1147,BQ1147,BU1147,BY1147,CC1147),3)+LARGE((Q1147,U1147,Y1147,AC1147,AG1147,AK1147,AO1147,AS1147,AW1147,BA1147,BE1147,BI1147,BM1147,BQ1147,BU1147,BY1147,CC1147),4)+LARGE((Q1147,U1147,Y1147,AC1147,AG1147,AK1147,AO1147,AS1147,AW1147,BA1147,BE1147,BI1147,BM1147,BQ1147,BU1147,BY1147,CC1147),5),J1147)</f>
        <v>516.73</v>
      </c>
      <c r="O1147" s="250">
        <f>IF($M1147="ano",LARGE((S1147,W1147,AA1147,AE1147,AI1147,AM1147,AQ1147,AU1147,AY1147,BC1147,BG1147,BK1147,BO1147,BS1147,BW1147,CA1147,CE1147),1)+LARGE((S1147,W1147,AA1147,AE1147,AI1147,AM1147,AQ1147,AU1147,AY1147,BC1147,BG1147,BK1147,BO1147,BS1147,BW1147,CA1147,CE1147),2)+LARGE((S1147,W1147,AA1147,AE1147,AI1147,AM1147,AQ1147,AU1147,AY1147,BC1147,BG1147,BK1147,BO1147,BS1147,BW1147,CA1147,CE1147),3)+LARGE((S1147,W1147,AA1147,AE1147,AI1147,AM1147,AQ1147,AU1147,AY1147,BC1147,BG1147,BK1147,BO1147,BS1147,BW1147,CA1147,CE1147),4)+LARGE((S1147,W1147,AA1147,AE1147,AI1147,AM1147,AQ1147,AU1147,AY1147,BC1147,BG1147,BK1147,BO1147,BS1147,BW1147,CA1147,CE1147),5),K1147)</f>
        <v>530.87</v>
      </c>
      <c r="P1147" s="191"/>
      <c r="Q1147" s="192"/>
      <c r="R1147" s="192"/>
      <c r="S1147" s="193"/>
      <c r="T1147" s="194"/>
      <c r="U1147" s="195"/>
      <c r="V1147" s="195"/>
      <c r="W1147" s="196"/>
      <c r="X1147" s="197">
        <v>7.0046296296296287E-2</v>
      </c>
      <c r="Y1147" s="261">
        <v>125.11</v>
      </c>
      <c r="Z1147" s="197">
        <v>6.8183064814814814E-2</v>
      </c>
      <c r="AA1147" s="261">
        <v>128.53</v>
      </c>
      <c r="AB1147" s="200"/>
      <c r="AC1147" s="201"/>
      <c r="AD1147" s="201"/>
      <c r="AE1147" s="202"/>
      <c r="AF1147" s="203"/>
      <c r="AG1147" s="204" t="s">
        <v>247</v>
      </c>
      <c r="AH1147" s="204"/>
      <c r="AI1147" s="205"/>
      <c r="AJ1147" s="200">
        <v>6.3333333333333339E-2</v>
      </c>
      <c r="AK1147" s="252">
        <v>118.4</v>
      </c>
      <c r="AL1147" s="200">
        <v>6.1648666666666678E-2</v>
      </c>
      <c r="AM1147" s="252">
        <v>121.64</v>
      </c>
      <c r="AN1147" s="206">
        <v>3.8692129629629632E-2</v>
      </c>
      <c r="AO1147" s="251">
        <v>96.83</v>
      </c>
      <c r="AP1147" s="206">
        <v>3.7662918981481483E-2</v>
      </c>
      <c r="AQ1147" s="251">
        <v>99.48</v>
      </c>
      <c r="AR1147" s="77"/>
      <c r="AS1147" s="60"/>
      <c r="AT1147" s="60"/>
      <c r="AU1147" s="202"/>
      <c r="AV1147" s="78"/>
      <c r="AW1147" s="231"/>
      <c r="AX1147" s="231"/>
      <c r="AY1147" s="253"/>
      <c r="AZ1147" s="64"/>
      <c r="BA1147" s="207"/>
      <c r="BB1147" s="207"/>
      <c r="BC1147" s="208"/>
      <c r="BD1147" s="210"/>
      <c r="BE1147" s="211"/>
      <c r="BF1147" s="211"/>
      <c r="BG1147" s="212"/>
      <c r="BH1147" s="213"/>
      <c r="BI1147" s="214"/>
      <c r="BJ1147" s="214"/>
      <c r="BK1147" s="215"/>
      <c r="BL1147" s="112"/>
      <c r="BM1147" s="233"/>
      <c r="BN1147" s="233"/>
      <c r="BO1147" s="255"/>
      <c r="BP1147" s="216"/>
      <c r="BQ1147" s="216"/>
      <c r="BR1147" s="216"/>
      <c r="BS1147" s="217"/>
      <c r="BT1147" s="218">
        <v>6.7858796296296292E-2</v>
      </c>
      <c r="BU1147" s="256">
        <v>97.58</v>
      </c>
      <c r="BV1147" s="218">
        <v>6.605375231481482E-2</v>
      </c>
      <c r="BW1147" s="262">
        <v>100.25</v>
      </c>
      <c r="BX1147" s="219"/>
      <c r="BY1147" s="257"/>
      <c r="BZ1147" s="257"/>
      <c r="CA1147" s="257"/>
      <c r="CB1147" s="221">
        <v>7.6481481481481484E-2</v>
      </c>
      <c r="CC1147" s="222">
        <v>78.81</v>
      </c>
      <c r="CD1147" s="221">
        <v>7.4447074074074082E-2</v>
      </c>
      <c r="CE1147" s="222">
        <v>80.97</v>
      </c>
      <c r="CF1147" s="49"/>
    </row>
    <row r="1148" spans="1:84" s="62" customFormat="1" ht="15" customHeight="1">
      <c r="A1148" s="49"/>
      <c r="B1148" s="2">
        <v>127</v>
      </c>
      <c r="C1148" s="2">
        <v>13</v>
      </c>
      <c r="D1148" s="49" t="s">
        <v>1997</v>
      </c>
      <c r="E1148" s="49" t="s">
        <v>1996</v>
      </c>
      <c r="F1148" s="93" t="s">
        <v>1998</v>
      </c>
      <c r="G1148" s="85">
        <v>1969</v>
      </c>
      <c r="H1148" s="49" t="s">
        <v>36</v>
      </c>
      <c r="I1148" s="49" t="s">
        <v>130</v>
      </c>
      <c r="J1148" s="105">
        <f t="shared" si="85"/>
        <v>367.73</v>
      </c>
      <c r="K1148" s="249">
        <f t="shared" si="86"/>
        <v>391.13</v>
      </c>
      <c r="L1148" s="51">
        <f t="shared" si="87"/>
        <v>3</v>
      </c>
      <c r="M1148" s="52" t="str">
        <f t="shared" si="88"/>
        <v>nie</v>
      </c>
      <c r="N1148" s="106">
        <f>IF($M1148="ano",LARGE((Q1148,U1148,Y1148,AC1148,AG1148,AK1148,AO1148,AS1148,AW1148,BA1148,BE1148,BI1148,BM1148,BQ1148,BU1148,BY1148,CC1148),1)+LARGE((Q1148,U1148,Y1148,AC1148,AG1148,AK1148,AO1148,AS1148,AW1148,BA1148,BE1148,BI1148,BM1148,BQ1148,BU1148,BY1148,CC1148),2)+LARGE((Q1148,U1148,Y1148,AC1148,AG1148,AK1148,AO1148,AS1148,AW1148,BA1148,BE1148,BI1148,BM1148,BQ1148,BU1148,BY1148,CC1148),3)+LARGE((Q1148,U1148,Y1148,AC1148,AG1148,AK1148,AO1148,AS1148,AW1148,BA1148,BE1148,BI1148,BM1148,BQ1148,BU1148,BY1148,CC1148),4)+LARGE((Q1148,U1148,Y1148,AC1148,AG1148,AK1148,AO1148,AS1148,AW1148,BA1148,BE1148,BI1148,BM1148,BQ1148,BU1148,BY1148,CC1148),5),J1148)</f>
        <v>367.73</v>
      </c>
      <c r="O1148" s="250">
        <f>IF($M1148="ano",LARGE((S1148,W1148,AA1148,AE1148,AI1148,AM1148,AQ1148,AU1148,AY1148,BC1148,BG1148,BK1148,BO1148,BS1148,BW1148,CA1148,CE1148),1)+LARGE((S1148,W1148,AA1148,AE1148,AI1148,AM1148,AQ1148,AU1148,AY1148,BC1148,BG1148,BK1148,BO1148,BS1148,BW1148,CA1148,CE1148),2)+LARGE((S1148,W1148,AA1148,AE1148,AI1148,AM1148,AQ1148,AU1148,AY1148,BC1148,BG1148,BK1148,BO1148,BS1148,BW1148,CA1148,CE1148),3)+LARGE((S1148,W1148,AA1148,AE1148,AI1148,AM1148,AQ1148,AU1148,AY1148,BC1148,BG1148,BK1148,BO1148,BS1148,BW1148,CA1148,CE1148),4)+LARGE((S1148,W1148,AA1148,AE1148,AI1148,AM1148,AQ1148,AU1148,AY1148,BC1148,BG1148,BK1148,BO1148,BS1148,BW1148,CA1148,CE1148),5),K1148)</f>
        <v>391.13</v>
      </c>
      <c r="P1148" s="54"/>
      <c r="Q1148" s="55"/>
      <c r="R1148" s="55"/>
      <c r="S1148" s="55"/>
      <c r="T1148" s="56"/>
      <c r="U1148" s="57"/>
      <c r="V1148" s="57"/>
      <c r="W1148" s="57"/>
      <c r="X1148" s="58"/>
      <c r="Y1148" s="59" t="s">
        <v>247</v>
      </c>
      <c r="Z1148" s="59"/>
      <c r="AA1148" s="59" t="s">
        <v>247</v>
      </c>
      <c r="AB1148" s="77"/>
      <c r="AC1148" s="60"/>
      <c r="AD1148" s="60"/>
      <c r="AE1148" s="60"/>
      <c r="AF1148" s="61"/>
      <c r="AG1148" s="61"/>
      <c r="AH1148" s="61"/>
      <c r="AI1148" s="61"/>
      <c r="AJ1148" s="200"/>
      <c r="AK1148" s="201"/>
      <c r="AL1148" s="201"/>
      <c r="AM1148" s="201"/>
      <c r="AO1148" s="63"/>
      <c r="AP1148" s="63"/>
      <c r="AQ1148" s="63"/>
      <c r="AR1148" s="77"/>
      <c r="AS1148" s="60"/>
      <c r="AT1148" s="60"/>
      <c r="AU1148" s="60"/>
      <c r="AV1148" s="78"/>
      <c r="AW1148" s="79"/>
      <c r="AX1148" s="79"/>
      <c r="AY1148" s="79"/>
      <c r="AZ1148" s="64"/>
      <c r="BA1148" s="65"/>
      <c r="BB1148" s="65"/>
      <c r="BC1148" s="65"/>
      <c r="BD1148" s="210">
        <v>7.0115740740740728E-2</v>
      </c>
      <c r="BE1148" s="258">
        <v>113.64</v>
      </c>
      <c r="BF1148" s="210">
        <v>6.5922819444444433E-2</v>
      </c>
      <c r="BG1148" s="258">
        <v>120.87</v>
      </c>
      <c r="BH1148" s="213"/>
      <c r="BI1148" s="214"/>
      <c r="BJ1148" s="214"/>
      <c r="BK1148" s="215"/>
      <c r="BL1148" s="112"/>
      <c r="BM1148" s="233"/>
      <c r="BN1148" s="233"/>
      <c r="BO1148" s="255"/>
      <c r="BP1148" s="69"/>
      <c r="BQ1148" s="69"/>
      <c r="BR1148" s="69"/>
      <c r="BS1148" s="69"/>
      <c r="BT1148" s="218">
        <v>5.9814814814814814E-2</v>
      </c>
      <c r="BU1148" s="256">
        <v>133.43</v>
      </c>
      <c r="BV1148" s="218">
        <v>5.6237888888888893E-2</v>
      </c>
      <c r="BW1148" s="262">
        <v>141.91999999999999</v>
      </c>
      <c r="BX1148" s="219"/>
      <c r="BY1148" s="257"/>
      <c r="BZ1148" s="257"/>
      <c r="CA1148" s="257"/>
      <c r="CB1148" s="221">
        <v>6.6516203703703702E-2</v>
      </c>
      <c r="CC1148" s="222">
        <v>120.66</v>
      </c>
      <c r="CD1148" s="221">
        <v>6.2538534722222219E-2</v>
      </c>
      <c r="CE1148" s="222">
        <v>128.34</v>
      </c>
      <c r="CF1148" s="49"/>
    </row>
    <row r="1149" spans="1:84" s="62" customFormat="1" ht="15" customHeight="1">
      <c r="A1149" s="49"/>
      <c r="B1149" s="2">
        <v>128</v>
      </c>
      <c r="C1149" s="2">
        <v>14</v>
      </c>
      <c r="D1149" s="47" t="s">
        <v>1689</v>
      </c>
      <c r="E1149" s="47" t="s">
        <v>1688</v>
      </c>
      <c r="F1149" s="89" t="s">
        <v>1690</v>
      </c>
      <c r="G1149" s="48">
        <v>1985</v>
      </c>
      <c r="H1149" s="49" t="s">
        <v>36</v>
      </c>
      <c r="I1149" s="2" t="str">
        <f>IF(G1149&lt;=1953,"Z60",IF(G1149&lt;=1963,"Z50",IF(G1149&lt;=1973,"Z40","Z")))</f>
        <v>Z</v>
      </c>
      <c r="J1149" s="105">
        <f t="shared" si="85"/>
        <v>390.68000000000006</v>
      </c>
      <c r="K1149" s="249">
        <f t="shared" si="86"/>
        <v>390.68000000000006</v>
      </c>
      <c r="L1149" s="51">
        <f t="shared" si="87"/>
        <v>4</v>
      </c>
      <c r="M1149" s="52" t="str">
        <f t="shared" si="88"/>
        <v>nie</v>
      </c>
      <c r="N1149" s="106">
        <f>IF($M1149="ano",LARGE((Q1149,U1149,Y1149,AC1149,AG1149,AK1149,AO1149,AS1149,AW1149,BA1149,BE1149,BI1149,BM1149,BQ1149,BU1149,BY1149,CC1149),1)+LARGE((Q1149,U1149,Y1149,AC1149,AG1149,AK1149,AO1149,AS1149,AW1149,BA1149,BE1149,BI1149,BM1149,BQ1149,BU1149,BY1149,CC1149),2)+LARGE((Q1149,U1149,Y1149,AC1149,AG1149,AK1149,AO1149,AS1149,AW1149,BA1149,BE1149,BI1149,BM1149,BQ1149,BU1149,BY1149,CC1149),3)+LARGE((Q1149,U1149,Y1149,AC1149,AG1149,AK1149,AO1149,AS1149,AW1149,BA1149,BE1149,BI1149,BM1149,BQ1149,BU1149,BY1149,CC1149),4)+LARGE((Q1149,U1149,Y1149,AC1149,AG1149,AK1149,AO1149,AS1149,AW1149,BA1149,BE1149,BI1149,BM1149,BQ1149,BU1149,BY1149,CC1149),5),J1149)</f>
        <v>390.68000000000006</v>
      </c>
      <c r="O1149" s="250">
        <f>IF($M1149="ano",LARGE((S1149,W1149,AA1149,AE1149,AI1149,AM1149,AQ1149,AU1149,AY1149,BC1149,BG1149,BK1149,BO1149,BS1149,BW1149,CA1149,CE1149),1)+LARGE((S1149,W1149,AA1149,AE1149,AI1149,AM1149,AQ1149,AU1149,AY1149,BC1149,BG1149,BK1149,BO1149,BS1149,BW1149,CA1149,CE1149),2)+LARGE((S1149,W1149,AA1149,AE1149,AI1149,AM1149,AQ1149,AU1149,AY1149,BC1149,BG1149,BK1149,BO1149,BS1149,BW1149,CA1149,CE1149),3)+LARGE((S1149,W1149,AA1149,AE1149,AI1149,AM1149,AQ1149,AU1149,AY1149,BC1149,BG1149,BK1149,BO1149,BS1149,BW1149,CA1149,CE1149),4)+LARGE((S1149,W1149,AA1149,AE1149,AI1149,AM1149,AQ1149,AU1149,AY1149,BC1149,BG1149,BK1149,BO1149,BS1149,BW1149,CA1149,CE1149),5),K1149)</f>
        <v>390.68000000000006</v>
      </c>
      <c r="P1149" s="191"/>
      <c r="Q1149" s="192"/>
      <c r="R1149" s="192"/>
      <c r="S1149" s="193"/>
      <c r="T1149" s="194"/>
      <c r="U1149" s="195"/>
      <c r="V1149" s="195"/>
      <c r="W1149" s="196"/>
      <c r="X1149" s="197">
        <v>7.3194444444444437E-2</v>
      </c>
      <c r="Y1149" s="261">
        <v>110.96</v>
      </c>
      <c r="Z1149" s="197">
        <v>7.3194444444444437E-2</v>
      </c>
      <c r="AA1149" s="261">
        <v>110.96</v>
      </c>
      <c r="AB1149" s="200">
        <v>7.6261574074074079E-2</v>
      </c>
      <c r="AC1149" s="252">
        <v>84.89</v>
      </c>
      <c r="AD1149" s="200">
        <v>7.6261574074074079E-2</v>
      </c>
      <c r="AE1149" s="252">
        <v>84.89</v>
      </c>
      <c r="AF1149" s="203"/>
      <c r="AG1149" s="204" t="s">
        <v>247</v>
      </c>
      <c r="AH1149" s="204"/>
      <c r="AI1149" s="205"/>
      <c r="AJ1149" s="200"/>
      <c r="AK1149" s="201" t="s">
        <v>247</v>
      </c>
      <c r="AL1149" s="201"/>
      <c r="AM1149" s="202"/>
      <c r="AN1149" s="206"/>
      <c r="AO1149" s="207" t="s">
        <v>247</v>
      </c>
      <c r="AP1149" s="207"/>
      <c r="AQ1149" s="208"/>
      <c r="AR1149" s="77"/>
      <c r="AS1149" s="60"/>
      <c r="AT1149" s="60"/>
      <c r="AU1149" s="202"/>
      <c r="AV1149" s="78"/>
      <c r="AW1149" s="231"/>
      <c r="AX1149" s="231"/>
      <c r="AY1149" s="253"/>
      <c r="AZ1149" s="64"/>
      <c r="BA1149" s="207"/>
      <c r="BB1149" s="207"/>
      <c r="BC1149" s="208"/>
      <c r="BD1149" s="210">
        <v>6.5868055555555555E-2</v>
      </c>
      <c r="BE1149" s="258">
        <v>130.99</v>
      </c>
      <c r="BF1149" s="210">
        <v>6.5868055555555555E-2</v>
      </c>
      <c r="BG1149" s="258">
        <v>130.99</v>
      </c>
      <c r="BH1149" s="213"/>
      <c r="BI1149" s="214"/>
      <c r="BJ1149" s="214"/>
      <c r="BK1149" s="215"/>
      <c r="BL1149" s="112"/>
      <c r="BM1149" s="233"/>
      <c r="BN1149" s="233"/>
      <c r="BO1149" s="255"/>
      <c r="BP1149" s="216"/>
      <c r="BQ1149" s="216"/>
      <c r="BR1149" s="216"/>
      <c r="BS1149" s="217"/>
      <c r="BT1149" s="218">
        <v>7.542824074074074E-2</v>
      </c>
      <c r="BU1149" s="256">
        <v>63.84</v>
      </c>
      <c r="BV1149" s="218">
        <v>7.542824074074074E-2</v>
      </c>
      <c r="BW1149" s="262">
        <v>63.84</v>
      </c>
      <c r="BX1149" s="219"/>
      <c r="BY1149" s="257"/>
      <c r="BZ1149" s="257"/>
      <c r="CA1149" s="257"/>
      <c r="CB1149" s="221"/>
      <c r="CC1149" s="222"/>
      <c r="CD1149" s="222"/>
      <c r="CE1149" s="222"/>
      <c r="CF1149" s="49"/>
    </row>
    <row r="1150" spans="1:84" s="62" customFormat="1" ht="15" customHeight="1">
      <c r="A1150" s="49"/>
      <c r="B1150" s="2">
        <v>129</v>
      </c>
      <c r="C1150" s="2">
        <v>15</v>
      </c>
      <c r="D1150" s="47" t="s">
        <v>1590</v>
      </c>
      <c r="E1150" s="47" t="s">
        <v>1589</v>
      </c>
      <c r="F1150" s="89" t="s">
        <v>1528</v>
      </c>
      <c r="G1150" s="48">
        <v>1983</v>
      </c>
      <c r="H1150" s="49" t="s">
        <v>36</v>
      </c>
      <c r="I1150" s="2" t="str">
        <f>IF(G1150&lt;=1953,"Z60",IF(G1150&lt;=1963,"Z50",IF(G1150&lt;=1973,"Z40","Z")))</f>
        <v>Z</v>
      </c>
      <c r="J1150" s="105">
        <f t="shared" si="85"/>
        <v>389.67</v>
      </c>
      <c r="K1150" s="249">
        <f t="shared" si="86"/>
        <v>389.8</v>
      </c>
      <c r="L1150" s="51">
        <f t="shared" si="87"/>
        <v>3</v>
      </c>
      <c r="M1150" s="52" t="str">
        <f t="shared" si="88"/>
        <v>nie</v>
      </c>
      <c r="N1150" s="106">
        <f>IF($M1150="ano",LARGE((Q1150,U1150,Y1150,AC1150,AG1150,AK1150,AO1150,AS1150,AW1150,BA1150,BE1150,BI1150,BM1150,BQ1150,BU1150,BY1150,CC1150),1)+LARGE((Q1150,U1150,Y1150,AC1150,AG1150,AK1150,AO1150,AS1150,AW1150,BA1150,BE1150,BI1150,BM1150,BQ1150,BU1150,BY1150,CC1150),2)+LARGE((Q1150,U1150,Y1150,AC1150,AG1150,AK1150,AO1150,AS1150,AW1150,BA1150,BE1150,BI1150,BM1150,BQ1150,BU1150,BY1150,CC1150),3)+LARGE((Q1150,U1150,Y1150,AC1150,AG1150,AK1150,AO1150,AS1150,AW1150,BA1150,BE1150,BI1150,BM1150,BQ1150,BU1150,BY1150,CC1150),4)+LARGE((Q1150,U1150,Y1150,AC1150,AG1150,AK1150,AO1150,AS1150,AW1150,BA1150,BE1150,BI1150,BM1150,BQ1150,BU1150,BY1150,CC1150),5),J1150)</f>
        <v>389.67</v>
      </c>
      <c r="O1150" s="250">
        <f>IF($M1150="ano",LARGE((S1150,W1150,AA1150,AE1150,AI1150,AM1150,AQ1150,AU1150,AY1150,BC1150,BG1150,BK1150,BO1150,BS1150,BW1150,CA1150,CE1150),1)+LARGE((S1150,W1150,AA1150,AE1150,AI1150,AM1150,AQ1150,AU1150,AY1150,BC1150,BG1150,BK1150,BO1150,BS1150,BW1150,CA1150,CE1150),2)+LARGE((S1150,W1150,AA1150,AE1150,AI1150,AM1150,AQ1150,AU1150,AY1150,BC1150,BG1150,BK1150,BO1150,BS1150,BW1150,CA1150,CE1150),3)+LARGE((S1150,W1150,AA1150,AE1150,AI1150,AM1150,AQ1150,AU1150,AY1150,BC1150,BG1150,BK1150,BO1150,BS1150,BW1150,CA1150,CE1150),4)+LARGE((S1150,W1150,AA1150,AE1150,AI1150,AM1150,AQ1150,AU1150,AY1150,BC1150,BG1150,BK1150,BO1150,BS1150,BW1150,CA1150,CE1150),5),K1150)</f>
        <v>389.8</v>
      </c>
      <c r="P1150" s="191"/>
      <c r="Q1150" s="192"/>
      <c r="R1150" s="192"/>
      <c r="S1150" s="193"/>
      <c r="T1150" s="194"/>
      <c r="U1150" s="195"/>
      <c r="V1150" s="195"/>
      <c r="W1150" s="196"/>
      <c r="X1150" s="197">
        <v>6.3761574074074068E-2</v>
      </c>
      <c r="Y1150" s="261">
        <v>153.37</v>
      </c>
      <c r="Z1150" s="197">
        <v>6.3742445601851841E-2</v>
      </c>
      <c r="AA1150" s="261">
        <v>153.41999999999999</v>
      </c>
      <c r="AB1150" s="200">
        <v>6.7337962962962961E-2</v>
      </c>
      <c r="AC1150" s="252">
        <v>121.76</v>
      </c>
      <c r="AD1150" s="200">
        <v>6.731776157407407E-2</v>
      </c>
      <c r="AE1150" s="252">
        <v>121.80000000000001</v>
      </c>
      <c r="AF1150" s="203"/>
      <c r="AG1150" s="204" t="s">
        <v>247</v>
      </c>
      <c r="AH1150" s="204"/>
      <c r="AI1150" s="205"/>
      <c r="AJ1150" s="200"/>
      <c r="AK1150" s="201" t="s">
        <v>247</v>
      </c>
      <c r="AL1150" s="201"/>
      <c r="AM1150" s="202"/>
      <c r="AN1150" s="206"/>
      <c r="AO1150" s="207" t="s">
        <v>247</v>
      </c>
      <c r="AP1150" s="207"/>
      <c r="AQ1150" s="208"/>
      <c r="AR1150" s="77"/>
      <c r="AS1150" s="60"/>
      <c r="AT1150" s="60"/>
      <c r="AU1150" s="202"/>
      <c r="AV1150" s="78"/>
      <c r="AW1150" s="231"/>
      <c r="AX1150" s="231"/>
      <c r="AY1150" s="253"/>
      <c r="AZ1150" s="64"/>
      <c r="BA1150" s="207"/>
      <c r="BB1150" s="207"/>
      <c r="BC1150" s="208"/>
      <c r="BD1150" s="210">
        <v>6.9895833333333324E-2</v>
      </c>
      <c r="BE1150" s="258">
        <v>114.54</v>
      </c>
      <c r="BF1150" s="210">
        <v>6.9874864583333321E-2</v>
      </c>
      <c r="BG1150" s="258">
        <v>114.58</v>
      </c>
      <c r="BH1150" s="213"/>
      <c r="BI1150" s="214"/>
      <c r="BJ1150" s="214"/>
      <c r="BK1150" s="215"/>
      <c r="BL1150" s="112"/>
      <c r="BM1150" s="233"/>
      <c r="BN1150" s="233"/>
      <c r="BO1150" s="255"/>
      <c r="BP1150" s="216"/>
      <c r="BQ1150" s="216"/>
      <c r="BR1150" s="216"/>
      <c r="BS1150" s="217"/>
      <c r="BT1150" s="218"/>
      <c r="BU1150" s="259"/>
      <c r="BV1150" s="259"/>
      <c r="BW1150" s="260"/>
      <c r="BX1150" s="219">
        <v>6.6145833333333334E-2</v>
      </c>
      <c r="BY1150" s="257"/>
      <c r="BZ1150" s="219">
        <v>6.6125989583333336E-2</v>
      </c>
      <c r="CA1150" s="257"/>
      <c r="CB1150" s="221"/>
      <c r="CC1150" s="222"/>
      <c r="CD1150" s="222"/>
      <c r="CE1150" s="222"/>
      <c r="CF1150" s="49"/>
    </row>
    <row r="1151" spans="1:84" s="62" customFormat="1" ht="15" customHeight="1">
      <c r="A1151" s="49"/>
      <c r="B1151" s="2">
        <v>134</v>
      </c>
      <c r="C1151" s="2">
        <v>16</v>
      </c>
      <c r="D1151" s="47" t="s">
        <v>1657</v>
      </c>
      <c r="E1151" s="47" t="s">
        <v>1603</v>
      </c>
      <c r="F1151" s="89" t="s">
        <v>1658</v>
      </c>
      <c r="G1151" s="48">
        <v>1986</v>
      </c>
      <c r="H1151" s="49" t="s">
        <v>36</v>
      </c>
      <c r="I1151" s="2" t="str">
        <f>IF(G1151&lt;=1953,"Z60",IF(G1151&lt;=1963,"Z50",IF(G1151&lt;=1973,"Z40","Z")))</f>
        <v>Z</v>
      </c>
      <c r="J1151" s="105">
        <f t="shared" si="85"/>
        <v>380.98</v>
      </c>
      <c r="K1151" s="249">
        <f t="shared" si="86"/>
        <v>380.98</v>
      </c>
      <c r="L1151" s="51">
        <f t="shared" si="87"/>
        <v>3</v>
      </c>
      <c r="M1151" s="52" t="str">
        <f t="shared" si="88"/>
        <v>nie</v>
      </c>
      <c r="N1151" s="106">
        <f>IF($M1151="ano",LARGE((Q1151,U1151,Y1151,AC1151,AG1151,AK1151,AO1151,AS1151,AW1151,BA1151,BE1151,BI1151,BM1151,BQ1151,BU1151,BY1151,CC1151),1)+LARGE((Q1151,U1151,Y1151,AC1151,AG1151,AK1151,AO1151,AS1151,AW1151,BA1151,BE1151,BI1151,BM1151,BQ1151,BU1151,BY1151,CC1151),2)+LARGE((Q1151,U1151,Y1151,AC1151,AG1151,AK1151,AO1151,AS1151,AW1151,BA1151,BE1151,BI1151,BM1151,BQ1151,BU1151,BY1151,CC1151),3)+LARGE((Q1151,U1151,Y1151,AC1151,AG1151,AK1151,AO1151,AS1151,AW1151,BA1151,BE1151,BI1151,BM1151,BQ1151,BU1151,BY1151,CC1151),4)+LARGE((Q1151,U1151,Y1151,AC1151,AG1151,AK1151,AO1151,AS1151,AW1151,BA1151,BE1151,BI1151,BM1151,BQ1151,BU1151,BY1151,CC1151),5),J1151)</f>
        <v>380.98</v>
      </c>
      <c r="O1151" s="250">
        <f>IF($M1151="ano",LARGE((S1151,W1151,AA1151,AE1151,AI1151,AM1151,AQ1151,AU1151,AY1151,BC1151,BG1151,BK1151,BO1151,BS1151,BW1151,CA1151,CE1151),1)+LARGE((S1151,W1151,AA1151,AE1151,AI1151,AM1151,AQ1151,AU1151,AY1151,BC1151,BG1151,BK1151,BO1151,BS1151,BW1151,CA1151,CE1151),2)+LARGE((S1151,W1151,AA1151,AE1151,AI1151,AM1151,AQ1151,AU1151,AY1151,BC1151,BG1151,BK1151,BO1151,BS1151,BW1151,CA1151,CE1151),3)+LARGE((S1151,W1151,AA1151,AE1151,AI1151,AM1151,AQ1151,AU1151,AY1151,BC1151,BG1151,BK1151,BO1151,BS1151,BW1151,CA1151,CE1151),4)+LARGE((S1151,W1151,AA1151,AE1151,AI1151,AM1151,AQ1151,AU1151,AY1151,BC1151,BG1151,BK1151,BO1151,BS1151,BW1151,CA1151,CE1151),5),K1151)</f>
        <v>380.98</v>
      </c>
      <c r="P1151" s="191"/>
      <c r="Q1151" s="192"/>
      <c r="R1151" s="192"/>
      <c r="S1151" s="193"/>
      <c r="T1151" s="194"/>
      <c r="U1151" s="195"/>
      <c r="V1151" s="195"/>
      <c r="W1151" s="196"/>
      <c r="X1151" s="197">
        <v>7.0821759259259265E-2</v>
      </c>
      <c r="Y1151" s="261">
        <v>121.63</v>
      </c>
      <c r="Z1151" s="197">
        <v>7.0821759259259265E-2</v>
      </c>
      <c r="AA1151" s="261">
        <v>121.63</v>
      </c>
      <c r="AB1151" s="200"/>
      <c r="AC1151" s="201"/>
      <c r="AD1151" s="201"/>
      <c r="AE1151" s="202"/>
      <c r="AF1151" s="203"/>
      <c r="AG1151" s="204" t="s">
        <v>247</v>
      </c>
      <c r="AH1151" s="204"/>
      <c r="AI1151" s="205"/>
      <c r="AJ1151" s="200"/>
      <c r="AK1151" s="201" t="s">
        <v>247</v>
      </c>
      <c r="AL1151" s="201"/>
      <c r="AM1151" s="202"/>
      <c r="AN1151" s="206"/>
      <c r="AO1151" s="207" t="s">
        <v>247</v>
      </c>
      <c r="AP1151" s="207"/>
      <c r="AQ1151" s="208"/>
      <c r="AR1151" s="77"/>
      <c r="AS1151" s="60"/>
      <c r="AT1151" s="60"/>
      <c r="AU1151" s="202"/>
      <c r="AV1151" s="78"/>
      <c r="AW1151" s="231"/>
      <c r="AX1151" s="231"/>
      <c r="AY1151" s="253"/>
      <c r="AZ1151" s="64"/>
      <c r="BA1151" s="207"/>
      <c r="BB1151" s="207"/>
      <c r="BC1151" s="208"/>
      <c r="BD1151" s="210">
        <v>6.7245370370370358E-2</v>
      </c>
      <c r="BE1151" s="258">
        <v>125.36</v>
      </c>
      <c r="BF1151" s="210">
        <v>6.7245370370370358E-2</v>
      </c>
      <c r="BG1151" s="258">
        <v>125.36</v>
      </c>
      <c r="BH1151" s="213"/>
      <c r="BI1151" s="214"/>
      <c r="BJ1151" s="214"/>
      <c r="BK1151" s="215"/>
      <c r="BL1151" s="112"/>
      <c r="BM1151" s="233"/>
      <c r="BN1151" s="233"/>
      <c r="BO1151" s="255"/>
      <c r="BP1151" s="216"/>
      <c r="BQ1151" s="216"/>
      <c r="BR1151" s="216"/>
      <c r="BS1151" s="217"/>
      <c r="BT1151" s="218">
        <v>5.9687499999999998E-2</v>
      </c>
      <c r="BU1151" s="256">
        <v>133.99</v>
      </c>
      <c r="BV1151" s="218">
        <v>5.9687499999999998E-2</v>
      </c>
      <c r="BW1151" s="262">
        <v>133.99</v>
      </c>
      <c r="BX1151" s="219"/>
      <c r="BY1151" s="257"/>
      <c r="BZ1151" s="257"/>
      <c r="CA1151" s="257"/>
      <c r="CB1151" s="221"/>
      <c r="CC1151" s="222"/>
      <c r="CD1151" s="222"/>
      <c r="CE1151" s="222"/>
      <c r="CF1151" s="49"/>
    </row>
    <row r="1152" spans="1:84" s="62" customFormat="1" ht="15" customHeight="1">
      <c r="A1152" s="49"/>
      <c r="B1152" s="2">
        <v>135</v>
      </c>
      <c r="C1152" s="2">
        <v>17</v>
      </c>
      <c r="D1152" s="47" t="s">
        <v>7</v>
      </c>
      <c r="E1152" s="47" t="s">
        <v>1683</v>
      </c>
      <c r="F1152" s="89" t="s">
        <v>2542</v>
      </c>
      <c r="G1152" s="48">
        <v>1978</v>
      </c>
      <c r="H1152" s="49" t="s">
        <v>36</v>
      </c>
      <c r="I1152" s="2" t="str">
        <f>IF(G1152&lt;=1953,"Z60",IF(G1152&lt;=1963,"Z50",IF(G1152&lt;=1973,"Z40","Z")))</f>
        <v>Z</v>
      </c>
      <c r="J1152" s="105">
        <f t="shared" si="85"/>
        <v>376.55</v>
      </c>
      <c r="K1152" s="249">
        <f t="shared" si="86"/>
        <v>380.22</v>
      </c>
      <c r="L1152" s="51">
        <f t="shared" si="87"/>
        <v>3</v>
      </c>
      <c r="M1152" s="52" t="str">
        <f t="shared" si="88"/>
        <v>nie</v>
      </c>
      <c r="N1152" s="106">
        <f>IF($M1152="ano",LARGE((Q1152,U1152,Y1152,AC1152,AG1152,AK1152,AO1152,AS1152,AW1152,BA1152,BE1152,BI1152,BM1152,BQ1152,BU1152,BY1152,CC1152),1)+LARGE((Q1152,U1152,Y1152,AC1152,AG1152,AK1152,AO1152,AS1152,AW1152,BA1152,BE1152,BI1152,BM1152,BQ1152,BU1152,BY1152,CC1152),2)+LARGE((Q1152,U1152,Y1152,AC1152,AG1152,AK1152,AO1152,AS1152,AW1152,BA1152,BE1152,BI1152,BM1152,BQ1152,BU1152,BY1152,CC1152),3)+LARGE((Q1152,U1152,Y1152,AC1152,AG1152,AK1152,AO1152,AS1152,AW1152,BA1152,BE1152,BI1152,BM1152,BQ1152,BU1152,BY1152,CC1152),4)+LARGE((Q1152,U1152,Y1152,AC1152,AG1152,AK1152,AO1152,AS1152,AW1152,BA1152,BE1152,BI1152,BM1152,BQ1152,BU1152,BY1152,CC1152),5),J1152)</f>
        <v>376.55</v>
      </c>
      <c r="O1152" s="250">
        <f>IF($M1152="ano",LARGE((S1152,W1152,AA1152,AE1152,AI1152,AM1152,AQ1152,AU1152,AY1152,BC1152,BG1152,BK1152,BO1152,BS1152,BW1152,CA1152,CE1152),1)+LARGE((S1152,W1152,AA1152,AE1152,AI1152,AM1152,AQ1152,AU1152,AY1152,BC1152,BG1152,BK1152,BO1152,BS1152,BW1152,CA1152,CE1152),2)+LARGE((S1152,W1152,AA1152,AE1152,AI1152,AM1152,AQ1152,AU1152,AY1152,BC1152,BG1152,BK1152,BO1152,BS1152,BW1152,CA1152,CE1152),3)+LARGE((S1152,W1152,AA1152,AE1152,AI1152,AM1152,AQ1152,AU1152,AY1152,BC1152,BG1152,BK1152,BO1152,BS1152,BW1152,CA1152,CE1152),4)+LARGE((S1152,W1152,AA1152,AE1152,AI1152,AM1152,AQ1152,AU1152,AY1152,BC1152,BG1152,BK1152,BO1152,BS1152,BW1152,CA1152,CE1152),5),K1152)</f>
        <v>380.22</v>
      </c>
      <c r="P1152" s="191">
        <v>0.28017361111111111</v>
      </c>
      <c r="Q1152" s="192">
        <v>96.68</v>
      </c>
      <c r="R1152" s="191">
        <v>0.27748394444444441</v>
      </c>
      <c r="S1152" s="192">
        <v>97.62</v>
      </c>
      <c r="T1152" s="194"/>
      <c r="U1152" s="195"/>
      <c r="V1152" s="195"/>
      <c r="W1152" s="196"/>
      <c r="X1152" s="197"/>
      <c r="Y1152" s="198" t="s">
        <v>247</v>
      </c>
      <c r="Z1152" s="198"/>
      <c r="AA1152" s="199" t="s">
        <v>247</v>
      </c>
      <c r="AB1152" s="200"/>
      <c r="AC1152" s="201"/>
      <c r="AD1152" s="201"/>
      <c r="AE1152" s="202"/>
      <c r="AF1152" s="203"/>
      <c r="AG1152" s="204"/>
      <c r="AH1152" s="204"/>
      <c r="AI1152" s="205"/>
      <c r="AJ1152" s="200"/>
      <c r="AK1152" s="201" t="s">
        <v>247</v>
      </c>
      <c r="AL1152" s="201"/>
      <c r="AM1152" s="202"/>
      <c r="AN1152" s="206"/>
      <c r="AO1152" s="207" t="s">
        <v>247</v>
      </c>
      <c r="AP1152" s="207"/>
      <c r="AQ1152" s="208"/>
      <c r="AR1152" s="77"/>
      <c r="AS1152" s="60"/>
      <c r="AT1152" s="60"/>
      <c r="AU1152" s="202"/>
      <c r="AV1152" s="78"/>
      <c r="AW1152" s="231"/>
      <c r="AX1152" s="231"/>
      <c r="AY1152" s="253"/>
      <c r="AZ1152" s="64"/>
      <c r="BA1152" s="207"/>
      <c r="BB1152" s="207"/>
      <c r="BC1152" s="208"/>
      <c r="BD1152" s="210">
        <v>6.5347222222222223E-2</v>
      </c>
      <c r="BE1152" s="258">
        <v>133.11000000000001</v>
      </c>
      <c r="BF1152" s="210">
        <v>6.4719888888888882E-2</v>
      </c>
      <c r="BG1152" s="258">
        <v>134.41</v>
      </c>
      <c r="BH1152" s="213"/>
      <c r="BI1152" s="214"/>
      <c r="BJ1152" s="214"/>
      <c r="BK1152" s="215"/>
      <c r="BL1152" s="112">
        <v>6.6249999999999989E-2</v>
      </c>
      <c r="BM1152" s="233">
        <v>146.76</v>
      </c>
      <c r="BN1152" s="112">
        <v>6.5613999999999992E-2</v>
      </c>
      <c r="BO1152" s="233">
        <v>148.19</v>
      </c>
      <c r="BP1152" s="216"/>
      <c r="BQ1152" s="216"/>
      <c r="BR1152" s="216"/>
      <c r="BS1152" s="217"/>
      <c r="BT1152" s="218"/>
      <c r="BU1152" s="259"/>
      <c r="BV1152" s="259"/>
      <c r="BW1152" s="260"/>
      <c r="BX1152" s="219"/>
      <c r="BY1152" s="257"/>
      <c r="BZ1152" s="257"/>
      <c r="CA1152" s="257"/>
      <c r="CB1152" s="221"/>
      <c r="CC1152" s="222"/>
      <c r="CD1152" s="222"/>
      <c r="CE1152" s="222"/>
      <c r="CF1152" s="49"/>
    </row>
    <row r="1153" spans="1:84" s="62" customFormat="1" ht="15" customHeight="1">
      <c r="A1153" s="49"/>
      <c r="B1153" s="2">
        <v>139</v>
      </c>
      <c r="C1153" s="2">
        <v>18</v>
      </c>
      <c r="D1153" s="47" t="s">
        <v>1518</v>
      </c>
      <c r="E1153" s="47" t="s">
        <v>1517</v>
      </c>
      <c r="F1153" s="89" t="s">
        <v>1519</v>
      </c>
      <c r="G1153" s="48">
        <v>1996</v>
      </c>
      <c r="H1153" s="49" t="s">
        <v>36</v>
      </c>
      <c r="I1153" s="2" t="s">
        <v>34</v>
      </c>
      <c r="J1153" s="105">
        <f t="shared" si="85"/>
        <v>362.23</v>
      </c>
      <c r="K1153" s="249">
        <f t="shared" si="86"/>
        <v>373.02</v>
      </c>
      <c r="L1153" s="51">
        <f t="shared" si="87"/>
        <v>2</v>
      </c>
      <c r="M1153" s="52" t="str">
        <f t="shared" si="88"/>
        <v>nie</v>
      </c>
      <c r="N1153" s="106">
        <f>IF($M1153="ano",LARGE((Q1153,U1153,Y1153,AC1153,AG1153,AK1153,AO1153,AS1153,AW1153,BA1153,BE1153,BI1153,BM1153,BQ1153,BU1153,BY1153,CC1153),1)+LARGE((Q1153,U1153,Y1153,AC1153,AG1153,AK1153,AO1153,AS1153,AW1153,BA1153,BE1153,BI1153,BM1153,BQ1153,BU1153,BY1153,CC1153),2)+LARGE((Q1153,U1153,Y1153,AC1153,AG1153,AK1153,AO1153,AS1153,AW1153,BA1153,BE1153,BI1153,BM1153,BQ1153,BU1153,BY1153,CC1153),3)+LARGE((Q1153,U1153,Y1153,AC1153,AG1153,AK1153,AO1153,AS1153,AW1153,BA1153,BE1153,BI1153,BM1153,BQ1153,BU1153,BY1153,CC1153),4)+LARGE((Q1153,U1153,Y1153,AC1153,AG1153,AK1153,AO1153,AS1153,AW1153,BA1153,BE1153,BI1153,BM1153,BQ1153,BU1153,BY1153,CC1153),5),J1153)</f>
        <v>362.23</v>
      </c>
      <c r="O1153" s="250">
        <f>IF($M1153="ano",LARGE((S1153,W1153,AA1153,AE1153,AI1153,AM1153,AQ1153,AU1153,AY1153,BC1153,BG1153,BK1153,BO1153,BS1153,BW1153,CA1153,CE1153),1)+LARGE((S1153,W1153,AA1153,AE1153,AI1153,AM1153,AQ1153,AU1153,AY1153,BC1153,BG1153,BK1153,BO1153,BS1153,BW1153,CA1153,CE1153),2)+LARGE((S1153,W1153,AA1153,AE1153,AI1153,AM1153,AQ1153,AU1153,AY1153,BC1153,BG1153,BK1153,BO1153,BS1153,BW1153,CA1153,CE1153),3)+LARGE((S1153,W1153,AA1153,AE1153,AI1153,AM1153,AQ1153,AU1153,AY1153,BC1153,BG1153,BK1153,BO1153,BS1153,BW1153,CA1153,CE1153),4)+LARGE((S1153,W1153,AA1153,AE1153,AI1153,AM1153,AQ1153,AU1153,AY1153,BC1153,BG1153,BK1153,BO1153,BS1153,BW1153,CA1153,CE1153),5),K1153)</f>
        <v>373.02</v>
      </c>
      <c r="P1153" s="191"/>
      <c r="Q1153" s="192"/>
      <c r="R1153" s="192"/>
      <c r="S1153" s="193"/>
      <c r="T1153" s="194"/>
      <c r="U1153" s="195"/>
      <c r="V1153" s="195"/>
      <c r="W1153" s="196"/>
      <c r="X1153" s="197">
        <v>5.5150462962962964E-2</v>
      </c>
      <c r="Y1153" s="261">
        <v>192.08</v>
      </c>
      <c r="Z1153" s="197">
        <v>5.3556614583333335E-2</v>
      </c>
      <c r="AA1153" s="261">
        <v>197.79999999999998</v>
      </c>
      <c r="AB1153" s="200"/>
      <c r="AC1153" s="201"/>
      <c r="AD1153" s="201"/>
      <c r="AE1153" s="202"/>
      <c r="AF1153" s="203"/>
      <c r="AG1153" s="204" t="s">
        <v>247</v>
      </c>
      <c r="AH1153" s="204"/>
      <c r="AI1153" s="205"/>
      <c r="AJ1153" s="200"/>
      <c r="AK1153" s="201" t="s">
        <v>247</v>
      </c>
      <c r="AL1153" s="201"/>
      <c r="AM1153" s="202"/>
      <c r="AN1153" s="206"/>
      <c r="AO1153" s="207" t="s">
        <v>247</v>
      </c>
      <c r="AP1153" s="207"/>
      <c r="AQ1153" s="208"/>
      <c r="AR1153" s="77"/>
      <c r="AS1153" s="60"/>
      <c r="AT1153" s="60"/>
      <c r="AU1153" s="202"/>
      <c r="AV1153" s="78"/>
      <c r="AW1153" s="231"/>
      <c r="AX1153" s="231"/>
      <c r="AY1153" s="253"/>
      <c r="AZ1153" s="64"/>
      <c r="BA1153" s="207"/>
      <c r="BB1153" s="207"/>
      <c r="BC1153" s="208"/>
      <c r="BD1153" s="210"/>
      <c r="BE1153" s="211"/>
      <c r="BF1153" s="211"/>
      <c r="BG1153" s="212"/>
      <c r="BH1153" s="213"/>
      <c r="BI1153" s="214"/>
      <c r="BJ1153" s="214"/>
      <c r="BK1153" s="215"/>
      <c r="BL1153" s="112"/>
      <c r="BM1153" s="233"/>
      <c r="BN1153" s="233"/>
      <c r="BO1153" s="255"/>
      <c r="BP1153" s="216"/>
      <c r="BQ1153" s="216"/>
      <c r="BR1153" s="216"/>
      <c r="BS1153" s="217"/>
      <c r="BT1153" s="218">
        <v>5.1574074074074071E-2</v>
      </c>
      <c r="BU1153" s="256">
        <v>170.15</v>
      </c>
      <c r="BV1153" s="218">
        <v>5.0083583333333327E-2</v>
      </c>
      <c r="BW1153" s="262">
        <v>175.22</v>
      </c>
      <c r="BX1153" s="219"/>
      <c r="BY1153" s="257"/>
      <c r="BZ1153" s="257"/>
      <c r="CA1153" s="257"/>
      <c r="CB1153" s="221"/>
      <c r="CC1153" s="222"/>
      <c r="CD1153" s="222"/>
      <c r="CE1153" s="222"/>
      <c r="CF1153" s="49"/>
    </row>
    <row r="1154" spans="1:84" s="62" customFormat="1" ht="15" customHeight="1">
      <c r="A1154" s="49"/>
      <c r="B1154" s="2">
        <v>143</v>
      </c>
      <c r="C1154" s="2">
        <v>19</v>
      </c>
      <c r="D1154" s="47" t="s">
        <v>1925</v>
      </c>
      <c r="E1154" s="47" t="s">
        <v>1517</v>
      </c>
      <c r="F1154" s="89" t="s">
        <v>1926</v>
      </c>
      <c r="G1154" s="48">
        <v>1984</v>
      </c>
      <c r="H1154" s="49" t="s">
        <v>36</v>
      </c>
      <c r="I1154" s="2" t="str">
        <f t="shared" ref="I1154:I1161" si="90">IF(G1154&lt;=1953,"Z60",IF(G1154&lt;=1963,"Z50",IF(G1154&lt;=1973,"Z40","Z")))</f>
        <v>Z</v>
      </c>
      <c r="J1154" s="105">
        <f t="shared" si="85"/>
        <v>369.57</v>
      </c>
      <c r="K1154" s="249">
        <f t="shared" si="86"/>
        <v>369.57</v>
      </c>
      <c r="L1154" s="51">
        <f t="shared" si="87"/>
        <v>3</v>
      </c>
      <c r="M1154" s="52" t="str">
        <f t="shared" si="88"/>
        <v>nie</v>
      </c>
      <c r="N1154" s="106">
        <f>IF($M1154="ano",LARGE((Q1154,U1154,Y1154,AC1154,AG1154,AK1154,AO1154,AS1154,AW1154,BA1154,BE1154,BI1154,BM1154,BQ1154,BU1154,BY1154,CC1154),1)+LARGE((Q1154,U1154,Y1154,AC1154,AG1154,AK1154,AO1154,AS1154,AW1154,BA1154,BE1154,BI1154,BM1154,BQ1154,BU1154,BY1154,CC1154),2)+LARGE((Q1154,U1154,Y1154,AC1154,AG1154,AK1154,AO1154,AS1154,AW1154,BA1154,BE1154,BI1154,BM1154,BQ1154,BU1154,BY1154,CC1154),3)+LARGE((Q1154,U1154,Y1154,AC1154,AG1154,AK1154,AO1154,AS1154,AW1154,BA1154,BE1154,BI1154,BM1154,BQ1154,BU1154,BY1154,CC1154),4)+LARGE((Q1154,U1154,Y1154,AC1154,AG1154,AK1154,AO1154,AS1154,AW1154,BA1154,BE1154,BI1154,BM1154,BQ1154,BU1154,BY1154,CC1154),5),J1154)</f>
        <v>369.57</v>
      </c>
      <c r="O1154" s="250">
        <f>IF($M1154="ano",LARGE((S1154,W1154,AA1154,AE1154,AI1154,AM1154,AQ1154,AU1154,AY1154,BC1154,BG1154,BK1154,BO1154,BS1154,BW1154,CA1154,CE1154),1)+LARGE((S1154,W1154,AA1154,AE1154,AI1154,AM1154,AQ1154,AU1154,AY1154,BC1154,BG1154,BK1154,BO1154,BS1154,BW1154,CA1154,CE1154),2)+LARGE((S1154,W1154,AA1154,AE1154,AI1154,AM1154,AQ1154,AU1154,AY1154,BC1154,BG1154,BK1154,BO1154,BS1154,BW1154,CA1154,CE1154),3)+LARGE((S1154,W1154,AA1154,AE1154,AI1154,AM1154,AQ1154,AU1154,AY1154,BC1154,BG1154,BK1154,BO1154,BS1154,BW1154,CA1154,CE1154),4)+LARGE((S1154,W1154,AA1154,AE1154,AI1154,AM1154,AQ1154,AU1154,AY1154,BC1154,BG1154,BK1154,BO1154,BS1154,BW1154,CA1154,CE1154),5),K1154)</f>
        <v>369.57</v>
      </c>
      <c r="P1154" s="191"/>
      <c r="Q1154" s="192"/>
      <c r="R1154" s="192"/>
      <c r="S1154" s="193"/>
      <c r="T1154" s="194">
        <v>9.9120370370370373E-2</v>
      </c>
      <c r="U1154" s="256">
        <v>151.63999999999999</v>
      </c>
      <c r="V1154" s="194">
        <v>9.9120370370370373E-2</v>
      </c>
      <c r="W1154" s="256">
        <v>151.63999999999999</v>
      </c>
      <c r="X1154" s="197"/>
      <c r="Y1154" s="198" t="s">
        <v>247</v>
      </c>
      <c r="Z1154" s="198"/>
      <c r="AA1154" s="199" t="s">
        <v>247</v>
      </c>
      <c r="AB1154" s="200">
        <v>6.4722222222222223E-2</v>
      </c>
      <c r="AC1154" s="252">
        <v>132.57</v>
      </c>
      <c r="AD1154" s="200">
        <v>6.4722222222222223E-2</v>
      </c>
      <c r="AE1154" s="252">
        <v>132.57</v>
      </c>
      <c r="AF1154" s="203"/>
      <c r="AG1154" s="204" t="s">
        <v>247</v>
      </c>
      <c r="AH1154" s="204"/>
      <c r="AI1154" s="205"/>
      <c r="AJ1154" s="200">
        <v>7.076388888888889E-2</v>
      </c>
      <c r="AK1154" s="252">
        <v>85.36</v>
      </c>
      <c r="AL1154" s="200">
        <v>7.076388888888889E-2</v>
      </c>
      <c r="AM1154" s="252">
        <v>85.36</v>
      </c>
      <c r="AN1154" s="206"/>
      <c r="AO1154" s="207" t="s">
        <v>247</v>
      </c>
      <c r="AP1154" s="207"/>
      <c r="AQ1154" s="208"/>
      <c r="AR1154" s="77"/>
      <c r="AS1154" s="60"/>
      <c r="AT1154" s="60"/>
      <c r="AU1154" s="202"/>
      <c r="AV1154" s="78"/>
      <c r="AW1154" s="231"/>
      <c r="AX1154" s="231"/>
      <c r="AY1154" s="253"/>
      <c r="AZ1154" s="64"/>
      <c r="BA1154" s="207"/>
      <c r="BB1154" s="207"/>
      <c r="BC1154" s="208"/>
      <c r="BD1154" s="210"/>
      <c r="BE1154" s="211"/>
      <c r="BF1154" s="211"/>
      <c r="BG1154" s="212"/>
      <c r="BH1154" s="213"/>
      <c r="BI1154" s="214"/>
      <c r="BJ1154" s="214"/>
      <c r="BK1154" s="215"/>
      <c r="BL1154" s="112"/>
      <c r="BM1154" s="233"/>
      <c r="BN1154" s="233"/>
      <c r="BO1154" s="255"/>
      <c r="BP1154" s="216"/>
      <c r="BQ1154" s="216"/>
      <c r="BR1154" s="216"/>
      <c r="BS1154" s="217"/>
      <c r="BT1154" s="218"/>
      <c r="BU1154" s="259"/>
      <c r="BV1154" s="259"/>
      <c r="BW1154" s="260"/>
      <c r="BX1154" s="219"/>
      <c r="BY1154" s="257"/>
      <c r="BZ1154" s="257"/>
      <c r="CA1154" s="257"/>
      <c r="CB1154" s="221"/>
      <c r="CC1154" s="222"/>
      <c r="CD1154" s="222"/>
      <c r="CE1154" s="222"/>
      <c r="CF1154" s="49"/>
    </row>
    <row r="1155" spans="1:84" s="62" customFormat="1" ht="15" customHeight="1">
      <c r="A1155" s="49"/>
      <c r="B1155" s="2">
        <v>144</v>
      </c>
      <c r="C1155" s="2">
        <v>20</v>
      </c>
      <c r="D1155" s="49" t="s">
        <v>95</v>
      </c>
      <c r="E1155" s="49" t="s">
        <v>96</v>
      </c>
      <c r="F1155" s="93" t="s">
        <v>1542</v>
      </c>
      <c r="G1155" s="85">
        <v>1981</v>
      </c>
      <c r="H1155" s="49" t="s">
        <v>36</v>
      </c>
      <c r="I1155" s="2" t="str">
        <f t="shared" si="90"/>
        <v>Z</v>
      </c>
      <c r="J1155" s="105">
        <f t="shared" si="85"/>
        <v>367.22</v>
      </c>
      <c r="K1155" s="249">
        <f t="shared" si="86"/>
        <v>368.12</v>
      </c>
      <c r="L1155" s="51">
        <f t="shared" si="87"/>
        <v>3</v>
      </c>
      <c r="M1155" s="52" t="str">
        <f t="shared" si="88"/>
        <v>nie</v>
      </c>
      <c r="N1155" s="106">
        <f>IF($M1155="ano",LARGE((Q1155,U1155,Y1155,AC1155,AG1155,AK1155,AO1155,AS1155,AW1155,BA1155,BE1155,BI1155,BM1155,BQ1155,BU1155,BY1155,CC1155),1)+LARGE((Q1155,U1155,Y1155,AC1155,AG1155,AK1155,AO1155,AS1155,AW1155,BA1155,BE1155,BI1155,BM1155,BQ1155,BU1155,BY1155,CC1155),2)+LARGE((Q1155,U1155,Y1155,AC1155,AG1155,AK1155,AO1155,AS1155,AW1155,BA1155,BE1155,BI1155,BM1155,BQ1155,BU1155,BY1155,CC1155),3)+LARGE((Q1155,U1155,Y1155,AC1155,AG1155,AK1155,AO1155,AS1155,AW1155,BA1155,BE1155,BI1155,BM1155,BQ1155,BU1155,BY1155,CC1155),4)+LARGE((Q1155,U1155,Y1155,AC1155,AG1155,AK1155,AO1155,AS1155,AW1155,BA1155,BE1155,BI1155,BM1155,BQ1155,BU1155,BY1155,CC1155),5),J1155)</f>
        <v>367.22</v>
      </c>
      <c r="O1155" s="250">
        <f>IF($M1155="ano",LARGE((S1155,W1155,AA1155,AE1155,AI1155,AM1155,AQ1155,AU1155,AY1155,BC1155,BG1155,BK1155,BO1155,BS1155,BW1155,CA1155,CE1155),1)+LARGE((S1155,W1155,AA1155,AE1155,AI1155,AM1155,AQ1155,AU1155,AY1155,BC1155,BG1155,BK1155,BO1155,BS1155,BW1155,CA1155,CE1155),2)+LARGE((S1155,W1155,AA1155,AE1155,AI1155,AM1155,AQ1155,AU1155,AY1155,BC1155,BG1155,BK1155,BO1155,BS1155,BW1155,CA1155,CE1155),3)+LARGE((S1155,W1155,AA1155,AE1155,AI1155,AM1155,AQ1155,AU1155,AY1155,BC1155,BG1155,BK1155,BO1155,BS1155,BW1155,CA1155,CE1155),4)+LARGE((S1155,W1155,AA1155,AE1155,AI1155,AM1155,AQ1155,AU1155,AY1155,BC1155,BG1155,BK1155,BO1155,BS1155,BW1155,CA1155,CE1155),5),K1155)</f>
        <v>368.12</v>
      </c>
      <c r="P1155" s="54"/>
      <c r="Q1155" s="55"/>
      <c r="R1155" s="55"/>
      <c r="S1155" s="193"/>
      <c r="T1155" s="56"/>
      <c r="U1155" s="57"/>
      <c r="V1155" s="57"/>
      <c r="W1155" s="196"/>
      <c r="X1155" s="58"/>
      <c r="Y1155" s="59" t="s">
        <v>247</v>
      </c>
      <c r="Z1155" s="59"/>
      <c r="AA1155" s="199" t="s">
        <v>247</v>
      </c>
      <c r="AB1155" s="200">
        <v>6.9305555555555551E-2</v>
      </c>
      <c r="AC1155" s="252">
        <v>113.63</v>
      </c>
      <c r="AD1155" s="200">
        <v>6.9139222222222227E-2</v>
      </c>
      <c r="AE1155" s="252">
        <v>113.91000000000001</v>
      </c>
      <c r="AF1155" s="61"/>
      <c r="AG1155" s="61" t="s">
        <v>247</v>
      </c>
      <c r="AH1155" s="61"/>
      <c r="AI1155" s="205"/>
      <c r="AJ1155" s="200">
        <v>6.2129629629629625E-2</v>
      </c>
      <c r="AK1155" s="252">
        <v>123.75</v>
      </c>
      <c r="AL1155" s="200">
        <v>6.1980518518518518E-2</v>
      </c>
      <c r="AM1155" s="252">
        <v>124.05000000000001</v>
      </c>
      <c r="AN1155" s="206">
        <v>3.4479166666666665E-2</v>
      </c>
      <c r="AO1155" s="251">
        <v>129.84</v>
      </c>
      <c r="AP1155" s="206">
        <v>3.4396416666666665E-2</v>
      </c>
      <c r="AQ1155" s="251">
        <v>130.16</v>
      </c>
      <c r="AR1155" s="77"/>
      <c r="AS1155" s="60"/>
      <c r="AT1155" s="60"/>
      <c r="AU1155" s="202"/>
      <c r="AV1155" s="78"/>
      <c r="AW1155" s="231"/>
      <c r="AX1155" s="231"/>
      <c r="AY1155" s="253"/>
      <c r="AZ1155" s="64"/>
      <c r="BA1155" s="207"/>
      <c r="BB1155" s="207"/>
      <c r="BC1155" s="208"/>
      <c r="BD1155" s="210"/>
      <c r="BE1155" s="211"/>
      <c r="BF1155" s="211"/>
      <c r="BG1155" s="212"/>
      <c r="BH1155" s="213"/>
      <c r="BI1155" s="214"/>
      <c r="BJ1155" s="214"/>
      <c r="BK1155" s="215"/>
      <c r="BL1155" s="112"/>
      <c r="BM1155" s="233"/>
      <c r="BN1155" s="233"/>
      <c r="BO1155" s="255"/>
      <c r="BP1155" s="69"/>
      <c r="BQ1155" s="69"/>
      <c r="BR1155" s="69"/>
      <c r="BS1155" s="217"/>
      <c r="BT1155" s="218"/>
      <c r="BU1155" s="259"/>
      <c r="BV1155" s="259"/>
      <c r="BW1155" s="260"/>
      <c r="BX1155" s="219"/>
      <c r="BY1155" s="257"/>
      <c r="BZ1155" s="257"/>
      <c r="CA1155" s="257"/>
      <c r="CB1155" s="221"/>
      <c r="CC1155" s="222"/>
      <c r="CD1155" s="222"/>
      <c r="CE1155" s="222"/>
      <c r="CF1155" s="49"/>
    </row>
    <row r="1156" spans="1:84" s="62" customFormat="1" ht="15" customHeight="1">
      <c r="A1156" s="49"/>
      <c r="B1156" s="2">
        <v>159</v>
      </c>
      <c r="C1156" s="2">
        <v>21</v>
      </c>
      <c r="D1156" s="49" t="s">
        <v>1651</v>
      </c>
      <c r="E1156" s="49" t="s">
        <v>1508</v>
      </c>
      <c r="F1156" s="93"/>
      <c r="G1156" s="85">
        <v>1985</v>
      </c>
      <c r="H1156" s="49" t="s">
        <v>36</v>
      </c>
      <c r="I1156" s="2" t="str">
        <f t="shared" si="90"/>
        <v>Z</v>
      </c>
      <c r="J1156" s="105">
        <f t="shared" si="85"/>
        <v>342.17999999999995</v>
      </c>
      <c r="K1156" s="249">
        <f t="shared" si="86"/>
        <v>342.17999999999995</v>
      </c>
      <c r="L1156" s="51">
        <f t="shared" si="87"/>
        <v>3</v>
      </c>
      <c r="M1156" s="52" t="str">
        <f t="shared" si="88"/>
        <v>nie</v>
      </c>
      <c r="N1156" s="106">
        <f>IF($M1156="ano",LARGE((Q1156,U1156,Y1156,AC1156,AG1156,AK1156,AO1156,AS1156,AW1156,BA1156,BE1156,BI1156,BM1156,BQ1156,BU1156,BY1156,CC1156),1)+LARGE((Q1156,U1156,Y1156,AC1156,AG1156,AK1156,AO1156,AS1156,AW1156,BA1156,BE1156,BI1156,BM1156,BQ1156,BU1156,BY1156,CC1156),2)+LARGE((Q1156,U1156,Y1156,AC1156,AG1156,AK1156,AO1156,AS1156,AW1156,BA1156,BE1156,BI1156,BM1156,BQ1156,BU1156,BY1156,CC1156),3)+LARGE((Q1156,U1156,Y1156,AC1156,AG1156,AK1156,AO1156,AS1156,AW1156,BA1156,BE1156,BI1156,BM1156,BQ1156,BU1156,BY1156,CC1156),4)+LARGE((Q1156,U1156,Y1156,AC1156,AG1156,AK1156,AO1156,AS1156,AW1156,BA1156,BE1156,BI1156,BM1156,BQ1156,BU1156,BY1156,CC1156),5),J1156)</f>
        <v>342.17999999999995</v>
      </c>
      <c r="O1156" s="250">
        <f>IF($M1156="ano",LARGE((S1156,W1156,AA1156,AE1156,AI1156,AM1156,AQ1156,AU1156,AY1156,BC1156,BG1156,BK1156,BO1156,BS1156,BW1156,CA1156,CE1156),1)+LARGE((S1156,W1156,AA1156,AE1156,AI1156,AM1156,AQ1156,AU1156,AY1156,BC1156,BG1156,BK1156,BO1156,BS1156,BW1156,CA1156,CE1156),2)+LARGE((S1156,W1156,AA1156,AE1156,AI1156,AM1156,AQ1156,AU1156,AY1156,BC1156,BG1156,BK1156,BO1156,BS1156,BW1156,CA1156,CE1156),3)+LARGE((S1156,W1156,AA1156,AE1156,AI1156,AM1156,AQ1156,AU1156,AY1156,BC1156,BG1156,BK1156,BO1156,BS1156,BW1156,CA1156,CE1156),4)+LARGE((S1156,W1156,AA1156,AE1156,AI1156,AM1156,AQ1156,AU1156,AY1156,BC1156,BG1156,BK1156,BO1156,BS1156,BW1156,CA1156,CE1156),5),K1156)</f>
        <v>342.17999999999995</v>
      </c>
      <c r="P1156" s="191"/>
      <c r="Q1156" s="192"/>
      <c r="R1156" s="192"/>
      <c r="S1156" s="193"/>
      <c r="T1156" s="194"/>
      <c r="U1156" s="195"/>
      <c r="V1156" s="195"/>
      <c r="W1156" s="196"/>
      <c r="X1156" s="197">
        <v>7.0381944444444441E-2</v>
      </c>
      <c r="Y1156" s="261">
        <v>123.61</v>
      </c>
      <c r="Z1156" s="197">
        <v>7.0381944444444441E-2</v>
      </c>
      <c r="AA1156" s="261">
        <v>123.61</v>
      </c>
      <c r="AB1156" s="200">
        <v>7.1249999999999994E-2</v>
      </c>
      <c r="AC1156" s="252">
        <v>105.6</v>
      </c>
      <c r="AD1156" s="200">
        <v>7.1249999999999994E-2</v>
      </c>
      <c r="AE1156" s="252">
        <v>105.6</v>
      </c>
      <c r="AF1156" s="203"/>
      <c r="AG1156" s="204" t="s">
        <v>247</v>
      </c>
      <c r="AH1156" s="204"/>
      <c r="AI1156" s="205"/>
      <c r="AJ1156" s="200"/>
      <c r="AK1156" s="201" t="s">
        <v>247</v>
      </c>
      <c r="AL1156" s="201"/>
      <c r="AM1156" s="202"/>
      <c r="AN1156" s="206">
        <v>3.6631944444444446E-2</v>
      </c>
      <c r="AO1156" s="251">
        <v>112.97</v>
      </c>
      <c r="AP1156" s="206">
        <v>3.6631944444444446E-2</v>
      </c>
      <c r="AQ1156" s="251">
        <v>112.97</v>
      </c>
      <c r="AR1156" s="77"/>
      <c r="AS1156" s="60"/>
      <c r="AT1156" s="60"/>
      <c r="AU1156" s="202"/>
      <c r="AV1156" s="78"/>
      <c r="AW1156" s="231"/>
      <c r="AX1156" s="231"/>
      <c r="AY1156" s="253"/>
      <c r="AZ1156" s="64"/>
      <c r="BA1156" s="207"/>
      <c r="BB1156" s="207"/>
      <c r="BC1156" s="208"/>
      <c r="BD1156" s="210"/>
      <c r="BE1156" s="211"/>
      <c r="BF1156" s="211"/>
      <c r="BG1156" s="212"/>
      <c r="BH1156" s="213"/>
      <c r="BI1156" s="214"/>
      <c r="BJ1156" s="214"/>
      <c r="BK1156" s="215"/>
      <c r="BL1156" s="112"/>
      <c r="BM1156" s="233"/>
      <c r="BN1156" s="233"/>
      <c r="BO1156" s="255"/>
      <c r="BP1156" s="216"/>
      <c r="BQ1156" s="216"/>
      <c r="BR1156" s="216"/>
      <c r="BS1156" s="217"/>
      <c r="BT1156" s="218"/>
      <c r="BU1156" s="259"/>
      <c r="BV1156" s="259"/>
      <c r="BW1156" s="260"/>
      <c r="BX1156" s="219"/>
      <c r="BY1156" s="257"/>
      <c r="BZ1156" s="257"/>
      <c r="CA1156" s="257"/>
      <c r="CB1156" s="221"/>
      <c r="CC1156" s="222"/>
      <c r="CD1156" s="222"/>
      <c r="CE1156" s="222"/>
      <c r="CF1156" s="49"/>
    </row>
    <row r="1157" spans="1:84" s="62" customFormat="1" ht="15" customHeight="1">
      <c r="A1157" s="49"/>
      <c r="B1157" s="2">
        <v>168</v>
      </c>
      <c r="C1157" s="2">
        <v>22</v>
      </c>
      <c r="D1157" s="49" t="s">
        <v>142</v>
      </c>
      <c r="E1157" s="49" t="s">
        <v>1589</v>
      </c>
      <c r="F1157" s="93" t="s">
        <v>143</v>
      </c>
      <c r="G1157" s="85">
        <v>1982</v>
      </c>
      <c r="H1157" s="49" t="s">
        <v>36</v>
      </c>
      <c r="I1157" s="2" t="str">
        <f t="shared" si="90"/>
        <v>Z</v>
      </c>
      <c r="J1157" s="105">
        <f t="shared" si="85"/>
        <v>330.34</v>
      </c>
      <c r="K1157" s="249">
        <f t="shared" si="86"/>
        <v>330.71999999999997</v>
      </c>
      <c r="L1157" s="51">
        <f t="shared" si="87"/>
        <v>2</v>
      </c>
      <c r="M1157" s="52" t="str">
        <f t="shared" si="88"/>
        <v>nie</v>
      </c>
      <c r="N1157" s="106">
        <f>IF($M1157="ano",LARGE((Q1157,U1157,Y1157,AC1157,AG1157,AK1157,AO1157,AS1157,AW1157,BA1157,BE1157,BI1157,BM1157,BQ1157,BU1157,BY1157,CC1157),1)+LARGE((Q1157,U1157,Y1157,AC1157,AG1157,AK1157,AO1157,AS1157,AW1157,BA1157,BE1157,BI1157,BM1157,BQ1157,BU1157,BY1157,CC1157),2)+LARGE((Q1157,U1157,Y1157,AC1157,AG1157,AK1157,AO1157,AS1157,AW1157,BA1157,BE1157,BI1157,BM1157,BQ1157,BU1157,BY1157,CC1157),3)+LARGE((Q1157,U1157,Y1157,AC1157,AG1157,AK1157,AO1157,AS1157,AW1157,BA1157,BE1157,BI1157,BM1157,BQ1157,BU1157,BY1157,CC1157),4)+LARGE((Q1157,U1157,Y1157,AC1157,AG1157,AK1157,AO1157,AS1157,AW1157,BA1157,BE1157,BI1157,BM1157,BQ1157,BU1157,BY1157,CC1157),5),J1157)</f>
        <v>330.34</v>
      </c>
      <c r="O1157" s="250">
        <f>IF($M1157="ano",LARGE((S1157,W1157,AA1157,AE1157,AI1157,AM1157,AQ1157,AU1157,AY1157,BC1157,BG1157,BK1157,BO1157,BS1157,BW1157,CA1157,CE1157),1)+LARGE((S1157,W1157,AA1157,AE1157,AI1157,AM1157,AQ1157,AU1157,AY1157,BC1157,BG1157,BK1157,BO1157,BS1157,BW1157,CA1157,CE1157),2)+LARGE((S1157,W1157,AA1157,AE1157,AI1157,AM1157,AQ1157,AU1157,AY1157,BC1157,BG1157,BK1157,BO1157,BS1157,BW1157,CA1157,CE1157),3)+LARGE((S1157,W1157,AA1157,AE1157,AI1157,AM1157,AQ1157,AU1157,AY1157,BC1157,BG1157,BK1157,BO1157,BS1157,BW1157,CA1157,CE1157),4)+LARGE((S1157,W1157,AA1157,AE1157,AI1157,AM1157,AQ1157,AU1157,AY1157,BC1157,BG1157,BK1157,BO1157,BS1157,BW1157,CA1157,CE1157),5),K1157)</f>
        <v>330.71999999999997</v>
      </c>
      <c r="P1157" s="54"/>
      <c r="Q1157" s="55"/>
      <c r="R1157" s="55"/>
      <c r="S1157" s="193"/>
      <c r="T1157" s="56"/>
      <c r="U1157" s="57"/>
      <c r="V1157" s="57"/>
      <c r="W1157" s="196"/>
      <c r="X1157" s="58"/>
      <c r="Y1157" s="59" t="s">
        <v>247</v>
      </c>
      <c r="Z1157" s="59"/>
      <c r="AA1157" s="199" t="s">
        <v>247</v>
      </c>
      <c r="AB1157" s="200">
        <v>5.7013888888888892E-2</v>
      </c>
      <c r="AC1157" s="252">
        <v>164.42</v>
      </c>
      <c r="AD1157" s="200">
        <v>5.6951173611111114E-2</v>
      </c>
      <c r="AE1157" s="252">
        <v>164.60999999999999</v>
      </c>
      <c r="AF1157" s="61"/>
      <c r="AG1157" s="61" t="s">
        <v>247</v>
      </c>
      <c r="AH1157" s="61"/>
      <c r="AI1157" s="205"/>
      <c r="AJ1157" s="200"/>
      <c r="AK1157" s="201" t="s">
        <v>247</v>
      </c>
      <c r="AL1157" s="201"/>
      <c r="AM1157" s="202"/>
      <c r="AN1157" s="206"/>
      <c r="AO1157" s="207" t="s">
        <v>247</v>
      </c>
      <c r="AP1157" s="207"/>
      <c r="AQ1157" s="208"/>
      <c r="AR1157" s="77"/>
      <c r="AS1157" s="60"/>
      <c r="AT1157" s="60"/>
      <c r="AU1157" s="202"/>
      <c r="AV1157" s="78"/>
      <c r="AW1157" s="231"/>
      <c r="AX1157" s="231"/>
      <c r="AY1157" s="253"/>
      <c r="AZ1157" s="64"/>
      <c r="BA1157" s="207"/>
      <c r="BB1157" s="207"/>
      <c r="BC1157" s="208"/>
      <c r="BD1157" s="210">
        <v>5.7314814814814805E-2</v>
      </c>
      <c r="BE1157" s="258">
        <v>165.92</v>
      </c>
      <c r="BF1157" s="210">
        <v>5.7251768518518507E-2</v>
      </c>
      <c r="BG1157" s="258">
        <v>166.10999999999999</v>
      </c>
      <c r="BH1157" s="213"/>
      <c r="BI1157" s="214"/>
      <c r="BJ1157" s="214"/>
      <c r="BK1157" s="215"/>
      <c r="BL1157" s="112"/>
      <c r="BM1157" s="233"/>
      <c r="BN1157" s="233"/>
      <c r="BO1157" s="255"/>
      <c r="BP1157" s="69"/>
      <c r="BQ1157" s="69"/>
      <c r="BR1157" s="69"/>
      <c r="BS1157" s="217"/>
      <c r="BT1157" s="218"/>
      <c r="BU1157" s="259"/>
      <c r="BV1157" s="259"/>
      <c r="BW1157" s="260"/>
      <c r="BX1157" s="219"/>
      <c r="BY1157" s="257"/>
      <c r="BZ1157" s="257"/>
      <c r="CA1157" s="257"/>
      <c r="CB1157" s="221"/>
      <c r="CC1157" s="222"/>
      <c r="CD1157" s="222"/>
      <c r="CE1157" s="222"/>
      <c r="CF1157" s="49"/>
    </row>
    <row r="1158" spans="1:84" s="62" customFormat="1" ht="15" customHeight="1">
      <c r="A1158" s="49"/>
      <c r="B1158" s="2">
        <v>173</v>
      </c>
      <c r="C1158" s="2">
        <v>23</v>
      </c>
      <c r="D1158" s="47" t="s">
        <v>1552</v>
      </c>
      <c r="E1158" s="47" t="s">
        <v>1551</v>
      </c>
      <c r="F1158" s="89" t="s">
        <v>1553</v>
      </c>
      <c r="G1158" s="48">
        <v>1990</v>
      </c>
      <c r="H1158" s="49" t="s">
        <v>36</v>
      </c>
      <c r="I1158" s="2" t="str">
        <f t="shared" si="90"/>
        <v>Z</v>
      </c>
      <c r="J1158" s="105">
        <f t="shared" ref="J1158:J1221" si="91">SUMIF($P$5:$CF$5,"Body",P1158:CF1158)</f>
        <v>325.32</v>
      </c>
      <c r="K1158" s="249">
        <f t="shared" ref="K1158:K1221" si="92">SUMIF($P$5:$CF$5,"Body koef-vek",P1158:CF1158)</f>
        <v>325.32</v>
      </c>
      <c r="L1158" s="51">
        <f t="shared" ref="L1158:L1221" si="93">COUNT(Q1158,U1158,Y1158,AC1158,AG1158,AK1158,AO1158,AS1158,AW1158,BA1158,BE1158,BI1158,BM1158,BQ1158,BU1158,BY1158,CC1158)</f>
        <v>2</v>
      </c>
      <c r="M1158" s="52" t="str">
        <f t="shared" ref="M1158:M1221" si="94">IF(L1158&lt;=5,"nie","ano")</f>
        <v>nie</v>
      </c>
      <c r="N1158" s="106">
        <f>IF($M1158="ano",LARGE((Q1158,U1158,Y1158,AC1158,AG1158,AK1158,AO1158,AS1158,AW1158,BA1158,BE1158,BI1158,BM1158,BQ1158,BU1158,BY1158,CC1158),1)+LARGE((Q1158,U1158,Y1158,AC1158,AG1158,AK1158,AO1158,AS1158,AW1158,BA1158,BE1158,BI1158,BM1158,BQ1158,BU1158,BY1158,CC1158),2)+LARGE((Q1158,U1158,Y1158,AC1158,AG1158,AK1158,AO1158,AS1158,AW1158,BA1158,BE1158,BI1158,BM1158,BQ1158,BU1158,BY1158,CC1158),3)+LARGE((Q1158,U1158,Y1158,AC1158,AG1158,AK1158,AO1158,AS1158,AW1158,BA1158,BE1158,BI1158,BM1158,BQ1158,BU1158,BY1158,CC1158),4)+LARGE((Q1158,U1158,Y1158,AC1158,AG1158,AK1158,AO1158,AS1158,AW1158,BA1158,BE1158,BI1158,BM1158,BQ1158,BU1158,BY1158,CC1158),5),J1158)</f>
        <v>325.32</v>
      </c>
      <c r="O1158" s="250">
        <f>IF($M1158="ano",LARGE((S1158,W1158,AA1158,AE1158,AI1158,AM1158,AQ1158,AU1158,AY1158,BC1158,BG1158,BK1158,BO1158,BS1158,BW1158,CA1158,CE1158),1)+LARGE((S1158,W1158,AA1158,AE1158,AI1158,AM1158,AQ1158,AU1158,AY1158,BC1158,BG1158,BK1158,BO1158,BS1158,BW1158,CA1158,CE1158),2)+LARGE((S1158,W1158,AA1158,AE1158,AI1158,AM1158,AQ1158,AU1158,AY1158,BC1158,BG1158,BK1158,BO1158,BS1158,BW1158,CA1158,CE1158),3)+LARGE((S1158,W1158,AA1158,AE1158,AI1158,AM1158,AQ1158,AU1158,AY1158,BC1158,BG1158,BK1158,BO1158,BS1158,BW1158,CA1158,CE1158),4)+LARGE((S1158,W1158,AA1158,AE1158,AI1158,AM1158,AQ1158,AU1158,AY1158,BC1158,BG1158,BK1158,BO1158,BS1158,BW1158,CA1158,CE1158),5),K1158)</f>
        <v>325.32</v>
      </c>
      <c r="P1158" s="191"/>
      <c r="Q1158" s="192"/>
      <c r="R1158" s="192"/>
      <c r="S1158" s="193"/>
      <c r="T1158" s="194"/>
      <c r="U1158" s="195"/>
      <c r="V1158" s="195"/>
      <c r="W1158" s="196"/>
      <c r="X1158" s="197">
        <v>5.9768518518518519E-2</v>
      </c>
      <c r="Y1158" s="261">
        <v>171.32</v>
      </c>
      <c r="Z1158" s="197">
        <v>5.9768518518518519E-2</v>
      </c>
      <c r="AA1158" s="261">
        <v>171.32</v>
      </c>
      <c r="AB1158" s="200"/>
      <c r="AC1158" s="201"/>
      <c r="AD1158" s="201"/>
      <c r="AE1158" s="202"/>
      <c r="AF1158" s="203"/>
      <c r="AG1158" s="204" t="s">
        <v>247</v>
      </c>
      <c r="AH1158" s="204"/>
      <c r="AI1158" s="205"/>
      <c r="AJ1158" s="200"/>
      <c r="AK1158" s="201" t="s">
        <v>247</v>
      </c>
      <c r="AL1158" s="201"/>
      <c r="AM1158" s="202"/>
      <c r="AN1158" s="206"/>
      <c r="AO1158" s="207" t="s">
        <v>247</v>
      </c>
      <c r="AP1158" s="207"/>
      <c r="AQ1158" s="208"/>
      <c r="AR1158" s="77"/>
      <c r="AS1158" s="60"/>
      <c r="AT1158" s="60"/>
      <c r="AU1158" s="202"/>
      <c r="AV1158" s="78"/>
      <c r="AW1158" s="231"/>
      <c r="AX1158" s="231"/>
      <c r="AY1158" s="253"/>
      <c r="AZ1158" s="64"/>
      <c r="BA1158" s="207"/>
      <c r="BB1158" s="207"/>
      <c r="BC1158" s="208"/>
      <c r="BD1158" s="210"/>
      <c r="BE1158" s="211"/>
      <c r="BF1158" s="211"/>
      <c r="BG1158" s="212"/>
      <c r="BH1158" s="213"/>
      <c r="BI1158" s="214"/>
      <c r="BJ1158" s="214"/>
      <c r="BK1158" s="215"/>
      <c r="BL1158" s="112"/>
      <c r="BM1158" s="233"/>
      <c r="BN1158" s="233"/>
      <c r="BO1158" s="255"/>
      <c r="BP1158" s="216"/>
      <c r="BQ1158" s="216"/>
      <c r="BR1158" s="216"/>
      <c r="BS1158" s="217"/>
      <c r="BT1158" s="218"/>
      <c r="BU1158" s="259"/>
      <c r="BV1158" s="259"/>
      <c r="BW1158" s="260"/>
      <c r="BX1158" s="219"/>
      <c r="BY1158" s="257"/>
      <c r="BZ1158" s="257"/>
      <c r="CA1158" s="257"/>
      <c r="CB1158" s="221">
        <v>5.8576388888888886E-2</v>
      </c>
      <c r="CC1158" s="222">
        <v>154</v>
      </c>
      <c r="CD1158" s="221">
        <v>5.8576388888888886E-2</v>
      </c>
      <c r="CE1158" s="222">
        <v>154</v>
      </c>
      <c r="CF1158" s="49"/>
    </row>
    <row r="1159" spans="1:84" s="62" customFormat="1" ht="15" customHeight="1">
      <c r="A1159" s="49"/>
      <c r="B1159" s="2">
        <v>181</v>
      </c>
      <c r="C1159" s="2">
        <v>24</v>
      </c>
      <c r="D1159" s="49" t="s">
        <v>903</v>
      </c>
      <c r="E1159" s="49" t="s">
        <v>1508</v>
      </c>
      <c r="F1159" s="93" t="s">
        <v>1952</v>
      </c>
      <c r="G1159" s="85">
        <v>1978</v>
      </c>
      <c r="H1159" s="49" t="s">
        <v>36</v>
      </c>
      <c r="I1159" s="2" t="str">
        <f t="shared" si="90"/>
        <v>Z</v>
      </c>
      <c r="J1159" s="105">
        <f t="shared" si="91"/>
        <v>315.87999999999994</v>
      </c>
      <c r="K1159" s="249">
        <f t="shared" si="92"/>
        <v>318.95999999999998</v>
      </c>
      <c r="L1159" s="51">
        <f t="shared" si="93"/>
        <v>4</v>
      </c>
      <c r="M1159" s="52" t="str">
        <f t="shared" si="94"/>
        <v>nie</v>
      </c>
      <c r="N1159" s="106">
        <f>IF($M1159="ano",LARGE((Q1159,U1159,Y1159,AC1159,AG1159,AK1159,AO1159,AS1159,AW1159,BA1159,BE1159,BI1159,BM1159,BQ1159,BU1159,BY1159,CC1159),1)+LARGE((Q1159,U1159,Y1159,AC1159,AG1159,AK1159,AO1159,AS1159,AW1159,BA1159,BE1159,BI1159,BM1159,BQ1159,BU1159,BY1159,CC1159),2)+LARGE((Q1159,U1159,Y1159,AC1159,AG1159,AK1159,AO1159,AS1159,AW1159,BA1159,BE1159,BI1159,BM1159,BQ1159,BU1159,BY1159,CC1159),3)+LARGE((Q1159,U1159,Y1159,AC1159,AG1159,AK1159,AO1159,AS1159,AW1159,BA1159,BE1159,BI1159,BM1159,BQ1159,BU1159,BY1159,CC1159),4)+LARGE((Q1159,U1159,Y1159,AC1159,AG1159,AK1159,AO1159,AS1159,AW1159,BA1159,BE1159,BI1159,BM1159,BQ1159,BU1159,BY1159,CC1159),5),J1159)</f>
        <v>315.87999999999994</v>
      </c>
      <c r="O1159" s="250">
        <f>IF($M1159="ano",LARGE((S1159,W1159,AA1159,AE1159,AI1159,AM1159,AQ1159,AU1159,AY1159,BC1159,BG1159,BK1159,BO1159,BS1159,BW1159,CA1159,CE1159),1)+LARGE((S1159,W1159,AA1159,AE1159,AI1159,AM1159,AQ1159,AU1159,AY1159,BC1159,BG1159,BK1159,BO1159,BS1159,BW1159,CA1159,CE1159),2)+LARGE((S1159,W1159,AA1159,AE1159,AI1159,AM1159,AQ1159,AU1159,AY1159,BC1159,BG1159,BK1159,BO1159,BS1159,BW1159,CA1159,CE1159),3)+LARGE((S1159,W1159,AA1159,AE1159,AI1159,AM1159,AQ1159,AU1159,AY1159,BC1159,BG1159,BK1159,BO1159,BS1159,BW1159,CA1159,CE1159),4)+LARGE((S1159,W1159,AA1159,AE1159,AI1159,AM1159,AQ1159,AU1159,AY1159,BC1159,BG1159,BK1159,BO1159,BS1159,BW1159,CA1159,CE1159),5),K1159)</f>
        <v>318.95999999999998</v>
      </c>
      <c r="P1159" s="191"/>
      <c r="Q1159" s="192"/>
      <c r="R1159" s="192"/>
      <c r="S1159" s="193"/>
      <c r="T1159" s="194">
        <v>0.12594907407407407</v>
      </c>
      <c r="U1159" s="256">
        <v>73.58</v>
      </c>
      <c r="V1159" s="194">
        <v>0.12473996296296296</v>
      </c>
      <c r="W1159" s="256">
        <v>74.300000000000011</v>
      </c>
      <c r="X1159" s="197"/>
      <c r="Y1159" s="198" t="s">
        <v>247</v>
      </c>
      <c r="Z1159" s="198"/>
      <c r="AA1159" s="199" t="s">
        <v>247</v>
      </c>
      <c r="AB1159" s="200"/>
      <c r="AC1159" s="201"/>
      <c r="AD1159" s="201"/>
      <c r="AE1159" s="202"/>
      <c r="AF1159" s="203"/>
      <c r="AG1159" s="204"/>
      <c r="AH1159" s="204"/>
      <c r="AI1159" s="205"/>
      <c r="AJ1159" s="200"/>
      <c r="AK1159" s="201" t="s">
        <v>247</v>
      </c>
      <c r="AL1159" s="201"/>
      <c r="AM1159" s="202"/>
      <c r="AN1159" s="206"/>
      <c r="AO1159" s="207" t="s">
        <v>247</v>
      </c>
      <c r="AP1159" s="207"/>
      <c r="AQ1159" s="208"/>
      <c r="AR1159" s="77"/>
      <c r="AS1159" s="60"/>
      <c r="AT1159" s="60"/>
      <c r="AU1159" s="202"/>
      <c r="AV1159" s="78"/>
      <c r="AW1159" s="231"/>
      <c r="AX1159" s="231"/>
      <c r="AY1159" s="253"/>
      <c r="AZ1159" s="64"/>
      <c r="BA1159" s="207"/>
      <c r="BB1159" s="207"/>
      <c r="BC1159" s="208"/>
      <c r="BD1159" s="210">
        <v>7.4293981481481475E-2</v>
      </c>
      <c r="BE1159" s="258">
        <v>96.57</v>
      </c>
      <c r="BF1159" s="210">
        <v>7.3580759259259249E-2</v>
      </c>
      <c r="BG1159" s="258">
        <v>97.51</v>
      </c>
      <c r="BH1159" s="213"/>
      <c r="BI1159" s="214"/>
      <c r="BJ1159" s="214"/>
      <c r="BK1159" s="215"/>
      <c r="BL1159" s="112">
        <v>7.8020833333333331E-2</v>
      </c>
      <c r="BM1159" s="233">
        <v>101.77</v>
      </c>
      <c r="BN1159" s="112">
        <v>7.7271833333333331E-2</v>
      </c>
      <c r="BO1159" s="233">
        <v>102.76</v>
      </c>
      <c r="BP1159" s="216"/>
      <c r="BQ1159" s="216"/>
      <c r="BR1159" s="216"/>
      <c r="BS1159" s="217"/>
      <c r="BT1159" s="218"/>
      <c r="BU1159" s="259"/>
      <c r="BV1159" s="259"/>
      <c r="BW1159" s="260"/>
      <c r="BX1159" s="219"/>
      <c r="BY1159" s="257"/>
      <c r="BZ1159" s="257"/>
      <c r="CA1159" s="257"/>
      <c r="CB1159" s="221">
        <v>8.4780092592592587E-2</v>
      </c>
      <c r="CC1159" s="222">
        <v>43.96</v>
      </c>
      <c r="CD1159" s="221">
        <v>8.3966203703703696E-2</v>
      </c>
      <c r="CE1159" s="222">
        <v>44.39</v>
      </c>
      <c r="CF1159" s="49"/>
    </row>
    <row r="1160" spans="1:84" s="62" customFormat="1" ht="15" customHeight="1">
      <c r="A1160" s="49"/>
      <c r="B1160" s="2">
        <v>182</v>
      </c>
      <c r="C1160" s="2">
        <v>25</v>
      </c>
      <c r="D1160" s="47" t="s">
        <v>2509</v>
      </c>
      <c r="E1160" s="47" t="s">
        <v>1798</v>
      </c>
      <c r="F1160" s="89" t="s">
        <v>2510</v>
      </c>
      <c r="G1160" s="48">
        <v>1985</v>
      </c>
      <c r="H1160" s="49" t="s">
        <v>36</v>
      </c>
      <c r="I1160" s="2" t="str">
        <f t="shared" si="90"/>
        <v>Z</v>
      </c>
      <c r="J1160" s="105">
        <f t="shared" si="91"/>
        <v>315.25</v>
      </c>
      <c r="K1160" s="249">
        <f t="shared" si="92"/>
        <v>315.25</v>
      </c>
      <c r="L1160" s="51">
        <f t="shared" si="93"/>
        <v>2</v>
      </c>
      <c r="M1160" s="52" t="str">
        <f t="shared" si="94"/>
        <v>nie</v>
      </c>
      <c r="N1160" s="106">
        <f>IF($M1160="ano",LARGE((Q1160,U1160,Y1160,AC1160,AG1160,AK1160,AO1160,AS1160,AW1160,BA1160,BE1160,BI1160,BM1160,BQ1160,BU1160,BY1160,CC1160),1)+LARGE((Q1160,U1160,Y1160,AC1160,AG1160,AK1160,AO1160,AS1160,AW1160,BA1160,BE1160,BI1160,BM1160,BQ1160,BU1160,BY1160,CC1160),2)+LARGE((Q1160,U1160,Y1160,AC1160,AG1160,AK1160,AO1160,AS1160,AW1160,BA1160,BE1160,BI1160,BM1160,BQ1160,BU1160,BY1160,CC1160),3)+LARGE((Q1160,U1160,Y1160,AC1160,AG1160,AK1160,AO1160,AS1160,AW1160,BA1160,BE1160,BI1160,BM1160,BQ1160,BU1160,BY1160,CC1160),4)+LARGE((Q1160,U1160,Y1160,AC1160,AG1160,AK1160,AO1160,AS1160,AW1160,BA1160,BE1160,BI1160,BM1160,BQ1160,BU1160,BY1160,CC1160),5),J1160)</f>
        <v>315.25</v>
      </c>
      <c r="O1160" s="250">
        <f>IF($M1160="ano",LARGE((S1160,W1160,AA1160,AE1160,AI1160,AM1160,AQ1160,AU1160,AY1160,BC1160,BG1160,BK1160,BO1160,BS1160,BW1160,CA1160,CE1160),1)+LARGE((S1160,W1160,AA1160,AE1160,AI1160,AM1160,AQ1160,AU1160,AY1160,BC1160,BG1160,BK1160,BO1160,BS1160,BW1160,CA1160,CE1160),2)+LARGE((S1160,W1160,AA1160,AE1160,AI1160,AM1160,AQ1160,AU1160,AY1160,BC1160,BG1160,BK1160,BO1160,BS1160,BW1160,CA1160,CE1160),3)+LARGE((S1160,W1160,AA1160,AE1160,AI1160,AM1160,AQ1160,AU1160,AY1160,BC1160,BG1160,BK1160,BO1160,BS1160,BW1160,CA1160,CE1160),4)+LARGE((S1160,W1160,AA1160,AE1160,AI1160,AM1160,AQ1160,AU1160,AY1160,BC1160,BG1160,BK1160,BO1160,BS1160,BW1160,CA1160,CE1160),5),K1160)</f>
        <v>315.25</v>
      </c>
      <c r="P1160" s="191">
        <v>0.2260648148148148</v>
      </c>
      <c r="Q1160" s="192">
        <v>162.99</v>
      </c>
      <c r="R1160" s="191">
        <v>0.2260648148148148</v>
      </c>
      <c r="S1160" s="192">
        <v>162.99</v>
      </c>
      <c r="T1160" s="194"/>
      <c r="U1160" s="195"/>
      <c r="V1160" s="195"/>
      <c r="W1160" s="196"/>
      <c r="X1160" s="197"/>
      <c r="Y1160" s="198" t="s">
        <v>247</v>
      </c>
      <c r="Z1160" s="198"/>
      <c r="AA1160" s="199" t="s">
        <v>247</v>
      </c>
      <c r="AB1160" s="200"/>
      <c r="AC1160" s="201"/>
      <c r="AD1160" s="201"/>
      <c r="AE1160" s="202"/>
      <c r="AF1160" s="203"/>
      <c r="AG1160" s="204" t="s">
        <v>247</v>
      </c>
      <c r="AH1160" s="204"/>
      <c r="AI1160" s="205"/>
      <c r="AJ1160" s="200"/>
      <c r="AK1160" s="201" t="s">
        <v>247</v>
      </c>
      <c r="AL1160" s="201"/>
      <c r="AM1160" s="202"/>
      <c r="AN1160" s="206"/>
      <c r="AO1160" s="207" t="s">
        <v>247</v>
      </c>
      <c r="AP1160" s="207"/>
      <c r="AQ1160" s="208"/>
      <c r="AR1160" s="77"/>
      <c r="AS1160" s="60"/>
      <c r="AT1160" s="60"/>
      <c r="AU1160" s="202"/>
      <c r="AV1160" s="78"/>
      <c r="AW1160" s="231"/>
      <c r="AX1160" s="231"/>
      <c r="AY1160" s="253"/>
      <c r="AZ1160" s="64"/>
      <c r="BA1160" s="207"/>
      <c r="BB1160" s="207"/>
      <c r="BC1160" s="208"/>
      <c r="BD1160" s="210">
        <v>6.0659722222222212E-2</v>
      </c>
      <c r="BE1160" s="258">
        <v>152.26</v>
      </c>
      <c r="BF1160" s="210">
        <v>6.0659722222222212E-2</v>
      </c>
      <c r="BG1160" s="258">
        <v>152.26</v>
      </c>
      <c r="BH1160" s="213"/>
      <c r="BI1160" s="214"/>
      <c r="BJ1160" s="214"/>
      <c r="BK1160" s="215"/>
      <c r="BL1160" s="112"/>
      <c r="BM1160" s="233"/>
      <c r="BN1160" s="233"/>
      <c r="BO1160" s="255"/>
      <c r="BP1160" s="216"/>
      <c r="BQ1160" s="216"/>
      <c r="BR1160" s="216"/>
      <c r="BS1160" s="217"/>
      <c r="BT1160" s="218"/>
      <c r="BU1160" s="259"/>
      <c r="BV1160" s="259"/>
      <c r="BW1160" s="260"/>
      <c r="BX1160" s="219"/>
      <c r="BY1160" s="257"/>
      <c r="BZ1160" s="257"/>
      <c r="CA1160" s="257"/>
      <c r="CB1160" s="221"/>
      <c r="CC1160" s="222"/>
      <c r="CD1160" s="222"/>
      <c r="CE1160" s="222"/>
      <c r="CF1160" s="49"/>
    </row>
    <row r="1161" spans="1:84" s="62" customFormat="1" ht="15" customHeight="1">
      <c r="A1161" s="49"/>
      <c r="B1161" s="2">
        <v>188</v>
      </c>
      <c r="C1161" s="2">
        <v>26</v>
      </c>
      <c r="D1161" s="47" t="s">
        <v>891</v>
      </c>
      <c r="E1161" s="47" t="s">
        <v>1488</v>
      </c>
      <c r="F1161" s="89" t="s">
        <v>3</v>
      </c>
      <c r="G1161" s="48">
        <v>1981</v>
      </c>
      <c r="H1161" s="49" t="s">
        <v>36</v>
      </c>
      <c r="I1161" s="2" t="str">
        <f t="shared" si="90"/>
        <v>Z</v>
      </c>
      <c r="J1161" s="105">
        <f t="shared" si="91"/>
        <v>310.76</v>
      </c>
      <c r="K1161" s="249">
        <f t="shared" si="92"/>
        <v>311.52999999999997</v>
      </c>
      <c r="L1161" s="51">
        <f t="shared" si="93"/>
        <v>3</v>
      </c>
      <c r="M1161" s="52" t="str">
        <f t="shared" si="94"/>
        <v>nie</v>
      </c>
      <c r="N1161" s="106">
        <f>IF($M1161="ano",LARGE((Q1161,U1161,Y1161,AC1161,AG1161,AK1161,AO1161,AS1161,AW1161,BA1161,BE1161,BI1161,BM1161,BQ1161,BU1161,BY1161,CC1161),1)+LARGE((Q1161,U1161,Y1161,AC1161,AG1161,AK1161,AO1161,AS1161,AW1161,BA1161,BE1161,BI1161,BM1161,BQ1161,BU1161,BY1161,CC1161),2)+LARGE((Q1161,U1161,Y1161,AC1161,AG1161,AK1161,AO1161,AS1161,AW1161,BA1161,BE1161,BI1161,BM1161,BQ1161,BU1161,BY1161,CC1161),3)+LARGE((Q1161,U1161,Y1161,AC1161,AG1161,AK1161,AO1161,AS1161,AW1161,BA1161,BE1161,BI1161,BM1161,BQ1161,BU1161,BY1161,CC1161),4)+LARGE((Q1161,U1161,Y1161,AC1161,AG1161,AK1161,AO1161,AS1161,AW1161,BA1161,BE1161,BI1161,BM1161,BQ1161,BU1161,BY1161,CC1161),5),J1161)</f>
        <v>310.76</v>
      </c>
      <c r="O1161" s="250">
        <f>IF($M1161="ano",LARGE((S1161,W1161,AA1161,AE1161,AI1161,AM1161,AQ1161,AU1161,AY1161,BC1161,BG1161,BK1161,BO1161,BS1161,BW1161,CA1161,CE1161),1)+LARGE((S1161,W1161,AA1161,AE1161,AI1161,AM1161,AQ1161,AU1161,AY1161,BC1161,BG1161,BK1161,BO1161,BS1161,BW1161,CA1161,CE1161),2)+LARGE((S1161,W1161,AA1161,AE1161,AI1161,AM1161,AQ1161,AU1161,AY1161,BC1161,BG1161,BK1161,BO1161,BS1161,BW1161,CA1161,CE1161),3)+LARGE((S1161,W1161,AA1161,AE1161,AI1161,AM1161,AQ1161,AU1161,AY1161,BC1161,BG1161,BK1161,BO1161,BS1161,BW1161,CA1161,CE1161),4)+LARGE((S1161,W1161,AA1161,AE1161,AI1161,AM1161,AQ1161,AU1161,AY1161,BC1161,BG1161,BK1161,BO1161,BS1161,BW1161,CA1161,CE1161),5),K1161)</f>
        <v>311.52999999999997</v>
      </c>
      <c r="P1161" s="191">
        <v>0.27971064814814817</v>
      </c>
      <c r="Q1161" s="192">
        <v>97.25</v>
      </c>
      <c r="R1161" s="191">
        <v>0.27903934259259261</v>
      </c>
      <c r="S1161" s="192">
        <v>97.490000000000009</v>
      </c>
      <c r="T1161" s="194"/>
      <c r="U1161" s="195"/>
      <c r="V1161" s="195"/>
      <c r="W1161" s="196"/>
      <c r="X1161" s="197"/>
      <c r="Y1161" s="198" t="s">
        <v>247</v>
      </c>
      <c r="Z1161" s="198"/>
      <c r="AA1161" s="199" t="s">
        <v>247</v>
      </c>
      <c r="AB1161" s="200"/>
      <c r="AC1161" s="201"/>
      <c r="AD1161" s="201"/>
      <c r="AE1161" s="202"/>
      <c r="AF1161" s="203"/>
      <c r="AG1161" s="204"/>
      <c r="AH1161" s="204"/>
      <c r="AI1161" s="205"/>
      <c r="AJ1161" s="200"/>
      <c r="AK1161" s="201" t="s">
        <v>247</v>
      </c>
      <c r="AL1161" s="201"/>
      <c r="AM1161" s="202"/>
      <c r="AN1161" s="206"/>
      <c r="AO1161" s="207" t="s">
        <v>247</v>
      </c>
      <c r="AP1161" s="207"/>
      <c r="AQ1161" s="208"/>
      <c r="AR1161" s="77"/>
      <c r="AS1161" s="60"/>
      <c r="AT1161" s="60"/>
      <c r="AU1161" s="202"/>
      <c r="AV1161" s="78"/>
      <c r="AW1161" s="231"/>
      <c r="AX1161" s="231"/>
      <c r="AY1161" s="253"/>
      <c r="AZ1161" s="64"/>
      <c r="BA1161" s="207"/>
      <c r="BB1161" s="207"/>
      <c r="BC1161" s="208"/>
      <c r="BD1161" s="210">
        <v>6.8124999999999991E-2</v>
      </c>
      <c r="BE1161" s="258">
        <v>121.77</v>
      </c>
      <c r="BF1161" s="210">
        <v>6.7961499999999994E-2</v>
      </c>
      <c r="BG1161" s="258">
        <v>122.07000000000001</v>
      </c>
      <c r="BH1161" s="213"/>
      <c r="BI1161" s="214"/>
      <c r="BJ1161" s="214"/>
      <c r="BK1161" s="215"/>
      <c r="BL1161" s="112"/>
      <c r="BM1161" s="233"/>
      <c r="BN1161" s="233"/>
      <c r="BO1161" s="255"/>
      <c r="BP1161" s="216"/>
      <c r="BQ1161" s="216"/>
      <c r="BR1161" s="216"/>
      <c r="BS1161" s="217"/>
      <c r="BT1161" s="218"/>
      <c r="BU1161" s="259"/>
      <c r="BV1161" s="259"/>
      <c r="BW1161" s="260"/>
      <c r="BX1161" s="219"/>
      <c r="BY1161" s="257"/>
      <c r="BZ1161" s="257"/>
      <c r="CA1161" s="257"/>
      <c r="CB1161" s="221">
        <v>7.3402777777777775E-2</v>
      </c>
      <c r="CC1161" s="222">
        <v>91.74</v>
      </c>
      <c r="CD1161" s="221">
        <v>7.3226611111111117E-2</v>
      </c>
      <c r="CE1161" s="222">
        <v>91.97</v>
      </c>
      <c r="CF1161" s="49"/>
    </row>
    <row r="1162" spans="1:84" s="62" customFormat="1" ht="15" customHeight="1">
      <c r="A1162" s="49"/>
      <c r="B1162" s="2">
        <v>190</v>
      </c>
      <c r="C1162" s="2">
        <v>27</v>
      </c>
      <c r="D1162" s="49" t="s">
        <v>901</v>
      </c>
      <c r="E1162" s="49" t="s">
        <v>1508</v>
      </c>
      <c r="F1162" s="93" t="s">
        <v>1487</v>
      </c>
      <c r="G1162" s="85">
        <v>1976</v>
      </c>
      <c r="H1162" s="49" t="s">
        <v>36</v>
      </c>
      <c r="I1162" s="49" t="s">
        <v>36</v>
      </c>
      <c r="J1162" s="105">
        <f t="shared" si="91"/>
        <v>304.99</v>
      </c>
      <c r="K1162" s="249">
        <f t="shared" si="92"/>
        <v>310.29000000000002</v>
      </c>
      <c r="L1162" s="51">
        <f t="shared" si="93"/>
        <v>3</v>
      </c>
      <c r="M1162" s="52" t="str">
        <f t="shared" si="94"/>
        <v>nie</v>
      </c>
      <c r="N1162" s="106">
        <f>IF($M1162="ano",LARGE((Q1162,U1162,Y1162,AC1162,AG1162,AK1162,AO1162,AS1162,AW1162,BA1162,BE1162,BI1162,BM1162,BQ1162,BU1162,BY1162,CC1162),1)+LARGE((Q1162,U1162,Y1162,AC1162,AG1162,AK1162,AO1162,AS1162,AW1162,BA1162,BE1162,BI1162,BM1162,BQ1162,BU1162,BY1162,CC1162),2)+LARGE((Q1162,U1162,Y1162,AC1162,AG1162,AK1162,AO1162,AS1162,AW1162,BA1162,BE1162,BI1162,BM1162,BQ1162,BU1162,BY1162,CC1162),3)+LARGE((Q1162,U1162,Y1162,AC1162,AG1162,AK1162,AO1162,AS1162,AW1162,BA1162,BE1162,BI1162,BM1162,BQ1162,BU1162,BY1162,CC1162),4)+LARGE((Q1162,U1162,Y1162,AC1162,AG1162,AK1162,AO1162,AS1162,AW1162,BA1162,BE1162,BI1162,BM1162,BQ1162,BU1162,BY1162,CC1162),5),J1162)</f>
        <v>304.99</v>
      </c>
      <c r="O1162" s="250">
        <f>IF($M1162="ano",LARGE((S1162,W1162,AA1162,AE1162,AI1162,AM1162,AQ1162,AU1162,AY1162,BC1162,BG1162,BK1162,BO1162,BS1162,BW1162,CA1162,CE1162),1)+LARGE((S1162,W1162,AA1162,AE1162,AI1162,AM1162,AQ1162,AU1162,AY1162,BC1162,BG1162,BK1162,BO1162,BS1162,BW1162,CA1162,CE1162),2)+LARGE((S1162,W1162,AA1162,AE1162,AI1162,AM1162,AQ1162,AU1162,AY1162,BC1162,BG1162,BK1162,BO1162,BS1162,BW1162,CA1162,CE1162),3)+LARGE((S1162,W1162,AA1162,AE1162,AI1162,AM1162,AQ1162,AU1162,AY1162,BC1162,BG1162,BK1162,BO1162,BS1162,BW1162,CA1162,CE1162),4)+LARGE((S1162,W1162,AA1162,AE1162,AI1162,AM1162,AQ1162,AU1162,AY1162,BC1162,BG1162,BK1162,BO1162,BS1162,BW1162,CA1162,CE1162),5),K1162)</f>
        <v>310.29000000000002</v>
      </c>
      <c r="P1162" s="54"/>
      <c r="Q1162" s="55"/>
      <c r="R1162" s="55"/>
      <c r="S1162" s="55"/>
      <c r="T1162" s="56"/>
      <c r="U1162" s="57"/>
      <c r="V1162" s="57"/>
      <c r="W1162" s="57"/>
      <c r="X1162" s="58"/>
      <c r="Y1162" s="59" t="s">
        <v>247</v>
      </c>
      <c r="Z1162" s="59"/>
      <c r="AA1162" s="59" t="s">
        <v>247</v>
      </c>
      <c r="AB1162" s="77"/>
      <c r="AC1162" s="60"/>
      <c r="AD1162" s="60"/>
      <c r="AE1162" s="60"/>
      <c r="AF1162" s="61"/>
      <c r="AG1162" s="61"/>
      <c r="AH1162" s="61"/>
      <c r="AI1162" s="61"/>
      <c r="AJ1162" s="200"/>
      <c r="AK1162" s="201"/>
      <c r="AL1162" s="201"/>
      <c r="AM1162" s="201"/>
      <c r="AO1162" s="63"/>
      <c r="AP1162" s="63"/>
      <c r="AQ1162" s="63"/>
      <c r="AR1162" s="77"/>
      <c r="AS1162" s="60"/>
      <c r="AT1162" s="60"/>
      <c r="AU1162" s="60"/>
      <c r="AV1162" s="78"/>
      <c r="AW1162" s="79"/>
      <c r="AX1162" s="79"/>
      <c r="AY1162" s="79"/>
      <c r="AZ1162" s="64"/>
      <c r="BA1162" s="65"/>
      <c r="BB1162" s="65"/>
      <c r="BC1162" s="65"/>
      <c r="BD1162" s="210">
        <v>7.3726851851851849E-2</v>
      </c>
      <c r="BE1162" s="258">
        <v>98.89</v>
      </c>
      <c r="BF1162" s="210">
        <v>7.2473495370370372E-2</v>
      </c>
      <c r="BG1162" s="258">
        <v>100.61</v>
      </c>
      <c r="BH1162" s="213"/>
      <c r="BI1162" s="214"/>
      <c r="BJ1162" s="214"/>
      <c r="BK1162" s="215"/>
      <c r="BL1162" s="112"/>
      <c r="BM1162" s="233"/>
      <c r="BN1162" s="233"/>
      <c r="BO1162" s="255"/>
      <c r="BP1162" s="69"/>
      <c r="BQ1162" s="69"/>
      <c r="BR1162" s="69"/>
      <c r="BS1162" s="69"/>
      <c r="BT1162" s="218">
        <v>6.4409722222222215E-2</v>
      </c>
      <c r="BU1162" s="256">
        <v>112.95</v>
      </c>
      <c r="BV1162" s="218">
        <v>6.3314756944444439E-2</v>
      </c>
      <c r="BW1162" s="262">
        <v>114.91000000000001</v>
      </c>
      <c r="BX1162" s="219"/>
      <c r="BY1162" s="257"/>
      <c r="BZ1162" s="257"/>
      <c r="CA1162" s="257"/>
      <c r="CB1162" s="221">
        <v>7.3067129629629635E-2</v>
      </c>
      <c r="CC1162" s="222">
        <v>93.15</v>
      </c>
      <c r="CD1162" s="221">
        <v>7.1824988425925926E-2</v>
      </c>
      <c r="CE1162" s="222">
        <v>94.77000000000001</v>
      </c>
      <c r="CF1162" s="49"/>
    </row>
    <row r="1163" spans="1:84" s="62" customFormat="1" ht="15" customHeight="1">
      <c r="A1163" s="49"/>
      <c r="B1163" s="2">
        <v>196</v>
      </c>
      <c r="C1163" s="2">
        <v>28</v>
      </c>
      <c r="D1163" s="47" t="s">
        <v>2400</v>
      </c>
      <c r="E1163" s="47" t="s">
        <v>2399</v>
      </c>
      <c r="F1163" s="89" t="s">
        <v>2076</v>
      </c>
      <c r="G1163" s="48">
        <v>1972</v>
      </c>
      <c r="H1163" s="49" t="s">
        <v>36</v>
      </c>
      <c r="I1163" s="2" t="str">
        <f>IF(G1163&lt;=1953,"Z60",IF(G1163&lt;=1963,"Z50",IF(G1163&lt;=1973,"Z40","Z")))</f>
        <v>Z40</v>
      </c>
      <c r="J1163" s="105">
        <f t="shared" si="91"/>
        <v>312.86</v>
      </c>
      <c r="K1163" s="249">
        <f t="shared" si="92"/>
        <v>325.35000000000002</v>
      </c>
      <c r="L1163" s="51">
        <f t="shared" si="93"/>
        <v>6</v>
      </c>
      <c r="M1163" s="52" t="str">
        <f t="shared" si="94"/>
        <v>ano</v>
      </c>
      <c r="N1163" s="106">
        <f>IF($M1163="ano",LARGE((Q1163,U1163,Y1163,AC1163,AG1163,AK1163,AO1163,AS1163,AW1163,BA1163,BE1163,BI1163,BM1163,BQ1163,BU1163,BY1163,CC1163),1)+LARGE((Q1163,U1163,Y1163,AC1163,AG1163,AK1163,AO1163,AS1163,AW1163,BA1163,BE1163,BI1163,BM1163,BQ1163,BU1163,BY1163,CC1163),2)+LARGE((Q1163,U1163,Y1163,AC1163,AG1163,AK1163,AO1163,AS1163,AW1163,BA1163,BE1163,BI1163,BM1163,BQ1163,BU1163,BY1163,CC1163),3)+LARGE((Q1163,U1163,Y1163,AC1163,AG1163,AK1163,AO1163,AS1163,AW1163,BA1163,BE1163,BI1163,BM1163,BQ1163,BU1163,BY1163,CC1163),4)+LARGE((Q1163,U1163,Y1163,AC1163,AG1163,AK1163,AO1163,AS1163,AW1163,BA1163,BE1163,BI1163,BM1163,BQ1163,BU1163,BY1163,CC1163),5),J1163)</f>
        <v>294.53000000000003</v>
      </c>
      <c r="O1163" s="250">
        <f>IF($M1163="ano",LARGE((S1163,W1163,AA1163,AE1163,AI1163,AM1163,AQ1163,AU1163,AY1163,BC1163,BG1163,BK1163,BO1163,BS1163,BW1163,CA1163,CE1163),1)+LARGE((S1163,W1163,AA1163,AE1163,AI1163,AM1163,AQ1163,AU1163,AY1163,BC1163,BG1163,BK1163,BO1163,BS1163,BW1163,CA1163,CE1163),2)+LARGE((S1163,W1163,AA1163,AE1163,AI1163,AM1163,AQ1163,AU1163,AY1163,BC1163,BG1163,BK1163,BO1163,BS1163,BW1163,CA1163,CE1163),3)+LARGE((S1163,W1163,AA1163,AE1163,AI1163,AM1163,AQ1163,AU1163,AY1163,BC1163,BG1163,BK1163,BO1163,BS1163,BW1163,CA1163,CE1163),4)+LARGE((S1163,W1163,AA1163,AE1163,AI1163,AM1163,AQ1163,AU1163,AY1163,BC1163,BG1163,BK1163,BO1163,BS1163,BW1163,CA1163,CE1163),5),K1163)</f>
        <v>306.29000000000002</v>
      </c>
      <c r="P1163" s="191"/>
      <c r="Q1163" s="192"/>
      <c r="R1163" s="192"/>
      <c r="S1163" s="193"/>
      <c r="T1163" s="194">
        <v>0.14494212962962963</v>
      </c>
      <c r="U1163" s="256">
        <v>18.329999999999998</v>
      </c>
      <c r="V1163" s="194">
        <v>0.13939084606481481</v>
      </c>
      <c r="W1163" s="256">
        <v>19.060000000000002</v>
      </c>
      <c r="X1163" s="197"/>
      <c r="Y1163" s="198" t="s">
        <v>247</v>
      </c>
      <c r="Z1163" s="198"/>
      <c r="AA1163" s="199" t="s">
        <v>247</v>
      </c>
      <c r="AB1163" s="200"/>
      <c r="AC1163" s="201"/>
      <c r="AD1163" s="201"/>
      <c r="AE1163" s="202"/>
      <c r="AF1163" s="203"/>
      <c r="AG1163" s="204" t="s">
        <v>247</v>
      </c>
      <c r="AH1163" s="204"/>
      <c r="AI1163" s="205"/>
      <c r="AJ1163" s="200">
        <v>7.6689814814814808E-2</v>
      </c>
      <c r="AK1163" s="252">
        <v>59.01</v>
      </c>
      <c r="AL1163" s="200">
        <v>7.3752594907407404E-2</v>
      </c>
      <c r="AM1163" s="252">
        <v>61.37</v>
      </c>
      <c r="AN1163" s="206">
        <v>4.3240740740740739E-2</v>
      </c>
      <c r="AO1163" s="251">
        <v>61.19</v>
      </c>
      <c r="AP1163" s="206">
        <v>4.1584620370370369E-2</v>
      </c>
      <c r="AQ1163" s="251">
        <v>63.629999999999995</v>
      </c>
      <c r="AR1163" s="77"/>
      <c r="AS1163" s="60"/>
      <c r="AT1163" s="60"/>
      <c r="AU1163" s="202"/>
      <c r="AV1163" s="78"/>
      <c r="AW1163" s="231"/>
      <c r="AX1163" s="231"/>
      <c r="AY1163" s="253"/>
      <c r="AZ1163" s="64"/>
      <c r="BA1163" s="207"/>
      <c r="BB1163" s="207"/>
      <c r="BC1163" s="208"/>
      <c r="BD1163" s="210">
        <v>7.6851851851851852E-2</v>
      </c>
      <c r="BE1163" s="258">
        <v>86.13</v>
      </c>
      <c r="BF1163" s="210">
        <v>7.3908425925925919E-2</v>
      </c>
      <c r="BG1163" s="258">
        <v>89.570000000000007</v>
      </c>
      <c r="BH1163" s="213"/>
      <c r="BI1163" s="214"/>
      <c r="BJ1163" s="214"/>
      <c r="BK1163" s="215"/>
      <c r="BL1163" s="112"/>
      <c r="BM1163" s="233"/>
      <c r="BN1163" s="233"/>
      <c r="BO1163" s="255"/>
      <c r="BP1163" s="216"/>
      <c r="BQ1163" s="216"/>
      <c r="BR1163" s="216"/>
      <c r="BS1163" s="217"/>
      <c r="BT1163" s="218">
        <v>7.5624999999999998E-2</v>
      </c>
      <c r="BU1163" s="256">
        <v>62.96</v>
      </c>
      <c r="BV1163" s="218">
        <v>7.2728562499999996E-2</v>
      </c>
      <c r="BW1163" s="262">
        <v>65.47</v>
      </c>
      <c r="BX1163" s="219">
        <v>7.9039351851851861E-2</v>
      </c>
      <c r="BY1163" s="257"/>
      <c r="BZ1163" s="219">
        <v>7.601214467592593E-2</v>
      </c>
      <c r="CA1163" s="257"/>
      <c r="CB1163" s="221">
        <v>8.9236111111111113E-2</v>
      </c>
      <c r="CC1163" s="222">
        <v>25.24</v>
      </c>
      <c r="CD1163" s="221">
        <v>8.5818368055555552E-2</v>
      </c>
      <c r="CE1163" s="222">
        <v>26.25</v>
      </c>
      <c r="CF1163" s="49"/>
    </row>
    <row r="1164" spans="1:84" s="62" customFormat="1" ht="15" customHeight="1">
      <c r="A1164" s="49"/>
      <c r="B1164" s="2">
        <v>197</v>
      </c>
      <c r="C1164" s="2">
        <v>29</v>
      </c>
      <c r="D1164" s="80" t="s">
        <v>1720</v>
      </c>
      <c r="E1164" s="80" t="s">
        <v>1719</v>
      </c>
      <c r="F1164" s="90" t="s">
        <v>1693</v>
      </c>
      <c r="G1164" s="84">
        <v>1964</v>
      </c>
      <c r="H1164" s="49" t="s">
        <v>36</v>
      </c>
      <c r="I1164" s="2" t="str">
        <f>IF(G1164&lt;=1953,"Z60",IF(G1164&lt;=1963,"Z50",IF(G1164&lt;=1973,"Z40","Z")))</f>
        <v>Z40</v>
      </c>
      <c r="J1164" s="105">
        <f t="shared" si="91"/>
        <v>273.48</v>
      </c>
      <c r="K1164" s="249">
        <f t="shared" si="92"/>
        <v>306.02</v>
      </c>
      <c r="L1164" s="51">
        <f t="shared" si="93"/>
        <v>5</v>
      </c>
      <c r="M1164" s="52" t="str">
        <f t="shared" si="94"/>
        <v>nie</v>
      </c>
      <c r="N1164" s="106">
        <f>IF($M1164="ano",LARGE((Q1164,U1164,Y1164,AC1164,AG1164,AK1164,AO1164,AS1164,AW1164,BA1164,BE1164,BI1164,BM1164,BQ1164,BU1164,BY1164,CC1164),1)+LARGE((Q1164,U1164,Y1164,AC1164,AG1164,AK1164,AO1164,AS1164,AW1164,BA1164,BE1164,BI1164,BM1164,BQ1164,BU1164,BY1164,CC1164),2)+LARGE((Q1164,U1164,Y1164,AC1164,AG1164,AK1164,AO1164,AS1164,AW1164,BA1164,BE1164,BI1164,BM1164,BQ1164,BU1164,BY1164,CC1164),3)+LARGE((Q1164,U1164,Y1164,AC1164,AG1164,AK1164,AO1164,AS1164,AW1164,BA1164,BE1164,BI1164,BM1164,BQ1164,BU1164,BY1164,CC1164),4)+LARGE((Q1164,U1164,Y1164,AC1164,AG1164,AK1164,AO1164,AS1164,AW1164,BA1164,BE1164,BI1164,BM1164,BQ1164,BU1164,BY1164,CC1164),5),J1164)</f>
        <v>273.48</v>
      </c>
      <c r="O1164" s="250">
        <f>IF($M1164="ano",LARGE((S1164,W1164,AA1164,AE1164,AI1164,AM1164,AQ1164,AU1164,AY1164,BC1164,BG1164,BK1164,BO1164,BS1164,BW1164,CA1164,CE1164),1)+LARGE((S1164,W1164,AA1164,AE1164,AI1164,AM1164,AQ1164,AU1164,AY1164,BC1164,BG1164,BK1164,BO1164,BS1164,BW1164,CA1164,CE1164),2)+LARGE((S1164,W1164,AA1164,AE1164,AI1164,AM1164,AQ1164,AU1164,AY1164,BC1164,BG1164,BK1164,BO1164,BS1164,BW1164,CA1164,CE1164),3)+LARGE((S1164,W1164,AA1164,AE1164,AI1164,AM1164,AQ1164,AU1164,AY1164,BC1164,BG1164,BK1164,BO1164,BS1164,BW1164,CA1164,CE1164),4)+LARGE((S1164,W1164,AA1164,AE1164,AI1164,AM1164,AQ1164,AU1164,AY1164,BC1164,BG1164,BK1164,BO1164,BS1164,BW1164,CA1164,CE1164),5),K1164)</f>
        <v>306.02</v>
      </c>
      <c r="P1164" s="191"/>
      <c r="Q1164" s="192"/>
      <c r="R1164" s="192"/>
      <c r="S1164" s="193"/>
      <c r="T1164" s="194"/>
      <c r="U1164" s="195"/>
      <c r="V1164" s="195"/>
      <c r="W1164" s="196"/>
      <c r="X1164" s="197">
        <v>7.6990740740740735E-2</v>
      </c>
      <c r="Y1164" s="261">
        <v>93.9</v>
      </c>
      <c r="Z1164" s="197">
        <v>6.8806624999999996E-2</v>
      </c>
      <c r="AA1164" s="261">
        <v>105.07000000000001</v>
      </c>
      <c r="AB1164" s="200">
        <v>8.520833333333333E-2</v>
      </c>
      <c r="AC1164" s="252">
        <v>47.92</v>
      </c>
      <c r="AD1164" s="200">
        <v>7.6150687500000008E-2</v>
      </c>
      <c r="AE1164" s="252">
        <v>53.62</v>
      </c>
      <c r="AF1164" s="203"/>
      <c r="AG1164" s="204" t="s">
        <v>247</v>
      </c>
      <c r="AH1164" s="204"/>
      <c r="AI1164" s="205"/>
      <c r="AJ1164" s="200">
        <v>8.8206018518518517E-2</v>
      </c>
      <c r="AK1164" s="252">
        <v>7.81</v>
      </c>
      <c r="AL1164" s="200">
        <v>7.882971875E-2</v>
      </c>
      <c r="AM1164" s="252">
        <v>8.74</v>
      </c>
      <c r="AN1164" s="206"/>
      <c r="AO1164" s="207" t="s">
        <v>247</v>
      </c>
      <c r="AP1164" s="207"/>
      <c r="AQ1164" s="208"/>
      <c r="AR1164" s="77"/>
      <c r="AS1164" s="60"/>
      <c r="AT1164" s="60"/>
      <c r="AU1164" s="202"/>
      <c r="AV1164" s="78"/>
      <c r="AW1164" s="231"/>
      <c r="AX1164" s="231"/>
      <c r="AY1164" s="253"/>
      <c r="AZ1164" s="64"/>
      <c r="BA1164" s="207"/>
      <c r="BB1164" s="207"/>
      <c r="BC1164" s="208"/>
      <c r="BD1164" s="210">
        <v>8.5405092592592588E-2</v>
      </c>
      <c r="BE1164" s="258">
        <v>51.19</v>
      </c>
      <c r="BF1164" s="210">
        <v>7.6326531249999996E-2</v>
      </c>
      <c r="BG1164" s="258">
        <v>57.28</v>
      </c>
      <c r="BH1164" s="213"/>
      <c r="BI1164" s="214"/>
      <c r="BJ1164" s="214"/>
      <c r="BK1164" s="215"/>
      <c r="BL1164" s="112"/>
      <c r="BM1164" s="233"/>
      <c r="BN1164" s="233"/>
      <c r="BO1164" s="255"/>
      <c r="BP1164" s="216"/>
      <c r="BQ1164" s="216"/>
      <c r="BR1164" s="216"/>
      <c r="BS1164" s="217"/>
      <c r="BT1164" s="218">
        <v>7.3449074074074069E-2</v>
      </c>
      <c r="BU1164" s="256">
        <v>72.66</v>
      </c>
      <c r="BV1164" s="218">
        <v>6.5641437499999997E-2</v>
      </c>
      <c r="BW1164" s="262">
        <v>81.31</v>
      </c>
      <c r="BX1164" s="219"/>
      <c r="BY1164" s="257"/>
      <c r="BZ1164" s="257"/>
      <c r="CA1164" s="257"/>
      <c r="CB1164" s="221"/>
      <c r="CC1164" s="222"/>
      <c r="CD1164" s="222"/>
      <c r="CE1164" s="222"/>
      <c r="CF1164" s="49"/>
    </row>
    <row r="1165" spans="1:84" s="62" customFormat="1" ht="15" customHeight="1">
      <c r="A1165" s="49"/>
      <c r="B1165" s="2">
        <v>207</v>
      </c>
      <c r="C1165" s="2">
        <v>30</v>
      </c>
      <c r="D1165" s="49" t="s">
        <v>1960</v>
      </c>
      <c r="E1165" s="49" t="s">
        <v>1563</v>
      </c>
      <c r="F1165" s="93" t="s">
        <v>1961</v>
      </c>
      <c r="G1165" s="85">
        <v>1989</v>
      </c>
      <c r="H1165" s="49" t="s">
        <v>36</v>
      </c>
      <c r="I1165" s="2" t="str">
        <f>IF(G1165&lt;=1953,"Z60",IF(G1165&lt;=1963,"Z50",IF(G1165&lt;=1973,"Z40","Z")))</f>
        <v>Z</v>
      </c>
      <c r="J1165" s="105">
        <f t="shared" si="91"/>
        <v>294.68</v>
      </c>
      <c r="K1165" s="249">
        <f t="shared" si="92"/>
        <v>294.68</v>
      </c>
      <c r="L1165" s="51">
        <f t="shared" si="93"/>
        <v>2</v>
      </c>
      <c r="M1165" s="52" t="str">
        <f t="shared" si="94"/>
        <v>nie</v>
      </c>
      <c r="N1165" s="106">
        <f>IF($M1165="ano",LARGE((Q1165,U1165,Y1165,AC1165,AG1165,AK1165,AO1165,AS1165,AW1165,BA1165,BE1165,BI1165,BM1165,BQ1165,BU1165,BY1165,CC1165),1)+LARGE((Q1165,U1165,Y1165,AC1165,AG1165,AK1165,AO1165,AS1165,AW1165,BA1165,BE1165,BI1165,BM1165,BQ1165,BU1165,BY1165,CC1165),2)+LARGE((Q1165,U1165,Y1165,AC1165,AG1165,AK1165,AO1165,AS1165,AW1165,BA1165,BE1165,BI1165,BM1165,BQ1165,BU1165,BY1165,CC1165),3)+LARGE((Q1165,U1165,Y1165,AC1165,AG1165,AK1165,AO1165,AS1165,AW1165,BA1165,BE1165,BI1165,BM1165,BQ1165,BU1165,BY1165,CC1165),4)+LARGE((Q1165,U1165,Y1165,AC1165,AG1165,AK1165,AO1165,AS1165,AW1165,BA1165,BE1165,BI1165,BM1165,BQ1165,BU1165,BY1165,CC1165),5),J1165)</f>
        <v>294.68</v>
      </c>
      <c r="O1165" s="250">
        <f>IF($M1165="ano",LARGE((S1165,W1165,AA1165,AE1165,AI1165,AM1165,AQ1165,AU1165,AY1165,BC1165,BG1165,BK1165,BO1165,BS1165,BW1165,CA1165,CE1165),1)+LARGE((S1165,W1165,AA1165,AE1165,AI1165,AM1165,AQ1165,AU1165,AY1165,BC1165,BG1165,BK1165,BO1165,BS1165,BW1165,CA1165,CE1165),2)+LARGE((S1165,W1165,AA1165,AE1165,AI1165,AM1165,AQ1165,AU1165,AY1165,BC1165,BG1165,BK1165,BO1165,BS1165,BW1165,CA1165,CE1165),3)+LARGE((S1165,W1165,AA1165,AE1165,AI1165,AM1165,AQ1165,AU1165,AY1165,BC1165,BG1165,BK1165,BO1165,BS1165,BW1165,CA1165,CE1165),4)+LARGE((S1165,W1165,AA1165,AE1165,AI1165,AM1165,AQ1165,AU1165,AY1165,BC1165,BG1165,BK1165,BO1165,BS1165,BW1165,CA1165,CE1165),5),K1165)</f>
        <v>294.68</v>
      </c>
      <c r="P1165" s="191"/>
      <c r="Q1165" s="192"/>
      <c r="R1165" s="192"/>
      <c r="S1165" s="193"/>
      <c r="T1165" s="194">
        <v>0.10109953703703704</v>
      </c>
      <c r="U1165" s="256">
        <v>145.88</v>
      </c>
      <c r="V1165" s="194">
        <v>0.10109953703703704</v>
      </c>
      <c r="W1165" s="256">
        <v>145.88</v>
      </c>
      <c r="X1165" s="197"/>
      <c r="Y1165" s="198" t="s">
        <v>247</v>
      </c>
      <c r="Z1165" s="198"/>
      <c r="AA1165" s="199" t="s">
        <v>247</v>
      </c>
      <c r="AB1165" s="200"/>
      <c r="AC1165" s="201"/>
      <c r="AD1165" s="201"/>
      <c r="AE1165" s="202"/>
      <c r="AF1165" s="203"/>
      <c r="AG1165" s="204" t="s">
        <v>247</v>
      </c>
      <c r="AH1165" s="204"/>
      <c r="AI1165" s="205"/>
      <c r="AJ1165" s="200"/>
      <c r="AK1165" s="201" t="s">
        <v>247</v>
      </c>
      <c r="AL1165" s="201"/>
      <c r="AM1165" s="202"/>
      <c r="AN1165" s="206"/>
      <c r="AO1165" s="207" t="s">
        <v>247</v>
      </c>
      <c r="AP1165" s="207"/>
      <c r="AQ1165" s="208"/>
      <c r="AR1165" s="77"/>
      <c r="AS1165" s="60"/>
      <c r="AT1165" s="60"/>
      <c r="AU1165" s="202"/>
      <c r="AV1165" s="78"/>
      <c r="AW1165" s="231"/>
      <c r="AX1165" s="231"/>
      <c r="AY1165" s="253"/>
      <c r="AZ1165" s="64"/>
      <c r="BA1165" s="207"/>
      <c r="BB1165" s="207"/>
      <c r="BC1165" s="208"/>
      <c r="BD1165" s="210"/>
      <c r="BE1165" s="211"/>
      <c r="BF1165" s="211"/>
      <c r="BG1165" s="212"/>
      <c r="BH1165" s="213"/>
      <c r="BI1165" s="214"/>
      <c r="BJ1165" s="214"/>
      <c r="BK1165" s="215"/>
      <c r="BL1165" s="112"/>
      <c r="BM1165" s="233"/>
      <c r="BN1165" s="233"/>
      <c r="BO1165" s="255"/>
      <c r="BP1165" s="216"/>
      <c r="BQ1165" s="216"/>
      <c r="BR1165" s="216"/>
      <c r="BS1165" s="217"/>
      <c r="BT1165" s="218">
        <v>5.6365740740740744E-2</v>
      </c>
      <c r="BU1165" s="256">
        <v>148.80000000000001</v>
      </c>
      <c r="BV1165" s="218">
        <v>5.6365740740740744E-2</v>
      </c>
      <c r="BW1165" s="262">
        <v>148.80000000000001</v>
      </c>
      <c r="BX1165" s="219"/>
      <c r="BY1165" s="257"/>
      <c r="BZ1165" s="257"/>
      <c r="CA1165" s="257"/>
      <c r="CB1165" s="221"/>
      <c r="CC1165" s="222"/>
      <c r="CD1165" s="222"/>
      <c r="CE1165" s="222"/>
      <c r="CF1165" s="49"/>
    </row>
    <row r="1166" spans="1:84" s="62" customFormat="1" ht="15" customHeight="1">
      <c r="A1166" s="49"/>
      <c r="B1166" s="2">
        <v>228</v>
      </c>
      <c r="C1166" s="2">
        <v>31</v>
      </c>
      <c r="D1166" s="47" t="s">
        <v>1970</v>
      </c>
      <c r="E1166" s="47" t="s">
        <v>1969</v>
      </c>
      <c r="F1166" s="90" t="s">
        <v>1971</v>
      </c>
      <c r="G1166" s="81">
        <v>1984</v>
      </c>
      <c r="H1166" s="49" t="s">
        <v>36</v>
      </c>
      <c r="I1166" s="2" t="str">
        <f>IF(G1166&lt;=1953,"Z60",IF(G1166&lt;=1963,"Z50",IF(G1166&lt;=1973,"Z40","Z")))</f>
        <v>Z</v>
      </c>
      <c r="J1166" s="105">
        <f t="shared" si="91"/>
        <v>278.36</v>
      </c>
      <c r="K1166" s="249">
        <f t="shared" si="92"/>
        <v>278.36</v>
      </c>
      <c r="L1166" s="51">
        <f t="shared" si="93"/>
        <v>2</v>
      </c>
      <c r="M1166" s="52" t="str">
        <f t="shared" si="94"/>
        <v>nie</v>
      </c>
      <c r="N1166" s="106">
        <f>IF($M1166="ano",LARGE((Q1166,U1166,Y1166,AC1166,AG1166,AK1166,AO1166,AS1166,AW1166,BA1166,BE1166,BI1166,BM1166,BQ1166,BU1166,BY1166,CC1166),1)+LARGE((Q1166,U1166,Y1166,AC1166,AG1166,AK1166,AO1166,AS1166,AW1166,BA1166,BE1166,BI1166,BM1166,BQ1166,BU1166,BY1166,CC1166),2)+LARGE((Q1166,U1166,Y1166,AC1166,AG1166,AK1166,AO1166,AS1166,AW1166,BA1166,BE1166,BI1166,BM1166,BQ1166,BU1166,BY1166,CC1166),3)+LARGE((Q1166,U1166,Y1166,AC1166,AG1166,AK1166,AO1166,AS1166,AW1166,BA1166,BE1166,BI1166,BM1166,BQ1166,BU1166,BY1166,CC1166),4)+LARGE((Q1166,U1166,Y1166,AC1166,AG1166,AK1166,AO1166,AS1166,AW1166,BA1166,BE1166,BI1166,BM1166,BQ1166,BU1166,BY1166,CC1166),5),J1166)</f>
        <v>278.36</v>
      </c>
      <c r="O1166" s="250">
        <f>IF($M1166="ano",LARGE((S1166,W1166,AA1166,AE1166,AI1166,AM1166,AQ1166,AU1166,AY1166,BC1166,BG1166,BK1166,BO1166,BS1166,BW1166,CA1166,CE1166),1)+LARGE((S1166,W1166,AA1166,AE1166,AI1166,AM1166,AQ1166,AU1166,AY1166,BC1166,BG1166,BK1166,BO1166,BS1166,BW1166,CA1166,CE1166),2)+LARGE((S1166,W1166,AA1166,AE1166,AI1166,AM1166,AQ1166,AU1166,AY1166,BC1166,BG1166,BK1166,BO1166,BS1166,BW1166,CA1166,CE1166),3)+LARGE((S1166,W1166,AA1166,AE1166,AI1166,AM1166,AQ1166,AU1166,AY1166,BC1166,BG1166,BK1166,BO1166,BS1166,BW1166,CA1166,CE1166),4)+LARGE((S1166,W1166,AA1166,AE1166,AI1166,AM1166,AQ1166,AU1166,AY1166,BC1166,BG1166,BK1166,BO1166,BS1166,BW1166,CA1166,CE1166),5),K1166)</f>
        <v>278.36</v>
      </c>
      <c r="P1166" s="191"/>
      <c r="Q1166" s="192"/>
      <c r="R1166" s="192"/>
      <c r="S1166" s="193"/>
      <c r="T1166" s="194">
        <v>0.10164351851851851</v>
      </c>
      <c r="U1166" s="256">
        <v>144.29</v>
      </c>
      <c r="V1166" s="194">
        <v>0.10164351851851851</v>
      </c>
      <c r="W1166" s="256">
        <v>144.29</v>
      </c>
      <c r="X1166" s="197"/>
      <c r="Y1166" s="198" t="s">
        <v>247</v>
      </c>
      <c r="Z1166" s="198"/>
      <c r="AA1166" s="199" t="s">
        <v>247</v>
      </c>
      <c r="AB1166" s="200"/>
      <c r="AC1166" s="201"/>
      <c r="AD1166" s="201"/>
      <c r="AE1166" s="202"/>
      <c r="AF1166" s="203"/>
      <c r="AG1166" s="204" t="s">
        <v>247</v>
      </c>
      <c r="AH1166" s="204"/>
      <c r="AI1166" s="205"/>
      <c r="AJ1166" s="200"/>
      <c r="AK1166" s="201" t="s">
        <v>247</v>
      </c>
      <c r="AL1166" s="201"/>
      <c r="AM1166" s="202"/>
      <c r="AN1166" s="206"/>
      <c r="AO1166" s="207" t="s">
        <v>247</v>
      </c>
      <c r="AP1166" s="207"/>
      <c r="AQ1166" s="208"/>
      <c r="AR1166" s="77"/>
      <c r="AS1166" s="60"/>
      <c r="AT1166" s="60"/>
      <c r="AU1166" s="202"/>
      <c r="AV1166" s="78"/>
      <c r="AW1166" s="231"/>
      <c r="AX1166" s="231"/>
      <c r="AY1166" s="253"/>
      <c r="AZ1166" s="64"/>
      <c r="BA1166" s="207"/>
      <c r="BB1166" s="207"/>
      <c r="BC1166" s="208"/>
      <c r="BD1166" s="210"/>
      <c r="BE1166" s="211"/>
      <c r="BF1166" s="211"/>
      <c r="BG1166" s="212"/>
      <c r="BH1166" s="213"/>
      <c r="BI1166" s="214"/>
      <c r="BJ1166" s="214"/>
      <c r="BK1166" s="215"/>
      <c r="BL1166" s="112"/>
      <c r="BM1166" s="233"/>
      <c r="BN1166" s="233"/>
      <c r="BO1166" s="255"/>
      <c r="BP1166" s="216"/>
      <c r="BQ1166" s="216"/>
      <c r="BR1166" s="216"/>
      <c r="BS1166" s="217"/>
      <c r="BT1166" s="218"/>
      <c r="BU1166" s="259"/>
      <c r="BV1166" s="259"/>
      <c r="BW1166" s="260"/>
      <c r="BX1166" s="219"/>
      <c r="BY1166" s="257"/>
      <c r="BZ1166" s="257"/>
      <c r="CA1166" s="257"/>
      <c r="CB1166" s="221">
        <v>6.3321759259259258E-2</v>
      </c>
      <c r="CC1166" s="222">
        <v>134.07</v>
      </c>
      <c r="CD1166" s="221">
        <v>6.3321759259259258E-2</v>
      </c>
      <c r="CE1166" s="222">
        <v>134.07</v>
      </c>
      <c r="CF1166" s="49"/>
    </row>
    <row r="1167" spans="1:84" s="62" customFormat="1" ht="15" customHeight="1">
      <c r="A1167" s="49"/>
      <c r="B1167" s="2">
        <v>230</v>
      </c>
      <c r="C1167" s="2">
        <v>32</v>
      </c>
      <c r="D1167" s="47" t="s">
        <v>1509</v>
      </c>
      <c r="E1167" s="47" t="s">
        <v>1631</v>
      </c>
      <c r="F1167" s="90"/>
      <c r="G1167" s="81">
        <v>1999</v>
      </c>
      <c r="H1167" s="49" t="s">
        <v>36</v>
      </c>
      <c r="I1167" s="2" t="s">
        <v>34</v>
      </c>
      <c r="J1167" s="105">
        <f t="shared" si="91"/>
        <v>255.87</v>
      </c>
      <c r="K1167" s="249">
        <f t="shared" si="92"/>
        <v>277.97999999999996</v>
      </c>
      <c r="L1167" s="51">
        <f t="shared" si="93"/>
        <v>2</v>
      </c>
      <c r="M1167" s="52" t="str">
        <f t="shared" si="94"/>
        <v>nie</v>
      </c>
      <c r="N1167" s="106">
        <f>IF($M1167="ano",LARGE((Q1167,U1167,Y1167,AC1167,AG1167,AK1167,AO1167,AS1167,AW1167,BA1167,BE1167,BI1167,BM1167,BQ1167,BU1167,BY1167,CC1167),1)+LARGE((Q1167,U1167,Y1167,AC1167,AG1167,AK1167,AO1167,AS1167,AW1167,BA1167,BE1167,BI1167,BM1167,BQ1167,BU1167,BY1167,CC1167),2)+LARGE((Q1167,U1167,Y1167,AC1167,AG1167,AK1167,AO1167,AS1167,AW1167,BA1167,BE1167,BI1167,BM1167,BQ1167,BU1167,BY1167,CC1167),3)+LARGE((Q1167,U1167,Y1167,AC1167,AG1167,AK1167,AO1167,AS1167,AW1167,BA1167,BE1167,BI1167,BM1167,BQ1167,BU1167,BY1167,CC1167),4)+LARGE((Q1167,U1167,Y1167,AC1167,AG1167,AK1167,AO1167,AS1167,AW1167,BA1167,BE1167,BI1167,BM1167,BQ1167,BU1167,BY1167,CC1167),5),J1167)</f>
        <v>255.87</v>
      </c>
      <c r="O1167" s="250">
        <f>IF($M1167="ano",LARGE((S1167,W1167,AA1167,AE1167,AI1167,AM1167,AQ1167,AU1167,AY1167,BC1167,BG1167,BK1167,BO1167,BS1167,BW1167,CA1167,CE1167),1)+LARGE((S1167,W1167,AA1167,AE1167,AI1167,AM1167,AQ1167,AU1167,AY1167,BC1167,BG1167,BK1167,BO1167,BS1167,BW1167,CA1167,CE1167),2)+LARGE((S1167,W1167,AA1167,AE1167,AI1167,AM1167,AQ1167,AU1167,AY1167,BC1167,BG1167,BK1167,BO1167,BS1167,BW1167,CA1167,CE1167),3)+LARGE((S1167,W1167,AA1167,AE1167,AI1167,AM1167,AQ1167,AU1167,AY1167,BC1167,BG1167,BK1167,BO1167,BS1167,BW1167,CA1167,CE1167),4)+LARGE((S1167,W1167,AA1167,AE1167,AI1167,AM1167,AQ1167,AU1167,AY1167,BC1167,BG1167,BK1167,BO1167,BS1167,BW1167,CA1167,CE1167),5),K1167)</f>
        <v>277.97999999999996</v>
      </c>
      <c r="P1167" s="191"/>
      <c r="Q1167" s="192"/>
      <c r="R1167" s="192"/>
      <c r="S1167" s="193"/>
      <c r="T1167" s="194"/>
      <c r="U1167" s="195"/>
      <c r="V1167" s="195"/>
      <c r="W1167" s="196"/>
      <c r="X1167" s="197">
        <v>6.9016203703703705E-2</v>
      </c>
      <c r="Y1167" s="261">
        <v>129.75</v>
      </c>
      <c r="Z1167" s="197">
        <v>6.3529415509259266E-2</v>
      </c>
      <c r="AA1167" s="261">
        <v>140.95999999999998</v>
      </c>
      <c r="AB1167" s="200"/>
      <c r="AC1167" s="201"/>
      <c r="AD1167" s="201"/>
      <c r="AE1167" s="202"/>
      <c r="AF1167" s="203"/>
      <c r="AG1167" s="204" t="s">
        <v>247</v>
      </c>
      <c r="AH1167" s="204"/>
      <c r="AI1167" s="205"/>
      <c r="AJ1167" s="200"/>
      <c r="AK1167" s="201" t="s">
        <v>247</v>
      </c>
      <c r="AL1167" s="201"/>
      <c r="AM1167" s="202"/>
      <c r="AN1167" s="206"/>
      <c r="AO1167" s="207" t="s">
        <v>247</v>
      </c>
      <c r="AP1167" s="207"/>
      <c r="AQ1167" s="208"/>
      <c r="AR1167" s="77"/>
      <c r="AS1167" s="60"/>
      <c r="AT1167" s="60"/>
      <c r="AU1167" s="202"/>
      <c r="AV1167" s="78"/>
      <c r="AW1167" s="231"/>
      <c r="AX1167" s="231"/>
      <c r="AY1167" s="253"/>
      <c r="AZ1167" s="64"/>
      <c r="BA1167" s="207"/>
      <c r="BB1167" s="207"/>
      <c r="BC1167" s="208"/>
      <c r="BD1167" s="210">
        <v>6.7060185185185181E-2</v>
      </c>
      <c r="BE1167" s="258">
        <v>126.12</v>
      </c>
      <c r="BF1167" s="210">
        <v>6.1728900462962956E-2</v>
      </c>
      <c r="BG1167" s="258">
        <v>137.01999999999998</v>
      </c>
      <c r="BH1167" s="213"/>
      <c r="BI1167" s="214"/>
      <c r="BJ1167" s="214"/>
      <c r="BK1167" s="215"/>
      <c r="BL1167" s="112"/>
      <c r="BM1167" s="233"/>
      <c r="BN1167" s="233"/>
      <c r="BO1167" s="255"/>
      <c r="BP1167" s="216"/>
      <c r="BQ1167" s="216"/>
      <c r="BR1167" s="216"/>
      <c r="BS1167" s="217"/>
      <c r="BT1167" s="218"/>
      <c r="BU1167" s="259"/>
      <c r="BV1167" s="259"/>
      <c r="BW1167" s="260"/>
      <c r="BX1167" s="219"/>
      <c r="BY1167" s="257"/>
      <c r="BZ1167" s="257"/>
      <c r="CA1167" s="257"/>
      <c r="CB1167" s="221"/>
      <c r="CC1167" s="222"/>
      <c r="CD1167" s="222"/>
      <c r="CE1167" s="222"/>
      <c r="CF1167" s="49"/>
    </row>
    <row r="1168" spans="1:84" s="62" customFormat="1" ht="15" customHeight="1">
      <c r="A1168" s="49"/>
      <c r="B1168" s="2">
        <v>235</v>
      </c>
      <c r="C1168" s="2">
        <v>33</v>
      </c>
      <c r="D1168" s="49" t="s">
        <v>1124</v>
      </c>
      <c r="E1168" s="49" t="s">
        <v>1827</v>
      </c>
      <c r="F1168" s="93" t="s">
        <v>1125</v>
      </c>
      <c r="G1168" s="85">
        <v>1984</v>
      </c>
      <c r="H1168" s="49" t="s">
        <v>36</v>
      </c>
      <c r="I1168" s="49" t="s">
        <v>36</v>
      </c>
      <c r="J1168" s="105">
        <f t="shared" si="91"/>
        <v>275.52999999999997</v>
      </c>
      <c r="K1168" s="249">
        <f t="shared" si="92"/>
        <v>275.52999999999997</v>
      </c>
      <c r="L1168" s="51">
        <f t="shared" si="93"/>
        <v>2</v>
      </c>
      <c r="M1168" s="52" t="str">
        <f t="shared" si="94"/>
        <v>nie</v>
      </c>
      <c r="N1168" s="106">
        <f>IF($M1168="ano",LARGE((Q1168,U1168,Y1168,AC1168,AG1168,AK1168,AO1168,AS1168,AW1168,BA1168,BE1168,BI1168,BM1168,BQ1168,BU1168,BY1168,CC1168),1)+LARGE((Q1168,U1168,Y1168,AC1168,AG1168,AK1168,AO1168,AS1168,AW1168,BA1168,BE1168,BI1168,BM1168,BQ1168,BU1168,BY1168,CC1168),2)+LARGE((Q1168,U1168,Y1168,AC1168,AG1168,AK1168,AO1168,AS1168,AW1168,BA1168,BE1168,BI1168,BM1168,BQ1168,BU1168,BY1168,CC1168),3)+LARGE((Q1168,U1168,Y1168,AC1168,AG1168,AK1168,AO1168,AS1168,AW1168,BA1168,BE1168,BI1168,BM1168,BQ1168,BU1168,BY1168,CC1168),4)+LARGE((Q1168,U1168,Y1168,AC1168,AG1168,AK1168,AO1168,AS1168,AW1168,BA1168,BE1168,BI1168,BM1168,BQ1168,BU1168,BY1168,CC1168),5),J1168)</f>
        <v>275.52999999999997</v>
      </c>
      <c r="O1168" s="250">
        <f>IF($M1168="ano",LARGE((S1168,W1168,AA1168,AE1168,AI1168,AM1168,AQ1168,AU1168,AY1168,BC1168,BG1168,BK1168,BO1168,BS1168,BW1168,CA1168,CE1168),1)+LARGE((S1168,W1168,AA1168,AE1168,AI1168,AM1168,AQ1168,AU1168,AY1168,BC1168,BG1168,BK1168,BO1168,BS1168,BW1168,CA1168,CE1168),2)+LARGE((S1168,W1168,AA1168,AE1168,AI1168,AM1168,AQ1168,AU1168,AY1168,BC1168,BG1168,BK1168,BO1168,BS1168,BW1168,CA1168,CE1168),3)+LARGE((S1168,W1168,AA1168,AE1168,AI1168,AM1168,AQ1168,AU1168,AY1168,BC1168,BG1168,BK1168,BO1168,BS1168,BW1168,CA1168,CE1168),4)+LARGE((S1168,W1168,AA1168,AE1168,AI1168,AM1168,AQ1168,AU1168,AY1168,BC1168,BG1168,BK1168,BO1168,BS1168,BW1168,CA1168,CE1168),5),K1168)</f>
        <v>275.52999999999997</v>
      </c>
      <c r="P1168" s="54"/>
      <c r="Q1168" s="55"/>
      <c r="R1168" s="55"/>
      <c r="S1168" s="55"/>
      <c r="T1168" s="56"/>
      <c r="U1168" s="57"/>
      <c r="V1168" s="57"/>
      <c r="W1168" s="57"/>
      <c r="X1168" s="58"/>
      <c r="Y1168" s="59"/>
      <c r="Z1168" s="59"/>
      <c r="AA1168" s="59"/>
      <c r="AB1168" s="77"/>
      <c r="AC1168" s="60"/>
      <c r="AD1168" s="60"/>
      <c r="AE1168" s="60"/>
      <c r="AF1168" s="61"/>
      <c r="AG1168" s="61"/>
      <c r="AH1168" s="61"/>
      <c r="AI1168" s="61"/>
      <c r="AJ1168" s="200"/>
      <c r="AK1168" s="201"/>
      <c r="AL1168" s="201"/>
      <c r="AM1168" s="201"/>
      <c r="AO1168" s="63"/>
      <c r="AP1168" s="63"/>
      <c r="AQ1168" s="63"/>
      <c r="AR1168" s="77"/>
      <c r="AS1168" s="60"/>
      <c r="AT1168" s="60"/>
      <c r="AU1168" s="60"/>
      <c r="AV1168" s="78"/>
      <c r="AW1168" s="79"/>
      <c r="AX1168" s="79"/>
      <c r="AY1168" s="79"/>
      <c r="AZ1168" s="64"/>
      <c r="BA1168" s="65"/>
      <c r="BB1168" s="65"/>
      <c r="BC1168" s="65"/>
      <c r="BD1168" s="66"/>
      <c r="BE1168" s="67"/>
      <c r="BF1168" s="67"/>
      <c r="BG1168" s="67"/>
      <c r="BH1168" s="73"/>
      <c r="BI1168" s="74"/>
      <c r="BJ1168" s="74"/>
      <c r="BK1168" s="74"/>
      <c r="BL1168" s="68"/>
      <c r="BM1168" s="68"/>
      <c r="BN1168" s="68"/>
      <c r="BO1168" s="68"/>
      <c r="BP1168" s="69"/>
      <c r="BQ1168" s="69"/>
      <c r="BR1168" s="69"/>
      <c r="BS1168" s="69"/>
      <c r="BT1168" s="218">
        <v>5.5231481481481479E-2</v>
      </c>
      <c r="BU1168" s="256">
        <v>153.85</v>
      </c>
      <c r="BV1168" s="218">
        <v>5.5231481481481479E-2</v>
      </c>
      <c r="BW1168" s="262">
        <v>153.85</v>
      </c>
      <c r="BX1168" s="219"/>
      <c r="BY1168" s="257"/>
      <c r="BZ1168" s="257"/>
      <c r="CA1168" s="257"/>
      <c r="CB1168" s="221">
        <v>6.627314814814815E-2</v>
      </c>
      <c r="CC1168" s="222">
        <v>121.68</v>
      </c>
      <c r="CD1168" s="221">
        <v>6.627314814814815E-2</v>
      </c>
      <c r="CE1168" s="222">
        <v>121.68</v>
      </c>
      <c r="CF1168" s="49"/>
    </row>
    <row r="1169" spans="1:84" s="62" customFormat="1" ht="15" customHeight="1">
      <c r="A1169" s="49"/>
      <c r="B1169" s="2">
        <v>239</v>
      </c>
      <c r="C1169" s="2">
        <v>34</v>
      </c>
      <c r="D1169" s="108" t="s">
        <v>911</v>
      </c>
      <c r="E1169" s="80" t="s">
        <v>1767</v>
      </c>
      <c r="F1169" s="90" t="s">
        <v>1768</v>
      </c>
      <c r="G1169" s="84">
        <v>1979</v>
      </c>
      <c r="H1169" s="49" t="s">
        <v>36</v>
      </c>
      <c r="I1169" s="2" t="str">
        <f>IF(G1169&lt;=1953,"Z60",IF(G1169&lt;=1963,"Z50",IF(G1169&lt;=1973,"Z40","Z")))</f>
        <v>Z</v>
      </c>
      <c r="J1169" s="105">
        <f t="shared" si="91"/>
        <v>269.54999999999995</v>
      </c>
      <c r="K1169" s="249">
        <f t="shared" si="92"/>
        <v>271.36</v>
      </c>
      <c r="L1169" s="51">
        <f t="shared" si="93"/>
        <v>4</v>
      </c>
      <c r="M1169" s="52" t="str">
        <f t="shared" si="94"/>
        <v>nie</v>
      </c>
      <c r="N1169" s="106">
        <f>IF($M1169="ano",LARGE((Q1169,U1169,Y1169,AC1169,AG1169,AK1169,AO1169,AS1169,AW1169,BA1169,BE1169,BI1169,BM1169,BQ1169,BU1169,BY1169,CC1169),1)+LARGE((Q1169,U1169,Y1169,AC1169,AG1169,AK1169,AO1169,AS1169,AW1169,BA1169,BE1169,BI1169,BM1169,BQ1169,BU1169,BY1169,CC1169),2)+LARGE((Q1169,U1169,Y1169,AC1169,AG1169,AK1169,AO1169,AS1169,AW1169,BA1169,BE1169,BI1169,BM1169,BQ1169,BU1169,BY1169,CC1169),3)+LARGE((Q1169,U1169,Y1169,AC1169,AG1169,AK1169,AO1169,AS1169,AW1169,BA1169,BE1169,BI1169,BM1169,BQ1169,BU1169,BY1169,CC1169),4)+LARGE((Q1169,U1169,Y1169,AC1169,AG1169,AK1169,AO1169,AS1169,AW1169,BA1169,BE1169,BI1169,BM1169,BQ1169,BU1169,BY1169,CC1169),5),J1169)</f>
        <v>269.54999999999995</v>
      </c>
      <c r="O1169" s="250">
        <f>IF($M1169="ano",LARGE((S1169,W1169,AA1169,AE1169,AI1169,AM1169,AQ1169,AU1169,AY1169,BC1169,BG1169,BK1169,BO1169,BS1169,BW1169,CA1169,CE1169),1)+LARGE((S1169,W1169,AA1169,AE1169,AI1169,AM1169,AQ1169,AU1169,AY1169,BC1169,BG1169,BK1169,BO1169,BS1169,BW1169,CA1169,CE1169),2)+LARGE((S1169,W1169,AA1169,AE1169,AI1169,AM1169,AQ1169,AU1169,AY1169,BC1169,BG1169,BK1169,BO1169,BS1169,BW1169,CA1169,CE1169),3)+LARGE((S1169,W1169,AA1169,AE1169,AI1169,AM1169,AQ1169,AU1169,AY1169,BC1169,BG1169,BK1169,BO1169,BS1169,BW1169,CA1169,CE1169),4)+LARGE((S1169,W1169,AA1169,AE1169,AI1169,AM1169,AQ1169,AU1169,AY1169,BC1169,BG1169,BK1169,BO1169,BS1169,BW1169,CA1169,CE1169),5),K1169)</f>
        <v>271.36</v>
      </c>
      <c r="P1169" s="191"/>
      <c r="Q1169" s="192"/>
      <c r="R1169" s="192"/>
      <c r="S1169" s="193"/>
      <c r="T1169" s="194"/>
      <c r="U1169" s="195"/>
      <c r="V1169" s="195"/>
      <c r="W1169" s="196"/>
      <c r="X1169" s="197">
        <v>8.222222222222221E-2</v>
      </c>
      <c r="Y1169" s="261">
        <v>70.38</v>
      </c>
      <c r="Z1169" s="197">
        <v>8.1679555555555533E-2</v>
      </c>
      <c r="AA1169" s="261">
        <v>70.850000000000009</v>
      </c>
      <c r="AB1169" s="200">
        <v>8.2349537037037041E-2</v>
      </c>
      <c r="AC1169" s="252">
        <v>59.73</v>
      </c>
      <c r="AD1169" s="200">
        <v>8.1806030092592588E-2</v>
      </c>
      <c r="AE1169" s="252">
        <v>60.129999999999995</v>
      </c>
      <c r="AF1169" s="203"/>
      <c r="AG1169" s="204" t="s">
        <v>247</v>
      </c>
      <c r="AH1169" s="204"/>
      <c r="AI1169" s="205"/>
      <c r="AJ1169" s="200"/>
      <c r="AK1169" s="201" t="s">
        <v>247</v>
      </c>
      <c r="AL1169" s="201"/>
      <c r="AM1169" s="202"/>
      <c r="AN1169" s="206"/>
      <c r="AO1169" s="207" t="s">
        <v>247</v>
      </c>
      <c r="AP1169" s="207"/>
      <c r="AQ1169" s="208"/>
      <c r="AR1169" s="77"/>
      <c r="AS1169" s="60"/>
      <c r="AT1169" s="60"/>
      <c r="AU1169" s="202"/>
      <c r="AV1169" s="78"/>
      <c r="AW1169" s="231"/>
      <c r="AX1169" s="231"/>
      <c r="AY1169" s="253"/>
      <c r="AZ1169" s="64"/>
      <c r="BA1169" s="207"/>
      <c r="BB1169" s="207"/>
      <c r="BC1169" s="208"/>
      <c r="BD1169" s="210">
        <v>7.8206018518518508E-2</v>
      </c>
      <c r="BE1169" s="258">
        <v>80.599999999999994</v>
      </c>
      <c r="BF1169" s="210">
        <v>7.7689858796296279E-2</v>
      </c>
      <c r="BG1169" s="258">
        <v>81.14</v>
      </c>
      <c r="BH1169" s="213"/>
      <c r="BI1169" s="214"/>
      <c r="BJ1169" s="214"/>
      <c r="BK1169" s="215"/>
      <c r="BL1169" s="112"/>
      <c r="BM1169" s="233"/>
      <c r="BN1169" s="233"/>
      <c r="BO1169" s="255"/>
      <c r="BP1169" s="216"/>
      <c r="BQ1169" s="216"/>
      <c r="BR1169" s="216"/>
      <c r="BS1169" s="217"/>
      <c r="BT1169" s="218">
        <v>7.6550925925925925E-2</v>
      </c>
      <c r="BU1169" s="256">
        <v>58.84</v>
      </c>
      <c r="BV1169" s="218">
        <v>7.6045689814814812E-2</v>
      </c>
      <c r="BW1169" s="262">
        <v>59.239999999999995</v>
      </c>
      <c r="BX1169" s="219"/>
      <c r="BY1169" s="257"/>
      <c r="BZ1169" s="257"/>
      <c r="CA1169" s="257"/>
      <c r="CB1169" s="221"/>
      <c r="CC1169" s="222"/>
      <c r="CD1169" s="222"/>
      <c r="CE1169" s="222"/>
      <c r="CF1169" s="49"/>
    </row>
    <row r="1170" spans="1:84" s="62" customFormat="1" ht="15" customHeight="1">
      <c r="A1170" s="49"/>
      <c r="B1170" s="2">
        <v>252</v>
      </c>
      <c r="C1170" s="2">
        <v>35</v>
      </c>
      <c r="D1170" s="47" t="s">
        <v>1627</v>
      </c>
      <c r="E1170" s="47" t="s">
        <v>1626</v>
      </c>
      <c r="F1170" s="89" t="s">
        <v>1620</v>
      </c>
      <c r="G1170" s="48">
        <v>1973</v>
      </c>
      <c r="H1170" s="49" t="s">
        <v>36</v>
      </c>
      <c r="I1170" s="2" t="str">
        <f>IF(G1170&lt;=1953,"Z60",IF(G1170&lt;=1963,"Z50",IF(G1170&lt;=1973,"Z40","Z")))</f>
        <v>Z40</v>
      </c>
      <c r="J1170" s="105">
        <f t="shared" si="91"/>
        <v>245.31</v>
      </c>
      <c r="K1170" s="249">
        <f t="shared" si="92"/>
        <v>253.48000000000002</v>
      </c>
      <c r="L1170" s="51">
        <f t="shared" si="93"/>
        <v>2</v>
      </c>
      <c r="M1170" s="52" t="str">
        <f t="shared" si="94"/>
        <v>nie</v>
      </c>
      <c r="N1170" s="106">
        <f>IF($M1170="ano",LARGE((Q1170,U1170,Y1170,AC1170,AG1170,AK1170,AO1170,AS1170,AW1170,BA1170,BE1170,BI1170,BM1170,BQ1170,BU1170,BY1170,CC1170),1)+LARGE((Q1170,U1170,Y1170,AC1170,AG1170,AK1170,AO1170,AS1170,AW1170,BA1170,BE1170,BI1170,BM1170,BQ1170,BU1170,BY1170,CC1170),2)+LARGE((Q1170,U1170,Y1170,AC1170,AG1170,AK1170,AO1170,AS1170,AW1170,BA1170,BE1170,BI1170,BM1170,BQ1170,BU1170,BY1170,CC1170),3)+LARGE((Q1170,U1170,Y1170,AC1170,AG1170,AK1170,AO1170,AS1170,AW1170,BA1170,BE1170,BI1170,BM1170,BQ1170,BU1170,BY1170,CC1170),4)+LARGE((Q1170,U1170,Y1170,AC1170,AG1170,AK1170,AO1170,AS1170,AW1170,BA1170,BE1170,BI1170,BM1170,BQ1170,BU1170,BY1170,CC1170),5),J1170)</f>
        <v>245.31</v>
      </c>
      <c r="O1170" s="250">
        <f>IF($M1170="ano",LARGE((S1170,W1170,AA1170,AE1170,AI1170,AM1170,AQ1170,AU1170,AY1170,BC1170,BG1170,BK1170,BO1170,BS1170,BW1170,CA1170,CE1170),1)+LARGE((S1170,W1170,AA1170,AE1170,AI1170,AM1170,AQ1170,AU1170,AY1170,BC1170,BG1170,BK1170,BO1170,BS1170,BW1170,CA1170,CE1170),2)+LARGE((S1170,W1170,AA1170,AE1170,AI1170,AM1170,AQ1170,AU1170,AY1170,BC1170,BG1170,BK1170,BO1170,BS1170,BW1170,CA1170,CE1170),3)+LARGE((S1170,W1170,AA1170,AE1170,AI1170,AM1170,AQ1170,AU1170,AY1170,BC1170,BG1170,BK1170,BO1170,BS1170,BW1170,CA1170,CE1170),4)+LARGE((S1170,W1170,AA1170,AE1170,AI1170,AM1170,AQ1170,AU1170,AY1170,BC1170,BG1170,BK1170,BO1170,BS1170,BW1170,CA1170,CE1170),5),K1170)</f>
        <v>253.48000000000002</v>
      </c>
      <c r="P1170" s="191"/>
      <c r="Q1170" s="192"/>
      <c r="R1170" s="192"/>
      <c r="S1170" s="193"/>
      <c r="T1170" s="194"/>
      <c r="U1170" s="195"/>
      <c r="V1170" s="195"/>
      <c r="W1170" s="196"/>
      <c r="X1170" s="197">
        <v>6.8310185185185182E-2</v>
      </c>
      <c r="Y1170" s="261">
        <v>132.91999999999999</v>
      </c>
      <c r="Z1170" s="197">
        <v>6.611059722222222E-2</v>
      </c>
      <c r="AA1170" s="261">
        <v>137.35</v>
      </c>
      <c r="AB1170" s="200"/>
      <c r="AC1170" s="201"/>
      <c r="AD1170" s="201"/>
      <c r="AE1170" s="202"/>
      <c r="AF1170" s="203"/>
      <c r="AG1170" s="204" t="s">
        <v>247</v>
      </c>
      <c r="AH1170" s="204"/>
      <c r="AI1170" s="205"/>
      <c r="AJ1170" s="200"/>
      <c r="AK1170" s="201" t="s">
        <v>247</v>
      </c>
      <c r="AL1170" s="201"/>
      <c r="AM1170" s="202"/>
      <c r="AN1170" s="206"/>
      <c r="AO1170" s="207" t="s">
        <v>247</v>
      </c>
      <c r="AP1170" s="207"/>
      <c r="AQ1170" s="208"/>
      <c r="AR1170" s="77"/>
      <c r="AS1170" s="60"/>
      <c r="AT1170" s="60"/>
      <c r="AU1170" s="202"/>
      <c r="AV1170" s="78"/>
      <c r="AW1170" s="231"/>
      <c r="AX1170" s="231"/>
      <c r="AY1170" s="253"/>
      <c r="AZ1170" s="64"/>
      <c r="BA1170" s="207"/>
      <c r="BB1170" s="207"/>
      <c r="BC1170" s="208"/>
      <c r="BD1170" s="210"/>
      <c r="BE1170" s="211"/>
      <c r="BF1170" s="211"/>
      <c r="BG1170" s="212"/>
      <c r="BH1170" s="213"/>
      <c r="BI1170" s="214"/>
      <c r="BJ1170" s="214"/>
      <c r="BK1170" s="215"/>
      <c r="BL1170" s="112"/>
      <c r="BM1170" s="233"/>
      <c r="BN1170" s="233"/>
      <c r="BO1170" s="255"/>
      <c r="BP1170" s="216"/>
      <c r="BQ1170" s="216"/>
      <c r="BR1170" s="216"/>
      <c r="BS1170" s="217"/>
      <c r="BT1170" s="218"/>
      <c r="BU1170" s="259"/>
      <c r="BV1170" s="259"/>
      <c r="BW1170" s="260"/>
      <c r="BX1170" s="219"/>
      <c r="BY1170" s="257"/>
      <c r="BZ1170" s="257"/>
      <c r="CA1170" s="257"/>
      <c r="CB1170" s="221">
        <v>6.8483796296296293E-2</v>
      </c>
      <c r="CC1170" s="222">
        <v>112.39</v>
      </c>
      <c r="CD1170" s="221">
        <v>6.6278618055555558E-2</v>
      </c>
      <c r="CE1170" s="222">
        <v>116.13000000000001</v>
      </c>
      <c r="CF1170" s="49"/>
    </row>
    <row r="1171" spans="1:84" s="62" customFormat="1" ht="15" customHeight="1">
      <c r="A1171" s="49"/>
      <c r="B1171" s="2">
        <v>256</v>
      </c>
      <c r="C1171" s="2">
        <v>36</v>
      </c>
      <c r="D1171" s="49" t="s">
        <v>695</v>
      </c>
      <c r="E1171" s="49" t="s">
        <v>1603</v>
      </c>
      <c r="F1171" s="93" t="s">
        <v>358</v>
      </c>
      <c r="G1171" s="85" t="s">
        <v>249</v>
      </c>
      <c r="H1171" s="49" t="s">
        <v>36</v>
      </c>
      <c r="I1171" s="49" t="s">
        <v>130</v>
      </c>
      <c r="J1171" s="105">
        <f t="shared" si="91"/>
        <v>236.95</v>
      </c>
      <c r="K1171" s="249">
        <f t="shared" si="92"/>
        <v>249.98</v>
      </c>
      <c r="L1171" s="51">
        <f t="shared" si="93"/>
        <v>2</v>
      </c>
      <c r="M1171" s="52" t="str">
        <f t="shared" si="94"/>
        <v>nie</v>
      </c>
      <c r="N1171" s="106">
        <f>IF($M1171="ano",LARGE((Q1171,U1171,Y1171,AC1171,AG1171,AK1171,AO1171,AS1171,AW1171,BA1171,BE1171,BI1171,BM1171,BQ1171,BU1171,BY1171,CC1171),1)+LARGE((Q1171,U1171,Y1171,AC1171,AG1171,AK1171,AO1171,AS1171,AW1171,BA1171,BE1171,BI1171,BM1171,BQ1171,BU1171,BY1171,CC1171),2)+LARGE((Q1171,U1171,Y1171,AC1171,AG1171,AK1171,AO1171,AS1171,AW1171,BA1171,BE1171,BI1171,BM1171,BQ1171,BU1171,BY1171,CC1171),3)+LARGE((Q1171,U1171,Y1171,AC1171,AG1171,AK1171,AO1171,AS1171,AW1171,BA1171,BE1171,BI1171,BM1171,BQ1171,BU1171,BY1171,CC1171),4)+LARGE((Q1171,U1171,Y1171,AC1171,AG1171,AK1171,AO1171,AS1171,AW1171,BA1171,BE1171,BI1171,BM1171,BQ1171,BU1171,BY1171,CC1171),5),J1171)</f>
        <v>236.95</v>
      </c>
      <c r="O1171" s="250">
        <f>IF($M1171="ano",LARGE((S1171,W1171,AA1171,AE1171,AI1171,AM1171,AQ1171,AU1171,AY1171,BC1171,BG1171,BK1171,BO1171,BS1171,BW1171,CA1171,CE1171),1)+LARGE((S1171,W1171,AA1171,AE1171,AI1171,AM1171,AQ1171,AU1171,AY1171,BC1171,BG1171,BK1171,BO1171,BS1171,BW1171,CA1171,CE1171),2)+LARGE((S1171,W1171,AA1171,AE1171,AI1171,AM1171,AQ1171,AU1171,AY1171,BC1171,BG1171,BK1171,BO1171,BS1171,BW1171,CA1171,CE1171),3)+LARGE((S1171,W1171,AA1171,AE1171,AI1171,AM1171,AQ1171,AU1171,AY1171,BC1171,BG1171,BK1171,BO1171,BS1171,BW1171,CA1171,CE1171),4)+LARGE((S1171,W1171,AA1171,AE1171,AI1171,AM1171,AQ1171,AU1171,AY1171,BC1171,BG1171,BK1171,BO1171,BS1171,BW1171,CA1171,CE1171),5),K1171)</f>
        <v>249.98</v>
      </c>
      <c r="P1171" s="54"/>
      <c r="Q1171" s="55"/>
      <c r="R1171" s="55"/>
      <c r="S1171" s="193"/>
      <c r="T1171" s="56"/>
      <c r="U1171" s="57"/>
      <c r="V1171" s="57"/>
      <c r="W1171" s="196"/>
      <c r="X1171" s="58"/>
      <c r="Y1171" s="59" t="s">
        <v>247</v>
      </c>
      <c r="Z1171" s="59"/>
      <c r="AA1171" s="199" t="s">
        <v>247</v>
      </c>
      <c r="AB1171" s="77"/>
      <c r="AC1171" s="60"/>
      <c r="AD1171" s="60"/>
      <c r="AE1171" s="202"/>
      <c r="AF1171" s="203">
        <v>0.21032407407407408</v>
      </c>
      <c r="AG1171" s="204">
        <v>106.57</v>
      </c>
      <c r="AH1171" s="203">
        <v>0.19936618981481483</v>
      </c>
      <c r="AI1171" s="204">
        <v>112.43</v>
      </c>
      <c r="AJ1171" s="200"/>
      <c r="AK1171" s="201" t="s">
        <v>247</v>
      </c>
      <c r="AL1171" s="201"/>
      <c r="AM1171" s="202"/>
      <c r="AN1171" s="206">
        <v>3.4409722222222223E-2</v>
      </c>
      <c r="AO1171" s="251">
        <v>130.38</v>
      </c>
      <c r="AP1171" s="206">
        <v>3.2616975694444446E-2</v>
      </c>
      <c r="AQ1171" s="251">
        <v>137.54999999999998</v>
      </c>
      <c r="AR1171" s="77"/>
      <c r="AS1171" s="60"/>
      <c r="AT1171" s="60"/>
      <c r="AU1171" s="202"/>
      <c r="AV1171" s="78"/>
      <c r="AW1171" s="231"/>
      <c r="AX1171" s="231"/>
      <c r="AY1171" s="253"/>
      <c r="AZ1171" s="64"/>
      <c r="BA1171" s="207"/>
      <c r="BB1171" s="207"/>
      <c r="BC1171" s="208"/>
      <c r="BD1171" s="210"/>
      <c r="BE1171" s="211"/>
      <c r="BF1171" s="211"/>
      <c r="BG1171" s="212"/>
      <c r="BH1171" s="213"/>
      <c r="BI1171" s="214"/>
      <c r="BJ1171" s="214"/>
      <c r="BK1171" s="215"/>
      <c r="BL1171" s="112"/>
      <c r="BM1171" s="233"/>
      <c r="BN1171" s="233"/>
      <c r="BO1171" s="255"/>
      <c r="BP1171" s="69"/>
      <c r="BQ1171" s="69"/>
      <c r="BR1171" s="69"/>
      <c r="BS1171" s="217"/>
      <c r="BT1171" s="218"/>
      <c r="BU1171" s="259"/>
      <c r="BV1171" s="259"/>
      <c r="BW1171" s="260"/>
      <c r="BX1171" s="219"/>
      <c r="BY1171" s="257"/>
      <c r="BZ1171" s="257"/>
      <c r="CA1171" s="257"/>
      <c r="CB1171" s="221"/>
      <c r="CC1171" s="222"/>
      <c r="CD1171" s="222"/>
      <c r="CE1171" s="222"/>
      <c r="CF1171" s="49"/>
    </row>
    <row r="1172" spans="1:84" s="62" customFormat="1" ht="15" customHeight="1">
      <c r="A1172" s="49"/>
      <c r="B1172" s="2">
        <v>261</v>
      </c>
      <c r="C1172" s="2">
        <v>37</v>
      </c>
      <c r="D1172" s="47" t="s">
        <v>230</v>
      </c>
      <c r="E1172" s="47" t="s">
        <v>1517</v>
      </c>
      <c r="F1172" s="89" t="s">
        <v>1654</v>
      </c>
      <c r="G1172" s="48">
        <v>1981</v>
      </c>
      <c r="H1172" s="49" t="s">
        <v>36</v>
      </c>
      <c r="I1172" s="2" t="str">
        <f>IF(G1172&lt;=1953,"Z60",IF(G1172&lt;=1963,"Z50",IF(G1172&lt;=1973,"Z40","Z")))</f>
        <v>Z</v>
      </c>
      <c r="J1172" s="105">
        <f t="shared" si="91"/>
        <v>244.99</v>
      </c>
      <c r="K1172" s="249">
        <f t="shared" si="92"/>
        <v>245.59</v>
      </c>
      <c r="L1172" s="51">
        <f t="shared" si="93"/>
        <v>2</v>
      </c>
      <c r="M1172" s="52" t="str">
        <f t="shared" si="94"/>
        <v>nie</v>
      </c>
      <c r="N1172" s="106">
        <f>IF($M1172="ano",LARGE((Q1172,U1172,Y1172,AC1172,AG1172,AK1172,AO1172,AS1172,AW1172,BA1172,BE1172,BI1172,BM1172,BQ1172,BU1172,BY1172,CC1172),1)+LARGE((Q1172,U1172,Y1172,AC1172,AG1172,AK1172,AO1172,AS1172,AW1172,BA1172,BE1172,BI1172,BM1172,BQ1172,BU1172,BY1172,CC1172),2)+LARGE((Q1172,U1172,Y1172,AC1172,AG1172,AK1172,AO1172,AS1172,AW1172,BA1172,BE1172,BI1172,BM1172,BQ1172,BU1172,BY1172,CC1172),3)+LARGE((Q1172,U1172,Y1172,AC1172,AG1172,AK1172,AO1172,AS1172,AW1172,BA1172,BE1172,BI1172,BM1172,BQ1172,BU1172,BY1172,CC1172),4)+LARGE((Q1172,U1172,Y1172,AC1172,AG1172,AK1172,AO1172,AS1172,AW1172,BA1172,BE1172,BI1172,BM1172,BQ1172,BU1172,BY1172,CC1172),5),J1172)</f>
        <v>244.99</v>
      </c>
      <c r="O1172" s="250">
        <f>IF($M1172="ano",LARGE((S1172,W1172,AA1172,AE1172,AI1172,AM1172,AQ1172,AU1172,AY1172,BC1172,BG1172,BK1172,BO1172,BS1172,BW1172,CA1172,CE1172),1)+LARGE((S1172,W1172,AA1172,AE1172,AI1172,AM1172,AQ1172,AU1172,AY1172,BC1172,BG1172,BK1172,BO1172,BS1172,BW1172,CA1172,CE1172),2)+LARGE((S1172,W1172,AA1172,AE1172,AI1172,AM1172,AQ1172,AU1172,AY1172,BC1172,BG1172,BK1172,BO1172,BS1172,BW1172,CA1172,CE1172),3)+LARGE((S1172,W1172,AA1172,AE1172,AI1172,AM1172,AQ1172,AU1172,AY1172,BC1172,BG1172,BK1172,BO1172,BS1172,BW1172,CA1172,CE1172),4)+LARGE((S1172,W1172,AA1172,AE1172,AI1172,AM1172,AQ1172,AU1172,AY1172,BC1172,BG1172,BK1172,BO1172,BS1172,BW1172,CA1172,CE1172),5),K1172)</f>
        <v>245.59</v>
      </c>
      <c r="P1172" s="191">
        <v>0.2582638888888889</v>
      </c>
      <c r="Q1172" s="192">
        <v>123.53</v>
      </c>
      <c r="R1172" s="191">
        <v>0.25764405555555558</v>
      </c>
      <c r="S1172" s="192">
        <v>123.83</v>
      </c>
      <c r="T1172" s="194"/>
      <c r="U1172" s="195"/>
      <c r="V1172" s="195"/>
      <c r="W1172" s="196"/>
      <c r="X1172" s="197"/>
      <c r="Y1172" s="198" t="s">
        <v>247</v>
      </c>
      <c r="Z1172" s="198"/>
      <c r="AA1172" s="199" t="s">
        <v>247</v>
      </c>
      <c r="AB1172" s="200"/>
      <c r="AC1172" s="201"/>
      <c r="AD1172" s="201"/>
      <c r="AE1172" s="202"/>
      <c r="AF1172" s="203">
        <v>0.19965277777777779</v>
      </c>
      <c r="AG1172" s="204">
        <v>121.46</v>
      </c>
      <c r="AH1172" s="203">
        <v>0.19917361111111112</v>
      </c>
      <c r="AI1172" s="204">
        <v>121.76</v>
      </c>
      <c r="AJ1172" s="200"/>
      <c r="AK1172" s="201" t="s">
        <v>247</v>
      </c>
      <c r="AL1172" s="201"/>
      <c r="AM1172" s="202"/>
      <c r="AN1172" s="206"/>
      <c r="AO1172" s="207" t="s">
        <v>247</v>
      </c>
      <c r="AP1172" s="207"/>
      <c r="AQ1172" s="208"/>
      <c r="AR1172" s="77"/>
      <c r="AS1172" s="60"/>
      <c r="AT1172" s="60"/>
      <c r="AU1172" s="202"/>
      <c r="AV1172" s="78"/>
      <c r="AW1172" s="231"/>
      <c r="AX1172" s="231"/>
      <c r="AY1172" s="253"/>
      <c r="AZ1172" s="64"/>
      <c r="BA1172" s="207"/>
      <c r="BB1172" s="207"/>
      <c r="BC1172" s="208"/>
      <c r="BD1172" s="210"/>
      <c r="BE1172" s="211"/>
      <c r="BF1172" s="211"/>
      <c r="BG1172" s="212"/>
      <c r="BH1172" s="213"/>
      <c r="BI1172" s="214"/>
      <c r="BJ1172" s="214"/>
      <c r="BK1172" s="215"/>
      <c r="BL1172" s="112"/>
      <c r="BM1172" s="233"/>
      <c r="BN1172" s="233"/>
      <c r="BO1172" s="255"/>
      <c r="BP1172" s="216"/>
      <c r="BQ1172" s="216"/>
      <c r="BR1172" s="216"/>
      <c r="BS1172" s="217"/>
      <c r="BT1172" s="218"/>
      <c r="BU1172" s="259"/>
      <c r="BV1172" s="259"/>
      <c r="BW1172" s="260"/>
      <c r="BX1172" s="219"/>
      <c r="BY1172" s="257"/>
      <c r="BZ1172" s="257"/>
      <c r="CA1172" s="257"/>
      <c r="CB1172" s="221"/>
      <c r="CC1172" s="222"/>
      <c r="CD1172" s="222"/>
      <c r="CE1172" s="222"/>
      <c r="CF1172" s="49"/>
    </row>
    <row r="1173" spans="1:84" s="62" customFormat="1" ht="15" customHeight="1">
      <c r="A1173" s="49"/>
      <c r="B1173" s="2">
        <v>274</v>
      </c>
      <c r="C1173" s="2">
        <v>38</v>
      </c>
      <c r="D1173" s="49" t="s">
        <v>1103</v>
      </c>
      <c r="E1173" s="49" t="s">
        <v>2214</v>
      </c>
      <c r="F1173" s="93" t="s">
        <v>990</v>
      </c>
      <c r="G1173" s="85">
        <v>1988</v>
      </c>
      <c r="H1173" s="49" t="s">
        <v>36</v>
      </c>
      <c r="I1173" s="49" t="s">
        <v>36</v>
      </c>
      <c r="J1173" s="105">
        <f t="shared" si="91"/>
        <v>235.06</v>
      </c>
      <c r="K1173" s="249">
        <f t="shared" si="92"/>
        <v>235.06</v>
      </c>
      <c r="L1173" s="51">
        <f t="shared" si="93"/>
        <v>2</v>
      </c>
      <c r="M1173" s="52" t="str">
        <f t="shared" si="94"/>
        <v>nie</v>
      </c>
      <c r="N1173" s="106">
        <f>IF($M1173="ano",LARGE((Q1173,U1173,Y1173,AC1173,AG1173,AK1173,AO1173,AS1173,AW1173,BA1173,BE1173,BI1173,BM1173,BQ1173,BU1173,BY1173,CC1173),1)+LARGE((Q1173,U1173,Y1173,AC1173,AG1173,AK1173,AO1173,AS1173,AW1173,BA1173,BE1173,BI1173,BM1173,BQ1173,BU1173,BY1173,CC1173),2)+LARGE((Q1173,U1173,Y1173,AC1173,AG1173,AK1173,AO1173,AS1173,AW1173,BA1173,BE1173,BI1173,BM1173,BQ1173,BU1173,BY1173,CC1173),3)+LARGE((Q1173,U1173,Y1173,AC1173,AG1173,AK1173,AO1173,AS1173,AW1173,BA1173,BE1173,BI1173,BM1173,BQ1173,BU1173,BY1173,CC1173),4)+LARGE((Q1173,U1173,Y1173,AC1173,AG1173,AK1173,AO1173,AS1173,AW1173,BA1173,BE1173,BI1173,BM1173,BQ1173,BU1173,BY1173,CC1173),5),J1173)</f>
        <v>235.06</v>
      </c>
      <c r="O1173" s="250">
        <f>IF($M1173="ano",LARGE((S1173,W1173,AA1173,AE1173,AI1173,AM1173,AQ1173,AU1173,AY1173,BC1173,BG1173,BK1173,BO1173,BS1173,BW1173,CA1173,CE1173),1)+LARGE((S1173,W1173,AA1173,AE1173,AI1173,AM1173,AQ1173,AU1173,AY1173,BC1173,BG1173,BK1173,BO1173,BS1173,BW1173,CA1173,CE1173),2)+LARGE((S1173,W1173,AA1173,AE1173,AI1173,AM1173,AQ1173,AU1173,AY1173,BC1173,BG1173,BK1173,BO1173,BS1173,BW1173,CA1173,CE1173),3)+LARGE((S1173,W1173,AA1173,AE1173,AI1173,AM1173,AQ1173,AU1173,AY1173,BC1173,BG1173,BK1173,BO1173,BS1173,BW1173,CA1173,CE1173),4)+LARGE((S1173,W1173,AA1173,AE1173,AI1173,AM1173,AQ1173,AU1173,AY1173,BC1173,BG1173,BK1173,BO1173,BS1173,BW1173,CA1173,CE1173),5),K1173)</f>
        <v>235.06</v>
      </c>
      <c r="P1173" s="54"/>
      <c r="Q1173" s="55"/>
      <c r="R1173" s="55"/>
      <c r="S1173" s="55"/>
      <c r="T1173" s="56"/>
      <c r="U1173" s="57"/>
      <c r="V1173" s="57"/>
      <c r="W1173" s="57"/>
      <c r="X1173" s="58"/>
      <c r="Y1173" s="59"/>
      <c r="Z1173" s="59"/>
      <c r="AA1173" s="59"/>
      <c r="AB1173" s="77"/>
      <c r="AC1173" s="60"/>
      <c r="AD1173" s="60"/>
      <c r="AE1173" s="60"/>
      <c r="AF1173" s="61"/>
      <c r="AG1173" s="61"/>
      <c r="AH1173" s="61"/>
      <c r="AI1173" s="61"/>
      <c r="AJ1173" s="200"/>
      <c r="AK1173" s="201"/>
      <c r="AL1173" s="201"/>
      <c r="AM1173" s="201"/>
      <c r="AO1173" s="63"/>
      <c r="AP1173" s="63"/>
      <c r="AQ1173" s="63"/>
      <c r="AR1173" s="77"/>
      <c r="AS1173" s="60"/>
      <c r="AT1173" s="60"/>
      <c r="AU1173" s="60"/>
      <c r="AV1173" s="78"/>
      <c r="AW1173" s="79"/>
      <c r="AX1173" s="79"/>
      <c r="AY1173" s="79"/>
      <c r="AZ1173" s="64"/>
      <c r="BA1173" s="65"/>
      <c r="BB1173" s="65"/>
      <c r="BC1173" s="65"/>
      <c r="BD1173" s="66"/>
      <c r="BE1173" s="67"/>
      <c r="BF1173" s="67"/>
      <c r="BG1173" s="67"/>
      <c r="BH1173" s="213"/>
      <c r="BI1173" s="214"/>
      <c r="BJ1173" s="214"/>
      <c r="BK1173" s="215"/>
      <c r="BL1173" s="112">
        <v>6.9629629629629639E-2</v>
      </c>
      <c r="BM1173" s="233">
        <v>133.84</v>
      </c>
      <c r="BN1173" s="112">
        <v>6.9629629629629639E-2</v>
      </c>
      <c r="BO1173" s="233">
        <v>133.84</v>
      </c>
      <c r="BP1173" s="69"/>
      <c r="BQ1173" s="69"/>
      <c r="BR1173" s="69"/>
      <c r="BS1173" s="69"/>
      <c r="BT1173" s="218"/>
      <c r="BU1173" s="259"/>
      <c r="BV1173" s="259"/>
      <c r="BW1173" s="260"/>
      <c r="BX1173" s="219"/>
      <c r="BY1173" s="257"/>
      <c r="BZ1173" s="257"/>
      <c r="CA1173" s="257"/>
      <c r="CB1173" s="221">
        <v>7.1145833333333339E-2</v>
      </c>
      <c r="CC1173" s="222">
        <v>101.22</v>
      </c>
      <c r="CD1173" s="221">
        <v>7.1145833333333339E-2</v>
      </c>
      <c r="CE1173" s="222">
        <v>101.22</v>
      </c>
      <c r="CF1173" s="49"/>
    </row>
    <row r="1174" spans="1:84" s="62" customFormat="1" ht="15" customHeight="1">
      <c r="A1174" s="49"/>
      <c r="B1174" s="2">
        <v>276</v>
      </c>
      <c r="C1174" s="2">
        <v>39</v>
      </c>
      <c r="D1174" s="47" t="s">
        <v>2058</v>
      </c>
      <c r="E1174" s="47" t="s">
        <v>1508</v>
      </c>
      <c r="F1174" s="89" t="s">
        <v>1542</v>
      </c>
      <c r="G1174" s="48">
        <v>1984</v>
      </c>
      <c r="H1174" s="49" t="s">
        <v>36</v>
      </c>
      <c r="I1174" s="2" t="str">
        <f>IF(G1174&lt;=1953,"Z60",IF(G1174&lt;=1963,"Z50",IF(G1174&lt;=1973,"Z40","Z")))</f>
        <v>Z</v>
      </c>
      <c r="J1174" s="105">
        <f t="shared" si="91"/>
        <v>233.8</v>
      </c>
      <c r="K1174" s="249">
        <f t="shared" si="92"/>
        <v>233.8</v>
      </c>
      <c r="L1174" s="51">
        <f t="shared" si="93"/>
        <v>2</v>
      </c>
      <c r="M1174" s="52" t="str">
        <f t="shared" si="94"/>
        <v>nie</v>
      </c>
      <c r="N1174" s="106">
        <f>IF($M1174="ano",LARGE((Q1174,U1174,Y1174,AC1174,AG1174,AK1174,AO1174,AS1174,AW1174,BA1174,BE1174,BI1174,BM1174,BQ1174,BU1174,BY1174,CC1174),1)+LARGE((Q1174,U1174,Y1174,AC1174,AG1174,AK1174,AO1174,AS1174,AW1174,BA1174,BE1174,BI1174,BM1174,BQ1174,BU1174,BY1174,CC1174),2)+LARGE((Q1174,U1174,Y1174,AC1174,AG1174,AK1174,AO1174,AS1174,AW1174,BA1174,BE1174,BI1174,BM1174,BQ1174,BU1174,BY1174,CC1174),3)+LARGE((Q1174,U1174,Y1174,AC1174,AG1174,AK1174,AO1174,AS1174,AW1174,BA1174,BE1174,BI1174,BM1174,BQ1174,BU1174,BY1174,CC1174),4)+LARGE((Q1174,U1174,Y1174,AC1174,AG1174,AK1174,AO1174,AS1174,AW1174,BA1174,BE1174,BI1174,BM1174,BQ1174,BU1174,BY1174,CC1174),5),J1174)</f>
        <v>233.8</v>
      </c>
      <c r="O1174" s="250">
        <f>IF($M1174="ano",LARGE((S1174,W1174,AA1174,AE1174,AI1174,AM1174,AQ1174,AU1174,AY1174,BC1174,BG1174,BK1174,BO1174,BS1174,BW1174,CA1174,CE1174),1)+LARGE((S1174,W1174,AA1174,AE1174,AI1174,AM1174,AQ1174,AU1174,AY1174,BC1174,BG1174,BK1174,BO1174,BS1174,BW1174,CA1174,CE1174),2)+LARGE((S1174,W1174,AA1174,AE1174,AI1174,AM1174,AQ1174,AU1174,AY1174,BC1174,BG1174,BK1174,BO1174,BS1174,BW1174,CA1174,CE1174),3)+LARGE((S1174,W1174,AA1174,AE1174,AI1174,AM1174,AQ1174,AU1174,AY1174,BC1174,BG1174,BK1174,BO1174,BS1174,BW1174,CA1174,CE1174),4)+LARGE((S1174,W1174,AA1174,AE1174,AI1174,AM1174,AQ1174,AU1174,AY1174,BC1174,BG1174,BK1174,BO1174,BS1174,BW1174,CA1174,CE1174),5),K1174)</f>
        <v>233.8</v>
      </c>
      <c r="P1174" s="191"/>
      <c r="Q1174" s="192"/>
      <c r="R1174" s="192"/>
      <c r="S1174" s="193"/>
      <c r="T1174" s="194">
        <v>0.10643518518518519</v>
      </c>
      <c r="U1174" s="256">
        <v>130.35</v>
      </c>
      <c r="V1174" s="194">
        <v>0.10643518518518519</v>
      </c>
      <c r="W1174" s="256">
        <v>130.35</v>
      </c>
      <c r="X1174" s="197"/>
      <c r="Y1174" s="198" t="s">
        <v>247</v>
      </c>
      <c r="Z1174" s="198"/>
      <c r="AA1174" s="199" t="s">
        <v>247</v>
      </c>
      <c r="AB1174" s="200"/>
      <c r="AC1174" s="201"/>
      <c r="AD1174" s="201"/>
      <c r="AE1174" s="202"/>
      <c r="AF1174" s="203"/>
      <c r="AG1174" s="204" t="s">
        <v>247</v>
      </c>
      <c r="AH1174" s="204"/>
      <c r="AI1174" s="205"/>
      <c r="AJ1174" s="200"/>
      <c r="AK1174" s="201" t="s">
        <v>247</v>
      </c>
      <c r="AL1174" s="201"/>
      <c r="AM1174" s="202"/>
      <c r="AN1174" s="206"/>
      <c r="AO1174" s="207" t="s">
        <v>247</v>
      </c>
      <c r="AP1174" s="207"/>
      <c r="AQ1174" s="208"/>
      <c r="AR1174" s="77"/>
      <c r="AS1174" s="60"/>
      <c r="AT1174" s="60"/>
      <c r="AU1174" s="202"/>
      <c r="AV1174" s="78"/>
      <c r="AW1174" s="231"/>
      <c r="AX1174" s="231"/>
      <c r="AY1174" s="253"/>
      <c r="AZ1174" s="64"/>
      <c r="BA1174" s="207"/>
      <c r="BB1174" s="207"/>
      <c r="BC1174" s="208"/>
      <c r="BD1174" s="210"/>
      <c r="BE1174" s="211"/>
      <c r="BF1174" s="211"/>
      <c r="BG1174" s="212"/>
      <c r="BH1174" s="213"/>
      <c r="BI1174" s="214"/>
      <c r="BJ1174" s="214"/>
      <c r="BK1174" s="215"/>
      <c r="BL1174" s="112"/>
      <c r="BM1174" s="233"/>
      <c r="BN1174" s="233"/>
      <c r="BO1174" s="255"/>
      <c r="BP1174" s="216"/>
      <c r="BQ1174" s="216"/>
      <c r="BR1174" s="216"/>
      <c r="BS1174" s="217"/>
      <c r="BT1174" s="218"/>
      <c r="BU1174" s="259"/>
      <c r="BV1174" s="259"/>
      <c r="BW1174" s="260"/>
      <c r="BX1174" s="219"/>
      <c r="BY1174" s="257"/>
      <c r="BZ1174" s="257"/>
      <c r="CA1174" s="257"/>
      <c r="CB1174" s="221">
        <v>7.0613425925925927E-2</v>
      </c>
      <c r="CC1174" s="222">
        <v>103.45</v>
      </c>
      <c r="CD1174" s="221">
        <v>7.0613425925925927E-2</v>
      </c>
      <c r="CE1174" s="222">
        <v>103.45</v>
      </c>
      <c r="CF1174" s="49"/>
    </row>
    <row r="1175" spans="1:84" s="62" customFormat="1" ht="15" customHeight="1">
      <c r="A1175" s="49"/>
      <c r="B1175" s="2">
        <v>294</v>
      </c>
      <c r="C1175" s="2">
        <v>40</v>
      </c>
      <c r="D1175" s="49" t="s">
        <v>463</v>
      </c>
      <c r="E1175" s="49" t="s">
        <v>464</v>
      </c>
      <c r="F1175" s="93" t="s">
        <v>289</v>
      </c>
      <c r="G1175" s="85" t="s">
        <v>264</v>
      </c>
      <c r="H1175" s="49" t="s">
        <v>36</v>
      </c>
      <c r="I1175" s="49" t="s">
        <v>36</v>
      </c>
      <c r="J1175" s="105">
        <f t="shared" si="91"/>
        <v>219.99</v>
      </c>
      <c r="K1175" s="249">
        <f t="shared" si="92"/>
        <v>219.99</v>
      </c>
      <c r="L1175" s="51">
        <f t="shared" si="93"/>
        <v>2</v>
      </c>
      <c r="M1175" s="52" t="str">
        <f t="shared" si="94"/>
        <v>nie</v>
      </c>
      <c r="N1175" s="106">
        <f>IF($M1175="ano",LARGE((Q1175,U1175,Y1175,AC1175,AG1175,AK1175,AO1175,AS1175,AW1175,BA1175,BE1175,BI1175,BM1175,BQ1175,BU1175,BY1175,CC1175),1)+LARGE((Q1175,U1175,Y1175,AC1175,AG1175,AK1175,AO1175,AS1175,AW1175,BA1175,BE1175,BI1175,BM1175,BQ1175,BU1175,BY1175,CC1175),2)+LARGE((Q1175,U1175,Y1175,AC1175,AG1175,AK1175,AO1175,AS1175,AW1175,BA1175,BE1175,BI1175,BM1175,BQ1175,BU1175,BY1175,CC1175),3)+LARGE((Q1175,U1175,Y1175,AC1175,AG1175,AK1175,AO1175,AS1175,AW1175,BA1175,BE1175,BI1175,BM1175,BQ1175,BU1175,BY1175,CC1175),4)+LARGE((Q1175,U1175,Y1175,AC1175,AG1175,AK1175,AO1175,AS1175,AW1175,BA1175,BE1175,BI1175,BM1175,BQ1175,BU1175,BY1175,CC1175),5),J1175)</f>
        <v>219.99</v>
      </c>
      <c r="O1175" s="250">
        <f>IF($M1175="ano",LARGE((S1175,W1175,AA1175,AE1175,AI1175,AM1175,AQ1175,AU1175,AY1175,BC1175,BG1175,BK1175,BO1175,BS1175,BW1175,CA1175,CE1175),1)+LARGE((S1175,W1175,AA1175,AE1175,AI1175,AM1175,AQ1175,AU1175,AY1175,BC1175,BG1175,BK1175,BO1175,BS1175,BW1175,CA1175,CE1175),2)+LARGE((S1175,W1175,AA1175,AE1175,AI1175,AM1175,AQ1175,AU1175,AY1175,BC1175,BG1175,BK1175,BO1175,BS1175,BW1175,CA1175,CE1175),3)+LARGE((S1175,W1175,AA1175,AE1175,AI1175,AM1175,AQ1175,AU1175,AY1175,BC1175,BG1175,BK1175,BO1175,BS1175,BW1175,CA1175,CE1175),4)+LARGE((S1175,W1175,AA1175,AE1175,AI1175,AM1175,AQ1175,AU1175,AY1175,BC1175,BG1175,BK1175,BO1175,BS1175,BW1175,CA1175,CE1175),5),K1175)</f>
        <v>219.99</v>
      </c>
      <c r="P1175" s="54"/>
      <c r="Q1175" s="55"/>
      <c r="R1175" s="55"/>
      <c r="S1175" s="193"/>
      <c r="T1175" s="56"/>
      <c r="U1175" s="57"/>
      <c r="V1175" s="57"/>
      <c r="W1175" s="196"/>
      <c r="X1175" s="58"/>
      <c r="Y1175" s="59" t="s">
        <v>247</v>
      </c>
      <c r="Z1175" s="59"/>
      <c r="AA1175" s="199" t="s">
        <v>247</v>
      </c>
      <c r="AB1175" s="77"/>
      <c r="AC1175" s="60"/>
      <c r="AD1175" s="60"/>
      <c r="AE1175" s="202"/>
      <c r="AF1175" s="61"/>
      <c r="AG1175" s="61" t="s">
        <v>247</v>
      </c>
      <c r="AH1175" s="61"/>
      <c r="AI1175" s="205"/>
      <c r="AJ1175" s="200"/>
      <c r="AK1175" s="201" t="s">
        <v>247</v>
      </c>
      <c r="AL1175" s="201"/>
      <c r="AM1175" s="202"/>
      <c r="AN1175" s="206">
        <v>3.5138888888888893E-2</v>
      </c>
      <c r="AO1175" s="251">
        <v>124.67</v>
      </c>
      <c r="AP1175" s="206">
        <v>3.5138888888888893E-2</v>
      </c>
      <c r="AQ1175" s="251">
        <v>124.67</v>
      </c>
      <c r="AR1175" s="134">
        <v>5.2013888888888887E-2</v>
      </c>
      <c r="AS1175" s="127">
        <v>95.32</v>
      </c>
      <c r="AT1175" s="134">
        <v>5.2013888888888887E-2</v>
      </c>
      <c r="AU1175" s="252">
        <v>95.32</v>
      </c>
      <c r="AV1175" s="78"/>
      <c r="AW1175" s="231"/>
      <c r="AX1175" s="231"/>
      <c r="AY1175" s="253"/>
      <c r="AZ1175" s="64"/>
      <c r="BA1175" s="207"/>
      <c r="BB1175" s="207"/>
      <c r="BC1175" s="208"/>
      <c r="BD1175" s="210"/>
      <c r="BE1175" s="211"/>
      <c r="BF1175" s="211"/>
      <c r="BG1175" s="212"/>
      <c r="BH1175" s="213"/>
      <c r="BI1175" s="214"/>
      <c r="BJ1175" s="214"/>
      <c r="BK1175" s="215"/>
      <c r="BL1175" s="112"/>
      <c r="BM1175" s="233"/>
      <c r="BN1175" s="233"/>
      <c r="BO1175" s="255"/>
      <c r="BP1175" s="69"/>
      <c r="BQ1175" s="69"/>
      <c r="BR1175" s="69"/>
      <c r="BS1175" s="217"/>
      <c r="BT1175" s="218"/>
      <c r="BU1175" s="259"/>
      <c r="BV1175" s="259"/>
      <c r="BW1175" s="260"/>
      <c r="BX1175" s="219"/>
      <c r="BY1175" s="257"/>
      <c r="BZ1175" s="257"/>
      <c r="CA1175" s="257"/>
      <c r="CB1175" s="221"/>
      <c r="CC1175" s="222"/>
      <c r="CD1175" s="222"/>
      <c r="CE1175" s="222"/>
      <c r="CF1175" s="49"/>
    </row>
    <row r="1176" spans="1:84" s="62" customFormat="1" ht="15" customHeight="1">
      <c r="A1176" s="49"/>
      <c r="B1176" s="2">
        <v>297</v>
      </c>
      <c r="C1176" s="2">
        <v>41</v>
      </c>
      <c r="D1176" s="47" t="s">
        <v>2249</v>
      </c>
      <c r="E1176" s="47" t="s">
        <v>2248</v>
      </c>
      <c r="F1176" s="89" t="s">
        <v>2250</v>
      </c>
      <c r="G1176" s="48">
        <v>1984</v>
      </c>
      <c r="H1176" s="49" t="s">
        <v>36</v>
      </c>
      <c r="I1176" s="2" t="str">
        <f>IF(G1176&lt;=1953,"Z60",IF(G1176&lt;=1963,"Z50",IF(G1176&lt;=1973,"Z40","Z")))</f>
        <v>Z</v>
      </c>
      <c r="J1176" s="105">
        <f t="shared" si="91"/>
        <v>218.56</v>
      </c>
      <c r="K1176" s="249">
        <f t="shared" si="92"/>
        <v>218.56</v>
      </c>
      <c r="L1176" s="51">
        <f t="shared" si="93"/>
        <v>2</v>
      </c>
      <c r="M1176" s="52" t="str">
        <f t="shared" si="94"/>
        <v>nie</v>
      </c>
      <c r="N1176" s="106">
        <f>IF($M1176="ano",LARGE((Q1176,U1176,Y1176,AC1176,AG1176,AK1176,AO1176,AS1176,AW1176,BA1176,BE1176,BI1176,BM1176,BQ1176,BU1176,BY1176,CC1176),1)+LARGE((Q1176,U1176,Y1176,AC1176,AG1176,AK1176,AO1176,AS1176,AW1176,BA1176,BE1176,BI1176,BM1176,BQ1176,BU1176,BY1176,CC1176),2)+LARGE((Q1176,U1176,Y1176,AC1176,AG1176,AK1176,AO1176,AS1176,AW1176,BA1176,BE1176,BI1176,BM1176,BQ1176,BU1176,BY1176,CC1176),3)+LARGE((Q1176,U1176,Y1176,AC1176,AG1176,AK1176,AO1176,AS1176,AW1176,BA1176,BE1176,BI1176,BM1176,BQ1176,BU1176,BY1176,CC1176),4)+LARGE((Q1176,U1176,Y1176,AC1176,AG1176,AK1176,AO1176,AS1176,AW1176,BA1176,BE1176,BI1176,BM1176,BQ1176,BU1176,BY1176,CC1176),5),J1176)</f>
        <v>218.56</v>
      </c>
      <c r="O1176" s="250">
        <f>IF($M1176="ano",LARGE((S1176,W1176,AA1176,AE1176,AI1176,AM1176,AQ1176,AU1176,AY1176,BC1176,BG1176,BK1176,BO1176,BS1176,BW1176,CA1176,CE1176),1)+LARGE((S1176,W1176,AA1176,AE1176,AI1176,AM1176,AQ1176,AU1176,AY1176,BC1176,BG1176,BK1176,BO1176,BS1176,BW1176,CA1176,CE1176),2)+LARGE((S1176,W1176,AA1176,AE1176,AI1176,AM1176,AQ1176,AU1176,AY1176,BC1176,BG1176,BK1176,BO1176,BS1176,BW1176,CA1176,CE1176),3)+LARGE((S1176,W1176,AA1176,AE1176,AI1176,AM1176,AQ1176,AU1176,AY1176,BC1176,BG1176,BK1176,BO1176,BS1176,BW1176,CA1176,CE1176),4)+LARGE((S1176,W1176,AA1176,AE1176,AI1176,AM1176,AQ1176,AU1176,AY1176,BC1176,BG1176,BK1176,BO1176,BS1176,BW1176,CA1176,CE1176),5),K1176)</f>
        <v>218.56</v>
      </c>
      <c r="P1176" s="191"/>
      <c r="Q1176" s="192"/>
      <c r="R1176" s="192"/>
      <c r="S1176" s="193"/>
      <c r="T1176" s="194">
        <v>0.11881944444444444</v>
      </c>
      <c r="U1176" s="256">
        <v>94.33</v>
      </c>
      <c r="V1176" s="194">
        <v>0.11881944444444444</v>
      </c>
      <c r="W1176" s="256">
        <v>94.33</v>
      </c>
      <c r="X1176" s="197"/>
      <c r="Y1176" s="198" t="s">
        <v>247</v>
      </c>
      <c r="Z1176" s="198"/>
      <c r="AA1176" s="199" t="s">
        <v>247</v>
      </c>
      <c r="AB1176" s="200"/>
      <c r="AC1176" s="201"/>
      <c r="AD1176" s="201"/>
      <c r="AE1176" s="202"/>
      <c r="AF1176" s="203"/>
      <c r="AG1176" s="204"/>
      <c r="AH1176" s="204"/>
      <c r="AI1176" s="205"/>
      <c r="AJ1176" s="200"/>
      <c r="AK1176" s="201" t="s">
        <v>247</v>
      </c>
      <c r="AL1176" s="201"/>
      <c r="AM1176" s="202"/>
      <c r="AN1176" s="206"/>
      <c r="AO1176" s="207" t="s">
        <v>247</v>
      </c>
      <c r="AP1176" s="207"/>
      <c r="AQ1176" s="208"/>
      <c r="AR1176" s="77"/>
      <c r="AS1176" s="60"/>
      <c r="AT1176" s="60"/>
      <c r="AU1176" s="202"/>
      <c r="AV1176" s="78"/>
      <c r="AW1176" s="231"/>
      <c r="AX1176" s="231"/>
      <c r="AY1176" s="253"/>
      <c r="AZ1176" s="64"/>
      <c r="BA1176" s="207"/>
      <c r="BB1176" s="207"/>
      <c r="BC1176" s="208"/>
      <c r="BD1176" s="210">
        <v>6.7523148148148138E-2</v>
      </c>
      <c r="BE1176" s="258">
        <v>124.23</v>
      </c>
      <c r="BF1176" s="210">
        <v>6.7523148148148138E-2</v>
      </c>
      <c r="BG1176" s="258">
        <v>124.23</v>
      </c>
      <c r="BH1176" s="213"/>
      <c r="BI1176" s="214"/>
      <c r="BJ1176" s="214"/>
      <c r="BK1176" s="215"/>
      <c r="BL1176" s="112"/>
      <c r="BM1176" s="233"/>
      <c r="BN1176" s="233"/>
      <c r="BO1176" s="255"/>
      <c r="BP1176" s="216"/>
      <c r="BQ1176" s="216"/>
      <c r="BR1176" s="216"/>
      <c r="BS1176" s="217"/>
      <c r="BT1176" s="218"/>
      <c r="BU1176" s="259"/>
      <c r="BV1176" s="259"/>
      <c r="BW1176" s="260"/>
      <c r="BX1176" s="219"/>
      <c r="BY1176" s="257"/>
      <c r="BZ1176" s="257"/>
      <c r="CA1176" s="257"/>
      <c r="CB1176" s="221"/>
      <c r="CC1176" s="222"/>
      <c r="CD1176" s="222"/>
      <c r="CE1176" s="222"/>
      <c r="CF1176" s="49"/>
    </row>
    <row r="1177" spans="1:84" s="62" customFormat="1" ht="15" customHeight="1">
      <c r="A1177" s="49"/>
      <c r="B1177" s="2">
        <v>331</v>
      </c>
      <c r="C1177" s="2">
        <v>42</v>
      </c>
      <c r="D1177" s="49" t="s">
        <v>1078</v>
      </c>
      <c r="E1177" s="49" t="s">
        <v>1079</v>
      </c>
      <c r="F1177" s="93" t="s">
        <v>983</v>
      </c>
      <c r="G1177" s="85">
        <v>1990</v>
      </c>
      <c r="H1177" s="49" t="s">
        <v>36</v>
      </c>
      <c r="I1177" s="49" t="s">
        <v>36</v>
      </c>
      <c r="J1177" s="105">
        <f t="shared" si="91"/>
        <v>204.19</v>
      </c>
      <c r="K1177" s="249">
        <f t="shared" si="92"/>
        <v>204.19</v>
      </c>
      <c r="L1177" s="51">
        <f t="shared" si="93"/>
        <v>1</v>
      </c>
      <c r="M1177" s="52" t="str">
        <f t="shared" si="94"/>
        <v>nie</v>
      </c>
      <c r="N1177" s="106">
        <f>IF($M1177="ano",LARGE((Q1177,U1177,Y1177,AC1177,AG1177,AK1177,AO1177,AS1177,AW1177,BA1177,BE1177,BI1177,BM1177,BQ1177,BU1177,BY1177,CC1177),1)+LARGE((Q1177,U1177,Y1177,AC1177,AG1177,AK1177,AO1177,AS1177,AW1177,BA1177,BE1177,BI1177,BM1177,BQ1177,BU1177,BY1177,CC1177),2)+LARGE((Q1177,U1177,Y1177,AC1177,AG1177,AK1177,AO1177,AS1177,AW1177,BA1177,BE1177,BI1177,BM1177,BQ1177,BU1177,BY1177,CC1177),3)+LARGE((Q1177,U1177,Y1177,AC1177,AG1177,AK1177,AO1177,AS1177,AW1177,BA1177,BE1177,BI1177,BM1177,BQ1177,BU1177,BY1177,CC1177),4)+LARGE((Q1177,U1177,Y1177,AC1177,AG1177,AK1177,AO1177,AS1177,AW1177,BA1177,BE1177,BI1177,BM1177,BQ1177,BU1177,BY1177,CC1177),5),J1177)</f>
        <v>204.19</v>
      </c>
      <c r="O1177" s="250">
        <f>IF($M1177="ano",LARGE((S1177,W1177,AA1177,AE1177,AI1177,AM1177,AQ1177,AU1177,AY1177,BC1177,BG1177,BK1177,BO1177,BS1177,BW1177,CA1177,CE1177),1)+LARGE((S1177,W1177,AA1177,AE1177,AI1177,AM1177,AQ1177,AU1177,AY1177,BC1177,BG1177,BK1177,BO1177,BS1177,BW1177,CA1177,CE1177),2)+LARGE((S1177,W1177,AA1177,AE1177,AI1177,AM1177,AQ1177,AU1177,AY1177,BC1177,BG1177,BK1177,BO1177,BS1177,BW1177,CA1177,CE1177),3)+LARGE((S1177,W1177,AA1177,AE1177,AI1177,AM1177,AQ1177,AU1177,AY1177,BC1177,BG1177,BK1177,BO1177,BS1177,BW1177,CA1177,CE1177),4)+LARGE((S1177,W1177,AA1177,AE1177,AI1177,AM1177,AQ1177,AU1177,AY1177,BC1177,BG1177,BK1177,BO1177,BS1177,BW1177,CA1177,CE1177),5),K1177)</f>
        <v>204.19</v>
      </c>
      <c r="P1177" s="54"/>
      <c r="Q1177" s="55"/>
      <c r="R1177" s="55"/>
      <c r="S1177" s="55"/>
      <c r="T1177" s="56"/>
      <c r="U1177" s="57"/>
      <c r="V1177" s="57"/>
      <c r="W1177" s="57"/>
      <c r="X1177" s="58"/>
      <c r="Y1177" s="59"/>
      <c r="Z1177" s="59"/>
      <c r="AA1177" s="59"/>
      <c r="AB1177" s="77"/>
      <c r="AC1177" s="60"/>
      <c r="AD1177" s="60"/>
      <c r="AE1177" s="60"/>
      <c r="AF1177" s="61"/>
      <c r="AG1177" s="61"/>
      <c r="AH1177" s="61"/>
      <c r="AI1177" s="61"/>
      <c r="AJ1177" s="200"/>
      <c r="AK1177" s="201"/>
      <c r="AL1177" s="201"/>
      <c r="AM1177" s="201"/>
      <c r="AO1177" s="63"/>
      <c r="AP1177" s="63"/>
      <c r="AQ1177" s="63"/>
      <c r="AR1177" s="77"/>
      <c r="AS1177" s="60"/>
      <c r="AT1177" s="60"/>
      <c r="AU1177" s="60"/>
      <c r="AV1177" s="78"/>
      <c r="AW1177" s="79"/>
      <c r="AX1177" s="79"/>
      <c r="AY1177" s="79"/>
      <c r="AZ1177" s="64"/>
      <c r="BA1177" s="65"/>
      <c r="BB1177" s="65"/>
      <c r="BC1177" s="65"/>
      <c r="BD1177" s="66"/>
      <c r="BE1177" s="67"/>
      <c r="BF1177" s="67"/>
      <c r="BG1177" s="67"/>
      <c r="BH1177" s="213"/>
      <c r="BI1177" s="214"/>
      <c r="BJ1177" s="214"/>
      <c r="BK1177" s="215"/>
      <c r="BL1177" s="112">
        <v>5.122685185185185E-2</v>
      </c>
      <c r="BM1177" s="233">
        <v>204.19</v>
      </c>
      <c r="BN1177" s="112">
        <v>5.122685185185185E-2</v>
      </c>
      <c r="BO1177" s="233">
        <v>204.19</v>
      </c>
      <c r="BP1177" s="69"/>
      <c r="BQ1177" s="69"/>
      <c r="BR1177" s="69"/>
      <c r="BS1177" s="69"/>
      <c r="BT1177" s="218"/>
      <c r="BU1177" s="259"/>
      <c r="BV1177" s="259"/>
      <c r="BW1177" s="260"/>
      <c r="BX1177" s="219"/>
      <c r="BY1177" s="257"/>
      <c r="BZ1177" s="257"/>
      <c r="CA1177" s="257"/>
      <c r="CB1177" s="221"/>
      <c r="CC1177" s="222"/>
      <c r="CD1177" s="222"/>
      <c r="CE1177" s="222"/>
      <c r="CF1177" s="49"/>
    </row>
    <row r="1178" spans="1:84" s="62" customFormat="1" ht="15" customHeight="1">
      <c r="A1178" s="49"/>
      <c r="B1178" s="2">
        <v>335</v>
      </c>
      <c r="C1178" s="2">
        <v>43</v>
      </c>
      <c r="D1178" s="49" t="s">
        <v>1087</v>
      </c>
      <c r="E1178" s="49" t="s">
        <v>1827</v>
      </c>
      <c r="F1178" s="93" t="s">
        <v>973</v>
      </c>
      <c r="G1178" s="85">
        <v>1967</v>
      </c>
      <c r="H1178" s="49" t="s">
        <v>36</v>
      </c>
      <c r="I1178" s="49" t="s">
        <v>130</v>
      </c>
      <c r="J1178" s="105">
        <f t="shared" si="91"/>
        <v>186.01</v>
      </c>
      <c r="K1178" s="249">
        <f t="shared" si="92"/>
        <v>201.48999999999998</v>
      </c>
      <c r="L1178" s="51">
        <f t="shared" si="93"/>
        <v>1</v>
      </c>
      <c r="M1178" s="52" t="str">
        <f t="shared" si="94"/>
        <v>nie</v>
      </c>
      <c r="N1178" s="106">
        <f>IF($M1178="ano",LARGE((Q1178,U1178,Y1178,AC1178,AG1178,AK1178,AO1178,AS1178,AW1178,BA1178,BE1178,BI1178,BM1178,BQ1178,BU1178,BY1178,CC1178),1)+LARGE((Q1178,U1178,Y1178,AC1178,AG1178,AK1178,AO1178,AS1178,AW1178,BA1178,BE1178,BI1178,BM1178,BQ1178,BU1178,BY1178,CC1178),2)+LARGE((Q1178,U1178,Y1178,AC1178,AG1178,AK1178,AO1178,AS1178,AW1178,BA1178,BE1178,BI1178,BM1178,BQ1178,BU1178,BY1178,CC1178),3)+LARGE((Q1178,U1178,Y1178,AC1178,AG1178,AK1178,AO1178,AS1178,AW1178,BA1178,BE1178,BI1178,BM1178,BQ1178,BU1178,BY1178,CC1178),4)+LARGE((Q1178,U1178,Y1178,AC1178,AG1178,AK1178,AO1178,AS1178,AW1178,BA1178,BE1178,BI1178,BM1178,BQ1178,BU1178,BY1178,CC1178),5),J1178)</f>
        <v>186.01</v>
      </c>
      <c r="O1178" s="250">
        <f>IF($M1178="ano",LARGE((S1178,W1178,AA1178,AE1178,AI1178,AM1178,AQ1178,AU1178,AY1178,BC1178,BG1178,BK1178,BO1178,BS1178,BW1178,CA1178,CE1178),1)+LARGE((S1178,W1178,AA1178,AE1178,AI1178,AM1178,AQ1178,AU1178,AY1178,BC1178,BG1178,BK1178,BO1178,BS1178,BW1178,CA1178,CE1178),2)+LARGE((S1178,W1178,AA1178,AE1178,AI1178,AM1178,AQ1178,AU1178,AY1178,BC1178,BG1178,BK1178,BO1178,BS1178,BW1178,CA1178,CE1178),3)+LARGE((S1178,W1178,AA1178,AE1178,AI1178,AM1178,AQ1178,AU1178,AY1178,BC1178,BG1178,BK1178,BO1178,BS1178,BW1178,CA1178,CE1178),4)+LARGE((S1178,W1178,AA1178,AE1178,AI1178,AM1178,AQ1178,AU1178,AY1178,BC1178,BG1178,BK1178,BO1178,BS1178,BW1178,CA1178,CE1178),5),K1178)</f>
        <v>201.48999999999998</v>
      </c>
      <c r="P1178" s="54"/>
      <c r="Q1178" s="55"/>
      <c r="R1178" s="55"/>
      <c r="S1178" s="55"/>
      <c r="T1178" s="56"/>
      <c r="U1178" s="57"/>
      <c r="V1178" s="57"/>
      <c r="W1178" s="57"/>
      <c r="X1178" s="58"/>
      <c r="Y1178" s="59"/>
      <c r="Z1178" s="59"/>
      <c r="AA1178" s="59"/>
      <c r="AB1178" s="77"/>
      <c r="AC1178" s="60"/>
      <c r="AD1178" s="60"/>
      <c r="AE1178" s="60"/>
      <c r="AF1178" s="61"/>
      <c r="AG1178" s="61"/>
      <c r="AH1178" s="61"/>
      <c r="AI1178" s="61"/>
      <c r="AJ1178" s="200"/>
      <c r="AK1178" s="201"/>
      <c r="AL1178" s="201"/>
      <c r="AM1178" s="201"/>
      <c r="AO1178" s="63"/>
      <c r="AP1178" s="63"/>
      <c r="AQ1178" s="63"/>
      <c r="AR1178" s="77"/>
      <c r="AS1178" s="60"/>
      <c r="AT1178" s="60"/>
      <c r="AU1178" s="60"/>
      <c r="AV1178" s="78"/>
      <c r="AW1178" s="79"/>
      <c r="AX1178" s="79"/>
      <c r="AY1178" s="79"/>
      <c r="AZ1178" s="64"/>
      <c r="BA1178" s="65"/>
      <c r="BB1178" s="65"/>
      <c r="BC1178" s="65"/>
      <c r="BD1178" s="66"/>
      <c r="BE1178" s="67"/>
      <c r="BF1178" s="67"/>
      <c r="BG1178" s="67"/>
      <c r="BH1178" s="213"/>
      <c r="BI1178" s="214"/>
      <c r="BJ1178" s="214"/>
      <c r="BK1178" s="215"/>
      <c r="BL1178" s="112">
        <v>5.5983796296296295E-2</v>
      </c>
      <c r="BM1178" s="233">
        <v>186.01</v>
      </c>
      <c r="BN1178" s="112">
        <v>5.1684240740740739E-2</v>
      </c>
      <c r="BO1178" s="233">
        <v>201.48999999999998</v>
      </c>
      <c r="BP1178" s="69"/>
      <c r="BQ1178" s="69"/>
      <c r="BR1178" s="69"/>
      <c r="BS1178" s="69"/>
      <c r="BT1178" s="218"/>
      <c r="BU1178" s="259"/>
      <c r="BV1178" s="259"/>
      <c r="BW1178" s="260"/>
      <c r="BX1178" s="219"/>
      <c r="BY1178" s="257"/>
      <c r="BZ1178" s="257"/>
      <c r="CA1178" s="257"/>
      <c r="CB1178" s="221"/>
      <c r="CC1178" s="222"/>
      <c r="CD1178" s="222"/>
      <c r="CE1178" s="222"/>
      <c r="CF1178" s="49"/>
    </row>
    <row r="1179" spans="1:84" s="62" customFormat="1" ht="15" customHeight="1">
      <c r="A1179" s="49"/>
      <c r="B1179" s="2">
        <v>342</v>
      </c>
      <c r="C1179" s="2">
        <v>44</v>
      </c>
      <c r="D1179" s="49" t="s">
        <v>1082</v>
      </c>
      <c r="E1179" s="49" t="s">
        <v>1688</v>
      </c>
      <c r="F1179" s="93" t="s">
        <v>984</v>
      </c>
      <c r="G1179" s="85">
        <v>1980</v>
      </c>
      <c r="H1179" s="49" t="s">
        <v>36</v>
      </c>
      <c r="I1179" s="49" t="s">
        <v>36</v>
      </c>
      <c r="J1179" s="105">
        <f t="shared" si="91"/>
        <v>198.08</v>
      </c>
      <c r="K1179" s="249">
        <f t="shared" si="92"/>
        <v>198.94</v>
      </c>
      <c r="L1179" s="51">
        <f t="shared" si="93"/>
        <v>1</v>
      </c>
      <c r="M1179" s="52" t="str">
        <f t="shared" si="94"/>
        <v>nie</v>
      </c>
      <c r="N1179" s="106">
        <f>IF($M1179="ano",LARGE((Q1179,U1179,Y1179,AC1179,AG1179,AK1179,AO1179,AS1179,AW1179,BA1179,BE1179,BI1179,BM1179,BQ1179,BU1179,BY1179,CC1179),1)+LARGE((Q1179,U1179,Y1179,AC1179,AG1179,AK1179,AO1179,AS1179,AW1179,BA1179,BE1179,BI1179,BM1179,BQ1179,BU1179,BY1179,CC1179),2)+LARGE((Q1179,U1179,Y1179,AC1179,AG1179,AK1179,AO1179,AS1179,AW1179,BA1179,BE1179,BI1179,BM1179,BQ1179,BU1179,BY1179,CC1179),3)+LARGE((Q1179,U1179,Y1179,AC1179,AG1179,AK1179,AO1179,AS1179,AW1179,BA1179,BE1179,BI1179,BM1179,BQ1179,BU1179,BY1179,CC1179),4)+LARGE((Q1179,U1179,Y1179,AC1179,AG1179,AK1179,AO1179,AS1179,AW1179,BA1179,BE1179,BI1179,BM1179,BQ1179,BU1179,BY1179,CC1179),5),J1179)</f>
        <v>198.08</v>
      </c>
      <c r="O1179" s="250">
        <f>IF($M1179="ano",LARGE((S1179,W1179,AA1179,AE1179,AI1179,AM1179,AQ1179,AU1179,AY1179,BC1179,BG1179,BK1179,BO1179,BS1179,BW1179,CA1179,CE1179),1)+LARGE((S1179,W1179,AA1179,AE1179,AI1179,AM1179,AQ1179,AU1179,AY1179,BC1179,BG1179,BK1179,BO1179,BS1179,BW1179,CA1179,CE1179),2)+LARGE((S1179,W1179,AA1179,AE1179,AI1179,AM1179,AQ1179,AU1179,AY1179,BC1179,BG1179,BK1179,BO1179,BS1179,BW1179,CA1179,CE1179),3)+LARGE((S1179,W1179,AA1179,AE1179,AI1179,AM1179,AQ1179,AU1179,AY1179,BC1179,BG1179,BK1179,BO1179,BS1179,BW1179,CA1179,CE1179),4)+LARGE((S1179,W1179,AA1179,AE1179,AI1179,AM1179,AQ1179,AU1179,AY1179,BC1179,BG1179,BK1179,BO1179,BS1179,BW1179,CA1179,CE1179),5),K1179)</f>
        <v>198.94</v>
      </c>
      <c r="P1179" s="54"/>
      <c r="Q1179" s="55"/>
      <c r="R1179" s="55"/>
      <c r="S1179" s="55"/>
      <c r="T1179" s="56"/>
      <c r="U1179" s="57"/>
      <c r="V1179" s="57"/>
      <c r="W1179" s="57"/>
      <c r="X1179" s="58"/>
      <c r="Y1179" s="59"/>
      <c r="Z1179" s="59"/>
      <c r="AA1179" s="59"/>
      <c r="AB1179" s="77"/>
      <c r="AC1179" s="60"/>
      <c r="AD1179" s="60"/>
      <c r="AE1179" s="60"/>
      <c r="AF1179" s="61"/>
      <c r="AG1179" s="61"/>
      <c r="AH1179" s="61"/>
      <c r="AI1179" s="61"/>
      <c r="AJ1179" s="200"/>
      <c r="AK1179" s="201"/>
      <c r="AL1179" s="201"/>
      <c r="AM1179" s="201"/>
      <c r="AO1179" s="63"/>
      <c r="AP1179" s="63"/>
      <c r="AQ1179" s="63"/>
      <c r="AR1179" s="77"/>
      <c r="AS1179" s="60"/>
      <c r="AT1179" s="60"/>
      <c r="AU1179" s="60"/>
      <c r="AV1179" s="78"/>
      <c r="AW1179" s="79"/>
      <c r="AX1179" s="79"/>
      <c r="AY1179" s="79"/>
      <c r="AZ1179" s="64"/>
      <c r="BA1179" s="65"/>
      <c r="BB1179" s="65"/>
      <c r="BC1179" s="65"/>
      <c r="BD1179" s="66"/>
      <c r="BE1179" s="67"/>
      <c r="BF1179" s="67"/>
      <c r="BG1179" s="67"/>
      <c r="BH1179" s="213"/>
      <c r="BI1179" s="214"/>
      <c r="BJ1179" s="214"/>
      <c r="BK1179" s="215"/>
      <c r="BL1179" s="112">
        <v>5.2824074074074079E-2</v>
      </c>
      <c r="BM1179" s="233">
        <v>198.08</v>
      </c>
      <c r="BN1179" s="112">
        <v>5.259693055555556E-2</v>
      </c>
      <c r="BO1179" s="233">
        <v>198.94</v>
      </c>
      <c r="BP1179" s="69"/>
      <c r="BQ1179" s="69"/>
      <c r="BR1179" s="69"/>
      <c r="BS1179" s="69"/>
      <c r="BT1179" s="218"/>
      <c r="BU1179" s="259"/>
      <c r="BV1179" s="259"/>
      <c r="BW1179" s="260"/>
      <c r="BX1179" s="219"/>
      <c r="BY1179" s="257"/>
      <c r="BZ1179" s="257"/>
      <c r="CA1179" s="257"/>
      <c r="CB1179" s="221"/>
      <c r="CC1179" s="222"/>
      <c r="CD1179" s="222"/>
      <c r="CE1179" s="222"/>
      <c r="CF1179" s="49"/>
    </row>
    <row r="1180" spans="1:84" s="62" customFormat="1" ht="15" customHeight="1">
      <c r="A1180" s="49"/>
      <c r="B1180" s="2">
        <v>358</v>
      </c>
      <c r="C1180" s="2">
        <v>45</v>
      </c>
      <c r="D1180" s="47" t="s">
        <v>1801</v>
      </c>
      <c r="E1180" s="47" t="s">
        <v>1800</v>
      </c>
      <c r="F1180" s="89"/>
      <c r="G1180" s="48">
        <v>1971</v>
      </c>
      <c r="H1180" s="49" t="s">
        <v>36</v>
      </c>
      <c r="I1180" s="2" t="str">
        <f>IF(G1180&lt;=1953,"Z60",IF(G1180&lt;=1963,"Z50",IF(G1180&lt;=1973,"Z40","Z")))</f>
        <v>Z40</v>
      </c>
      <c r="J1180" s="105">
        <f t="shared" si="91"/>
        <v>183.05</v>
      </c>
      <c r="K1180" s="249">
        <f t="shared" si="92"/>
        <v>191.66</v>
      </c>
      <c r="L1180" s="51">
        <f t="shared" si="93"/>
        <v>1</v>
      </c>
      <c r="M1180" s="52" t="str">
        <f t="shared" si="94"/>
        <v>nie</v>
      </c>
      <c r="N1180" s="106">
        <f>IF($M1180="ano",LARGE((Q1180,U1180,Y1180,AC1180,AG1180,AK1180,AO1180,AS1180,AW1180,BA1180,BE1180,BI1180,BM1180,BQ1180,BU1180,BY1180,CC1180),1)+LARGE((Q1180,U1180,Y1180,AC1180,AG1180,AK1180,AO1180,AS1180,AW1180,BA1180,BE1180,BI1180,BM1180,BQ1180,BU1180,BY1180,CC1180),2)+LARGE((Q1180,U1180,Y1180,AC1180,AG1180,AK1180,AO1180,AS1180,AW1180,BA1180,BE1180,BI1180,BM1180,BQ1180,BU1180,BY1180,CC1180),3)+LARGE((Q1180,U1180,Y1180,AC1180,AG1180,AK1180,AO1180,AS1180,AW1180,BA1180,BE1180,BI1180,BM1180,BQ1180,BU1180,BY1180,CC1180),4)+LARGE((Q1180,U1180,Y1180,AC1180,AG1180,AK1180,AO1180,AS1180,AW1180,BA1180,BE1180,BI1180,BM1180,BQ1180,BU1180,BY1180,CC1180),5),J1180)</f>
        <v>183.05</v>
      </c>
      <c r="O1180" s="250">
        <f>IF($M1180="ano",LARGE((S1180,W1180,AA1180,AE1180,AI1180,AM1180,AQ1180,AU1180,AY1180,BC1180,BG1180,BK1180,BO1180,BS1180,BW1180,CA1180,CE1180),1)+LARGE((S1180,W1180,AA1180,AE1180,AI1180,AM1180,AQ1180,AU1180,AY1180,BC1180,BG1180,BK1180,BO1180,BS1180,BW1180,CA1180,CE1180),2)+LARGE((S1180,W1180,AA1180,AE1180,AI1180,AM1180,AQ1180,AU1180,AY1180,BC1180,BG1180,BK1180,BO1180,BS1180,BW1180,CA1180,CE1180),3)+LARGE((S1180,W1180,AA1180,AE1180,AI1180,AM1180,AQ1180,AU1180,AY1180,BC1180,BG1180,BK1180,BO1180,BS1180,BW1180,CA1180,CE1180),4)+LARGE((S1180,W1180,AA1180,AE1180,AI1180,AM1180,AQ1180,AU1180,AY1180,BC1180,BG1180,BK1180,BO1180,BS1180,BW1180,CA1180,CE1180),5),K1180)</f>
        <v>191.66</v>
      </c>
      <c r="P1180" s="191"/>
      <c r="Q1180" s="192"/>
      <c r="R1180" s="192"/>
      <c r="S1180" s="193"/>
      <c r="T1180" s="194">
        <v>8.8321759259259267E-2</v>
      </c>
      <c r="U1180" s="256">
        <v>183.05</v>
      </c>
      <c r="V1180" s="194">
        <v>8.4356112268518524E-2</v>
      </c>
      <c r="W1180" s="256">
        <v>191.66</v>
      </c>
      <c r="X1180" s="197"/>
      <c r="Y1180" s="198" t="s">
        <v>247</v>
      </c>
      <c r="Z1180" s="198"/>
      <c r="AA1180" s="199" t="s">
        <v>247</v>
      </c>
      <c r="AB1180" s="200"/>
      <c r="AC1180" s="201"/>
      <c r="AD1180" s="201"/>
      <c r="AE1180" s="202"/>
      <c r="AF1180" s="203"/>
      <c r="AG1180" s="204" t="s">
        <v>247</v>
      </c>
      <c r="AH1180" s="204"/>
      <c r="AI1180" s="205"/>
      <c r="AJ1180" s="200"/>
      <c r="AK1180" s="201" t="s">
        <v>247</v>
      </c>
      <c r="AL1180" s="201"/>
      <c r="AM1180" s="202"/>
      <c r="AN1180" s="206"/>
      <c r="AO1180" s="207" t="s">
        <v>247</v>
      </c>
      <c r="AP1180" s="207"/>
      <c r="AQ1180" s="208"/>
      <c r="AR1180" s="77"/>
      <c r="AS1180" s="60"/>
      <c r="AT1180" s="60"/>
      <c r="AU1180" s="202"/>
      <c r="AV1180" s="78"/>
      <c r="AW1180" s="231"/>
      <c r="AX1180" s="231"/>
      <c r="AY1180" s="253"/>
      <c r="AZ1180" s="64"/>
      <c r="BA1180" s="207"/>
      <c r="BB1180" s="207"/>
      <c r="BC1180" s="208"/>
      <c r="BD1180" s="210"/>
      <c r="BE1180" s="211"/>
      <c r="BF1180" s="211"/>
      <c r="BG1180" s="212"/>
      <c r="BH1180" s="213"/>
      <c r="BI1180" s="214"/>
      <c r="BJ1180" s="214"/>
      <c r="BK1180" s="215"/>
      <c r="BL1180" s="112"/>
      <c r="BM1180" s="233"/>
      <c r="BN1180" s="233"/>
      <c r="BO1180" s="255"/>
      <c r="BP1180" s="216"/>
      <c r="BQ1180" s="216"/>
      <c r="BR1180" s="216"/>
      <c r="BS1180" s="217"/>
      <c r="BT1180" s="218"/>
      <c r="BU1180" s="259"/>
      <c r="BV1180" s="259"/>
      <c r="BW1180" s="260"/>
      <c r="BX1180" s="219"/>
      <c r="BY1180" s="257"/>
      <c r="BZ1180" s="257"/>
      <c r="CA1180" s="257"/>
      <c r="CB1180" s="221"/>
      <c r="CC1180" s="222"/>
      <c r="CD1180" s="222"/>
      <c r="CE1180" s="222"/>
      <c r="CF1180" s="49"/>
    </row>
    <row r="1181" spans="1:84" s="62" customFormat="1" ht="15" customHeight="1">
      <c r="A1181" s="49"/>
      <c r="B1181" s="2">
        <v>376</v>
      </c>
      <c r="C1181" s="2">
        <v>46</v>
      </c>
      <c r="D1181" s="49" t="s">
        <v>1073</v>
      </c>
      <c r="E1181" s="49" t="s">
        <v>1798</v>
      </c>
      <c r="F1181" s="93" t="s">
        <v>985</v>
      </c>
      <c r="G1181" s="85">
        <v>1990</v>
      </c>
      <c r="H1181" s="49" t="s">
        <v>36</v>
      </c>
      <c r="I1181" s="49" t="s">
        <v>36</v>
      </c>
      <c r="J1181" s="105">
        <f t="shared" si="91"/>
        <v>187.95</v>
      </c>
      <c r="K1181" s="249">
        <f t="shared" si="92"/>
        <v>187.95</v>
      </c>
      <c r="L1181" s="51">
        <f t="shared" si="93"/>
        <v>1</v>
      </c>
      <c r="M1181" s="52" t="str">
        <f t="shared" si="94"/>
        <v>nie</v>
      </c>
      <c r="N1181" s="106">
        <f>IF($M1181="ano",LARGE((Q1181,U1181,Y1181,AC1181,AG1181,AK1181,AO1181,AS1181,AW1181,BA1181,BE1181,BI1181,BM1181,BQ1181,BU1181,BY1181,CC1181),1)+LARGE((Q1181,U1181,Y1181,AC1181,AG1181,AK1181,AO1181,AS1181,AW1181,BA1181,BE1181,BI1181,BM1181,BQ1181,BU1181,BY1181,CC1181),2)+LARGE((Q1181,U1181,Y1181,AC1181,AG1181,AK1181,AO1181,AS1181,AW1181,BA1181,BE1181,BI1181,BM1181,BQ1181,BU1181,BY1181,CC1181),3)+LARGE((Q1181,U1181,Y1181,AC1181,AG1181,AK1181,AO1181,AS1181,AW1181,BA1181,BE1181,BI1181,BM1181,BQ1181,BU1181,BY1181,CC1181),4)+LARGE((Q1181,U1181,Y1181,AC1181,AG1181,AK1181,AO1181,AS1181,AW1181,BA1181,BE1181,BI1181,BM1181,BQ1181,BU1181,BY1181,CC1181),5),J1181)</f>
        <v>187.95</v>
      </c>
      <c r="O1181" s="250">
        <f>IF($M1181="ano",LARGE((S1181,W1181,AA1181,AE1181,AI1181,AM1181,AQ1181,AU1181,AY1181,BC1181,BG1181,BK1181,BO1181,BS1181,BW1181,CA1181,CE1181),1)+LARGE((S1181,W1181,AA1181,AE1181,AI1181,AM1181,AQ1181,AU1181,AY1181,BC1181,BG1181,BK1181,BO1181,BS1181,BW1181,CA1181,CE1181),2)+LARGE((S1181,W1181,AA1181,AE1181,AI1181,AM1181,AQ1181,AU1181,AY1181,BC1181,BG1181,BK1181,BO1181,BS1181,BW1181,CA1181,CE1181),3)+LARGE((S1181,W1181,AA1181,AE1181,AI1181,AM1181,AQ1181,AU1181,AY1181,BC1181,BG1181,BK1181,BO1181,BS1181,BW1181,CA1181,CE1181),4)+LARGE((S1181,W1181,AA1181,AE1181,AI1181,AM1181,AQ1181,AU1181,AY1181,BC1181,BG1181,BK1181,BO1181,BS1181,BW1181,CA1181,CE1181),5),K1181)</f>
        <v>187.95</v>
      </c>
      <c r="P1181" s="54"/>
      <c r="Q1181" s="55"/>
      <c r="R1181" s="55"/>
      <c r="S1181" s="55"/>
      <c r="T1181" s="56"/>
      <c r="U1181" s="57"/>
      <c r="V1181" s="57"/>
      <c r="W1181" s="57"/>
      <c r="X1181" s="58"/>
      <c r="Y1181" s="59"/>
      <c r="Z1181" s="59"/>
      <c r="AA1181" s="59"/>
      <c r="AB1181" s="77"/>
      <c r="AC1181" s="60"/>
      <c r="AD1181" s="60"/>
      <c r="AE1181" s="60"/>
      <c r="AF1181" s="61"/>
      <c r="AG1181" s="61"/>
      <c r="AH1181" s="61"/>
      <c r="AI1181" s="61"/>
      <c r="AJ1181" s="200"/>
      <c r="AK1181" s="201"/>
      <c r="AL1181" s="201"/>
      <c r="AM1181" s="201"/>
      <c r="AO1181" s="63"/>
      <c r="AP1181" s="63"/>
      <c r="AQ1181" s="63"/>
      <c r="AR1181" s="77"/>
      <c r="AS1181" s="60"/>
      <c r="AT1181" s="60"/>
      <c r="AU1181" s="60"/>
      <c r="AV1181" s="78"/>
      <c r="AW1181" s="79"/>
      <c r="AX1181" s="79"/>
      <c r="AY1181" s="79"/>
      <c r="AZ1181" s="64"/>
      <c r="BA1181" s="65"/>
      <c r="BB1181" s="65"/>
      <c r="BC1181" s="65"/>
      <c r="BD1181" s="66"/>
      <c r="BE1181" s="67"/>
      <c r="BF1181" s="67"/>
      <c r="BG1181" s="67"/>
      <c r="BH1181" s="213"/>
      <c r="BI1181" s="214"/>
      <c r="BJ1181" s="214"/>
      <c r="BK1181" s="215"/>
      <c r="BL1181" s="112">
        <v>5.5474537037037037E-2</v>
      </c>
      <c r="BM1181" s="233">
        <v>187.95</v>
      </c>
      <c r="BN1181" s="112">
        <v>5.5474537037037037E-2</v>
      </c>
      <c r="BO1181" s="233">
        <v>187.95</v>
      </c>
      <c r="BP1181" s="69"/>
      <c r="BQ1181" s="69"/>
      <c r="BR1181" s="69"/>
      <c r="BS1181" s="69"/>
      <c r="BT1181" s="218"/>
      <c r="BU1181" s="259"/>
      <c r="BV1181" s="259"/>
      <c r="BW1181" s="260"/>
      <c r="BX1181" s="219"/>
      <c r="BY1181" s="257"/>
      <c r="BZ1181" s="257"/>
      <c r="CA1181" s="257"/>
      <c r="CB1181" s="221"/>
      <c r="CC1181" s="222"/>
      <c r="CD1181" s="222"/>
      <c r="CE1181" s="222"/>
      <c r="CF1181" s="49"/>
    </row>
    <row r="1182" spans="1:84" s="62" customFormat="1" ht="15" customHeight="1">
      <c r="A1182" s="49"/>
      <c r="B1182" s="2">
        <v>410</v>
      </c>
      <c r="C1182" s="2">
        <v>47</v>
      </c>
      <c r="D1182" s="49" t="s">
        <v>1083</v>
      </c>
      <c r="E1182" s="49" t="s">
        <v>1907</v>
      </c>
      <c r="F1182" s="93" t="s">
        <v>986</v>
      </c>
      <c r="G1182" s="85">
        <v>1979</v>
      </c>
      <c r="H1182" s="49" t="s">
        <v>36</v>
      </c>
      <c r="I1182" s="49" t="s">
        <v>36</v>
      </c>
      <c r="J1182" s="105">
        <f t="shared" si="91"/>
        <v>177.95</v>
      </c>
      <c r="K1182" s="249">
        <f t="shared" si="92"/>
        <v>179.14</v>
      </c>
      <c r="L1182" s="51">
        <f t="shared" si="93"/>
        <v>1</v>
      </c>
      <c r="M1182" s="52" t="str">
        <f t="shared" si="94"/>
        <v>nie</v>
      </c>
      <c r="N1182" s="106">
        <f>IF($M1182="ano",LARGE((Q1182,U1182,Y1182,AC1182,AG1182,AK1182,AO1182,AS1182,AW1182,BA1182,BE1182,BI1182,BM1182,BQ1182,BU1182,BY1182,CC1182),1)+LARGE((Q1182,U1182,Y1182,AC1182,AG1182,AK1182,AO1182,AS1182,AW1182,BA1182,BE1182,BI1182,BM1182,BQ1182,BU1182,BY1182,CC1182),2)+LARGE((Q1182,U1182,Y1182,AC1182,AG1182,AK1182,AO1182,AS1182,AW1182,BA1182,BE1182,BI1182,BM1182,BQ1182,BU1182,BY1182,CC1182),3)+LARGE((Q1182,U1182,Y1182,AC1182,AG1182,AK1182,AO1182,AS1182,AW1182,BA1182,BE1182,BI1182,BM1182,BQ1182,BU1182,BY1182,CC1182),4)+LARGE((Q1182,U1182,Y1182,AC1182,AG1182,AK1182,AO1182,AS1182,AW1182,BA1182,BE1182,BI1182,BM1182,BQ1182,BU1182,BY1182,CC1182),5),J1182)</f>
        <v>177.95</v>
      </c>
      <c r="O1182" s="250">
        <f>IF($M1182="ano",LARGE((S1182,W1182,AA1182,AE1182,AI1182,AM1182,AQ1182,AU1182,AY1182,BC1182,BG1182,BK1182,BO1182,BS1182,BW1182,CA1182,CE1182),1)+LARGE((S1182,W1182,AA1182,AE1182,AI1182,AM1182,AQ1182,AU1182,AY1182,BC1182,BG1182,BK1182,BO1182,BS1182,BW1182,CA1182,CE1182),2)+LARGE((S1182,W1182,AA1182,AE1182,AI1182,AM1182,AQ1182,AU1182,AY1182,BC1182,BG1182,BK1182,BO1182,BS1182,BW1182,CA1182,CE1182),3)+LARGE((S1182,W1182,AA1182,AE1182,AI1182,AM1182,AQ1182,AU1182,AY1182,BC1182,BG1182,BK1182,BO1182,BS1182,BW1182,CA1182,CE1182),4)+LARGE((S1182,W1182,AA1182,AE1182,AI1182,AM1182,AQ1182,AU1182,AY1182,BC1182,BG1182,BK1182,BO1182,BS1182,BW1182,CA1182,CE1182),5),K1182)</f>
        <v>179.14</v>
      </c>
      <c r="P1182" s="54"/>
      <c r="Q1182" s="55"/>
      <c r="R1182" s="55"/>
      <c r="S1182" s="55"/>
      <c r="T1182" s="56"/>
      <c r="U1182" s="57"/>
      <c r="V1182" s="57"/>
      <c r="W1182" s="57"/>
      <c r="X1182" s="58"/>
      <c r="Y1182" s="59"/>
      <c r="Z1182" s="59"/>
      <c r="AA1182" s="59"/>
      <c r="AB1182" s="77"/>
      <c r="AC1182" s="60"/>
      <c r="AD1182" s="60"/>
      <c r="AE1182" s="60"/>
      <c r="AF1182" s="61"/>
      <c r="AG1182" s="61"/>
      <c r="AH1182" s="61"/>
      <c r="AI1182" s="61"/>
      <c r="AJ1182" s="200"/>
      <c r="AK1182" s="201"/>
      <c r="AL1182" s="201"/>
      <c r="AM1182" s="201"/>
      <c r="AO1182" s="63"/>
      <c r="AP1182" s="63"/>
      <c r="AQ1182" s="63"/>
      <c r="AR1182" s="77"/>
      <c r="AS1182" s="60"/>
      <c r="AT1182" s="60"/>
      <c r="AU1182" s="60"/>
      <c r="AV1182" s="78"/>
      <c r="AW1182" s="79"/>
      <c r="AX1182" s="79"/>
      <c r="AY1182" s="79"/>
      <c r="AZ1182" s="64"/>
      <c r="BA1182" s="65"/>
      <c r="BB1182" s="65"/>
      <c r="BC1182" s="65"/>
      <c r="BD1182" s="66"/>
      <c r="BE1182" s="67"/>
      <c r="BF1182" s="67"/>
      <c r="BG1182" s="67"/>
      <c r="BH1182" s="213"/>
      <c r="BI1182" s="214"/>
      <c r="BJ1182" s="214"/>
      <c r="BK1182" s="215"/>
      <c r="BL1182" s="112">
        <v>5.8090277777777775E-2</v>
      </c>
      <c r="BM1182" s="233">
        <v>177.95</v>
      </c>
      <c r="BN1182" s="112">
        <v>5.7706881944444441E-2</v>
      </c>
      <c r="BO1182" s="233">
        <v>179.14</v>
      </c>
      <c r="BP1182" s="69"/>
      <c r="BQ1182" s="69"/>
      <c r="BR1182" s="69"/>
      <c r="BS1182" s="69"/>
      <c r="BT1182" s="218"/>
      <c r="BU1182" s="259"/>
      <c r="BV1182" s="259"/>
      <c r="BW1182" s="260"/>
      <c r="BX1182" s="219"/>
      <c r="BY1182" s="257"/>
      <c r="BZ1182" s="257"/>
      <c r="CA1182" s="257"/>
      <c r="CB1182" s="221"/>
      <c r="CC1182" s="222"/>
      <c r="CD1182" s="222"/>
      <c r="CE1182" s="222"/>
      <c r="CF1182" s="49"/>
    </row>
    <row r="1183" spans="1:84" s="62" customFormat="1" ht="15" customHeight="1">
      <c r="A1183" s="49"/>
      <c r="B1183" s="2">
        <v>446</v>
      </c>
      <c r="C1183" s="2">
        <v>48</v>
      </c>
      <c r="D1183" s="49" t="s">
        <v>131</v>
      </c>
      <c r="E1183" s="49" t="s">
        <v>1517</v>
      </c>
      <c r="F1183" s="93" t="s">
        <v>116</v>
      </c>
      <c r="G1183" s="85">
        <v>1968</v>
      </c>
      <c r="H1183" s="49" t="s">
        <v>36</v>
      </c>
      <c r="I1183" s="49" t="s">
        <v>130</v>
      </c>
      <c r="J1183" s="105">
        <f t="shared" si="91"/>
        <v>161.62</v>
      </c>
      <c r="K1183" s="249">
        <f t="shared" si="92"/>
        <v>173.44</v>
      </c>
      <c r="L1183" s="51">
        <f t="shared" si="93"/>
        <v>1</v>
      </c>
      <c r="M1183" s="52" t="str">
        <f t="shared" si="94"/>
        <v>nie</v>
      </c>
      <c r="N1183" s="106">
        <f>IF($M1183="ano",LARGE((Q1183,U1183,Y1183,AC1183,AG1183,AK1183,AO1183,AS1183,AW1183,BA1183,BE1183,BI1183,BM1183,BQ1183,BU1183,BY1183,CC1183),1)+LARGE((Q1183,U1183,Y1183,AC1183,AG1183,AK1183,AO1183,AS1183,AW1183,BA1183,BE1183,BI1183,BM1183,BQ1183,BU1183,BY1183,CC1183),2)+LARGE((Q1183,U1183,Y1183,AC1183,AG1183,AK1183,AO1183,AS1183,AW1183,BA1183,BE1183,BI1183,BM1183,BQ1183,BU1183,BY1183,CC1183),3)+LARGE((Q1183,U1183,Y1183,AC1183,AG1183,AK1183,AO1183,AS1183,AW1183,BA1183,BE1183,BI1183,BM1183,BQ1183,BU1183,BY1183,CC1183),4)+LARGE((Q1183,U1183,Y1183,AC1183,AG1183,AK1183,AO1183,AS1183,AW1183,BA1183,BE1183,BI1183,BM1183,BQ1183,BU1183,BY1183,CC1183),5),J1183)</f>
        <v>161.62</v>
      </c>
      <c r="O1183" s="250">
        <f>IF($M1183="ano",LARGE((S1183,W1183,AA1183,AE1183,AI1183,AM1183,AQ1183,AU1183,AY1183,BC1183,BG1183,BK1183,BO1183,BS1183,BW1183,CA1183,CE1183),1)+LARGE((S1183,W1183,AA1183,AE1183,AI1183,AM1183,AQ1183,AU1183,AY1183,BC1183,BG1183,BK1183,BO1183,BS1183,BW1183,CA1183,CE1183),2)+LARGE((S1183,W1183,AA1183,AE1183,AI1183,AM1183,AQ1183,AU1183,AY1183,BC1183,BG1183,BK1183,BO1183,BS1183,BW1183,CA1183,CE1183),3)+LARGE((S1183,W1183,AA1183,AE1183,AI1183,AM1183,AQ1183,AU1183,AY1183,BC1183,BG1183,BK1183,BO1183,BS1183,BW1183,CA1183,CE1183),4)+LARGE((S1183,W1183,AA1183,AE1183,AI1183,AM1183,AQ1183,AU1183,AY1183,BC1183,BG1183,BK1183,BO1183,BS1183,BW1183,CA1183,CE1183),5),K1183)</f>
        <v>173.44</v>
      </c>
      <c r="P1183" s="54"/>
      <c r="Q1183" s="55"/>
      <c r="R1183" s="55"/>
      <c r="S1183" s="55"/>
      <c r="T1183" s="56"/>
      <c r="U1183" s="57"/>
      <c r="V1183" s="57"/>
      <c r="W1183" s="57"/>
      <c r="X1183" s="58"/>
      <c r="Y1183" s="59" t="s">
        <v>247</v>
      </c>
      <c r="Z1183" s="59"/>
      <c r="AA1183" s="59" t="s">
        <v>247</v>
      </c>
      <c r="AB1183" s="77"/>
      <c r="AC1183" s="60"/>
      <c r="AD1183" s="60"/>
      <c r="AE1183" s="60"/>
      <c r="AF1183" s="61"/>
      <c r="AG1183" s="61"/>
      <c r="AH1183" s="61"/>
      <c r="AI1183" s="61"/>
      <c r="AJ1183" s="200"/>
      <c r="AK1183" s="201"/>
      <c r="AL1183" s="201"/>
      <c r="AM1183" s="201"/>
      <c r="AO1183" s="63"/>
      <c r="AP1183" s="63"/>
      <c r="AQ1183" s="63"/>
      <c r="AR1183" s="77"/>
      <c r="AS1183" s="60"/>
      <c r="AT1183" s="60"/>
      <c r="AU1183" s="60"/>
      <c r="AV1183" s="78"/>
      <c r="AW1183" s="79"/>
      <c r="AX1183" s="79"/>
      <c r="AY1183" s="79"/>
      <c r="AZ1183" s="64"/>
      <c r="BA1183" s="65"/>
      <c r="BB1183" s="65"/>
      <c r="BC1183" s="65"/>
      <c r="BD1183" s="210">
        <v>5.8368055555555548E-2</v>
      </c>
      <c r="BE1183" s="258">
        <v>161.62</v>
      </c>
      <c r="BF1183" s="210">
        <v>5.4393190972222213E-2</v>
      </c>
      <c r="BG1183" s="258">
        <v>173.44</v>
      </c>
      <c r="BH1183" s="213"/>
      <c r="BI1183" s="214"/>
      <c r="BJ1183" s="214"/>
      <c r="BK1183" s="215"/>
      <c r="BL1183" s="112"/>
      <c r="BM1183" s="233"/>
      <c r="BN1183" s="233"/>
      <c r="BO1183" s="255"/>
      <c r="BP1183" s="69"/>
      <c r="BQ1183" s="69"/>
      <c r="BR1183" s="69"/>
      <c r="BS1183" s="69"/>
      <c r="BT1183" s="218"/>
      <c r="BU1183" s="259"/>
      <c r="BV1183" s="259"/>
      <c r="BW1183" s="260"/>
      <c r="BX1183" s="219"/>
      <c r="BY1183" s="257"/>
      <c r="BZ1183" s="257"/>
      <c r="CA1183" s="257"/>
      <c r="CB1183" s="221"/>
      <c r="CC1183" s="222"/>
      <c r="CD1183" s="222"/>
      <c r="CE1183" s="222"/>
      <c r="CF1183" s="49"/>
    </row>
    <row r="1184" spans="1:84" s="62" customFormat="1" ht="15" customHeight="1">
      <c r="A1184" s="49"/>
      <c r="B1184" s="2">
        <v>452</v>
      </c>
      <c r="C1184" s="2">
        <v>49</v>
      </c>
      <c r="D1184" s="47" t="s">
        <v>1717</v>
      </c>
      <c r="E1184" s="47" t="s">
        <v>1589</v>
      </c>
      <c r="F1184" s="89" t="s">
        <v>1718</v>
      </c>
      <c r="G1184" s="48">
        <v>1964</v>
      </c>
      <c r="H1184" s="49" t="s">
        <v>36</v>
      </c>
      <c r="I1184" s="2" t="str">
        <f>IF(G1184&lt;=1953,"Z60",IF(G1184&lt;=1963,"Z50",IF(G1184&lt;=1973,"Z40","Z")))</f>
        <v>Z40</v>
      </c>
      <c r="J1184" s="105">
        <f t="shared" si="91"/>
        <v>154.16</v>
      </c>
      <c r="K1184" s="249">
        <f t="shared" si="92"/>
        <v>172.51000000000002</v>
      </c>
      <c r="L1184" s="51">
        <f t="shared" si="93"/>
        <v>2</v>
      </c>
      <c r="M1184" s="52" t="str">
        <f t="shared" si="94"/>
        <v>nie</v>
      </c>
      <c r="N1184" s="106">
        <f>IF($M1184="ano",LARGE((Q1184,U1184,Y1184,AC1184,AG1184,AK1184,AO1184,AS1184,AW1184,BA1184,BE1184,BI1184,BM1184,BQ1184,BU1184,BY1184,CC1184),1)+LARGE((Q1184,U1184,Y1184,AC1184,AG1184,AK1184,AO1184,AS1184,AW1184,BA1184,BE1184,BI1184,BM1184,BQ1184,BU1184,BY1184,CC1184),2)+LARGE((Q1184,U1184,Y1184,AC1184,AG1184,AK1184,AO1184,AS1184,AW1184,BA1184,BE1184,BI1184,BM1184,BQ1184,BU1184,BY1184,CC1184),3)+LARGE((Q1184,U1184,Y1184,AC1184,AG1184,AK1184,AO1184,AS1184,AW1184,BA1184,BE1184,BI1184,BM1184,BQ1184,BU1184,BY1184,CC1184),4)+LARGE((Q1184,U1184,Y1184,AC1184,AG1184,AK1184,AO1184,AS1184,AW1184,BA1184,BE1184,BI1184,BM1184,BQ1184,BU1184,BY1184,CC1184),5),J1184)</f>
        <v>154.16</v>
      </c>
      <c r="O1184" s="250">
        <f>IF($M1184="ano",LARGE((S1184,W1184,AA1184,AE1184,AI1184,AM1184,AQ1184,AU1184,AY1184,BC1184,BG1184,BK1184,BO1184,BS1184,BW1184,CA1184,CE1184),1)+LARGE((S1184,W1184,AA1184,AE1184,AI1184,AM1184,AQ1184,AU1184,AY1184,BC1184,BG1184,BK1184,BO1184,BS1184,BW1184,CA1184,CE1184),2)+LARGE((S1184,W1184,AA1184,AE1184,AI1184,AM1184,AQ1184,AU1184,AY1184,BC1184,BG1184,BK1184,BO1184,BS1184,BW1184,CA1184,CE1184),3)+LARGE((S1184,W1184,AA1184,AE1184,AI1184,AM1184,AQ1184,AU1184,AY1184,BC1184,BG1184,BK1184,BO1184,BS1184,BW1184,CA1184,CE1184),4)+LARGE((S1184,W1184,AA1184,AE1184,AI1184,AM1184,AQ1184,AU1184,AY1184,BC1184,BG1184,BK1184,BO1184,BS1184,BW1184,CA1184,CE1184),5),K1184)</f>
        <v>172.51000000000002</v>
      </c>
      <c r="P1184" s="191"/>
      <c r="Q1184" s="192"/>
      <c r="R1184" s="192"/>
      <c r="S1184" s="193"/>
      <c r="T1184" s="194"/>
      <c r="U1184" s="195"/>
      <c r="V1184" s="195"/>
      <c r="W1184" s="196"/>
      <c r="X1184" s="197">
        <v>7.6979166666666668E-2</v>
      </c>
      <c r="Y1184" s="261">
        <v>93.95</v>
      </c>
      <c r="Z1184" s="197">
        <v>6.8796281250000008E-2</v>
      </c>
      <c r="AA1184" s="261">
        <v>105.13000000000001</v>
      </c>
      <c r="AB1184" s="200"/>
      <c r="AC1184" s="201"/>
      <c r="AD1184" s="201"/>
      <c r="AE1184" s="202"/>
      <c r="AF1184" s="203"/>
      <c r="AG1184" s="204" t="s">
        <v>247</v>
      </c>
      <c r="AH1184" s="204"/>
      <c r="AI1184" s="205"/>
      <c r="AJ1184" s="200"/>
      <c r="AK1184" s="201" t="s">
        <v>247</v>
      </c>
      <c r="AL1184" s="201"/>
      <c r="AM1184" s="202"/>
      <c r="AN1184" s="206"/>
      <c r="AO1184" s="207" t="s">
        <v>247</v>
      </c>
      <c r="AP1184" s="207"/>
      <c r="AQ1184" s="208"/>
      <c r="AR1184" s="77"/>
      <c r="AS1184" s="60"/>
      <c r="AT1184" s="60"/>
      <c r="AU1184" s="202"/>
      <c r="AV1184" s="78">
        <v>0.10555555555555556</v>
      </c>
      <c r="AW1184" s="263">
        <v>60.21</v>
      </c>
      <c r="AX1184" s="78">
        <v>9.4335000000000002E-2</v>
      </c>
      <c r="AY1184" s="263">
        <v>67.38000000000001</v>
      </c>
      <c r="AZ1184" s="64"/>
      <c r="BA1184" s="207"/>
      <c r="BB1184" s="207"/>
      <c r="BC1184" s="208"/>
      <c r="BD1184" s="210"/>
      <c r="BE1184" s="211"/>
      <c r="BF1184" s="211"/>
      <c r="BG1184" s="212"/>
      <c r="BH1184" s="213"/>
      <c r="BI1184" s="214"/>
      <c r="BJ1184" s="214"/>
      <c r="BK1184" s="215"/>
      <c r="BL1184" s="112"/>
      <c r="BM1184" s="233"/>
      <c r="BN1184" s="233"/>
      <c r="BO1184" s="255"/>
      <c r="BP1184" s="216"/>
      <c r="BQ1184" s="216"/>
      <c r="BR1184" s="216"/>
      <c r="BS1184" s="217"/>
      <c r="BT1184" s="218"/>
      <c r="BU1184" s="259"/>
      <c r="BV1184" s="259"/>
      <c r="BW1184" s="260"/>
      <c r="BX1184" s="219"/>
      <c r="BY1184" s="257"/>
      <c r="BZ1184" s="257"/>
      <c r="CA1184" s="257"/>
      <c r="CB1184" s="221"/>
      <c r="CC1184" s="222"/>
      <c r="CD1184" s="222"/>
      <c r="CE1184" s="222"/>
      <c r="CF1184" s="49"/>
    </row>
    <row r="1185" spans="1:84" s="62" customFormat="1" ht="15" customHeight="1">
      <c r="A1185" s="49"/>
      <c r="B1185" s="2">
        <v>455</v>
      </c>
      <c r="C1185" s="2">
        <v>50</v>
      </c>
      <c r="D1185" s="49" t="s">
        <v>462</v>
      </c>
      <c r="E1185" s="49" t="s">
        <v>2429</v>
      </c>
      <c r="F1185" s="93" t="s">
        <v>322</v>
      </c>
      <c r="G1185" s="85" t="s">
        <v>323</v>
      </c>
      <c r="H1185" s="49" t="s">
        <v>36</v>
      </c>
      <c r="I1185" s="49" t="s">
        <v>40</v>
      </c>
      <c r="J1185" s="105">
        <f t="shared" si="91"/>
        <v>148.07</v>
      </c>
      <c r="K1185" s="249">
        <f t="shared" si="92"/>
        <v>171.98</v>
      </c>
      <c r="L1185" s="51">
        <f t="shared" si="93"/>
        <v>1</v>
      </c>
      <c r="M1185" s="52" t="str">
        <f t="shared" si="94"/>
        <v>nie</v>
      </c>
      <c r="N1185" s="106">
        <f>IF($M1185="ano",LARGE((Q1185,U1185,Y1185,AC1185,AG1185,AK1185,AO1185,AS1185,AW1185,BA1185,BE1185,BI1185,BM1185,BQ1185,BU1185,BY1185,CC1185),1)+LARGE((Q1185,U1185,Y1185,AC1185,AG1185,AK1185,AO1185,AS1185,AW1185,BA1185,BE1185,BI1185,BM1185,BQ1185,BU1185,BY1185,CC1185),2)+LARGE((Q1185,U1185,Y1185,AC1185,AG1185,AK1185,AO1185,AS1185,AW1185,BA1185,BE1185,BI1185,BM1185,BQ1185,BU1185,BY1185,CC1185),3)+LARGE((Q1185,U1185,Y1185,AC1185,AG1185,AK1185,AO1185,AS1185,AW1185,BA1185,BE1185,BI1185,BM1185,BQ1185,BU1185,BY1185,CC1185),4)+LARGE((Q1185,U1185,Y1185,AC1185,AG1185,AK1185,AO1185,AS1185,AW1185,BA1185,BE1185,BI1185,BM1185,BQ1185,BU1185,BY1185,CC1185),5),J1185)</f>
        <v>148.07</v>
      </c>
      <c r="O1185" s="250">
        <f>IF($M1185="ano",LARGE((S1185,W1185,AA1185,AE1185,AI1185,AM1185,AQ1185,AU1185,AY1185,BC1185,BG1185,BK1185,BO1185,BS1185,BW1185,CA1185,CE1185),1)+LARGE((S1185,W1185,AA1185,AE1185,AI1185,AM1185,AQ1185,AU1185,AY1185,BC1185,BG1185,BK1185,BO1185,BS1185,BW1185,CA1185,CE1185),2)+LARGE((S1185,W1185,AA1185,AE1185,AI1185,AM1185,AQ1185,AU1185,AY1185,BC1185,BG1185,BK1185,BO1185,BS1185,BW1185,CA1185,CE1185),3)+LARGE((S1185,W1185,AA1185,AE1185,AI1185,AM1185,AQ1185,AU1185,AY1185,BC1185,BG1185,BK1185,BO1185,BS1185,BW1185,CA1185,CE1185),4)+LARGE((S1185,W1185,AA1185,AE1185,AI1185,AM1185,AQ1185,AU1185,AY1185,BC1185,BG1185,BK1185,BO1185,BS1185,BW1185,CA1185,CE1185),5),K1185)</f>
        <v>171.98</v>
      </c>
      <c r="P1185" s="54"/>
      <c r="Q1185" s="55"/>
      <c r="R1185" s="55"/>
      <c r="S1185" s="193"/>
      <c r="T1185" s="56"/>
      <c r="U1185" s="57"/>
      <c r="V1185" s="57"/>
      <c r="W1185" s="196"/>
      <c r="X1185" s="58"/>
      <c r="Y1185" s="59" t="s">
        <v>247</v>
      </c>
      <c r="Z1185" s="59"/>
      <c r="AA1185" s="199" t="s">
        <v>247</v>
      </c>
      <c r="AB1185" s="77"/>
      <c r="AC1185" s="60"/>
      <c r="AD1185" s="60"/>
      <c r="AE1185" s="202"/>
      <c r="AF1185" s="61"/>
      <c r="AG1185" s="61" t="s">
        <v>247</v>
      </c>
      <c r="AH1185" s="61"/>
      <c r="AI1185" s="205"/>
      <c r="AJ1185" s="200"/>
      <c r="AK1185" s="201" t="s">
        <v>247</v>
      </c>
      <c r="AL1185" s="201"/>
      <c r="AM1185" s="202"/>
      <c r="AN1185" s="206">
        <v>3.2152777777777773E-2</v>
      </c>
      <c r="AO1185" s="251">
        <v>148.07</v>
      </c>
      <c r="AP1185" s="206">
        <v>2.7683541666666662E-2</v>
      </c>
      <c r="AQ1185" s="251">
        <v>171.98</v>
      </c>
      <c r="AR1185" s="77"/>
      <c r="AS1185" s="60"/>
      <c r="AT1185" s="60"/>
      <c r="AU1185" s="202"/>
      <c r="AV1185" s="78"/>
      <c r="AW1185" s="231"/>
      <c r="AX1185" s="231"/>
      <c r="AY1185" s="253"/>
      <c r="AZ1185" s="64"/>
      <c r="BA1185" s="207"/>
      <c r="BB1185" s="207"/>
      <c r="BC1185" s="208"/>
      <c r="BD1185" s="210"/>
      <c r="BE1185" s="211"/>
      <c r="BF1185" s="211"/>
      <c r="BG1185" s="212"/>
      <c r="BH1185" s="213"/>
      <c r="BI1185" s="214"/>
      <c r="BJ1185" s="214"/>
      <c r="BK1185" s="215"/>
      <c r="BL1185" s="112"/>
      <c r="BM1185" s="233"/>
      <c r="BN1185" s="233"/>
      <c r="BO1185" s="255"/>
      <c r="BP1185" s="69"/>
      <c r="BQ1185" s="69"/>
      <c r="BR1185" s="69"/>
      <c r="BS1185" s="217"/>
      <c r="BT1185" s="218"/>
      <c r="BU1185" s="259"/>
      <c r="BV1185" s="259"/>
      <c r="BW1185" s="260"/>
      <c r="BX1185" s="219"/>
      <c r="BY1185" s="257"/>
      <c r="BZ1185" s="257"/>
      <c r="CA1185" s="257"/>
      <c r="CB1185" s="221"/>
      <c r="CC1185" s="222"/>
      <c r="CD1185" s="222"/>
      <c r="CE1185" s="222"/>
      <c r="CF1185" s="49"/>
    </row>
    <row r="1186" spans="1:84" s="62" customFormat="1" ht="15" customHeight="1">
      <c r="A1186" s="49"/>
      <c r="B1186" s="2">
        <v>494</v>
      </c>
      <c r="C1186" s="2">
        <v>51</v>
      </c>
      <c r="D1186" s="49" t="s">
        <v>1076</v>
      </c>
      <c r="E1186" s="49" t="s">
        <v>1077</v>
      </c>
      <c r="F1186" s="93" t="s">
        <v>939</v>
      </c>
      <c r="G1186" s="85">
        <v>1984</v>
      </c>
      <c r="H1186" s="49" t="s">
        <v>36</v>
      </c>
      <c r="I1186" s="49" t="s">
        <v>36</v>
      </c>
      <c r="J1186" s="105">
        <f t="shared" si="91"/>
        <v>165.08</v>
      </c>
      <c r="K1186" s="249">
        <f t="shared" si="92"/>
        <v>165.08</v>
      </c>
      <c r="L1186" s="51">
        <f t="shared" si="93"/>
        <v>1</v>
      </c>
      <c r="M1186" s="52" t="str">
        <f t="shared" si="94"/>
        <v>nie</v>
      </c>
      <c r="N1186" s="106">
        <f>IF($M1186="ano",LARGE((Q1186,U1186,Y1186,AC1186,AG1186,AK1186,AO1186,AS1186,AW1186,BA1186,BE1186,BI1186,BM1186,BQ1186,BU1186,BY1186,CC1186),1)+LARGE((Q1186,U1186,Y1186,AC1186,AG1186,AK1186,AO1186,AS1186,AW1186,BA1186,BE1186,BI1186,BM1186,BQ1186,BU1186,BY1186,CC1186),2)+LARGE((Q1186,U1186,Y1186,AC1186,AG1186,AK1186,AO1186,AS1186,AW1186,BA1186,BE1186,BI1186,BM1186,BQ1186,BU1186,BY1186,CC1186),3)+LARGE((Q1186,U1186,Y1186,AC1186,AG1186,AK1186,AO1186,AS1186,AW1186,BA1186,BE1186,BI1186,BM1186,BQ1186,BU1186,BY1186,CC1186),4)+LARGE((Q1186,U1186,Y1186,AC1186,AG1186,AK1186,AO1186,AS1186,AW1186,BA1186,BE1186,BI1186,BM1186,BQ1186,BU1186,BY1186,CC1186),5),J1186)</f>
        <v>165.08</v>
      </c>
      <c r="O1186" s="250">
        <f>IF($M1186="ano",LARGE((S1186,W1186,AA1186,AE1186,AI1186,AM1186,AQ1186,AU1186,AY1186,BC1186,BG1186,BK1186,BO1186,BS1186,BW1186,CA1186,CE1186),1)+LARGE((S1186,W1186,AA1186,AE1186,AI1186,AM1186,AQ1186,AU1186,AY1186,BC1186,BG1186,BK1186,BO1186,BS1186,BW1186,CA1186,CE1186),2)+LARGE((S1186,W1186,AA1186,AE1186,AI1186,AM1186,AQ1186,AU1186,AY1186,BC1186,BG1186,BK1186,BO1186,BS1186,BW1186,CA1186,CE1186),3)+LARGE((S1186,W1186,AA1186,AE1186,AI1186,AM1186,AQ1186,AU1186,AY1186,BC1186,BG1186,BK1186,BO1186,BS1186,BW1186,CA1186,CE1186),4)+LARGE((S1186,W1186,AA1186,AE1186,AI1186,AM1186,AQ1186,AU1186,AY1186,BC1186,BG1186,BK1186,BO1186,BS1186,BW1186,CA1186,CE1186),5),K1186)</f>
        <v>165.08</v>
      </c>
      <c r="P1186" s="54"/>
      <c r="Q1186" s="55"/>
      <c r="R1186" s="55"/>
      <c r="S1186" s="55"/>
      <c r="T1186" s="56"/>
      <c r="U1186" s="57"/>
      <c r="V1186" s="57"/>
      <c r="W1186" s="57"/>
      <c r="X1186" s="58"/>
      <c r="Y1186" s="59"/>
      <c r="Z1186" s="59"/>
      <c r="AA1186" s="59"/>
      <c r="AB1186" s="77"/>
      <c r="AC1186" s="60"/>
      <c r="AD1186" s="60"/>
      <c r="AE1186" s="60"/>
      <c r="AF1186" s="61"/>
      <c r="AG1186" s="61"/>
      <c r="AH1186" s="61"/>
      <c r="AI1186" s="61"/>
      <c r="AJ1186" s="200"/>
      <c r="AK1186" s="201"/>
      <c r="AL1186" s="201"/>
      <c r="AM1186" s="201"/>
      <c r="AO1186" s="63"/>
      <c r="AP1186" s="63"/>
      <c r="AQ1186" s="63"/>
      <c r="AR1186" s="77"/>
      <c r="AS1186" s="60"/>
      <c r="AT1186" s="60"/>
      <c r="AU1186" s="60"/>
      <c r="AV1186" s="78"/>
      <c r="AW1186" s="79"/>
      <c r="AX1186" s="79"/>
      <c r="AY1186" s="79"/>
      <c r="AZ1186" s="64"/>
      <c r="BA1186" s="65"/>
      <c r="BB1186" s="65"/>
      <c r="BC1186" s="65"/>
      <c r="BD1186" s="66"/>
      <c r="BE1186" s="67"/>
      <c r="BF1186" s="67"/>
      <c r="BG1186" s="67"/>
      <c r="BH1186" s="213"/>
      <c r="BI1186" s="214"/>
      <c r="BJ1186" s="214"/>
      <c r="BK1186" s="215"/>
      <c r="BL1186" s="112">
        <v>6.1458333333333337E-2</v>
      </c>
      <c r="BM1186" s="233">
        <v>165.08</v>
      </c>
      <c r="BN1186" s="112">
        <v>6.1458333333333337E-2</v>
      </c>
      <c r="BO1186" s="233">
        <v>165.08</v>
      </c>
      <c r="BP1186" s="69"/>
      <c r="BQ1186" s="69"/>
      <c r="BR1186" s="69"/>
      <c r="BS1186" s="69"/>
      <c r="BT1186" s="218"/>
      <c r="BU1186" s="259"/>
      <c r="BV1186" s="259"/>
      <c r="BW1186" s="260"/>
      <c r="BX1186" s="219"/>
      <c r="BY1186" s="257"/>
      <c r="BZ1186" s="257"/>
      <c r="CA1186" s="257"/>
      <c r="CB1186" s="221"/>
      <c r="CC1186" s="222"/>
      <c r="CD1186" s="222"/>
      <c r="CE1186" s="222"/>
      <c r="CF1186" s="49"/>
    </row>
    <row r="1187" spans="1:84" s="62" customFormat="1" ht="15" customHeight="1">
      <c r="A1187" s="49"/>
      <c r="B1187" s="2">
        <v>506</v>
      </c>
      <c r="C1187" s="2">
        <v>52</v>
      </c>
      <c r="D1187" s="49" t="s">
        <v>700</v>
      </c>
      <c r="E1187" s="49" t="s">
        <v>1563</v>
      </c>
      <c r="F1187" s="93" t="s">
        <v>1542</v>
      </c>
      <c r="G1187" s="85">
        <v>1990</v>
      </c>
      <c r="H1187" s="49" t="s">
        <v>36</v>
      </c>
      <c r="I1187" s="2" t="str">
        <f>IF(G1187&lt;=1953,"Z60",IF(G1187&lt;=1963,"Z50",IF(G1187&lt;=1973,"Z40","Z")))</f>
        <v>Z</v>
      </c>
      <c r="J1187" s="105">
        <f t="shared" si="91"/>
        <v>163.25</v>
      </c>
      <c r="K1187" s="249">
        <f t="shared" si="92"/>
        <v>163.25</v>
      </c>
      <c r="L1187" s="51">
        <f t="shared" si="93"/>
        <v>1</v>
      </c>
      <c r="M1187" s="52" t="str">
        <f t="shared" si="94"/>
        <v>nie</v>
      </c>
      <c r="N1187" s="106">
        <f>IF($M1187="ano",LARGE((Q1187,U1187,Y1187,AC1187,AG1187,AK1187,AO1187,AS1187,AW1187,BA1187,BE1187,BI1187,BM1187,BQ1187,BU1187,BY1187,CC1187),1)+LARGE((Q1187,U1187,Y1187,AC1187,AG1187,AK1187,AO1187,AS1187,AW1187,BA1187,BE1187,BI1187,BM1187,BQ1187,BU1187,BY1187,CC1187),2)+LARGE((Q1187,U1187,Y1187,AC1187,AG1187,AK1187,AO1187,AS1187,AW1187,BA1187,BE1187,BI1187,BM1187,BQ1187,BU1187,BY1187,CC1187),3)+LARGE((Q1187,U1187,Y1187,AC1187,AG1187,AK1187,AO1187,AS1187,AW1187,BA1187,BE1187,BI1187,BM1187,BQ1187,BU1187,BY1187,CC1187),4)+LARGE((Q1187,U1187,Y1187,AC1187,AG1187,AK1187,AO1187,AS1187,AW1187,BA1187,BE1187,BI1187,BM1187,BQ1187,BU1187,BY1187,CC1187),5),J1187)</f>
        <v>163.25</v>
      </c>
      <c r="O1187" s="250">
        <f>IF($M1187="ano",LARGE((S1187,W1187,AA1187,AE1187,AI1187,AM1187,AQ1187,AU1187,AY1187,BC1187,BG1187,BK1187,BO1187,BS1187,BW1187,CA1187,CE1187),1)+LARGE((S1187,W1187,AA1187,AE1187,AI1187,AM1187,AQ1187,AU1187,AY1187,BC1187,BG1187,BK1187,BO1187,BS1187,BW1187,CA1187,CE1187),2)+LARGE((S1187,W1187,AA1187,AE1187,AI1187,AM1187,AQ1187,AU1187,AY1187,BC1187,BG1187,BK1187,BO1187,BS1187,BW1187,CA1187,CE1187),3)+LARGE((S1187,W1187,AA1187,AE1187,AI1187,AM1187,AQ1187,AU1187,AY1187,BC1187,BG1187,BK1187,BO1187,BS1187,BW1187,CA1187,CE1187),4)+LARGE((S1187,W1187,AA1187,AE1187,AI1187,AM1187,AQ1187,AU1187,AY1187,BC1187,BG1187,BK1187,BO1187,BS1187,BW1187,CA1187,CE1187),5),K1187)</f>
        <v>163.25</v>
      </c>
      <c r="P1187" s="191"/>
      <c r="Q1187" s="192"/>
      <c r="R1187" s="192"/>
      <c r="S1187" s="193"/>
      <c r="T1187" s="194"/>
      <c r="U1187" s="195"/>
      <c r="V1187" s="195"/>
      <c r="W1187" s="196"/>
      <c r="X1187" s="197">
        <v>6.1562499999999999E-2</v>
      </c>
      <c r="Y1187" s="261">
        <v>163.25</v>
      </c>
      <c r="Z1187" s="197">
        <v>6.1562499999999999E-2</v>
      </c>
      <c r="AA1187" s="261">
        <v>163.25</v>
      </c>
      <c r="AB1187" s="200"/>
      <c r="AC1187" s="201"/>
      <c r="AD1187" s="201"/>
      <c r="AE1187" s="202"/>
      <c r="AF1187" s="203"/>
      <c r="AG1187" s="204" t="s">
        <v>247</v>
      </c>
      <c r="AH1187" s="204"/>
      <c r="AI1187" s="205"/>
      <c r="AJ1187" s="200"/>
      <c r="AK1187" s="201" t="s">
        <v>247</v>
      </c>
      <c r="AL1187" s="201"/>
      <c r="AM1187" s="202"/>
      <c r="AN1187" s="206"/>
      <c r="AO1187" s="207" t="s">
        <v>247</v>
      </c>
      <c r="AP1187" s="207"/>
      <c r="AQ1187" s="208"/>
      <c r="AR1187" s="77"/>
      <c r="AS1187" s="60"/>
      <c r="AT1187" s="60"/>
      <c r="AU1187" s="202"/>
      <c r="AV1187" s="78"/>
      <c r="AW1187" s="231"/>
      <c r="AX1187" s="231"/>
      <c r="AY1187" s="253"/>
      <c r="AZ1187" s="64"/>
      <c r="BA1187" s="207"/>
      <c r="BB1187" s="207"/>
      <c r="BC1187" s="208"/>
      <c r="BD1187" s="210"/>
      <c r="BE1187" s="211"/>
      <c r="BF1187" s="211"/>
      <c r="BG1187" s="212"/>
      <c r="BH1187" s="213"/>
      <c r="BI1187" s="214"/>
      <c r="BJ1187" s="214"/>
      <c r="BK1187" s="215"/>
      <c r="BL1187" s="112"/>
      <c r="BM1187" s="233"/>
      <c r="BN1187" s="233"/>
      <c r="BO1187" s="255"/>
      <c r="BP1187" s="225"/>
      <c r="BQ1187" s="216"/>
      <c r="BR1187" s="216"/>
      <c r="BS1187" s="217"/>
      <c r="BT1187" s="218"/>
      <c r="BU1187" s="259"/>
      <c r="BV1187" s="259"/>
      <c r="BW1187" s="260"/>
      <c r="BX1187" s="219"/>
      <c r="BY1187" s="257"/>
      <c r="BZ1187" s="257"/>
      <c r="CA1187" s="257"/>
      <c r="CB1187" s="221"/>
      <c r="CC1187" s="222"/>
      <c r="CD1187" s="222"/>
      <c r="CE1187" s="222"/>
      <c r="CF1187" s="49"/>
    </row>
    <row r="1188" spans="1:84" s="62" customFormat="1" ht="15" customHeight="1">
      <c r="A1188" s="49"/>
      <c r="B1188" s="2">
        <v>509</v>
      </c>
      <c r="C1188" s="2">
        <v>53</v>
      </c>
      <c r="D1188" s="47" t="s">
        <v>1799</v>
      </c>
      <c r="E1188" s="47" t="s">
        <v>1876</v>
      </c>
      <c r="F1188" s="89" t="s">
        <v>1542</v>
      </c>
      <c r="G1188" s="82">
        <v>1979</v>
      </c>
      <c r="H1188" s="49" t="s">
        <v>36</v>
      </c>
      <c r="I1188" s="2" t="str">
        <f>IF(G1188&lt;=1953,"Z60",IF(G1188&lt;=1963,"Z50",IF(G1188&lt;=1973,"Z40","Z")))</f>
        <v>Z</v>
      </c>
      <c r="J1188" s="105">
        <f t="shared" si="91"/>
        <v>162.04</v>
      </c>
      <c r="K1188" s="249">
        <f t="shared" si="92"/>
        <v>163.12</v>
      </c>
      <c r="L1188" s="51">
        <f t="shared" si="93"/>
        <v>1</v>
      </c>
      <c r="M1188" s="52" t="str">
        <f t="shared" si="94"/>
        <v>nie</v>
      </c>
      <c r="N1188" s="106">
        <f>IF($M1188="ano",LARGE((Q1188,U1188,Y1188,AC1188,AG1188,AK1188,AO1188,AS1188,AW1188,BA1188,BE1188,BI1188,BM1188,BQ1188,BU1188,BY1188,CC1188),1)+LARGE((Q1188,U1188,Y1188,AC1188,AG1188,AK1188,AO1188,AS1188,AW1188,BA1188,BE1188,BI1188,BM1188,BQ1188,BU1188,BY1188,CC1188),2)+LARGE((Q1188,U1188,Y1188,AC1188,AG1188,AK1188,AO1188,AS1188,AW1188,BA1188,BE1188,BI1188,BM1188,BQ1188,BU1188,BY1188,CC1188),3)+LARGE((Q1188,U1188,Y1188,AC1188,AG1188,AK1188,AO1188,AS1188,AW1188,BA1188,BE1188,BI1188,BM1188,BQ1188,BU1188,BY1188,CC1188),4)+LARGE((Q1188,U1188,Y1188,AC1188,AG1188,AK1188,AO1188,AS1188,AW1188,BA1188,BE1188,BI1188,BM1188,BQ1188,BU1188,BY1188,CC1188),5),J1188)</f>
        <v>162.04</v>
      </c>
      <c r="O1188" s="250">
        <f>IF($M1188="ano",LARGE((S1188,W1188,AA1188,AE1188,AI1188,AM1188,AQ1188,AU1188,AY1188,BC1188,BG1188,BK1188,BO1188,BS1188,BW1188,CA1188,CE1188),1)+LARGE((S1188,W1188,AA1188,AE1188,AI1188,AM1188,AQ1188,AU1188,AY1188,BC1188,BG1188,BK1188,BO1188,BS1188,BW1188,CA1188,CE1188),2)+LARGE((S1188,W1188,AA1188,AE1188,AI1188,AM1188,AQ1188,AU1188,AY1188,BC1188,BG1188,BK1188,BO1188,BS1188,BW1188,CA1188,CE1188),3)+LARGE((S1188,W1188,AA1188,AE1188,AI1188,AM1188,AQ1188,AU1188,AY1188,BC1188,BG1188,BK1188,BO1188,BS1188,BW1188,CA1188,CE1188),4)+LARGE((S1188,W1188,AA1188,AE1188,AI1188,AM1188,AQ1188,AU1188,AY1188,BC1188,BG1188,BK1188,BO1188,BS1188,BW1188,CA1188,CE1188),5),K1188)</f>
        <v>163.12</v>
      </c>
      <c r="P1188" s="191"/>
      <c r="Q1188" s="192"/>
      <c r="R1188" s="192"/>
      <c r="S1188" s="193"/>
      <c r="T1188" s="194">
        <v>9.554398148148148E-2</v>
      </c>
      <c r="U1188" s="256">
        <v>162.04</v>
      </c>
      <c r="V1188" s="194">
        <v>9.4913391203703693E-2</v>
      </c>
      <c r="W1188" s="256">
        <v>163.12</v>
      </c>
      <c r="X1188" s="197"/>
      <c r="Y1188" s="198" t="s">
        <v>247</v>
      </c>
      <c r="Z1188" s="198"/>
      <c r="AA1188" s="199" t="s">
        <v>247</v>
      </c>
      <c r="AB1188" s="200"/>
      <c r="AC1188" s="201"/>
      <c r="AD1188" s="201"/>
      <c r="AE1188" s="202"/>
      <c r="AF1188" s="203"/>
      <c r="AG1188" s="204" t="s">
        <v>247</v>
      </c>
      <c r="AH1188" s="204"/>
      <c r="AI1188" s="205"/>
      <c r="AJ1188" s="200"/>
      <c r="AK1188" s="201" t="s">
        <v>247</v>
      </c>
      <c r="AL1188" s="201"/>
      <c r="AM1188" s="202"/>
      <c r="AN1188" s="206"/>
      <c r="AO1188" s="207" t="s">
        <v>247</v>
      </c>
      <c r="AP1188" s="207"/>
      <c r="AQ1188" s="208"/>
      <c r="AR1188" s="77"/>
      <c r="AS1188" s="60"/>
      <c r="AT1188" s="60"/>
      <c r="AU1188" s="202"/>
      <c r="AV1188" s="78"/>
      <c r="AW1188" s="231"/>
      <c r="AX1188" s="231"/>
      <c r="AY1188" s="253"/>
      <c r="AZ1188" s="64"/>
      <c r="BA1188" s="207"/>
      <c r="BB1188" s="207"/>
      <c r="BC1188" s="208"/>
      <c r="BD1188" s="210"/>
      <c r="BE1188" s="211"/>
      <c r="BF1188" s="211"/>
      <c r="BG1188" s="212"/>
      <c r="BH1188" s="213"/>
      <c r="BI1188" s="214"/>
      <c r="BJ1188" s="214"/>
      <c r="BK1188" s="215"/>
      <c r="BL1188" s="112"/>
      <c r="BM1188" s="233"/>
      <c r="BN1188" s="233"/>
      <c r="BO1188" s="255"/>
      <c r="BP1188" s="216"/>
      <c r="BQ1188" s="216"/>
      <c r="BR1188" s="216"/>
      <c r="BS1188" s="217"/>
      <c r="BT1188" s="218"/>
      <c r="BU1188" s="259"/>
      <c r="BV1188" s="259"/>
      <c r="BW1188" s="260"/>
      <c r="BX1188" s="219"/>
      <c r="BY1188" s="257"/>
      <c r="BZ1188" s="257"/>
      <c r="CA1188" s="257"/>
      <c r="CB1188" s="221"/>
      <c r="CC1188" s="222"/>
      <c r="CD1188" s="222"/>
      <c r="CE1188" s="222"/>
      <c r="CF1188" s="49"/>
    </row>
    <row r="1189" spans="1:84" s="62" customFormat="1" ht="15" customHeight="1">
      <c r="A1189" s="49"/>
      <c r="B1189" s="2">
        <v>517</v>
      </c>
      <c r="C1189" s="2">
        <v>54</v>
      </c>
      <c r="D1189" s="49" t="s">
        <v>700</v>
      </c>
      <c r="E1189" s="47" t="s">
        <v>1603</v>
      </c>
      <c r="F1189" s="89" t="s">
        <v>1542</v>
      </c>
      <c r="G1189" s="48">
        <v>1964</v>
      </c>
      <c r="H1189" s="49" t="s">
        <v>36</v>
      </c>
      <c r="I1189" s="2" t="str">
        <f>IF(G1189&lt;=1953,"Z60",IF(G1189&lt;=1963,"Z50",IF(G1189&lt;=1973,"Z40","Z")))</f>
        <v>Z40</v>
      </c>
      <c r="J1189" s="105">
        <f t="shared" si="91"/>
        <v>144.52000000000001</v>
      </c>
      <c r="K1189" s="249">
        <f t="shared" si="92"/>
        <v>161.70999999999998</v>
      </c>
      <c r="L1189" s="51">
        <f t="shared" si="93"/>
        <v>1</v>
      </c>
      <c r="M1189" s="52" t="str">
        <f t="shared" si="94"/>
        <v>nie</v>
      </c>
      <c r="N1189" s="106">
        <f>IF($M1189="ano",LARGE((Q1189,U1189,Y1189,AC1189,AG1189,AK1189,AO1189,AS1189,AW1189,BA1189,BE1189,BI1189,BM1189,BQ1189,BU1189,BY1189,CC1189),1)+LARGE((Q1189,U1189,Y1189,AC1189,AG1189,AK1189,AO1189,AS1189,AW1189,BA1189,BE1189,BI1189,BM1189,BQ1189,BU1189,BY1189,CC1189),2)+LARGE((Q1189,U1189,Y1189,AC1189,AG1189,AK1189,AO1189,AS1189,AW1189,BA1189,BE1189,BI1189,BM1189,BQ1189,BU1189,BY1189,CC1189),3)+LARGE((Q1189,U1189,Y1189,AC1189,AG1189,AK1189,AO1189,AS1189,AW1189,BA1189,BE1189,BI1189,BM1189,BQ1189,BU1189,BY1189,CC1189),4)+LARGE((Q1189,U1189,Y1189,AC1189,AG1189,AK1189,AO1189,AS1189,AW1189,BA1189,BE1189,BI1189,BM1189,BQ1189,BU1189,BY1189,CC1189),5),J1189)</f>
        <v>144.52000000000001</v>
      </c>
      <c r="O1189" s="250">
        <f>IF($M1189="ano",LARGE((S1189,W1189,AA1189,AE1189,AI1189,AM1189,AQ1189,AU1189,AY1189,BC1189,BG1189,BK1189,BO1189,BS1189,BW1189,CA1189,CE1189),1)+LARGE((S1189,W1189,AA1189,AE1189,AI1189,AM1189,AQ1189,AU1189,AY1189,BC1189,BG1189,BK1189,BO1189,BS1189,BW1189,CA1189,CE1189),2)+LARGE((S1189,W1189,AA1189,AE1189,AI1189,AM1189,AQ1189,AU1189,AY1189,BC1189,BG1189,BK1189,BO1189,BS1189,BW1189,CA1189,CE1189),3)+LARGE((S1189,W1189,AA1189,AE1189,AI1189,AM1189,AQ1189,AU1189,AY1189,BC1189,BG1189,BK1189,BO1189,BS1189,BW1189,CA1189,CE1189),4)+LARGE((S1189,W1189,AA1189,AE1189,AI1189,AM1189,AQ1189,AU1189,AY1189,BC1189,BG1189,BK1189,BO1189,BS1189,BW1189,CA1189,CE1189),5),K1189)</f>
        <v>161.70999999999998</v>
      </c>
      <c r="P1189" s="191"/>
      <c r="Q1189" s="192"/>
      <c r="R1189" s="192"/>
      <c r="S1189" s="193"/>
      <c r="T1189" s="194"/>
      <c r="U1189" s="195"/>
      <c r="V1189" s="195"/>
      <c r="W1189" s="196"/>
      <c r="X1189" s="197">
        <v>6.5729166666666672E-2</v>
      </c>
      <c r="Y1189" s="261">
        <v>144.52000000000001</v>
      </c>
      <c r="Z1189" s="197">
        <v>5.8742156250000011E-2</v>
      </c>
      <c r="AA1189" s="261">
        <v>161.70999999999998</v>
      </c>
      <c r="AB1189" s="200"/>
      <c r="AC1189" s="201"/>
      <c r="AD1189" s="201"/>
      <c r="AE1189" s="202"/>
      <c r="AF1189" s="203"/>
      <c r="AG1189" s="204" t="s">
        <v>247</v>
      </c>
      <c r="AH1189" s="204"/>
      <c r="AI1189" s="205"/>
      <c r="AJ1189" s="200"/>
      <c r="AK1189" s="201" t="s">
        <v>247</v>
      </c>
      <c r="AL1189" s="201"/>
      <c r="AM1189" s="202"/>
      <c r="AN1189" s="206"/>
      <c r="AO1189" s="207" t="s">
        <v>247</v>
      </c>
      <c r="AP1189" s="207"/>
      <c r="AQ1189" s="208"/>
      <c r="AR1189" s="77"/>
      <c r="AS1189" s="60"/>
      <c r="AT1189" s="60"/>
      <c r="AU1189" s="202"/>
      <c r="AV1189" s="78"/>
      <c r="AW1189" s="231"/>
      <c r="AX1189" s="231"/>
      <c r="AY1189" s="253"/>
      <c r="AZ1189" s="64"/>
      <c r="BA1189" s="207"/>
      <c r="BB1189" s="207"/>
      <c r="BC1189" s="208"/>
      <c r="BD1189" s="210"/>
      <c r="BE1189" s="211"/>
      <c r="BF1189" s="211"/>
      <c r="BG1189" s="212"/>
      <c r="BH1189" s="213"/>
      <c r="BI1189" s="214"/>
      <c r="BJ1189" s="214"/>
      <c r="BK1189" s="215"/>
      <c r="BL1189" s="112"/>
      <c r="BM1189" s="233"/>
      <c r="BN1189" s="233"/>
      <c r="BO1189" s="255"/>
      <c r="BP1189" s="216"/>
      <c r="BQ1189" s="216"/>
      <c r="BR1189" s="216"/>
      <c r="BS1189" s="217"/>
      <c r="BT1189" s="218"/>
      <c r="BU1189" s="259"/>
      <c r="BV1189" s="259"/>
      <c r="BW1189" s="260"/>
      <c r="BX1189" s="219"/>
      <c r="BY1189" s="257"/>
      <c r="BZ1189" s="257"/>
      <c r="CA1189" s="257"/>
      <c r="CB1189" s="221"/>
      <c r="CC1189" s="222"/>
      <c r="CD1189" s="222"/>
      <c r="CE1189" s="222"/>
      <c r="CF1189" s="49"/>
    </row>
    <row r="1190" spans="1:84" s="62" customFormat="1" ht="15" customHeight="1">
      <c r="A1190" s="49"/>
      <c r="B1190" s="2">
        <v>530</v>
      </c>
      <c r="C1190" s="2">
        <v>55</v>
      </c>
      <c r="D1190" s="49" t="s">
        <v>528</v>
      </c>
      <c r="E1190" s="49" t="s">
        <v>529</v>
      </c>
      <c r="F1190" s="93" t="s">
        <v>310</v>
      </c>
      <c r="G1190" s="85" t="s">
        <v>311</v>
      </c>
      <c r="H1190" s="49" t="s">
        <v>36</v>
      </c>
      <c r="I1190" s="49" t="s">
        <v>130</v>
      </c>
      <c r="J1190" s="105">
        <f t="shared" si="91"/>
        <v>152.69</v>
      </c>
      <c r="K1190" s="249">
        <f t="shared" si="92"/>
        <v>159.87</v>
      </c>
      <c r="L1190" s="51">
        <f t="shared" si="93"/>
        <v>1</v>
      </c>
      <c r="M1190" s="52" t="str">
        <f t="shared" si="94"/>
        <v>nie</v>
      </c>
      <c r="N1190" s="106">
        <f>IF($M1190="ano",LARGE((Q1190,U1190,Y1190,AC1190,AG1190,AK1190,AO1190,AS1190,AW1190,BA1190,BE1190,BI1190,BM1190,BQ1190,BU1190,BY1190,CC1190),1)+LARGE((Q1190,U1190,Y1190,AC1190,AG1190,AK1190,AO1190,AS1190,AW1190,BA1190,BE1190,BI1190,BM1190,BQ1190,BU1190,BY1190,CC1190),2)+LARGE((Q1190,U1190,Y1190,AC1190,AG1190,AK1190,AO1190,AS1190,AW1190,BA1190,BE1190,BI1190,BM1190,BQ1190,BU1190,BY1190,CC1190),3)+LARGE((Q1190,U1190,Y1190,AC1190,AG1190,AK1190,AO1190,AS1190,AW1190,BA1190,BE1190,BI1190,BM1190,BQ1190,BU1190,BY1190,CC1190),4)+LARGE((Q1190,U1190,Y1190,AC1190,AG1190,AK1190,AO1190,AS1190,AW1190,BA1190,BE1190,BI1190,BM1190,BQ1190,BU1190,BY1190,CC1190),5),J1190)</f>
        <v>152.69</v>
      </c>
      <c r="O1190" s="250">
        <f>IF($M1190="ano",LARGE((S1190,W1190,AA1190,AE1190,AI1190,AM1190,AQ1190,AU1190,AY1190,BC1190,BG1190,BK1190,BO1190,BS1190,BW1190,CA1190,CE1190),1)+LARGE((S1190,W1190,AA1190,AE1190,AI1190,AM1190,AQ1190,AU1190,AY1190,BC1190,BG1190,BK1190,BO1190,BS1190,BW1190,CA1190,CE1190),2)+LARGE((S1190,W1190,AA1190,AE1190,AI1190,AM1190,AQ1190,AU1190,AY1190,BC1190,BG1190,BK1190,BO1190,BS1190,BW1190,CA1190,CE1190),3)+LARGE((S1190,W1190,AA1190,AE1190,AI1190,AM1190,AQ1190,AU1190,AY1190,BC1190,BG1190,BK1190,BO1190,BS1190,BW1190,CA1190,CE1190),4)+LARGE((S1190,W1190,AA1190,AE1190,AI1190,AM1190,AQ1190,AU1190,AY1190,BC1190,BG1190,BK1190,BO1190,BS1190,BW1190,CA1190,CE1190),5),K1190)</f>
        <v>159.87</v>
      </c>
      <c r="P1190" s="54"/>
      <c r="Q1190" s="55"/>
      <c r="R1190" s="55"/>
      <c r="S1190" s="193"/>
      <c r="T1190" s="56"/>
      <c r="U1190" s="57"/>
      <c r="V1190" s="57"/>
      <c r="W1190" s="196"/>
      <c r="X1190" s="58"/>
      <c r="Y1190" s="59" t="s">
        <v>247</v>
      </c>
      <c r="Z1190" s="59"/>
      <c r="AA1190" s="199" t="s">
        <v>247</v>
      </c>
      <c r="AB1190" s="77"/>
      <c r="AC1190" s="60"/>
      <c r="AD1190" s="60"/>
      <c r="AE1190" s="202"/>
      <c r="AF1190" s="61"/>
      <c r="AG1190" s="61" t="s">
        <v>247</v>
      </c>
      <c r="AH1190" s="61"/>
      <c r="AI1190" s="205"/>
      <c r="AJ1190" s="200"/>
      <c r="AK1190" s="201" t="s">
        <v>247</v>
      </c>
      <c r="AL1190" s="201"/>
      <c r="AM1190" s="202"/>
      <c r="AN1190" s="206">
        <v>3.15625E-2</v>
      </c>
      <c r="AO1190" s="251">
        <v>152.69</v>
      </c>
      <c r="AP1190" s="206">
        <v>3.0145343749999998E-2</v>
      </c>
      <c r="AQ1190" s="251">
        <v>159.87</v>
      </c>
      <c r="AR1190" s="77"/>
      <c r="AS1190" s="60"/>
      <c r="AT1190" s="60"/>
      <c r="AU1190" s="202"/>
      <c r="AV1190" s="78"/>
      <c r="AW1190" s="231"/>
      <c r="AX1190" s="231"/>
      <c r="AY1190" s="253"/>
      <c r="AZ1190" s="64"/>
      <c r="BA1190" s="207"/>
      <c r="BB1190" s="207"/>
      <c r="BC1190" s="208"/>
      <c r="BD1190" s="210"/>
      <c r="BE1190" s="211"/>
      <c r="BF1190" s="211"/>
      <c r="BG1190" s="212"/>
      <c r="BH1190" s="213"/>
      <c r="BI1190" s="214"/>
      <c r="BJ1190" s="214"/>
      <c r="BK1190" s="215"/>
      <c r="BL1190" s="112"/>
      <c r="BM1190" s="233"/>
      <c r="BN1190" s="233"/>
      <c r="BO1190" s="255"/>
      <c r="BP1190" s="69"/>
      <c r="BQ1190" s="69"/>
      <c r="BR1190" s="69"/>
      <c r="BS1190" s="217"/>
      <c r="BT1190" s="218"/>
      <c r="BU1190" s="259"/>
      <c r="BV1190" s="259"/>
      <c r="BW1190" s="260"/>
      <c r="BX1190" s="219"/>
      <c r="BY1190" s="257"/>
      <c r="BZ1190" s="257"/>
      <c r="CA1190" s="257"/>
      <c r="CB1190" s="221"/>
      <c r="CC1190" s="222"/>
      <c r="CD1190" s="222"/>
      <c r="CE1190" s="222"/>
      <c r="CF1190" s="49"/>
    </row>
    <row r="1191" spans="1:84" s="62" customFormat="1" ht="15" customHeight="1">
      <c r="A1191" s="49"/>
      <c r="B1191" s="2">
        <v>539</v>
      </c>
      <c r="C1191" s="2">
        <v>56</v>
      </c>
      <c r="D1191" s="49" t="s">
        <v>1072</v>
      </c>
      <c r="E1191" s="49" t="s">
        <v>1688</v>
      </c>
      <c r="F1191" s="93" t="s">
        <v>950</v>
      </c>
      <c r="G1191" s="85">
        <v>1983</v>
      </c>
      <c r="H1191" s="49" t="s">
        <v>36</v>
      </c>
      <c r="I1191" s="49" t="s">
        <v>36</v>
      </c>
      <c r="J1191" s="105">
        <f t="shared" si="91"/>
        <v>159.15</v>
      </c>
      <c r="K1191" s="249">
        <f t="shared" si="92"/>
        <v>159.19999999999999</v>
      </c>
      <c r="L1191" s="51">
        <f t="shared" si="93"/>
        <v>1</v>
      </c>
      <c r="M1191" s="52" t="str">
        <f t="shared" si="94"/>
        <v>nie</v>
      </c>
      <c r="N1191" s="106">
        <f>IF($M1191="ano",LARGE((Q1191,U1191,Y1191,AC1191,AG1191,AK1191,AO1191,AS1191,AW1191,BA1191,BE1191,BI1191,BM1191,BQ1191,BU1191,BY1191,CC1191),1)+LARGE((Q1191,U1191,Y1191,AC1191,AG1191,AK1191,AO1191,AS1191,AW1191,BA1191,BE1191,BI1191,BM1191,BQ1191,BU1191,BY1191,CC1191),2)+LARGE((Q1191,U1191,Y1191,AC1191,AG1191,AK1191,AO1191,AS1191,AW1191,BA1191,BE1191,BI1191,BM1191,BQ1191,BU1191,BY1191,CC1191),3)+LARGE((Q1191,U1191,Y1191,AC1191,AG1191,AK1191,AO1191,AS1191,AW1191,BA1191,BE1191,BI1191,BM1191,BQ1191,BU1191,BY1191,CC1191),4)+LARGE((Q1191,U1191,Y1191,AC1191,AG1191,AK1191,AO1191,AS1191,AW1191,BA1191,BE1191,BI1191,BM1191,BQ1191,BU1191,BY1191,CC1191),5),J1191)</f>
        <v>159.15</v>
      </c>
      <c r="O1191" s="250">
        <f>IF($M1191="ano",LARGE((S1191,W1191,AA1191,AE1191,AI1191,AM1191,AQ1191,AU1191,AY1191,BC1191,BG1191,BK1191,BO1191,BS1191,BW1191,CA1191,CE1191),1)+LARGE((S1191,W1191,AA1191,AE1191,AI1191,AM1191,AQ1191,AU1191,AY1191,BC1191,BG1191,BK1191,BO1191,BS1191,BW1191,CA1191,CE1191),2)+LARGE((S1191,W1191,AA1191,AE1191,AI1191,AM1191,AQ1191,AU1191,AY1191,BC1191,BG1191,BK1191,BO1191,BS1191,BW1191,CA1191,CE1191),3)+LARGE((S1191,W1191,AA1191,AE1191,AI1191,AM1191,AQ1191,AU1191,AY1191,BC1191,BG1191,BK1191,BO1191,BS1191,BW1191,CA1191,CE1191),4)+LARGE((S1191,W1191,AA1191,AE1191,AI1191,AM1191,AQ1191,AU1191,AY1191,BC1191,BG1191,BK1191,BO1191,BS1191,BW1191,CA1191,CE1191),5),K1191)</f>
        <v>159.19999999999999</v>
      </c>
      <c r="P1191" s="54"/>
      <c r="Q1191" s="55"/>
      <c r="R1191" s="55"/>
      <c r="S1191" s="55"/>
      <c r="T1191" s="56"/>
      <c r="U1191" s="57"/>
      <c r="V1191" s="57"/>
      <c r="W1191" s="57"/>
      <c r="X1191" s="58"/>
      <c r="Y1191" s="59"/>
      <c r="Z1191" s="59"/>
      <c r="AA1191" s="59"/>
      <c r="AB1191" s="77"/>
      <c r="AC1191" s="60"/>
      <c r="AD1191" s="60"/>
      <c r="AE1191" s="60"/>
      <c r="AF1191" s="61"/>
      <c r="AG1191" s="61"/>
      <c r="AH1191" s="61"/>
      <c r="AI1191" s="61"/>
      <c r="AJ1191" s="200"/>
      <c r="AK1191" s="201"/>
      <c r="AL1191" s="201"/>
      <c r="AM1191" s="201"/>
      <c r="AO1191" s="63"/>
      <c r="AP1191" s="63"/>
      <c r="AQ1191" s="63"/>
      <c r="AR1191" s="77"/>
      <c r="AS1191" s="60"/>
      <c r="AT1191" s="60"/>
      <c r="AU1191" s="60"/>
      <c r="AV1191" s="78"/>
      <c r="AW1191" s="79"/>
      <c r="AX1191" s="79"/>
      <c r="AY1191" s="79"/>
      <c r="AZ1191" s="64"/>
      <c r="BA1191" s="65"/>
      <c r="BB1191" s="65"/>
      <c r="BC1191" s="65"/>
      <c r="BD1191" s="66"/>
      <c r="BE1191" s="67"/>
      <c r="BF1191" s="67"/>
      <c r="BG1191" s="67"/>
      <c r="BH1191" s="213"/>
      <c r="BI1191" s="214"/>
      <c r="BJ1191" s="214"/>
      <c r="BK1191" s="215"/>
      <c r="BL1191" s="112">
        <v>6.3009259259259265E-2</v>
      </c>
      <c r="BM1191" s="233">
        <v>159.15</v>
      </c>
      <c r="BN1191" s="112">
        <v>6.2990356481481491E-2</v>
      </c>
      <c r="BO1191" s="233">
        <v>159.19999999999999</v>
      </c>
      <c r="BP1191" s="69"/>
      <c r="BQ1191" s="69"/>
      <c r="BR1191" s="69"/>
      <c r="BS1191" s="69"/>
      <c r="BT1191" s="218"/>
      <c r="BU1191" s="259"/>
      <c r="BV1191" s="259"/>
      <c r="BW1191" s="260"/>
      <c r="BX1191" s="219"/>
      <c r="BY1191" s="257"/>
      <c r="BZ1191" s="257"/>
      <c r="CA1191" s="257"/>
      <c r="CB1191" s="221"/>
      <c r="CC1191" s="222"/>
      <c r="CD1191" s="222"/>
      <c r="CE1191" s="222"/>
      <c r="CF1191" s="49"/>
    </row>
    <row r="1192" spans="1:84" s="62" customFormat="1" ht="15" customHeight="1">
      <c r="A1192" s="49"/>
      <c r="B1192" s="2">
        <v>540</v>
      </c>
      <c r="C1192" s="2">
        <v>57</v>
      </c>
      <c r="D1192" s="49" t="s">
        <v>1101</v>
      </c>
      <c r="E1192" s="49" t="s">
        <v>1102</v>
      </c>
      <c r="F1192" s="93" t="s">
        <v>987</v>
      </c>
      <c r="G1192" s="85">
        <v>1980</v>
      </c>
      <c r="H1192" s="49" t="s">
        <v>36</v>
      </c>
      <c r="I1192" s="49" t="s">
        <v>36</v>
      </c>
      <c r="J1192" s="105">
        <f t="shared" si="91"/>
        <v>158.49</v>
      </c>
      <c r="K1192" s="249">
        <f t="shared" si="92"/>
        <v>159.17999999999998</v>
      </c>
      <c r="L1192" s="51">
        <f t="shared" si="93"/>
        <v>1</v>
      </c>
      <c r="M1192" s="52" t="str">
        <f t="shared" si="94"/>
        <v>nie</v>
      </c>
      <c r="N1192" s="106">
        <f>IF($M1192="ano",LARGE((Q1192,U1192,Y1192,AC1192,AG1192,AK1192,AO1192,AS1192,AW1192,BA1192,BE1192,BI1192,BM1192,BQ1192,BU1192,BY1192,CC1192),1)+LARGE((Q1192,U1192,Y1192,AC1192,AG1192,AK1192,AO1192,AS1192,AW1192,BA1192,BE1192,BI1192,BM1192,BQ1192,BU1192,BY1192,CC1192),2)+LARGE((Q1192,U1192,Y1192,AC1192,AG1192,AK1192,AO1192,AS1192,AW1192,BA1192,BE1192,BI1192,BM1192,BQ1192,BU1192,BY1192,CC1192),3)+LARGE((Q1192,U1192,Y1192,AC1192,AG1192,AK1192,AO1192,AS1192,AW1192,BA1192,BE1192,BI1192,BM1192,BQ1192,BU1192,BY1192,CC1192),4)+LARGE((Q1192,U1192,Y1192,AC1192,AG1192,AK1192,AO1192,AS1192,AW1192,BA1192,BE1192,BI1192,BM1192,BQ1192,BU1192,BY1192,CC1192),5),J1192)</f>
        <v>158.49</v>
      </c>
      <c r="O1192" s="250">
        <f>IF($M1192="ano",LARGE((S1192,W1192,AA1192,AE1192,AI1192,AM1192,AQ1192,AU1192,AY1192,BC1192,BG1192,BK1192,BO1192,BS1192,BW1192,CA1192,CE1192),1)+LARGE((S1192,W1192,AA1192,AE1192,AI1192,AM1192,AQ1192,AU1192,AY1192,BC1192,BG1192,BK1192,BO1192,BS1192,BW1192,CA1192,CE1192),2)+LARGE((S1192,W1192,AA1192,AE1192,AI1192,AM1192,AQ1192,AU1192,AY1192,BC1192,BG1192,BK1192,BO1192,BS1192,BW1192,CA1192,CE1192),3)+LARGE((S1192,W1192,AA1192,AE1192,AI1192,AM1192,AQ1192,AU1192,AY1192,BC1192,BG1192,BK1192,BO1192,BS1192,BW1192,CA1192,CE1192),4)+LARGE((S1192,W1192,AA1192,AE1192,AI1192,AM1192,AQ1192,AU1192,AY1192,BC1192,BG1192,BK1192,BO1192,BS1192,BW1192,CA1192,CE1192),5),K1192)</f>
        <v>159.17999999999998</v>
      </c>
      <c r="P1192" s="54"/>
      <c r="Q1192" s="55"/>
      <c r="R1192" s="55"/>
      <c r="S1192" s="55"/>
      <c r="T1192" s="56"/>
      <c r="U1192" s="57"/>
      <c r="V1192" s="57"/>
      <c r="W1192" s="57"/>
      <c r="X1192" s="58"/>
      <c r="Y1192" s="59"/>
      <c r="Z1192" s="59"/>
      <c r="AA1192" s="59"/>
      <c r="AB1192" s="77"/>
      <c r="AC1192" s="60"/>
      <c r="AD1192" s="60"/>
      <c r="AE1192" s="60"/>
      <c r="AF1192" s="61"/>
      <c r="AG1192" s="61"/>
      <c r="AH1192" s="61"/>
      <c r="AI1192" s="61"/>
      <c r="AJ1192" s="200"/>
      <c r="AK1192" s="201"/>
      <c r="AL1192" s="201"/>
      <c r="AM1192" s="201"/>
      <c r="AO1192" s="63"/>
      <c r="AP1192" s="63"/>
      <c r="AQ1192" s="63"/>
      <c r="AR1192" s="77"/>
      <c r="AS1192" s="60"/>
      <c r="AT1192" s="60"/>
      <c r="AU1192" s="60"/>
      <c r="AV1192" s="78"/>
      <c r="AW1192" s="79"/>
      <c r="AX1192" s="79"/>
      <c r="AY1192" s="79"/>
      <c r="AZ1192" s="64"/>
      <c r="BA1192" s="65"/>
      <c r="BB1192" s="65"/>
      <c r="BC1192" s="65"/>
      <c r="BD1192" s="66"/>
      <c r="BE1192" s="67"/>
      <c r="BF1192" s="67"/>
      <c r="BG1192" s="67"/>
      <c r="BH1192" s="213"/>
      <c r="BI1192" s="214"/>
      <c r="BJ1192" s="214"/>
      <c r="BK1192" s="215"/>
      <c r="BL1192" s="112">
        <v>6.3182870370370361E-2</v>
      </c>
      <c r="BM1192" s="233">
        <v>158.49</v>
      </c>
      <c r="BN1192" s="112">
        <v>6.2911184027777775E-2</v>
      </c>
      <c r="BO1192" s="233">
        <v>159.17999999999998</v>
      </c>
      <c r="BP1192" s="69"/>
      <c r="BQ1192" s="69"/>
      <c r="BR1192" s="69"/>
      <c r="BS1192" s="69"/>
      <c r="BT1192" s="218"/>
      <c r="BU1192" s="259"/>
      <c r="BV1192" s="259"/>
      <c r="BW1192" s="260"/>
      <c r="BX1192" s="219"/>
      <c r="BY1192" s="257"/>
      <c r="BZ1192" s="257"/>
      <c r="CA1192" s="257"/>
      <c r="CB1192" s="221"/>
      <c r="CC1192" s="222"/>
      <c r="CD1192" s="222"/>
      <c r="CE1192" s="222"/>
      <c r="CF1192" s="49"/>
    </row>
    <row r="1193" spans="1:84" s="62" customFormat="1" ht="15" customHeight="1">
      <c r="A1193" s="49"/>
      <c r="B1193" s="2">
        <v>553</v>
      </c>
      <c r="C1193" s="2">
        <v>58</v>
      </c>
      <c r="D1193" s="49" t="s">
        <v>505</v>
      </c>
      <c r="E1193" s="49" t="s">
        <v>2220</v>
      </c>
      <c r="F1193" s="93" t="s">
        <v>248</v>
      </c>
      <c r="G1193" s="85" t="s">
        <v>295</v>
      </c>
      <c r="H1193" s="49" t="s">
        <v>36</v>
      </c>
      <c r="I1193" s="49" t="s">
        <v>36</v>
      </c>
      <c r="J1193" s="105">
        <f t="shared" si="91"/>
        <v>156.59</v>
      </c>
      <c r="K1193" s="249">
        <f t="shared" si="92"/>
        <v>157.63999999999999</v>
      </c>
      <c r="L1193" s="51">
        <f t="shared" si="93"/>
        <v>1</v>
      </c>
      <c r="M1193" s="52" t="str">
        <f t="shared" si="94"/>
        <v>nie</v>
      </c>
      <c r="N1193" s="106">
        <f>IF($M1193="ano",LARGE((Q1193,U1193,Y1193,AC1193,AG1193,AK1193,AO1193,AS1193,AW1193,BA1193,BE1193,BI1193,BM1193,BQ1193,BU1193,BY1193,CC1193),1)+LARGE((Q1193,U1193,Y1193,AC1193,AG1193,AK1193,AO1193,AS1193,AW1193,BA1193,BE1193,BI1193,BM1193,BQ1193,BU1193,BY1193,CC1193),2)+LARGE((Q1193,U1193,Y1193,AC1193,AG1193,AK1193,AO1193,AS1193,AW1193,BA1193,BE1193,BI1193,BM1193,BQ1193,BU1193,BY1193,CC1193),3)+LARGE((Q1193,U1193,Y1193,AC1193,AG1193,AK1193,AO1193,AS1193,AW1193,BA1193,BE1193,BI1193,BM1193,BQ1193,BU1193,BY1193,CC1193),4)+LARGE((Q1193,U1193,Y1193,AC1193,AG1193,AK1193,AO1193,AS1193,AW1193,BA1193,BE1193,BI1193,BM1193,BQ1193,BU1193,BY1193,CC1193),5),J1193)</f>
        <v>156.59</v>
      </c>
      <c r="O1193" s="250">
        <f>IF($M1193="ano",LARGE((S1193,W1193,AA1193,AE1193,AI1193,AM1193,AQ1193,AU1193,AY1193,BC1193,BG1193,BK1193,BO1193,BS1193,BW1193,CA1193,CE1193),1)+LARGE((S1193,W1193,AA1193,AE1193,AI1193,AM1193,AQ1193,AU1193,AY1193,BC1193,BG1193,BK1193,BO1193,BS1193,BW1193,CA1193,CE1193),2)+LARGE((S1193,W1193,AA1193,AE1193,AI1193,AM1193,AQ1193,AU1193,AY1193,BC1193,BG1193,BK1193,BO1193,BS1193,BW1193,CA1193,CE1193),3)+LARGE((S1193,W1193,AA1193,AE1193,AI1193,AM1193,AQ1193,AU1193,AY1193,BC1193,BG1193,BK1193,BO1193,BS1193,BW1193,CA1193,CE1193),4)+LARGE((S1193,W1193,AA1193,AE1193,AI1193,AM1193,AQ1193,AU1193,AY1193,BC1193,BG1193,BK1193,BO1193,BS1193,BW1193,CA1193,CE1193),5),K1193)</f>
        <v>157.63999999999999</v>
      </c>
      <c r="P1193" s="54"/>
      <c r="Q1193" s="55"/>
      <c r="R1193" s="55"/>
      <c r="S1193" s="193"/>
      <c r="T1193" s="56"/>
      <c r="U1193" s="57"/>
      <c r="V1193" s="57"/>
      <c r="W1193" s="196"/>
      <c r="X1193" s="58"/>
      <c r="Y1193" s="59" t="s">
        <v>247</v>
      </c>
      <c r="Z1193" s="59"/>
      <c r="AA1193" s="199" t="s">
        <v>247</v>
      </c>
      <c r="AB1193" s="77"/>
      <c r="AC1193" s="60"/>
      <c r="AD1193" s="60"/>
      <c r="AE1193" s="202"/>
      <c r="AF1193" s="61"/>
      <c r="AG1193" s="61" t="s">
        <v>247</v>
      </c>
      <c r="AH1193" s="61"/>
      <c r="AI1193" s="205"/>
      <c r="AJ1193" s="200"/>
      <c r="AK1193" s="201" t="s">
        <v>247</v>
      </c>
      <c r="AL1193" s="201"/>
      <c r="AM1193" s="202"/>
      <c r="AN1193" s="206">
        <v>3.1064814814814812E-2</v>
      </c>
      <c r="AO1193" s="251">
        <v>156.59</v>
      </c>
      <c r="AP1193" s="206">
        <v>3.0859787037037033E-2</v>
      </c>
      <c r="AQ1193" s="251">
        <v>157.63999999999999</v>
      </c>
      <c r="AR1193" s="77"/>
      <c r="AS1193" s="60"/>
      <c r="AT1193" s="60"/>
      <c r="AU1193" s="202"/>
      <c r="AV1193" s="78"/>
      <c r="AW1193" s="231"/>
      <c r="AX1193" s="231"/>
      <c r="AY1193" s="253"/>
      <c r="AZ1193" s="64"/>
      <c r="BA1193" s="207"/>
      <c r="BB1193" s="207"/>
      <c r="BC1193" s="208"/>
      <c r="BD1193" s="210"/>
      <c r="BE1193" s="211"/>
      <c r="BF1193" s="211"/>
      <c r="BG1193" s="212"/>
      <c r="BH1193" s="213"/>
      <c r="BI1193" s="214"/>
      <c r="BJ1193" s="214"/>
      <c r="BK1193" s="215"/>
      <c r="BL1193" s="112"/>
      <c r="BM1193" s="233"/>
      <c r="BN1193" s="233"/>
      <c r="BO1193" s="255"/>
      <c r="BP1193" s="69"/>
      <c r="BQ1193" s="69"/>
      <c r="BR1193" s="69"/>
      <c r="BS1193" s="217"/>
      <c r="BT1193" s="218"/>
      <c r="BU1193" s="259"/>
      <c r="BV1193" s="259"/>
      <c r="BW1193" s="260"/>
      <c r="BX1193" s="219"/>
      <c r="BY1193" s="257"/>
      <c r="BZ1193" s="257"/>
      <c r="CA1193" s="257"/>
      <c r="CB1193" s="221"/>
      <c r="CC1193" s="222"/>
      <c r="CD1193" s="222"/>
      <c r="CE1193" s="222"/>
      <c r="CF1193" s="49"/>
    </row>
    <row r="1194" spans="1:84" s="62" customFormat="1" ht="15" customHeight="1">
      <c r="A1194" s="49"/>
      <c r="B1194" s="2">
        <v>555</v>
      </c>
      <c r="C1194" s="2">
        <v>59</v>
      </c>
      <c r="D1194" s="49" t="s">
        <v>148</v>
      </c>
      <c r="E1194" s="49" t="s">
        <v>70</v>
      </c>
      <c r="F1194" s="93" t="s">
        <v>2219</v>
      </c>
      <c r="G1194" s="85">
        <v>1977</v>
      </c>
      <c r="H1194" s="49" t="s">
        <v>36</v>
      </c>
      <c r="I1194" s="2" t="str">
        <f>IF(G1194&lt;=1953,"Z60",IF(G1194&lt;=1963,"Z50",IF(G1194&lt;=1973,"Z40","Z")))</f>
        <v>Z</v>
      </c>
      <c r="J1194" s="105">
        <f t="shared" si="91"/>
        <v>154.9</v>
      </c>
      <c r="K1194" s="249">
        <f t="shared" si="92"/>
        <v>156.94999999999999</v>
      </c>
      <c r="L1194" s="51">
        <f t="shared" si="93"/>
        <v>1</v>
      </c>
      <c r="M1194" s="52" t="str">
        <f t="shared" si="94"/>
        <v>nie</v>
      </c>
      <c r="N1194" s="106">
        <f>IF($M1194="ano",LARGE((Q1194,U1194,Y1194,AC1194,AG1194,AK1194,AO1194,AS1194,AW1194,BA1194,BE1194,BI1194,BM1194,BQ1194,BU1194,BY1194,CC1194),1)+LARGE((Q1194,U1194,Y1194,AC1194,AG1194,AK1194,AO1194,AS1194,AW1194,BA1194,BE1194,BI1194,BM1194,BQ1194,BU1194,BY1194,CC1194),2)+LARGE((Q1194,U1194,Y1194,AC1194,AG1194,AK1194,AO1194,AS1194,AW1194,BA1194,BE1194,BI1194,BM1194,BQ1194,BU1194,BY1194,CC1194),3)+LARGE((Q1194,U1194,Y1194,AC1194,AG1194,AK1194,AO1194,AS1194,AW1194,BA1194,BE1194,BI1194,BM1194,BQ1194,BU1194,BY1194,CC1194),4)+LARGE((Q1194,U1194,Y1194,AC1194,AG1194,AK1194,AO1194,AS1194,AW1194,BA1194,BE1194,BI1194,BM1194,BQ1194,BU1194,BY1194,CC1194),5),J1194)</f>
        <v>154.9</v>
      </c>
      <c r="O1194" s="250">
        <f>IF($M1194="ano",LARGE((S1194,W1194,AA1194,AE1194,AI1194,AM1194,AQ1194,AU1194,AY1194,BC1194,BG1194,BK1194,BO1194,BS1194,BW1194,CA1194,CE1194),1)+LARGE((S1194,W1194,AA1194,AE1194,AI1194,AM1194,AQ1194,AU1194,AY1194,BC1194,BG1194,BK1194,BO1194,BS1194,BW1194,CA1194,CE1194),2)+LARGE((S1194,W1194,AA1194,AE1194,AI1194,AM1194,AQ1194,AU1194,AY1194,BC1194,BG1194,BK1194,BO1194,BS1194,BW1194,CA1194,CE1194),3)+LARGE((S1194,W1194,AA1194,AE1194,AI1194,AM1194,AQ1194,AU1194,AY1194,BC1194,BG1194,BK1194,BO1194,BS1194,BW1194,CA1194,CE1194),4)+LARGE((S1194,W1194,AA1194,AE1194,AI1194,AM1194,AQ1194,AU1194,AY1194,BC1194,BG1194,BK1194,BO1194,BS1194,BW1194,CA1194,CE1194),5),K1194)</f>
        <v>156.94999999999999</v>
      </c>
      <c r="P1194" s="54"/>
      <c r="Q1194" s="55"/>
      <c r="R1194" s="55"/>
      <c r="S1194" s="193"/>
      <c r="T1194" s="56"/>
      <c r="U1194" s="57"/>
      <c r="V1194" s="57"/>
      <c r="W1194" s="196"/>
      <c r="X1194" s="58"/>
      <c r="Y1194" s="59" t="s">
        <v>247</v>
      </c>
      <c r="Z1194" s="59"/>
      <c r="AA1194" s="199" t="s">
        <v>247</v>
      </c>
      <c r="AB1194" s="200">
        <v>5.9317129629629629E-2</v>
      </c>
      <c r="AC1194" s="252">
        <v>154.9</v>
      </c>
      <c r="AD1194" s="200">
        <v>5.8546006944444444E-2</v>
      </c>
      <c r="AE1194" s="252">
        <v>156.94999999999999</v>
      </c>
      <c r="AF1194" s="61"/>
      <c r="AG1194" s="61" t="s">
        <v>247</v>
      </c>
      <c r="AH1194" s="61"/>
      <c r="AI1194" s="205"/>
      <c r="AJ1194" s="200"/>
      <c r="AK1194" s="201" t="s">
        <v>247</v>
      </c>
      <c r="AL1194" s="201"/>
      <c r="AM1194" s="202"/>
      <c r="AN1194" s="206"/>
      <c r="AO1194" s="207" t="s">
        <v>247</v>
      </c>
      <c r="AP1194" s="207"/>
      <c r="AQ1194" s="208"/>
      <c r="AR1194" s="77"/>
      <c r="AS1194" s="60"/>
      <c r="AT1194" s="60"/>
      <c r="AU1194" s="202"/>
      <c r="AV1194" s="78"/>
      <c r="AW1194" s="231"/>
      <c r="AX1194" s="231"/>
      <c r="AY1194" s="253"/>
      <c r="AZ1194" s="64"/>
      <c r="BA1194" s="207"/>
      <c r="BB1194" s="207"/>
      <c r="BC1194" s="208"/>
      <c r="BD1194" s="210"/>
      <c r="BE1194" s="211"/>
      <c r="BF1194" s="211"/>
      <c r="BG1194" s="212"/>
      <c r="BH1194" s="213"/>
      <c r="BI1194" s="214"/>
      <c r="BJ1194" s="214"/>
      <c r="BK1194" s="215"/>
      <c r="BL1194" s="112"/>
      <c r="BM1194" s="233"/>
      <c r="BN1194" s="233"/>
      <c r="BO1194" s="255"/>
      <c r="BP1194" s="69"/>
      <c r="BQ1194" s="69"/>
      <c r="BR1194" s="69"/>
      <c r="BS1194" s="217"/>
      <c r="BT1194" s="218"/>
      <c r="BU1194" s="259"/>
      <c r="BV1194" s="259"/>
      <c r="BW1194" s="260"/>
      <c r="BX1194" s="219">
        <v>6.4097222222222222E-2</v>
      </c>
      <c r="BY1194" s="257"/>
      <c r="BZ1194" s="219">
        <v>6.3263958333333328E-2</v>
      </c>
      <c r="CA1194" s="257"/>
      <c r="CB1194" s="221"/>
      <c r="CC1194" s="222"/>
      <c r="CD1194" s="222"/>
      <c r="CE1194" s="222"/>
      <c r="CF1194" s="49"/>
    </row>
    <row r="1195" spans="1:84" s="62" customFormat="1" ht="15" customHeight="1">
      <c r="A1195" s="49"/>
      <c r="B1195" s="2">
        <v>563</v>
      </c>
      <c r="C1195" s="2">
        <v>60</v>
      </c>
      <c r="D1195" s="47" t="s">
        <v>1904</v>
      </c>
      <c r="E1195" s="47" t="s">
        <v>1508</v>
      </c>
      <c r="F1195" s="89" t="s">
        <v>1553</v>
      </c>
      <c r="G1195" s="48">
        <v>1983</v>
      </c>
      <c r="H1195" s="49" t="s">
        <v>36</v>
      </c>
      <c r="I1195" s="2" t="str">
        <f>IF(G1195&lt;=1953,"Z60",IF(G1195&lt;=1963,"Z50",IF(G1195&lt;=1973,"Z40","Z")))</f>
        <v>Z</v>
      </c>
      <c r="J1195" s="105">
        <f t="shared" si="91"/>
        <v>155.88</v>
      </c>
      <c r="K1195" s="249">
        <f t="shared" si="92"/>
        <v>155.92999999999998</v>
      </c>
      <c r="L1195" s="51">
        <f t="shared" si="93"/>
        <v>1</v>
      </c>
      <c r="M1195" s="52" t="str">
        <f t="shared" si="94"/>
        <v>nie</v>
      </c>
      <c r="N1195" s="106">
        <f>IF($M1195="ano",LARGE((Q1195,U1195,Y1195,AC1195,AG1195,AK1195,AO1195,AS1195,AW1195,BA1195,BE1195,BI1195,BM1195,BQ1195,BU1195,BY1195,CC1195),1)+LARGE((Q1195,U1195,Y1195,AC1195,AG1195,AK1195,AO1195,AS1195,AW1195,BA1195,BE1195,BI1195,BM1195,BQ1195,BU1195,BY1195,CC1195),2)+LARGE((Q1195,U1195,Y1195,AC1195,AG1195,AK1195,AO1195,AS1195,AW1195,BA1195,BE1195,BI1195,BM1195,BQ1195,BU1195,BY1195,CC1195),3)+LARGE((Q1195,U1195,Y1195,AC1195,AG1195,AK1195,AO1195,AS1195,AW1195,BA1195,BE1195,BI1195,BM1195,BQ1195,BU1195,BY1195,CC1195),4)+LARGE((Q1195,U1195,Y1195,AC1195,AG1195,AK1195,AO1195,AS1195,AW1195,BA1195,BE1195,BI1195,BM1195,BQ1195,BU1195,BY1195,CC1195),5),J1195)</f>
        <v>155.88</v>
      </c>
      <c r="O1195" s="250">
        <f>IF($M1195="ano",LARGE((S1195,W1195,AA1195,AE1195,AI1195,AM1195,AQ1195,AU1195,AY1195,BC1195,BG1195,BK1195,BO1195,BS1195,BW1195,CA1195,CE1195),1)+LARGE((S1195,W1195,AA1195,AE1195,AI1195,AM1195,AQ1195,AU1195,AY1195,BC1195,BG1195,BK1195,BO1195,BS1195,BW1195,CA1195,CE1195),2)+LARGE((S1195,W1195,AA1195,AE1195,AI1195,AM1195,AQ1195,AU1195,AY1195,BC1195,BG1195,BK1195,BO1195,BS1195,BW1195,CA1195,CE1195),3)+LARGE((S1195,W1195,AA1195,AE1195,AI1195,AM1195,AQ1195,AU1195,AY1195,BC1195,BG1195,BK1195,BO1195,BS1195,BW1195,CA1195,CE1195),4)+LARGE((S1195,W1195,AA1195,AE1195,AI1195,AM1195,AQ1195,AU1195,AY1195,BC1195,BG1195,BK1195,BO1195,BS1195,BW1195,CA1195,CE1195),5),K1195)</f>
        <v>155.92999999999998</v>
      </c>
      <c r="P1195" s="191"/>
      <c r="Q1195" s="192"/>
      <c r="R1195" s="192"/>
      <c r="S1195" s="193"/>
      <c r="T1195" s="194">
        <v>9.7662037037037033E-2</v>
      </c>
      <c r="U1195" s="256">
        <v>155.88</v>
      </c>
      <c r="V1195" s="194">
        <v>9.763273842592593E-2</v>
      </c>
      <c r="W1195" s="256">
        <v>155.92999999999998</v>
      </c>
      <c r="X1195" s="197"/>
      <c r="Y1195" s="198" t="s">
        <v>247</v>
      </c>
      <c r="Z1195" s="198"/>
      <c r="AA1195" s="199" t="s">
        <v>247</v>
      </c>
      <c r="AB1195" s="200"/>
      <c r="AC1195" s="201"/>
      <c r="AD1195" s="201"/>
      <c r="AE1195" s="202"/>
      <c r="AF1195" s="203"/>
      <c r="AG1195" s="204" t="s">
        <v>247</v>
      </c>
      <c r="AH1195" s="204"/>
      <c r="AI1195" s="205"/>
      <c r="AJ1195" s="200"/>
      <c r="AK1195" s="201" t="s">
        <v>247</v>
      </c>
      <c r="AL1195" s="201"/>
      <c r="AM1195" s="202"/>
      <c r="AN1195" s="206"/>
      <c r="AO1195" s="207" t="s">
        <v>247</v>
      </c>
      <c r="AP1195" s="207"/>
      <c r="AQ1195" s="208"/>
      <c r="AR1195" s="77"/>
      <c r="AS1195" s="60"/>
      <c r="AT1195" s="60"/>
      <c r="AU1195" s="202"/>
      <c r="AV1195" s="78"/>
      <c r="AW1195" s="231"/>
      <c r="AX1195" s="231"/>
      <c r="AY1195" s="253"/>
      <c r="AZ1195" s="64"/>
      <c r="BA1195" s="207"/>
      <c r="BB1195" s="207"/>
      <c r="BC1195" s="208"/>
      <c r="BD1195" s="210"/>
      <c r="BE1195" s="211"/>
      <c r="BF1195" s="211"/>
      <c r="BG1195" s="212"/>
      <c r="BH1195" s="213"/>
      <c r="BI1195" s="214"/>
      <c r="BJ1195" s="214"/>
      <c r="BK1195" s="215"/>
      <c r="BL1195" s="112"/>
      <c r="BM1195" s="233"/>
      <c r="BN1195" s="233"/>
      <c r="BO1195" s="255"/>
      <c r="BP1195" s="216"/>
      <c r="BQ1195" s="216"/>
      <c r="BR1195" s="216"/>
      <c r="BS1195" s="217"/>
      <c r="BT1195" s="218"/>
      <c r="BU1195" s="259"/>
      <c r="BV1195" s="259"/>
      <c r="BW1195" s="260"/>
      <c r="BX1195" s="219"/>
      <c r="BY1195" s="257"/>
      <c r="BZ1195" s="257"/>
      <c r="CA1195" s="257"/>
      <c r="CB1195" s="221"/>
      <c r="CC1195" s="222"/>
      <c r="CD1195" s="222"/>
      <c r="CE1195" s="222"/>
      <c r="CF1195" s="49"/>
    </row>
    <row r="1196" spans="1:84" s="62" customFormat="1" ht="15" customHeight="1">
      <c r="A1196" s="49"/>
      <c r="B1196" s="2">
        <v>576</v>
      </c>
      <c r="C1196" s="2">
        <v>61</v>
      </c>
      <c r="D1196" s="49" t="s">
        <v>1080</v>
      </c>
      <c r="E1196" s="49" t="s">
        <v>466</v>
      </c>
      <c r="F1196" s="93" t="s">
        <v>983</v>
      </c>
      <c r="G1196" s="85">
        <v>1975</v>
      </c>
      <c r="H1196" s="49" t="s">
        <v>36</v>
      </c>
      <c r="I1196" s="49" t="s">
        <v>36</v>
      </c>
      <c r="J1196" s="105">
        <f t="shared" si="91"/>
        <v>150.61000000000001</v>
      </c>
      <c r="K1196" s="249">
        <f t="shared" si="92"/>
        <v>153.91999999999999</v>
      </c>
      <c r="L1196" s="51">
        <f t="shared" si="93"/>
        <v>1</v>
      </c>
      <c r="M1196" s="52" t="str">
        <f t="shared" si="94"/>
        <v>nie</v>
      </c>
      <c r="N1196" s="106">
        <f>IF($M1196="ano",LARGE((Q1196,U1196,Y1196,AC1196,AG1196,AK1196,AO1196,AS1196,AW1196,BA1196,BE1196,BI1196,BM1196,BQ1196,BU1196,BY1196,CC1196),1)+LARGE((Q1196,U1196,Y1196,AC1196,AG1196,AK1196,AO1196,AS1196,AW1196,BA1196,BE1196,BI1196,BM1196,BQ1196,BU1196,BY1196,CC1196),2)+LARGE((Q1196,U1196,Y1196,AC1196,AG1196,AK1196,AO1196,AS1196,AW1196,BA1196,BE1196,BI1196,BM1196,BQ1196,BU1196,BY1196,CC1196),3)+LARGE((Q1196,U1196,Y1196,AC1196,AG1196,AK1196,AO1196,AS1196,AW1196,BA1196,BE1196,BI1196,BM1196,BQ1196,BU1196,BY1196,CC1196),4)+LARGE((Q1196,U1196,Y1196,AC1196,AG1196,AK1196,AO1196,AS1196,AW1196,BA1196,BE1196,BI1196,BM1196,BQ1196,BU1196,BY1196,CC1196),5),J1196)</f>
        <v>150.61000000000001</v>
      </c>
      <c r="O1196" s="250">
        <f>IF($M1196="ano",LARGE((S1196,W1196,AA1196,AE1196,AI1196,AM1196,AQ1196,AU1196,AY1196,BC1196,BG1196,BK1196,BO1196,BS1196,BW1196,CA1196,CE1196),1)+LARGE((S1196,W1196,AA1196,AE1196,AI1196,AM1196,AQ1196,AU1196,AY1196,BC1196,BG1196,BK1196,BO1196,BS1196,BW1196,CA1196,CE1196),2)+LARGE((S1196,W1196,AA1196,AE1196,AI1196,AM1196,AQ1196,AU1196,AY1196,BC1196,BG1196,BK1196,BO1196,BS1196,BW1196,CA1196,CE1196),3)+LARGE((S1196,W1196,AA1196,AE1196,AI1196,AM1196,AQ1196,AU1196,AY1196,BC1196,BG1196,BK1196,BO1196,BS1196,BW1196,CA1196,CE1196),4)+LARGE((S1196,W1196,AA1196,AE1196,AI1196,AM1196,AQ1196,AU1196,AY1196,BC1196,BG1196,BK1196,BO1196,BS1196,BW1196,CA1196,CE1196),5),K1196)</f>
        <v>153.91999999999999</v>
      </c>
      <c r="P1196" s="54"/>
      <c r="Q1196" s="55"/>
      <c r="R1196" s="55"/>
      <c r="S1196" s="55"/>
      <c r="T1196" s="56"/>
      <c r="U1196" s="57"/>
      <c r="V1196" s="57"/>
      <c r="W1196" s="57"/>
      <c r="X1196" s="58"/>
      <c r="Y1196" s="59"/>
      <c r="Z1196" s="59"/>
      <c r="AA1196" s="59"/>
      <c r="AB1196" s="77"/>
      <c r="AC1196" s="60"/>
      <c r="AD1196" s="60"/>
      <c r="AE1196" s="60"/>
      <c r="AF1196" s="61"/>
      <c r="AG1196" s="61"/>
      <c r="AH1196" s="61"/>
      <c r="AI1196" s="61"/>
      <c r="AJ1196" s="200"/>
      <c r="AK1196" s="201"/>
      <c r="AL1196" s="201"/>
      <c r="AM1196" s="201"/>
      <c r="AO1196" s="63"/>
      <c r="AP1196" s="63"/>
      <c r="AQ1196" s="63"/>
      <c r="AR1196" s="77"/>
      <c r="AS1196" s="60"/>
      <c r="AT1196" s="60"/>
      <c r="AU1196" s="60"/>
      <c r="AV1196" s="78"/>
      <c r="AW1196" s="79"/>
      <c r="AX1196" s="79"/>
      <c r="AY1196" s="79"/>
      <c r="AZ1196" s="64"/>
      <c r="BA1196" s="65"/>
      <c r="BB1196" s="65"/>
      <c r="BC1196" s="65"/>
      <c r="BD1196" s="66"/>
      <c r="BE1196" s="67"/>
      <c r="BF1196" s="67"/>
      <c r="BG1196" s="67"/>
      <c r="BH1196" s="213"/>
      <c r="BI1196" s="214"/>
      <c r="BJ1196" s="214"/>
      <c r="BK1196" s="215"/>
      <c r="BL1196" s="112">
        <v>6.5243055555555554E-2</v>
      </c>
      <c r="BM1196" s="233">
        <v>150.61000000000001</v>
      </c>
      <c r="BN1196" s="112">
        <v>6.3840329861111114E-2</v>
      </c>
      <c r="BO1196" s="233">
        <v>153.91999999999999</v>
      </c>
      <c r="BP1196" s="69"/>
      <c r="BQ1196" s="69"/>
      <c r="BR1196" s="69"/>
      <c r="BS1196" s="69"/>
      <c r="BT1196" s="218"/>
      <c r="BU1196" s="259"/>
      <c r="BV1196" s="259"/>
      <c r="BW1196" s="260"/>
      <c r="BX1196" s="219"/>
      <c r="BY1196" s="257"/>
      <c r="BZ1196" s="257"/>
      <c r="CA1196" s="257"/>
      <c r="CB1196" s="221"/>
      <c r="CC1196" s="222"/>
      <c r="CD1196" s="222"/>
      <c r="CE1196" s="222"/>
      <c r="CF1196" s="49"/>
    </row>
    <row r="1197" spans="1:84" s="62" customFormat="1" ht="15" customHeight="1">
      <c r="A1197" s="49"/>
      <c r="B1197" s="2">
        <v>607</v>
      </c>
      <c r="C1197" s="2">
        <v>62</v>
      </c>
      <c r="D1197" s="49" t="s">
        <v>1088</v>
      </c>
      <c r="E1197" s="49" t="s">
        <v>1688</v>
      </c>
      <c r="F1197" s="93" t="s">
        <v>988</v>
      </c>
      <c r="G1197" s="85">
        <v>1982</v>
      </c>
      <c r="H1197" s="49" t="s">
        <v>36</v>
      </c>
      <c r="I1197" s="49" t="s">
        <v>36</v>
      </c>
      <c r="J1197" s="105">
        <f t="shared" si="91"/>
        <v>149.68</v>
      </c>
      <c r="K1197" s="249">
        <f t="shared" si="92"/>
        <v>149.85</v>
      </c>
      <c r="L1197" s="51">
        <f t="shared" si="93"/>
        <v>1</v>
      </c>
      <c r="M1197" s="52" t="str">
        <f t="shared" si="94"/>
        <v>nie</v>
      </c>
      <c r="N1197" s="106">
        <f>IF($M1197="ano",LARGE((Q1197,U1197,Y1197,AC1197,AG1197,AK1197,AO1197,AS1197,AW1197,BA1197,BE1197,BI1197,BM1197,BQ1197,BU1197,BY1197,CC1197),1)+LARGE((Q1197,U1197,Y1197,AC1197,AG1197,AK1197,AO1197,AS1197,AW1197,BA1197,BE1197,BI1197,BM1197,BQ1197,BU1197,BY1197,CC1197),2)+LARGE((Q1197,U1197,Y1197,AC1197,AG1197,AK1197,AO1197,AS1197,AW1197,BA1197,BE1197,BI1197,BM1197,BQ1197,BU1197,BY1197,CC1197),3)+LARGE((Q1197,U1197,Y1197,AC1197,AG1197,AK1197,AO1197,AS1197,AW1197,BA1197,BE1197,BI1197,BM1197,BQ1197,BU1197,BY1197,CC1197),4)+LARGE((Q1197,U1197,Y1197,AC1197,AG1197,AK1197,AO1197,AS1197,AW1197,BA1197,BE1197,BI1197,BM1197,BQ1197,BU1197,BY1197,CC1197),5),J1197)</f>
        <v>149.68</v>
      </c>
      <c r="O1197" s="250">
        <f>IF($M1197="ano",LARGE((S1197,W1197,AA1197,AE1197,AI1197,AM1197,AQ1197,AU1197,AY1197,BC1197,BG1197,BK1197,BO1197,BS1197,BW1197,CA1197,CE1197),1)+LARGE((S1197,W1197,AA1197,AE1197,AI1197,AM1197,AQ1197,AU1197,AY1197,BC1197,BG1197,BK1197,BO1197,BS1197,BW1197,CA1197,CE1197),2)+LARGE((S1197,W1197,AA1197,AE1197,AI1197,AM1197,AQ1197,AU1197,AY1197,BC1197,BG1197,BK1197,BO1197,BS1197,BW1197,CA1197,CE1197),3)+LARGE((S1197,W1197,AA1197,AE1197,AI1197,AM1197,AQ1197,AU1197,AY1197,BC1197,BG1197,BK1197,BO1197,BS1197,BW1197,CA1197,CE1197),4)+LARGE((S1197,W1197,AA1197,AE1197,AI1197,AM1197,AQ1197,AU1197,AY1197,BC1197,BG1197,BK1197,BO1197,BS1197,BW1197,CA1197,CE1197),5),K1197)</f>
        <v>149.85</v>
      </c>
      <c r="P1197" s="54"/>
      <c r="Q1197" s="55"/>
      <c r="R1197" s="55"/>
      <c r="S1197" s="55"/>
      <c r="T1197" s="56"/>
      <c r="U1197" s="57"/>
      <c r="V1197" s="57"/>
      <c r="W1197" s="57"/>
      <c r="X1197" s="58"/>
      <c r="Y1197" s="59"/>
      <c r="Z1197" s="59"/>
      <c r="AA1197" s="59"/>
      <c r="AB1197" s="77"/>
      <c r="AC1197" s="60"/>
      <c r="AD1197" s="60"/>
      <c r="AE1197" s="60"/>
      <c r="AF1197" s="61"/>
      <c r="AG1197" s="61"/>
      <c r="AH1197" s="61"/>
      <c r="AI1197" s="61"/>
      <c r="AJ1197" s="200"/>
      <c r="AK1197" s="201"/>
      <c r="AL1197" s="201"/>
      <c r="AM1197" s="201"/>
      <c r="AO1197" s="63"/>
      <c r="AP1197" s="63"/>
      <c r="AQ1197" s="63"/>
      <c r="AR1197" s="77"/>
      <c r="AS1197" s="60"/>
      <c r="AT1197" s="60"/>
      <c r="AU1197" s="60"/>
      <c r="AV1197" s="78"/>
      <c r="AW1197" s="79"/>
      <c r="AX1197" s="79"/>
      <c r="AY1197" s="79"/>
      <c r="AZ1197" s="64"/>
      <c r="BA1197" s="65"/>
      <c r="BB1197" s="65"/>
      <c r="BC1197" s="65"/>
      <c r="BD1197" s="66"/>
      <c r="BE1197" s="67"/>
      <c r="BF1197" s="67"/>
      <c r="BG1197" s="67"/>
      <c r="BH1197" s="213"/>
      <c r="BI1197" s="214"/>
      <c r="BJ1197" s="214"/>
      <c r="BK1197" s="215"/>
      <c r="BL1197" s="112">
        <v>6.548611111111112E-2</v>
      </c>
      <c r="BM1197" s="233">
        <v>149.68</v>
      </c>
      <c r="BN1197" s="112">
        <v>6.5414076388888895E-2</v>
      </c>
      <c r="BO1197" s="233">
        <v>149.85</v>
      </c>
      <c r="BP1197" s="69"/>
      <c r="BQ1197" s="69"/>
      <c r="BR1197" s="69"/>
      <c r="BS1197" s="69"/>
      <c r="BT1197" s="218"/>
      <c r="BU1197" s="259"/>
      <c r="BV1197" s="259"/>
      <c r="BW1197" s="260"/>
      <c r="BX1197" s="219"/>
      <c r="BY1197" s="257"/>
      <c r="BZ1197" s="257"/>
      <c r="CA1197" s="257"/>
      <c r="CB1197" s="221"/>
      <c r="CC1197" s="222"/>
      <c r="CD1197" s="222"/>
      <c r="CE1197" s="222"/>
      <c r="CF1197" s="49"/>
    </row>
    <row r="1198" spans="1:84" s="62" customFormat="1" ht="15" customHeight="1">
      <c r="A1198" s="49"/>
      <c r="B1198" s="2">
        <v>614</v>
      </c>
      <c r="C1198" s="2">
        <v>63</v>
      </c>
      <c r="D1198" s="47" t="s">
        <v>2317</v>
      </c>
      <c r="E1198" s="47" t="s">
        <v>2316</v>
      </c>
      <c r="F1198" s="89" t="s">
        <v>2318</v>
      </c>
      <c r="G1198" s="48">
        <v>1987</v>
      </c>
      <c r="H1198" s="49" t="s">
        <v>36</v>
      </c>
      <c r="I1198" s="2" t="str">
        <f>IF(G1198&lt;=1953,"Z60",IF(G1198&lt;=1963,"Z50",IF(G1198&lt;=1973,"Z40","Z")))</f>
        <v>Z</v>
      </c>
      <c r="J1198" s="105">
        <f t="shared" si="91"/>
        <v>149.44</v>
      </c>
      <c r="K1198" s="249">
        <f t="shared" si="92"/>
        <v>149.44</v>
      </c>
      <c r="L1198" s="51">
        <f t="shared" si="93"/>
        <v>2</v>
      </c>
      <c r="M1198" s="52" t="str">
        <f t="shared" si="94"/>
        <v>nie</v>
      </c>
      <c r="N1198" s="106">
        <f>IF($M1198="ano",LARGE((Q1198,U1198,Y1198,AC1198,AG1198,AK1198,AO1198,AS1198,AW1198,BA1198,BE1198,BI1198,BM1198,BQ1198,BU1198,BY1198,CC1198),1)+LARGE((Q1198,U1198,Y1198,AC1198,AG1198,AK1198,AO1198,AS1198,AW1198,BA1198,BE1198,BI1198,BM1198,BQ1198,BU1198,BY1198,CC1198),2)+LARGE((Q1198,U1198,Y1198,AC1198,AG1198,AK1198,AO1198,AS1198,AW1198,BA1198,BE1198,BI1198,BM1198,BQ1198,BU1198,BY1198,CC1198),3)+LARGE((Q1198,U1198,Y1198,AC1198,AG1198,AK1198,AO1198,AS1198,AW1198,BA1198,BE1198,BI1198,BM1198,BQ1198,BU1198,BY1198,CC1198),4)+LARGE((Q1198,U1198,Y1198,AC1198,AG1198,AK1198,AO1198,AS1198,AW1198,BA1198,BE1198,BI1198,BM1198,BQ1198,BU1198,BY1198,CC1198),5),J1198)</f>
        <v>149.44</v>
      </c>
      <c r="O1198" s="250">
        <f>IF($M1198="ano",LARGE((S1198,W1198,AA1198,AE1198,AI1198,AM1198,AQ1198,AU1198,AY1198,BC1198,BG1198,BK1198,BO1198,BS1198,BW1198,CA1198,CE1198),1)+LARGE((S1198,W1198,AA1198,AE1198,AI1198,AM1198,AQ1198,AU1198,AY1198,BC1198,BG1198,BK1198,BO1198,BS1198,BW1198,CA1198,CE1198),2)+LARGE((S1198,W1198,AA1198,AE1198,AI1198,AM1198,AQ1198,AU1198,AY1198,BC1198,BG1198,BK1198,BO1198,BS1198,BW1198,CA1198,CE1198),3)+LARGE((S1198,W1198,AA1198,AE1198,AI1198,AM1198,AQ1198,AU1198,AY1198,BC1198,BG1198,BK1198,BO1198,BS1198,BW1198,CA1198,CE1198),4)+LARGE((S1198,W1198,AA1198,AE1198,AI1198,AM1198,AQ1198,AU1198,AY1198,BC1198,BG1198,BK1198,BO1198,BS1198,BW1198,CA1198,CE1198),5),K1198)</f>
        <v>149.44</v>
      </c>
      <c r="P1198" s="191"/>
      <c r="Q1198" s="192"/>
      <c r="R1198" s="192"/>
      <c r="S1198" s="193"/>
      <c r="T1198" s="194">
        <v>0.12577546296296296</v>
      </c>
      <c r="U1198" s="256">
        <v>74.09</v>
      </c>
      <c r="V1198" s="194">
        <v>0.12577546296296296</v>
      </c>
      <c r="W1198" s="256">
        <v>74.09</v>
      </c>
      <c r="X1198" s="197"/>
      <c r="Y1198" s="198" t="s">
        <v>247</v>
      </c>
      <c r="Z1198" s="198"/>
      <c r="AA1198" s="199" t="s">
        <v>247</v>
      </c>
      <c r="AB1198" s="200"/>
      <c r="AC1198" s="201"/>
      <c r="AD1198" s="201"/>
      <c r="AE1198" s="202"/>
      <c r="AF1198" s="203"/>
      <c r="AG1198" s="204"/>
      <c r="AH1198" s="204"/>
      <c r="AI1198" s="205"/>
      <c r="AJ1198" s="200"/>
      <c r="AK1198" s="201" t="s">
        <v>247</v>
      </c>
      <c r="AL1198" s="201"/>
      <c r="AM1198" s="202"/>
      <c r="AN1198" s="206"/>
      <c r="AO1198" s="207" t="s">
        <v>247</v>
      </c>
      <c r="AP1198" s="207"/>
      <c r="AQ1198" s="208"/>
      <c r="AR1198" s="77"/>
      <c r="AS1198" s="60"/>
      <c r="AT1198" s="60"/>
      <c r="AU1198" s="202"/>
      <c r="AV1198" s="78"/>
      <c r="AW1198" s="231"/>
      <c r="AX1198" s="231"/>
      <c r="AY1198" s="253"/>
      <c r="AZ1198" s="64"/>
      <c r="BA1198" s="207"/>
      <c r="BB1198" s="207"/>
      <c r="BC1198" s="208"/>
      <c r="BD1198" s="210">
        <v>7.9490740740740737E-2</v>
      </c>
      <c r="BE1198" s="258">
        <v>75.349999999999994</v>
      </c>
      <c r="BF1198" s="210">
        <v>7.9490740740740737E-2</v>
      </c>
      <c r="BG1198" s="258">
        <v>75.349999999999994</v>
      </c>
      <c r="BH1198" s="213"/>
      <c r="BI1198" s="214"/>
      <c r="BJ1198" s="214"/>
      <c r="BK1198" s="215"/>
      <c r="BL1198" s="112"/>
      <c r="BM1198" s="233"/>
      <c r="BN1198" s="233"/>
      <c r="BO1198" s="255"/>
      <c r="BP1198" s="216"/>
      <c r="BQ1198" s="216"/>
      <c r="BR1198" s="216"/>
      <c r="BS1198" s="217"/>
      <c r="BT1198" s="218"/>
      <c r="BU1198" s="259"/>
      <c r="BV1198" s="259"/>
      <c r="BW1198" s="260"/>
      <c r="BX1198" s="219"/>
      <c r="BY1198" s="257"/>
      <c r="BZ1198" s="257"/>
      <c r="CA1198" s="257"/>
      <c r="CB1198" s="221"/>
      <c r="CC1198" s="222"/>
      <c r="CD1198" s="222"/>
      <c r="CE1198" s="222"/>
      <c r="CF1198" s="49"/>
    </row>
    <row r="1199" spans="1:84" s="62" customFormat="1" ht="15" customHeight="1">
      <c r="A1199" s="49"/>
      <c r="B1199" s="2">
        <v>626</v>
      </c>
      <c r="C1199" s="2">
        <v>64</v>
      </c>
      <c r="D1199" s="49" t="s">
        <v>1092</v>
      </c>
      <c r="E1199" s="49" t="s">
        <v>1827</v>
      </c>
      <c r="F1199" s="93" t="s">
        <v>980</v>
      </c>
      <c r="G1199" s="85">
        <v>1974</v>
      </c>
      <c r="H1199" s="49" t="s">
        <v>36</v>
      </c>
      <c r="I1199" s="49" t="s">
        <v>36</v>
      </c>
      <c r="J1199" s="105">
        <f t="shared" si="91"/>
        <v>144.51</v>
      </c>
      <c r="K1199" s="249">
        <f t="shared" si="92"/>
        <v>148.45999999999998</v>
      </c>
      <c r="L1199" s="51">
        <f t="shared" si="93"/>
        <v>1</v>
      </c>
      <c r="M1199" s="52" t="str">
        <f t="shared" si="94"/>
        <v>nie</v>
      </c>
      <c r="N1199" s="106">
        <f>IF($M1199="ano",LARGE((Q1199,U1199,Y1199,AC1199,AG1199,AK1199,AO1199,AS1199,AW1199,BA1199,BE1199,BI1199,BM1199,BQ1199,BU1199,BY1199,CC1199),1)+LARGE((Q1199,U1199,Y1199,AC1199,AG1199,AK1199,AO1199,AS1199,AW1199,BA1199,BE1199,BI1199,BM1199,BQ1199,BU1199,BY1199,CC1199),2)+LARGE((Q1199,U1199,Y1199,AC1199,AG1199,AK1199,AO1199,AS1199,AW1199,BA1199,BE1199,BI1199,BM1199,BQ1199,BU1199,BY1199,CC1199),3)+LARGE((Q1199,U1199,Y1199,AC1199,AG1199,AK1199,AO1199,AS1199,AW1199,BA1199,BE1199,BI1199,BM1199,BQ1199,BU1199,BY1199,CC1199),4)+LARGE((Q1199,U1199,Y1199,AC1199,AG1199,AK1199,AO1199,AS1199,AW1199,BA1199,BE1199,BI1199,BM1199,BQ1199,BU1199,BY1199,CC1199),5),J1199)</f>
        <v>144.51</v>
      </c>
      <c r="O1199" s="250">
        <f>IF($M1199="ano",LARGE((S1199,W1199,AA1199,AE1199,AI1199,AM1199,AQ1199,AU1199,AY1199,BC1199,BG1199,BK1199,BO1199,BS1199,BW1199,CA1199,CE1199),1)+LARGE((S1199,W1199,AA1199,AE1199,AI1199,AM1199,AQ1199,AU1199,AY1199,BC1199,BG1199,BK1199,BO1199,BS1199,BW1199,CA1199,CE1199),2)+LARGE((S1199,W1199,AA1199,AE1199,AI1199,AM1199,AQ1199,AU1199,AY1199,BC1199,BG1199,BK1199,BO1199,BS1199,BW1199,CA1199,CE1199),3)+LARGE((S1199,W1199,AA1199,AE1199,AI1199,AM1199,AQ1199,AU1199,AY1199,BC1199,BG1199,BK1199,BO1199,BS1199,BW1199,CA1199,CE1199),4)+LARGE((S1199,W1199,AA1199,AE1199,AI1199,AM1199,AQ1199,AU1199,AY1199,BC1199,BG1199,BK1199,BO1199,BS1199,BW1199,CA1199,CE1199),5),K1199)</f>
        <v>148.45999999999998</v>
      </c>
      <c r="P1199" s="54"/>
      <c r="Q1199" s="55"/>
      <c r="R1199" s="55"/>
      <c r="S1199" s="55"/>
      <c r="T1199" s="56"/>
      <c r="U1199" s="57"/>
      <c r="V1199" s="57"/>
      <c r="W1199" s="57"/>
      <c r="X1199" s="58"/>
      <c r="Y1199" s="59"/>
      <c r="Z1199" s="59"/>
      <c r="AA1199" s="59"/>
      <c r="AB1199" s="77"/>
      <c r="AC1199" s="60"/>
      <c r="AD1199" s="60"/>
      <c r="AE1199" s="60"/>
      <c r="AF1199" s="61"/>
      <c r="AG1199" s="61"/>
      <c r="AH1199" s="61"/>
      <c r="AI1199" s="61"/>
      <c r="AJ1199" s="200"/>
      <c r="AK1199" s="201"/>
      <c r="AL1199" s="201"/>
      <c r="AM1199" s="201"/>
      <c r="AO1199" s="63"/>
      <c r="AP1199" s="63"/>
      <c r="AQ1199" s="63"/>
      <c r="AR1199" s="77"/>
      <c r="AS1199" s="60"/>
      <c r="AT1199" s="60"/>
      <c r="AU1199" s="60"/>
      <c r="AV1199" s="78"/>
      <c r="AW1199" s="79"/>
      <c r="AX1199" s="79"/>
      <c r="AY1199" s="79"/>
      <c r="AZ1199" s="64"/>
      <c r="BA1199" s="65"/>
      <c r="BB1199" s="65"/>
      <c r="BC1199" s="65"/>
      <c r="BD1199" s="66"/>
      <c r="BE1199" s="67"/>
      <c r="BF1199" s="67"/>
      <c r="BG1199" s="67"/>
      <c r="BH1199" s="213"/>
      <c r="BI1199" s="214"/>
      <c r="BJ1199" s="214"/>
      <c r="BK1199" s="215"/>
      <c r="BL1199" s="112">
        <v>6.6840277777777776E-2</v>
      </c>
      <c r="BM1199" s="233">
        <v>144.51</v>
      </c>
      <c r="BN1199" s="112">
        <v>6.5062326388888897E-2</v>
      </c>
      <c r="BO1199" s="233">
        <v>148.45999999999998</v>
      </c>
      <c r="BP1199" s="69"/>
      <c r="BQ1199" s="69"/>
      <c r="BR1199" s="69"/>
      <c r="BS1199" s="69"/>
      <c r="BT1199" s="218"/>
      <c r="BU1199" s="259"/>
      <c r="BV1199" s="259"/>
      <c r="BW1199" s="260"/>
      <c r="BX1199" s="219"/>
      <c r="BY1199" s="257"/>
      <c r="BZ1199" s="257"/>
      <c r="CA1199" s="257"/>
      <c r="CB1199" s="221"/>
      <c r="CC1199" s="222"/>
      <c r="CD1199" s="222"/>
      <c r="CE1199" s="222"/>
      <c r="CF1199" s="49"/>
    </row>
    <row r="1200" spans="1:84" s="62" customFormat="1" ht="15" customHeight="1">
      <c r="A1200" s="49"/>
      <c r="B1200" s="2">
        <v>640</v>
      </c>
      <c r="C1200" s="2">
        <v>65</v>
      </c>
      <c r="D1200" s="47" t="s">
        <v>1518</v>
      </c>
      <c r="E1200" s="47" t="s">
        <v>1599</v>
      </c>
      <c r="F1200" s="89" t="s">
        <v>1519</v>
      </c>
      <c r="G1200" s="48">
        <v>1991</v>
      </c>
      <c r="H1200" s="49" t="s">
        <v>36</v>
      </c>
      <c r="I1200" s="2" t="str">
        <f>IF(G1200&lt;=1953,"Z60",IF(G1200&lt;=1963,"Z50",IF(G1200&lt;=1973,"Z40","Z")))</f>
        <v>Z</v>
      </c>
      <c r="J1200" s="105">
        <f t="shared" si="91"/>
        <v>147.02000000000001</v>
      </c>
      <c r="K1200" s="249">
        <f t="shared" si="92"/>
        <v>147.02000000000001</v>
      </c>
      <c r="L1200" s="51">
        <f t="shared" si="93"/>
        <v>1</v>
      </c>
      <c r="M1200" s="52" t="str">
        <f t="shared" si="94"/>
        <v>nie</v>
      </c>
      <c r="N1200" s="106">
        <f>IF($M1200="ano",LARGE((Q1200,U1200,Y1200,AC1200,AG1200,AK1200,AO1200,AS1200,AW1200,BA1200,BE1200,BI1200,BM1200,BQ1200,BU1200,BY1200,CC1200),1)+LARGE((Q1200,U1200,Y1200,AC1200,AG1200,AK1200,AO1200,AS1200,AW1200,BA1200,BE1200,BI1200,BM1200,BQ1200,BU1200,BY1200,CC1200),2)+LARGE((Q1200,U1200,Y1200,AC1200,AG1200,AK1200,AO1200,AS1200,AW1200,BA1200,BE1200,BI1200,BM1200,BQ1200,BU1200,BY1200,CC1200),3)+LARGE((Q1200,U1200,Y1200,AC1200,AG1200,AK1200,AO1200,AS1200,AW1200,BA1200,BE1200,BI1200,BM1200,BQ1200,BU1200,BY1200,CC1200),4)+LARGE((Q1200,U1200,Y1200,AC1200,AG1200,AK1200,AO1200,AS1200,AW1200,BA1200,BE1200,BI1200,BM1200,BQ1200,BU1200,BY1200,CC1200),5),J1200)</f>
        <v>147.02000000000001</v>
      </c>
      <c r="O1200" s="250">
        <f>IF($M1200="ano",LARGE((S1200,W1200,AA1200,AE1200,AI1200,AM1200,AQ1200,AU1200,AY1200,BC1200,BG1200,BK1200,BO1200,BS1200,BW1200,CA1200,CE1200),1)+LARGE((S1200,W1200,AA1200,AE1200,AI1200,AM1200,AQ1200,AU1200,AY1200,BC1200,BG1200,BK1200,BO1200,BS1200,BW1200,CA1200,CE1200),2)+LARGE((S1200,W1200,AA1200,AE1200,AI1200,AM1200,AQ1200,AU1200,AY1200,BC1200,BG1200,BK1200,BO1200,BS1200,BW1200,CA1200,CE1200),3)+LARGE((S1200,W1200,AA1200,AE1200,AI1200,AM1200,AQ1200,AU1200,AY1200,BC1200,BG1200,BK1200,BO1200,BS1200,BW1200,CA1200,CE1200),4)+LARGE((S1200,W1200,AA1200,AE1200,AI1200,AM1200,AQ1200,AU1200,AY1200,BC1200,BG1200,BK1200,BO1200,BS1200,BW1200,CA1200,CE1200),5),K1200)</f>
        <v>147.02000000000001</v>
      </c>
      <c r="P1200" s="191"/>
      <c r="Q1200" s="192"/>
      <c r="R1200" s="192"/>
      <c r="S1200" s="193"/>
      <c r="T1200" s="194"/>
      <c r="U1200" s="195"/>
      <c r="V1200" s="195"/>
      <c r="W1200" s="196"/>
      <c r="X1200" s="197">
        <v>6.5173611111111113E-2</v>
      </c>
      <c r="Y1200" s="261">
        <v>147.02000000000001</v>
      </c>
      <c r="Z1200" s="197">
        <v>6.5173611111111113E-2</v>
      </c>
      <c r="AA1200" s="261">
        <v>147.02000000000001</v>
      </c>
      <c r="AB1200" s="200"/>
      <c r="AC1200" s="201"/>
      <c r="AD1200" s="201"/>
      <c r="AE1200" s="202"/>
      <c r="AF1200" s="203"/>
      <c r="AG1200" s="204" t="s">
        <v>247</v>
      </c>
      <c r="AH1200" s="204"/>
      <c r="AI1200" s="205"/>
      <c r="AJ1200" s="200"/>
      <c r="AK1200" s="201" t="s">
        <v>247</v>
      </c>
      <c r="AL1200" s="201"/>
      <c r="AM1200" s="202"/>
      <c r="AN1200" s="206"/>
      <c r="AO1200" s="207" t="s">
        <v>247</v>
      </c>
      <c r="AP1200" s="207"/>
      <c r="AQ1200" s="208"/>
      <c r="AR1200" s="77"/>
      <c r="AS1200" s="60"/>
      <c r="AT1200" s="60"/>
      <c r="AU1200" s="202"/>
      <c r="AV1200" s="78"/>
      <c r="AW1200" s="231"/>
      <c r="AX1200" s="231"/>
      <c r="AY1200" s="253"/>
      <c r="AZ1200" s="64"/>
      <c r="BA1200" s="207"/>
      <c r="BB1200" s="207"/>
      <c r="BC1200" s="208"/>
      <c r="BD1200" s="210"/>
      <c r="BE1200" s="211"/>
      <c r="BF1200" s="211"/>
      <c r="BG1200" s="212"/>
      <c r="BH1200" s="213"/>
      <c r="BI1200" s="214"/>
      <c r="BJ1200" s="214"/>
      <c r="BK1200" s="215"/>
      <c r="BL1200" s="112"/>
      <c r="BM1200" s="233"/>
      <c r="BN1200" s="233"/>
      <c r="BO1200" s="255"/>
      <c r="BP1200" s="216"/>
      <c r="BQ1200" s="216"/>
      <c r="BR1200" s="216"/>
      <c r="BS1200" s="217"/>
      <c r="BT1200" s="218"/>
      <c r="BU1200" s="259"/>
      <c r="BV1200" s="259"/>
      <c r="BW1200" s="260"/>
      <c r="BX1200" s="219"/>
      <c r="BY1200" s="257"/>
      <c r="BZ1200" s="257"/>
      <c r="CA1200" s="257"/>
      <c r="CB1200" s="221"/>
      <c r="CC1200" s="222"/>
      <c r="CD1200" s="222"/>
      <c r="CE1200" s="222"/>
      <c r="CF1200" s="49"/>
    </row>
    <row r="1201" spans="1:84" s="62" customFormat="1" ht="15" customHeight="1">
      <c r="A1201" s="49"/>
      <c r="B1201" s="2">
        <v>642</v>
      </c>
      <c r="C1201" s="2">
        <v>66</v>
      </c>
      <c r="D1201" s="47" t="s">
        <v>1601</v>
      </c>
      <c r="E1201" s="47" t="s">
        <v>1600</v>
      </c>
      <c r="F1201" s="89" t="s">
        <v>1602</v>
      </c>
      <c r="G1201" s="48">
        <v>1988</v>
      </c>
      <c r="H1201" s="49" t="s">
        <v>36</v>
      </c>
      <c r="I1201" s="2" t="str">
        <f>IF(G1201&lt;=1953,"Z60",IF(G1201&lt;=1963,"Z50",IF(G1201&lt;=1973,"Z40","Z")))</f>
        <v>Z</v>
      </c>
      <c r="J1201" s="105">
        <f t="shared" si="91"/>
        <v>146.76</v>
      </c>
      <c r="K1201" s="249">
        <f t="shared" si="92"/>
        <v>146.76</v>
      </c>
      <c r="L1201" s="51">
        <f t="shared" si="93"/>
        <v>1</v>
      </c>
      <c r="M1201" s="52" t="str">
        <f t="shared" si="94"/>
        <v>nie</v>
      </c>
      <c r="N1201" s="106">
        <f>IF($M1201="ano",LARGE((Q1201,U1201,Y1201,AC1201,AG1201,AK1201,AO1201,AS1201,AW1201,BA1201,BE1201,BI1201,BM1201,BQ1201,BU1201,BY1201,CC1201),1)+LARGE((Q1201,U1201,Y1201,AC1201,AG1201,AK1201,AO1201,AS1201,AW1201,BA1201,BE1201,BI1201,BM1201,BQ1201,BU1201,BY1201,CC1201),2)+LARGE((Q1201,U1201,Y1201,AC1201,AG1201,AK1201,AO1201,AS1201,AW1201,BA1201,BE1201,BI1201,BM1201,BQ1201,BU1201,BY1201,CC1201),3)+LARGE((Q1201,U1201,Y1201,AC1201,AG1201,AK1201,AO1201,AS1201,AW1201,BA1201,BE1201,BI1201,BM1201,BQ1201,BU1201,BY1201,CC1201),4)+LARGE((Q1201,U1201,Y1201,AC1201,AG1201,AK1201,AO1201,AS1201,AW1201,BA1201,BE1201,BI1201,BM1201,BQ1201,BU1201,BY1201,CC1201),5),J1201)</f>
        <v>146.76</v>
      </c>
      <c r="O1201" s="250">
        <f>IF($M1201="ano",LARGE((S1201,W1201,AA1201,AE1201,AI1201,AM1201,AQ1201,AU1201,AY1201,BC1201,BG1201,BK1201,BO1201,BS1201,BW1201,CA1201,CE1201),1)+LARGE((S1201,W1201,AA1201,AE1201,AI1201,AM1201,AQ1201,AU1201,AY1201,BC1201,BG1201,BK1201,BO1201,BS1201,BW1201,CA1201,CE1201),2)+LARGE((S1201,W1201,AA1201,AE1201,AI1201,AM1201,AQ1201,AU1201,AY1201,BC1201,BG1201,BK1201,BO1201,BS1201,BW1201,CA1201,CE1201),3)+LARGE((S1201,W1201,AA1201,AE1201,AI1201,AM1201,AQ1201,AU1201,AY1201,BC1201,BG1201,BK1201,BO1201,BS1201,BW1201,CA1201,CE1201),4)+LARGE((S1201,W1201,AA1201,AE1201,AI1201,AM1201,AQ1201,AU1201,AY1201,BC1201,BG1201,BK1201,BO1201,BS1201,BW1201,CA1201,CE1201),5),K1201)</f>
        <v>146.76</v>
      </c>
      <c r="P1201" s="191"/>
      <c r="Q1201" s="192"/>
      <c r="R1201" s="192"/>
      <c r="S1201" s="193"/>
      <c r="T1201" s="194"/>
      <c r="U1201" s="195"/>
      <c r="V1201" s="195"/>
      <c r="W1201" s="196"/>
      <c r="X1201" s="197">
        <v>6.5231481481481488E-2</v>
      </c>
      <c r="Y1201" s="261">
        <v>146.76</v>
      </c>
      <c r="Z1201" s="197">
        <v>6.5231481481481488E-2</v>
      </c>
      <c r="AA1201" s="261">
        <v>146.76</v>
      </c>
      <c r="AB1201" s="200"/>
      <c r="AC1201" s="201"/>
      <c r="AD1201" s="201"/>
      <c r="AE1201" s="202"/>
      <c r="AF1201" s="203"/>
      <c r="AG1201" s="204" t="s">
        <v>247</v>
      </c>
      <c r="AH1201" s="204"/>
      <c r="AI1201" s="205"/>
      <c r="AJ1201" s="200"/>
      <c r="AK1201" s="201" t="s">
        <v>247</v>
      </c>
      <c r="AL1201" s="201"/>
      <c r="AM1201" s="202"/>
      <c r="AN1201" s="206"/>
      <c r="AO1201" s="207" t="s">
        <v>247</v>
      </c>
      <c r="AP1201" s="207"/>
      <c r="AQ1201" s="208"/>
      <c r="AR1201" s="77"/>
      <c r="AS1201" s="60"/>
      <c r="AT1201" s="60"/>
      <c r="AU1201" s="202"/>
      <c r="AV1201" s="78"/>
      <c r="AW1201" s="231"/>
      <c r="AX1201" s="231"/>
      <c r="AY1201" s="253"/>
      <c r="AZ1201" s="64"/>
      <c r="BA1201" s="207"/>
      <c r="BB1201" s="207"/>
      <c r="BC1201" s="208"/>
      <c r="BD1201" s="210"/>
      <c r="BE1201" s="211"/>
      <c r="BF1201" s="211"/>
      <c r="BG1201" s="212"/>
      <c r="BH1201" s="213"/>
      <c r="BI1201" s="214"/>
      <c r="BJ1201" s="214"/>
      <c r="BK1201" s="215"/>
      <c r="BL1201" s="112"/>
      <c r="BM1201" s="233"/>
      <c r="BN1201" s="233"/>
      <c r="BO1201" s="255"/>
      <c r="BP1201" s="216"/>
      <c r="BQ1201" s="216"/>
      <c r="BR1201" s="216"/>
      <c r="BS1201" s="217"/>
      <c r="BT1201" s="218"/>
      <c r="BU1201" s="259"/>
      <c r="BV1201" s="259"/>
      <c r="BW1201" s="260"/>
      <c r="BX1201" s="219"/>
      <c r="BY1201" s="257"/>
      <c r="BZ1201" s="257"/>
      <c r="CA1201" s="257"/>
      <c r="CB1201" s="221"/>
      <c r="CC1201" s="222"/>
      <c r="CD1201" s="222"/>
      <c r="CE1201" s="222"/>
      <c r="CF1201" s="49"/>
    </row>
    <row r="1202" spans="1:84" s="62" customFormat="1" ht="15" customHeight="1">
      <c r="A1202" s="49"/>
      <c r="B1202" s="2">
        <v>648</v>
      </c>
      <c r="C1202" s="2">
        <v>67</v>
      </c>
      <c r="D1202" s="49" t="s">
        <v>1071</v>
      </c>
      <c r="E1202" s="49" t="s">
        <v>586</v>
      </c>
      <c r="F1202" s="93" t="s">
        <v>989</v>
      </c>
      <c r="G1202" s="85">
        <v>1985</v>
      </c>
      <c r="H1202" s="49" t="s">
        <v>36</v>
      </c>
      <c r="I1202" s="49" t="s">
        <v>36</v>
      </c>
      <c r="J1202" s="105">
        <f t="shared" si="91"/>
        <v>146.01</v>
      </c>
      <c r="K1202" s="249">
        <f t="shared" si="92"/>
        <v>146.01</v>
      </c>
      <c r="L1202" s="51">
        <f t="shared" si="93"/>
        <v>1</v>
      </c>
      <c r="M1202" s="52" t="str">
        <f t="shared" si="94"/>
        <v>nie</v>
      </c>
      <c r="N1202" s="106">
        <f>IF($M1202="ano",LARGE((Q1202,U1202,Y1202,AC1202,AG1202,AK1202,AO1202,AS1202,AW1202,BA1202,BE1202,BI1202,BM1202,BQ1202,BU1202,BY1202,CC1202),1)+LARGE((Q1202,U1202,Y1202,AC1202,AG1202,AK1202,AO1202,AS1202,AW1202,BA1202,BE1202,BI1202,BM1202,BQ1202,BU1202,BY1202,CC1202),2)+LARGE((Q1202,U1202,Y1202,AC1202,AG1202,AK1202,AO1202,AS1202,AW1202,BA1202,BE1202,BI1202,BM1202,BQ1202,BU1202,BY1202,CC1202),3)+LARGE((Q1202,U1202,Y1202,AC1202,AG1202,AK1202,AO1202,AS1202,AW1202,BA1202,BE1202,BI1202,BM1202,BQ1202,BU1202,BY1202,CC1202),4)+LARGE((Q1202,U1202,Y1202,AC1202,AG1202,AK1202,AO1202,AS1202,AW1202,BA1202,BE1202,BI1202,BM1202,BQ1202,BU1202,BY1202,CC1202),5),J1202)</f>
        <v>146.01</v>
      </c>
      <c r="O1202" s="250">
        <f>IF($M1202="ano",LARGE((S1202,W1202,AA1202,AE1202,AI1202,AM1202,AQ1202,AU1202,AY1202,BC1202,BG1202,BK1202,BO1202,BS1202,BW1202,CA1202,CE1202),1)+LARGE((S1202,W1202,AA1202,AE1202,AI1202,AM1202,AQ1202,AU1202,AY1202,BC1202,BG1202,BK1202,BO1202,BS1202,BW1202,CA1202,CE1202),2)+LARGE((S1202,W1202,AA1202,AE1202,AI1202,AM1202,AQ1202,AU1202,AY1202,BC1202,BG1202,BK1202,BO1202,BS1202,BW1202,CA1202,CE1202),3)+LARGE((S1202,W1202,AA1202,AE1202,AI1202,AM1202,AQ1202,AU1202,AY1202,BC1202,BG1202,BK1202,BO1202,BS1202,BW1202,CA1202,CE1202),4)+LARGE((S1202,W1202,AA1202,AE1202,AI1202,AM1202,AQ1202,AU1202,AY1202,BC1202,BG1202,BK1202,BO1202,BS1202,BW1202,CA1202,CE1202),5),K1202)</f>
        <v>146.01</v>
      </c>
      <c r="P1202" s="54"/>
      <c r="Q1202" s="55"/>
      <c r="R1202" s="55"/>
      <c r="S1202" s="55"/>
      <c r="T1202" s="56"/>
      <c r="U1202" s="57"/>
      <c r="V1202" s="57"/>
      <c r="W1202" s="57"/>
      <c r="X1202" s="58"/>
      <c r="Y1202" s="59"/>
      <c r="Z1202" s="59"/>
      <c r="AA1202" s="59"/>
      <c r="AB1202" s="77"/>
      <c r="AC1202" s="60"/>
      <c r="AD1202" s="60"/>
      <c r="AE1202" s="60"/>
      <c r="AF1202" s="61"/>
      <c r="AG1202" s="61"/>
      <c r="AH1202" s="61"/>
      <c r="AI1202" s="61"/>
      <c r="AJ1202" s="200"/>
      <c r="AK1202" s="201"/>
      <c r="AL1202" s="201"/>
      <c r="AM1202" s="201"/>
      <c r="AO1202" s="63"/>
      <c r="AP1202" s="63"/>
      <c r="AQ1202" s="63"/>
      <c r="AR1202" s="77"/>
      <c r="AS1202" s="60"/>
      <c r="AT1202" s="60"/>
      <c r="AU1202" s="60"/>
      <c r="AV1202" s="78"/>
      <c r="AW1202" s="79"/>
      <c r="AX1202" s="79"/>
      <c r="AY1202" s="79"/>
      <c r="AZ1202" s="64"/>
      <c r="BA1202" s="65"/>
      <c r="BB1202" s="65"/>
      <c r="BC1202" s="65"/>
      <c r="BD1202" s="66"/>
      <c r="BE1202" s="67"/>
      <c r="BF1202" s="67"/>
      <c r="BG1202" s="67"/>
      <c r="BH1202" s="213"/>
      <c r="BI1202" s="214"/>
      <c r="BJ1202" s="214"/>
      <c r="BK1202" s="215"/>
      <c r="BL1202" s="112">
        <v>6.6446759259259261E-2</v>
      </c>
      <c r="BM1202" s="233">
        <v>146.01</v>
      </c>
      <c r="BN1202" s="112">
        <v>6.6446759259259261E-2</v>
      </c>
      <c r="BO1202" s="233">
        <v>146.01</v>
      </c>
      <c r="BP1202" s="69"/>
      <c r="BQ1202" s="69"/>
      <c r="BR1202" s="69"/>
      <c r="BS1202" s="69"/>
      <c r="BT1202" s="218"/>
      <c r="BU1202" s="259"/>
      <c r="BV1202" s="259"/>
      <c r="BW1202" s="260"/>
      <c r="BX1202" s="219"/>
      <c r="BY1202" s="257"/>
      <c r="BZ1202" s="257"/>
      <c r="CA1202" s="257"/>
      <c r="CB1202" s="221"/>
      <c r="CC1202" s="222"/>
      <c r="CD1202" s="222"/>
      <c r="CE1202" s="222"/>
      <c r="CF1202" s="49"/>
    </row>
    <row r="1203" spans="1:84" s="62" customFormat="1" ht="15" customHeight="1">
      <c r="A1203" s="49"/>
      <c r="B1203" s="2">
        <v>653</v>
      </c>
      <c r="C1203" s="2">
        <v>68</v>
      </c>
      <c r="D1203" s="49" t="s">
        <v>642</v>
      </c>
      <c r="E1203" s="49" t="s">
        <v>2429</v>
      </c>
      <c r="F1203" s="93" t="s">
        <v>248</v>
      </c>
      <c r="G1203" s="85" t="s">
        <v>365</v>
      </c>
      <c r="H1203" s="49" t="s">
        <v>36</v>
      </c>
      <c r="I1203" s="49" t="s">
        <v>40</v>
      </c>
      <c r="J1203" s="105">
        <f t="shared" si="91"/>
        <v>128.30000000000001</v>
      </c>
      <c r="K1203" s="249">
        <f t="shared" si="92"/>
        <v>145.34</v>
      </c>
      <c r="L1203" s="51">
        <f t="shared" si="93"/>
        <v>1</v>
      </c>
      <c r="M1203" s="52" t="str">
        <f t="shared" si="94"/>
        <v>nie</v>
      </c>
      <c r="N1203" s="106">
        <f>IF($M1203="ano",LARGE((Q1203,U1203,Y1203,AC1203,AG1203,AK1203,AO1203,AS1203,AW1203,BA1203,BE1203,BI1203,BM1203,BQ1203,BU1203,BY1203,CC1203),1)+LARGE((Q1203,U1203,Y1203,AC1203,AG1203,AK1203,AO1203,AS1203,AW1203,BA1203,BE1203,BI1203,BM1203,BQ1203,BU1203,BY1203,CC1203),2)+LARGE((Q1203,U1203,Y1203,AC1203,AG1203,AK1203,AO1203,AS1203,AW1203,BA1203,BE1203,BI1203,BM1203,BQ1203,BU1203,BY1203,CC1203),3)+LARGE((Q1203,U1203,Y1203,AC1203,AG1203,AK1203,AO1203,AS1203,AW1203,BA1203,BE1203,BI1203,BM1203,BQ1203,BU1203,BY1203,CC1203),4)+LARGE((Q1203,U1203,Y1203,AC1203,AG1203,AK1203,AO1203,AS1203,AW1203,BA1203,BE1203,BI1203,BM1203,BQ1203,BU1203,BY1203,CC1203),5),J1203)</f>
        <v>128.30000000000001</v>
      </c>
      <c r="O1203" s="250">
        <f>IF($M1203="ano",LARGE((S1203,W1203,AA1203,AE1203,AI1203,AM1203,AQ1203,AU1203,AY1203,BC1203,BG1203,BK1203,BO1203,BS1203,BW1203,CA1203,CE1203),1)+LARGE((S1203,W1203,AA1203,AE1203,AI1203,AM1203,AQ1203,AU1203,AY1203,BC1203,BG1203,BK1203,BO1203,BS1203,BW1203,CA1203,CE1203),2)+LARGE((S1203,W1203,AA1203,AE1203,AI1203,AM1203,AQ1203,AU1203,AY1203,BC1203,BG1203,BK1203,BO1203,BS1203,BW1203,CA1203,CE1203),3)+LARGE((S1203,W1203,AA1203,AE1203,AI1203,AM1203,AQ1203,AU1203,AY1203,BC1203,BG1203,BK1203,BO1203,BS1203,BW1203,CA1203,CE1203),4)+LARGE((S1203,W1203,AA1203,AE1203,AI1203,AM1203,AQ1203,AU1203,AY1203,BC1203,BG1203,BK1203,BO1203,BS1203,BW1203,CA1203,CE1203),5),K1203)</f>
        <v>145.34</v>
      </c>
      <c r="P1203" s="54"/>
      <c r="Q1203" s="55"/>
      <c r="R1203" s="55"/>
      <c r="S1203" s="193"/>
      <c r="T1203" s="56"/>
      <c r="U1203" s="57"/>
      <c r="V1203" s="57"/>
      <c r="W1203" s="196"/>
      <c r="X1203" s="58"/>
      <c r="Y1203" s="59" t="s">
        <v>247</v>
      </c>
      <c r="Z1203" s="59"/>
      <c r="AA1203" s="199" t="s">
        <v>247</v>
      </c>
      <c r="AB1203" s="77"/>
      <c r="AC1203" s="60"/>
      <c r="AD1203" s="60"/>
      <c r="AE1203" s="202"/>
      <c r="AF1203" s="61"/>
      <c r="AG1203" s="61" t="s">
        <v>247</v>
      </c>
      <c r="AH1203" s="61"/>
      <c r="AI1203" s="205"/>
      <c r="AJ1203" s="200"/>
      <c r="AK1203" s="201" t="s">
        <v>247</v>
      </c>
      <c r="AL1203" s="201"/>
      <c r="AM1203" s="202"/>
      <c r="AN1203" s="206">
        <v>3.4675925925925923E-2</v>
      </c>
      <c r="AO1203" s="251">
        <v>128.30000000000001</v>
      </c>
      <c r="AP1203" s="206">
        <v>3.0611907407407407E-2</v>
      </c>
      <c r="AQ1203" s="251">
        <v>145.34</v>
      </c>
      <c r="AR1203" s="77"/>
      <c r="AS1203" s="60"/>
      <c r="AT1203" s="60"/>
      <c r="AU1203" s="202"/>
      <c r="AV1203" s="78"/>
      <c r="AW1203" s="231"/>
      <c r="AX1203" s="231"/>
      <c r="AY1203" s="253"/>
      <c r="AZ1203" s="64"/>
      <c r="BA1203" s="207"/>
      <c r="BB1203" s="207"/>
      <c r="BC1203" s="208"/>
      <c r="BD1203" s="210"/>
      <c r="BE1203" s="211"/>
      <c r="BF1203" s="211"/>
      <c r="BG1203" s="212"/>
      <c r="BH1203" s="213"/>
      <c r="BI1203" s="214"/>
      <c r="BJ1203" s="214"/>
      <c r="BK1203" s="215"/>
      <c r="BL1203" s="112"/>
      <c r="BM1203" s="233"/>
      <c r="BN1203" s="233"/>
      <c r="BO1203" s="255"/>
      <c r="BP1203" s="69"/>
      <c r="BQ1203" s="69"/>
      <c r="BR1203" s="69"/>
      <c r="BS1203" s="217"/>
      <c r="BT1203" s="218"/>
      <c r="BU1203" s="259"/>
      <c r="BV1203" s="259"/>
      <c r="BW1203" s="260"/>
      <c r="BX1203" s="219"/>
      <c r="BY1203" s="257"/>
      <c r="BZ1203" s="257"/>
      <c r="CA1203" s="257"/>
      <c r="CB1203" s="221"/>
      <c r="CC1203" s="222"/>
      <c r="CD1203" s="222"/>
      <c r="CE1203" s="222"/>
      <c r="CF1203" s="49"/>
    </row>
    <row r="1204" spans="1:84" s="62" customFormat="1" ht="15" customHeight="1">
      <c r="A1204" s="49"/>
      <c r="B1204" s="2">
        <v>654</v>
      </c>
      <c r="C1204" s="2">
        <v>69</v>
      </c>
      <c r="D1204" s="49" t="s">
        <v>665</v>
      </c>
      <c r="E1204" s="49" t="s">
        <v>1517</v>
      </c>
      <c r="F1204" s="93" t="s">
        <v>328</v>
      </c>
      <c r="G1204" s="85" t="s">
        <v>309</v>
      </c>
      <c r="H1204" s="49" t="s">
        <v>36</v>
      </c>
      <c r="I1204" s="49" t="s">
        <v>36</v>
      </c>
      <c r="J1204" s="105">
        <f t="shared" si="91"/>
        <v>143.88999999999999</v>
      </c>
      <c r="K1204" s="249">
        <f t="shared" si="92"/>
        <v>145.29</v>
      </c>
      <c r="L1204" s="51">
        <f t="shared" si="93"/>
        <v>1</v>
      </c>
      <c r="M1204" s="52" t="str">
        <f t="shared" si="94"/>
        <v>nie</v>
      </c>
      <c r="N1204" s="106">
        <f>IF($M1204="ano",LARGE((Q1204,U1204,Y1204,AC1204,AG1204,AK1204,AO1204,AS1204,AW1204,BA1204,BE1204,BI1204,BM1204,BQ1204,BU1204,BY1204,CC1204),1)+LARGE((Q1204,U1204,Y1204,AC1204,AG1204,AK1204,AO1204,AS1204,AW1204,BA1204,BE1204,BI1204,BM1204,BQ1204,BU1204,BY1204,CC1204),2)+LARGE((Q1204,U1204,Y1204,AC1204,AG1204,AK1204,AO1204,AS1204,AW1204,BA1204,BE1204,BI1204,BM1204,BQ1204,BU1204,BY1204,CC1204),3)+LARGE((Q1204,U1204,Y1204,AC1204,AG1204,AK1204,AO1204,AS1204,AW1204,BA1204,BE1204,BI1204,BM1204,BQ1204,BU1204,BY1204,CC1204),4)+LARGE((Q1204,U1204,Y1204,AC1204,AG1204,AK1204,AO1204,AS1204,AW1204,BA1204,BE1204,BI1204,BM1204,BQ1204,BU1204,BY1204,CC1204),5),J1204)</f>
        <v>143.88999999999999</v>
      </c>
      <c r="O1204" s="250">
        <f>IF($M1204="ano",LARGE((S1204,W1204,AA1204,AE1204,AI1204,AM1204,AQ1204,AU1204,AY1204,BC1204,BG1204,BK1204,BO1204,BS1204,BW1204,CA1204,CE1204),1)+LARGE((S1204,W1204,AA1204,AE1204,AI1204,AM1204,AQ1204,AU1204,AY1204,BC1204,BG1204,BK1204,BO1204,BS1204,BW1204,CA1204,CE1204),2)+LARGE((S1204,W1204,AA1204,AE1204,AI1204,AM1204,AQ1204,AU1204,AY1204,BC1204,BG1204,BK1204,BO1204,BS1204,BW1204,CA1204,CE1204),3)+LARGE((S1204,W1204,AA1204,AE1204,AI1204,AM1204,AQ1204,AU1204,AY1204,BC1204,BG1204,BK1204,BO1204,BS1204,BW1204,CA1204,CE1204),4)+LARGE((S1204,W1204,AA1204,AE1204,AI1204,AM1204,AQ1204,AU1204,AY1204,BC1204,BG1204,BK1204,BO1204,BS1204,BW1204,CA1204,CE1204),5),K1204)</f>
        <v>145.29</v>
      </c>
      <c r="P1204" s="54"/>
      <c r="Q1204" s="55"/>
      <c r="R1204" s="55"/>
      <c r="S1204" s="193"/>
      <c r="T1204" s="56"/>
      <c r="U1204" s="57"/>
      <c r="V1204" s="57"/>
      <c r="W1204" s="196"/>
      <c r="X1204" s="58"/>
      <c r="Y1204" s="59" t="s">
        <v>247</v>
      </c>
      <c r="Z1204" s="59"/>
      <c r="AA1204" s="199" t="s">
        <v>247</v>
      </c>
      <c r="AB1204" s="77"/>
      <c r="AC1204" s="60"/>
      <c r="AD1204" s="60"/>
      <c r="AE1204" s="202"/>
      <c r="AF1204" s="61"/>
      <c r="AG1204" s="61" t="s">
        <v>247</v>
      </c>
      <c r="AH1204" s="61"/>
      <c r="AI1204" s="205"/>
      <c r="AJ1204" s="200"/>
      <c r="AK1204" s="201" t="s">
        <v>247</v>
      </c>
      <c r="AL1204" s="201"/>
      <c r="AM1204" s="202"/>
      <c r="AN1204" s="206">
        <v>3.2685185185185185E-2</v>
      </c>
      <c r="AO1204" s="251">
        <v>143.88999999999999</v>
      </c>
      <c r="AP1204" s="206">
        <v>3.2371407407407404E-2</v>
      </c>
      <c r="AQ1204" s="251">
        <v>145.29</v>
      </c>
      <c r="AR1204" s="77"/>
      <c r="AS1204" s="60"/>
      <c r="AT1204" s="60"/>
      <c r="AU1204" s="202"/>
      <c r="AV1204" s="78"/>
      <c r="AW1204" s="231"/>
      <c r="AX1204" s="231"/>
      <c r="AY1204" s="253"/>
      <c r="AZ1204" s="64"/>
      <c r="BA1204" s="207"/>
      <c r="BB1204" s="207"/>
      <c r="BC1204" s="208"/>
      <c r="BD1204" s="210"/>
      <c r="BE1204" s="211"/>
      <c r="BF1204" s="211"/>
      <c r="BG1204" s="212"/>
      <c r="BH1204" s="213"/>
      <c r="BI1204" s="214"/>
      <c r="BJ1204" s="214"/>
      <c r="BK1204" s="215"/>
      <c r="BL1204" s="112"/>
      <c r="BM1204" s="233"/>
      <c r="BN1204" s="233"/>
      <c r="BO1204" s="255"/>
      <c r="BP1204" s="69"/>
      <c r="BQ1204" s="69"/>
      <c r="BR1204" s="69"/>
      <c r="BS1204" s="217"/>
      <c r="BT1204" s="218"/>
      <c r="BU1204" s="259"/>
      <c r="BV1204" s="259"/>
      <c r="BW1204" s="260"/>
      <c r="BX1204" s="219"/>
      <c r="BY1204" s="257"/>
      <c r="BZ1204" s="257"/>
      <c r="CA1204" s="257"/>
      <c r="CB1204" s="221"/>
      <c r="CC1204" s="222"/>
      <c r="CD1204" s="222"/>
      <c r="CE1204" s="222"/>
      <c r="CF1204" s="49"/>
    </row>
    <row r="1205" spans="1:84" s="62" customFormat="1" ht="15" customHeight="1">
      <c r="A1205" s="49"/>
      <c r="B1205" s="2">
        <v>656</v>
      </c>
      <c r="C1205" s="2">
        <v>70</v>
      </c>
      <c r="D1205" s="49" t="s">
        <v>1134</v>
      </c>
      <c r="E1205" s="49" t="s">
        <v>1133</v>
      </c>
      <c r="F1205" s="93" t="s">
        <v>909</v>
      </c>
      <c r="G1205" s="85">
        <v>1976</v>
      </c>
      <c r="H1205" s="49" t="s">
        <v>36</v>
      </c>
      <c r="I1205" s="49" t="s">
        <v>36</v>
      </c>
      <c r="J1205" s="105">
        <f t="shared" si="91"/>
        <v>142.61000000000001</v>
      </c>
      <c r="K1205" s="249">
        <f t="shared" si="92"/>
        <v>145.07999999999998</v>
      </c>
      <c r="L1205" s="51">
        <f t="shared" si="93"/>
        <v>1</v>
      </c>
      <c r="M1205" s="52" t="str">
        <f t="shared" si="94"/>
        <v>nie</v>
      </c>
      <c r="N1205" s="106">
        <f>IF($M1205="ano",LARGE((Q1205,U1205,Y1205,AC1205,AG1205,AK1205,AO1205,AS1205,AW1205,BA1205,BE1205,BI1205,BM1205,BQ1205,BU1205,BY1205,CC1205),1)+LARGE((Q1205,U1205,Y1205,AC1205,AG1205,AK1205,AO1205,AS1205,AW1205,BA1205,BE1205,BI1205,BM1205,BQ1205,BU1205,BY1205,CC1205),2)+LARGE((Q1205,U1205,Y1205,AC1205,AG1205,AK1205,AO1205,AS1205,AW1205,BA1205,BE1205,BI1205,BM1205,BQ1205,BU1205,BY1205,CC1205),3)+LARGE((Q1205,U1205,Y1205,AC1205,AG1205,AK1205,AO1205,AS1205,AW1205,BA1205,BE1205,BI1205,BM1205,BQ1205,BU1205,BY1205,CC1205),4)+LARGE((Q1205,U1205,Y1205,AC1205,AG1205,AK1205,AO1205,AS1205,AW1205,BA1205,BE1205,BI1205,BM1205,BQ1205,BU1205,BY1205,CC1205),5),J1205)</f>
        <v>142.61000000000001</v>
      </c>
      <c r="O1205" s="250">
        <f>IF($M1205="ano",LARGE((S1205,W1205,AA1205,AE1205,AI1205,AM1205,AQ1205,AU1205,AY1205,BC1205,BG1205,BK1205,BO1205,BS1205,BW1205,CA1205,CE1205),1)+LARGE((S1205,W1205,AA1205,AE1205,AI1205,AM1205,AQ1205,AU1205,AY1205,BC1205,BG1205,BK1205,BO1205,BS1205,BW1205,CA1205,CE1205),2)+LARGE((S1205,W1205,AA1205,AE1205,AI1205,AM1205,AQ1205,AU1205,AY1205,BC1205,BG1205,BK1205,BO1205,BS1205,BW1205,CA1205,CE1205),3)+LARGE((S1205,W1205,AA1205,AE1205,AI1205,AM1205,AQ1205,AU1205,AY1205,BC1205,BG1205,BK1205,BO1205,BS1205,BW1205,CA1205,CE1205),4)+LARGE((S1205,W1205,AA1205,AE1205,AI1205,AM1205,AQ1205,AU1205,AY1205,BC1205,BG1205,BK1205,BO1205,BS1205,BW1205,CA1205,CE1205),5),K1205)</f>
        <v>145.07999999999998</v>
      </c>
      <c r="P1205" s="54"/>
      <c r="Q1205" s="55"/>
      <c r="R1205" s="55"/>
      <c r="S1205" s="55"/>
      <c r="T1205" s="56"/>
      <c r="U1205" s="57"/>
      <c r="V1205" s="57"/>
      <c r="W1205" s="57"/>
      <c r="X1205" s="58"/>
      <c r="Y1205" s="59"/>
      <c r="Z1205" s="59"/>
      <c r="AA1205" s="59"/>
      <c r="AB1205" s="77"/>
      <c r="AC1205" s="60"/>
      <c r="AD1205" s="60"/>
      <c r="AE1205" s="60"/>
      <c r="AF1205" s="61"/>
      <c r="AG1205" s="61"/>
      <c r="AH1205" s="61"/>
      <c r="AI1205" s="61"/>
      <c r="AJ1205" s="200"/>
      <c r="AK1205" s="201"/>
      <c r="AL1205" s="201"/>
      <c r="AM1205" s="201"/>
      <c r="AO1205" s="63"/>
      <c r="AP1205" s="63"/>
      <c r="AQ1205" s="63"/>
      <c r="AR1205" s="77"/>
      <c r="AS1205" s="60"/>
      <c r="AT1205" s="60"/>
      <c r="AU1205" s="60"/>
      <c r="AV1205" s="78"/>
      <c r="AW1205" s="79"/>
      <c r="AX1205" s="79"/>
      <c r="AY1205" s="79"/>
      <c r="AZ1205" s="64"/>
      <c r="BA1205" s="65"/>
      <c r="BB1205" s="65"/>
      <c r="BC1205" s="65"/>
      <c r="BD1205" s="66"/>
      <c r="BE1205" s="67"/>
      <c r="BF1205" s="67"/>
      <c r="BG1205" s="67"/>
      <c r="BH1205" s="73"/>
      <c r="BI1205" s="74"/>
      <c r="BJ1205" s="74"/>
      <c r="BK1205" s="74"/>
      <c r="BL1205" s="68"/>
      <c r="BM1205" s="68"/>
      <c r="BN1205" s="68"/>
      <c r="BO1205" s="68"/>
      <c r="BP1205" s="69"/>
      <c r="BQ1205" s="69"/>
      <c r="BR1205" s="69"/>
      <c r="BS1205" s="69"/>
      <c r="BT1205" s="218">
        <v>5.7754629629629628E-2</v>
      </c>
      <c r="BU1205" s="256">
        <v>142.61000000000001</v>
      </c>
      <c r="BV1205" s="218">
        <v>5.6772800925925924E-2</v>
      </c>
      <c r="BW1205" s="262">
        <v>145.07999999999998</v>
      </c>
      <c r="BX1205" s="219"/>
      <c r="BY1205" s="257"/>
      <c r="BZ1205" s="257"/>
      <c r="CA1205" s="257"/>
      <c r="CB1205" s="221"/>
      <c r="CC1205" s="222"/>
      <c r="CD1205" s="222"/>
      <c r="CE1205" s="222"/>
      <c r="CF1205" s="49"/>
    </row>
    <row r="1206" spans="1:84" s="62" customFormat="1" ht="15" customHeight="1">
      <c r="A1206" s="49"/>
      <c r="B1206" s="2">
        <v>658</v>
      </c>
      <c r="C1206" s="2">
        <v>71</v>
      </c>
      <c r="D1206" s="49" t="s">
        <v>1085</v>
      </c>
      <c r="E1206" s="49" t="s">
        <v>1589</v>
      </c>
      <c r="F1206" s="93" t="s">
        <v>247</v>
      </c>
      <c r="G1206" s="85">
        <v>1992</v>
      </c>
      <c r="H1206" s="49" t="s">
        <v>36</v>
      </c>
      <c r="I1206" s="49" t="s">
        <v>36</v>
      </c>
      <c r="J1206" s="105">
        <f t="shared" si="91"/>
        <v>144.82</v>
      </c>
      <c r="K1206" s="249">
        <f t="shared" si="92"/>
        <v>144.82</v>
      </c>
      <c r="L1206" s="51">
        <f t="shared" si="93"/>
        <v>1</v>
      </c>
      <c r="M1206" s="52" t="str">
        <f t="shared" si="94"/>
        <v>nie</v>
      </c>
      <c r="N1206" s="106">
        <f>IF($M1206="ano",LARGE((Q1206,U1206,Y1206,AC1206,AG1206,AK1206,AO1206,AS1206,AW1206,BA1206,BE1206,BI1206,BM1206,BQ1206,BU1206,BY1206,CC1206),1)+LARGE((Q1206,U1206,Y1206,AC1206,AG1206,AK1206,AO1206,AS1206,AW1206,BA1206,BE1206,BI1206,BM1206,BQ1206,BU1206,BY1206,CC1206),2)+LARGE((Q1206,U1206,Y1206,AC1206,AG1206,AK1206,AO1206,AS1206,AW1206,BA1206,BE1206,BI1206,BM1206,BQ1206,BU1206,BY1206,CC1206),3)+LARGE((Q1206,U1206,Y1206,AC1206,AG1206,AK1206,AO1206,AS1206,AW1206,BA1206,BE1206,BI1206,BM1206,BQ1206,BU1206,BY1206,CC1206),4)+LARGE((Q1206,U1206,Y1206,AC1206,AG1206,AK1206,AO1206,AS1206,AW1206,BA1206,BE1206,BI1206,BM1206,BQ1206,BU1206,BY1206,CC1206),5),J1206)</f>
        <v>144.82</v>
      </c>
      <c r="O1206" s="250">
        <f>IF($M1206="ano",LARGE((S1206,W1206,AA1206,AE1206,AI1206,AM1206,AQ1206,AU1206,AY1206,BC1206,BG1206,BK1206,BO1206,BS1206,BW1206,CA1206,CE1206),1)+LARGE((S1206,W1206,AA1206,AE1206,AI1206,AM1206,AQ1206,AU1206,AY1206,BC1206,BG1206,BK1206,BO1206,BS1206,BW1206,CA1206,CE1206),2)+LARGE((S1206,W1206,AA1206,AE1206,AI1206,AM1206,AQ1206,AU1206,AY1206,BC1206,BG1206,BK1206,BO1206,BS1206,BW1206,CA1206,CE1206),3)+LARGE((S1206,W1206,AA1206,AE1206,AI1206,AM1206,AQ1206,AU1206,AY1206,BC1206,BG1206,BK1206,BO1206,BS1206,BW1206,CA1206,CE1206),4)+LARGE((S1206,W1206,AA1206,AE1206,AI1206,AM1206,AQ1206,AU1206,AY1206,BC1206,BG1206,BK1206,BO1206,BS1206,BW1206,CA1206,CE1206),5),K1206)</f>
        <v>144.82</v>
      </c>
      <c r="P1206" s="54"/>
      <c r="Q1206" s="55"/>
      <c r="R1206" s="55"/>
      <c r="S1206" s="55"/>
      <c r="T1206" s="56"/>
      <c r="U1206" s="57"/>
      <c r="V1206" s="57"/>
      <c r="W1206" s="57"/>
      <c r="X1206" s="58"/>
      <c r="Y1206" s="59"/>
      <c r="Z1206" s="59"/>
      <c r="AA1206" s="59"/>
      <c r="AB1206" s="77"/>
      <c r="AC1206" s="60"/>
      <c r="AD1206" s="60"/>
      <c r="AE1206" s="60"/>
      <c r="AF1206" s="61"/>
      <c r="AG1206" s="61"/>
      <c r="AH1206" s="61"/>
      <c r="AI1206" s="61"/>
      <c r="AJ1206" s="200"/>
      <c r="AK1206" s="201"/>
      <c r="AL1206" s="201"/>
      <c r="AM1206" s="201"/>
      <c r="AO1206" s="63"/>
      <c r="AP1206" s="63"/>
      <c r="AQ1206" s="63"/>
      <c r="AR1206" s="77"/>
      <c r="AS1206" s="60"/>
      <c r="AT1206" s="60"/>
      <c r="AU1206" s="60"/>
      <c r="AV1206" s="78"/>
      <c r="AW1206" s="79"/>
      <c r="AX1206" s="79"/>
      <c r="AY1206" s="79"/>
      <c r="AZ1206" s="64"/>
      <c r="BA1206" s="65"/>
      <c r="BB1206" s="65"/>
      <c r="BC1206" s="65"/>
      <c r="BD1206" s="66"/>
      <c r="BE1206" s="67"/>
      <c r="BF1206" s="67"/>
      <c r="BG1206" s="67"/>
      <c r="BH1206" s="213"/>
      <c r="BI1206" s="214"/>
      <c r="BJ1206" s="214"/>
      <c r="BK1206" s="215"/>
      <c r="BL1206" s="112">
        <v>6.6759259259259254E-2</v>
      </c>
      <c r="BM1206" s="233">
        <v>144.82</v>
      </c>
      <c r="BN1206" s="112">
        <v>6.6759259259259254E-2</v>
      </c>
      <c r="BO1206" s="233">
        <v>144.82</v>
      </c>
      <c r="BP1206" s="69"/>
      <c r="BQ1206" s="69"/>
      <c r="BR1206" s="69"/>
      <c r="BS1206" s="69"/>
      <c r="BT1206" s="218"/>
      <c r="BU1206" s="259"/>
      <c r="BV1206" s="259"/>
      <c r="BW1206" s="260"/>
      <c r="BX1206" s="219"/>
      <c r="BY1206" s="257"/>
      <c r="BZ1206" s="257"/>
      <c r="CA1206" s="257"/>
      <c r="CB1206" s="221"/>
      <c r="CC1206" s="222"/>
      <c r="CD1206" s="222"/>
      <c r="CE1206" s="222"/>
      <c r="CF1206" s="49"/>
    </row>
    <row r="1207" spans="1:84" s="62" customFormat="1" ht="15" customHeight="1">
      <c r="A1207" s="49"/>
      <c r="B1207" s="2">
        <v>664</v>
      </c>
      <c r="C1207" s="2">
        <v>72</v>
      </c>
      <c r="D1207" s="49" t="s">
        <v>545</v>
      </c>
      <c r="E1207" s="49" t="s">
        <v>546</v>
      </c>
      <c r="F1207" s="93" t="s">
        <v>78</v>
      </c>
      <c r="G1207" s="85" t="s">
        <v>264</v>
      </c>
      <c r="H1207" s="49" t="s">
        <v>36</v>
      </c>
      <c r="I1207" s="49" t="s">
        <v>36</v>
      </c>
      <c r="J1207" s="105">
        <f t="shared" si="91"/>
        <v>143.62</v>
      </c>
      <c r="K1207" s="249">
        <f t="shared" si="92"/>
        <v>143.62</v>
      </c>
      <c r="L1207" s="51">
        <f t="shared" si="93"/>
        <v>1</v>
      </c>
      <c r="M1207" s="52" t="str">
        <f t="shared" si="94"/>
        <v>nie</v>
      </c>
      <c r="N1207" s="106">
        <f>IF($M1207="ano",LARGE((Q1207,U1207,Y1207,AC1207,AG1207,AK1207,AO1207,AS1207,AW1207,BA1207,BE1207,BI1207,BM1207,BQ1207,BU1207,BY1207,CC1207),1)+LARGE((Q1207,U1207,Y1207,AC1207,AG1207,AK1207,AO1207,AS1207,AW1207,BA1207,BE1207,BI1207,BM1207,BQ1207,BU1207,BY1207,CC1207),2)+LARGE((Q1207,U1207,Y1207,AC1207,AG1207,AK1207,AO1207,AS1207,AW1207,BA1207,BE1207,BI1207,BM1207,BQ1207,BU1207,BY1207,CC1207),3)+LARGE((Q1207,U1207,Y1207,AC1207,AG1207,AK1207,AO1207,AS1207,AW1207,BA1207,BE1207,BI1207,BM1207,BQ1207,BU1207,BY1207,CC1207),4)+LARGE((Q1207,U1207,Y1207,AC1207,AG1207,AK1207,AO1207,AS1207,AW1207,BA1207,BE1207,BI1207,BM1207,BQ1207,BU1207,BY1207,CC1207),5),J1207)</f>
        <v>143.62</v>
      </c>
      <c r="O1207" s="250">
        <f>IF($M1207="ano",LARGE((S1207,W1207,AA1207,AE1207,AI1207,AM1207,AQ1207,AU1207,AY1207,BC1207,BG1207,BK1207,BO1207,BS1207,BW1207,CA1207,CE1207),1)+LARGE((S1207,W1207,AA1207,AE1207,AI1207,AM1207,AQ1207,AU1207,AY1207,BC1207,BG1207,BK1207,BO1207,BS1207,BW1207,CA1207,CE1207),2)+LARGE((S1207,W1207,AA1207,AE1207,AI1207,AM1207,AQ1207,AU1207,AY1207,BC1207,BG1207,BK1207,BO1207,BS1207,BW1207,CA1207,CE1207),3)+LARGE((S1207,W1207,AA1207,AE1207,AI1207,AM1207,AQ1207,AU1207,AY1207,BC1207,BG1207,BK1207,BO1207,BS1207,BW1207,CA1207,CE1207),4)+LARGE((S1207,W1207,AA1207,AE1207,AI1207,AM1207,AQ1207,AU1207,AY1207,BC1207,BG1207,BK1207,BO1207,BS1207,BW1207,CA1207,CE1207),5),K1207)</f>
        <v>143.62</v>
      </c>
      <c r="P1207" s="54"/>
      <c r="Q1207" s="55"/>
      <c r="R1207" s="55"/>
      <c r="S1207" s="193"/>
      <c r="T1207" s="56"/>
      <c r="U1207" s="57"/>
      <c r="V1207" s="57"/>
      <c r="W1207" s="196"/>
      <c r="X1207" s="58"/>
      <c r="Y1207" s="59" t="s">
        <v>247</v>
      </c>
      <c r="Z1207" s="59"/>
      <c r="AA1207" s="199" t="s">
        <v>247</v>
      </c>
      <c r="AB1207" s="77"/>
      <c r="AC1207" s="60"/>
      <c r="AD1207" s="60"/>
      <c r="AE1207" s="202"/>
      <c r="AF1207" s="61"/>
      <c r="AG1207" s="61" t="s">
        <v>247</v>
      </c>
      <c r="AH1207" s="61"/>
      <c r="AI1207" s="205"/>
      <c r="AJ1207" s="200"/>
      <c r="AK1207" s="201" t="s">
        <v>247</v>
      </c>
      <c r="AL1207" s="201"/>
      <c r="AM1207" s="202"/>
      <c r="AN1207" s="206">
        <v>3.2719907407407406E-2</v>
      </c>
      <c r="AO1207" s="251">
        <v>143.62</v>
      </c>
      <c r="AP1207" s="206">
        <v>3.2719907407407406E-2</v>
      </c>
      <c r="AQ1207" s="251">
        <v>143.62</v>
      </c>
      <c r="AR1207" s="77"/>
      <c r="AS1207" s="60"/>
      <c r="AT1207" s="60"/>
      <c r="AU1207" s="202"/>
      <c r="AV1207" s="78"/>
      <c r="AW1207" s="231"/>
      <c r="AX1207" s="231"/>
      <c r="AY1207" s="253"/>
      <c r="AZ1207" s="64"/>
      <c r="BA1207" s="207"/>
      <c r="BB1207" s="207"/>
      <c r="BC1207" s="208"/>
      <c r="BD1207" s="210"/>
      <c r="BE1207" s="211"/>
      <c r="BF1207" s="211"/>
      <c r="BG1207" s="212"/>
      <c r="BH1207" s="213"/>
      <c r="BI1207" s="214"/>
      <c r="BJ1207" s="214"/>
      <c r="BK1207" s="215"/>
      <c r="BL1207" s="112"/>
      <c r="BM1207" s="233"/>
      <c r="BN1207" s="233"/>
      <c r="BO1207" s="255"/>
      <c r="BP1207" s="69"/>
      <c r="BQ1207" s="69"/>
      <c r="BR1207" s="69"/>
      <c r="BS1207" s="217"/>
      <c r="BT1207" s="218"/>
      <c r="BU1207" s="259"/>
      <c r="BV1207" s="259"/>
      <c r="BW1207" s="260"/>
      <c r="BX1207" s="219"/>
      <c r="BY1207" s="257"/>
      <c r="BZ1207" s="257"/>
      <c r="CA1207" s="257"/>
      <c r="CB1207" s="221"/>
      <c r="CC1207" s="222"/>
      <c r="CD1207" s="222"/>
      <c r="CE1207" s="222"/>
      <c r="CF1207" s="49"/>
    </row>
    <row r="1208" spans="1:84" s="62" customFormat="1" ht="15" customHeight="1">
      <c r="A1208" s="49"/>
      <c r="B1208" s="2">
        <v>666</v>
      </c>
      <c r="C1208" s="2">
        <v>73</v>
      </c>
      <c r="D1208" s="49" t="s">
        <v>585</v>
      </c>
      <c r="E1208" s="49" t="s">
        <v>586</v>
      </c>
      <c r="F1208" s="93" t="s">
        <v>296</v>
      </c>
      <c r="G1208" s="85" t="s">
        <v>278</v>
      </c>
      <c r="H1208" s="49" t="s">
        <v>36</v>
      </c>
      <c r="I1208" s="49" t="s">
        <v>36</v>
      </c>
      <c r="J1208" s="105">
        <f t="shared" si="91"/>
        <v>140.18</v>
      </c>
      <c r="K1208" s="249">
        <f t="shared" si="92"/>
        <v>143.26999999999998</v>
      </c>
      <c r="L1208" s="51">
        <f t="shared" si="93"/>
        <v>1</v>
      </c>
      <c r="M1208" s="52" t="str">
        <f t="shared" si="94"/>
        <v>nie</v>
      </c>
      <c r="N1208" s="106">
        <f>IF($M1208="ano",LARGE((Q1208,U1208,Y1208,AC1208,AG1208,AK1208,AO1208,AS1208,AW1208,BA1208,BE1208,BI1208,BM1208,BQ1208,BU1208,BY1208,CC1208),1)+LARGE((Q1208,U1208,Y1208,AC1208,AG1208,AK1208,AO1208,AS1208,AW1208,BA1208,BE1208,BI1208,BM1208,BQ1208,BU1208,BY1208,CC1208),2)+LARGE((Q1208,U1208,Y1208,AC1208,AG1208,AK1208,AO1208,AS1208,AW1208,BA1208,BE1208,BI1208,BM1208,BQ1208,BU1208,BY1208,CC1208),3)+LARGE((Q1208,U1208,Y1208,AC1208,AG1208,AK1208,AO1208,AS1208,AW1208,BA1208,BE1208,BI1208,BM1208,BQ1208,BU1208,BY1208,CC1208),4)+LARGE((Q1208,U1208,Y1208,AC1208,AG1208,AK1208,AO1208,AS1208,AW1208,BA1208,BE1208,BI1208,BM1208,BQ1208,BU1208,BY1208,CC1208),5),J1208)</f>
        <v>140.18</v>
      </c>
      <c r="O1208" s="250">
        <f>IF($M1208="ano",LARGE((S1208,W1208,AA1208,AE1208,AI1208,AM1208,AQ1208,AU1208,AY1208,BC1208,BG1208,BK1208,BO1208,BS1208,BW1208,CA1208,CE1208),1)+LARGE((S1208,W1208,AA1208,AE1208,AI1208,AM1208,AQ1208,AU1208,AY1208,BC1208,BG1208,BK1208,BO1208,BS1208,BW1208,CA1208,CE1208),2)+LARGE((S1208,W1208,AA1208,AE1208,AI1208,AM1208,AQ1208,AU1208,AY1208,BC1208,BG1208,BK1208,BO1208,BS1208,BW1208,CA1208,CE1208),3)+LARGE((S1208,W1208,AA1208,AE1208,AI1208,AM1208,AQ1208,AU1208,AY1208,BC1208,BG1208,BK1208,BO1208,BS1208,BW1208,CA1208,CE1208),4)+LARGE((S1208,W1208,AA1208,AE1208,AI1208,AM1208,AQ1208,AU1208,AY1208,BC1208,BG1208,BK1208,BO1208,BS1208,BW1208,CA1208,CE1208),5),K1208)</f>
        <v>143.26999999999998</v>
      </c>
      <c r="P1208" s="54"/>
      <c r="Q1208" s="55"/>
      <c r="R1208" s="55"/>
      <c r="S1208" s="193"/>
      <c r="T1208" s="56"/>
      <c r="U1208" s="57"/>
      <c r="V1208" s="57"/>
      <c r="W1208" s="196"/>
      <c r="X1208" s="58"/>
      <c r="Y1208" s="59" t="s">
        <v>247</v>
      </c>
      <c r="Z1208" s="59"/>
      <c r="AA1208" s="199" t="s">
        <v>247</v>
      </c>
      <c r="AB1208" s="77"/>
      <c r="AC1208" s="60"/>
      <c r="AD1208" s="60"/>
      <c r="AE1208" s="202"/>
      <c r="AF1208" s="61"/>
      <c r="AG1208" s="61" t="s">
        <v>247</v>
      </c>
      <c r="AH1208" s="61"/>
      <c r="AI1208" s="205"/>
      <c r="AJ1208" s="200"/>
      <c r="AK1208" s="201" t="s">
        <v>247</v>
      </c>
      <c r="AL1208" s="201"/>
      <c r="AM1208" s="202"/>
      <c r="AN1208" s="206">
        <v>3.3159722222222222E-2</v>
      </c>
      <c r="AO1208" s="251">
        <v>140.18</v>
      </c>
      <c r="AP1208" s="206">
        <v>3.2446788194444444E-2</v>
      </c>
      <c r="AQ1208" s="251">
        <v>143.26999999999998</v>
      </c>
      <c r="AR1208" s="77"/>
      <c r="AS1208" s="60"/>
      <c r="AT1208" s="60"/>
      <c r="AU1208" s="202"/>
      <c r="AV1208" s="78"/>
      <c r="AW1208" s="231"/>
      <c r="AX1208" s="231"/>
      <c r="AY1208" s="253"/>
      <c r="AZ1208" s="64"/>
      <c r="BA1208" s="207"/>
      <c r="BB1208" s="207"/>
      <c r="BC1208" s="208"/>
      <c r="BD1208" s="210"/>
      <c r="BE1208" s="211"/>
      <c r="BF1208" s="211"/>
      <c r="BG1208" s="212"/>
      <c r="BH1208" s="213"/>
      <c r="BI1208" s="214"/>
      <c r="BJ1208" s="214"/>
      <c r="BK1208" s="215"/>
      <c r="BL1208" s="112"/>
      <c r="BM1208" s="233"/>
      <c r="BN1208" s="233"/>
      <c r="BO1208" s="255"/>
      <c r="BP1208" s="69"/>
      <c r="BQ1208" s="69"/>
      <c r="BR1208" s="69"/>
      <c r="BS1208" s="217"/>
      <c r="BT1208" s="218"/>
      <c r="BU1208" s="259"/>
      <c r="BV1208" s="259"/>
      <c r="BW1208" s="260"/>
      <c r="BX1208" s="219"/>
      <c r="BY1208" s="257"/>
      <c r="BZ1208" s="257"/>
      <c r="CA1208" s="257"/>
      <c r="CB1208" s="221"/>
      <c r="CC1208" s="222"/>
      <c r="CD1208" s="222"/>
      <c r="CE1208" s="222"/>
      <c r="CF1208" s="49"/>
    </row>
    <row r="1209" spans="1:84" s="62" customFormat="1" ht="15" customHeight="1">
      <c r="A1209" s="49"/>
      <c r="B1209" s="2">
        <v>692</v>
      </c>
      <c r="C1209" s="2">
        <v>74</v>
      </c>
      <c r="D1209" s="47" t="s">
        <v>2000</v>
      </c>
      <c r="E1209" s="47" t="s">
        <v>1999</v>
      </c>
      <c r="F1209" s="90" t="s">
        <v>1542</v>
      </c>
      <c r="G1209" s="81">
        <v>1985</v>
      </c>
      <c r="H1209" s="49" t="s">
        <v>36</v>
      </c>
      <c r="I1209" s="2" t="str">
        <f>IF(G1209&lt;=1953,"Z60",IF(G1209&lt;=1963,"Z50",IF(G1209&lt;=1973,"Z40","Z")))</f>
        <v>Z</v>
      </c>
      <c r="J1209" s="105">
        <f t="shared" si="91"/>
        <v>139.91999999999999</v>
      </c>
      <c r="K1209" s="249">
        <f t="shared" si="92"/>
        <v>139.91999999999999</v>
      </c>
      <c r="L1209" s="51">
        <f t="shared" si="93"/>
        <v>1</v>
      </c>
      <c r="M1209" s="52" t="str">
        <f t="shared" si="94"/>
        <v>nie</v>
      </c>
      <c r="N1209" s="106">
        <f>IF($M1209="ano",LARGE((Q1209,U1209,Y1209,AC1209,AG1209,AK1209,AO1209,AS1209,AW1209,BA1209,BE1209,BI1209,BM1209,BQ1209,BU1209,BY1209,CC1209),1)+LARGE((Q1209,U1209,Y1209,AC1209,AG1209,AK1209,AO1209,AS1209,AW1209,BA1209,BE1209,BI1209,BM1209,BQ1209,BU1209,BY1209,CC1209),2)+LARGE((Q1209,U1209,Y1209,AC1209,AG1209,AK1209,AO1209,AS1209,AW1209,BA1209,BE1209,BI1209,BM1209,BQ1209,BU1209,BY1209,CC1209),3)+LARGE((Q1209,U1209,Y1209,AC1209,AG1209,AK1209,AO1209,AS1209,AW1209,BA1209,BE1209,BI1209,BM1209,BQ1209,BU1209,BY1209,CC1209),4)+LARGE((Q1209,U1209,Y1209,AC1209,AG1209,AK1209,AO1209,AS1209,AW1209,BA1209,BE1209,BI1209,BM1209,BQ1209,BU1209,BY1209,CC1209),5),J1209)</f>
        <v>139.91999999999999</v>
      </c>
      <c r="O1209" s="250">
        <f>IF($M1209="ano",LARGE((S1209,W1209,AA1209,AE1209,AI1209,AM1209,AQ1209,AU1209,AY1209,BC1209,BG1209,BK1209,BO1209,BS1209,BW1209,CA1209,CE1209),1)+LARGE((S1209,W1209,AA1209,AE1209,AI1209,AM1209,AQ1209,AU1209,AY1209,BC1209,BG1209,BK1209,BO1209,BS1209,BW1209,CA1209,CE1209),2)+LARGE((S1209,W1209,AA1209,AE1209,AI1209,AM1209,AQ1209,AU1209,AY1209,BC1209,BG1209,BK1209,BO1209,BS1209,BW1209,CA1209,CE1209),3)+LARGE((S1209,W1209,AA1209,AE1209,AI1209,AM1209,AQ1209,AU1209,AY1209,BC1209,BG1209,BK1209,BO1209,BS1209,BW1209,CA1209,CE1209),4)+LARGE((S1209,W1209,AA1209,AE1209,AI1209,AM1209,AQ1209,AU1209,AY1209,BC1209,BG1209,BK1209,BO1209,BS1209,BW1209,CA1209,CE1209),5),K1209)</f>
        <v>139.91999999999999</v>
      </c>
      <c r="P1209" s="191"/>
      <c r="Q1209" s="192"/>
      <c r="R1209" s="192"/>
      <c r="S1209" s="193"/>
      <c r="T1209" s="194">
        <v>0.10314814814814816</v>
      </c>
      <c r="U1209" s="256">
        <v>139.91999999999999</v>
      </c>
      <c r="V1209" s="194">
        <v>0.10314814814814816</v>
      </c>
      <c r="W1209" s="256">
        <v>139.91999999999999</v>
      </c>
      <c r="X1209" s="197"/>
      <c r="Y1209" s="198" t="s">
        <v>247</v>
      </c>
      <c r="Z1209" s="198"/>
      <c r="AA1209" s="199" t="s">
        <v>247</v>
      </c>
      <c r="AB1209" s="200"/>
      <c r="AC1209" s="201"/>
      <c r="AD1209" s="201"/>
      <c r="AE1209" s="202"/>
      <c r="AF1209" s="203"/>
      <c r="AG1209" s="204" t="s">
        <v>247</v>
      </c>
      <c r="AH1209" s="204"/>
      <c r="AI1209" s="205"/>
      <c r="AJ1209" s="200"/>
      <c r="AK1209" s="201" t="s">
        <v>247</v>
      </c>
      <c r="AL1209" s="201"/>
      <c r="AM1209" s="202"/>
      <c r="AN1209" s="206"/>
      <c r="AO1209" s="207" t="s">
        <v>247</v>
      </c>
      <c r="AP1209" s="207"/>
      <c r="AQ1209" s="208"/>
      <c r="AR1209" s="77"/>
      <c r="AS1209" s="60"/>
      <c r="AT1209" s="60"/>
      <c r="AU1209" s="202"/>
      <c r="AV1209" s="78"/>
      <c r="AW1209" s="231"/>
      <c r="AX1209" s="231"/>
      <c r="AY1209" s="253"/>
      <c r="AZ1209" s="64"/>
      <c r="BA1209" s="207"/>
      <c r="BB1209" s="207"/>
      <c r="BC1209" s="208"/>
      <c r="BD1209" s="210"/>
      <c r="BE1209" s="211"/>
      <c r="BF1209" s="211"/>
      <c r="BG1209" s="212"/>
      <c r="BH1209" s="213"/>
      <c r="BI1209" s="214"/>
      <c r="BJ1209" s="214"/>
      <c r="BK1209" s="215"/>
      <c r="BL1209" s="112"/>
      <c r="BM1209" s="233"/>
      <c r="BN1209" s="233"/>
      <c r="BO1209" s="255"/>
      <c r="BP1209" s="216"/>
      <c r="BQ1209" s="216"/>
      <c r="BR1209" s="216"/>
      <c r="BS1209" s="217"/>
      <c r="BT1209" s="218"/>
      <c r="BU1209" s="259"/>
      <c r="BV1209" s="259"/>
      <c r="BW1209" s="260"/>
      <c r="BX1209" s="219"/>
      <c r="BY1209" s="257"/>
      <c r="BZ1209" s="257"/>
      <c r="CA1209" s="257"/>
      <c r="CB1209" s="221"/>
      <c r="CC1209" s="222"/>
      <c r="CD1209" s="222"/>
      <c r="CE1209" s="222"/>
      <c r="CF1209" s="49"/>
    </row>
    <row r="1210" spans="1:84" s="62" customFormat="1" ht="15" customHeight="1">
      <c r="A1210" s="49"/>
      <c r="B1210" s="2">
        <v>719</v>
      </c>
      <c r="C1210" s="2">
        <v>75</v>
      </c>
      <c r="D1210" s="49" t="s">
        <v>574</v>
      </c>
      <c r="E1210" s="49" t="s">
        <v>1508</v>
      </c>
      <c r="F1210" s="93" t="s">
        <v>349</v>
      </c>
      <c r="G1210" s="85" t="s">
        <v>301</v>
      </c>
      <c r="H1210" s="49" t="s">
        <v>36</v>
      </c>
      <c r="I1210" s="49" t="s">
        <v>36</v>
      </c>
      <c r="J1210" s="105">
        <f t="shared" si="91"/>
        <v>136.37</v>
      </c>
      <c r="K1210" s="249">
        <f t="shared" si="92"/>
        <v>136.41999999999999</v>
      </c>
      <c r="L1210" s="51">
        <f t="shared" si="93"/>
        <v>1</v>
      </c>
      <c r="M1210" s="52" t="str">
        <f t="shared" si="94"/>
        <v>nie</v>
      </c>
      <c r="N1210" s="106">
        <f>IF($M1210="ano",LARGE((Q1210,U1210,Y1210,AC1210,AG1210,AK1210,AO1210,AS1210,AW1210,BA1210,BE1210,BI1210,BM1210,BQ1210,BU1210,BY1210,CC1210),1)+LARGE((Q1210,U1210,Y1210,AC1210,AG1210,AK1210,AO1210,AS1210,AW1210,BA1210,BE1210,BI1210,BM1210,BQ1210,BU1210,BY1210,CC1210),2)+LARGE((Q1210,U1210,Y1210,AC1210,AG1210,AK1210,AO1210,AS1210,AW1210,BA1210,BE1210,BI1210,BM1210,BQ1210,BU1210,BY1210,CC1210),3)+LARGE((Q1210,U1210,Y1210,AC1210,AG1210,AK1210,AO1210,AS1210,AW1210,BA1210,BE1210,BI1210,BM1210,BQ1210,BU1210,BY1210,CC1210),4)+LARGE((Q1210,U1210,Y1210,AC1210,AG1210,AK1210,AO1210,AS1210,AW1210,BA1210,BE1210,BI1210,BM1210,BQ1210,BU1210,BY1210,CC1210),5),J1210)</f>
        <v>136.37</v>
      </c>
      <c r="O1210" s="250">
        <f>IF($M1210="ano",LARGE((S1210,W1210,AA1210,AE1210,AI1210,AM1210,AQ1210,AU1210,AY1210,BC1210,BG1210,BK1210,BO1210,BS1210,BW1210,CA1210,CE1210),1)+LARGE((S1210,W1210,AA1210,AE1210,AI1210,AM1210,AQ1210,AU1210,AY1210,BC1210,BG1210,BK1210,BO1210,BS1210,BW1210,CA1210,CE1210),2)+LARGE((S1210,W1210,AA1210,AE1210,AI1210,AM1210,AQ1210,AU1210,AY1210,BC1210,BG1210,BK1210,BO1210,BS1210,BW1210,CA1210,CE1210),3)+LARGE((S1210,W1210,AA1210,AE1210,AI1210,AM1210,AQ1210,AU1210,AY1210,BC1210,BG1210,BK1210,BO1210,BS1210,BW1210,CA1210,CE1210),4)+LARGE((S1210,W1210,AA1210,AE1210,AI1210,AM1210,AQ1210,AU1210,AY1210,BC1210,BG1210,BK1210,BO1210,BS1210,BW1210,CA1210,CE1210),5),K1210)</f>
        <v>136.41999999999999</v>
      </c>
      <c r="P1210" s="54"/>
      <c r="Q1210" s="55"/>
      <c r="R1210" s="55"/>
      <c r="S1210" s="193"/>
      <c r="T1210" s="56"/>
      <c r="U1210" s="57"/>
      <c r="V1210" s="57"/>
      <c r="W1210" s="196"/>
      <c r="X1210" s="58"/>
      <c r="Y1210" s="59" t="s">
        <v>247</v>
      </c>
      <c r="Z1210" s="59"/>
      <c r="AA1210" s="199" t="s">
        <v>247</v>
      </c>
      <c r="AB1210" s="77"/>
      <c r="AC1210" s="60"/>
      <c r="AD1210" s="60"/>
      <c r="AE1210" s="202"/>
      <c r="AF1210" s="61"/>
      <c r="AG1210" s="61" t="s">
        <v>247</v>
      </c>
      <c r="AH1210" s="61"/>
      <c r="AI1210" s="205"/>
      <c r="AJ1210" s="200"/>
      <c r="AK1210" s="201" t="s">
        <v>247</v>
      </c>
      <c r="AL1210" s="201"/>
      <c r="AM1210" s="202"/>
      <c r="AN1210" s="206">
        <v>3.3645833333333333E-2</v>
      </c>
      <c r="AO1210" s="251">
        <v>136.37</v>
      </c>
      <c r="AP1210" s="206">
        <v>3.3635739583333331E-2</v>
      </c>
      <c r="AQ1210" s="251">
        <v>136.41999999999999</v>
      </c>
      <c r="AR1210" s="77"/>
      <c r="AS1210" s="60"/>
      <c r="AT1210" s="60"/>
      <c r="AU1210" s="202"/>
      <c r="AV1210" s="78"/>
      <c r="AW1210" s="231"/>
      <c r="AX1210" s="231"/>
      <c r="AY1210" s="253"/>
      <c r="AZ1210" s="64"/>
      <c r="BA1210" s="207"/>
      <c r="BB1210" s="207"/>
      <c r="BC1210" s="208"/>
      <c r="BD1210" s="210"/>
      <c r="BE1210" s="211"/>
      <c r="BF1210" s="211"/>
      <c r="BG1210" s="212"/>
      <c r="BH1210" s="213"/>
      <c r="BI1210" s="214"/>
      <c r="BJ1210" s="214"/>
      <c r="BK1210" s="215"/>
      <c r="BL1210" s="112"/>
      <c r="BM1210" s="233"/>
      <c r="BN1210" s="233"/>
      <c r="BO1210" s="255"/>
      <c r="BP1210" s="69"/>
      <c r="BQ1210" s="69"/>
      <c r="BR1210" s="69"/>
      <c r="BS1210" s="217"/>
      <c r="BT1210" s="218"/>
      <c r="BU1210" s="259"/>
      <c r="BV1210" s="259"/>
      <c r="BW1210" s="260"/>
      <c r="BX1210" s="219"/>
      <c r="BY1210" s="257"/>
      <c r="BZ1210" s="257"/>
      <c r="CA1210" s="257"/>
      <c r="CB1210" s="221"/>
      <c r="CC1210" s="222"/>
      <c r="CD1210" s="222"/>
      <c r="CE1210" s="222"/>
      <c r="CF1210" s="49"/>
    </row>
    <row r="1211" spans="1:84" s="62" customFormat="1" ht="15" customHeight="1">
      <c r="A1211" s="49"/>
      <c r="B1211" s="2">
        <v>729</v>
      </c>
      <c r="C1211" s="2">
        <v>76</v>
      </c>
      <c r="D1211" s="49" t="s">
        <v>209</v>
      </c>
      <c r="E1211" s="49" t="s">
        <v>1827</v>
      </c>
      <c r="F1211" s="93" t="s">
        <v>192</v>
      </c>
      <c r="G1211" s="85">
        <v>1979</v>
      </c>
      <c r="H1211" s="49" t="s">
        <v>36</v>
      </c>
      <c r="I1211" s="2" t="str">
        <f>IF(G1211&lt;=1953,"Z60",IF(G1211&lt;=1963,"Z50",IF(G1211&lt;=1973,"Z40","Z")))</f>
        <v>Z</v>
      </c>
      <c r="J1211" s="105">
        <f t="shared" si="91"/>
        <v>134.25</v>
      </c>
      <c r="K1211" s="249">
        <f t="shared" si="92"/>
        <v>135.14999999999998</v>
      </c>
      <c r="L1211" s="51">
        <f t="shared" si="93"/>
        <v>1</v>
      </c>
      <c r="M1211" s="52" t="str">
        <f t="shared" si="94"/>
        <v>nie</v>
      </c>
      <c r="N1211" s="106">
        <f>IF($M1211="ano",LARGE((Q1211,U1211,Y1211,AC1211,AG1211,AK1211,AO1211,AS1211,AW1211,BA1211,BE1211,BI1211,BM1211,BQ1211,BU1211,BY1211,CC1211),1)+LARGE((Q1211,U1211,Y1211,AC1211,AG1211,AK1211,AO1211,AS1211,AW1211,BA1211,BE1211,BI1211,BM1211,BQ1211,BU1211,BY1211,CC1211),2)+LARGE((Q1211,U1211,Y1211,AC1211,AG1211,AK1211,AO1211,AS1211,AW1211,BA1211,BE1211,BI1211,BM1211,BQ1211,BU1211,BY1211,CC1211),3)+LARGE((Q1211,U1211,Y1211,AC1211,AG1211,AK1211,AO1211,AS1211,AW1211,BA1211,BE1211,BI1211,BM1211,BQ1211,BU1211,BY1211,CC1211),4)+LARGE((Q1211,U1211,Y1211,AC1211,AG1211,AK1211,AO1211,AS1211,AW1211,BA1211,BE1211,BI1211,BM1211,BQ1211,BU1211,BY1211,CC1211),5),J1211)</f>
        <v>134.25</v>
      </c>
      <c r="O1211" s="250">
        <f>IF($M1211="ano",LARGE((S1211,W1211,AA1211,AE1211,AI1211,AM1211,AQ1211,AU1211,AY1211,BC1211,BG1211,BK1211,BO1211,BS1211,BW1211,CA1211,CE1211),1)+LARGE((S1211,W1211,AA1211,AE1211,AI1211,AM1211,AQ1211,AU1211,AY1211,BC1211,BG1211,BK1211,BO1211,BS1211,BW1211,CA1211,CE1211),2)+LARGE((S1211,W1211,AA1211,AE1211,AI1211,AM1211,AQ1211,AU1211,AY1211,BC1211,BG1211,BK1211,BO1211,BS1211,BW1211,CA1211,CE1211),3)+LARGE((S1211,W1211,AA1211,AE1211,AI1211,AM1211,AQ1211,AU1211,AY1211,BC1211,BG1211,BK1211,BO1211,BS1211,BW1211,CA1211,CE1211),4)+LARGE((S1211,W1211,AA1211,AE1211,AI1211,AM1211,AQ1211,AU1211,AY1211,BC1211,BG1211,BK1211,BO1211,BS1211,BW1211,CA1211,CE1211),5),K1211)</f>
        <v>135.14999999999998</v>
      </c>
      <c r="P1211" s="54"/>
      <c r="Q1211" s="55"/>
      <c r="R1211" s="55"/>
      <c r="S1211" s="193"/>
      <c r="T1211" s="56"/>
      <c r="U1211" s="57"/>
      <c r="V1211" s="57"/>
      <c r="W1211" s="196"/>
      <c r="X1211" s="58"/>
      <c r="Y1211" s="59" t="s">
        <v>247</v>
      </c>
      <c r="Z1211" s="59"/>
      <c r="AA1211" s="199" t="s">
        <v>247</v>
      </c>
      <c r="AB1211" s="200"/>
      <c r="AC1211" s="201"/>
      <c r="AD1211" s="201"/>
      <c r="AE1211" s="202"/>
      <c r="AF1211" s="61"/>
      <c r="AG1211" s="61" t="s">
        <v>247</v>
      </c>
      <c r="AH1211" s="61"/>
      <c r="AI1211" s="205"/>
      <c r="AJ1211" s="200">
        <v>5.9768518518518519E-2</v>
      </c>
      <c r="AK1211" s="252">
        <v>134.25</v>
      </c>
      <c r="AL1211" s="200">
        <v>5.9374046296296293E-2</v>
      </c>
      <c r="AM1211" s="252">
        <v>135.14999999999998</v>
      </c>
      <c r="AN1211" s="206"/>
      <c r="AO1211" s="207" t="s">
        <v>247</v>
      </c>
      <c r="AP1211" s="207"/>
      <c r="AQ1211" s="208"/>
      <c r="AR1211" s="77"/>
      <c r="AS1211" s="60"/>
      <c r="AT1211" s="60"/>
      <c r="AU1211" s="202"/>
      <c r="AV1211" s="78"/>
      <c r="AW1211" s="231"/>
      <c r="AX1211" s="231"/>
      <c r="AY1211" s="253"/>
      <c r="AZ1211" s="64"/>
      <c r="BA1211" s="207"/>
      <c r="BB1211" s="207"/>
      <c r="BC1211" s="208"/>
      <c r="BD1211" s="210"/>
      <c r="BE1211" s="211"/>
      <c r="BF1211" s="211"/>
      <c r="BG1211" s="212"/>
      <c r="BH1211" s="213"/>
      <c r="BI1211" s="214"/>
      <c r="BJ1211" s="214"/>
      <c r="BK1211" s="215"/>
      <c r="BL1211" s="112"/>
      <c r="BM1211" s="233"/>
      <c r="BN1211" s="233"/>
      <c r="BO1211" s="255"/>
      <c r="BP1211" s="69"/>
      <c r="BQ1211" s="69"/>
      <c r="BR1211" s="69"/>
      <c r="BS1211" s="217"/>
      <c r="BT1211" s="218"/>
      <c r="BU1211" s="259"/>
      <c r="BV1211" s="259"/>
      <c r="BW1211" s="260"/>
      <c r="BX1211" s="219"/>
      <c r="BY1211" s="257"/>
      <c r="BZ1211" s="257"/>
      <c r="CA1211" s="257"/>
      <c r="CB1211" s="221"/>
      <c r="CC1211" s="222"/>
      <c r="CD1211" s="222"/>
      <c r="CE1211" s="222"/>
      <c r="CF1211" s="49"/>
    </row>
    <row r="1212" spans="1:84" s="62" customFormat="1" ht="15" customHeight="1">
      <c r="A1212" s="49"/>
      <c r="B1212" s="2">
        <v>730</v>
      </c>
      <c r="C1212" s="2">
        <v>77</v>
      </c>
      <c r="D1212" s="47" t="s">
        <v>2540</v>
      </c>
      <c r="E1212" s="47" t="s">
        <v>1798</v>
      </c>
      <c r="F1212" s="89" t="s">
        <v>1542</v>
      </c>
      <c r="G1212" s="48">
        <v>1989</v>
      </c>
      <c r="H1212" s="49" t="s">
        <v>36</v>
      </c>
      <c r="I1212" s="2" t="str">
        <f>IF(G1212&lt;=1953,"Z60",IF(G1212&lt;=1963,"Z50",IF(G1212&lt;=1973,"Z40","Z")))</f>
        <v>Z</v>
      </c>
      <c r="J1212" s="105">
        <f t="shared" si="91"/>
        <v>135.1</v>
      </c>
      <c r="K1212" s="249">
        <f t="shared" si="92"/>
        <v>135.1</v>
      </c>
      <c r="L1212" s="51">
        <f t="shared" si="93"/>
        <v>1</v>
      </c>
      <c r="M1212" s="52" t="str">
        <f t="shared" si="94"/>
        <v>nie</v>
      </c>
      <c r="N1212" s="106">
        <f>IF($M1212="ano",LARGE((Q1212,U1212,Y1212,AC1212,AG1212,AK1212,AO1212,AS1212,AW1212,BA1212,BE1212,BI1212,BM1212,BQ1212,BU1212,BY1212,CC1212),1)+LARGE((Q1212,U1212,Y1212,AC1212,AG1212,AK1212,AO1212,AS1212,AW1212,BA1212,BE1212,BI1212,BM1212,BQ1212,BU1212,BY1212,CC1212),2)+LARGE((Q1212,U1212,Y1212,AC1212,AG1212,AK1212,AO1212,AS1212,AW1212,BA1212,BE1212,BI1212,BM1212,BQ1212,BU1212,BY1212,CC1212),3)+LARGE((Q1212,U1212,Y1212,AC1212,AG1212,AK1212,AO1212,AS1212,AW1212,BA1212,BE1212,BI1212,BM1212,BQ1212,BU1212,BY1212,CC1212),4)+LARGE((Q1212,U1212,Y1212,AC1212,AG1212,AK1212,AO1212,AS1212,AW1212,BA1212,BE1212,BI1212,BM1212,BQ1212,BU1212,BY1212,CC1212),5),J1212)</f>
        <v>135.1</v>
      </c>
      <c r="O1212" s="250">
        <f>IF($M1212="ano",LARGE((S1212,W1212,AA1212,AE1212,AI1212,AM1212,AQ1212,AU1212,AY1212,BC1212,BG1212,BK1212,BO1212,BS1212,BW1212,CA1212,CE1212),1)+LARGE((S1212,W1212,AA1212,AE1212,AI1212,AM1212,AQ1212,AU1212,AY1212,BC1212,BG1212,BK1212,BO1212,BS1212,BW1212,CA1212,CE1212),2)+LARGE((S1212,W1212,AA1212,AE1212,AI1212,AM1212,AQ1212,AU1212,AY1212,BC1212,BG1212,BK1212,BO1212,BS1212,BW1212,CA1212,CE1212),3)+LARGE((S1212,W1212,AA1212,AE1212,AI1212,AM1212,AQ1212,AU1212,AY1212,BC1212,BG1212,BK1212,BO1212,BS1212,BW1212,CA1212,CE1212),4)+LARGE((S1212,W1212,AA1212,AE1212,AI1212,AM1212,AQ1212,AU1212,AY1212,BC1212,BG1212,BK1212,BO1212,BS1212,BW1212,CA1212,CE1212),5),K1212)</f>
        <v>135.1</v>
      </c>
      <c r="P1212" s="191">
        <v>0.24881944444444445</v>
      </c>
      <c r="Q1212" s="192">
        <v>135.1</v>
      </c>
      <c r="R1212" s="191">
        <v>0.24881944444444445</v>
      </c>
      <c r="S1212" s="192">
        <v>135.1</v>
      </c>
      <c r="T1212" s="194"/>
      <c r="U1212" s="195"/>
      <c r="V1212" s="195"/>
      <c r="W1212" s="196"/>
      <c r="X1212" s="197"/>
      <c r="Y1212" s="198" t="s">
        <v>247</v>
      </c>
      <c r="Z1212" s="198"/>
      <c r="AA1212" s="199" t="s">
        <v>247</v>
      </c>
      <c r="AB1212" s="200"/>
      <c r="AC1212" s="201"/>
      <c r="AD1212" s="201"/>
      <c r="AE1212" s="202"/>
      <c r="AF1212" s="203"/>
      <c r="AG1212" s="204" t="s">
        <v>247</v>
      </c>
      <c r="AH1212" s="204"/>
      <c r="AI1212" s="205"/>
      <c r="AJ1212" s="200"/>
      <c r="AK1212" s="201" t="s">
        <v>247</v>
      </c>
      <c r="AL1212" s="201"/>
      <c r="AM1212" s="202"/>
      <c r="AN1212" s="206"/>
      <c r="AO1212" s="207" t="s">
        <v>247</v>
      </c>
      <c r="AP1212" s="207"/>
      <c r="AQ1212" s="208"/>
      <c r="AR1212" s="77"/>
      <c r="AS1212" s="60"/>
      <c r="AT1212" s="60"/>
      <c r="AU1212" s="202"/>
      <c r="AV1212" s="78"/>
      <c r="AW1212" s="231"/>
      <c r="AX1212" s="231"/>
      <c r="AY1212" s="253"/>
      <c r="AZ1212" s="64"/>
      <c r="BA1212" s="207"/>
      <c r="BB1212" s="207"/>
      <c r="BC1212" s="208"/>
      <c r="BD1212" s="210"/>
      <c r="BE1212" s="211"/>
      <c r="BF1212" s="211"/>
      <c r="BG1212" s="212"/>
      <c r="BH1212" s="213"/>
      <c r="BI1212" s="214"/>
      <c r="BJ1212" s="214"/>
      <c r="BK1212" s="215"/>
      <c r="BL1212" s="112"/>
      <c r="BM1212" s="233"/>
      <c r="BN1212" s="233"/>
      <c r="BO1212" s="255"/>
      <c r="BP1212" s="216"/>
      <c r="BQ1212" s="216"/>
      <c r="BR1212" s="216"/>
      <c r="BS1212" s="217"/>
      <c r="BT1212" s="218"/>
      <c r="BU1212" s="259"/>
      <c r="BV1212" s="259"/>
      <c r="BW1212" s="260"/>
      <c r="BX1212" s="219"/>
      <c r="BY1212" s="257"/>
      <c r="BZ1212" s="257"/>
      <c r="CA1212" s="257"/>
      <c r="CB1212" s="221"/>
      <c r="CC1212" s="222"/>
      <c r="CD1212" s="222"/>
      <c r="CE1212" s="222"/>
      <c r="CF1212" s="49"/>
    </row>
    <row r="1213" spans="1:84" s="62" customFormat="1" ht="15" customHeight="1">
      <c r="A1213" s="49"/>
      <c r="B1213" s="2">
        <v>731</v>
      </c>
      <c r="C1213" s="2">
        <v>78</v>
      </c>
      <c r="D1213" s="47" t="s">
        <v>2026</v>
      </c>
      <c r="E1213" s="47" t="s">
        <v>1907</v>
      </c>
      <c r="F1213" s="89" t="s">
        <v>2027</v>
      </c>
      <c r="G1213" s="48">
        <v>1978</v>
      </c>
      <c r="H1213" s="49" t="s">
        <v>36</v>
      </c>
      <c r="I1213" s="2" t="str">
        <f>IF(G1213&lt;=1953,"Z60",IF(G1213&lt;=1963,"Z50",IF(G1213&lt;=1973,"Z40","Z")))</f>
        <v>Z</v>
      </c>
      <c r="J1213" s="105">
        <f t="shared" si="91"/>
        <v>133.79</v>
      </c>
      <c r="K1213" s="249">
        <f t="shared" si="92"/>
        <v>135.09</v>
      </c>
      <c r="L1213" s="51">
        <f t="shared" si="93"/>
        <v>1</v>
      </c>
      <c r="M1213" s="52" t="str">
        <f t="shared" si="94"/>
        <v>nie</v>
      </c>
      <c r="N1213" s="106">
        <f>IF($M1213="ano",LARGE((Q1213,U1213,Y1213,AC1213,AG1213,AK1213,AO1213,AS1213,AW1213,BA1213,BE1213,BI1213,BM1213,BQ1213,BU1213,BY1213,CC1213),1)+LARGE((Q1213,U1213,Y1213,AC1213,AG1213,AK1213,AO1213,AS1213,AW1213,BA1213,BE1213,BI1213,BM1213,BQ1213,BU1213,BY1213,CC1213),2)+LARGE((Q1213,U1213,Y1213,AC1213,AG1213,AK1213,AO1213,AS1213,AW1213,BA1213,BE1213,BI1213,BM1213,BQ1213,BU1213,BY1213,CC1213),3)+LARGE((Q1213,U1213,Y1213,AC1213,AG1213,AK1213,AO1213,AS1213,AW1213,BA1213,BE1213,BI1213,BM1213,BQ1213,BU1213,BY1213,CC1213),4)+LARGE((Q1213,U1213,Y1213,AC1213,AG1213,AK1213,AO1213,AS1213,AW1213,BA1213,BE1213,BI1213,BM1213,BQ1213,BU1213,BY1213,CC1213),5),J1213)</f>
        <v>133.79</v>
      </c>
      <c r="O1213" s="250">
        <f>IF($M1213="ano",LARGE((S1213,W1213,AA1213,AE1213,AI1213,AM1213,AQ1213,AU1213,AY1213,BC1213,BG1213,BK1213,BO1213,BS1213,BW1213,CA1213,CE1213),1)+LARGE((S1213,W1213,AA1213,AE1213,AI1213,AM1213,AQ1213,AU1213,AY1213,BC1213,BG1213,BK1213,BO1213,BS1213,BW1213,CA1213,CE1213),2)+LARGE((S1213,W1213,AA1213,AE1213,AI1213,AM1213,AQ1213,AU1213,AY1213,BC1213,BG1213,BK1213,BO1213,BS1213,BW1213,CA1213,CE1213),3)+LARGE((S1213,W1213,AA1213,AE1213,AI1213,AM1213,AQ1213,AU1213,AY1213,BC1213,BG1213,BK1213,BO1213,BS1213,BW1213,CA1213,CE1213),4)+LARGE((S1213,W1213,AA1213,AE1213,AI1213,AM1213,AQ1213,AU1213,AY1213,BC1213,BG1213,BK1213,BO1213,BS1213,BW1213,CA1213,CE1213),5),K1213)</f>
        <v>135.09</v>
      </c>
      <c r="P1213" s="191"/>
      <c r="Q1213" s="192"/>
      <c r="R1213" s="192"/>
      <c r="S1213" s="193"/>
      <c r="T1213" s="194">
        <v>0.10525462962962963</v>
      </c>
      <c r="U1213" s="256">
        <v>133.79</v>
      </c>
      <c r="V1213" s="194">
        <v>0.10424418518518518</v>
      </c>
      <c r="W1213" s="256">
        <v>135.09</v>
      </c>
      <c r="X1213" s="197"/>
      <c r="Y1213" s="198" t="s">
        <v>247</v>
      </c>
      <c r="Z1213" s="198"/>
      <c r="AA1213" s="199" t="s">
        <v>247</v>
      </c>
      <c r="AB1213" s="200"/>
      <c r="AC1213" s="201"/>
      <c r="AD1213" s="201"/>
      <c r="AE1213" s="202"/>
      <c r="AF1213" s="203"/>
      <c r="AG1213" s="204" t="s">
        <v>247</v>
      </c>
      <c r="AH1213" s="204"/>
      <c r="AI1213" s="205"/>
      <c r="AJ1213" s="200"/>
      <c r="AK1213" s="201" t="s">
        <v>247</v>
      </c>
      <c r="AL1213" s="201"/>
      <c r="AM1213" s="202"/>
      <c r="AN1213" s="206"/>
      <c r="AO1213" s="207" t="s">
        <v>247</v>
      </c>
      <c r="AP1213" s="207"/>
      <c r="AQ1213" s="208"/>
      <c r="AR1213" s="77"/>
      <c r="AS1213" s="60"/>
      <c r="AT1213" s="60"/>
      <c r="AU1213" s="202"/>
      <c r="AV1213" s="78"/>
      <c r="AW1213" s="231"/>
      <c r="AX1213" s="231"/>
      <c r="AY1213" s="253"/>
      <c r="AZ1213" s="64"/>
      <c r="BA1213" s="207"/>
      <c r="BB1213" s="207"/>
      <c r="BC1213" s="208"/>
      <c r="BD1213" s="210"/>
      <c r="BE1213" s="211"/>
      <c r="BF1213" s="211"/>
      <c r="BG1213" s="212"/>
      <c r="BH1213" s="213"/>
      <c r="BI1213" s="214"/>
      <c r="BJ1213" s="214"/>
      <c r="BK1213" s="215"/>
      <c r="BL1213" s="112"/>
      <c r="BM1213" s="233"/>
      <c r="BN1213" s="233"/>
      <c r="BO1213" s="255"/>
      <c r="BP1213" s="216"/>
      <c r="BQ1213" s="216"/>
      <c r="BR1213" s="216"/>
      <c r="BS1213" s="217"/>
      <c r="BT1213" s="218"/>
      <c r="BU1213" s="259"/>
      <c r="BV1213" s="259"/>
      <c r="BW1213" s="260"/>
      <c r="BX1213" s="219">
        <v>6.6851851851851843E-2</v>
      </c>
      <c r="BY1213" s="257"/>
      <c r="BZ1213" s="219">
        <v>6.621007407407406E-2</v>
      </c>
      <c r="CA1213" s="257"/>
      <c r="CB1213" s="221"/>
      <c r="CC1213" s="222"/>
      <c r="CD1213" s="222"/>
      <c r="CE1213" s="222"/>
      <c r="CF1213" s="49"/>
    </row>
    <row r="1214" spans="1:84" s="62" customFormat="1" ht="15" customHeight="1">
      <c r="A1214" s="49"/>
      <c r="B1214" s="2">
        <v>743</v>
      </c>
      <c r="C1214" s="2">
        <v>79</v>
      </c>
      <c r="D1214" s="49" t="s">
        <v>644</v>
      </c>
      <c r="E1214" s="49" t="s">
        <v>1517</v>
      </c>
      <c r="F1214" s="93" t="s">
        <v>353</v>
      </c>
      <c r="G1214" s="85" t="s">
        <v>308</v>
      </c>
      <c r="H1214" s="49" t="s">
        <v>36</v>
      </c>
      <c r="I1214" s="49" t="s">
        <v>36</v>
      </c>
      <c r="J1214" s="105">
        <f t="shared" si="91"/>
        <v>131.65</v>
      </c>
      <c r="K1214" s="249">
        <f t="shared" si="92"/>
        <v>133.38999999999999</v>
      </c>
      <c r="L1214" s="51">
        <f t="shared" si="93"/>
        <v>1</v>
      </c>
      <c r="M1214" s="52" t="str">
        <f t="shared" si="94"/>
        <v>nie</v>
      </c>
      <c r="N1214" s="106">
        <f>IF($M1214="ano",LARGE((Q1214,U1214,Y1214,AC1214,AG1214,AK1214,AO1214,AS1214,AW1214,BA1214,BE1214,BI1214,BM1214,BQ1214,BU1214,BY1214,CC1214),1)+LARGE((Q1214,U1214,Y1214,AC1214,AG1214,AK1214,AO1214,AS1214,AW1214,BA1214,BE1214,BI1214,BM1214,BQ1214,BU1214,BY1214,CC1214),2)+LARGE((Q1214,U1214,Y1214,AC1214,AG1214,AK1214,AO1214,AS1214,AW1214,BA1214,BE1214,BI1214,BM1214,BQ1214,BU1214,BY1214,CC1214),3)+LARGE((Q1214,U1214,Y1214,AC1214,AG1214,AK1214,AO1214,AS1214,AW1214,BA1214,BE1214,BI1214,BM1214,BQ1214,BU1214,BY1214,CC1214),4)+LARGE((Q1214,U1214,Y1214,AC1214,AG1214,AK1214,AO1214,AS1214,AW1214,BA1214,BE1214,BI1214,BM1214,BQ1214,BU1214,BY1214,CC1214),5),J1214)</f>
        <v>131.65</v>
      </c>
      <c r="O1214" s="250">
        <f>IF($M1214="ano",LARGE((S1214,W1214,AA1214,AE1214,AI1214,AM1214,AQ1214,AU1214,AY1214,BC1214,BG1214,BK1214,BO1214,BS1214,BW1214,CA1214,CE1214),1)+LARGE((S1214,W1214,AA1214,AE1214,AI1214,AM1214,AQ1214,AU1214,AY1214,BC1214,BG1214,BK1214,BO1214,BS1214,BW1214,CA1214,CE1214),2)+LARGE((S1214,W1214,AA1214,AE1214,AI1214,AM1214,AQ1214,AU1214,AY1214,BC1214,BG1214,BK1214,BO1214,BS1214,BW1214,CA1214,CE1214),3)+LARGE((S1214,W1214,AA1214,AE1214,AI1214,AM1214,AQ1214,AU1214,AY1214,BC1214,BG1214,BK1214,BO1214,BS1214,BW1214,CA1214,CE1214),4)+LARGE((S1214,W1214,AA1214,AE1214,AI1214,AM1214,AQ1214,AU1214,AY1214,BC1214,BG1214,BK1214,BO1214,BS1214,BW1214,CA1214,CE1214),5),K1214)</f>
        <v>133.38999999999999</v>
      </c>
      <c r="P1214" s="54"/>
      <c r="Q1214" s="55"/>
      <c r="R1214" s="55"/>
      <c r="S1214" s="193"/>
      <c r="T1214" s="56"/>
      <c r="U1214" s="57"/>
      <c r="V1214" s="57"/>
      <c r="W1214" s="196"/>
      <c r="X1214" s="58"/>
      <c r="Y1214" s="59" t="s">
        <v>247</v>
      </c>
      <c r="Z1214" s="59"/>
      <c r="AA1214" s="199" t="s">
        <v>247</v>
      </c>
      <c r="AB1214" s="77"/>
      <c r="AC1214" s="60"/>
      <c r="AD1214" s="60"/>
      <c r="AE1214" s="202"/>
      <c r="AF1214" s="61"/>
      <c r="AG1214" s="61" t="s">
        <v>247</v>
      </c>
      <c r="AH1214" s="61"/>
      <c r="AI1214" s="205"/>
      <c r="AJ1214" s="200"/>
      <c r="AK1214" s="201" t="s">
        <v>247</v>
      </c>
      <c r="AL1214" s="201"/>
      <c r="AM1214" s="202"/>
      <c r="AN1214" s="206">
        <v>3.4247685185185187E-2</v>
      </c>
      <c r="AO1214" s="251">
        <v>131.65</v>
      </c>
      <c r="AP1214" s="206">
        <v>3.3802465277777777E-2</v>
      </c>
      <c r="AQ1214" s="251">
        <v>133.38999999999999</v>
      </c>
      <c r="AR1214" s="77"/>
      <c r="AS1214" s="60"/>
      <c r="AT1214" s="60"/>
      <c r="AU1214" s="202"/>
      <c r="AV1214" s="78"/>
      <c r="AW1214" s="231"/>
      <c r="AX1214" s="231"/>
      <c r="AY1214" s="253"/>
      <c r="AZ1214" s="64"/>
      <c r="BA1214" s="207"/>
      <c r="BB1214" s="207"/>
      <c r="BC1214" s="208"/>
      <c r="BD1214" s="210"/>
      <c r="BE1214" s="211"/>
      <c r="BF1214" s="211"/>
      <c r="BG1214" s="212"/>
      <c r="BH1214" s="213"/>
      <c r="BI1214" s="214"/>
      <c r="BJ1214" s="214"/>
      <c r="BK1214" s="215"/>
      <c r="BL1214" s="112"/>
      <c r="BM1214" s="233"/>
      <c r="BN1214" s="233"/>
      <c r="BO1214" s="255"/>
      <c r="BP1214" s="69"/>
      <c r="BQ1214" s="69"/>
      <c r="BR1214" s="69"/>
      <c r="BS1214" s="217"/>
      <c r="BT1214" s="218"/>
      <c r="BU1214" s="259"/>
      <c r="BV1214" s="259"/>
      <c r="BW1214" s="260"/>
      <c r="BX1214" s="219"/>
      <c r="BY1214" s="257"/>
      <c r="BZ1214" s="257"/>
      <c r="CA1214" s="257"/>
      <c r="CB1214" s="221"/>
      <c r="CC1214" s="222"/>
      <c r="CD1214" s="222"/>
      <c r="CE1214" s="222"/>
      <c r="CF1214" s="49"/>
    </row>
    <row r="1215" spans="1:84" s="62" customFormat="1" ht="15" customHeight="1">
      <c r="A1215" s="49"/>
      <c r="B1215" s="2">
        <v>753</v>
      </c>
      <c r="C1215" s="2">
        <v>80</v>
      </c>
      <c r="D1215" s="49" t="s">
        <v>1070</v>
      </c>
      <c r="E1215" s="49" t="s">
        <v>1827</v>
      </c>
      <c r="F1215" s="93" t="s">
        <v>133</v>
      </c>
      <c r="G1215" s="85">
        <v>1978</v>
      </c>
      <c r="H1215" s="49" t="s">
        <v>36</v>
      </c>
      <c r="I1215" s="49" t="s">
        <v>36</v>
      </c>
      <c r="J1215" s="105">
        <f t="shared" si="91"/>
        <v>131.1</v>
      </c>
      <c r="K1215" s="249">
        <f t="shared" si="92"/>
        <v>132.38</v>
      </c>
      <c r="L1215" s="51">
        <f t="shared" si="93"/>
        <v>1</v>
      </c>
      <c r="M1215" s="52" t="str">
        <f t="shared" si="94"/>
        <v>nie</v>
      </c>
      <c r="N1215" s="106">
        <f>IF($M1215="ano",LARGE((Q1215,U1215,Y1215,AC1215,AG1215,AK1215,AO1215,AS1215,AW1215,BA1215,BE1215,BI1215,BM1215,BQ1215,BU1215,BY1215,CC1215),1)+LARGE((Q1215,U1215,Y1215,AC1215,AG1215,AK1215,AO1215,AS1215,AW1215,BA1215,BE1215,BI1215,BM1215,BQ1215,BU1215,BY1215,CC1215),2)+LARGE((Q1215,U1215,Y1215,AC1215,AG1215,AK1215,AO1215,AS1215,AW1215,BA1215,BE1215,BI1215,BM1215,BQ1215,BU1215,BY1215,CC1215),3)+LARGE((Q1215,U1215,Y1215,AC1215,AG1215,AK1215,AO1215,AS1215,AW1215,BA1215,BE1215,BI1215,BM1215,BQ1215,BU1215,BY1215,CC1215),4)+LARGE((Q1215,U1215,Y1215,AC1215,AG1215,AK1215,AO1215,AS1215,AW1215,BA1215,BE1215,BI1215,BM1215,BQ1215,BU1215,BY1215,CC1215),5),J1215)</f>
        <v>131.1</v>
      </c>
      <c r="O1215" s="250">
        <f>IF($M1215="ano",LARGE((S1215,W1215,AA1215,AE1215,AI1215,AM1215,AQ1215,AU1215,AY1215,BC1215,BG1215,BK1215,BO1215,BS1215,BW1215,CA1215,CE1215),1)+LARGE((S1215,W1215,AA1215,AE1215,AI1215,AM1215,AQ1215,AU1215,AY1215,BC1215,BG1215,BK1215,BO1215,BS1215,BW1215,CA1215,CE1215),2)+LARGE((S1215,W1215,AA1215,AE1215,AI1215,AM1215,AQ1215,AU1215,AY1215,BC1215,BG1215,BK1215,BO1215,BS1215,BW1215,CA1215,CE1215),3)+LARGE((S1215,W1215,AA1215,AE1215,AI1215,AM1215,AQ1215,AU1215,AY1215,BC1215,BG1215,BK1215,BO1215,BS1215,BW1215,CA1215,CE1215),4)+LARGE((S1215,W1215,AA1215,AE1215,AI1215,AM1215,AQ1215,AU1215,AY1215,BC1215,BG1215,BK1215,BO1215,BS1215,BW1215,CA1215,CE1215),5),K1215)</f>
        <v>132.38</v>
      </c>
      <c r="P1215" s="54"/>
      <c r="Q1215" s="55"/>
      <c r="R1215" s="55"/>
      <c r="S1215" s="55"/>
      <c r="T1215" s="56"/>
      <c r="U1215" s="57"/>
      <c r="V1215" s="57"/>
      <c r="W1215" s="57"/>
      <c r="X1215" s="58"/>
      <c r="Y1215" s="59"/>
      <c r="Z1215" s="59"/>
      <c r="AA1215" s="59"/>
      <c r="AB1215" s="77"/>
      <c r="AC1215" s="60"/>
      <c r="AD1215" s="60"/>
      <c r="AE1215" s="60"/>
      <c r="AF1215" s="61"/>
      <c r="AG1215" s="61"/>
      <c r="AH1215" s="61"/>
      <c r="AI1215" s="61"/>
      <c r="AJ1215" s="200"/>
      <c r="AK1215" s="201"/>
      <c r="AL1215" s="201"/>
      <c r="AM1215" s="201"/>
      <c r="AO1215" s="63"/>
      <c r="AP1215" s="63"/>
      <c r="AQ1215" s="63"/>
      <c r="AR1215" s="77"/>
      <c r="AS1215" s="60"/>
      <c r="AT1215" s="60"/>
      <c r="AU1215" s="60"/>
      <c r="AV1215" s="78"/>
      <c r="AW1215" s="79"/>
      <c r="AX1215" s="79"/>
      <c r="AY1215" s="79"/>
      <c r="AZ1215" s="64"/>
      <c r="BA1215" s="65"/>
      <c r="BB1215" s="65"/>
      <c r="BC1215" s="65"/>
      <c r="BD1215" s="66"/>
      <c r="BE1215" s="67"/>
      <c r="BF1215" s="67"/>
      <c r="BG1215" s="67"/>
      <c r="BH1215" s="213"/>
      <c r="BI1215" s="214"/>
      <c r="BJ1215" s="214"/>
      <c r="BK1215" s="215"/>
      <c r="BL1215" s="112">
        <v>7.0347222222222214E-2</v>
      </c>
      <c r="BM1215" s="233">
        <v>131.1</v>
      </c>
      <c r="BN1215" s="112">
        <v>6.967188888888888E-2</v>
      </c>
      <c r="BO1215" s="233">
        <v>132.38</v>
      </c>
      <c r="BP1215" s="69"/>
      <c r="BQ1215" s="69"/>
      <c r="BR1215" s="69"/>
      <c r="BS1215" s="69"/>
      <c r="BT1215" s="218"/>
      <c r="BU1215" s="259"/>
      <c r="BV1215" s="259"/>
      <c r="BW1215" s="260"/>
      <c r="BX1215" s="219"/>
      <c r="BY1215" s="257"/>
      <c r="BZ1215" s="257"/>
      <c r="CA1215" s="257"/>
      <c r="CB1215" s="221"/>
      <c r="CC1215" s="222"/>
      <c r="CD1215" s="222"/>
      <c r="CE1215" s="222"/>
      <c r="CF1215" s="49"/>
    </row>
    <row r="1216" spans="1:84" s="62" customFormat="1" ht="15" customHeight="1">
      <c r="A1216" s="49"/>
      <c r="B1216" s="2">
        <v>759</v>
      </c>
      <c r="C1216" s="2">
        <v>81</v>
      </c>
      <c r="D1216" s="49" t="s">
        <v>1098</v>
      </c>
      <c r="E1216" s="49" t="s">
        <v>1683</v>
      </c>
      <c r="F1216" s="93" t="s">
        <v>951</v>
      </c>
      <c r="G1216" s="85">
        <v>1981</v>
      </c>
      <c r="H1216" s="49" t="s">
        <v>36</v>
      </c>
      <c r="I1216" s="49" t="s">
        <v>36</v>
      </c>
      <c r="J1216" s="105">
        <f t="shared" si="91"/>
        <v>131.46</v>
      </c>
      <c r="K1216" s="249">
        <f t="shared" si="92"/>
        <v>131.78</v>
      </c>
      <c r="L1216" s="51">
        <f t="shared" si="93"/>
        <v>1</v>
      </c>
      <c r="M1216" s="52" t="str">
        <f t="shared" si="94"/>
        <v>nie</v>
      </c>
      <c r="N1216" s="106">
        <f>IF($M1216="ano",LARGE((Q1216,U1216,Y1216,AC1216,AG1216,AK1216,AO1216,AS1216,AW1216,BA1216,BE1216,BI1216,BM1216,BQ1216,BU1216,BY1216,CC1216),1)+LARGE((Q1216,U1216,Y1216,AC1216,AG1216,AK1216,AO1216,AS1216,AW1216,BA1216,BE1216,BI1216,BM1216,BQ1216,BU1216,BY1216,CC1216),2)+LARGE((Q1216,U1216,Y1216,AC1216,AG1216,AK1216,AO1216,AS1216,AW1216,BA1216,BE1216,BI1216,BM1216,BQ1216,BU1216,BY1216,CC1216),3)+LARGE((Q1216,U1216,Y1216,AC1216,AG1216,AK1216,AO1216,AS1216,AW1216,BA1216,BE1216,BI1216,BM1216,BQ1216,BU1216,BY1216,CC1216),4)+LARGE((Q1216,U1216,Y1216,AC1216,AG1216,AK1216,AO1216,AS1216,AW1216,BA1216,BE1216,BI1216,BM1216,BQ1216,BU1216,BY1216,CC1216),5),J1216)</f>
        <v>131.46</v>
      </c>
      <c r="O1216" s="250">
        <f>IF($M1216="ano",LARGE((S1216,W1216,AA1216,AE1216,AI1216,AM1216,AQ1216,AU1216,AY1216,BC1216,BG1216,BK1216,BO1216,BS1216,BW1216,CA1216,CE1216),1)+LARGE((S1216,W1216,AA1216,AE1216,AI1216,AM1216,AQ1216,AU1216,AY1216,BC1216,BG1216,BK1216,BO1216,BS1216,BW1216,CA1216,CE1216),2)+LARGE((S1216,W1216,AA1216,AE1216,AI1216,AM1216,AQ1216,AU1216,AY1216,BC1216,BG1216,BK1216,BO1216,BS1216,BW1216,CA1216,CE1216),3)+LARGE((S1216,W1216,AA1216,AE1216,AI1216,AM1216,AQ1216,AU1216,AY1216,BC1216,BG1216,BK1216,BO1216,BS1216,BW1216,CA1216,CE1216),4)+LARGE((S1216,W1216,AA1216,AE1216,AI1216,AM1216,AQ1216,AU1216,AY1216,BC1216,BG1216,BK1216,BO1216,BS1216,BW1216,CA1216,CE1216),5),K1216)</f>
        <v>131.78</v>
      </c>
      <c r="P1216" s="54"/>
      <c r="Q1216" s="55"/>
      <c r="R1216" s="55"/>
      <c r="S1216" s="55"/>
      <c r="T1216" s="56"/>
      <c r="U1216" s="57"/>
      <c r="V1216" s="57"/>
      <c r="W1216" s="57"/>
      <c r="X1216" s="58"/>
      <c r="Y1216" s="59"/>
      <c r="Z1216" s="59"/>
      <c r="AA1216" s="59"/>
      <c r="AB1216" s="77"/>
      <c r="AC1216" s="60"/>
      <c r="AD1216" s="60"/>
      <c r="AE1216" s="60"/>
      <c r="AF1216" s="61"/>
      <c r="AG1216" s="61"/>
      <c r="AH1216" s="61"/>
      <c r="AI1216" s="61"/>
      <c r="AJ1216" s="200"/>
      <c r="AK1216" s="201"/>
      <c r="AL1216" s="201"/>
      <c r="AM1216" s="201"/>
      <c r="AO1216" s="63"/>
      <c r="AP1216" s="63"/>
      <c r="AQ1216" s="63"/>
      <c r="AR1216" s="77"/>
      <c r="AS1216" s="60"/>
      <c r="AT1216" s="60"/>
      <c r="AU1216" s="60"/>
      <c r="AV1216" s="78"/>
      <c r="AW1216" s="79"/>
      <c r="AX1216" s="79"/>
      <c r="AY1216" s="79"/>
      <c r="AZ1216" s="64"/>
      <c r="BA1216" s="65"/>
      <c r="BB1216" s="65"/>
      <c r="BC1216" s="65"/>
      <c r="BD1216" s="66"/>
      <c r="BE1216" s="67"/>
      <c r="BF1216" s="67"/>
      <c r="BG1216" s="67"/>
      <c r="BH1216" s="213"/>
      <c r="BI1216" s="214"/>
      <c r="BJ1216" s="214"/>
      <c r="BK1216" s="215"/>
      <c r="BL1216" s="112">
        <v>7.0254629629629625E-2</v>
      </c>
      <c r="BM1216" s="233">
        <v>131.46</v>
      </c>
      <c r="BN1216" s="112">
        <v>7.008601851851852E-2</v>
      </c>
      <c r="BO1216" s="233">
        <v>131.78</v>
      </c>
      <c r="BP1216" s="69"/>
      <c r="BQ1216" s="69"/>
      <c r="BR1216" s="69"/>
      <c r="BS1216" s="69"/>
      <c r="BT1216" s="218"/>
      <c r="BU1216" s="259"/>
      <c r="BV1216" s="259"/>
      <c r="BW1216" s="260"/>
      <c r="BX1216" s="219"/>
      <c r="BY1216" s="257"/>
      <c r="BZ1216" s="257"/>
      <c r="CA1216" s="257"/>
      <c r="CB1216" s="221"/>
      <c r="CC1216" s="222"/>
      <c r="CD1216" s="222"/>
      <c r="CE1216" s="222"/>
      <c r="CF1216" s="49"/>
    </row>
    <row r="1217" spans="1:84" s="62" customFormat="1" ht="15" customHeight="1">
      <c r="A1217" s="49"/>
      <c r="B1217" s="2">
        <v>763</v>
      </c>
      <c r="C1217" s="2">
        <v>82</v>
      </c>
      <c r="D1217" s="49" t="s">
        <v>799</v>
      </c>
      <c r="E1217" s="49" t="s">
        <v>546</v>
      </c>
      <c r="F1217" s="93" t="s">
        <v>782</v>
      </c>
      <c r="G1217" s="85">
        <v>1989</v>
      </c>
      <c r="H1217" s="49" t="s">
        <v>36</v>
      </c>
      <c r="I1217" s="49" t="s">
        <v>36</v>
      </c>
      <c r="J1217" s="105">
        <f t="shared" si="91"/>
        <v>131.59</v>
      </c>
      <c r="K1217" s="249">
        <f t="shared" si="92"/>
        <v>131.59</v>
      </c>
      <c r="L1217" s="51">
        <f t="shared" si="93"/>
        <v>1</v>
      </c>
      <c r="M1217" s="52" t="str">
        <f t="shared" si="94"/>
        <v>nie</v>
      </c>
      <c r="N1217" s="106">
        <f>IF($M1217="ano",LARGE((Q1217,U1217,Y1217,AC1217,AG1217,AK1217,AO1217,AS1217,AW1217,BA1217,BE1217,BI1217,BM1217,BQ1217,BU1217,BY1217,CC1217),1)+LARGE((Q1217,U1217,Y1217,AC1217,AG1217,AK1217,AO1217,AS1217,AW1217,BA1217,BE1217,BI1217,BM1217,BQ1217,BU1217,BY1217,CC1217),2)+LARGE((Q1217,U1217,Y1217,AC1217,AG1217,AK1217,AO1217,AS1217,AW1217,BA1217,BE1217,BI1217,BM1217,BQ1217,BU1217,BY1217,CC1217),3)+LARGE((Q1217,U1217,Y1217,AC1217,AG1217,AK1217,AO1217,AS1217,AW1217,BA1217,BE1217,BI1217,BM1217,BQ1217,BU1217,BY1217,CC1217),4)+LARGE((Q1217,U1217,Y1217,AC1217,AG1217,AK1217,AO1217,AS1217,AW1217,BA1217,BE1217,BI1217,BM1217,BQ1217,BU1217,BY1217,CC1217),5),J1217)</f>
        <v>131.59</v>
      </c>
      <c r="O1217" s="250">
        <f>IF($M1217="ano",LARGE((S1217,W1217,AA1217,AE1217,AI1217,AM1217,AQ1217,AU1217,AY1217,BC1217,BG1217,BK1217,BO1217,BS1217,BW1217,CA1217,CE1217),1)+LARGE((S1217,W1217,AA1217,AE1217,AI1217,AM1217,AQ1217,AU1217,AY1217,BC1217,BG1217,BK1217,BO1217,BS1217,BW1217,CA1217,CE1217),2)+LARGE((S1217,W1217,AA1217,AE1217,AI1217,AM1217,AQ1217,AU1217,AY1217,BC1217,BG1217,BK1217,BO1217,BS1217,BW1217,CA1217,CE1217),3)+LARGE((S1217,W1217,AA1217,AE1217,AI1217,AM1217,AQ1217,AU1217,AY1217,BC1217,BG1217,BK1217,BO1217,BS1217,BW1217,CA1217,CE1217),4)+LARGE((S1217,W1217,AA1217,AE1217,AI1217,AM1217,AQ1217,AU1217,AY1217,BC1217,BG1217,BK1217,BO1217,BS1217,BW1217,CA1217,CE1217),5),K1217)</f>
        <v>131.59</v>
      </c>
      <c r="P1217" s="54"/>
      <c r="Q1217" s="55"/>
      <c r="R1217" s="55"/>
      <c r="S1217" s="55"/>
      <c r="T1217" s="56"/>
      <c r="U1217" s="57"/>
      <c r="V1217" s="57"/>
      <c r="W1217" s="57"/>
      <c r="X1217" s="58"/>
      <c r="Y1217" s="59" t="s">
        <v>247</v>
      </c>
      <c r="Z1217" s="59"/>
      <c r="AA1217" s="59" t="s">
        <v>247</v>
      </c>
      <c r="AB1217" s="77"/>
      <c r="AC1217" s="60"/>
      <c r="AD1217" s="60"/>
      <c r="AE1217" s="60"/>
      <c r="AF1217" s="61"/>
      <c r="AG1217" s="61"/>
      <c r="AH1217" s="61"/>
      <c r="AI1217" s="61"/>
      <c r="AJ1217" s="200"/>
      <c r="AK1217" s="201"/>
      <c r="AL1217" s="201"/>
      <c r="AM1217" s="201"/>
      <c r="AO1217" s="63"/>
      <c r="AP1217" s="63"/>
      <c r="AQ1217" s="63"/>
      <c r="AR1217" s="77"/>
      <c r="AS1217" s="60"/>
      <c r="AT1217" s="60"/>
      <c r="AU1217" s="60"/>
      <c r="AV1217" s="78">
        <v>8.3379629629629637E-2</v>
      </c>
      <c r="AW1217" s="263">
        <v>131.59</v>
      </c>
      <c r="AX1217" s="78">
        <v>8.3379629629629637E-2</v>
      </c>
      <c r="AY1217" s="263">
        <v>131.59</v>
      </c>
      <c r="AZ1217" s="64"/>
      <c r="BA1217" s="207"/>
      <c r="BB1217" s="207"/>
      <c r="BC1217" s="208"/>
      <c r="BD1217" s="210"/>
      <c r="BE1217" s="211"/>
      <c r="BF1217" s="211"/>
      <c r="BG1217" s="212"/>
      <c r="BH1217" s="213"/>
      <c r="BI1217" s="214"/>
      <c r="BJ1217" s="214"/>
      <c r="BK1217" s="215"/>
      <c r="BL1217" s="112"/>
      <c r="BM1217" s="233"/>
      <c r="BN1217" s="233"/>
      <c r="BO1217" s="255"/>
      <c r="BP1217" s="69"/>
      <c r="BQ1217" s="69"/>
      <c r="BR1217" s="69"/>
      <c r="BS1217" s="69"/>
      <c r="BT1217" s="218"/>
      <c r="BU1217" s="259"/>
      <c r="BV1217" s="259"/>
      <c r="BW1217" s="260"/>
      <c r="BX1217" s="219"/>
      <c r="BY1217" s="257"/>
      <c r="BZ1217" s="257"/>
      <c r="CA1217" s="257"/>
      <c r="CB1217" s="221"/>
      <c r="CC1217" s="222"/>
      <c r="CD1217" s="222"/>
      <c r="CE1217" s="222"/>
      <c r="CF1217" s="49"/>
    </row>
    <row r="1218" spans="1:84" s="62" customFormat="1" ht="15" customHeight="1">
      <c r="A1218" s="49"/>
      <c r="B1218" s="2">
        <v>769</v>
      </c>
      <c r="C1218" s="2">
        <v>83</v>
      </c>
      <c r="D1218" s="49" t="s">
        <v>553</v>
      </c>
      <c r="E1218" s="49" t="s">
        <v>2217</v>
      </c>
      <c r="F1218" s="93" t="s">
        <v>357</v>
      </c>
      <c r="G1218" s="85" t="s">
        <v>301</v>
      </c>
      <c r="H1218" s="49" t="s">
        <v>36</v>
      </c>
      <c r="I1218" s="49" t="s">
        <v>36</v>
      </c>
      <c r="J1218" s="105">
        <f t="shared" si="91"/>
        <v>130.47</v>
      </c>
      <c r="K1218" s="249">
        <f t="shared" si="92"/>
        <v>130.51</v>
      </c>
      <c r="L1218" s="51">
        <f t="shared" si="93"/>
        <v>1</v>
      </c>
      <c r="M1218" s="52" t="str">
        <f t="shared" si="94"/>
        <v>nie</v>
      </c>
      <c r="N1218" s="106">
        <f>IF($M1218="ano",LARGE((Q1218,U1218,Y1218,AC1218,AG1218,AK1218,AO1218,AS1218,AW1218,BA1218,BE1218,BI1218,BM1218,BQ1218,BU1218,BY1218,CC1218),1)+LARGE((Q1218,U1218,Y1218,AC1218,AG1218,AK1218,AO1218,AS1218,AW1218,BA1218,BE1218,BI1218,BM1218,BQ1218,BU1218,BY1218,CC1218),2)+LARGE((Q1218,U1218,Y1218,AC1218,AG1218,AK1218,AO1218,AS1218,AW1218,BA1218,BE1218,BI1218,BM1218,BQ1218,BU1218,BY1218,CC1218),3)+LARGE((Q1218,U1218,Y1218,AC1218,AG1218,AK1218,AO1218,AS1218,AW1218,BA1218,BE1218,BI1218,BM1218,BQ1218,BU1218,BY1218,CC1218),4)+LARGE((Q1218,U1218,Y1218,AC1218,AG1218,AK1218,AO1218,AS1218,AW1218,BA1218,BE1218,BI1218,BM1218,BQ1218,BU1218,BY1218,CC1218),5),J1218)</f>
        <v>130.47</v>
      </c>
      <c r="O1218" s="250">
        <f>IF($M1218="ano",LARGE((S1218,W1218,AA1218,AE1218,AI1218,AM1218,AQ1218,AU1218,AY1218,BC1218,BG1218,BK1218,BO1218,BS1218,BW1218,CA1218,CE1218),1)+LARGE((S1218,W1218,AA1218,AE1218,AI1218,AM1218,AQ1218,AU1218,AY1218,BC1218,BG1218,BK1218,BO1218,BS1218,BW1218,CA1218,CE1218),2)+LARGE((S1218,W1218,AA1218,AE1218,AI1218,AM1218,AQ1218,AU1218,AY1218,BC1218,BG1218,BK1218,BO1218,BS1218,BW1218,CA1218,CE1218),3)+LARGE((S1218,W1218,AA1218,AE1218,AI1218,AM1218,AQ1218,AU1218,AY1218,BC1218,BG1218,BK1218,BO1218,BS1218,BW1218,CA1218,CE1218),4)+LARGE((S1218,W1218,AA1218,AE1218,AI1218,AM1218,AQ1218,AU1218,AY1218,BC1218,BG1218,BK1218,BO1218,BS1218,BW1218,CA1218,CE1218),5),K1218)</f>
        <v>130.51</v>
      </c>
      <c r="P1218" s="54"/>
      <c r="Q1218" s="55"/>
      <c r="R1218" s="55"/>
      <c r="S1218" s="193"/>
      <c r="T1218" s="56"/>
      <c r="U1218" s="57"/>
      <c r="V1218" s="57"/>
      <c r="W1218" s="196"/>
      <c r="X1218" s="58"/>
      <c r="Y1218" s="59" t="s">
        <v>247</v>
      </c>
      <c r="Z1218" s="59"/>
      <c r="AA1218" s="199" t="s">
        <v>247</v>
      </c>
      <c r="AB1218" s="77"/>
      <c r="AC1218" s="60"/>
      <c r="AD1218" s="60"/>
      <c r="AE1218" s="202"/>
      <c r="AF1218" s="61"/>
      <c r="AG1218" s="61" t="s">
        <v>247</v>
      </c>
      <c r="AH1218" s="61"/>
      <c r="AI1218" s="205"/>
      <c r="AJ1218" s="200"/>
      <c r="AK1218" s="201" t="s">
        <v>247</v>
      </c>
      <c r="AL1218" s="201"/>
      <c r="AM1218" s="202"/>
      <c r="AN1218" s="206">
        <v>3.4398148148148143E-2</v>
      </c>
      <c r="AO1218" s="251">
        <v>130.47</v>
      </c>
      <c r="AP1218" s="206">
        <v>3.4387828703703702E-2</v>
      </c>
      <c r="AQ1218" s="251">
        <v>130.51</v>
      </c>
      <c r="AR1218" s="77"/>
      <c r="AS1218" s="60"/>
      <c r="AT1218" s="60"/>
      <c r="AU1218" s="202"/>
      <c r="AV1218" s="78"/>
      <c r="AW1218" s="231"/>
      <c r="AX1218" s="231"/>
      <c r="AY1218" s="253"/>
      <c r="AZ1218" s="64"/>
      <c r="BA1218" s="207"/>
      <c r="BB1218" s="207"/>
      <c r="BC1218" s="208"/>
      <c r="BD1218" s="210"/>
      <c r="BE1218" s="211"/>
      <c r="BF1218" s="211"/>
      <c r="BG1218" s="212"/>
      <c r="BH1218" s="213"/>
      <c r="BI1218" s="214"/>
      <c r="BJ1218" s="214"/>
      <c r="BK1218" s="215"/>
      <c r="BL1218" s="112"/>
      <c r="BM1218" s="233"/>
      <c r="BN1218" s="233"/>
      <c r="BO1218" s="255"/>
      <c r="BP1218" s="69"/>
      <c r="BQ1218" s="69"/>
      <c r="BR1218" s="69"/>
      <c r="BS1218" s="217"/>
      <c r="BT1218" s="218"/>
      <c r="BU1218" s="259"/>
      <c r="BV1218" s="259"/>
      <c r="BW1218" s="260"/>
      <c r="BX1218" s="219"/>
      <c r="BY1218" s="257"/>
      <c r="BZ1218" s="257"/>
      <c r="CA1218" s="257"/>
      <c r="CB1218" s="221"/>
      <c r="CC1218" s="222"/>
      <c r="CD1218" s="222"/>
      <c r="CE1218" s="222"/>
      <c r="CF1218" s="49"/>
    </row>
    <row r="1219" spans="1:84" s="62" customFormat="1" ht="15" customHeight="1">
      <c r="A1219" s="49"/>
      <c r="B1219" s="2">
        <v>773</v>
      </c>
      <c r="C1219" s="2">
        <v>84</v>
      </c>
      <c r="D1219" s="47" t="s">
        <v>2064</v>
      </c>
      <c r="E1219" s="47" t="s">
        <v>2063</v>
      </c>
      <c r="F1219" s="89" t="s">
        <v>2065</v>
      </c>
      <c r="G1219" s="48">
        <v>1980</v>
      </c>
      <c r="H1219" s="49" t="s">
        <v>36</v>
      </c>
      <c r="I1219" s="2" t="str">
        <f>IF(G1219&lt;=1953,"Z60",IF(G1219&lt;=1963,"Z50",IF(G1219&lt;=1973,"Z40","Z")))</f>
        <v>Z</v>
      </c>
      <c r="J1219" s="105">
        <f t="shared" si="91"/>
        <v>129.58000000000001</v>
      </c>
      <c r="K1219" s="249">
        <f t="shared" si="92"/>
        <v>130.13999999999999</v>
      </c>
      <c r="L1219" s="51">
        <f t="shared" si="93"/>
        <v>1</v>
      </c>
      <c r="M1219" s="52" t="str">
        <f t="shared" si="94"/>
        <v>nie</v>
      </c>
      <c r="N1219" s="106">
        <f>IF($M1219="ano",LARGE((Q1219,U1219,Y1219,AC1219,AG1219,AK1219,AO1219,AS1219,AW1219,BA1219,BE1219,BI1219,BM1219,BQ1219,BU1219,BY1219,CC1219),1)+LARGE((Q1219,U1219,Y1219,AC1219,AG1219,AK1219,AO1219,AS1219,AW1219,BA1219,BE1219,BI1219,BM1219,BQ1219,BU1219,BY1219,CC1219),2)+LARGE((Q1219,U1219,Y1219,AC1219,AG1219,AK1219,AO1219,AS1219,AW1219,BA1219,BE1219,BI1219,BM1219,BQ1219,BU1219,BY1219,CC1219),3)+LARGE((Q1219,U1219,Y1219,AC1219,AG1219,AK1219,AO1219,AS1219,AW1219,BA1219,BE1219,BI1219,BM1219,BQ1219,BU1219,BY1219,CC1219),4)+LARGE((Q1219,U1219,Y1219,AC1219,AG1219,AK1219,AO1219,AS1219,AW1219,BA1219,BE1219,BI1219,BM1219,BQ1219,BU1219,BY1219,CC1219),5),J1219)</f>
        <v>129.58000000000001</v>
      </c>
      <c r="O1219" s="250">
        <f>IF($M1219="ano",LARGE((S1219,W1219,AA1219,AE1219,AI1219,AM1219,AQ1219,AU1219,AY1219,BC1219,BG1219,BK1219,BO1219,BS1219,BW1219,CA1219,CE1219),1)+LARGE((S1219,W1219,AA1219,AE1219,AI1219,AM1219,AQ1219,AU1219,AY1219,BC1219,BG1219,BK1219,BO1219,BS1219,BW1219,CA1219,CE1219),2)+LARGE((S1219,W1219,AA1219,AE1219,AI1219,AM1219,AQ1219,AU1219,AY1219,BC1219,BG1219,BK1219,BO1219,BS1219,BW1219,CA1219,CE1219),3)+LARGE((S1219,W1219,AA1219,AE1219,AI1219,AM1219,AQ1219,AU1219,AY1219,BC1219,BG1219,BK1219,BO1219,BS1219,BW1219,CA1219,CE1219),4)+LARGE((S1219,W1219,AA1219,AE1219,AI1219,AM1219,AQ1219,AU1219,AY1219,BC1219,BG1219,BK1219,BO1219,BS1219,BW1219,CA1219,CE1219),5),K1219)</f>
        <v>130.13999999999999</v>
      </c>
      <c r="P1219" s="191"/>
      <c r="Q1219" s="192"/>
      <c r="R1219" s="192"/>
      <c r="S1219" s="193"/>
      <c r="T1219" s="194">
        <v>0.10670138888888887</v>
      </c>
      <c r="U1219" s="256">
        <v>129.58000000000001</v>
      </c>
      <c r="V1219" s="194">
        <v>0.10624257291666665</v>
      </c>
      <c r="W1219" s="256">
        <v>130.13999999999999</v>
      </c>
      <c r="X1219" s="197"/>
      <c r="Y1219" s="198" t="s">
        <v>247</v>
      </c>
      <c r="Z1219" s="198"/>
      <c r="AA1219" s="199" t="s">
        <v>247</v>
      </c>
      <c r="AB1219" s="200"/>
      <c r="AC1219" s="201"/>
      <c r="AD1219" s="201"/>
      <c r="AE1219" s="202"/>
      <c r="AF1219" s="203"/>
      <c r="AG1219" s="204" t="s">
        <v>247</v>
      </c>
      <c r="AH1219" s="204"/>
      <c r="AI1219" s="205"/>
      <c r="AJ1219" s="200"/>
      <c r="AK1219" s="201" t="s">
        <v>247</v>
      </c>
      <c r="AL1219" s="201"/>
      <c r="AM1219" s="202"/>
      <c r="AN1219" s="206"/>
      <c r="AO1219" s="207" t="s">
        <v>247</v>
      </c>
      <c r="AP1219" s="207"/>
      <c r="AQ1219" s="208"/>
      <c r="AR1219" s="77"/>
      <c r="AS1219" s="60"/>
      <c r="AT1219" s="60"/>
      <c r="AU1219" s="202"/>
      <c r="AV1219" s="78"/>
      <c r="AW1219" s="231"/>
      <c r="AX1219" s="231"/>
      <c r="AY1219" s="253"/>
      <c r="AZ1219" s="64"/>
      <c r="BA1219" s="207"/>
      <c r="BB1219" s="207"/>
      <c r="BC1219" s="208"/>
      <c r="BD1219" s="210"/>
      <c r="BE1219" s="211"/>
      <c r="BF1219" s="211"/>
      <c r="BG1219" s="212"/>
      <c r="BH1219" s="213"/>
      <c r="BI1219" s="214"/>
      <c r="BJ1219" s="214"/>
      <c r="BK1219" s="215"/>
      <c r="BL1219" s="112"/>
      <c r="BM1219" s="233"/>
      <c r="BN1219" s="233"/>
      <c r="BO1219" s="255"/>
      <c r="BP1219" s="216"/>
      <c r="BQ1219" s="216"/>
      <c r="BR1219" s="216"/>
      <c r="BS1219" s="217"/>
      <c r="BT1219" s="218"/>
      <c r="BU1219" s="259"/>
      <c r="BV1219" s="259"/>
      <c r="BW1219" s="260"/>
      <c r="BX1219" s="219"/>
      <c r="BY1219" s="257"/>
      <c r="BZ1219" s="257"/>
      <c r="CA1219" s="257"/>
      <c r="CB1219" s="221"/>
      <c r="CC1219" s="222"/>
      <c r="CD1219" s="222"/>
      <c r="CE1219" s="222"/>
      <c r="CF1219" s="49"/>
    </row>
    <row r="1220" spans="1:84" s="62" customFormat="1" ht="15" customHeight="1">
      <c r="A1220" s="49"/>
      <c r="B1220" s="2">
        <v>775</v>
      </c>
      <c r="C1220" s="2">
        <v>85</v>
      </c>
      <c r="D1220" s="49" t="s">
        <v>671</v>
      </c>
      <c r="E1220" s="49" t="s">
        <v>1729</v>
      </c>
      <c r="F1220" s="93" t="s">
        <v>366</v>
      </c>
      <c r="G1220" s="85" t="s">
        <v>287</v>
      </c>
      <c r="H1220" s="49" t="s">
        <v>36</v>
      </c>
      <c r="I1220" s="49" t="s">
        <v>34</v>
      </c>
      <c r="J1220" s="105">
        <f t="shared" si="91"/>
        <v>128.02000000000001</v>
      </c>
      <c r="K1220" s="249">
        <f t="shared" si="92"/>
        <v>129.92999999999998</v>
      </c>
      <c r="L1220" s="51">
        <f t="shared" si="93"/>
        <v>1</v>
      </c>
      <c r="M1220" s="52" t="str">
        <f t="shared" si="94"/>
        <v>nie</v>
      </c>
      <c r="N1220" s="106">
        <f>IF($M1220="ano",LARGE((Q1220,U1220,Y1220,AC1220,AG1220,AK1220,AO1220,AS1220,AW1220,BA1220,BE1220,BI1220,BM1220,BQ1220,BU1220,BY1220,CC1220),1)+LARGE((Q1220,U1220,Y1220,AC1220,AG1220,AK1220,AO1220,AS1220,AW1220,BA1220,BE1220,BI1220,BM1220,BQ1220,BU1220,BY1220,CC1220),2)+LARGE((Q1220,U1220,Y1220,AC1220,AG1220,AK1220,AO1220,AS1220,AW1220,BA1220,BE1220,BI1220,BM1220,BQ1220,BU1220,BY1220,CC1220),3)+LARGE((Q1220,U1220,Y1220,AC1220,AG1220,AK1220,AO1220,AS1220,AW1220,BA1220,BE1220,BI1220,BM1220,BQ1220,BU1220,BY1220,CC1220),4)+LARGE((Q1220,U1220,Y1220,AC1220,AG1220,AK1220,AO1220,AS1220,AW1220,BA1220,BE1220,BI1220,BM1220,BQ1220,BU1220,BY1220,CC1220),5),J1220)</f>
        <v>128.02000000000001</v>
      </c>
      <c r="O1220" s="250">
        <f>IF($M1220="ano",LARGE((S1220,W1220,AA1220,AE1220,AI1220,AM1220,AQ1220,AU1220,AY1220,BC1220,BG1220,BK1220,BO1220,BS1220,BW1220,CA1220,CE1220),1)+LARGE((S1220,W1220,AA1220,AE1220,AI1220,AM1220,AQ1220,AU1220,AY1220,BC1220,BG1220,BK1220,BO1220,BS1220,BW1220,CA1220,CE1220),2)+LARGE((S1220,W1220,AA1220,AE1220,AI1220,AM1220,AQ1220,AU1220,AY1220,BC1220,BG1220,BK1220,BO1220,BS1220,BW1220,CA1220,CE1220),3)+LARGE((S1220,W1220,AA1220,AE1220,AI1220,AM1220,AQ1220,AU1220,AY1220,BC1220,BG1220,BK1220,BO1220,BS1220,BW1220,CA1220,CE1220),4)+LARGE((S1220,W1220,AA1220,AE1220,AI1220,AM1220,AQ1220,AU1220,AY1220,BC1220,BG1220,BK1220,BO1220,BS1220,BW1220,CA1220,CE1220),5),K1220)</f>
        <v>129.92999999999998</v>
      </c>
      <c r="P1220" s="54"/>
      <c r="Q1220" s="55"/>
      <c r="R1220" s="55"/>
      <c r="S1220" s="193"/>
      <c r="T1220" s="56"/>
      <c r="U1220" s="57"/>
      <c r="V1220" s="57"/>
      <c r="W1220" s="196"/>
      <c r="X1220" s="58"/>
      <c r="Y1220" s="59" t="s">
        <v>247</v>
      </c>
      <c r="Z1220" s="59"/>
      <c r="AA1220" s="199" t="s">
        <v>247</v>
      </c>
      <c r="AB1220" s="77"/>
      <c r="AC1220" s="60"/>
      <c r="AD1220" s="60"/>
      <c r="AE1220" s="202"/>
      <c r="AF1220" s="61"/>
      <c r="AG1220" s="61" t="s">
        <v>247</v>
      </c>
      <c r="AH1220" s="61"/>
      <c r="AI1220" s="205"/>
      <c r="AJ1220" s="200"/>
      <c r="AK1220" s="201" t="s">
        <v>247</v>
      </c>
      <c r="AL1220" s="201"/>
      <c r="AM1220" s="202"/>
      <c r="AN1220" s="206">
        <v>3.471064814814815E-2</v>
      </c>
      <c r="AO1220" s="251">
        <v>128.02000000000001</v>
      </c>
      <c r="AP1220" s="206">
        <v>3.4200401620370371E-2</v>
      </c>
      <c r="AQ1220" s="251">
        <v>129.92999999999998</v>
      </c>
      <c r="AR1220" s="77"/>
      <c r="AS1220" s="60"/>
      <c r="AT1220" s="60"/>
      <c r="AU1220" s="202"/>
      <c r="AV1220" s="78"/>
      <c r="AW1220" s="231"/>
      <c r="AX1220" s="231"/>
      <c r="AY1220" s="253"/>
      <c r="AZ1220" s="64"/>
      <c r="BA1220" s="207"/>
      <c r="BB1220" s="207"/>
      <c r="BC1220" s="208"/>
      <c r="BD1220" s="210"/>
      <c r="BE1220" s="211"/>
      <c r="BF1220" s="211"/>
      <c r="BG1220" s="212"/>
      <c r="BH1220" s="213"/>
      <c r="BI1220" s="214"/>
      <c r="BJ1220" s="214"/>
      <c r="BK1220" s="215"/>
      <c r="BL1220" s="112"/>
      <c r="BM1220" s="233"/>
      <c r="BN1220" s="233"/>
      <c r="BO1220" s="255"/>
      <c r="BP1220" s="69"/>
      <c r="BQ1220" s="69"/>
      <c r="BR1220" s="69"/>
      <c r="BS1220" s="217"/>
      <c r="BT1220" s="218"/>
      <c r="BU1220" s="259"/>
      <c r="BV1220" s="259"/>
      <c r="BW1220" s="260"/>
      <c r="BX1220" s="219"/>
      <c r="BY1220" s="257"/>
      <c r="BZ1220" s="257"/>
      <c r="CA1220" s="257"/>
      <c r="CB1220" s="221"/>
      <c r="CC1220" s="222"/>
      <c r="CD1220" s="222"/>
      <c r="CE1220" s="222"/>
      <c r="CF1220" s="49"/>
    </row>
    <row r="1221" spans="1:84" s="62" customFormat="1" ht="15" customHeight="1">
      <c r="A1221" s="49"/>
      <c r="B1221" s="2">
        <v>793</v>
      </c>
      <c r="C1221" s="2">
        <v>86</v>
      </c>
      <c r="D1221" s="49" t="s">
        <v>537</v>
      </c>
      <c r="E1221" s="49" t="s">
        <v>1688</v>
      </c>
      <c r="F1221" s="93" t="s">
        <v>419</v>
      </c>
      <c r="G1221" s="85" t="s">
        <v>258</v>
      </c>
      <c r="H1221" s="49" t="s">
        <v>36</v>
      </c>
      <c r="I1221" s="49" t="s">
        <v>36</v>
      </c>
      <c r="J1221" s="105">
        <f t="shared" si="91"/>
        <v>127.63</v>
      </c>
      <c r="K1221" s="249">
        <f t="shared" si="92"/>
        <v>127.95</v>
      </c>
      <c r="L1221" s="51">
        <f t="shared" si="93"/>
        <v>2</v>
      </c>
      <c r="M1221" s="52" t="str">
        <f t="shared" si="94"/>
        <v>nie</v>
      </c>
      <c r="N1221" s="106">
        <f>IF($M1221="ano",LARGE((Q1221,U1221,Y1221,AC1221,AG1221,AK1221,AO1221,AS1221,AW1221,BA1221,BE1221,BI1221,BM1221,BQ1221,BU1221,BY1221,CC1221),1)+LARGE((Q1221,U1221,Y1221,AC1221,AG1221,AK1221,AO1221,AS1221,AW1221,BA1221,BE1221,BI1221,BM1221,BQ1221,BU1221,BY1221,CC1221),2)+LARGE((Q1221,U1221,Y1221,AC1221,AG1221,AK1221,AO1221,AS1221,AW1221,BA1221,BE1221,BI1221,BM1221,BQ1221,BU1221,BY1221,CC1221),3)+LARGE((Q1221,U1221,Y1221,AC1221,AG1221,AK1221,AO1221,AS1221,AW1221,BA1221,BE1221,BI1221,BM1221,BQ1221,BU1221,BY1221,CC1221),4)+LARGE((Q1221,U1221,Y1221,AC1221,AG1221,AK1221,AO1221,AS1221,AW1221,BA1221,BE1221,BI1221,BM1221,BQ1221,BU1221,BY1221,CC1221),5),J1221)</f>
        <v>127.63</v>
      </c>
      <c r="O1221" s="250">
        <f>IF($M1221="ano",LARGE((S1221,W1221,AA1221,AE1221,AI1221,AM1221,AQ1221,AU1221,AY1221,BC1221,BG1221,BK1221,BO1221,BS1221,BW1221,CA1221,CE1221),1)+LARGE((S1221,W1221,AA1221,AE1221,AI1221,AM1221,AQ1221,AU1221,AY1221,BC1221,BG1221,BK1221,BO1221,BS1221,BW1221,CA1221,CE1221),2)+LARGE((S1221,W1221,AA1221,AE1221,AI1221,AM1221,AQ1221,AU1221,AY1221,BC1221,BG1221,BK1221,BO1221,BS1221,BW1221,CA1221,CE1221),3)+LARGE((S1221,W1221,AA1221,AE1221,AI1221,AM1221,AQ1221,AU1221,AY1221,BC1221,BG1221,BK1221,BO1221,BS1221,BW1221,CA1221,CE1221),4)+LARGE((S1221,W1221,AA1221,AE1221,AI1221,AM1221,AQ1221,AU1221,AY1221,BC1221,BG1221,BK1221,BO1221,BS1221,BW1221,CA1221,CE1221),5),K1221)</f>
        <v>127.95</v>
      </c>
      <c r="P1221" s="54"/>
      <c r="Q1221" s="55"/>
      <c r="R1221" s="55"/>
      <c r="S1221" s="193"/>
      <c r="T1221" s="56"/>
      <c r="U1221" s="57"/>
      <c r="V1221" s="57"/>
      <c r="W1221" s="196"/>
      <c r="X1221" s="58"/>
      <c r="Y1221" s="59" t="s">
        <v>247</v>
      </c>
      <c r="Z1221" s="59"/>
      <c r="AA1221" s="199" t="s">
        <v>247</v>
      </c>
      <c r="AB1221" s="77"/>
      <c r="AC1221" s="60"/>
      <c r="AD1221" s="60"/>
      <c r="AE1221" s="202"/>
      <c r="AF1221" s="61"/>
      <c r="AG1221" s="61"/>
      <c r="AH1221" s="61"/>
      <c r="AI1221" s="205"/>
      <c r="AJ1221" s="200"/>
      <c r="AK1221" s="201" t="s">
        <v>247</v>
      </c>
      <c r="AL1221" s="201"/>
      <c r="AM1221" s="202"/>
      <c r="AN1221" s="206">
        <v>4.252314814814815E-2</v>
      </c>
      <c r="AO1221" s="251">
        <v>66.81</v>
      </c>
      <c r="AP1221" s="206">
        <v>4.2421092592592594E-2</v>
      </c>
      <c r="AQ1221" s="251">
        <v>66.98</v>
      </c>
      <c r="AR1221" s="77"/>
      <c r="AS1221" s="60"/>
      <c r="AT1221" s="60"/>
      <c r="AU1221" s="202"/>
      <c r="AV1221" s="78"/>
      <c r="AW1221" s="231"/>
      <c r="AX1221" s="231"/>
      <c r="AY1221" s="253"/>
      <c r="AZ1221" s="64"/>
      <c r="BA1221" s="207"/>
      <c r="BB1221" s="207"/>
      <c r="BC1221" s="208"/>
      <c r="BD1221" s="210"/>
      <c r="BE1221" s="211"/>
      <c r="BF1221" s="211"/>
      <c r="BG1221" s="212"/>
      <c r="BH1221" s="213"/>
      <c r="BI1221" s="214"/>
      <c r="BJ1221" s="214"/>
      <c r="BK1221" s="215"/>
      <c r="BL1221" s="112"/>
      <c r="BM1221" s="233"/>
      <c r="BN1221" s="233"/>
      <c r="BO1221" s="255"/>
      <c r="BP1221" s="69"/>
      <c r="BQ1221" s="69"/>
      <c r="BR1221" s="69"/>
      <c r="BS1221" s="217"/>
      <c r="BT1221" s="218"/>
      <c r="BU1221" s="259"/>
      <c r="BV1221" s="259"/>
      <c r="BW1221" s="260"/>
      <c r="BX1221" s="219"/>
      <c r="BY1221" s="257"/>
      <c r="BZ1221" s="257"/>
      <c r="CA1221" s="257"/>
      <c r="CB1221" s="221">
        <v>8.0763888888888885E-2</v>
      </c>
      <c r="CC1221" s="222">
        <v>60.82</v>
      </c>
      <c r="CD1221" s="221">
        <v>8.0570055555555561E-2</v>
      </c>
      <c r="CE1221" s="222">
        <v>60.97</v>
      </c>
      <c r="CF1221" s="49"/>
    </row>
    <row r="1222" spans="1:84" s="62" customFormat="1" ht="15" customHeight="1">
      <c r="A1222" s="49"/>
      <c r="B1222" s="2">
        <v>803</v>
      </c>
      <c r="C1222" s="2">
        <v>87</v>
      </c>
      <c r="D1222" s="49" t="s">
        <v>781</v>
      </c>
      <c r="E1222" s="49" t="s">
        <v>2258</v>
      </c>
      <c r="F1222" s="93" t="s">
        <v>782</v>
      </c>
      <c r="G1222" s="85">
        <v>1977</v>
      </c>
      <c r="H1222" s="49" t="s">
        <v>36</v>
      </c>
      <c r="I1222" s="49" t="s">
        <v>36</v>
      </c>
      <c r="J1222" s="105">
        <f t="shared" ref="J1222:J1285" si="95">SUMIF($P$5:$CF$5,"Body",P1222:CF1222)</f>
        <v>125.78</v>
      </c>
      <c r="K1222" s="249">
        <f t="shared" ref="K1222:K1285" si="96">SUMIF($P$5:$CF$5,"Body koef-vek",P1222:CF1222)</f>
        <v>127.44000000000001</v>
      </c>
      <c r="L1222" s="51">
        <f t="shared" ref="L1222:L1285" si="97">COUNT(Q1222,U1222,Y1222,AC1222,AG1222,AK1222,AO1222,AS1222,AW1222,BA1222,BE1222,BI1222,BM1222,BQ1222,BU1222,BY1222,CC1222)</f>
        <v>1</v>
      </c>
      <c r="M1222" s="52" t="str">
        <f t="shared" ref="M1222:M1285" si="98">IF(L1222&lt;=5,"nie","ano")</f>
        <v>nie</v>
      </c>
      <c r="N1222" s="106">
        <f>IF($M1222="ano",LARGE((Q1222,U1222,Y1222,AC1222,AG1222,AK1222,AO1222,AS1222,AW1222,BA1222,BE1222,BI1222,BM1222,BQ1222,BU1222,BY1222,CC1222),1)+LARGE((Q1222,U1222,Y1222,AC1222,AG1222,AK1222,AO1222,AS1222,AW1222,BA1222,BE1222,BI1222,BM1222,BQ1222,BU1222,BY1222,CC1222),2)+LARGE((Q1222,U1222,Y1222,AC1222,AG1222,AK1222,AO1222,AS1222,AW1222,BA1222,BE1222,BI1222,BM1222,BQ1222,BU1222,BY1222,CC1222),3)+LARGE((Q1222,U1222,Y1222,AC1222,AG1222,AK1222,AO1222,AS1222,AW1222,BA1222,BE1222,BI1222,BM1222,BQ1222,BU1222,BY1222,CC1222),4)+LARGE((Q1222,U1222,Y1222,AC1222,AG1222,AK1222,AO1222,AS1222,AW1222,BA1222,BE1222,BI1222,BM1222,BQ1222,BU1222,BY1222,CC1222),5),J1222)</f>
        <v>125.78</v>
      </c>
      <c r="O1222" s="250">
        <f>IF($M1222="ano",LARGE((S1222,W1222,AA1222,AE1222,AI1222,AM1222,AQ1222,AU1222,AY1222,BC1222,BG1222,BK1222,BO1222,BS1222,BW1222,CA1222,CE1222),1)+LARGE((S1222,W1222,AA1222,AE1222,AI1222,AM1222,AQ1222,AU1222,AY1222,BC1222,BG1222,BK1222,BO1222,BS1222,BW1222,CA1222,CE1222),2)+LARGE((S1222,W1222,AA1222,AE1222,AI1222,AM1222,AQ1222,AU1222,AY1222,BC1222,BG1222,BK1222,BO1222,BS1222,BW1222,CA1222,CE1222),3)+LARGE((S1222,W1222,AA1222,AE1222,AI1222,AM1222,AQ1222,AU1222,AY1222,BC1222,BG1222,BK1222,BO1222,BS1222,BW1222,CA1222,CE1222),4)+LARGE((S1222,W1222,AA1222,AE1222,AI1222,AM1222,AQ1222,AU1222,AY1222,BC1222,BG1222,BK1222,BO1222,BS1222,BW1222,CA1222,CE1222),5),K1222)</f>
        <v>127.44000000000001</v>
      </c>
      <c r="P1222" s="54"/>
      <c r="Q1222" s="55"/>
      <c r="R1222" s="55"/>
      <c r="S1222" s="55"/>
      <c r="T1222" s="56"/>
      <c r="U1222" s="57"/>
      <c r="V1222" s="57"/>
      <c r="W1222" s="57"/>
      <c r="X1222" s="58"/>
      <c r="Y1222" s="59" t="s">
        <v>247</v>
      </c>
      <c r="Z1222" s="59"/>
      <c r="AA1222" s="59" t="s">
        <v>247</v>
      </c>
      <c r="AB1222" s="77"/>
      <c r="AC1222" s="60"/>
      <c r="AD1222" s="60"/>
      <c r="AE1222" s="60"/>
      <c r="AF1222" s="61"/>
      <c r="AG1222" s="61"/>
      <c r="AH1222" s="61"/>
      <c r="AI1222" s="61"/>
      <c r="AJ1222" s="200"/>
      <c r="AK1222" s="201"/>
      <c r="AL1222" s="201"/>
      <c r="AM1222" s="201"/>
      <c r="AO1222" s="63"/>
      <c r="AP1222" s="63"/>
      <c r="AQ1222" s="63"/>
      <c r="AR1222" s="77"/>
      <c r="AS1222" s="60"/>
      <c r="AT1222" s="60"/>
      <c r="AU1222" s="60"/>
      <c r="AV1222" s="78">
        <v>8.5185185185185183E-2</v>
      </c>
      <c r="AW1222" s="263">
        <v>125.78</v>
      </c>
      <c r="AX1222" s="78">
        <v>8.4077777777777779E-2</v>
      </c>
      <c r="AY1222" s="263">
        <v>127.44000000000001</v>
      </c>
      <c r="AZ1222" s="64"/>
      <c r="BA1222" s="207"/>
      <c r="BB1222" s="207"/>
      <c r="BC1222" s="208"/>
      <c r="BD1222" s="210"/>
      <c r="BE1222" s="211"/>
      <c r="BF1222" s="211"/>
      <c r="BG1222" s="212"/>
      <c r="BH1222" s="213"/>
      <c r="BI1222" s="214"/>
      <c r="BJ1222" s="214"/>
      <c r="BK1222" s="215"/>
      <c r="BL1222" s="112"/>
      <c r="BM1222" s="233"/>
      <c r="BN1222" s="233"/>
      <c r="BO1222" s="255"/>
      <c r="BP1222" s="69"/>
      <c r="BQ1222" s="69"/>
      <c r="BR1222" s="69"/>
      <c r="BS1222" s="69"/>
      <c r="BT1222" s="218"/>
      <c r="BU1222" s="259"/>
      <c r="BV1222" s="259"/>
      <c r="BW1222" s="260"/>
      <c r="BX1222" s="219"/>
      <c r="BY1222" s="257"/>
      <c r="BZ1222" s="257"/>
      <c r="CA1222" s="257"/>
      <c r="CB1222" s="221"/>
      <c r="CC1222" s="222"/>
      <c r="CD1222" s="222"/>
      <c r="CE1222" s="222"/>
      <c r="CF1222" s="49"/>
    </row>
    <row r="1223" spans="1:84" s="62" customFormat="1" ht="15" customHeight="1">
      <c r="A1223" s="49"/>
      <c r="B1223" s="2">
        <v>810</v>
      </c>
      <c r="C1223" s="2">
        <v>88</v>
      </c>
      <c r="D1223" s="49" t="s">
        <v>1096</v>
      </c>
      <c r="E1223" s="49" t="s">
        <v>1097</v>
      </c>
      <c r="F1223" s="93" t="s">
        <v>991</v>
      </c>
      <c r="G1223" s="85">
        <v>1957</v>
      </c>
      <c r="H1223" s="49" t="s">
        <v>36</v>
      </c>
      <c r="I1223" s="49" t="s">
        <v>40</v>
      </c>
      <c r="J1223" s="105">
        <f t="shared" si="95"/>
        <v>103.1</v>
      </c>
      <c r="K1223" s="249">
        <f t="shared" si="96"/>
        <v>126.14</v>
      </c>
      <c r="L1223" s="51">
        <f t="shared" si="97"/>
        <v>1</v>
      </c>
      <c r="M1223" s="52" t="str">
        <f t="shared" si="98"/>
        <v>nie</v>
      </c>
      <c r="N1223" s="106">
        <f>IF($M1223="ano",LARGE((Q1223,U1223,Y1223,AC1223,AG1223,AK1223,AO1223,AS1223,AW1223,BA1223,BE1223,BI1223,BM1223,BQ1223,BU1223,BY1223,CC1223),1)+LARGE((Q1223,U1223,Y1223,AC1223,AG1223,AK1223,AO1223,AS1223,AW1223,BA1223,BE1223,BI1223,BM1223,BQ1223,BU1223,BY1223,CC1223),2)+LARGE((Q1223,U1223,Y1223,AC1223,AG1223,AK1223,AO1223,AS1223,AW1223,BA1223,BE1223,BI1223,BM1223,BQ1223,BU1223,BY1223,CC1223),3)+LARGE((Q1223,U1223,Y1223,AC1223,AG1223,AK1223,AO1223,AS1223,AW1223,BA1223,BE1223,BI1223,BM1223,BQ1223,BU1223,BY1223,CC1223),4)+LARGE((Q1223,U1223,Y1223,AC1223,AG1223,AK1223,AO1223,AS1223,AW1223,BA1223,BE1223,BI1223,BM1223,BQ1223,BU1223,BY1223,CC1223),5),J1223)</f>
        <v>103.1</v>
      </c>
      <c r="O1223" s="250">
        <f>IF($M1223="ano",LARGE((S1223,W1223,AA1223,AE1223,AI1223,AM1223,AQ1223,AU1223,AY1223,BC1223,BG1223,BK1223,BO1223,BS1223,BW1223,CA1223,CE1223),1)+LARGE((S1223,W1223,AA1223,AE1223,AI1223,AM1223,AQ1223,AU1223,AY1223,BC1223,BG1223,BK1223,BO1223,BS1223,BW1223,CA1223,CE1223),2)+LARGE((S1223,W1223,AA1223,AE1223,AI1223,AM1223,AQ1223,AU1223,AY1223,BC1223,BG1223,BK1223,BO1223,BS1223,BW1223,CA1223,CE1223),3)+LARGE((S1223,W1223,AA1223,AE1223,AI1223,AM1223,AQ1223,AU1223,AY1223,BC1223,BG1223,BK1223,BO1223,BS1223,BW1223,CA1223,CE1223),4)+LARGE((S1223,W1223,AA1223,AE1223,AI1223,AM1223,AQ1223,AU1223,AY1223,BC1223,BG1223,BK1223,BO1223,BS1223,BW1223,CA1223,CE1223),5),K1223)</f>
        <v>126.14</v>
      </c>
      <c r="P1223" s="54"/>
      <c r="Q1223" s="55"/>
      <c r="R1223" s="55"/>
      <c r="S1223" s="55"/>
      <c r="T1223" s="56"/>
      <c r="U1223" s="57"/>
      <c r="V1223" s="57"/>
      <c r="W1223" s="57"/>
      <c r="X1223" s="58"/>
      <c r="Y1223" s="59"/>
      <c r="Z1223" s="59"/>
      <c r="AA1223" s="59"/>
      <c r="AB1223" s="77"/>
      <c r="AC1223" s="60"/>
      <c r="AD1223" s="60"/>
      <c r="AE1223" s="60"/>
      <c r="AF1223" s="61"/>
      <c r="AG1223" s="61"/>
      <c r="AH1223" s="61"/>
      <c r="AI1223" s="61"/>
      <c r="AJ1223" s="200"/>
      <c r="AK1223" s="201"/>
      <c r="AL1223" s="201"/>
      <c r="AM1223" s="201"/>
      <c r="AO1223" s="63"/>
      <c r="AP1223" s="63"/>
      <c r="AQ1223" s="63"/>
      <c r="AR1223" s="77"/>
      <c r="AS1223" s="60"/>
      <c r="AT1223" s="60"/>
      <c r="AU1223" s="60"/>
      <c r="AV1223" s="78"/>
      <c r="AW1223" s="79"/>
      <c r="AX1223" s="79"/>
      <c r="AY1223" s="79"/>
      <c r="AZ1223" s="64"/>
      <c r="BA1223" s="65"/>
      <c r="BB1223" s="65"/>
      <c r="BC1223" s="65"/>
      <c r="BD1223" s="66"/>
      <c r="BE1223" s="67"/>
      <c r="BF1223" s="67"/>
      <c r="BG1223" s="67"/>
      <c r="BH1223" s="213"/>
      <c r="BI1223" s="214"/>
      <c r="BJ1223" s="214"/>
      <c r="BK1223" s="215"/>
      <c r="BL1223" s="112">
        <v>7.767361111111111E-2</v>
      </c>
      <c r="BM1223" s="233">
        <v>103.1</v>
      </c>
      <c r="BN1223" s="112">
        <v>6.3490409722222224E-2</v>
      </c>
      <c r="BO1223" s="233">
        <v>126.14</v>
      </c>
      <c r="BP1223" s="69"/>
      <c r="BQ1223" s="69"/>
      <c r="BR1223" s="69"/>
      <c r="BS1223" s="69"/>
      <c r="BT1223" s="218"/>
      <c r="BU1223" s="259"/>
      <c r="BV1223" s="259"/>
      <c r="BW1223" s="260"/>
      <c r="BX1223" s="219"/>
      <c r="BY1223" s="257"/>
      <c r="BZ1223" s="257"/>
      <c r="CA1223" s="257"/>
      <c r="CB1223" s="221"/>
      <c r="CC1223" s="222"/>
      <c r="CD1223" s="222"/>
      <c r="CE1223" s="222"/>
      <c r="CF1223" s="49"/>
    </row>
    <row r="1224" spans="1:84" s="62" customFormat="1" ht="15" customHeight="1">
      <c r="A1224" s="49"/>
      <c r="B1224" s="2">
        <v>816</v>
      </c>
      <c r="C1224" s="2">
        <v>89</v>
      </c>
      <c r="D1224" s="49" t="s">
        <v>162</v>
      </c>
      <c r="E1224" s="49" t="s">
        <v>161</v>
      </c>
      <c r="F1224" s="93" t="s">
        <v>1542</v>
      </c>
      <c r="G1224" s="85">
        <v>1976</v>
      </c>
      <c r="H1224" s="49" t="s">
        <v>36</v>
      </c>
      <c r="I1224" s="2" t="str">
        <f>IF(G1224&lt;=1953,"Z60",IF(G1224&lt;=1963,"Z50",IF(G1224&lt;=1973,"Z40","Z")))</f>
        <v>Z</v>
      </c>
      <c r="J1224" s="105">
        <f t="shared" si="95"/>
        <v>123.39</v>
      </c>
      <c r="K1224" s="249">
        <f t="shared" si="96"/>
        <v>125.53</v>
      </c>
      <c r="L1224" s="51">
        <f t="shared" si="97"/>
        <v>1</v>
      </c>
      <c r="M1224" s="52" t="str">
        <f t="shared" si="98"/>
        <v>nie</v>
      </c>
      <c r="N1224" s="106">
        <f>IF($M1224="ano",LARGE((Q1224,U1224,Y1224,AC1224,AG1224,AK1224,AO1224,AS1224,AW1224,BA1224,BE1224,BI1224,BM1224,BQ1224,BU1224,BY1224,CC1224),1)+LARGE((Q1224,U1224,Y1224,AC1224,AG1224,AK1224,AO1224,AS1224,AW1224,BA1224,BE1224,BI1224,BM1224,BQ1224,BU1224,BY1224,CC1224),2)+LARGE((Q1224,U1224,Y1224,AC1224,AG1224,AK1224,AO1224,AS1224,AW1224,BA1224,BE1224,BI1224,BM1224,BQ1224,BU1224,BY1224,CC1224),3)+LARGE((Q1224,U1224,Y1224,AC1224,AG1224,AK1224,AO1224,AS1224,AW1224,BA1224,BE1224,BI1224,BM1224,BQ1224,BU1224,BY1224,CC1224),4)+LARGE((Q1224,U1224,Y1224,AC1224,AG1224,AK1224,AO1224,AS1224,AW1224,BA1224,BE1224,BI1224,BM1224,BQ1224,BU1224,BY1224,CC1224),5),J1224)</f>
        <v>123.39</v>
      </c>
      <c r="O1224" s="250">
        <f>IF($M1224="ano",LARGE((S1224,W1224,AA1224,AE1224,AI1224,AM1224,AQ1224,AU1224,AY1224,BC1224,BG1224,BK1224,BO1224,BS1224,BW1224,CA1224,CE1224),1)+LARGE((S1224,W1224,AA1224,AE1224,AI1224,AM1224,AQ1224,AU1224,AY1224,BC1224,BG1224,BK1224,BO1224,BS1224,BW1224,CA1224,CE1224),2)+LARGE((S1224,W1224,AA1224,AE1224,AI1224,AM1224,AQ1224,AU1224,AY1224,BC1224,BG1224,BK1224,BO1224,BS1224,BW1224,CA1224,CE1224),3)+LARGE((S1224,W1224,AA1224,AE1224,AI1224,AM1224,AQ1224,AU1224,AY1224,BC1224,BG1224,BK1224,BO1224,BS1224,BW1224,CA1224,CE1224),4)+LARGE((S1224,W1224,AA1224,AE1224,AI1224,AM1224,AQ1224,AU1224,AY1224,BC1224,BG1224,BK1224,BO1224,BS1224,BW1224,CA1224,CE1224),5),K1224)</f>
        <v>125.53</v>
      </c>
      <c r="P1224" s="54"/>
      <c r="Q1224" s="55"/>
      <c r="R1224" s="55"/>
      <c r="S1224" s="193"/>
      <c r="T1224" s="56"/>
      <c r="U1224" s="57"/>
      <c r="V1224" s="57"/>
      <c r="W1224" s="196"/>
      <c r="X1224" s="58"/>
      <c r="Y1224" s="59" t="s">
        <v>247</v>
      </c>
      <c r="Z1224" s="59"/>
      <c r="AA1224" s="199" t="s">
        <v>247</v>
      </c>
      <c r="AB1224" s="200">
        <v>6.6944444444444445E-2</v>
      </c>
      <c r="AC1224" s="252">
        <v>123.39</v>
      </c>
      <c r="AD1224" s="200">
        <v>6.5806388888888886E-2</v>
      </c>
      <c r="AE1224" s="252">
        <v>125.53</v>
      </c>
      <c r="AF1224" s="61"/>
      <c r="AG1224" s="61" t="s">
        <v>247</v>
      </c>
      <c r="AH1224" s="61"/>
      <c r="AI1224" s="205"/>
      <c r="AJ1224" s="200"/>
      <c r="AK1224" s="201" t="s">
        <v>247</v>
      </c>
      <c r="AL1224" s="201"/>
      <c r="AM1224" s="202"/>
      <c r="AN1224" s="206"/>
      <c r="AO1224" s="207" t="s">
        <v>247</v>
      </c>
      <c r="AP1224" s="207"/>
      <c r="AQ1224" s="208"/>
      <c r="AR1224" s="77"/>
      <c r="AS1224" s="60"/>
      <c r="AT1224" s="60"/>
      <c r="AU1224" s="202"/>
      <c r="AV1224" s="78"/>
      <c r="AW1224" s="231"/>
      <c r="AX1224" s="231"/>
      <c r="AY1224" s="253"/>
      <c r="AZ1224" s="64"/>
      <c r="BA1224" s="207"/>
      <c r="BB1224" s="207"/>
      <c r="BC1224" s="208"/>
      <c r="BD1224" s="210"/>
      <c r="BE1224" s="211"/>
      <c r="BF1224" s="211"/>
      <c r="BG1224" s="212"/>
      <c r="BH1224" s="213"/>
      <c r="BI1224" s="214"/>
      <c r="BJ1224" s="214"/>
      <c r="BK1224" s="215"/>
      <c r="BL1224" s="112"/>
      <c r="BM1224" s="233"/>
      <c r="BN1224" s="233"/>
      <c r="BO1224" s="255"/>
      <c r="BP1224" s="69"/>
      <c r="BQ1224" s="69"/>
      <c r="BR1224" s="69"/>
      <c r="BS1224" s="217"/>
      <c r="BT1224" s="218"/>
      <c r="BU1224" s="259"/>
      <c r="BV1224" s="259"/>
      <c r="BW1224" s="260"/>
      <c r="BX1224" s="219"/>
      <c r="BY1224" s="257"/>
      <c r="BZ1224" s="257"/>
      <c r="CA1224" s="257"/>
      <c r="CB1224" s="221"/>
      <c r="CC1224" s="222"/>
      <c r="CD1224" s="222"/>
      <c r="CE1224" s="222"/>
      <c r="CF1224" s="49"/>
    </row>
    <row r="1225" spans="1:84" s="62" customFormat="1" ht="15" customHeight="1">
      <c r="A1225" s="49"/>
      <c r="B1225" s="2">
        <v>817</v>
      </c>
      <c r="C1225" s="2">
        <v>90</v>
      </c>
      <c r="D1225" s="49" t="s">
        <v>1146</v>
      </c>
      <c r="E1225" s="49" t="s">
        <v>1508</v>
      </c>
      <c r="F1225" s="93" t="s">
        <v>1147</v>
      </c>
      <c r="G1225" s="85">
        <v>1985</v>
      </c>
      <c r="H1225" s="49" t="s">
        <v>36</v>
      </c>
      <c r="I1225" s="49" t="s">
        <v>36</v>
      </c>
      <c r="J1225" s="105">
        <f t="shared" si="95"/>
        <v>125.53</v>
      </c>
      <c r="K1225" s="249">
        <f t="shared" si="96"/>
        <v>125.53</v>
      </c>
      <c r="L1225" s="51">
        <f t="shared" si="97"/>
        <v>1</v>
      </c>
      <c r="M1225" s="52" t="str">
        <f t="shared" si="98"/>
        <v>nie</v>
      </c>
      <c r="N1225" s="106">
        <f>IF($M1225="ano",LARGE((Q1225,U1225,Y1225,AC1225,AG1225,AK1225,AO1225,AS1225,AW1225,BA1225,BE1225,BI1225,BM1225,BQ1225,BU1225,BY1225,CC1225),1)+LARGE((Q1225,U1225,Y1225,AC1225,AG1225,AK1225,AO1225,AS1225,AW1225,BA1225,BE1225,BI1225,BM1225,BQ1225,BU1225,BY1225,CC1225),2)+LARGE((Q1225,U1225,Y1225,AC1225,AG1225,AK1225,AO1225,AS1225,AW1225,BA1225,BE1225,BI1225,BM1225,BQ1225,BU1225,BY1225,CC1225),3)+LARGE((Q1225,U1225,Y1225,AC1225,AG1225,AK1225,AO1225,AS1225,AW1225,BA1225,BE1225,BI1225,BM1225,BQ1225,BU1225,BY1225,CC1225),4)+LARGE((Q1225,U1225,Y1225,AC1225,AG1225,AK1225,AO1225,AS1225,AW1225,BA1225,BE1225,BI1225,BM1225,BQ1225,BU1225,BY1225,CC1225),5),J1225)</f>
        <v>125.53</v>
      </c>
      <c r="O1225" s="250">
        <f>IF($M1225="ano",LARGE((S1225,W1225,AA1225,AE1225,AI1225,AM1225,AQ1225,AU1225,AY1225,BC1225,BG1225,BK1225,BO1225,BS1225,BW1225,CA1225,CE1225),1)+LARGE((S1225,W1225,AA1225,AE1225,AI1225,AM1225,AQ1225,AU1225,AY1225,BC1225,BG1225,BK1225,BO1225,BS1225,BW1225,CA1225,CE1225),2)+LARGE((S1225,W1225,AA1225,AE1225,AI1225,AM1225,AQ1225,AU1225,AY1225,BC1225,BG1225,BK1225,BO1225,BS1225,BW1225,CA1225,CE1225),3)+LARGE((S1225,W1225,AA1225,AE1225,AI1225,AM1225,AQ1225,AU1225,AY1225,BC1225,BG1225,BK1225,BO1225,BS1225,BW1225,CA1225,CE1225),4)+LARGE((S1225,W1225,AA1225,AE1225,AI1225,AM1225,AQ1225,AU1225,AY1225,BC1225,BG1225,BK1225,BO1225,BS1225,BW1225,CA1225,CE1225),5),K1225)</f>
        <v>125.53</v>
      </c>
      <c r="P1225" s="54"/>
      <c r="Q1225" s="55"/>
      <c r="R1225" s="55"/>
      <c r="S1225" s="55"/>
      <c r="T1225" s="56"/>
      <c r="U1225" s="57"/>
      <c r="V1225" s="57"/>
      <c r="W1225" s="57"/>
      <c r="X1225" s="58"/>
      <c r="Y1225" s="59"/>
      <c r="Z1225" s="59"/>
      <c r="AA1225" s="59"/>
      <c r="AB1225" s="77"/>
      <c r="AC1225" s="60"/>
      <c r="AD1225" s="60"/>
      <c r="AE1225" s="60"/>
      <c r="AF1225" s="61"/>
      <c r="AG1225" s="61"/>
      <c r="AH1225" s="61"/>
      <c r="AI1225" s="61"/>
      <c r="AJ1225" s="200"/>
      <c r="AK1225" s="201"/>
      <c r="AL1225" s="201"/>
      <c r="AM1225" s="201"/>
      <c r="AO1225" s="63"/>
      <c r="AP1225" s="63"/>
      <c r="AQ1225" s="63"/>
      <c r="AR1225" s="77"/>
      <c r="AS1225" s="60"/>
      <c r="AT1225" s="60"/>
      <c r="AU1225" s="60"/>
      <c r="AV1225" s="78"/>
      <c r="AW1225" s="79"/>
      <c r="AX1225" s="79"/>
      <c r="AY1225" s="79"/>
      <c r="AZ1225" s="64"/>
      <c r="BA1225" s="65"/>
      <c r="BB1225" s="65"/>
      <c r="BC1225" s="65"/>
      <c r="BD1225" s="66"/>
      <c r="BE1225" s="67"/>
      <c r="BF1225" s="67"/>
      <c r="BG1225" s="67"/>
      <c r="BH1225" s="73"/>
      <c r="BI1225" s="74"/>
      <c r="BJ1225" s="74"/>
      <c r="BK1225" s="74"/>
      <c r="BL1225" s="68"/>
      <c r="BM1225" s="68"/>
      <c r="BN1225" s="68"/>
      <c r="BO1225" s="68"/>
      <c r="BP1225" s="69"/>
      <c r="BQ1225" s="69"/>
      <c r="BR1225" s="69"/>
      <c r="BS1225" s="69"/>
      <c r="BT1225" s="218">
        <v>6.1585648148148146E-2</v>
      </c>
      <c r="BU1225" s="256">
        <v>125.53</v>
      </c>
      <c r="BV1225" s="218">
        <v>6.1585648148148146E-2</v>
      </c>
      <c r="BW1225" s="262">
        <v>125.53</v>
      </c>
      <c r="BX1225" s="219"/>
      <c r="BY1225" s="257"/>
      <c r="BZ1225" s="257"/>
      <c r="CA1225" s="257"/>
      <c r="CB1225" s="221"/>
      <c r="CC1225" s="222"/>
      <c r="CD1225" s="222"/>
      <c r="CE1225" s="222"/>
      <c r="CF1225" s="49"/>
    </row>
    <row r="1226" spans="1:84" s="62" customFormat="1" ht="15" customHeight="1">
      <c r="A1226" s="49"/>
      <c r="B1226" s="2">
        <v>833</v>
      </c>
      <c r="C1226" s="2">
        <v>91</v>
      </c>
      <c r="D1226" s="49" t="s">
        <v>1148</v>
      </c>
      <c r="E1226" s="49" t="s">
        <v>1517</v>
      </c>
      <c r="F1226" s="93" t="s">
        <v>81</v>
      </c>
      <c r="G1226" s="85">
        <v>1981</v>
      </c>
      <c r="H1226" s="49" t="s">
        <v>36</v>
      </c>
      <c r="I1226" s="49" t="s">
        <v>36</v>
      </c>
      <c r="J1226" s="105">
        <f t="shared" si="95"/>
        <v>122.8</v>
      </c>
      <c r="K1226" s="249">
        <f t="shared" si="96"/>
        <v>123.10000000000001</v>
      </c>
      <c r="L1226" s="51">
        <f t="shared" si="97"/>
        <v>1</v>
      </c>
      <c r="M1226" s="52" t="str">
        <f t="shared" si="98"/>
        <v>nie</v>
      </c>
      <c r="N1226" s="106">
        <f>IF($M1226="ano",LARGE((Q1226,U1226,Y1226,AC1226,AG1226,AK1226,AO1226,AS1226,AW1226,BA1226,BE1226,BI1226,BM1226,BQ1226,BU1226,BY1226,CC1226),1)+LARGE((Q1226,U1226,Y1226,AC1226,AG1226,AK1226,AO1226,AS1226,AW1226,BA1226,BE1226,BI1226,BM1226,BQ1226,BU1226,BY1226,CC1226),2)+LARGE((Q1226,U1226,Y1226,AC1226,AG1226,AK1226,AO1226,AS1226,AW1226,BA1226,BE1226,BI1226,BM1226,BQ1226,BU1226,BY1226,CC1226),3)+LARGE((Q1226,U1226,Y1226,AC1226,AG1226,AK1226,AO1226,AS1226,AW1226,BA1226,BE1226,BI1226,BM1226,BQ1226,BU1226,BY1226,CC1226),4)+LARGE((Q1226,U1226,Y1226,AC1226,AG1226,AK1226,AO1226,AS1226,AW1226,BA1226,BE1226,BI1226,BM1226,BQ1226,BU1226,BY1226,CC1226),5),J1226)</f>
        <v>122.8</v>
      </c>
      <c r="O1226" s="250">
        <f>IF($M1226="ano",LARGE((S1226,W1226,AA1226,AE1226,AI1226,AM1226,AQ1226,AU1226,AY1226,BC1226,BG1226,BK1226,BO1226,BS1226,BW1226,CA1226,CE1226),1)+LARGE((S1226,W1226,AA1226,AE1226,AI1226,AM1226,AQ1226,AU1226,AY1226,BC1226,BG1226,BK1226,BO1226,BS1226,BW1226,CA1226,CE1226),2)+LARGE((S1226,W1226,AA1226,AE1226,AI1226,AM1226,AQ1226,AU1226,AY1226,BC1226,BG1226,BK1226,BO1226,BS1226,BW1226,CA1226,CE1226),3)+LARGE((S1226,W1226,AA1226,AE1226,AI1226,AM1226,AQ1226,AU1226,AY1226,BC1226,BG1226,BK1226,BO1226,BS1226,BW1226,CA1226,CE1226),4)+LARGE((S1226,W1226,AA1226,AE1226,AI1226,AM1226,AQ1226,AU1226,AY1226,BC1226,BG1226,BK1226,BO1226,BS1226,BW1226,CA1226,CE1226),5),K1226)</f>
        <v>123.10000000000001</v>
      </c>
      <c r="P1226" s="54"/>
      <c r="Q1226" s="55"/>
      <c r="R1226" s="55"/>
      <c r="S1226" s="55"/>
      <c r="T1226" s="56"/>
      <c r="U1226" s="57"/>
      <c r="V1226" s="57"/>
      <c r="W1226" s="57"/>
      <c r="X1226" s="58"/>
      <c r="Y1226" s="59"/>
      <c r="Z1226" s="59"/>
      <c r="AA1226" s="59"/>
      <c r="AB1226" s="77"/>
      <c r="AC1226" s="60"/>
      <c r="AD1226" s="60"/>
      <c r="AE1226" s="60"/>
      <c r="AF1226" s="61"/>
      <c r="AG1226" s="61"/>
      <c r="AH1226" s="61"/>
      <c r="AI1226" s="61"/>
      <c r="AJ1226" s="200"/>
      <c r="AK1226" s="201"/>
      <c r="AL1226" s="201"/>
      <c r="AM1226" s="201"/>
      <c r="AO1226" s="63"/>
      <c r="AP1226" s="63"/>
      <c r="AQ1226" s="63"/>
      <c r="AR1226" s="77"/>
      <c r="AS1226" s="60"/>
      <c r="AT1226" s="60"/>
      <c r="AU1226" s="60"/>
      <c r="AV1226" s="78"/>
      <c r="AW1226" s="79"/>
      <c r="AX1226" s="79"/>
      <c r="AY1226" s="79"/>
      <c r="AZ1226" s="64"/>
      <c r="BA1226" s="65"/>
      <c r="BB1226" s="65"/>
      <c r="BC1226" s="65"/>
      <c r="BD1226" s="66"/>
      <c r="BE1226" s="67"/>
      <c r="BF1226" s="67"/>
      <c r="BG1226" s="67"/>
      <c r="BH1226" s="73"/>
      <c r="BI1226" s="74"/>
      <c r="BJ1226" s="74"/>
      <c r="BK1226" s="74"/>
      <c r="BL1226" s="68"/>
      <c r="BM1226" s="68"/>
      <c r="BN1226" s="68"/>
      <c r="BO1226" s="68"/>
      <c r="BP1226" s="69"/>
      <c r="BQ1226" s="69"/>
      <c r="BR1226" s="69"/>
      <c r="BS1226" s="69"/>
      <c r="BT1226" s="218">
        <v>6.2199074074074073E-2</v>
      </c>
      <c r="BU1226" s="256">
        <v>122.8</v>
      </c>
      <c r="BV1226" s="218">
        <v>6.2049796296296297E-2</v>
      </c>
      <c r="BW1226" s="262">
        <v>123.10000000000001</v>
      </c>
      <c r="BX1226" s="219"/>
      <c r="BY1226" s="257"/>
      <c r="BZ1226" s="257"/>
      <c r="CA1226" s="257"/>
      <c r="CB1226" s="221"/>
      <c r="CC1226" s="222"/>
      <c r="CD1226" s="222"/>
      <c r="CE1226" s="222"/>
      <c r="CF1226" s="49"/>
    </row>
    <row r="1227" spans="1:84" s="62" customFormat="1" ht="15" customHeight="1">
      <c r="A1227" s="49"/>
      <c r="B1227" s="2">
        <v>837</v>
      </c>
      <c r="C1227" s="2">
        <v>92</v>
      </c>
      <c r="D1227" s="49" t="s">
        <v>1358</v>
      </c>
      <c r="E1227" s="49" t="s">
        <v>1827</v>
      </c>
      <c r="F1227" s="93" t="s">
        <v>1553</v>
      </c>
      <c r="G1227" s="85">
        <v>1983</v>
      </c>
      <c r="H1227" s="49" t="s">
        <v>36</v>
      </c>
      <c r="I1227" s="49" t="s">
        <v>36</v>
      </c>
      <c r="J1227" s="105">
        <f t="shared" si="95"/>
        <v>122.55</v>
      </c>
      <c r="K1227" s="249">
        <f t="shared" si="96"/>
        <v>122.59</v>
      </c>
      <c r="L1227" s="51">
        <f t="shared" si="97"/>
        <v>1</v>
      </c>
      <c r="M1227" s="52" t="str">
        <f t="shared" si="98"/>
        <v>nie</v>
      </c>
      <c r="N1227" s="106">
        <f>IF($M1227="ano",LARGE((Q1227,U1227,Y1227,AC1227,AG1227,AK1227,AO1227,AS1227,AW1227,BA1227,BE1227,BI1227,BM1227,BQ1227,BU1227,BY1227,CC1227),1)+LARGE((Q1227,U1227,Y1227,AC1227,AG1227,AK1227,AO1227,AS1227,AW1227,BA1227,BE1227,BI1227,BM1227,BQ1227,BU1227,BY1227,CC1227),2)+LARGE((Q1227,U1227,Y1227,AC1227,AG1227,AK1227,AO1227,AS1227,AW1227,BA1227,BE1227,BI1227,BM1227,BQ1227,BU1227,BY1227,CC1227),3)+LARGE((Q1227,U1227,Y1227,AC1227,AG1227,AK1227,AO1227,AS1227,AW1227,BA1227,BE1227,BI1227,BM1227,BQ1227,BU1227,BY1227,CC1227),4)+LARGE((Q1227,U1227,Y1227,AC1227,AG1227,AK1227,AO1227,AS1227,AW1227,BA1227,BE1227,BI1227,BM1227,BQ1227,BU1227,BY1227,CC1227),5),J1227)</f>
        <v>122.55</v>
      </c>
      <c r="O1227" s="250">
        <f>IF($M1227="ano",LARGE((S1227,W1227,AA1227,AE1227,AI1227,AM1227,AQ1227,AU1227,AY1227,BC1227,BG1227,BK1227,BO1227,BS1227,BW1227,CA1227,CE1227),1)+LARGE((S1227,W1227,AA1227,AE1227,AI1227,AM1227,AQ1227,AU1227,AY1227,BC1227,BG1227,BK1227,BO1227,BS1227,BW1227,CA1227,CE1227),2)+LARGE((S1227,W1227,AA1227,AE1227,AI1227,AM1227,AQ1227,AU1227,AY1227,BC1227,BG1227,BK1227,BO1227,BS1227,BW1227,CA1227,CE1227),3)+LARGE((S1227,W1227,AA1227,AE1227,AI1227,AM1227,AQ1227,AU1227,AY1227,BC1227,BG1227,BK1227,BO1227,BS1227,BW1227,CA1227,CE1227),4)+LARGE((S1227,W1227,AA1227,AE1227,AI1227,AM1227,AQ1227,AU1227,AY1227,BC1227,BG1227,BK1227,BO1227,BS1227,BW1227,CA1227,CE1227),5),K1227)</f>
        <v>122.59</v>
      </c>
      <c r="P1227" s="54"/>
      <c r="Q1227" s="55"/>
      <c r="R1227" s="55"/>
      <c r="S1227" s="55"/>
      <c r="T1227" s="56"/>
      <c r="U1227" s="57"/>
      <c r="V1227" s="57"/>
      <c r="W1227" s="57"/>
      <c r="X1227" s="58"/>
      <c r="Y1227" s="59"/>
      <c r="Z1227" s="59"/>
      <c r="AA1227" s="59"/>
      <c r="AB1227" s="77"/>
      <c r="AC1227" s="60"/>
      <c r="AD1227" s="60"/>
      <c r="AE1227" s="60"/>
      <c r="AF1227" s="61"/>
      <c r="AG1227" s="61"/>
      <c r="AH1227" s="61"/>
      <c r="AI1227" s="61"/>
      <c r="AJ1227" s="200"/>
      <c r="AK1227" s="201"/>
      <c r="AL1227" s="201"/>
      <c r="AM1227" s="201"/>
      <c r="AO1227" s="63"/>
      <c r="AP1227" s="63"/>
      <c r="AQ1227" s="63"/>
      <c r="AR1227" s="77"/>
      <c r="AS1227" s="60"/>
      <c r="AT1227" s="60"/>
      <c r="AU1227" s="60"/>
      <c r="AV1227" s="78"/>
      <c r="AW1227" s="79"/>
      <c r="AX1227" s="79"/>
      <c r="AY1227" s="79"/>
      <c r="AZ1227" s="64"/>
      <c r="BA1227" s="65"/>
      <c r="BB1227" s="65"/>
      <c r="BC1227" s="65"/>
      <c r="BD1227" s="66"/>
      <c r="BE1227" s="67"/>
      <c r="BF1227" s="67"/>
      <c r="BG1227" s="67"/>
      <c r="BH1227" s="73"/>
      <c r="BI1227" s="74"/>
      <c r="BJ1227" s="74"/>
      <c r="BK1227" s="74"/>
      <c r="BL1227" s="68"/>
      <c r="BM1227" s="68"/>
      <c r="BN1227" s="68"/>
      <c r="BO1227" s="68"/>
      <c r="BP1227" s="69"/>
      <c r="BQ1227" s="69"/>
      <c r="BR1227" s="69"/>
      <c r="BS1227" s="69"/>
      <c r="BT1227" s="75"/>
      <c r="BU1227" s="75"/>
      <c r="BV1227" s="75"/>
      <c r="BW1227" s="75"/>
      <c r="BX1227" s="219"/>
      <c r="BY1227" s="264"/>
      <c r="BZ1227" s="264"/>
      <c r="CA1227" s="257"/>
      <c r="CB1227" s="221">
        <v>6.6064814814814812E-2</v>
      </c>
      <c r="CC1227" s="222">
        <v>122.55</v>
      </c>
      <c r="CD1227" s="221">
        <v>6.6044995370370368E-2</v>
      </c>
      <c r="CE1227" s="222">
        <v>122.59</v>
      </c>
      <c r="CF1227" s="49"/>
    </row>
    <row r="1228" spans="1:84" s="62" customFormat="1" ht="15" customHeight="1">
      <c r="A1228" s="49"/>
      <c r="B1228" s="2">
        <v>844</v>
      </c>
      <c r="C1228" s="2">
        <v>93</v>
      </c>
      <c r="D1228" s="49" t="s">
        <v>1359</v>
      </c>
      <c r="E1228" s="49" t="s">
        <v>1680</v>
      </c>
      <c r="F1228" s="93" t="s">
        <v>1339</v>
      </c>
      <c r="G1228" s="85">
        <v>1983</v>
      </c>
      <c r="H1228" s="49" t="s">
        <v>36</v>
      </c>
      <c r="I1228" s="49" t="s">
        <v>36</v>
      </c>
      <c r="J1228" s="105">
        <f t="shared" si="95"/>
        <v>121.78</v>
      </c>
      <c r="K1228" s="249">
        <f t="shared" si="96"/>
        <v>121.82000000000001</v>
      </c>
      <c r="L1228" s="51">
        <f t="shared" si="97"/>
        <v>1</v>
      </c>
      <c r="M1228" s="52" t="str">
        <f t="shared" si="98"/>
        <v>nie</v>
      </c>
      <c r="N1228" s="106">
        <f>IF($M1228="ano",LARGE((Q1228,U1228,Y1228,AC1228,AG1228,AK1228,AO1228,AS1228,AW1228,BA1228,BE1228,BI1228,BM1228,BQ1228,BU1228,BY1228,CC1228),1)+LARGE((Q1228,U1228,Y1228,AC1228,AG1228,AK1228,AO1228,AS1228,AW1228,BA1228,BE1228,BI1228,BM1228,BQ1228,BU1228,BY1228,CC1228),2)+LARGE((Q1228,U1228,Y1228,AC1228,AG1228,AK1228,AO1228,AS1228,AW1228,BA1228,BE1228,BI1228,BM1228,BQ1228,BU1228,BY1228,CC1228),3)+LARGE((Q1228,U1228,Y1228,AC1228,AG1228,AK1228,AO1228,AS1228,AW1228,BA1228,BE1228,BI1228,BM1228,BQ1228,BU1228,BY1228,CC1228),4)+LARGE((Q1228,U1228,Y1228,AC1228,AG1228,AK1228,AO1228,AS1228,AW1228,BA1228,BE1228,BI1228,BM1228,BQ1228,BU1228,BY1228,CC1228),5),J1228)</f>
        <v>121.78</v>
      </c>
      <c r="O1228" s="250">
        <f>IF($M1228="ano",LARGE((S1228,W1228,AA1228,AE1228,AI1228,AM1228,AQ1228,AU1228,AY1228,BC1228,BG1228,BK1228,BO1228,BS1228,BW1228,CA1228,CE1228),1)+LARGE((S1228,W1228,AA1228,AE1228,AI1228,AM1228,AQ1228,AU1228,AY1228,BC1228,BG1228,BK1228,BO1228,BS1228,BW1228,CA1228,CE1228),2)+LARGE((S1228,W1228,AA1228,AE1228,AI1228,AM1228,AQ1228,AU1228,AY1228,BC1228,BG1228,BK1228,BO1228,BS1228,BW1228,CA1228,CE1228),3)+LARGE((S1228,W1228,AA1228,AE1228,AI1228,AM1228,AQ1228,AU1228,AY1228,BC1228,BG1228,BK1228,BO1228,BS1228,BW1228,CA1228,CE1228),4)+LARGE((S1228,W1228,AA1228,AE1228,AI1228,AM1228,AQ1228,AU1228,AY1228,BC1228,BG1228,BK1228,BO1228,BS1228,BW1228,CA1228,CE1228),5),K1228)</f>
        <v>121.82000000000001</v>
      </c>
      <c r="P1228" s="54"/>
      <c r="Q1228" s="55"/>
      <c r="R1228" s="55"/>
      <c r="S1228" s="55"/>
      <c r="T1228" s="56"/>
      <c r="U1228" s="57"/>
      <c r="V1228" s="57"/>
      <c r="W1228" s="57"/>
      <c r="X1228" s="58"/>
      <c r="Y1228" s="59"/>
      <c r="Z1228" s="59"/>
      <c r="AA1228" s="59"/>
      <c r="AB1228" s="77"/>
      <c r="AC1228" s="60"/>
      <c r="AD1228" s="60"/>
      <c r="AE1228" s="60"/>
      <c r="AF1228" s="61"/>
      <c r="AG1228" s="61"/>
      <c r="AH1228" s="61"/>
      <c r="AI1228" s="61"/>
      <c r="AJ1228" s="200"/>
      <c r="AK1228" s="201"/>
      <c r="AL1228" s="201"/>
      <c r="AM1228" s="201"/>
      <c r="AO1228" s="63"/>
      <c r="AP1228" s="63"/>
      <c r="AQ1228" s="63"/>
      <c r="AR1228" s="77"/>
      <c r="AS1228" s="60"/>
      <c r="AT1228" s="60"/>
      <c r="AU1228" s="60"/>
      <c r="AV1228" s="78"/>
      <c r="AW1228" s="79"/>
      <c r="AX1228" s="79"/>
      <c r="AY1228" s="79"/>
      <c r="AZ1228" s="64"/>
      <c r="BA1228" s="65"/>
      <c r="BB1228" s="65"/>
      <c r="BC1228" s="65"/>
      <c r="BD1228" s="66"/>
      <c r="BE1228" s="67"/>
      <c r="BF1228" s="67"/>
      <c r="BG1228" s="67"/>
      <c r="BH1228" s="73"/>
      <c r="BI1228" s="74"/>
      <c r="BJ1228" s="74"/>
      <c r="BK1228" s="74"/>
      <c r="BL1228" s="68"/>
      <c r="BM1228" s="68"/>
      <c r="BN1228" s="68"/>
      <c r="BO1228" s="68"/>
      <c r="BP1228" s="69"/>
      <c r="BQ1228" s="69"/>
      <c r="BR1228" s="69"/>
      <c r="BS1228" s="69"/>
      <c r="BT1228" s="75"/>
      <c r="BU1228" s="75"/>
      <c r="BV1228" s="75"/>
      <c r="BW1228" s="75"/>
      <c r="BX1228" s="219"/>
      <c r="BY1228" s="264"/>
      <c r="BZ1228" s="264"/>
      <c r="CA1228" s="257"/>
      <c r="CB1228" s="221">
        <v>6.6250000000000003E-2</v>
      </c>
      <c r="CC1228" s="222">
        <v>121.78</v>
      </c>
      <c r="CD1228" s="221">
        <v>6.6230125000000001E-2</v>
      </c>
      <c r="CE1228" s="222">
        <v>121.82000000000001</v>
      </c>
      <c r="CF1228" s="49"/>
    </row>
    <row r="1229" spans="1:84" s="62" customFormat="1" ht="15" customHeight="1">
      <c r="A1229" s="49"/>
      <c r="B1229" s="2">
        <v>864</v>
      </c>
      <c r="C1229" s="2">
        <v>94</v>
      </c>
      <c r="D1229" s="49" t="s">
        <v>1167</v>
      </c>
      <c r="E1229" s="49" t="s">
        <v>1166</v>
      </c>
      <c r="F1229" s="93" t="s">
        <v>1168</v>
      </c>
      <c r="G1229" s="85">
        <v>1965</v>
      </c>
      <c r="H1229" s="49" t="s">
        <v>36</v>
      </c>
      <c r="I1229" s="49" t="s">
        <v>130</v>
      </c>
      <c r="J1229" s="105">
        <f t="shared" si="95"/>
        <v>108.1</v>
      </c>
      <c r="K1229" s="249">
        <f t="shared" si="96"/>
        <v>119.58</v>
      </c>
      <c r="L1229" s="51">
        <f t="shared" si="97"/>
        <v>1</v>
      </c>
      <c r="M1229" s="52" t="str">
        <f t="shared" si="98"/>
        <v>nie</v>
      </c>
      <c r="N1229" s="106">
        <f>IF($M1229="ano",LARGE((Q1229,U1229,Y1229,AC1229,AG1229,AK1229,AO1229,AS1229,AW1229,BA1229,BE1229,BI1229,BM1229,BQ1229,BU1229,BY1229,CC1229),1)+LARGE((Q1229,U1229,Y1229,AC1229,AG1229,AK1229,AO1229,AS1229,AW1229,BA1229,BE1229,BI1229,BM1229,BQ1229,BU1229,BY1229,CC1229),2)+LARGE((Q1229,U1229,Y1229,AC1229,AG1229,AK1229,AO1229,AS1229,AW1229,BA1229,BE1229,BI1229,BM1229,BQ1229,BU1229,BY1229,CC1229),3)+LARGE((Q1229,U1229,Y1229,AC1229,AG1229,AK1229,AO1229,AS1229,AW1229,BA1229,BE1229,BI1229,BM1229,BQ1229,BU1229,BY1229,CC1229),4)+LARGE((Q1229,U1229,Y1229,AC1229,AG1229,AK1229,AO1229,AS1229,AW1229,BA1229,BE1229,BI1229,BM1229,BQ1229,BU1229,BY1229,CC1229),5),J1229)</f>
        <v>108.1</v>
      </c>
      <c r="O1229" s="250">
        <f>IF($M1229="ano",LARGE((S1229,W1229,AA1229,AE1229,AI1229,AM1229,AQ1229,AU1229,AY1229,BC1229,BG1229,BK1229,BO1229,BS1229,BW1229,CA1229,CE1229),1)+LARGE((S1229,W1229,AA1229,AE1229,AI1229,AM1229,AQ1229,AU1229,AY1229,BC1229,BG1229,BK1229,BO1229,BS1229,BW1229,CA1229,CE1229),2)+LARGE((S1229,W1229,AA1229,AE1229,AI1229,AM1229,AQ1229,AU1229,AY1229,BC1229,BG1229,BK1229,BO1229,BS1229,BW1229,CA1229,CE1229),3)+LARGE((S1229,W1229,AA1229,AE1229,AI1229,AM1229,AQ1229,AU1229,AY1229,BC1229,BG1229,BK1229,BO1229,BS1229,BW1229,CA1229,CE1229),4)+LARGE((S1229,W1229,AA1229,AE1229,AI1229,AM1229,AQ1229,AU1229,AY1229,BC1229,BG1229,BK1229,BO1229,BS1229,BW1229,CA1229,CE1229),5),K1229)</f>
        <v>119.58</v>
      </c>
      <c r="P1229" s="54"/>
      <c r="Q1229" s="55"/>
      <c r="R1229" s="55"/>
      <c r="S1229" s="55"/>
      <c r="T1229" s="56"/>
      <c r="U1229" s="57"/>
      <c r="V1229" s="57"/>
      <c r="W1229" s="57"/>
      <c r="X1229" s="58"/>
      <c r="Y1229" s="59"/>
      <c r="Z1229" s="59"/>
      <c r="AA1229" s="59"/>
      <c r="AB1229" s="77"/>
      <c r="AC1229" s="60"/>
      <c r="AD1229" s="60"/>
      <c r="AE1229" s="60"/>
      <c r="AF1229" s="61"/>
      <c r="AG1229" s="61"/>
      <c r="AH1229" s="61"/>
      <c r="AI1229" s="61"/>
      <c r="AJ1229" s="200"/>
      <c r="AK1229" s="201"/>
      <c r="AL1229" s="201"/>
      <c r="AM1229" s="201"/>
      <c r="AO1229" s="63"/>
      <c r="AP1229" s="63"/>
      <c r="AQ1229" s="63"/>
      <c r="AR1229" s="77"/>
      <c r="AS1229" s="60"/>
      <c r="AT1229" s="60"/>
      <c r="AU1229" s="60"/>
      <c r="AV1229" s="78"/>
      <c r="AW1229" s="79"/>
      <c r="AX1229" s="79"/>
      <c r="AY1229" s="79"/>
      <c r="AZ1229" s="64"/>
      <c r="BA1229" s="65"/>
      <c r="BB1229" s="65"/>
      <c r="BC1229" s="65"/>
      <c r="BD1229" s="66"/>
      <c r="BE1229" s="67"/>
      <c r="BF1229" s="67"/>
      <c r="BG1229" s="67"/>
      <c r="BH1229" s="73"/>
      <c r="BI1229" s="74"/>
      <c r="BJ1229" s="74"/>
      <c r="BK1229" s="74"/>
      <c r="BL1229" s="68"/>
      <c r="BM1229" s="68"/>
      <c r="BN1229" s="68"/>
      <c r="BO1229" s="68"/>
      <c r="BP1229" s="69"/>
      <c r="BQ1229" s="69"/>
      <c r="BR1229" s="69"/>
      <c r="BS1229" s="69"/>
      <c r="BT1229" s="218">
        <v>6.5497685185185187E-2</v>
      </c>
      <c r="BU1229" s="256">
        <v>108.1</v>
      </c>
      <c r="BV1229" s="218">
        <v>5.9209907407407412E-2</v>
      </c>
      <c r="BW1229" s="262">
        <v>119.58</v>
      </c>
      <c r="BX1229" s="219"/>
      <c r="BY1229" s="257"/>
      <c r="BZ1229" s="257"/>
      <c r="CA1229" s="257"/>
      <c r="CB1229" s="221"/>
      <c r="CC1229" s="222"/>
      <c r="CD1229" s="222"/>
      <c r="CE1229" s="222"/>
      <c r="CF1229" s="49"/>
    </row>
    <row r="1230" spans="1:84" s="62" customFormat="1" ht="15" customHeight="1">
      <c r="A1230" s="49"/>
      <c r="B1230" s="2">
        <v>866</v>
      </c>
      <c r="C1230" s="2">
        <v>95</v>
      </c>
      <c r="D1230" s="49" t="s">
        <v>563</v>
      </c>
      <c r="E1230" s="49" t="s">
        <v>87</v>
      </c>
      <c r="F1230" s="93" t="s">
        <v>274</v>
      </c>
      <c r="G1230" s="85" t="s">
        <v>262</v>
      </c>
      <c r="H1230" s="49" t="s">
        <v>36</v>
      </c>
      <c r="I1230" s="49" t="s">
        <v>36</v>
      </c>
      <c r="J1230" s="105">
        <f t="shared" si="95"/>
        <v>119.5</v>
      </c>
      <c r="K1230" s="249">
        <f t="shared" si="96"/>
        <v>119.5</v>
      </c>
      <c r="L1230" s="51">
        <f t="shared" si="97"/>
        <v>1</v>
      </c>
      <c r="M1230" s="52" t="str">
        <f t="shared" si="98"/>
        <v>nie</v>
      </c>
      <c r="N1230" s="106">
        <f>IF($M1230="ano",LARGE((Q1230,U1230,Y1230,AC1230,AG1230,AK1230,AO1230,AS1230,AW1230,BA1230,BE1230,BI1230,BM1230,BQ1230,BU1230,BY1230,CC1230),1)+LARGE((Q1230,U1230,Y1230,AC1230,AG1230,AK1230,AO1230,AS1230,AW1230,BA1230,BE1230,BI1230,BM1230,BQ1230,BU1230,BY1230,CC1230),2)+LARGE((Q1230,U1230,Y1230,AC1230,AG1230,AK1230,AO1230,AS1230,AW1230,BA1230,BE1230,BI1230,BM1230,BQ1230,BU1230,BY1230,CC1230),3)+LARGE((Q1230,U1230,Y1230,AC1230,AG1230,AK1230,AO1230,AS1230,AW1230,BA1230,BE1230,BI1230,BM1230,BQ1230,BU1230,BY1230,CC1230),4)+LARGE((Q1230,U1230,Y1230,AC1230,AG1230,AK1230,AO1230,AS1230,AW1230,BA1230,BE1230,BI1230,BM1230,BQ1230,BU1230,BY1230,CC1230),5),J1230)</f>
        <v>119.5</v>
      </c>
      <c r="O1230" s="250">
        <f>IF($M1230="ano",LARGE((S1230,W1230,AA1230,AE1230,AI1230,AM1230,AQ1230,AU1230,AY1230,BC1230,BG1230,BK1230,BO1230,BS1230,BW1230,CA1230,CE1230),1)+LARGE((S1230,W1230,AA1230,AE1230,AI1230,AM1230,AQ1230,AU1230,AY1230,BC1230,BG1230,BK1230,BO1230,BS1230,BW1230,CA1230,CE1230),2)+LARGE((S1230,W1230,AA1230,AE1230,AI1230,AM1230,AQ1230,AU1230,AY1230,BC1230,BG1230,BK1230,BO1230,BS1230,BW1230,CA1230,CE1230),3)+LARGE((S1230,W1230,AA1230,AE1230,AI1230,AM1230,AQ1230,AU1230,AY1230,BC1230,BG1230,BK1230,BO1230,BS1230,BW1230,CA1230,CE1230),4)+LARGE((S1230,W1230,AA1230,AE1230,AI1230,AM1230,AQ1230,AU1230,AY1230,BC1230,BG1230,BK1230,BO1230,BS1230,BW1230,CA1230,CE1230),5),K1230)</f>
        <v>119.5</v>
      </c>
      <c r="P1230" s="54"/>
      <c r="Q1230" s="55"/>
      <c r="R1230" s="55"/>
      <c r="S1230" s="193"/>
      <c r="T1230" s="56"/>
      <c r="U1230" s="57"/>
      <c r="V1230" s="57"/>
      <c r="W1230" s="196"/>
      <c r="X1230" s="58"/>
      <c r="Y1230" s="59" t="s">
        <v>247</v>
      </c>
      <c r="Z1230" s="59"/>
      <c r="AA1230" s="199" t="s">
        <v>247</v>
      </c>
      <c r="AB1230" s="77"/>
      <c r="AC1230" s="60"/>
      <c r="AD1230" s="60"/>
      <c r="AE1230" s="202"/>
      <c r="AF1230" s="61"/>
      <c r="AG1230" s="61"/>
      <c r="AH1230" s="61"/>
      <c r="AI1230" s="205"/>
      <c r="AJ1230" s="200"/>
      <c r="AK1230" s="201" t="s">
        <v>247</v>
      </c>
      <c r="AL1230" s="201"/>
      <c r="AM1230" s="202"/>
      <c r="AN1230" s="206">
        <v>3.5798611111111107E-2</v>
      </c>
      <c r="AO1230" s="251">
        <v>119.5</v>
      </c>
      <c r="AP1230" s="206">
        <v>3.5798611111111107E-2</v>
      </c>
      <c r="AQ1230" s="251">
        <v>119.5</v>
      </c>
      <c r="AR1230" s="77"/>
      <c r="AS1230" s="60"/>
      <c r="AT1230" s="60"/>
      <c r="AU1230" s="202"/>
      <c r="AV1230" s="78"/>
      <c r="AW1230" s="231"/>
      <c r="AX1230" s="231"/>
      <c r="AY1230" s="253"/>
      <c r="AZ1230" s="64"/>
      <c r="BA1230" s="207"/>
      <c r="BB1230" s="207"/>
      <c r="BC1230" s="208"/>
      <c r="BD1230" s="210"/>
      <c r="BE1230" s="211"/>
      <c r="BF1230" s="211"/>
      <c r="BG1230" s="212"/>
      <c r="BH1230" s="213"/>
      <c r="BI1230" s="214"/>
      <c r="BJ1230" s="214"/>
      <c r="BK1230" s="215"/>
      <c r="BL1230" s="112"/>
      <c r="BM1230" s="233"/>
      <c r="BN1230" s="233"/>
      <c r="BO1230" s="255"/>
      <c r="BP1230" s="69"/>
      <c r="BQ1230" s="69"/>
      <c r="BR1230" s="69"/>
      <c r="BS1230" s="217"/>
      <c r="BT1230" s="218"/>
      <c r="BU1230" s="259"/>
      <c r="BV1230" s="259"/>
      <c r="BW1230" s="260"/>
      <c r="BX1230" s="219"/>
      <c r="BY1230" s="257"/>
      <c r="BZ1230" s="257"/>
      <c r="CA1230" s="257"/>
      <c r="CB1230" s="221"/>
      <c r="CC1230" s="222"/>
      <c r="CD1230" s="222"/>
      <c r="CE1230" s="222"/>
      <c r="CF1230" s="49"/>
    </row>
    <row r="1231" spans="1:84" s="62" customFormat="1" ht="15" customHeight="1">
      <c r="A1231" s="49"/>
      <c r="B1231" s="2">
        <v>876</v>
      </c>
      <c r="C1231" s="2">
        <v>96</v>
      </c>
      <c r="D1231" s="49" t="s">
        <v>1156</v>
      </c>
      <c r="E1231" s="49" t="s">
        <v>1683</v>
      </c>
      <c r="F1231" s="93" t="s">
        <v>1157</v>
      </c>
      <c r="G1231" s="85">
        <v>1985</v>
      </c>
      <c r="H1231" s="49" t="s">
        <v>36</v>
      </c>
      <c r="I1231" s="49" t="s">
        <v>36</v>
      </c>
      <c r="J1231" s="105">
        <f t="shared" si="95"/>
        <v>118.36</v>
      </c>
      <c r="K1231" s="249">
        <f t="shared" si="96"/>
        <v>118.36</v>
      </c>
      <c r="L1231" s="51">
        <f t="shared" si="97"/>
        <v>1</v>
      </c>
      <c r="M1231" s="52" t="str">
        <f t="shared" si="98"/>
        <v>nie</v>
      </c>
      <c r="N1231" s="106">
        <f>IF($M1231="ano",LARGE((Q1231,U1231,Y1231,AC1231,AG1231,AK1231,AO1231,AS1231,AW1231,BA1231,BE1231,BI1231,BM1231,BQ1231,BU1231,BY1231,CC1231),1)+LARGE((Q1231,U1231,Y1231,AC1231,AG1231,AK1231,AO1231,AS1231,AW1231,BA1231,BE1231,BI1231,BM1231,BQ1231,BU1231,BY1231,CC1231),2)+LARGE((Q1231,U1231,Y1231,AC1231,AG1231,AK1231,AO1231,AS1231,AW1231,BA1231,BE1231,BI1231,BM1231,BQ1231,BU1231,BY1231,CC1231),3)+LARGE((Q1231,U1231,Y1231,AC1231,AG1231,AK1231,AO1231,AS1231,AW1231,BA1231,BE1231,BI1231,BM1231,BQ1231,BU1231,BY1231,CC1231),4)+LARGE((Q1231,U1231,Y1231,AC1231,AG1231,AK1231,AO1231,AS1231,AW1231,BA1231,BE1231,BI1231,BM1231,BQ1231,BU1231,BY1231,CC1231),5),J1231)</f>
        <v>118.36</v>
      </c>
      <c r="O1231" s="250">
        <f>IF($M1231="ano",LARGE((S1231,W1231,AA1231,AE1231,AI1231,AM1231,AQ1231,AU1231,AY1231,BC1231,BG1231,BK1231,BO1231,BS1231,BW1231,CA1231,CE1231),1)+LARGE((S1231,W1231,AA1231,AE1231,AI1231,AM1231,AQ1231,AU1231,AY1231,BC1231,BG1231,BK1231,BO1231,BS1231,BW1231,CA1231,CE1231),2)+LARGE((S1231,W1231,AA1231,AE1231,AI1231,AM1231,AQ1231,AU1231,AY1231,BC1231,BG1231,BK1231,BO1231,BS1231,BW1231,CA1231,CE1231),3)+LARGE((S1231,W1231,AA1231,AE1231,AI1231,AM1231,AQ1231,AU1231,AY1231,BC1231,BG1231,BK1231,BO1231,BS1231,BW1231,CA1231,CE1231),4)+LARGE((S1231,W1231,AA1231,AE1231,AI1231,AM1231,AQ1231,AU1231,AY1231,BC1231,BG1231,BK1231,BO1231,BS1231,BW1231,CA1231,CE1231),5),K1231)</f>
        <v>118.36</v>
      </c>
      <c r="P1231" s="54"/>
      <c r="Q1231" s="55"/>
      <c r="R1231" s="55"/>
      <c r="S1231" s="55"/>
      <c r="T1231" s="56"/>
      <c r="U1231" s="57"/>
      <c r="V1231" s="57"/>
      <c r="W1231" s="57"/>
      <c r="X1231" s="58"/>
      <c r="Y1231" s="59"/>
      <c r="Z1231" s="59"/>
      <c r="AA1231" s="59"/>
      <c r="AB1231" s="77"/>
      <c r="AC1231" s="60"/>
      <c r="AD1231" s="60"/>
      <c r="AE1231" s="60"/>
      <c r="AF1231" s="61"/>
      <c r="AG1231" s="61"/>
      <c r="AH1231" s="61"/>
      <c r="AI1231" s="61"/>
      <c r="AJ1231" s="200"/>
      <c r="AK1231" s="201"/>
      <c r="AL1231" s="201"/>
      <c r="AM1231" s="201"/>
      <c r="AO1231" s="63"/>
      <c r="AP1231" s="63"/>
      <c r="AQ1231" s="63"/>
      <c r="AR1231" s="77"/>
      <c r="AS1231" s="60"/>
      <c r="AT1231" s="60"/>
      <c r="AU1231" s="60"/>
      <c r="AV1231" s="78"/>
      <c r="AW1231" s="79"/>
      <c r="AX1231" s="79"/>
      <c r="AY1231" s="79"/>
      <c r="AZ1231" s="64"/>
      <c r="BA1231" s="65"/>
      <c r="BB1231" s="65"/>
      <c r="BC1231" s="65"/>
      <c r="BD1231" s="66"/>
      <c r="BE1231" s="67"/>
      <c r="BF1231" s="67"/>
      <c r="BG1231" s="67"/>
      <c r="BH1231" s="73"/>
      <c r="BI1231" s="74"/>
      <c r="BJ1231" s="74"/>
      <c r="BK1231" s="74"/>
      <c r="BL1231" s="68"/>
      <c r="BM1231" s="68"/>
      <c r="BN1231" s="68"/>
      <c r="BO1231" s="68"/>
      <c r="BP1231" s="69"/>
      <c r="BQ1231" s="69"/>
      <c r="BR1231" s="69"/>
      <c r="BS1231" s="69"/>
      <c r="BT1231" s="218">
        <v>6.3194444444444442E-2</v>
      </c>
      <c r="BU1231" s="256">
        <v>118.36</v>
      </c>
      <c r="BV1231" s="218">
        <v>6.3194444444444442E-2</v>
      </c>
      <c r="BW1231" s="262">
        <v>118.36</v>
      </c>
      <c r="BX1231" s="219"/>
      <c r="BY1231" s="257"/>
      <c r="BZ1231" s="257"/>
      <c r="CA1231" s="257"/>
      <c r="CB1231" s="221"/>
      <c r="CC1231" s="222"/>
      <c r="CD1231" s="222"/>
      <c r="CE1231" s="222"/>
      <c r="CF1231" s="49"/>
    </row>
    <row r="1232" spans="1:84" s="62" customFormat="1" ht="15" customHeight="1">
      <c r="A1232" s="49"/>
      <c r="B1232" s="2">
        <v>892</v>
      </c>
      <c r="C1232" s="2">
        <v>97</v>
      </c>
      <c r="D1232" s="47" t="s">
        <v>1673</v>
      </c>
      <c r="E1232" s="47" t="s">
        <v>1672</v>
      </c>
      <c r="F1232" s="89" t="s">
        <v>1542</v>
      </c>
      <c r="G1232" s="48">
        <v>1986</v>
      </c>
      <c r="H1232" s="49" t="s">
        <v>36</v>
      </c>
      <c r="I1232" s="2" t="str">
        <f>IF(G1232&lt;=1953,"Z60",IF(G1232&lt;=1963,"Z50",IF(G1232&lt;=1973,"Z40","Z")))</f>
        <v>Z</v>
      </c>
      <c r="J1232" s="105">
        <f t="shared" si="95"/>
        <v>116.22</v>
      </c>
      <c r="K1232" s="249">
        <f t="shared" si="96"/>
        <v>116.22</v>
      </c>
      <c r="L1232" s="51">
        <f t="shared" si="97"/>
        <v>1</v>
      </c>
      <c r="M1232" s="52" t="str">
        <f t="shared" si="98"/>
        <v>nie</v>
      </c>
      <c r="N1232" s="106">
        <f>IF($M1232="ano",LARGE((Q1232,U1232,Y1232,AC1232,AG1232,AK1232,AO1232,AS1232,AW1232,BA1232,BE1232,BI1232,BM1232,BQ1232,BU1232,BY1232,CC1232),1)+LARGE((Q1232,U1232,Y1232,AC1232,AG1232,AK1232,AO1232,AS1232,AW1232,BA1232,BE1232,BI1232,BM1232,BQ1232,BU1232,BY1232,CC1232),2)+LARGE((Q1232,U1232,Y1232,AC1232,AG1232,AK1232,AO1232,AS1232,AW1232,BA1232,BE1232,BI1232,BM1232,BQ1232,BU1232,BY1232,CC1232),3)+LARGE((Q1232,U1232,Y1232,AC1232,AG1232,AK1232,AO1232,AS1232,AW1232,BA1232,BE1232,BI1232,BM1232,BQ1232,BU1232,BY1232,CC1232),4)+LARGE((Q1232,U1232,Y1232,AC1232,AG1232,AK1232,AO1232,AS1232,AW1232,BA1232,BE1232,BI1232,BM1232,BQ1232,BU1232,BY1232,CC1232),5),J1232)</f>
        <v>116.22</v>
      </c>
      <c r="O1232" s="250">
        <f>IF($M1232="ano",LARGE((S1232,W1232,AA1232,AE1232,AI1232,AM1232,AQ1232,AU1232,AY1232,BC1232,BG1232,BK1232,BO1232,BS1232,BW1232,CA1232,CE1232),1)+LARGE((S1232,W1232,AA1232,AE1232,AI1232,AM1232,AQ1232,AU1232,AY1232,BC1232,BG1232,BK1232,BO1232,BS1232,BW1232,CA1232,CE1232),2)+LARGE((S1232,W1232,AA1232,AE1232,AI1232,AM1232,AQ1232,AU1232,AY1232,BC1232,BG1232,BK1232,BO1232,BS1232,BW1232,CA1232,CE1232),3)+LARGE((S1232,W1232,AA1232,AE1232,AI1232,AM1232,AQ1232,AU1232,AY1232,BC1232,BG1232,BK1232,BO1232,BS1232,BW1232,CA1232,CE1232),4)+LARGE((S1232,W1232,AA1232,AE1232,AI1232,AM1232,AQ1232,AU1232,AY1232,BC1232,BG1232,BK1232,BO1232,BS1232,BW1232,CA1232,CE1232),5),K1232)</f>
        <v>116.22</v>
      </c>
      <c r="P1232" s="191"/>
      <c r="Q1232" s="192"/>
      <c r="R1232" s="192"/>
      <c r="S1232" s="193"/>
      <c r="T1232" s="194"/>
      <c r="U1232" s="195"/>
      <c r="V1232" s="195"/>
      <c r="W1232" s="196"/>
      <c r="X1232" s="197">
        <v>7.2025462962962958E-2</v>
      </c>
      <c r="Y1232" s="261">
        <v>116.22</v>
      </c>
      <c r="Z1232" s="197">
        <v>7.2025462962962958E-2</v>
      </c>
      <c r="AA1232" s="261">
        <v>116.22</v>
      </c>
      <c r="AB1232" s="200"/>
      <c r="AC1232" s="201"/>
      <c r="AD1232" s="201"/>
      <c r="AE1232" s="202"/>
      <c r="AF1232" s="203"/>
      <c r="AG1232" s="204" t="s">
        <v>247</v>
      </c>
      <c r="AH1232" s="204"/>
      <c r="AI1232" s="205"/>
      <c r="AJ1232" s="200"/>
      <c r="AK1232" s="201" t="s">
        <v>247</v>
      </c>
      <c r="AL1232" s="201"/>
      <c r="AM1232" s="202"/>
      <c r="AN1232" s="206"/>
      <c r="AO1232" s="207" t="s">
        <v>247</v>
      </c>
      <c r="AP1232" s="207"/>
      <c r="AQ1232" s="208"/>
      <c r="AR1232" s="77"/>
      <c r="AS1232" s="60"/>
      <c r="AT1232" s="60"/>
      <c r="AU1232" s="202"/>
      <c r="AV1232" s="78"/>
      <c r="AW1232" s="231"/>
      <c r="AX1232" s="231"/>
      <c r="AY1232" s="253"/>
      <c r="AZ1232" s="64"/>
      <c r="BA1232" s="207"/>
      <c r="BB1232" s="207"/>
      <c r="BC1232" s="208"/>
      <c r="BD1232" s="210"/>
      <c r="BE1232" s="211"/>
      <c r="BF1232" s="211"/>
      <c r="BG1232" s="212"/>
      <c r="BH1232" s="213"/>
      <c r="BI1232" s="214"/>
      <c r="BJ1232" s="214"/>
      <c r="BK1232" s="215"/>
      <c r="BL1232" s="112"/>
      <c r="BM1232" s="233"/>
      <c r="BN1232" s="233"/>
      <c r="BO1232" s="255"/>
      <c r="BP1232" s="216"/>
      <c r="BQ1232" s="216"/>
      <c r="BR1232" s="216"/>
      <c r="BS1232" s="217"/>
      <c r="BT1232" s="218"/>
      <c r="BU1232" s="259"/>
      <c r="BV1232" s="259"/>
      <c r="BW1232" s="260"/>
      <c r="BX1232" s="219"/>
      <c r="BY1232" s="257"/>
      <c r="BZ1232" s="257"/>
      <c r="CA1232" s="257"/>
      <c r="CB1232" s="221"/>
      <c r="CC1232" s="222"/>
      <c r="CD1232" s="222"/>
      <c r="CE1232" s="222"/>
      <c r="CF1232" s="49"/>
    </row>
    <row r="1233" spans="1:84" s="62" customFormat="1" ht="15" customHeight="1">
      <c r="A1233" s="49"/>
      <c r="B1233" s="2">
        <v>894</v>
      </c>
      <c r="C1233" s="2">
        <v>98</v>
      </c>
      <c r="D1233" s="49" t="s">
        <v>648</v>
      </c>
      <c r="E1233" s="49" t="s">
        <v>1508</v>
      </c>
      <c r="F1233" s="93" t="s">
        <v>268</v>
      </c>
      <c r="G1233" s="85" t="s">
        <v>299</v>
      </c>
      <c r="H1233" s="49" t="s">
        <v>36</v>
      </c>
      <c r="I1233" s="49" t="s">
        <v>130</v>
      </c>
      <c r="J1233" s="105">
        <f t="shared" si="95"/>
        <v>112.24</v>
      </c>
      <c r="K1233" s="249">
        <f t="shared" si="96"/>
        <v>115.98</v>
      </c>
      <c r="L1233" s="51">
        <f t="shared" si="97"/>
        <v>1</v>
      </c>
      <c r="M1233" s="52" t="str">
        <f t="shared" si="98"/>
        <v>nie</v>
      </c>
      <c r="N1233" s="106">
        <f>IF($M1233="ano",LARGE((Q1233,U1233,Y1233,AC1233,AG1233,AK1233,AO1233,AS1233,AW1233,BA1233,BE1233,BI1233,BM1233,BQ1233,BU1233,BY1233,CC1233),1)+LARGE((Q1233,U1233,Y1233,AC1233,AG1233,AK1233,AO1233,AS1233,AW1233,BA1233,BE1233,BI1233,BM1233,BQ1233,BU1233,BY1233,CC1233),2)+LARGE((Q1233,U1233,Y1233,AC1233,AG1233,AK1233,AO1233,AS1233,AW1233,BA1233,BE1233,BI1233,BM1233,BQ1233,BU1233,BY1233,CC1233),3)+LARGE((Q1233,U1233,Y1233,AC1233,AG1233,AK1233,AO1233,AS1233,AW1233,BA1233,BE1233,BI1233,BM1233,BQ1233,BU1233,BY1233,CC1233),4)+LARGE((Q1233,U1233,Y1233,AC1233,AG1233,AK1233,AO1233,AS1233,AW1233,BA1233,BE1233,BI1233,BM1233,BQ1233,BU1233,BY1233,CC1233),5),J1233)</f>
        <v>112.24</v>
      </c>
      <c r="O1233" s="250">
        <f>IF($M1233="ano",LARGE((S1233,W1233,AA1233,AE1233,AI1233,AM1233,AQ1233,AU1233,AY1233,BC1233,BG1233,BK1233,BO1233,BS1233,BW1233,CA1233,CE1233),1)+LARGE((S1233,W1233,AA1233,AE1233,AI1233,AM1233,AQ1233,AU1233,AY1233,BC1233,BG1233,BK1233,BO1233,BS1233,BW1233,CA1233,CE1233),2)+LARGE((S1233,W1233,AA1233,AE1233,AI1233,AM1233,AQ1233,AU1233,AY1233,BC1233,BG1233,BK1233,BO1233,BS1233,BW1233,CA1233,CE1233),3)+LARGE((S1233,W1233,AA1233,AE1233,AI1233,AM1233,AQ1233,AU1233,AY1233,BC1233,BG1233,BK1233,BO1233,BS1233,BW1233,CA1233,CE1233),4)+LARGE((S1233,W1233,AA1233,AE1233,AI1233,AM1233,AQ1233,AU1233,AY1233,BC1233,BG1233,BK1233,BO1233,BS1233,BW1233,CA1233,CE1233),5),K1233)</f>
        <v>115.98</v>
      </c>
      <c r="P1233" s="54"/>
      <c r="Q1233" s="55"/>
      <c r="R1233" s="55"/>
      <c r="S1233" s="193"/>
      <c r="T1233" s="56"/>
      <c r="U1233" s="57"/>
      <c r="V1233" s="57"/>
      <c r="W1233" s="196"/>
      <c r="X1233" s="58"/>
      <c r="Y1233" s="59" t="s">
        <v>247</v>
      </c>
      <c r="Z1233" s="59"/>
      <c r="AA1233" s="199" t="s">
        <v>247</v>
      </c>
      <c r="AB1233" s="77"/>
      <c r="AC1233" s="60"/>
      <c r="AD1233" s="60"/>
      <c r="AE1233" s="202"/>
      <c r="AF1233" s="61"/>
      <c r="AG1233" s="61" t="s">
        <v>247</v>
      </c>
      <c r="AH1233" s="61"/>
      <c r="AI1233" s="205"/>
      <c r="AJ1233" s="200"/>
      <c r="AK1233" s="201" t="s">
        <v>247</v>
      </c>
      <c r="AL1233" s="201"/>
      <c r="AM1233" s="202"/>
      <c r="AN1233" s="206">
        <v>3.6724537037037035E-2</v>
      </c>
      <c r="AO1233" s="251">
        <v>112.24</v>
      </c>
      <c r="AP1233" s="206">
        <v>3.554200694444444E-2</v>
      </c>
      <c r="AQ1233" s="251">
        <v>115.98</v>
      </c>
      <c r="AR1233" s="77"/>
      <c r="AS1233" s="60"/>
      <c r="AT1233" s="60"/>
      <c r="AU1233" s="202"/>
      <c r="AV1233" s="78"/>
      <c r="AW1233" s="231"/>
      <c r="AX1233" s="231"/>
      <c r="AY1233" s="253"/>
      <c r="AZ1233" s="64"/>
      <c r="BA1233" s="207"/>
      <c r="BB1233" s="207"/>
      <c r="BC1233" s="208"/>
      <c r="BD1233" s="210"/>
      <c r="BE1233" s="211"/>
      <c r="BF1233" s="211"/>
      <c r="BG1233" s="212"/>
      <c r="BH1233" s="213"/>
      <c r="BI1233" s="214"/>
      <c r="BJ1233" s="214"/>
      <c r="BK1233" s="215"/>
      <c r="BL1233" s="112"/>
      <c r="BM1233" s="233"/>
      <c r="BN1233" s="233"/>
      <c r="BO1233" s="255"/>
      <c r="BP1233" s="69"/>
      <c r="BQ1233" s="69"/>
      <c r="BR1233" s="69"/>
      <c r="BS1233" s="217"/>
      <c r="BT1233" s="218"/>
      <c r="BU1233" s="259"/>
      <c r="BV1233" s="259"/>
      <c r="BW1233" s="260"/>
      <c r="BX1233" s="219"/>
      <c r="BY1233" s="257"/>
      <c r="BZ1233" s="257"/>
      <c r="CA1233" s="257"/>
      <c r="CB1233" s="221"/>
      <c r="CC1233" s="222"/>
      <c r="CD1233" s="222"/>
      <c r="CE1233" s="222"/>
      <c r="CF1233" s="49"/>
    </row>
    <row r="1234" spans="1:84" s="62" customFormat="1" ht="15" customHeight="1">
      <c r="A1234" s="49"/>
      <c r="B1234" s="2">
        <v>901</v>
      </c>
      <c r="C1234" s="2">
        <v>99</v>
      </c>
      <c r="D1234" s="49" t="s">
        <v>1365</v>
      </c>
      <c r="E1234" s="49" t="s">
        <v>1767</v>
      </c>
      <c r="F1234" s="93" t="s">
        <v>1288</v>
      </c>
      <c r="G1234" s="85">
        <v>1982</v>
      </c>
      <c r="H1234" s="49" t="s">
        <v>36</v>
      </c>
      <c r="I1234" s="49" t="s">
        <v>36</v>
      </c>
      <c r="J1234" s="105">
        <f t="shared" si="95"/>
        <v>114.63</v>
      </c>
      <c r="K1234" s="249">
        <f t="shared" si="96"/>
        <v>114.76</v>
      </c>
      <c r="L1234" s="51">
        <f t="shared" si="97"/>
        <v>1</v>
      </c>
      <c r="M1234" s="52" t="str">
        <f t="shared" si="98"/>
        <v>nie</v>
      </c>
      <c r="N1234" s="106">
        <f>IF($M1234="ano",LARGE((Q1234,U1234,Y1234,AC1234,AG1234,AK1234,AO1234,AS1234,AW1234,BA1234,BE1234,BI1234,BM1234,BQ1234,BU1234,BY1234,CC1234),1)+LARGE((Q1234,U1234,Y1234,AC1234,AG1234,AK1234,AO1234,AS1234,AW1234,BA1234,BE1234,BI1234,BM1234,BQ1234,BU1234,BY1234,CC1234),2)+LARGE((Q1234,U1234,Y1234,AC1234,AG1234,AK1234,AO1234,AS1234,AW1234,BA1234,BE1234,BI1234,BM1234,BQ1234,BU1234,BY1234,CC1234),3)+LARGE((Q1234,U1234,Y1234,AC1234,AG1234,AK1234,AO1234,AS1234,AW1234,BA1234,BE1234,BI1234,BM1234,BQ1234,BU1234,BY1234,CC1234),4)+LARGE((Q1234,U1234,Y1234,AC1234,AG1234,AK1234,AO1234,AS1234,AW1234,BA1234,BE1234,BI1234,BM1234,BQ1234,BU1234,BY1234,CC1234),5),J1234)</f>
        <v>114.63</v>
      </c>
      <c r="O1234" s="250">
        <f>IF($M1234="ano",LARGE((S1234,W1234,AA1234,AE1234,AI1234,AM1234,AQ1234,AU1234,AY1234,BC1234,BG1234,BK1234,BO1234,BS1234,BW1234,CA1234,CE1234),1)+LARGE((S1234,W1234,AA1234,AE1234,AI1234,AM1234,AQ1234,AU1234,AY1234,BC1234,BG1234,BK1234,BO1234,BS1234,BW1234,CA1234,CE1234),2)+LARGE((S1234,W1234,AA1234,AE1234,AI1234,AM1234,AQ1234,AU1234,AY1234,BC1234,BG1234,BK1234,BO1234,BS1234,BW1234,CA1234,CE1234),3)+LARGE((S1234,W1234,AA1234,AE1234,AI1234,AM1234,AQ1234,AU1234,AY1234,BC1234,BG1234,BK1234,BO1234,BS1234,BW1234,CA1234,CE1234),4)+LARGE((S1234,W1234,AA1234,AE1234,AI1234,AM1234,AQ1234,AU1234,AY1234,BC1234,BG1234,BK1234,BO1234,BS1234,BW1234,CA1234,CE1234),5),K1234)</f>
        <v>114.76</v>
      </c>
      <c r="P1234" s="54"/>
      <c r="Q1234" s="55"/>
      <c r="R1234" s="55"/>
      <c r="S1234" s="55"/>
      <c r="T1234" s="56"/>
      <c r="U1234" s="57"/>
      <c r="V1234" s="57"/>
      <c r="W1234" s="57"/>
      <c r="X1234" s="58"/>
      <c r="Y1234" s="59"/>
      <c r="Z1234" s="59"/>
      <c r="AA1234" s="59"/>
      <c r="AB1234" s="77"/>
      <c r="AC1234" s="60"/>
      <c r="AD1234" s="60"/>
      <c r="AE1234" s="60"/>
      <c r="AF1234" s="61"/>
      <c r="AG1234" s="61"/>
      <c r="AH1234" s="61"/>
      <c r="AI1234" s="61"/>
      <c r="AJ1234" s="200"/>
      <c r="AK1234" s="201"/>
      <c r="AL1234" s="201"/>
      <c r="AM1234" s="201"/>
      <c r="AO1234" s="63"/>
      <c r="AP1234" s="63"/>
      <c r="AQ1234" s="63"/>
      <c r="AR1234" s="77"/>
      <c r="AS1234" s="60"/>
      <c r="AT1234" s="60"/>
      <c r="AU1234" s="60"/>
      <c r="AV1234" s="78"/>
      <c r="AW1234" s="79"/>
      <c r="AX1234" s="79"/>
      <c r="AY1234" s="79"/>
      <c r="AZ1234" s="64"/>
      <c r="BA1234" s="65"/>
      <c r="BB1234" s="65"/>
      <c r="BC1234" s="65"/>
      <c r="BD1234" s="66"/>
      <c r="BE1234" s="67"/>
      <c r="BF1234" s="67"/>
      <c r="BG1234" s="67"/>
      <c r="BH1234" s="73"/>
      <c r="BI1234" s="74"/>
      <c r="BJ1234" s="74"/>
      <c r="BK1234" s="74"/>
      <c r="BL1234" s="68"/>
      <c r="BM1234" s="68"/>
      <c r="BN1234" s="68"/>
      <c r="BO1234" s="68"/>
      <c r="BP1234" s="69"/>
      <c r="BQ1234" s="69"/>
      <c r="BR1234" s="69"/>
      <c r="BS1234" s="69"/>
      <c r="BT1234" s="75"/>
      <c r="BU1234" s="75"/>
      <c r="BV1234" s="75"/>
      <c r="BW1234" s="75"/>
      <c r="BX1234" s="219"/>
      <c r="BY1234" s="264"/>
      <c r="BZ1234" s="264"/>
      <c r="CA1234" s="257"/>
      <c r="CB1234" s="221">
        <v>6.7951388888888895E-2</v>
      </c>
      <c r="CC1234" s="222">
        <v>114.63</v>
      </c>
      <c r="CD1234" s="221">
        <v>6.7876642361111114E-2</v>
      </c>
      <c r="CE1234" s="222">
        <v>114.76</v>
      </c>
      <c r="CF1234" s="49"/>
    </row>
    <row r="1235" spans="1:84" s="62" customFormat="1" ht="15" customHeight="1">
      <c r="A1235" s="49"/>
      <c r="B1235" s="2">
        <v>905</v>
      </c>
      <c r="C1235" s="2">
        <v>100</v>
      </c>
      <c r="D1235" s="47" t="s">
        <v>1691</v>
      </c>
      <c r="E1235" s="47" t="s">
        <v>1488</v>
      </c>
      <c r="F1235" s="89" t="s">
        <v>1542</v>
      </c>
      <c r="G1235" s="48">
        <v>1971</v>
      </c>
      <c r="H1235" s="49" t="s">
        <v>36</v>
      </c>
      <c r="I1235" s="2" t="str">
        <f>IF(G1235&lt;=1953,"Z60",IF(G1235&lt;=1963,"Z50",IF(G1235&lt;=1973,"Z40","Z")))</f>
        <v>Z40</v>
      </c>
      <c r="J1235" s="105">
        <f t="shared" si="95"/>
        <v>109.3</v>
      </c>
      <c r="K1235" s="249">
        <f t="shared" si="96"/>
        <v>114.44000000000001</v>
      </c>
      <c r="L1235" s="51">
        <f t="shared" si="97"/>
        <v>1</v>
      </c>
      <c r="M1235" s="52" t="str">
        <f t="shared" si="98"/>
        <v>nie</v>
      </c>
      <c r="N1235" s="106">
        <f>IF($M1235="ano",LARGE((Q1235,U1235,Y1235,AC1235,AG1235,AK1235,AO1235,AS1235,AW1235,BA1235,BE1235,BI1235,BM1235,BQ1235,BU1235,BY1235,CC1235),1)+LARGE((Q1235,U1235,Y1235,AC1235,AG1235,AK1235,AO1235,AS1235,AW1235,BA1235,BE1235,BI1235,BM1235,BQ1235,BU1235,BY1235,CC1235),2)+LARGE((Q1235,U1235,Y1235,AC1235,AG1235,AK1235,AO1235,AS1235,AW1235,BA1235,BE1235,BI1235,BM1235,BQ1235,BU1235,BY1235,CC1235),3)+LARGE((Q1235,U1235,Y1235,AC1235,AG1235,AK1235,AO1235,AS1235,AW1235,BA1235,BE1235,BI1235,BM1235,BQ1235,BU1235,BY1235,CC1235),4)+LARGE((Q1235,U1235,Y1235,AC1235,AG1235,AK1235,AO1235,AS1235,AW1235,BA1235,BE1235,BI1235,BM1235,BQ1235,BU1235,BY1235,CC1235),5),J1235)</f>
        <v>109.3</v>
      </c>
      <c r="O1235" s="250">
        <f>IF($M1235="ano",LARGE((S1235,W1235,AA1235,AE1235,AI1235,AM1235,AQ1235,AU1235,AY1235,BC1235,BG1235,BK1235,BO1235,BS1235,BW1235,CA1235,CE1235),1)+LARGE((S1235,W1235,AA1235,AE1235,AI1235,AM1235,AQ1235,AU1235,AY1235,BC1235,BG1235,BK1235,BO1235,BS1235,BW1235,CA1235,CE1235),2)+LARGE((S1235,W1235,AA1235,AE1235,AI1235,AM1235,AQ1235,AU1235,AY1235,BC1235,BG1235,BK1235,BO1235,BS1235,BW1235,CA1235,CE1235),3)+LARGE((S1235,W1235,AA1235,AE1235,AI1235,AM1235,AQ1235,AU1235,AY1235,BC1235,BG1235,BK1235,BO1235,BS1235,BW1235,CA1235,CE1235),4)+LARGE((S1235,W1235,AA1235,AE1235,AI1235,AM1235,AQ1235,AU1235,AY1235,BC1235,BG1235,BK1235,BO1235,BS1235,BW1235,CA1235,CE1235),5),K1235)</f>
        <v>114.44000000000001</v>
      </c>
      <c r="P1235" s="191"/>
      <c r="Q1235" s="192"/>
      <c r="R1235" s="192"/>
      <c r="S1235" s="193"/>
      <c r="T1235" s="194"/>
      <c r="U1235" s="195"/>
      <c r="V1235" s="195"/>
      <c r="W1235" s="196"/>
      <c r="X1235" s="197">
        <v>7.3564814814814819E-2</v>
      </c>
      <c r="Y1235" s="261">
        <v>109.3</v>
      </c>
      <c r="Z1235" s="197">
        <v>7.0261754629629636E-2</v>
      </c>
      <c r="AA1235" s="261">
        <v>114.44000000000001</v>
      </c>
      <c r="AB1235" s="200"/>
      <c r="AC1235" s="201"/>
      <c r="AD1235" s="201"/>
      <c r="AE1235" s="202"/>
      <c r="AF1235" s="203"/>
      <c r="AG1235" s="204" t="s">
        <v>247</v>
      </c>
      <c r="AH1235" s="204"/>
      <c r="AI1235" s="205"/>
      <c r="AJ1235" s="200"/>
      <c r="AK1235" s="201" t="s">
        <v>247</v>
      </c>
      <c r="AL1235" s="201"/>
      <c r="AM1235" s="202"/>
      <c r="AN1235" s="206"/>
      <c r="AO1235" s="207" t="s">
        <v>247</v>
      </c>
      <c r="AP1235" s="207"/>
      <c r="AQ1235" s="208"/>
      <c r="AR1235" s="77"/>
      <c r="AS1235" s="60"/>
      <c r="AT1235" s="60"/>
      <c r="AU1235" s="202"/>
      <c r="AV1235" s="78"/>
      <c r="AW1235" s="231"/>
      <c r="AX1235" s="231"/>
      <c r="AY1235" s="253"/>
      <c r="AZ1235" s="64"/>
      <c r="BA1235" s="207"/>
      <c r="BB1235" s="207"/>
      <c r="BC1235" s="208"/>
      <c r="BD1235" s="210"/>
      <c r="BE1235" s="211"/>
      <c r="BF1235" s="211"/>
      <c r="BG1235" s="212"/>
      <c r="BH1235" s="213"/>
      <c r="BI1235" s="214"/>
      <c r="BJ1235" s="214"/>
      <c r="BK1235" s="215"/>
      <c r="BL1235" s="112"/>
      <c r="BM1235" s="233"/>
      <c r="BN1235" s="233"/>
      <c r="BO1235" s="255"/>
      <c r="BP1235" s="216"/>
      <c r="BQ1235" s="216"/>
      <c r="BR1235" s="216"/>
      <c r="BS1235" s="217"/>
      <c r="BT1235" s="218"/>
      <c r="BU1235" s="259"/>
      <c r="BV1235" s="259"/>
      <c r="BW1235" s="260"/>
      <c r="BX1235" s="219"/>
      <c r="BY1235" s="257"/>
      <c r="BZ1235" s="257"/>
      <c r="CA1235" s="257"/>
      <c r="CB1235" s="221"/>
      <c r="CC1235" s="222"/>
      <c r="CD1235" s="222"/>
      <c r="CE1235" s="222"/>
      <c r="CF1235" s="49"/>
    </row>
    <row r="1236" spans="1:84" s="62" customFormat="1" ht="15" customHeight="1">
      <c r="A1236" s="49"/>
      <c r="B1236" s="2">
        <v>909</v>
      </c>
      <c r="C1236" s="2">
        <v>101</v>
      </c>
      <c r="D1236" s="49" t="s">
        <v>607</v>
      </c>
      <c r="E1236" s="49" t="s">
        <v>70</v>
      </c>
      <c r="F1236" s="93" t="s">
        <v>286</v>
      </c>
      <c r="G1236" s="85" t="s">
        <v>275</v>
      </c>
      <c r="H1236" s="49" t="s">
        <v>36</v>
      </c>
      <c r="I1236" s="49" t="s">
        <v>36</v>
      </c>
      <c r="J1236" s="105">
        <f t="shared" si="95"/>
        <v>114.01</v>
      </c>
      <c r="K1236" s="249">
        <f t="shared" si="96"/>
        <v>114.01</v>
      </c>
      <c r="L1236" s="51">
        <f t="shared" si="97"/>
        <v>3</v>
      </c>
      <c r="M1236" s="52" t="str">
        <f t="shared" si="98"/>
        <v>nie</v>
      </c>
      <c r="N1236" s="106">
        <f>IF($M1236="ano",LARGE((Q1236,U1236,Y1236,AC1236,AG1236,AK1236,AO1236,AS1236,AW1236,BA1236,BE1236,BI1236,BM1236,BQ1236,BU1236,BY1236,CC1236),1)+LARGE((Q1236,U1236,Y1236,AC1236,AG1236,AK1236,AO1236,AS1236,AW1236,BA1236,BE1236,BI1236,BM1236,BQ1236,BU1236,BY1236,CC1236),2)+LARGE((Q1236,U1236,Y1236,AC1236,AG1236,AK1236,AO1236,AS1236,AW1236,BA1236,BE1236,BI1236,BM1236,BQ1236,BU1236,BY1236,CC1236),3)+LARGE((Q1236,U1236,Y1236,AC1236,AG1236,AK1236,AO1236,AS1236,AW1236,BA1236,BE1236,BI1236,BM1236,BQ1236,BU1236,BY1236,CC1236),4)+LARGE((Q1236,U1236,Y1236,AC1236,AG1236,AK1236,AO1236,AS1236,AW1236,BA1236,BE1236,BI1236,BM1236,BQ1236,BU1236,BY1236,CC1236),5),J1236)</f>
        <v>114.01</v>
      </c>
      <c r="O1236" s="250">
        <f>IF($M1236="ano",LARGE((S1236,W1236,AA1236,AE1236,AI1236,AM1236,AQ1236,AU1236,AY1236,BC1236,BG1236,BK1236,BO1236,BS1236,BW1236,CA1236,CE1236),1)+LARGE((S1236,W1236,AA1236,AE1236,AI1236,AM1236,AQ1236,AU1236,AY1236,BC1236,BG1236,BK1236,BO1236,BS1236,BW1236,CA1236,CE1236),2)+LARGE((S1236,W1236,AA1236,AE1236,AI1236,AM1236,AQ1236,AU1236,AY1236,BC1236,BG1236,BK1236,BO1236,BS1236,BW1236,CA1236,CE1236),3)+LARGE((S1236,W1236,AA1236,AE1236,AI1236,AM1236,AQ1236,AU1236,AY1236,BC1236,BG1236,BK1236,BO1236,BS1236,BW1236,CA1236,CE1236),4)+LARGE((S1236,W1236,AA1236,AE1236,AI1236,AM1236,AQ1236,AU1236,AY1236,BC1236,BG1236,BK1236,BO1236,BS1236,BW1236,CA1236,CE1236),5),K1236)</f>
        <v>114.01</v>
      </c>
      <c r="P1236" s="54"/>
      <c r="Q1236" s="55"/>
      <c r="R1236" s="55"/>
      <c r="S1236" s="193"/>
      <c r="T1236" s="56"/>
      <c r="U1236" s="57"/>
      <c r="V1236" s="57"/>
      <c r="W1236" s="196"/>
      <c r="X1236" s="58"/>
      <c r="Y1236" s="59" t="s">
        <v>247</v>
      </c>
      <c r="Z1236" s="59"/>
      <c r="AA1236" s="199" t="s">
        <v>247</v>
      </c>
      <c r="AB1236" s="77"/>
      <c r="AC1236" s="60"/>
      <c r="AD1236" s="60"/>
      <c r="AE1236" s="202"/>
      <c r="AF1236" s="61"/>
      <c r="AG1236" s="61"/>
      <c r="AH1236" s="61"/>
      <c r="AI1236" s="205"/>
      <c r="AJ1236" s="200"/>
      <c r="AK1236" s="201"/>
      <c r="AL1236" s="201"/>
      <c r="AM1236" s="202"/>
      <c r="AN1236" s="206">
        <v>4.4282407407407409E-2</v>
      </c>
      <c r="AO1236" s="251">
        <v>53.02</v>
      </c>
      <c r="AP1236" s="206">
        <v>4.4282407407407409E-2</v>
      </c>
      <c r="AQ1236" s="251">
        <v>53.02</v>
      </c>
      <c r="AR1236" s="134">
        <v>6.6041666666666665E-2</v>
      </c>
      <c r="AS1236" s="127">
        <v>13.15</v>
      </c>
      <c r="AT1236" s="134">
        <v>6.6041666666666665E-2</v>
      </c>
      <c r="AU1236" s="252">
        <v>13.15</v>
      </c>
      <c r="AV1236" s="78"/>
      <c r="AW1236" s="231"/>
      <c r="AX1236" s="231"/>
      <c r="AY1236" s="253"/>
      <c r="AZ1236" s="64"/>
      <c r="BA1236" s="207"/>
      <c r="BB1236" s="207"/>
      <c r="BC1236" s="208"/>
      <c r="BD1236" s="210">
        <v>8.6226851851851846E-2</v>
      </c>
      <c r="BE1236" s="258">
        <v>47.84</v>
      </c>
      <c r="BF1236" s="210">
        <v>8.6226851851851846E-2</v>
      </c>
      <c r="BG1236" s="258">
        <v>47.84</v>
      </c>
      <c r="BH1236" s="213"/>
      <c r="BI1236" s="214"/>
      <c r="BJ1236" s="214"/>
      <c r="BK1236" s="215"/>
      <c r="BL1236" s="112"/>
      <c r="BM1236" s="233"/>
      <c r="BN1236" s="233"/>
      <c r="BO1236" s="255"/>
      <c r="BP1236" s="69"/>
      <c r="BQ1236" s="69"/>
      <c r="BR1236" s="69"/>
      <c r="BS1236" s="217"/>
      <c r="BT1236" s="218"/>
      <c r="BU1236" s="259"/>
      <c r="BV1236" s="259"/>
      <c r="BW1236" s="260"/>
      <c r="BX1236" s="219"/>
      <c r="BY1236" s="257"/>
      <c r="BZ1236" s="257"/>
      <c r="CA1236" s="257"/>
      <c r="CB1236" s="221"/>
      <c r="CC1236" s="222"/>
      <c r="CD1236" s="222"/>
      <c r="CE1236" s="222"/>
      <c r="CF1236" s="49"/>
    </row>
    <row r="1237" spans="1:84" s="62" customFormat="1" ht="15" customHeight="1">
      <c r="A1237" s="49"/>
      <c r="B1237" s="2">
        <v>910</v>
      </c>
      <c r="C1237" s="2">
        <v>102</v>
      </c>
      <c r="D1237" s="47" t="s">
        <v>2211</v>
      </c>
      <c r="E1237" s="47" t="s">
        <v>2210</v>
      </c>
      <c r="F1237" s="89" t="s">
        <v>2212</v>
      </c>
      <c r="G1237" s="48">
        <v>1964</v>
      </c>
      <c r="H1237" s="49" t="s">
        <v>36</v>
      </c>
      <c r="I1237" s="2" t="str">
        <f>IF(G1237&lt;=1953,"Z60",IF(G1237&lt;=1963,"Z50",IF(G1237&lt;=1973,"Z40","Z")))</f>
        <v>Z40</v>
      </c>
      <c r="J1237" s="105">
        <f t="shared" si="95"/>
        <v>101.8</v>
      </c>
      <c r="K1237" s="249">
        <f t="shared" si="96"/>
        <v>113.91000000000001</v>
      </c>
      <c r="L1237" s="51">
        <f t="shared" si="97"/>
        <v>1</v>
      </c>
      <c r="M1237" s="52" t="str">
        <f t="shared" si="98"/>
        <v>nie</v>
      </c>
      <c r="N1237" s="106">
        <f>IF($M1237="ano",LARGE((Q1237,U1237,Y1237,AC1237,AG1237,AK1237,AO1237,AS1237,AW1237,BA1237,BE1237,BI1237,BM1237,BQ1237,BU1237,BY1237,CC1237),1)+LARGE((Q1237,U1237,Y1237,AC1237,AG1237,AK1237,AO1237,AS1237,AW1237,BA1237,BE1237,BI1237,BM1237,BQ1237,BU1237,BY1237,CC1237),2)+LARGE((Q1237,U1237,Y1237,AC1237,AG1237,AK1237,AO1237,AS1237,AW1237,BA1237,BE1237,BI1237,BM1237,BQ1237,BU1237,BY1237,CC1237),3)+LARGE((Q1237,U1237,Y1237,AC1237,AG1237,AK1237,AO1237,AS1237,AW1237,BA1237,BE1237,BI1237,BM1237,BQ1237,BU1237,BY1237,CC1237),4)+LARGE((Q1237,U1237,Y1237,AC1237,AG1237,AK1237,AO1237,AS1237,AW1237,BA1237,BE1237,BI1237,BM1237,BQ1237,BU1237,BY1237,CC1237),5),J1237)</f>
        <v>101.8</v>
      </c>
      <c r="O1237" s="250">
        <f>IF($M1237="ano",LARGE((S1237,W1237,AA1237,AE1237,AI1237,AM1237,AQ1237,AU1237,AY1237,BC1237,BG1237,BK1237,BO1237,BS1237,BW1237,CA1237,CE1237),1)+LARGE((S1237,W1237,AA1237,AE1237,AI1237,AM1237,AQ1237,AU1237,AY1237,BC1237,BG1237,BK1237,BO1237,BS1237,BW1237,CA1237,CE1237),2)+LARGE((S1237,W1237,AA1237,AE1237,AI1237,AM1237,AQ1237,AU1237,AY1237,BC1237,BG1237,BK1237,BO1237,BS1237,BW1237,CA1237,CE1237),3)+LARGE((S1237,W1237,AA1237,AE1237,AI1237,AM1237,AQ1237,AU1237,AY1237,BC1237,BG1237,BK1237,BO1237,BS1237,BW1237,CA1237,CE1237),4)+LARGE((S1237,W1237,AA1237,AE1237,AI1237,AM1237,AQ1237,AU1237,AY1237,BC1237,BG1237,BK1237,BO1237,BS1237,BW1237,CA1237,CE1237),5),K1237)</f>
        <v>113.91000000000001</v>
      </c>
      <c r="P1237" s="191"/>
      <c r="Q1237" s="192"/>
      <c r="R1237" s="192"/>
      <c r="S1237" s="193"/>
      <c r="T1237" s="194">
        <v>0.11625000000000001</v>
      </c>
      <c r="U1237" s="256">
        <v>101.8</v>
      </c>
      <c r="V1237" s="194">
        <v>0.10389262500000002</v>
      </c>
      <c r="W1237" s="256">
        <v>113.91000000000001</v>
      </c>
      <c r="X1237" s="197"/>
      <c r="Y1237" s="198" t="s">
        <v>247</v>
      </c>
      <c r="Z1237" s="198"/>
      <c r="AA1237" s="199" t="s">
        <v>247</v>
      </c>
      <c r="AB1237" s="200"/>
      <c r="AC1237" s="201"/>
      <c r="AD1237" s="201"/>
      <c r="AE1237" s="202"/>
      <c r="AF1237" s="203"/>
      <c r="AG1237" s="204" t="s">
        <v>247</v>
      </c>
      <c r="AH1237" s="204"/>
      <c r="AI1237" s="205"/>
      <c r="AJ1237" s="200"/>
      <c r="AK1237" s="201" t="s">
        <v>247</v>
      </c>
      <c r="AL1237" s="201"/>
      <c r="AM1237" s="202"/>
      <c r="AN1237" s="206"/>
      <c r="AO1237" s="207" t="s">
        <v>247</v>
      </c>
      <c r="AP1237" s="207"/>
      <c r="AQ1237" s="208"/>
      <c r="AR1237" s="77"/>
      <c r="AS1237" s="60"/>
      <c r="AT1237" s="60"/>
      <c r="AU1237" s="202"/>
      <c r="AV1237" s="78"/>
      <c r="AW1237" s="231"/>
      <c r="AX1237" s="231"/>
      <c r="AY1237" s="253"/>
      <c r="AZ1237" s="64"/>
      <c r="BA1237" s="207"/>
      <c r="BB1237" s="207"/>
      <c r="BC1237" s="208"/>
      <c r="BD1237" s="210"/>
      <c r="BE1237" s="211"/>
      <c r="BF1237" s="211"/>
      <c r="BG1237" s="212"/>
      <c r="BH1237" s="213"/>
      <c r="BI1237" s="214"/>
      <c r="BJ1237" s="214"/>
      <c r="BK1237" s="215"/>
      <c r="BL1237" s="112"/>
      <c r="BM1237" s="233"/>
      <c r="BN1237" s="233"/>
      <c r="BO1237" s="255"/>
      <c r="BP1237" s="216"/>
      <c r="BQ1237" s="216"/>
      <c r="BR1237" s="216"/>
      <c r="BS1237" s="217"/>
      <c r="BT1237" s="218"/>
      <c r="BU1237" s="259"/>
      <c r="BV1237" s="259"/>
      <c r="BW1237" s="260"/>
      <c r="BX1237" s="219"/>
      <c r="BY1237" s="257"/>
      <c r="BZ1237" s="257"/>
      <c r="CA1237" s="257"/>
      <c r="CB1237" s="221"/>
      <c r="CC1237" s="222"/>
      <c r="CD1237" s="222"/>
      <c r="CE1237" s="222"/>
      <c r="CF1237" s="49"/>
    </row>
    <row r="1238" spans="1:84" s="62" customFormat="1" ht="15" customHeight="1">
      <c r="A1238" s="49"/>
      <c r="B1238" s="2">
        <v>914</v>
      </c>
      <c r="C1238" s="2">
        <v>103</v>
      </c>
      <c r="D1238" s="47" t="s">
        <v>1681</v>
      </c>
      <c r="E1238" s="47" t="s">
        <v>1680</v>
      </c>
      <c r="F1238" s="89" t="s">
        <v>1682</v>
      </c>
      <c r="G1238" s="48">
        <v>1982</v>
      </c>
      <c r="H1238" s="49" t="s">
        <v>36</v>
      </c>
      <c r="I1238" s="2" t="str">
        <f>IF(G1238&lt;=1953,"Z60",IF(G1238&lt;=1963,"Z50",IF(G1238&lt;=1973,"Z40","Z")))</f>
        <v>Z</v>
      </c>
      <c r="J1238" s="105">
        <f t="shared" si="95"/>
        <v>113.67</v>
      </c>
      <c r="K1238" s="249">
        <f t="shared" si="96"/>
        <v>113.80000000000001</v>
      </c>
      <c r="L1238" s="51">
        <f t="shared" si="97"/>
        <v>1</v>
      </c>
      <c r="M1238" s="52" t="str">
        <f t="shared" si="98"/>
        <v>nie</v>
      </c>
      <c r="N1238" s="106">
        <f>IF($M1238="ano",LARGE((Q1238,U1238,Y1238,AC1238,AG1238,AK1238,AO1238,AS1238,AW1238,BA1238,BE1238,BI1238,BM1238,BQ1238,BU1238,BY1238,CC1238),1)+LARGE((Q1238,U1238,Y1238,AC1238,AG1238,AK1238,AO1238,AS1238,AW1238,BA1238,BE1238,BI1238,BM1238,BQ1238,BU1238,BY1238,CC1238),2)+LARGE((Q1238,U1238,Y1238,AC1238,AG1238,AK1238,AO1238,AS1238,AW1238,BA1238,BE1238,BI1238,BM1238,BQ1238,BU1238,BY1238,CC1238),3)+LARGE((Q1238,U1238,Y1238,AC1238,AG1238,AK1238,AO1238,AS1238,AW1238,BA1238,BE1238,BI1238,BM1238,BQ1238,BU1238,BY1238,CC1238),4)+LARGE((Q1238,U1238,Y1238,AC1238,AG1238,AK1238,AO1238,AS1238,AW1238,BA1238,BE1238,BI1238,BM1238,BQ1238,BU1238,BY1238,CC1238),5),J1238)</f>
        <v>113.67</v>
      </c>
      <c r="O1238" s="250">
        <f>IF($M1238="ano",LARGE((S1238,W1238,AA1238,AE1238,AI1238,AM1238,AQ1238,AU1238,AY1238,BC1238,BG1238,BK1238,BO1238,BS1238,BW1238,CA1238,CE1238),1)+LARGE((S1238,W1238,AA1238,AE1238,AI1238,AM1238,AQ1238,AU1238,AY1238,BC1238,BG1238,BK1238,BO1238,BS1238,BW1238,CA1238,CE1238),2)+LARGE((S1238,W1238,AA1238,AE1238,AI1238,AM1238,AQ1238,AU1238,AY1238,BC1238,BG1238,BK1238,BO1238,BS1238,BW1238,CA1238,CE1238),3)+LARGE((S1238,W1238,AA1238,AE1238,AI1238,AM1238,AQ1238,AU1238,AY1238,BC1238,BG1238,BK1238,BO1238,BS1238,BW1238,CA1238,CE1238),4)+LARGE((S1238,W1238,AA1238,AE1238,AI1238,AM1238,AQ1238,AU1238,AY1238,BC1238,BG1238,BK1238,BO1238,BS1238,BW1238,CA1238,CE1238),5),K1238)</f>
        <v>113.80000000000001</v>
      </c>
      <c r="P1238" s="191"/>
      <c r="Q1238" s="192"/>
      <c r="R1238" s="192"/>
      <c r="S1238" s="193"/>
      <c r="T1238" s="194"/>
      <c r="U1238" s="195"/>
      <c r="V1238" s="195"/>
      <c r="W1238" s="196"/>
      <c r="X1238" s="197">
        <v>7.2592592592592597E-2</v>
      </c>
      <c r="Y1238" s="261">
        <v>113.67</v>
      </c>
      <c r="Z1238" s="197">
        <v>7.2512740740740753E-2</v>
      </c>
      <c r="AA1238" s="261">
        <v>113.80000000000001</v>
      </c>
      <c r="AB1238" s="200"/>
      <c r="AC1238" s="201"/>
      <c r="AD1238" s="201"/>
      <c r="AE1238" s="202"/>
      <c r="AF1238" s="203"/>
      <c r="AG1238" s="204" t="s">
        <v>247</v>
      </c>
      <c r="AH1238" s="204"/>
      <c r="AI1238" s="205"/>
      <c r="AJ1238" s="200"/>
      <c r="AK1238" s="201" t="s">
        <v>247</v>
      </c>
      <c r="AL1238" s="201"/>
      <c r="AM1238" s="202"/>
      <c r="AN1238" s="206"/>
      <c r="AO1238" s="207" t="s">
        <v>247</v>
      </c>
      <c r="AP1238" s="207"/>
      <c r="AQ1238" s="208"/>
      <c r="AR1238" s="77"/>
      <c r="AS1238" s="60"/>
      <c r="AT1238" s="60"/>
      <c r="AU1238" s="202"/>
      <c r="AV1238" s="78"/>
      <c r="AW1238" s="231"/>
      <c r="AX1238" s="231"/>
      <c r="AY1238" s="253"/>
      <c r="AZ1238" s="64"/>
      <c r="BA1238" s="207"/>
      <c r="BB1238" s="207"/>
      <c r="BC1238" s="208"/>
      <c r="BD1238" s="210"/>
      <c r="BE1238" s="211"/>
      <c r="BF1238" s="211"/>
      <c r="BG1238" s="212"/>
      <c r="BH1238" s="213"/>
      <c r="BI1238" s="214"/>
      <c r="BJ1238" s="214"/>
      <c r="BK1238" s="215"/>
      <c r="BL1238" s="112"/>
      <c r="BM1238" s="233"/>
      <c r="BN1238" s="233"/>
      <c r="BO1238" s="255"/>
      <c r="BP1238" s="216"/>
      <c r="BQ1238" s="216"/>
      <c r="BR1238" s="216"/>
      <c r="BS1238" s="217"/>
      <c r="BT1238" s="218"/>
      <c r="BU1238" s="259"/>
      <c r="BV1238" s="259"/>
      <c r="BW1238" s="260"/>
      <c r="BX1238" s="219"/>
      <c r="BY1238" s="257"/>
      <c r="BZ1238" s="257"/>
      <c r="CA1238" s="257"/>
      <c r="CB1238" s="221"/>
      <c r="CC1238" s="222"/>
      <c r="CD1238" s="222"/>
      <c r="CE1238" s="222"/>
      <c r="CF1238" s="49"/>
    </row>
    <row r="1239" spans="1:84" s="62" customFormat="1" ht="15" customHeight="1">
      <c r="A1239" s="49"/>
      <c r="B1239" s="2">
        <v>915</v>
      </c>
      <c r="C1239" s="2">
        <v>104</v>
      </c>
      <c r="D1239" s="49" t="s">
        <v>735</v>
      </c>
      <c r="E1239" s="49" t="s">
        <v>1517</v>
      </c>
      <c r="F1239" s="93" t="s">
        <v>1491</v>
      </c>
      <c r="G1239" s="85">
        <v>1978</v>
      </c>
      <c r="H1239" s="49" t="s">
        <v>36</v>
      </c>
      <c r="I1239" s="49" t="s">
        <v>36</v>
      </c>
      <c r="J1239" s="105">
        <f t="shared" si="95"/>
        <v>112.54</v>
      </c>
      <c r="K1239" s="249">
        <f t="shared" si="96"/>
        <v>113.64</v>
      </c>
      <c r="L1239" s="51">
        <f t="shared" si="97"/>
        <v>1</v>
      </c>
      <c r="M1239" s="52" t="str">
        <f t="shared" si="98"/>
        <v>nie</v>
      </c>
      <c r="N1239" s="106">
        <f>IF($M1239="ano",LARGE((Q1239,U1239,Y1239,AC1239,AG1239,AK1239,AO1239,AS1239,AW1239,BA1239,BE1239,BI1239,BM1239,BQ1239,BU1239,BY1239,CC1239),1)+LARGE((Q1239,U1239,Y1239,AC1239,AG1239,AK1239,AO1239,AS1239,AW1239,BA1239,BE1239,BI1239,BM1239,BQ1239,BU1239,BY1239,CC1239),2)+LARGE((Q1239,U1239,Y1239,AC1239,AG1239,AK1239,AO1239,AS1239,AW1239,BA1239,BE1239,BI1239,BM1239,BQ1239,BU1239,BY1239,CC1239),3)+LARGE((Q1239,U1239,Y1239,AC1239,AG1239,AK1239,AO1239,AS1239,AW1239,BA1239,BE1239,BI1239,BM1239,BQ1239,BU1239,BY1239,CC1239),4)+LARGE((Q1239,U1239,Y1239,AC1239,AG1239,AK1239,AO1239,AS1239,AW1239,BA1239,BE1239,BI1239,BM1239,BQ1239,BU1239,BY1239,CC1239),5),J1239)</f>
        <v>112.54</v>
      </c>
      <c r="O1239" s="250">
        <f>IF($M1239="ano",LARGE((S1239,W1239,AA1239,AE1239,AI1239,AM1239,AQ1239,AU1239,AY1239,BC1239,BG1239,BK1239,BO1239,BS1239,BW1239,CA1239,CE1239),1)+LARGE((S1239,W1239,AA1239,AE1239,AI1239,AM1239,AQ1239,AU1239,AY1239,BC1239,BG1239,BK1239,BO1239,BS1239,BW1239,CA1239,CE1239),2)+LARGE((S1239,W1239,AA1239,AE1239,AI1239,AM1239,AQ1239,AU1239,AY1239,BC1239,BG1239,BK1239,BO1239,BS1239,BW1239,CA1239,CE1239),3)+LARGE((S1239,W1239,AA1239,AE1239,AI1239,AM1239,AQ1239,AU1239,AY1239,BC1239,BG1239,BK1239,BO1239,BS1239,BW1239,CA1239,CE1239),4)+LARGE((S1239,W1239,AA1239,AE1239,AI1239,AM1239,AQ1239,AU1239,AY1239,BC1239,BG1239,BK1239,BO1239,BS1239,BW1239,CA1239,CE1239),5),K1239)</f>
        <v>113.64</v>
      </c>
      <c r="P1239" s="54"/>
      <c r="Q1239" s="55"/>
      <c r="R1239" s="55"/>
      <c r="S1239" s="55"/>
      <c r="T1239" s="56"/>
      <c r="U1239" s="57"/>
      <c r="V1239" s="57"/>
      <c r="W1239" s="57"/>
      <c r="X1239" s="58"/>
      <c r="Y1239" s="59" t="s">
        <v>247</v>
      </c>
      <c r="Z1239" s="59"/>
      <c r="AA1239" s="59" t="s">
        <v>247</v>
      </c>
      <c r="AB1239" s="77"/>
      <c r="AC1239" s="60"/>
      <c r="AD1239" s="60"/>
      <c r="AE1239" s="60"/>
      <c r="AF1239" s="61"/>
      <c r="AG1239" s="61"/>
      <c r="AH1239" s="61"/>
      <c r="AI1239" s="61"/>
      <c r="AJ1239" s="200"/>
      <c r="AK1239" s="201"/>
      <c r="AL1239" s="201"/>
      <c r="AM1239" s="201"/>
      <c r="AO1239" s="63"/>
      <c r="AP1239" s="63"/>
      <c r="AQ1239" s="63"/>
      <c r="AR1239" s="134">
        <v>4.9074074074074076E-2</v>
      </c>
      <c r="AS1239" s="127">
        <v>112.54</v>
      </c>
      <c r="AT1239" s="134">
        <v>4.8602962962962959E-2</v>
      </c>
      <c r="AU1239" s="252">
        <v>113.64</v>
      </c>
      <c r="AV1239" s="78"/>
      <c r="AW1239" s="231"/>
      <c r="AX1239" s="231"/>
      <c r="AY1239" s="253"/>
      <c r="AZ1239" s="64"/>
      <c r="BA1239" s="207"/>
      <c r="BB1239" s="207"/>
      <c r="BC1239" s="208"/>
      <c r="BD1239" s="210"/>
      <c r="BE1239" s="211"/>
      <c r="BF1239" s="211"/>
      <c r="BG1239" s="212"/>
      <c r="BH1239" s="213"/>
      <c r="BI1239" s="214"/>
      <c r="BJ1239" s="214"/>
      <c r="BK1239" s="215"/>
      <c r="BL1239" s="112"/>
      <c r="BM1239" s="233"/>
      <c r="BN1239" s="233"/>
      <c r="BO1239" s="255"/>
      <c r="BP1239" s="69"/>
      <c r="BQ1239" s="69"/>
      <c r="BR1239" s="69"/>
      <c r="BS1239" s="69"/>
      <c r="BT1239" s="218"/>
      <c r="BU1239" s="259"/>
      <c r="BV1239" s="259"/>
      <c r="BW1239" s="260"/>
      <c r="BX1239" s="219"/>
      <c r="BY1239" s="257"/>
      <c r="BZ1239" s="257"/>
      <c r="CA1239" s="257"/>
      <c r="CB1239" s="221"/>
      <c r="CC1239" s="222"/>
      <c r="CD1239" s="222"/>
      <c r="CE1239" s="222"/>
      <c r="CF1239" s="49"/>
    </row>
    <row r="1240" spans="1:84" s="62" customFormat="1" ht="15" customHeight="1">
      <c r="A1240" s="49"/>
      <c r="B1240" s="2">
        <v>917</v>
      </c>
      <c r="C1240" s="2">
        <v>105</v>
      </c>
      <c r="D1240" s="47" t="s">
        <v>2158</v>
      </c>
      <c r="E1240" s="47" t="s">
        <v>1907</v>
      </c>
      <c r="F1240" s="89" t="s">
        <v>2072</v>
      </c>
      <c r="G1240" s="48">
        <v>1977</v>
      </c>
      <c r="H1240" s="49" t="s">
        <v>36</v>
      </c>
      <c r="I1240" s="2" t="str">
        <f>IF(G1240&lt;=1953,"Z60",IF(G1240&lt;=1963,"Z50",IF(G1240&lt;=1973,"Z40","Z")))</f>
        <v>Z</v>
      </c>
      <c r="J1240" s="105">
        <f t="shared" si="95"/>
        <v>111.63</v>
      </c>
      <c r="K1240" s="249">
        <f t="shared" si="96"/>
        <v>113.11</v>
      </c>
      <c r="L1240" s="51">
        <f t="shared" si="97"/>
        <v>1</v>
      </c>
      <c r="M1240" s="52" t="str">
        <f t="shared" si="98"/>
        <v>nie</v>
      </c>
      <c r="N1240" s="106">
        <f>IF($M1240="ano",LARGE((Q1240,U1240,Y1240,AC1240,AG1240,AK1240,AO1240,AS1240,AW1240,BA1240,BE1240,BI1240,BM1240,BQ1240,BU1240,BY1240,CC1240),1)+LARGE((Q1240,U1240,Y1240,AC1240,AG1240,AK1240,AO1240,AS1240,AW1240,BA1240,BE1240,BI1240,BM1240,BQ1240,BU1240,BY1240,CC1240),2)+LARGE((Q1240,U1240,Y1240,AC1240,AG1240,AK1240,AO1240,AS1240,AW1240,BA1240,BE1240,BI1240,BM1240,BQ1240,BU1240,BY1240,CC1240),3)+LARGE((Q1240,U1240,Y1240,AC1240,AG1240,AK1240,AO1240,AS1240,AW1240,BA1240,BE1240,BI1240,BM1240,BQ1240,BU1240,BY1240,CC1240),4)+LARGE((Q1240,U1240,Y1240,AC1240,AG1240,AK1240,AO1240,AS1240,AW1240,BA1240,BE1240,BI1240,BM1240,BQ1240,BU1240,BY1240,CC1240),5),J1240)</f>
        <v>111.63</v>
      </c>
      <c r="O1240" s="250">
        <f>IF($M1240="ano",LARGE((S1240,W1240,AA1240,AE1240,AI1240,AM1240,AQ1240,AU1240,AY1240,BC1240,BG1240,BK1240,BO1240,BS1240,BW1240,CA1240,CE1240),1)+LARGE((S1240,W1240,AA1240,AE1240,AI1240,AM1240,AQ1240,AU1240,AY1240,BC1240,BG1240,BK1240,BO1240,BS1240,BW1240,CA1240,CE1240),2)+LARGE((S1240,W1240,AA1240,AE1240,AI1240,AM1240,AQ1240,AU1240,AY1240,BC1240,BG1240,BK1240,BO1240,BS1240,BW1240,CA1240,CE1240),3)+LARGE((S1240,W1240,AA1240,AE1240,AI1240,AM1240,AQ1240,AU1240,AY1240,BC1240,BG1240,BK1240,BO1240,BS1240,BW1240,CA1240,CE1240),4)+LARGE((S1240,W1240,AA1240,AE1240,AI1240,AM1240,AQ1240,AU1240,AY1240,BC1240,BG1240,BK1240,BO1240,BS1240,BW1240,CA1240,CE1240),5),K1240)</f>
        <v>113.11</v>
      </c>
      <c r="P1240" s="191"/>
      <c r="Q1240" s="192"/>
      <c r="R1240" s="192"/>
      <c r="S1240" s="193"/>
      <c r="T1240" s="194">
        <v>0.11287037037037036</v>
      </c>
      <c r="U1240" s="256">
        <v>111.63</v>
      </c>
      <c r="V1240" s="194">
        <v>0.11140305555555555</v>
      </c>
      <c r="W1240" s="256">
        <v>113.11</v>
      </c>
      <c r="X1240" s="197"/>
      <c r="Y1240" s="198" t="s">
        <v>247</v>
      </c>
      <c r="Z1240" s="198"/>
      <c r="AA1240" s="199" t="s">
        <v>247</v>
      </c>
      <c r="AB1240" s="200"/>
      <c r="AC1240" s="201"/>
      <c r="AD1240" s="201"/>
      <c r="AE1240" s="202"/>
      <c r="AF1240" s="203"/>
      <c r="AG1240" s="204" t="s">
        <v>247</v>
      </c>
      <c r="AH1240" s="204"/>
      <c r="AI1240" s="205"/>
      <c r="AJ1240" s="200"/>
      <c r="AK1240" s="201" t="s">
        <v>247</v>
      </c>
      <c r="AL1240" s="201"/>
      <c r="AM1240" s="202"/>
      <c r="AN1240" s="206"/>
      <c r="AO1240" s="207" t="s">
        <v>247</v>
      </c>
      <c r="AP1240" s="207"/>
      <c r="AQ1240" s="208"/>
      <c r="AR1240" s="77"/>
      <c r="AS1240" s="60"/>
      <c r="AT1240" s="60"/>
      <c r="AU1240" s="202"/>
      <c r="AV1240" s="78"/>
      <c r="AW1240" s="231"/>
      <c r="AX1240" s="231"/>
      <c r="AY1240" s="253"/>
      <c r="AZ1240" s="64"/>
      <c r="BA1240" s="207"/>
      <c r="BB1240" s="207"/>
      <c r="BC1240" s="208"/>
      <c r="BD1240" s="210"/>
      <c r="BE1240" s="211"/>
      <c r="BF1240" s="211"/>
      <c r="BG1240" s="212"/>
      <c r="BH1240" s="213"/>
      <c r="BI1240" s="214"/>
      <c r="BJ1240" s="214"/>
      <c r="BK1240" s="215"/>
      <c r="BL1240" s="112"/>
      <c r="BM1240" s="233"/>
      <c r="BN1240" s="233"/>
      <c r="BO1240" s="255"/>
      <c r="BP1240" s="216"/>
      <c r="BQ1240" s="216"/>
      <c r="BR1240" s="216"/>
      <c r="BS1240" s="217"/>
      <c r="BT1240" s="218"/>
      <c r="BU1240" s="259"/>
      <c r="BV1240" s="259"/>
      <c r="BW1240" s="260"/>
      <c r="BX1240" s="219"/>
      <c r="BY1240" s="257"/>
      <c r="BZ1240" s="257"/>
      <c r="CA1240" s="257"/>
      <c r="CB1240" s="221"/>
      <c r="CC1240" s="222"/>
      <c r="CD1240" s="222"/>
      <c r="CE1240" s="222"/>
      <c r="CF1240" s="49"/>
    </row>
    <row r="1241" spans="1:84" s="62" customFormat="1" ht="15" customHeight="1">
      <c r="A1241" s="49"/>
      <c r="B1241" s="2">
        <v>918</v>
      </c>
      <c r="C1241" s="2">
        <v>106</v>
      </c>
      <c r="D1241" s="49" t="s">
        <v>653</v>
      </c>
      <c r="E1241" s="49" t="s">
        <v>654</v>
      </c>
      <c r="F1241" s="93" t="s">
        <v>373</v>
      </c>
      <c r="G1241" s="85" t="s">
        <v>301</v>
      </c>
      <c r="H1241" s="49" t="s">
        <v>36</v>
      </c>
      <c r="I1241" s="49" t="s">
        <v>36</v>
      </c>
      <c r="J1241" s="105">
        <f t="shared" si="95"/>
        <v>113.06</v>
      </c>
      <c r="K1241" s="249">
        <f t="shared" si="96"/>
        <v>113.10000000000001</v>
      </c>
      <c r="L1241" s="51">
        <f t="shared" si="97"/>
        <v>1</v>
      </c>
      <c r="M1241" s="52" t="str">
        <f t="shared" si="98"/>
        <v>nie</v>
      </c>
      <c r="N1241" s="106">
        <f>IF($M1241="ano",LARGE((Q1241,U1241,Y1241,AC1241,AG1241,AK1241,AO1241,AS1241,AW1241,BA1241,BE1241,BI1241,BM1241,BQ1241,BU1241,BY1241,CC1241),1)+LARGE((Q1241,U1241,Y1241,AC1241,AG1241,AK1241,AO1241,AS1241,AW1241,BA1241,BE1241,BI1241,BM1241,BQ1241,BU1241,BY1241,CC1241),2)+LARGE((Q1241,U1241,Y1241,AC1241,AG1241,AK1241,AO1241,AS1241,AW1241,BA1241,BE1241,BI1241,BM1241,BQ1241,BU1241,BY1241,CC1241),3)+LARGE((Q1241,U1241,Y1241,AC1241,AG1241,AK1241,AO1241,AS1241,AW1241,BA1241,BE1241,BI1241,BM1241,BQ1241,BU1241,BY1241,CC1241),4)+LARGE((Q1241,U1241,Y1241,AC1241,AG1241,AK1241,AO1241,AS1241,AW1241,BA1241,BE1241,BI1241,BM1241,BQ1241,BU1241,BY1241,CC1241),5),J1241)</f>
        <v>113.06</v>
      </c>
      <c r="O1241" s="250">
        <f>IF($M1241="ano",LARGE((S1241,W1241,AA1241,AE1241,AI1241,AM1241,AQ1241,AU1241,AY1241,BC1241,BG1241,BK1241,BO1241,BS1241,BW1241,CA1241,CE1241),1)+LARGE((S1241,W1241,AA1241,AE1241,AI1241,AM1241,AQ1241,AU1241,AY1241,BC1241,BG1241,BK1241,BO1241,BS1241,BW1241,CA1241,CE1241),2)+LARGE((S1241,W1241,AA1241,AE1241,AI1241,AM1241,AQ1241,AU1241,AY1241,BC1241,BG1241,BK1241,BO1241,BS1241,BW1241,CA1241,CE1241),3)+LARGE((S1241,W1241,AA1241,AE1241,AI1241,AM1241,AQ1241,AU1241,AY1241,BC1241,BG1241,BK1241,BO1241,BS1241,BW1241,CA1241,CE1241),4)+LARGE((S1241,W1241,AA1241,AE1241,AI1241,AM1241,AQ1241,AU1241,AY1241,BC1241,BG1241,BK1241,BO1241,BS1241,BW1241,CA1241,CE1241),5),K1241)</f>
        <v>113.10000000000001</v>
      </c>
      <c r="P1241" s="54"/>
      <c r="Q1241" s="55"/>
      <c r="R1241" s="55"/>
      <c r="S1241" s="193"/>
      <c r="T1241" s="56"/>
      <c r="U1241" s="57"/>
      <c r="V1241" s="57"/>
      <c r="W1241" s="196"/>
      <c r="X1241" s="58"/>
      <c r="Y1241" s="59" t="s">
        <v>247</v>
      </c>
      <c r="Z1241" s="59"/>
      <c r="AA1241" s="199" t="s">
        <v>247</v>
      </c>
      <c r="AB1241" s="77"/>
      <c r="AC1241" s="60"/>
      <c r="AD1241" s="60"/>
      <c r="AE1241" s="202"/>
      <c r="AF1241" s="61"/>
      <c r="AG1241" s="61"/>
      <c r="AH1241" s="61"/>
      <c r="AI1241" s="205"/>
      <c r="AJ1241" s="200"/>
      <c r="AK1241" s="201" t="s">
        <v>247</v>
      </c>
      <c r="AL1241" s="201"/>
      <c r="AM1241" s="202"/>
      <c r="AN1241" s="206">
        <v>3.6620370370370373E-2</v>
      </c>
      <c r="AO1241" s="251">
        <v>113.06</v>
      </c>
      <c r="AP1241" s="206">
        <v>3.6609384259259262E-2</v>
      </c>
      <c r="AQ1241" s="251">
        <v>113.10000000000001</v>
      </c>
      <c r="AR1241" s="77"/>
      <c r="AS1241" s="60"/>
      <c r="AT1241" s="60"/>
      <c r="AU1241" s="202"/>
      <c r="AV1241" s="78"/>
      <c r="AW1241" s="231"/>
      <c r="AX1241" s="231"/>
      <c r="AY1241" s="253"/>
      <c r="AZ1241" s="64"/>
      <c r="BA1241" s="207"/>
      <c r="BB1241" s="207"/>
      <c r="BC1241" s="208"/>
      <c r="BD1241" s="210"/>
      <c r="BE1241" s="211"/>
      <c r="BF1241" s="211"/>
      <c r="BG1241" s="212"/>
      <c r="BH1241" s="213"/>
      <c r="BI1241" s="214"/>
      <c r="BJ1241" s="214"/>
      <c r="BK1241" s="215"/>
      <c r="BL1241" s="112"/>
      <c r="BM1241" s="233"/>
      <c r="BN1241" s="233"/>
      <c r="BO1241" s="255"/>
      <c r="BP1241" s="69"/>
      <c r="BQ1241" s="69"/>
      <c r="BR1241" s="69"/>
      <c r="BS1241" s="217"/>
      <c r="BT1241" s="218"/>
      <c r="BU1241" s="259"/>
      <c r="BV1241" s="259"/>
      <c r="BW1241" s="260"/>
      <c r="BX1241" s="219"/>
      <c r="BY1241" s="257"/>
      <c r="BZ1241" s="257"/>
      <c r="CA1241" s="257"/>
      <c r="CB1241" s="221"/>
      <c r="CC1241" s="222"/>
      <c r="CD1241" s="222"/>
      <c r="CE1241" s="222"/>
      <c r="CF1241" s="49"/>
    </row>
    <row r="1242" spans="1:84" s="62" customFormat="1" ht="15" customHeight="1">
      <c r="A1242" s="49"/>
      <c r="B1242" s="2">
        <v>921</v>
      </c>
      <c r="C1242" s="2">
        <v>107</v>
      </c>
      <c r="D1242" s="49" t="s">
        <v>1165</v>
      </c>
      <c r="E1242" s="49" t="s">
        <v>2267</v>
      </c>
      <c r="F1242" s="93" t="s">
        <v>247</v>
      </c>
      <c r="G1242" s="85">
        <v>1973</v>
      </c>
      <c r="H1242" s="49" t="s">
        <v>36</v>
      </c>
      <c r="I1242" s="49" t="s">
        <v>130</v>
      </c>
      <c r="J1242" s="105">
        <f t="shared" si="95"/>
        <v>109.08</v>
      </c>
      <c r="K1242" s="249">
        <f t="shared" si="96"/>
        <v>112.71000000000001</v>
      </c>
      <c r="L1242" s="51">
        <f t="shared" si="97"/>
        <v>1</v>
      </c>
      <c r="M1242" s="52" t="str">
        <f t="shared" si="98"/>
        <v>nie</v>
      </c>
      <c r="N1242" s="106">
        <f>IF($M1242="ano",LARGE((Q1242,U1242,Y1242,AC1242,AG1242,AK1242,AO1242,AS1242,AW1242,BA1242,BE1242,BI1242,BM1242,BQ1242,BU1242,BY1242,CC1242),1)+LARGE((Q1242,U1242,Y1242,AC1242,AG1242,AK1242,AO1242,AS1242,AW1242,BA1242,BE1242,BI1242,BM1242,BQ1242,BU1242,BY1242,CC1242),2)+LARGE((Q1242,U1242,Y1242,AC1242,AG1242,AK1242,AO1242,AS1242,AW1242,BA1242,BE1242,BI1242,BM1242,BQ1242,BU1242,BY1242,CC1242),3)+LARGE((Q1242,U1242,Y1242,AC1242,AG1242,AK1242,AO1242,AS1242,AW1242,BA1242,BE1242,BI1242,BM1242,BQ1242,BU1242,BY1242,CC1242),4)+LARGE((Q1242,U1242,Y1242,AC1242,AG1242,AK1242,AO1242,AS1242,AW1242,BA1242,BE1242,BI1242,BM1242,BQ1242,BU1242,BY1242,CC1242),5),J1242)</f>
        <v>109.08</v>
      </c>
      <c r="O1242" s="250">
        <f>IF($M1242="ano",LARGE((S1242,W1242,AA1242,AE1242,AI1242,AM1242,AQ1242,AU1242,AY1242,BC1242,BG1242,BK1242,BO1242,BS1242,BW1242,CA1242,CE1242),1)+LARGE((S1242,W1242,AA1242,AE1242,AI1242,AM1242,AQ1242,AU1242,AY1242,BC1242,BG1242,BK1242,BO1242,BS1242,BW1242,CA1242,CE1242),2)+LARGE((S1242,W1242,AA1242,AE1242,AI1242,AM1242,AQ1242,AU1242,AY1242,BC1242,BG1242,BK1242,BO1242,BS1242,BW1242,CA1242,CE1242),3)+LARGE((S1242,W1242,AA1242,AE1242,AI1242,AM1242,AQ1242,AU1242,AY1242,BC1242,BG1242,BK1242,BO1242,BS1242,BW1242,CA1242,CE1242),4)+LARGE((S1242,W1242,AA1242,AE1242,AI1242,AM1242,AQ1242,AU1242,AY1242,BC1242,BG1242,BK1242,BO1242,BS1242,BW1242,CA1242,CE1242),5),K1242)</f>
        <v>112.71000000000001</v>
      </c>
      <c r="P1242" s="54"/>
      <c r="Q1242" s="55"/>
      <c r="R1242" s="55"/>
      <c r="S1242" s="55"/>
      <c r="T1242" s="56"/>
      <c r="U1242" s="57"/>
      <c r="V1242" s="57"/>
      <c r="W1242" s="57"/>
      <c r="X1242" s="58"/>
      <c r="Y1242" s="59"/>
      <c r="Z1242" s="59"/>
      <c r="AA1242" s="59"/>
      <c r="AB1242" s="77"/>
      <c r="AC1242" s="60"/>
      <c r="AD1242" s="60"/>
      <c r="AE1242" s="60"/>
      <c r="AF1242" s="61"/>
      <c r="AG1242" s="61"/>
      <c r="AH1242" s="61"/>
      <c r="AI1242" s="61"/>
      <c r="AJ1242" s="200"/>
      <c r="AK1242" s="201"/>
      <c r="AL1242" s="201"/>
      <c r="AM1242" s="201"/>
      <c r="AO1242" s="63"/>
      <c r="AP1242" s="63"/>
      <c r="AQ1242" s="63"/>
      <c r="AR1242" s="77"/>
      <c r="AS1242" s="60"/>
      <c r="AT1242" s="60"/>
      <c r="AU1242" s="60"/>
      <c r="AV1242" s="78"/>
      <c r="AW1242" s="79"/>
      <c r="AX1242" s="79"/>
      <c r="AY1242" s="79"/>
      <c r="AZ1242" s="64"/>
      <c r="BA1242" s="65"/>
      <c r="BB1242" s="65"/>
      <c r="BC1242" s="65"/>
      <c r="BD1242" s="66"/>
      <c r="BE1242" s="67"/>
      <c r="BF1242" s="67"/>
      <c r="BG1242" s="67"/>
      <c r="BH1242" s="73"/>
      <c r="BI1242" s="74"/>
      <c r="BJ1242" s="74"/>
      <c r="BK1242" s="74"/>
      <c r="BL1242" s="68"/>
      <c r="BM1242" s="68"/>
      <c r="BN1242" s="68"/>
      <c r="BO1242" s="68"/>
      <c r="BP1242" s="69"/>
      <c r="BQ1242" s="69"/>
      <c r="BR1242" s="69"/>
      <c r="BS1242" s="69"/>
      <c r="BT1242" s="218">
        <v>6.5277777777777782E-2</v>
      </c>
      <c r="BU1242" s="256">
        <v>109.08</v>
      </c>
      <c r="BV1242" s="218">
        <v>6.3175833333333334E-2</v>
      </c>
      <c r="BW1242" s="262">
        <v>112.71000000000001</v>
      </c>
      <c r="BX1242" s="219"/>
      <c r="BY1242" s="257"/>
      <c r="BZ1242" s="257"/>
      <c r="CA1242" s="257"/>
      <c r="CB1242" s="221"/>
      <c r="CC1242" s="222"/>
      <c r="CD1242" s="222"/>
      <c r="CE1242" s="222"/>
      <c r="CF1242" s="49"/>
    </row>
    <row r="1243" spans="1:84" s="62" customFormat="1" ht="15" customHeight="1">
      <c r="A1243" s="49"/>
      <c r="B1243" s="2">
        <v>923</v>
      </c>
      <c r="C1243" s="2">
        <v>108</v>
      </c>
      <c r="D1243" s="47" t="s">
        <v>1684</v>
      </c>
      <c r="E1243" s="47" t="s">
        <v>1683</v>
      </c>
      <c r="F1243" s="89" t="s">
        <v>1542</v>
      </c>
      <c r="G1243" s="48">
        <v>1985</v>
      </c>
      <c r="H1243" s="49" t="s">
        <v>36</v>
      </c>
      <c r="I1243" s="2" t="str">
        <f>IF(G1243&lt;=1953,"Z60",IF(G1243&lt;=1963,"Z50",IF(G1243&lt;=1973,"Z40","Z")))</f>
        <v>Z</v>
      </c>
      <c r="J1243" s="105">
        <f t="shared" si="95"/>
        <v>112.58</v>
      </c>
      <c r="K1243" s="249">
        <f t="shared" si="96"/>
        <v>112.58</v>
      </c>
      <c r="L1243" s="51">
        <f t="shared" si="97"/>
        <v>1</v>
      </c>
      <c r="M1243" s="52" t="str">
        <f t="shared" si="98"/>
        <v>nie</v>
      </c>
      <c r="N1243" s="106">
        <f>IF($M1243="ano",LARGE((Q1243,U1243,Y1243,AC1243,AG1243,AK1243,AO1243,AS1243,AW1243,BA1243,BE1243,BI1243,BM1243,BQ1243,BU1243,BY1243,CC1243),1)+LARGE((Q1243,U1243,Y1243,AC1243,AG1243,AK1243,AO1243,AS1243,AW1243,BA1243,BE1243,BI1243,BM1243,BQ1243,BU1243,BY1243,CC1243),2)+LARGE((Q1243,U1243,Y1243,AC1243,AG1243,AK1243,AO1243,AS1243,AW1243,BA1243,BE1243,BI1243,BM1243,BQ1243,BU1243,BY1243,CC1243),3)+LARGE((Q1243,U1243,Y1243,AC1243,AG1243,AK1243,AO1243,AS1243,AW1243,BA1243,BE1243,BI1243,BM1243,BQ1243,BU1243,BY1243,CC1243),4)+LARGE((Q1243,U1243,Y1243,AC1243,AG1243,AK1243,AO1243,AS1243,AW1243,BA1243,BE1243,BI1243,BM1243,BQ1243,BU1243,BY1243,CC1243),5),J1243)</f>
        <v>112.58</v>
      </c>
      <c r="O1243" s="250">
        <f>IF($M1243="ano",LARGE((S1243,W1243,AA1243,AE1243,AI1243,AM1243,AQ1243,AU1243,AY1243,BC1243,BG1243,BK1243,BO1243,BS1243,BW1243,CA1243,CE1243),1)+LARGE((S1243,W1243,AA1243,AE1243,AI1243,AM1243,AQ1243,AU1243,AY1243,BC1243,BG1243,BK1243,BO1243,BS1243,BW1243,CA1243,CE1243),2)+LARGE((S1243,W1243,AA1243,AE1243,AI1243,AM1243,AQ1243,AU1243,AY1243,BC1243,BG1243,BK1243,BO1243,BS1243,BW1243,CA1243,CE1243),3)+LARGE((S1243,W1243,AA1243,AE1243,AI1243,AM1243,AQ1243,AU1243,AY1243,BC1243,BG1243,BK1243,BO1243,BS1243,BW1243,CA1243,CE1243),4)+LARGE((S1243,W1243,AA1243,AE1243,AI1243,AM1243,AQ1243,AU1243,AY1243,BC1243,BG1243,BK1243,BO1243,BS1243,BW1243,CA1243,CE1243),5),K1243)</f>
        <v>112.58</v>
      </c>
      <c r="P1243" s="191"/>
      <c r="Q1243" s="192"/>
      <c r="R1243" s="192"/>
      <c r="S1243" s="193"/>
      <c r="T1243" s="194"/>
      <c r="U1243" s="195"/>
      <c r="V1243" s="195"/>
      <c r="W1243" s="196"/>
      <c r="X1243" s="197">
        <v>7.2835648148148149E-2</v>
      </c>
      <c r="Y1243" s="261">
        <v>112.58</v>
      </c>
      <c r="Z1243" s="197">
        <v>7.2835648148148149E-2</v>
      </c>
      <c r="AA1243" s="261">
        <v>112.58</v>
      </c>
      <c r="AB1243" s="200"/>
      <c r="AC1243" s="201"/>
      <c r="AD1243" s="201"/>
      <c r="AE1243" s="202"/>
      <c r="AF1243" s="203"/>
      <c r="AG1243" s="204" t="s">
        <v>247</v>
      </c>
      <c r="AH1243" s="204"/>
      <c r="AI1243" s="205"/>
      <c r="AJ1243" s="200"/>
      <c r="AK1243" s="201" t="s">
        <v>247</v>
      </c>
      <c r="AL1243" s="201"/>
      <c r="AM1243" s="202"/>
      <c r="AN1243" s="206"/>
      <c r="AO1243" s="207" t="s">
        <v>247</v>
      </c>
      <c r="AP1243" s="207"/>
      <c r="AQ1243" s="208"/>
      <c r="AR1243" s="77"/>
      <c r="AS1243" s="60"/>
      <c r="AT1243" s="60"/>
      <c r="AU1243" s="202"/>
      <c r="AV1243" s="78"/>
      <c r="AW1243" s="231"/>
      <c r="AX1243" s="231"/>
      <c r="AY1243" s="253"/>
      <c r="AZ1243" s="64"/>
      <c r="BA1243" s="207"/>
      <c r="BB1243" s="207"/>
      <c r="BC1243" s="208"/>
      <c r="BD1243" s="210"/>
      <c r="BE1243" s="211"/>
      <c r="BF1243" s="211"/>
      <c r="BG1243" s="212"/>
      <c r="BH1243" s="213"/>
      <c r="BI1243" s="214"/>
      <c r="BJ1243" s="214"/>
      <c r="BK1243" s="215"/>
      <c r="BL1243" s="112"/>
      <c r="BM1243" s="233"/>
      <c r="BN1243" s="233"/>
      <c r="BO1243" s="255"/>
      <c r="BP1243" s="216"/>
      <c r="BQ1243" s="216"/>
      <c r="BR1243" s="216"/>
      <c r="BS1243" s="217"/>
      <c r="BT1243" s="218"/>
      <c r="BU1243" s="259"/>
      <c r="BV1243" s="259"/>
      <c r="BW1243" s="260"/>
      <c r="BX1243" s="219"/>
      <c r="BY1243" s="257"/>
      <c r="BZ1243" s="257"/>
      <c r="CA1243" s="257"/>
      <c r="CB1243" s="221"/>
      <c r="CC1243" s="222"/>
      <c r="CD1243" s="222"/>
      <c r="CE1243" s="222"/>
      <c r="CF1243" s="49"/>
    </row>
    <row r="1244" spans="1:84" s="62" customFormat="1" ht="15" customHeight="1">
      <c r="A1244" s="49"/>
      <c r="B1244" s="2">
        <v>925</v>
      </c>
      <c r="C1244" s="2">
        <v>109</v>
      </c>
      <c r="D1244" s="49" t="s">
        <v>609</v>
      </c>
      <c r="E1244" s="49" t="s">
        <v>610</v>
      </c>
      <c r="F1244" s="93" t="s">
        <v>274</v>
      </c>
      <c r="G1244" s="85" t="s">
        <v>301</v>
      </c>
      <c r="H1244" s="49" t="s">
        <v>36</v>
      </c>
      <c r="I1244" s="49" t="s">
        <v>36</v>
      </c>
      <c r="J1244" s="105">
        <f t="shared" si="95"/>
        <v>111.79</v>
      </c>
      <c r="K1244" s="249">
        <f t="shared" si="96"/>
        <v>111.83</v>
      </c>
      <c r="L1244" s="51">
        <f t="shared" si="97"/>
        <v>1</v>
      </c>
      <c r="M1244" s="52" t="str">
        <f t="shared" si="98"/>
        <v>nie</v>
      </c>
      <c r="N1244" s="106">
        <f>IF($M1244="ano",LARGE((Q1244,U1244,Y1244,AC1244,AG1244,AK1244,AO1244,AS1244,AW1244,BA1244,BE1244,BI1244,BM1244,BQ1244,BU1244,BY1244,CC1244),1)+LARGE((Q1244,U1244,Y1244,AC1244,AG1244,AK1244,AO1244,AS1244,AW1244,BA1244,BE1244,BI1244,BM1244,BQ1244,BU1244,BY1244,CC1244),2)+LARGE((Q1244,U1244,Y1244,AC1244,AG1244,AK1244,AO1244,AS1244,AW1244,BA1244,BE1244,BI1244,BM1244,BQ1244,BU1244,BY1244,CC1244),3)+LARGE((Q1244,U1244,Y1244,AC1244,AG1244,AK1244,AO1244,AS1244,AW1244,BA1244,BE1244,BI1244,BM1244,BQ1244,BU1244,BY1244,CC1244),4)+LARGE((Q1244,U1244,Y1244,AC1244,AG1244,AK1244,AO1244,AS1244,AW1244,BA1244,BE1244,BI1244,BM1244,BQ1244,BU1244,BY1244,CC1244),5),J1244)</f>
        <v>111.79</v>
      </c>
      <c r="O1244" s="250">
        <f>IF($M1244="ano",LARGE((S1244,W1244,AA1244,AE1244,AI1244,AM1244,AQ1244,AU1244,AY1244,BC1244,BG1244,BK1244,BO1244,BS1244,BW1244,CA1244,CE1244),1)+LARGE((S1244,W1244,AA1244,AE1244,AI1244,AM1244,AQ1244,AU1244,AY1244,BC1244,BG1244,BK1244,BO1244,BS1244,BW1244,CA1244,CE1244),2)+LARGE((S1244,W1244,AA1244,AE1244,AI1244,AM1244,AQ1244,AU1244,AY1244,BC1244,BG1244,BK1244,BO1244,BS1244,BW1244,CA1244,CE1244),3)+LARGE((S1244,W1244,AA1244,AE1244,AI1244,AM1244,AQ1244,AU1244,AY1244,BC1244,BG1244,BK1244,BO1244,BS1244,BW1244,CA1244,CE1244),4)+LARGE((S1244,W1244,AA1244,AE1244,AI1244,AM1244,AQ1244,AU1244,AY1244,BC1244,BG1244,BK1244,BO1244,BS1244,BW1244,CA1244,CE1244),5),K1244)</f>
        <v>111.83</v>
      </c>
      <c r="P1244" s="54"/>
      <c r="Q1244" s="55"/>
      <c r="R1244" s="55"/>
      <c r="S1244" s="193"/>
      <c r="T1244" s="56"/>
      <c r="U1244" s="57"/>
      <c r="V1244" s="57"/>
      <c r="W1244" s="196"/>
      <c r="X1244" s="58"/>
      <c r="Y1244" s="59" t="s">
        <v>247</v>
      </c>
      <c r="Z1244" s="59"/>
      <c r="AA1244" s="199" t="s">
        <v>247</v>
      </c>
      <c r="AB1244" s="77"/>
      <c r="AC1244" s="60"/>
      <c r="AD1244" s="60"/>
      <c r="AE1244" s="202"/>
      <c r="AF1244" s="61"/>
      <c r="AG1244" s="61"/>
      <c r="AH1244" s="61"/>
      <c r="AI1244" s="205"/>
      <c r="AJ1244" s="200"/>
      <c r="AK1244" s="201" t="s">
        <v>247</v>
      </c>
      <c r="AL1244" s="201"/>
      <c r="AM1244" s="202"/>
      <c r="AN1244" s="206">
        <v>3.6782407407407409E-2</v>
      </c>
      <c r="AO1244" s="251">
        <v>111.79</v>
      </c>
      <c r="AP1244" s="206">
        <v>3.677137268518519E-2</v>
      </c>
      <c r="AQ1244" s="251">
        <v>111.83</v>
      </c>
      <c r="AR1244" s="77"/>
      <c r="AS1244" s="60"/>
      <c r="AT1244" s="60"/>
      <c r="AU1244" s="202"/>
      <c r="AV1244" s="78"/>
      <c r="AW1244" s="231"/>
      <c r="AX1244" s="231"/>
      <c r="AY1244" s="253"/>
      <c r="AZ1244" s="64"/>
      <c r="BA1244" s="207"/>
      <c r="BB1244" s="207"/>
      <c r="BC1244" s="208"/>
      <c r="BD1244" s="210"/>
      <c r="BE1244" s="211"/>
      <c r="BF1244" s="211"/>
      <c r="BG1244" s="212"/>
      <c r="BH1244" s="213"/>
      <c r="BI1244" s="214"/>
      <c r="BJ1244" s="214"/>
      <c r="BK1244" s="215"/>
      <c r="BL1244" s="112"/>
      <c r="BM1244" s="233"/>
      <c r="BN1244" s="233"/>
      <c r="BO1244" s="255"/>
      <c r="BP1244" s="69"/>
      <c r="BQ1244" s="69"/>
      <c r="BR1244" s="69"/>
      <c r="BS1244" s="217"/>
      <c r="BT1244" s="218"/>
      <c r="BU1244" s="259"/>
      <c r="BV1244" s="259"/>
      <c r="BW1244" s="260"/>
      <c r="BX1244" s="219"/>
      <c r="BY1244" s="257"/>
      <c r="BZ1244" s="257"/>
      <c r="CA1244" s="257"/>
      <c r="CB1244" s="221"/>
      <c r="CC1244" s="222"/>
      <c r="CD1244" s="222"/>
      <c r="CE1244" s="222"/>
      <c r="CF1244" s="49"/>
    </row>
    <row r="1245" spans="1:84" s="62" customFormat="1" ht="15" customHeight="1">
      <c r="A1245" s="49"/>
      <c r="B1245" s="2">
        <v>936</v>
      </c>
      <c r="C1245" s="2">
        <v>110</v>
      </c>
      <c r="D1245" s="47" t="s">
        <v>2257</v>
      </c>
      <c r="E1245" s="47" t="s">
        <v>2256</v>
      </c>
      <c r="F1245" s="89" t="s">
        <v>1553</v>
      </c>
      <c r="G1245" s="48">
        <v>1959</v>
      </c>
      <c r="H1245" s="49" t="s">
        <v>36</v>
      </c>
      <c r="I1245" s="2" t="str">
        <f>IF(G1245&lt;=1953,"Z60",IF(G1245&lt;=1963,"Z50",IF(G1245&lt;=1973,"Z40","Z")))</f>
        <v>Z50</v>
      </c>
      <c r="J1245" s="105">
        <f t="shared" si="95"/>
        <v>91.9</v>
      </c>
      <c r="K1245" s="249">
        <f t="shared" si="96"/>
        <v>109.51</v>
      </c>
      <c r="L1245" s="51">
        <f t="shared" si="97"/>
        <v>1</v>
      </c>
      <c r="M1245" s="52" t="str">
        <f t="shared" si="98"/>
        <v>nie</v>
      </c>
      <c r="N1245" s="106">
        <f>IF($M1245="ano",LARGE((Q1245,U1245,Y1245,AC1245,AG1245,AK1245,AO1245,AS1245,AW1245,BA1245,BE1245,BI1245,BM1245,BQ1245,BU1245,BY1245,CC1245),1)+LARGE((Q1245,U1245,Y1245,AC1245,AG1245,AK1245,AO1245,AS1245,AW1245,BA1245,BE1245,BI1245,BM1245,BQ1245,BU1245,BY1245,CC1245),2)+LARGE((Q1245,U1245,Y1245,AC1245,AG1245,AK1245,AO1245,AS1245,AW1245,BA1245,BE1245,BI1245,BM1245,BQ1245,BU1245,BY1245,CC1245),3)+LARGE((Q1245,U1245,Y1245,AC1245,AG1245,AK1245,AO1245,AS1245,AW1245,BA1245,BE1245,BI1245,BM1245,BQ1245,BU1245,BY1245,CC1245),4)+LARGE((Q1245,U1245,Y1245,AC1245,AG1245,AK1245,AO1245,AS1245,AW1245,BA1245,BE1245,BI1245,BM1245,BQ1245,BU1245,BY1245,CC1245),5),J1245)</f>
        <v>91.9</v>
      </c>
      <c r="O1245" s="250">
        <f>IF($M1245="ano",LARGE((S1245,W1245,AA1245,AE1245,AI1245,AM1245,AQ1245,AU1245,AY1245,BC1245,BG1245,BK1245,BO1245,BS1245,BW1245,CA1245,CE1245),1)+LARGE((S1245,W1245,AA1245,AE1245,AI1245,AM1245,AQ1245,AU1245,AY1245,BC1245,BG1245,BK1245,BO1245,BS1245,BW1245,CA1245,CE1245),2)+LARGE((S1245,W1245,AA1245,AE1245,AI1245,AM1245,AQ1245,AU1245,AY1245,BC1245,BG1245,BK1245,BO1245,BS1245,BW1245,CA1245,CE1245),3)+LARGE((S1245,W1245,AA1245,AE1245,AI1245,AM1245,AQ1245,AU1245,AY1245,BC1245,BG1245,BK1245,BO1245,BS1245,BW1245,CA1245,CE1245),4)+LARGE((S1245,W1245,AA1245,AE1245,AI1245,AM1245,AQ1245,AU1245,AY1245,BC1245,BG1245,BK1245,BO1245,BS1245,BW1245,CA1245,CE1245),5),K1245)</f>
        <v>109.51</v>
      </c>
      <c r="P1245" s="191"/>
      <c r="Q1245" s="192"/>
      <c r="R1245" s="192"/>
      <c r="S1245" s="193"/>
      <c r="T1245" s="194">
        <v>0.11965277777777777</v>
      </c>
      <c r="U1245" s="256">
        <v>91.9</v>
      </c>
      <c r="V1245" s="194">
        <v>0.10041261111111111</v>
      </c>
      <c r="W1245" s="256">
        <v>109.51</v>
      </c>
      <c r="X1245" s="197"/>
      <c r="Y1245" s="198" t="s">
        <v>247</v>
      </c>
      <c r="Z1245" s="198"/>
      <c r="AA1245" s="199" t="s">
        <v>247</v>
      </c>
      <c r="AB1245" s="200"/>
      <c r="AC1245" s="201"/>
      <c r="AD1245" s="201"/>
      <c r="AE1245" s="202"/>
      <c r="AF1245" s="203"/>
      <c r="AG1245" s="204" t="s">
        <v>247</v>
      </c>
      <c r="AH1245" s="204"/>
      <c r="AI1245" s="205"/>
      <c r="AJ1245" s="200"/>
      <c r="AK1245" s="201" t="s">
        <v>247</v>
      </c>
      <c r="AL1245" s="201"/>
      <c r="AM1245" s="202"/>
      <c r="AN1245" s="206"/>
      <c r="AO1245" s="207" t="s">
        <v>247</v>
      </c>
      <c r="AP1245" s="207"/>
      <c r="AQ1245" s="208"/>
      <c r="AR1245" s="77"/>
      <c r="AS1245" s="60"/>
      <c r="AT1245" s="60"/>
      <c r="AU1245" s="202"/>
      <c r="AV1245" s="78"/>
      <c r="AW1245" s="231"/>
      <c r="AX1245" s="231"/>
      <c r="AY1245" s="253"/>
      <c r="AZ1245" s="64"/>
      <c r="BA1245" s="207"/>
      <c r="BB1245" s="207"/>
      <c r="BC1245" s="208"/>
      <c r="BD1245" s="210"/>
      <c r="BE1245" s="211"/>
      <c r="BF1245" s="211"/>
      <c r="BG1245" s="212"/>
      <c r="BH1245" s="213"/>
      <c r="BI1245" s="214"/>
      <c r="BJ1245" s="214"/>
      <c r="BK1245" s="215"/>
      <c r="BL1245" s="112"/>
      <c r="BM1245" s="233"/>
      <c r="BN1245" s="233"/>
      <c r="BO1245" s="255"/>
      <c r="BP1245" s="216"/>
      <c r="BQ1245" s="216"/>
      <c r="BR1245" s="216"/>
      <c r="BS1245" s="217"/>
      <c r="BT1245" s="218"/>
      <c r="BU1245" s="259"/>
      <c r="BV1245" s="259"/>
      <c r="BW1245" s="260"/>
      <c r="BX1245" s="219"/>
      <c r="BY1245" s="257"/>
      <c r="BZ1245" s="257"/>
      <c r="CA1245" s="257"/>
      <c r="CB1245" s="221"/>
      <c r="CC1245" s="222"/>
      <c r="CD1245" s="222"/>
      <c r="CE1245" s="222"/>
      <c r="CF1245" s="49"/>
    </row>
    <row r="1246" spans="1:84" s="62" customFormat="1" ht="15" customHeight="1">
      <c r="A1246" s="49"/>
      <c r="B1246" s="2">
        <v>937</v>
      </c>
      <c r="C1246" s="2">
        <v>111</v>
      </c>
      <c r="D1246" s="49" t="s">
        <v>557</v>
      </c>
      <c r="E1246" s="49" t="s">
        <v>558</v>
      </c>
      <c r="F1246" s="93" t="s">
        <v>403</v>
      </c>
      <c r="G1246" s="85" t="s">
        <v>365</v>
      </c>
      <c r="H1246" s="49" t="s">
        <v>36</v>
      </c>
      <c r="I1246" s="49" t="s">
        <v>40</v>
      </c>
      <c r="J1246" s="105">
        <f t="shared" si="95"/>
        <v>96.46</v>
      </c>
      <c r="K1246" s="249">
        <f t="shared" si="96"/>
        <v>109.27000000000001</v>
      </c>
      <c r="L1246" s="51">
        <f t="shared" si="97"/>
        <v>1</v>
      </c>
      <c r="M1246" s="52" t="str">
        <f t="shared" si="98"/>
        <v>nie</v>
      </c>
      <c r="N1246" s="106">
        <f>IF($M1246="ano",LARGE((Q1246,U1246,Y1246,AC1246,AG1246,AK1246,AO1246,AS1246,AW1246,BA1246,BE1246,BI1246,BM1246,BQ1246,BU1246,BY1246,CC1246),1)+LARGE((Q1246,U1246,Y1246,AC1246,AG1246,AK1246,AO1246,AS1246,AW1246,BA1246,BE1246,BI1246,BM1246,BQ1246,BU1246,BY1246,CC1246),2)+LARGE((Q1246,U1246,Y1246,AC1246,AG1246,AK1246,AO1246,AS1246,AW1246,BA1246,BE1246,BI1246,BM1246,BQ1246,BU1246,BY1246,CC1246),3)+LARGE((Q1246,U1246,Y1246,AC1246,AG1246,AK1246,AO1246,AS1246,AW1246,BA1246,BE1246,BI1246,BM1246,BQ1246,BU1246,BY1246,CC1246),4)+LARGE((Q1246,U1246,Y1246,AC1246,AG1246,AK1246,AO1246,AS1246,AW1246,BA1246,BE1246,BI1246,BM1246,BQ1246,BU1246,BY1246,CC1246),5),J1246)</f>
        <v>96.46</v>
      </c>
      <c r="O1246" s="250">
        <f>IF($M1246="ano",LARGE((S1246,W1246,AA1246,AE1246,AI1246,AM1246,AQ1246,AU1246,AY1246,BC1246,BG1246,BK1246,BO1246,BS1246,BW1246,CA1246,CE1246),1)+LARGE((S1246,W1246,AA1246,AE1246,AI1246,AM1246,AQ1246,AU1246,AY1246,BC1246,BG1246,BK1246,BO1246,BS1246,BW1246,CA1246,CE1246),2)+LARGE((S1246,W1246,AA1246,AE1246,AI1246,AM1246,AQ1246,AU1246,AY1246,BC1246,BG1246,BK1246,BO1246,BS1246,BW1246,CA1246,CE1246),3)+LARGE((S1246,W1246,AA1246,AE1246,AI1246,AM1246,AQ1246,AU1246,AY1246,BC1246,BG1246,BK1246,BO1246,BS1246,BW1246,CA1246,CE1246),4)+LARGE((S1246,W1246,AA1246,AE1246,AI1246,AM1246,AQ1246,AU1246,AY1246,BC1246,BG1246,BK1246,BO1246,BS1246,BW1246,CA1246,CE1246),5),K1246)</f>
        <v>109.27000000000001</v>
      </c>
      <c r="P1246" s="54"/>
      <c r="Q1246" s="55"/>
      <c r="R1246" s="55"/>
      <c r="S1246" s="193"/>
      <c r="T1246" s="56"/>
      <c r="U1246" s="57"/>
      <c r="V1246" s="57"/>
      <c r="W1246" s="196"/>
      <c r="X1246" s="58"/>
      <c r="Y1246" s="59" t="s">
        <v>247</v>
      </c>
      <c r="Z1246" s="59"/>
      <c r="AA1246" s="199" t="s">
        <v>247</v>
      </c>
      <c r="AB1246" s="77"/>
      <c r="AC1246" s="60"/>
      <c r="AD1246" s="60"/>
      <c r="AE1246" s="202"/>
      <c r="AF1246" s="61"/>
      <c r="AG1246" s="61" t="s">
        <v>247</v>
      </c>
      <c r="AH1246" s="61"/>
      <c r="AI1246" s="205"/>
      <c r="AJ1246" s="200"/>
      <c r="AK1246" s="201" t="s">
        <v>247</v>
      </c>
      <c r="AL1246" s="201"/>
      <c r="AM1246" s="202"/>
      <c r="AN1246" s="206">
        <v>3.8738425925925926E-2</v>
      </c>
      <c r="AO1246" s="251">
        <v>96.46</v>
      </c>
      <c r="AP1246" s="206">
        <v>3.419828240740741E-2</v>
      </c>
      <c r="AQ1246" s="251">
        <v>109.27000000000001</v>
      </c>
      <c r="AR1246" s="77"/>
      <c r="AS1246" s="60"/>
      <c r="AT1246" s="60"/>
      <c r="AU1246" s="202"/>
      <c r="AV1246" s="78"/>
      <c r="AW1246" s="231"/>
      <c r="AX1246" s="231"/>
      <c r="AY1246" s="253"/>
      <c r="AZ1246" s="64"/>
      <c r="BA1246" s="207"/>
      <c r="BB1246" s="207"/>
      <c r="BC1246" s="208"/>
      <c r="BD1246" s="210"/>
      <c r="BE1246" s="211"/>
      <c r="BF1246" s="211"/>
      <c r="BG1246" s="212"/>
      <c r="BH1246" s="213"/>
      <c r="BI1246" s="214"/>
      <c r="BJ1246" s="214"/>
      <c r="BK1246" s="215"/>
      <c r="BL1246" s="112"/>
      <c r="BM1246" s="233"/>
      <c r="BN1246" s="233"/>
      <c r="BO1246" s="255"/>
      <c r="BP1246" s="69"/>
      <c r="BQ1246" s="69"/>
      <c r="BR1246" s="69"/>
      <c r="BS1246" s="217"/>
      <c r="BT1246" s="218"/>
      <c r="BU1246" s="259"/>
      <c r="BV1246" s="259"/>
      <c r="BW1246" s="260"/>
      <c r="BX1246" s="219"/>
      <c r="BY1246" s="257"/>
      <c r="BZ1246" s="257"/>
      <c r="CA1246" s="257"/>
      <c r="CB1246" s="221"/>
      <c r="CC1246" s="222"/>
      <c r="CD1246" s="222"/>
      <c r="CE1246" s="222"/>
      <c r="CF1246" s="49"/>
    </row>
    <row r="1247" spans="1:84" s="62" customFormat="1" ht="15" customHeight="1">
      <c r="A1247" s="49"/>
      <c r="B1247" s="2">
        <v>949</v>
      </c>
      <c r="C1247" s="2">
        <v>112</v>
      </c>
      <c r="D1247" s="49" t="s">
        <v>1703</v>
      </c>
      <c r="E1247" s="49" t="s">
        <v>1702</v>
      </c>
      <c r="F1247" s="93" t="s">
        <v>1704</v>
      </c>
      <c r="G1247" s="85">
        <v>1977</v>
      </c>
      <c r="H1247" s="49" t="s">
        <v>36</v>
      </c>
      <c r="I1247" s="2" t="str">
        <f>IF(G1247&lt;=1953,"Z60",IF(G1247&lt;=1963,"Z50",IF(G1247&lt;=1973,"Z40","Z")))</f>
        <v>Z</v>
      </c>
      <c r="J1247" s="105">
        <f t="shared" si="95"/>
        <v>104.56</v>
      </c>
      <c r="K1247" s="249">
        <f t="shared" si="96"/>
        <v>105.94000000000001</v>
      </c>
      <c r="L1247" s="51">
        <f t="shared" si="97"/>
        <v>1</v>
      </c>
      <c r="M1247" s="52" t="str">
        <f t="shared" si="98"/>
        <v>nie</v>
      </c>
      <c r="N1247" s="106">
        <f>IF($M1247="ano",LARGE((Q1247,U1247,Y1247,AC1247,AG1247,AK1247,AO1247,AS1247,AW1247,BA1247,BE1247,BI1247,BM1247,BQ1247,BU1247,BY1247,CC1247),1)+LARGE((Q1247,U1247,Y1247,AC1247,AG1247,AK1247,AO1247,AS1247,AW1247,BA1247,BE1247,BI1247,BM1247,BQ1247,BU1247,BY1247,CC1247),2)+LARGE((Q1247,U1247,Y1247,AC1247,AG1247,AK1247,AO1247,AS1247,AW1247,BA1247,BE1247,BI1247,BM1247,BQ1247,BU1247,BY1247,CC1247),3)+LARGE((Q1247,U1247,Y1247,AC1247,AG1247,AK1247,AO1247,AS1247,AW1247,BA1247,BE1247,BI1247,BM1247,BQ1247,BU1247,BY1247,CC1247),4)+LARGE((Q1247,U1247,Y1247,AC1247,AG1247,AK1247,AO1247,AS1247,AW1247,BA1247,BE1247,BI1247,BM1247,BQ1247,BU1247,BY1247,CC1247),5),J1247)</f>
        <v>104.56</v>
      </c>
      <c r="O1247" s="250">
        <f>IF($M1247="ano",LARGE((S1247,W1247,AA1247,AE1247,AI1247,AM1247,AQ1247,AU1247,AY1247,BC1247,BG1247,BK1247,BO1247,BS1247,BW1247,CA1247,CE1247),1)+LARGE((S1247,W1247,AA1247,AE1247,AI1247,AM1247,AQ1247,AU1247,AY1247,BC1247,BG1247,BK1247,BO1247,BS1247,BW1247,CA1247,CE1247),2)+LARGE((S1247,W1247,AA1247,AE1247,AI1247,AM1247,AQ1247,AU1247,AY1247,BC1247,BG1247,BK1247,BO1247,BS1247,BW1247,CA1247,CE1247),3)+LARGE((S1247,W1247,AA1247,AE1247,AI1247,AM1247,AQ1247,AU1247,AY1247,BC1247,BG1247,BK1247,BO1247,BS1247,BW1247,CA1247,CE1247),4)+LARGE((S1247,W1247,AA1247,AE1247,AI1247,AM1247,AQ1247,AU1247,AY1247,BC1247,BG1247,BK1247,BO1247,BS1247,BW1247,CA1247,CE1247),5),K1247)</f>
        <v>105.94000000000001</v>
      </c>
      <c r="P1247" s="191"/>
      <c r="Q1247" s="192"/>
      <c r="R1247" s="192"/>
      <c r="S1247" s="193"/>
      <c r="T1247" s="194"/>
      <c r="U1247" s="195"/>
      <c r="V1247" s="195"/>
      <c r="W1247" s="196"/>
      <c r="X1247" s="197">
        <v>7.4618055555555562E-2</v>
      </c>
      <c r="Y1247" s="261">
        <v>104.56</v>
      </c>
      <c r="Z1247" s="197">
        <v>7.3648020833333341E-2</v>
      </c>
      <c r="AA1247" s="261">
        <v>105.94000000000001</v>
      </c>
      <c r="AB1247" s="200"/>
      <c r="AC1247" s="201"/>
      <c r="AD1247" s="201"/>
      <c r="AE1247" s="202"/>
      <c r="AF1247" s="203"/>
      <c r="AG1247" s="204" t="s">
        <v>247</v>
      </c>
      <c r="AH1247" s="204"/>
      <c r="AI1247" s="205"/>
      <c r="AJ1247" s="200"/>
      <c r="AK1247" s="201" t="s">
        <v>247</v>
      </c>
      <c r="AL1247" s="201"/>
      <c r="AM1247" s="202"/>
      <c r="AN1247" s="206"/>
      <c r="AO1247" s="207" t="s">
        <v>247</v>
      </c>
      <c r="AP1247" s="207"/>
      <c r="AQ1247" s="208"/>
      <c r="AR1247" s="77"/>
      <c r="AS1247" s="60"/>
      <c r="AT1247" s="60"/>
      <c r="AU1247" s="202"/>
      <c r="AV1247" s="78"/>
      <c r="AW1247" s="231"/>
      <c r="AX1247" s="231"/>
      <c r="AY1247" s="253"/>
      <c r="AZ1247" s="64"/>
      <c r="BA1247" s="207"/>
      <c r="BB1247" s="207"/>
      <c r="BC1247" s="208"/>
      <c r="BD1247" s="210"/>
      <c r="BE1247" s="211"/>
      <c r="BF1247" s="211"/>
      <c r="BG1247" s="212"/>
      <c r="BH1247" s="213"/>
      <c r="BI1247" s="214"/>
      <c r="BJ1247" s="214"/>
      <c r="BK1247" s="215"/>
      <c r="BL1247" s="112"/>
      <c r="BM1247" s="233"/>
      <c r="BN1247" s="233"/>
      <c r="BO1247" s="255"/>
      <c r="BP1247" s="225"/>
      <c r="BQ1247" s="216"/>
      <c r="BR1247" s="216"/>
      <c r="BS1247" s="217"/>
      <c r="BT1247" s="218"/>
      <c r="BU1247" s="259"/>
      <c r="BV1247" s="259"/>
      <c r="BW1247" s="260"/>
      <c r="BX1247" s="219"/>
      <c r="BY1247" s="257"/>
      <c r="BZ1247" s="257"/>
      <c r="CA1247" s="257"/>
      <c r="CB1247" s="221"/>
      <c r="CC1247" s="222"/>
      <c r="CD1247" s="222"/>
      <c r="CE1247" s="222"/>
      <c r="CF1247" s="49"/>
    </row>
    <row r="1248" spans="1:84" s="62" customFormat="1" ht="15" customHeight="1">
      <c r="A1248" s="49"/>
      <c r="B1248" s="2">
        <v>962</v>
      </c>
      <c r="C1248" s="2">
        <v>113</v>
      </c>
      <c r="D1248" s="47" t="s">
        <v>2205</v>
      </c>
      <c r="E1248" s="47" t="s">
        <v>2204</v>
      </c>
      <c r="F1248" s="89" t="s">
        <v>2206</v>
      </c>
      <c r="G1248" s="48">
        <v>1988</v>
      </c>
      <c r="H1248" s="49" t="s">
        <v>36</v>
      </c>
      <c r="I1248" s="2" t="str">
        <f>IF(G1248&lt;=1953,"Z60",IF(G1248&lt;=1963,"Z50",IF(G1248&lt;=1973,"Z40","Z")))</f>
        <v>Z</v>
      </c>
      <c r="J1248" s="105">
        <f t="shared" si="95"/>
        <v>103.35</v>
      </c>
      <c r="K1248" s="249">
        <f t="shared" si="96"/>
        <v>103.35</v>
      </c>
      <c r="L1248" s="51">
        <f t="shared" si="97"/>
        <v>1</v>
      </c>
      <c r="M1248" s="52" t="str">
        <f t="shared" si="98"/>
        <v>nie</v>
      </c>
      <c r="N1248" s="106">
        <f>IF($M1248="ano",LARGE((Q1248,U1248,Y1248,AC1248,AG1248,AK1248,AO1248,AS1248,AW1248,BA1248,BE1248,BI1248,BM1248,BQ1248,BU1248,BY1248,CC1248),1)+LARGE((Q1248,U1248,Y1248,AC1248,AG1248,AK1248,AO1248,AS1248,AW1248,BA1248,BE1248,BI1248,BM1248,BQ1248,BU1248,BY1248,CC1248),2)+LARGE((Q1248,U1248,Y1248,AC1248,AG1248,AK1248,AO1248,AS1248,AW1248,BA1248,BE1248,BI1248,BM1248,BQ1248,BU1248,BY1248,CC1248),3)+LARGE((Q1248,U1248,Y1248,AC1248,AG1248,AK1248,AO1248,AS1248,AW1248,BA1248,BE1248,BI1248,BM1248,BQ1248,BU1248,BY1248,CC1248),4)+LARGE((Q1248,U1248,Y1248,AC1248,AG1248,AK1248,AO1248,AS1248,AW1248,BA1248,BE1248,BI1248,BM1248,BQ1248,BU1248,BY1248,CC1248),5),J1248)</f>
        <v>103.35</v>
      </c>
      <c r="O1248" s="250">
        <f>IF($M1248="ano",LARGE((S1248,W1248,AA1248,AE1248,AI1248,AM1248,AQ1248,AU1248,AY1248,BC1248,BG1248,BK1248,BO1248,BS1248,BW1248,CA1248,CE1248),1)+LARGE((S1248,W1248,AA1248,AE1248,AI1248,AM1248,AQ1248,AU1248,AY1248,BC1248,BG1248,BK1248,BO1248,BS1248,BW1248,CA1248,CE1248),2)+LARGE((S1248,W1248,AA1248,AE1248,AI1248,AM1248,AQ1248,AU1248,AY1248,BC1248,BG1248,BK1248,BO1248,BS1248,BW1248,CA1248,CE1248),3)+LARGE((S1248,W1248,AA1248,AE1248,AI1248,AM1248,AQ1248,AU1248,AY1248,BC1248,BG1248,BK1248,BO1248,BS1248,BW1248,CA1248,CE1248),4)+LARGE((S1248,W1248,AA1248,AE1248,AI1248,AM1248,AQ1248,AU1248,AY1248,BC1248,BG1248,BK1248,BO1248,BS1248,BW1248,CA1248,CE1248),5),K1248)</f>
        <v>103.35</v>
      </c>
      <c r="P1248" s="191"/>
      <c r="Q1248" s="192"/>
      <c r="R1248" s="192"/>
      <c r="S1248" s="193"/>
      <c r="T1248" s="194">
        <v>0.11571759259259258</v>
      </c>
      <c r="U1248" s="256">
        <v>103.35</v>
      </c>
      <c r="V1248" s="194">
        <v>0.11571759259259258</v>
      </c>
      <c r="W1248" s="256">
        <v>103.35</v>
      </c>
      <c r="X1248" s="197"/>
      <c r="Y1248" s="198" t="s">
        <v>247</v>
      </c>
      <c r="Z1248" s="198"/>
      <c r="AA1248" s="199" t="s">
        <v>247</v>
      </c>
      <c r="AB1248" s="200"/>
      <c r="AC1248" s="201"/>
      <c r="AD1248" s="201"/>
      <c r="AE1248" s="202"/>
      <c r="AF1248" s="203"/>
      <c r="AG1248" s="204" t="s">
        <v>247</v>
      </c>
      <c r="AH1248" s="204"/>
      <c r="AI1248" s="205"/>
      <c r="AJ1248" s="200"/>
      <c r="AK1248" s="201" t="s">
        <v>247</v>
      </c>
      <c r="AL1248" s="201"/>
      <c r="AM1248" s="202"/>
      <c r="AN1248" s="206"/>
      <c r="AO1248" s="207" t="s">
        <v>247</v>
      </c>
      <c r="AP1248" s="207"/>
      <c r="AQ1248" s="208"/>
      <c r="AR1248" s="77"/>
      <c r="AS1248" s="60"/>
      <c r="AT1248" s="60"/>
      <c r="AU1248" s="202"/>
      <c r="AV1248" s="78"/>
      <c r="AW1248" s="231"/>
      <c r="AX1248" s="231"/>
      <c r="AY1248" s="253"/>
      <c r="AZ1248" s="64"/>
      <c r="BA1248" s="207"/>
      <c r="BB1248" s="207"/>
      <c r="BC1248" s="208"/>
      <c r="BD1248" s="210"/>
      <c r="BE1248" s="211"/>
      <c r="BF1248" s="211"/>
      <c r="BG1248" s="212"/>
      <c r="BH1248" s="213"/>
      <c r="BI1248" s="214"/>
      <c r="BJ1248" s="214"/>
      <c r="BK1248" s="215"/>
      <c r="BL1248" s="112"/>
      <c r="BM1248" s="233"/>
      <c r="BN1248" s="233"/>
      <c r="BO1248" s="255"/>
      <c r="BP1248" s="216"/>
      <c r="BQ1248" s="216"/>
      <c r="BR1248" s="216"/>
      <c r="BS1248" s="217"/>
      <c r="BT1248" s="218"/>
      <c r="BU1248" s="259"/>
      <c r="BV1248" s="259"/>
      <c r="BW1248" s="260"/>
      <c r="BX1248" s="219"/>
      <c r="BY1248" s="257"/>
      <c r="BZ1248" s="257"/>
      <c r="CA1248" s="257"/>
      <c r="CB1248" s="221"/>
      <c r="CC1248" s="222"/>
      <c r="CD1248" s="222"/>
      <c r="CE1248" s="222"/>
      <c r="CF1248" s="49"/>
    </row>
    <row r="1249" spans="1:84" s="62" customFormat="1" ht="15" customHeight="1">
      <c r="A1249" s="49"/>
      <c r="B1249" s="2">
        <v>967</v>
      </c>
      <c r="C1249" s="2">
        <v>114</v>
      </c>
      <c r="D1249" s="49" t="s">
        <v>738</v>
      </c>
      <c r="E1249" s="49" t="s">
        <v>1769</v>
      </c>
      <c r="F1249" s="93" t="s">
        <v>720</v>
      </c>
      <c r="G1249" s="85">
        <v>1979</v>
      </c>
      <c r="H1249" s="49" t="s">
        <v>36</v>
      </c>
      <c r="I1249" s="49" t="s">
        <v>36</v>
      </c>
      <c r="J1249" s="105">
        <f t="shared" si="95"/>
        <v>101.76</v>
      </c>
      <c r="K1249" s="249">
        <f t="shared" si="96"/>
        <v>102.44000000000001</v>
      </c>
      <c r="L1249" s="51">
        <f t="shared" si="97"/>
        <v>1</v>
      </c>
      <c r="M1249" s="52" t="str">
        <f t="shared" si="98"/>
        <v>nie</v>
      </c>
      <c r="N1249" s="106">
        <f>IF($M1249="ano",LARGE((Q1249,U1249,Y1249,AC1249,AG1249,AK1249,AO1249,AS1249,AW1249,BA1249,BE1249,BI1249,BM1249,BQ1249,BU1249,BY1249,CC1249),1)+LARGE((Q1249,U1249,Y1249,AC1249,AG1249,AK1249,AO1249,AS1249,AW1249,BA1249,BE1249,BI1249,BM1249,BQ1249,BU1249,BY1249,CC1249),2)+LARGE((Q1249,U1249,Y1249,AC1249,AG1249,AK1249,AO1249,AS1249,AW1249,BA1249,BE1249,BI1249,BM1249,BQ1249,BU1249,BY1249,CC1249),3)+LARGE((Q1249,U1249,Y1249,AC1249,AG1249,AK1249,AO1249,AS1249,AW1249,BA1249,BE1249,BI1249,BM1249,BQ1249,BU1249,BY1249,CC1249),4)+LARGE((Q1249,U1249,Y1249,AC1249,AG1249,AK1249,AO1249,AS1249,AW1249,BA1249,BE1249,BI1249,BM1249,BQ1249,BU1249,BY1249,CC1249),5),J1249)</f>
        <v>101.76</v>
      </c>
      <c r="O1249" s="250">
        <f>IF($M1249="ano",LARGE((S1249,W1249,AA1249,AE1249,AI1249,AM1249,AQ1249,AU1249,AY1249,BC1249,BG1249,BK1249,BO1249,BS1249,BW1249,CA1249,CE1249),1)+LARGE((S1249,W1249,AA1249,AE1249,AI1249,AM1249,AQ1249,AU1249,AY1249,BC1249,BG1249,BK1249,BO1249,BS1249,BW1249,CA1249,CE1249),2)+LARGE((S1249,W1249,AA1249,AE1249,AI1249,AM1249,AQ1249,AU1249,AY1249,BC1249,BG1249,BK1249,BO1249,BS1249,BW1249,CA1249,CE1249),3)+LARGE((S1249,W1249,AA1249,AE1249,AI1249,AM1249,AQ1249,AU1249,AY1249,BC1249,BG1249,BK1249,BO1249,BS1249,BW1249,CA1249,CE1249),4)+LARGE((S1249,W1249,AA1249,AE1249,AI1249,AM1249,AQ1249,AU1249,AY1249,BC1249,BG1249,BK1249,BO1249,BS1249,BW1249,CA1249,CE1249),5),K1249)</f>
        <v>102.44000000000001</v>
      </c>
      <c r="P1249" s="54"/>
      <c r="Q1249" s="55"/>
      <c r="R1249" s="55"/>
      <c r="S1249" s="55"/>
      <c r="T1249" s="56"/>
      <c r="U1249" s="57"/>
      <c r="V1249" s="57"/>
      <c r="W1249" s="57"/>
      <c r="X1249" s="58"/>
      <c r="Y1249" s="59" t="s">
        <v>247</v>
      </c>
      <c r="Z1249" s="59"/>
      <c r="AA1249" s="59" t="s">
        <v>247</v>
      </c>
      <c r="AB1249" s="77"/>
      <c r="AC1249" s="60"/>
      <c r="AD1249" s="60"/>
      <c r="AE1249" s="60"/>
      <c r="AF1249" s="61"/>
      <c r="AG1249" s="61"/>
      <c r="AH1249" s="61"/>
      <c r="AI1249" s="61"/>
      <c r="AJ1249" s="200"/>
      <c r="AK1249" s="201"/>
      <c r="AL1249" s="201"/>
      <c r="AM1249" s="201"/>
      <c r="AO1249" s="63"/>
      <c r="AP1249" s="63"/>
      <c r="AQ1249" s="63"/>
      <c r="AR1249" s="134">
        <v>5.0914351851851856E-2</v>
      </c>
      <c r="AS1249" s="127">
        <v>101.76</v>
      </c>
      <c r="AT1249" s="134">
        <v>5.0578317129629631E-2</v>
      </c>
      <c r="AU1249" s="252">
        <v>102.44000000000001</v>
      </c>
      <c r="AV1249" s="78"/>
      <c r="AW1249" s="231"/>
      <c r="AX1249" s="231"/>
      <c r="AY1249" s="253"/>
      <c r="AZ1249" s="64"/>
      <c r="BA1249" s="207"/>
      <c r="BB1249" s="207"/>
      <c r="BC1249" s="208"/>
      <c r="BD1249" s="210"/>
      <c r="BE1249" s="211"/>
      <c r="BF1249" s="211"/>
      <c r="BG1249" s="212"/>
      <c r="BH1249" s="213"/>
      <c r="BI1249" s="214"/>
      <c r="BJ1249" s="214"/>
      <c r="BK1249" s="215"/>
      <c r="BL1249" s="112"/>
      <c r="BM1249" s="233"/>
      <c r="BN1249" s="233"/>
      <c r="BO1249" s="255"/>
      <c r="BP1249" s="69"/>
      <c r="BQ1249" s="69"/>
      <c r="BR1249" s="69"/>
      <c r="BS1249" s="69"/>
      <c r="BT1249" s="218"/>
      <c r="BU1249" s="259"/>
      <c r="BV1249" s="259"/>
      <c r="BW1249" s="260"/>
      <c r="BX1249" s="219"/>
      <c r="BY1249" s="257"/>
      <c r="BZ1249" s="257"/>
      <c r="CA1249" s="257"/>
      <c r="CB1249" s="221"/>
      <c r="CC1249" s="222"/>
      <c r="CD1249" s="222"/>
      <c r="CE1249" s="222"/>
      <c r="CF1249" s="49"/>
    </row>
    <row r="1250" spans="1:84" s="62" customFormat="1" ht="15" customHeight="1">
      <c r="A1250" s="49"/>
      <c r="B1250" s="2">
        <v>984</v>
      </c>
      <c r="C1250" s="2">
        <v>115</v>
      </c>
      <c r="D1250" s="80" t="s">
        <v>1708</v>
      </c>
      <c r="E1250" s="80" t="s">
        <v>1707</v>
      </c>
      <c r="F1250" s="90"/>
      <c r="G1250" s="84">
        <v>1987</v>
      </c>
      <c r="H1250" s="49" t="s">
        <v>36</v>
      </c>
      <c r="I1250" s="2" t="str">
        <f>IF(G1250&lt;=1953,"Z60",IF(G1250&lt;=1963,"Z50",IF(G1250&lt;=1973,"Z40","Z")))</f>
        <v>Z</v>
      </c>
      <c r="J1250" s="105">
        <f t="shared" si="95"/>
        <v>100.35</v>
      </c>
      <c r="K1250" s="249">
        <f t="shared" si="96"/>
        <v>100.35</v>
      </c>
      <c r="L1250" s="51">
        <f t="shared" si="97"/>
        <v>1</v>
      </c>
      <c r="M1250" s="52" t="str">
        <f t="shared" si="98"/>
        <v>nie</v>
      </c>
      <c r="N1250" s="106">
        <f>IF($M1250="ano",LARGE((Q1250,U1250,Y1250,AC1250,AG1250,AK1250,AO1250,AS1250,AW1250,BA1250,BE1250,BI1250,BM1250,BQ1250,BU1250,BY1250,CC1250),1)+LARGE((Q1250,U1250,Y1250,AC1250,AG1250,AK1250,AO1250,AS1250,AW1250,BA1250,BE1250,BI1250,BM1250,BQ1250,BU1250,BY1250,CC1250),2)+LARGE((Q1250,U1250,Y1250,AC1250,AG1250,AK1250,AO1250,AS1250,AW1250,BA1250,BE1250,BI1250,BM1250,BQ1250,BU1250,BY1250,CC1250),3)+LARGE((Q1250,U1250,Y1250,AC1250,AG1250,AK1250,AO1250,AS1250,AW1250,BA1250,BE1250,BI1250,BM1250,BQ1250,BU1250,BY1250,CC1250),4)+LARGE((Q1250,U1250,Y1250,AC1250,AG1250,AK1250,AO1250,AS1250,AW1250,BA1250,BE1250,BI1250,BM1250,BQ1250,BU1250,BY1250,CC1250),5),J1250)</f>
        <v>100.35</v>
      </c>
      <c r="O1250" s="250">
        <f>IF($M1250="ano",LARGE((S1250,W1250,AA1250,AE1250,AI1250,AM1250,AQ1250,AU1250,AY1250,BC1250,BG1250,BK1250,BO1250,BS1250,BW1250,CA1250,CE1250),1)+LARGE((S1250,W1250,AA1250,AE1250,AI1250,AM1250,AQ1250,AU1250,AY1250,BC1250,BG1250,BK1250,BO1250,BS1250,BW1250,CA1250,CE1250),2)+LARGE((S1250,W1250,AA1250,AE1250,AI1250,AM1250,AQ1250,AU1250,AY1250,BC1250,BG1250,BK1250,BO1250,BS1250,BW1250,CA1250,CE1250),3)+LARGE((S1250,W1250,AA1250,AE1250,AI1250,AM1250,AQ1250,AU1250,AY1250,BC1250,BG1250,BK1250,BO1250,BS1250,BW1250,CA1250,CE1250),4)+LARGE((S1250,W1250,AA1250,AE1250,AI1250,AM1250,AQ1250,AU1250,AY1250,BC1250,BG1250,BK1250,BO1250,BS1250,BW1250,CA1250,CE1250),5),K1250)</f>
        <v>100.35</v>
      </c>
      <c r="P1250" s="191"/>
      <c r="Q1250" s="192"/>
      <c r="R1250" s="192"/>
      <c r="S1250" s="193"/>
      <c r="T1250" s="194"/>
      <c r="U1250" s="195"/>
      <c r="V1250" s="195"/>
      <c r="W1250" s="196"/>
      <c r="X1250" s="197">
        <v>7.5555555555555556E-2</v>
      </c>
      <c r="Y1250" s="261">
        <v>100.35</v>
      </c>
      <c r="Z1250" s="197">
        <v>7.5555555555555556E-2</v>
      </c>
      <c r="AA1250" s="261">
        <v>100.35</v>
      </c>
      <c r="AB1250" s="200"/>
      <c r="AC1250" s="201"/>
      <c r="AD1250" s="201"/>
      <c r="AE1250" s="202"/>
      <c r="AF1250" s="203"/>
      <c r="AG1250" s="204" t="s">
        <v>247</v>
      </c>
      <c r="AH1250" s="204"/>
      <c r="AI1250" s="205"/>
      <c r="AJ1250" s="200"/>
      <c r="AK1250" s="201" t="s">
        <v>247</v>
      </c>
      <c r="AL1250" s="201"/>
      <c r="AM1250" s="202"/>
      <c r="AN1250" s="206"/>
      <c r="AO1250" s="207" t="s">
        <v>247</v>
      </c>
      <c r="AP1250" s="207"/>
      <c r="AQ1250" s="208"/>
      <c r="AR1250" s="77"/>
      <c r="AS1250" s="60"/>
      <c r="AT1250" s="60"/>
      <c r="AU1250" s="202"/>
      <c r="AV1250" s="78"/>
      <c r="AW1250" s="231"/>
      <c r="AX1250" s="231"/>
      <c r="AY1250" s="253"/>
      <c r="AZ1250" s="64"/>
      <c r="BA1250" s="207"/>
      <c r="BB1250" s="207"/>
      <c r="BC1250" s="208"/>
      <c r="BD1250" s="210"/>
      <c r="BE1250" s="211"/>
      <c r="BF1250" s="211"/>
      <c r="BG1250" s="212"/>
      <c r="BH1250" s="213"/>
      <c r="BI1250" s="214"/>
      <c r="BJ1250" s="214"/>
      <c r="BK1250" s="215"/>
      <c r="BL1250" s="112"/>
      <c r="BM1250" s="233"/>
      <c r="BN1250" s="233"/>
      <c r="BO1250" s="255"/>
      <c r="BP1250" s="216"/>
      <c r="BQ1250" s="216"/>
      <c r="BR1250" s="216"/>
      <c r="BS1250" s="217"/>
      <c r="BT1250" s="218"/>
      <c r="BU1250" s="259"/>
      <c r="BV1250" s="259"/>
      <c r="BW1250" s="260"/>
      <c r="BX1250" s="219"/>
      <c r="BY1250" s="257"/>
      <c r="BZ1250" s="257"/>
      <c r="CA1250" s="257"/>
      <c r="CB1250" s="221"/>
      <c r="CC1250" s="222"/>
      <c r="CD1250" s="222"/>
      <c r="CE1250" s="222"/>
      <c r="CF1250" s="49"/>
    </row>
    <row r="1251" spans="1:84" s="62" customFormat="1" ht="15" customHeight="1">
      <c r="A1251" s="49"/>
      <c r="B1251" s="2">
        <v>995</v>
      </c>
      <c r="C1251" s="2">
        <v>116</v>
      </c>
      <c r="D1251" s="47" t="s">
        <v>2246</v>
      </c>
      <c r="E1251" s="47" t="s">
        <v>2245</v>
      </c>
      <c r="F1251" s="89" t="s">
        <v>2247</v>
      </c>
      <c r="G1251" s="48">
        <v>1971</v>
      </c>
      <c r="H1251" s="49" t="s">
        <v>36</v>
      </c>
      <c r="I1251" s="2" t="str">
        <f>IF(G1251&lt;=1953,"Z60",IF(G1251&lt;=1963,"Z50",IF(G1251&lt;=1973,"Z40","Z")))</f>
        <v>Z40</v>
      </c>
      <c r="J1251" s="105">
        <f t="shared" si="95"/>
        <v>94.46</v>
      </c>
      <c r="K1251" s="249">
        <f t="shared" si="96"/>
        <v>98.910000000000011</v>
      </c>
      <c r="L1251" s="51">
        <f t="shared" si="97"/>
        <v>1</v>
      </c>
      <c r="M1251" s="52" t="str">
        <f t="shared" si="98"/>
        <v>nie</v>
      </c>
      <c r="N1251" s="106">
        <f>IF($M1251="ano",LARGE((Q1251,U1251,Y1251,AC1251,AG1251,AK1251,AO1251,AS1251,AW1251,BA1251,BE1251,BI1251,BM1251,BQ1251,BU1251,BY1251,CC1251),1)+LARGE((Q1251,U1251,Y1251,AC1251,AG1251,AK1251,AO1251,AS1251,AW1251,BA1251,BE1251,BI1251,BM1251,BQ1251,BU1251,BY1251,CC1251),2)+LARGE((Q1251,U1251,Y1251,AC1251,AG1251,AK1251,AO1251,AS1251,AW1251,BA1251,BE1251,BI1251,BM1251,BQ1251,BU1251,BY1251,CC1251),3)+LARGE((Q1251,U1251,Y1251,AC1251,AG1251,AK1251,AO1251,AS1251,AW1251,BA1251,BE1251,BI1251,BM1251,BQ1251,BU1251,BY1251,CC1251),4)+LARGE((Q1251,U1251,Y1251,AC1251,AG1251,AK1251,AO1251,AS1251,AW1251,BA1251,BE1251,BI1251,BM1251,BQ1251,BU1251,BY1251,CC1251),5),J1251)</f>
        <v>94.46</v>
      </c>
      <c r="O1251" s="250">
        <f>IF($M1251="ano",LARGE((S1251,W1251,AA1251,AE1251,AI1251,AM1251,AQ1251,AU1251,AY1251,BC1251,BG1251,BK1251,BO1251,BS1251,BW1251,CA1251,CE1251),1)+LARGE((S1251,W1251,AA1251,AE1251,AI1251,AM1251,AQ1251,AU1251,AY1251,BC1251,BG1251,BK1251,BO1251,BS1251,BW1251,CA1251,CE1251),2)+LARGE((S1251,W1251,AA1251,AE1251,AI1251,AM1251,AQ1251,AU1251,AY1251,BC1251,BG1251,BK1251,BO1251,BS1251,BW1251,CA1251,CE1251),3)+LARGE((S1251,W1251,AA1251,AE1251,AI1251,AM1251,AQ1251,AU1251,AY1251,BC1251,BG1251,BK1251,BO1251,BS1251,BW1251,CA1251,CE1251),4)+LARGE((S1251,W1251,AA1251,AE1251,AI1251,AM1251,AQ1251,AU1251,AY1251,BC1251,BG1251,BK1251,BO1251,BS1251,BW1251,CA1251,CE1251),5),K1251)</f>
        <v>98.910000000000011</v>
      </c>
      <c r="P1251" s="191"/>
      <c r="Q1251" s="192"/>
      <c r="R1251" s="192"/>
      <c r="S1251" s="193"/>
      <c r="T1251" s="194">
        <v>0.11877314814814814</v>
      </c>
      <c r="U1251" s="256">
        <v>94.46</v>
      </c>
      <c r="V1251" s="194">
        <v>0.11344023379629628</v>
      </c>
      <c r="W1251" s="256">
        <v>98.910000000000011</v>
      </c>
      <c r="X1251" s="197"/>
      <c r="Y1251" s="198" t="s">
        <v>247</v>
      </c>
      <c r="Z1251" s="198"/>
      <c r="AA1251" s="199" t="s">
        <v>247</v>
      </c>
      <c r="AB1251" s="200"/>
      <c r="AC1251" s="201"/>
      <c r="AD1251" s="201"/>
      <c r="AE1251" s="202"/>
      <c r="AF1251" s="203"/>
      <c r="AG1251" s="204" t="s">
        <v>247</v>
      </c>
      <c r="AH1251" s="204"/>
      <c r="AI1251" s="205"/>
      <c r="AJ1251" s="200"/>
      <c r="AK1251" s="201" t="s">
        <v>247</v>
      </c>
      <c r="AL1251" s="201"/>
      <c r="AM1251" s="202"/>
      <c r="AN1251" s="206"/>
      <c r="AO1251" s="207" t="s">
        <v>247</v>
      </c>
      <c r="AP1251" s="207"/>
      <c r="AQ1251" s="208"/>
      <c r="AR1251" s="77"/>
      <c r="AS1251" s="60"/>
      <c r="AT1251" s="60"/>
      <c r="AU1251" s="202"/>
      <c r="AV1251" s="78"/>
      <c r="AW1251" s="231"/>
      <c r="AX1251" s="231"/>
      <c r="AY1251" s="253"/>
      <c r="AZ1251" s="64"/>
      <c r="BA1251" s="207"/>
      <c r="BB1251" s="207"/>
      <c r="BC1251" s="208"/>
      <c r="BD1251" s="210"/>
      <c r="BE1251" s="211"/>
      <c r="BF1251" s="211"/>
      <c r="BG1251" s="212"/>
      <c r="BH1251" s="213"/>
      <c r="BI1251" s="214"/>
      <c r="BJ1251" s="214"/>
      <c r="BK1251" s="215"/>
      <c r="BL1251" s="112"/>
      <c r="BM1251" s="233"/>
      <c r="BN1251" s="233"/>
      <c r="BO1251" s="255"/>
      <c r="BP1251" s="216"/>
      <c r="BQ1251" s="216"/>
      <c r="BR1251" s="216"/>
      <c r="BS1251" s="217"/>
      <c r="BT1251" s="218"/>
      <c r="BU1251" s="259"/>
      <c r="BV1251" s="259"/>
      <c r="BW1251" s="260"/>
      <c r="BX1251" s="219"/>
      <c r="BY1251" s="257"/>
      <c r="BZ1251" s="257"/>
      <c r="CA1251" s="257"/>
      <c r="CB1251" s="221"/>
      <c r="CC1251" s="222"/>
      <c r="CD1251" s="222"/>
      <c r="CE1251" s="222"/>
      <c r="CF1251" s="49"/>
    </row>
    <row r="1252" spans="1:84" s="62" customFormat="1" ht="15" customHeight="1">
      <c r="A1252" s="49"/>
      <c r="B1252" s="2">
        <v>998</v>
      </c>
      <c r="C1252" s="2">
        <v>117</v>
      </c>
      <c r="D1252" s="49" t="s">
        <v>458</v>
      </c>
      <c r="E1252" s="49" t="s">
        <v>459</v>
      </c>
      <c r="F1252" s="93" t="s">
        <v>320</v>
      </c>
      <c r="G1252" s="85" t="s">
        <v>393</v>
      </c>
      <c r="H1252" s="49" t="s">
        <v>36</v>
      </c>
      <c r="I1252" s="49" t="s">
        <v>698</v>
      </c>
      <c r="J1252" s="105">
        <f t="shared" si="95"/>
        <v>76.150000000000006</v>
      </c>
      <c r="K1252" s="249">
        <f t="shared" si="96"/>
        <v>98.42</v>
      </c>
      <c r="L1252" s="51">
        <f t="shared" si="97"/>
        <v>1</v>
      </c>
      <c r="M1252" s="52" t="str">
        <f t="shared" si="98"/>
        <v>nie</v>
      </c>
      <c r="N1252" s="106">
        <f>IF($M1252="ano",LARGE((Q1252,U1252,Y1252,AC1252,AG1252,AK1252,AO1252,AS1252,AW1252,BA1252,BE1252,BI1252,BM1252,BQ1252,BU1252,BY1252,CC1252),1)+LARGE((Q1252,U1252,Y1252,AC1252,AG1252,AK1252,AO1252,AS1252,AW1252,BA1252,BE1252,BI1252,BM1252,BQ1252,BU1252,BY1252,CC1252),2)+LARGE((Q1252,U1252,Y1252,AC1252,AG1252,AK1252,AO1252,AS1252,AW1252,BA1252,BE1252,BI1252,BM1252,BQ1252,BU1252,BY1252,CC1252),3)+LARGE((Q1252,U1252,Y1252,AC1252,AG1252,AK1252,AO1252,AS1252,AW1252,BA1252,BE1252,BI1252,BM1252,BQ1252,BU1252,BY1252,CC1252),4)+LARGE((Q1252,U1252,Y1252,AC1252,AG1252,AK1252,AO1252,AS1252,AW1252,BA1252,BE1252,BI1252,BM1252,BQ1252,BU1252,BY1252,CC1252),5),J1252)</f>
        <v>76.150000000000006</v>
      </c>
      <c r="O1252" s="250">
        <f>IF($M1252="ano",LARGE((S1252,W1252,AA1252,AE1252,AI1252,AM1252,AQ1252,AU1252,AY1252,BC1252,BG1252,BK1252,BO1252,BS1252,BW1252,CA1252,CE1252),1)+LARGE((S1252,W1252,AA1252,AE1252,AI1252,AM1252,AQ1252,AU1252,AY1252,BC1252,BG1252,BK1252,BO1252,BS1252,BW1252,CA1252,CE1252),2)+LARGE((S1252,W1252,AA1252,AE1252,AI1252,AM1252,AQ1252,AU1252,AY1252,BC1252,BG1252,BK1252,BO1252,BS1252,BW1252,CA1252,CE1252),3)+LARGE((S1252,W1252,AA1252,AE1252,AI1252,AM1252,AQ1252,AU1252,AY1252,BC1252,BG1252,BK1252,BO1252,BS1252,BW1252,CA1252,CE1252),4)+LARGE((S1252,W1252,AA1252,AE1252,AI1252,AM1252,AQ1252,AU1252,AY1252,BC1252,BG1252,BK1252,BO1252,BS1252,BW1252,CA1252,CE1252),5),K1252)</f>
        <v>98.42</v>
      </c>
      <c r="P1252" s="54"/>
      <c r="Q1252" s="55"/>
      <c r="R1252" s="55"/>
      <c r="S1252" s="193"/>
      <c r="T1252" s="56"/>
      <c r="U1252" s="57"/>
      <c r="V1252" s="57"/>
      <c r="W1252" s="196"/>
      <c r="X1252" s="58"/>
      <c r="Y1252" s="59" t="s">
        <v>247</v>
      </c>
      <c r="Z1252" s="59"/>
      <c r="AA1252" s="199" t="s">
        <v>247</v>
      </c>
      <c r="AB1252" s="77"/>
      <c r="AC1252" s="60"/>
      <c r="AD1252" s="60"/>
      <c r="AE1252" s="202"/>
      <c r="AF1252" s="61"/>
      <c r="AG1252" s="61" t="s">
        <v>247</v>
      </c>
      <c r="AH1252" s="61"/>
      <c r="AI1252" s="205"/>
      <c r="AJ1252" s="200"/>
      <c r="AK1252" s="201" t="s">
        <v>247</v>
      </c>
      <c r="AL1252" s="201"/>
      <c r="AM1252" s="202"/>
      <c r="AN1252" s="206">
        <v>4.1331018518518517E-2</v>
      </c>
      <c r="AO1252" s="251">
        <v>76.150000000000006</v>
      </c>
      <c r="AP1252" s="206">
        <v>3.1981942129629633E-2</v>
      </c>
      <c r="AQ1252" s="251">
        <v>98.42</v>
      </c>
      <c r="AR1252" s="77"/>
      <c r="AS1252" s="60"/>
      <c r="AT1252" s="60"/>
      <c r="AU1252" s="202"/>
      <c r="AV1252" s="78"/>
      <c r="AW1252" s="231"/>
      <c r="AX1252" s="231"/>
      <c r="AY1252" s="253"/>
      <c r="AZ1252" s="64"/>
      <c r="BA1252" s="207"/>
      <c r="BB1252" s="207"/>
      <c r="BC1252" s="208"/>
      <c r="BD1252" s="210"/>
      <c r="BE1252" s="211"/>
      <c r="BF1252" s="211"/>
      <c r="BG1252" s="212"/>
      <c r="BH1252" s="213"/>
      <c r="BI1252" s="214"/>
      <c r="BJ1252" s="214"/>
      <c r="BK1252" s="215"/>
      <c r="BL1252" s="112"/>
      <c r="BM1252" s="233"/>
      <c r="BN1252" s="233"/>
      <c r="BO1252" s="255"/>
      <c r="BP1252" s="69"/>
      <c r="BQ1252" s="69"/>
      <c r="BR1252" s="69"/>
      <c r="BS1252" s="217"/>
      <c r="BT1252" s="218"/>
      <c r="BU1252" s="259"/>
      <c r="BV1252" s="259"/>
      <c r="BW1252" s="260"/>
      <c r="BX1252" s="219"/>
      <c r="BY1252" s="257"/>
      <c r="BZ1252" s="257"/>
      <c r="CA1252" s="257"/>
      <c r="CB1252" s="221"/>
      <c r="CC1252" s="222"/>
      <c r="CD1252" s="222"/>
      <c r="CE1252" s="222"/>
      <c r="CF1252" s="49"/>
    </row>
    <row r="1253" spans="1:84" s="62" customFormat="1" ht="15" customHeight="1">
      <c r="A1253" s="49"/>
      <c r="B1253" s="2">
        <v>1000</v>
      </c>
      <c r="C1253" s="2">
        <v>118</v>
      </c>
      <c r="D1253" s="49" t="s">
        <v>742</v>
      </c>
      <c r="E1253" s="49" t="s">
        <v>2399</v>
      </c>
      <c r="F1253" s="93" t="s">
        <v>721</v>
      </c>
      <c r="G1253" s="85">
        <v>1979</v>
      </c>
      <c r="H1253" s="49" t="s">
        <v>36</v>
      </c>
      <c r="I1253" s="49" t="s">
        <v>36</v>
      </c>
      <c r="J1253" s="105">
        <f t="shared" si="95"/>
        <v>97.76</v>
      </c>
      <c r="K1253" s="249">
        <f t="shared" si="96"/>
        <v>98.410000000000011</v>
      </c>
      <c r="L1253" s="51">
        <f t="shared" si="97"/>
        <v>1</v>
      </c>
      <c r="M1253" s="52" t="str">
        <f t="shared" si="98"/>
        <v>nie</v>
      </c>
      <c r="N1253" s="106">
        <f>IF($M1253="ano",LARGE((Q1253,U1253,Y1253,AC1253,AG1253,AK1253,AO1253,AS1253,AW1253,BA1253,BE1253,BI1253,BM1253,BQ1253,BU1253,BY1253,CC1253),1)+LARGE((Q1253,U1253,Y1253,AC1253,AG1253,AK1253,AO1253,AS1253,AW1253,BA1253,BE1253,BI1253,BM1253,BQ1253,BU1253,BY1253,CC1253),2)+LARGE((Q1253,U1253,Y1253,AC1253,AG1253,AK1253,AO1253,AS1253,AW1253,BA1253,BE1253,BI1253,BM1253,BQ1253,BU1253,BY1253,CC1253),3)+LARGE((Q1253,U1253,Y1253,AC1253,AG1253,AK1253,AO1253,AS1253,AW1253,BA1253,BE1253,BI1253,BM1253,BQ1253,BU1253,BY1253,CC1253),4)+LARGE((Q1253,U1253,Y1253,AC1253,AG1253,AK1253,AO1253,AS1253,AW1253,BA1253,BE1253,BI1253,BM1253,BQ1253,BU1253,BY1253,CC1253),5),J1253)</f>
        <v>97.76</v>
      </c>
      <c r="O1253" s="250">
        <f>IF($M1253="ano",LARGE((S1253,W1253,AA1253,AE1253,AI1253,AM1253,AQ1253,AU1253,AY1253,BC1253,BG1253,BK1253,BO1253,BS1253,BW1253,CA1253,CE1253),1)+LARGE((S1253,W1253,AA1253,AE1253,AI1253,AM1253,AQ1253,AU1253,AY1253,BC1253,BG1253,BK1253,BO1253,BS1253,BW1253,CA1253,CE1253),2)+LARGE((S1253,W1253,AA1253,AE1253,AI1253,AM1253,AQ1253,AU1253,AY1253,BC1253,BG1253,BK1253,BO1253,BS1253,BW1253,CA1253,CE1253),3)+LARGE((S1253,W1253,AA1253,AE1253,AI1253,AM1253,AQ1253,AU1253,AY1253,BC1253,BG1253,BK1253,BO1253,BS1253,BW1253,CA1253,CE1253),4)+LARGE((S1253,W1253,AA1253,AE1253,AI1253,AM1253,AQ1253,AU1253,AY1253,BC1253,BG1253,BK1253,BO1253,BS1253,BW1253,CA1253,CE1253),5),K1253)</f>
        <v>98.410000000000011</v>
      </c>
      <c r="P1253" s="54"/>
      <c r="Q1253" s="55"/>
      <c r="R1253" s="55"/>
      <c r="S1253" s="55"/>
      <c r="T1253" s="56"/>
      <c r="U1253" s="57"/>
      <c r="V1253" s="57"/>
      <c r="W1253" s="57"/>
      <c r="X1253" s="58"/>
      <c r="Y1253" s="59" t="s">
        <v>247</v>
      </c>
      <c r="Z1253" s="59"/>
      <c r="AA1253" s="59" t="s">
        <v>247</v>
      </c>
      <c r="AB1253" s="77"/>
      <c r="AC1253" s="60"/>
      <c r="AD1253" s="60"/>
      <c r="AE1253" s="60"/>
      <c r="AF1253" s="61"/>
      <c r="AG1253" s="61"/>
      <c r="AH1253" s="61"/>
      <c r="AI1253" s="61"/>
      <c r="AJ1253" s="200"/>
      <c r="AK1253" s="201"/>
      <c r="AL1253" s="201"/>
      <c r="AM1253" s="201"/>
      <c r="AO1253" s="63"/>
      <c r="AP1253" s="63"/>
      <c r="AQ1253" s="63"/>
      <c r="AR1253" s="134">
        <v>5.1597222222222218E-2</v>
      </c>
      <c r="AS1253" s="127">
        <v>97.76</v>
      </c>
      <c r="AT1253" s="134">
        <v>5.1256680555555552E-2</v>
      </c>
      <c r="AU1253" s="252">
        <v>98.410000000000011</v>
      </c>
      <c r="AV1253" s="78"/>
      <c r="AW1253" s="231"/>
      <c r="AX1253" s="231"/>
      <c r="AY1253" s="253"/>
      <c r="AZ1253" s="64"/>
      <c r="BA1253" s="207"/>
      <c r="BB1253" s="207"/>
      <c r="BC1253" s="208"/>
      <c r="BD1253" s="210"/>
      <c r="BE1253" s="211"/>
      <c r="BF1253" s="211"/>
      <c r="BG1253" s="212"/>
      <c r="BH1253" s="213"/>
      <c r="BI1253" s="214"/>
      <c r="BJ1253" s="214"/>
      <c r="BK1253" s="215"/>
      <c r="BL1253" s="112"/>
      <c r="BM1253" s="233"/>
      <c r="BN1253" s="233"/>
      <c r="BO1253" s="255"/>
      <c r="BP1253" s="69"/>
      <c r="BQ1253" s="69"/>
      <c r="BR1253" s="69"/>
      <c r="BS1253" s="69"/>
      <c r="BT1253" s="218"/>
      <c r="BU1253" s="259"/>
      <c r="BV1253" s="259"/>
      <c r="BW1253" s="260"/>
      <c r="BX1253" s="219">
        <v>7.6921296296296293E-2</v>
      </c>
      <c r="BY1253" s="257"/>
      <c r="BZ1253" s="219">
        <v>7.6413615740740737E-2</v>
      </c>
      <c r="CA1253" s="257"/>
      <c r="CB1253" s="221"/>
      <c r="CC1253" s="222"/>
      <c r="CD1253" s="222"/>
      <c r="CE1253" s="222"/>
      <c r="CF1253" s="49"/>
    </row>
    <row r="1254" spans="1:84" s="62" customFormat="1" ht="15" customHeight="1">
      <c r="A1254" s="49"/>
      <c r="B1254" s="2">
        <v>1011</v>
      </c>
      <c r="C1254" s="2">
        <v>119</v>
      </c>
      <c r="D1254" s="49" t="s">
        <v>910</v>
      </c>
      <c r="E1254" s="49" t="s">
        <v>1508</v>
      </c>
      <c r="F1254" s="93" t="s">
        <v>1542</v>
      </c>
      <c r="G1254" s="85">
        <v>1964</v>
      </c>
      <c r="H1254" s="49" t="s">
        <v>36</v>
      </c>
      <c r="I1254" s="49" t="s">
        <v>130</v>
      </c>
      <c r="J1254" s="105">
        <f t="shared" si="95"/>
        <v>85.65</v>
      </c>
      <c r="K1254" s="249">
        <f t="shared" si="96"/>
        <v>95.84</v>
      </c>
      <c r="L1254" s="51">
        <f t="shared" si="97"/>
        <v>1</v>
      </c>
      <c r="M1254" s="52" t="str">
        <f t="shared" si="98"/>
        <v>nie</v>
      </c>
      <c r="N1254" s="106">
        <f>IF($M1254="ano",LARGE((Q1254,U1254,Y1254,AC1254,AG1254,AK1254,AO1254,AS1254,AW1254,BA1254,BE1254,BI1254,BM1254,BQ1254,BU1254,BY1254,CC1254),1)+LARGE((Q1254,U1254,Y1254,AC1254,AG1254,AK1254,AO1254,AS1254,AW1254,BA1254,BE1254,BI1254,BM1254,BQ1254,BU1254,BY1254,CC1254),2)+LARGE((Q1254,U1254,Y1254,AC1254,AG1254,AK1254,AO1254,AS1254,AW1254,BA1254,BE1254,BI1254,BM1254,BQ1254,BU1254,BY1254,CC1254),3)+LARGE((Q1254,U1254,Y1254,AC1254,AG1254,AK1254,AO1254,AS1254,AW1254,BA1254,BE1254,BI1254,BM1254,BQ1254,BU1254,BY1254,CC1254),4)+LARGE((Q1254,U1254,Y1254,AC1254,AG1254,AK1254,AO1254,AS1254,AW1254,BA1254,BE1254,BI1254,BM1254,BQ1254,BU1254,BY1254,CC1254),5),J1254)</f>
        <v>85.65</v>
      </c>
      <c r="O1254" s="250">
        <f>IF($M1254="ano",LARGE((S1254,W1254,AA1254,AE1254,AI1254,AM1254,AQ1254,AU1254,AY1254,BC1254,BG1254,BK1254,BO1254,BS1254,BW1254,CA1254,CE1254),1)+LARGE((S1254,W1254,AA1254,AE1254,AI1254,AM1254,AQ1254,AU1254,AY1254,BC1254,BG1254,BK1254,BO1254,BS1254,BW1254,CA1254,CE1254),2)+LARGE((S1254,W1254,AA1254,AE1254,AI1254,AM1254,AQ1254,AU1254,AY1254,BC1254,BG1254,BK1254,BO1254,BS1254,BW1254,CA1254,CE1254),3)+LARGE((S1254,W1254,AA1254,AE1254,AI1254,AM1254,AQ1254,AU1254,AY1254,BC1254,BG1254,BK1254,BO1254,BS1254,BW1254,CA1254,CE1254),4)+LARGE((S1254,W1254,AA1254,AE1254,AI1254,AM1254,AQ1254,AU1254,AY1254,BC1254,BG1254,BK1254,BO1254,BS1254,BW1254,CA1254,CE1254),5),K1254)</f>
        <v>95.84</v>
      </c>
      <c r="P1254" s="54"/>
      <c r="Q1254" s="55"/>
      <c r="R1254" s="55"/>
      <c r="S1254" s="55"/>
      <c r="T1254" s="56"/>
      <c r="U1254" s="57"/>
      <c r="V1254" s="57"/>
      <c r="W1254" s="57"/>
      <c r="X1254" s="58"/>
      <c r="Y1254" s="59" t="s">
        <v>247</v>
      </c>
      <c r="Z1254" s="59"/>
      <c r="AA1254" s="59" t="s">
        <v>247</v>
      </c>
      <c r="AB1254" s="77"/>
      <c r="AC1254" s="60"/>
      <c r="AD1254" s="60"/>
      <c r="AE1254" s="60"/>
      <c r="AF1254" s="61"/>
      <c r="AG1254" s="61"/>
      <c r="AH1254" s="61"/>
      <c r="AI1254" s="61"/>
      <c r="AJ1254" s="200"/>
      <c r="AK1254" s="201"/>
      <c r="AL1254" s="201"/>
      <c r="AM1254" s="201"/>
      <c r="AO1254" s="63"/>
      <c r="AP1254" s="63"/>
      <c r="AQ1254" s="63"/>
      <c r="AR1254" s="77"/>
      <c r="AS1254" s="60"/>
      <c r="AT1254" s="60"/>
      <c r="AU1254" s="60"/>
      <c r="AV1254" s="78"/>
      <c r="AW1254" s="79"/>
      <c r="AX1254" s="79"/>
      <c r="AY1254" s="79"/>
      <c r="AZ1254" s="64"/>
      <c r="BA1254" s="65"/>
      <c r="BB1254" s="65"/>
      <c r="BC1254" s="65"/>
      <c r="BD1254" s="210">
        <v>7.6967592592592587E-2</v>
      </c>
      <c r="BE1254" s="258">
        <v>85.65</v>
      </c>
      <c r="BF1254" s="210">
        <v>6.8785937500000005E-2</v>
      </c>
      <c r="BG1254" s="258">
        <v>95.84</v>
      </c>
      <c r="BH1254" s="213"/>
      <c r="BI1254" s="214"/>
      <c r="BJ1254" s="214"/>
      <c r="BK1254" s="215"/>
      <c r="BL1254" s="112"/>
      <c r="BM1254" s="233"/>
      <c r="BN1254" s="233"/>
      <c r="BO1254" s="255"/>
      <c r="BP1254" s="69"/>
      <c r="BQ1254" s="69"/>
      <c r="BR1254" s="69"/>
      <c r="BS1254" s="69"/>
      <c r="BT1254" s="218"/>
      <c r="BU1254" s="259"/>
      <c r="BV1254" s="259"/>
      <c r="BW1254" s="260"/>
      <c r="BX1254" s="219"/>
      <c r="BY1254" s="257"/>
      <c r="BZ1254" s="257"/>
      <c r="CA1254" s="257"/>
      <c r="CB1254" s="221"/>
      <c r="CC1254" s="222"/>
      <c r="CD1254" s="222"/>
      <c r="CE1254" s="222"/>
      <c r="CF1254" s="49"/>
    </row>
    <row r="1255" spans="1:84" s="62" customFormat="1" ht="15" customHeight="1">
      <c r="A1255" s="49"/>
      <c r="B1255" s="2">
        <v>1016</v>
      </c>
      <c r="C1255" s="2">
        <v>120</v>
      </c>
      <c r="D1255" s="49" t="s">
        <v>465</v>
      </c>
      <c r="E1255" s="49" t="s">
        <v>466</v>
      </c>
      <c r="F1255" s="93" t="s">
        <v>424</v>
      </c>
      <c r="G1255" s="85" t="s">
        <v>379</v>
      </c>
      <c r="H1255" s="49" t="s">
        <v>36</v>
      </c>
      <c r="I1255" s="49" t="s">
        <v>698</v>
      </c>
      <c r="J1255" s="105">
        <f t="shared" si="95"/>
        <v>71.52</v>
      </c>
      <c r="K1255" s="249">
        <f t="shared" si="96"/>
        <v>95.11</v>
      </c>
      <c r="L1255" s="51">
        <f t="shared" si="97"/>
        <v>1</v>
      </c>
      <c r="M1255" s="52" t="str">
        <f t="shared" si="98"/>
        <v>nie</v>
      </c>
      <c r="N1255" s="106">
        <f>IF($M1255="ano",LARGE((Q1255,U1255,Y1255,AC1255,AG1255,AK1255,AO1255,AS1255,AW1255,BA1255,BE1255,BI1255,BM1255,BQ1255,BU1255,BY1255,CC1255),1)+LARGE((Q1255,U1255,Y1255,AC1255,AG1255,AK1255,AO1255,AS1255,AW1255,BA1255,BE1255,BI1255,BM1255,BQ1255,BU1255,BY1255,CC1255),2)+LARGE((Q1255,U1255,Y1255,AC1255,AG1255,AK1255,AO1255,AS1255,AW1255,BA1255,BE1255,BI1255,BM1255,BQ1255,BU1255,BY1255,CC1255),3)+LARGE((Q1255,U1255,Y1255,AC1255,AG1255,AK1255,AO1255,AS1255,AW1255,BA1255,BE1255,BI1255,BM1255,BQ1255,BU1255,BY1255,CC1255),4)+LARGE((Q1255,U1255,Y1255,AC1255,AG1255,AK1255,AO1255,AS1255,AW1255,BA1255,BE1255,BI1255,BM1255,BQ1255,BU1255,BY1255,CC1255),5),J1255)</f>
        <v>71.52</v>
      </c>
      <c r="O1255" s="250">
        <f>IF($M1255="ano",LARGE((S1255,W1255,AA1255,AE1255,AI1255,AM1255,AQ1255,AU1255,AY1255,BC1255,BG1255,BK1255,BO1255,BS1255,BW1255,CA1255,CE1255),1)+LARGE((S1255,W1255,AA1255,AE1255,AI1255,AM1255,AQ1255,AU1255,AY1255,BC1255,BG1255,BK1255,BO1255,BS1255,BW1255,CA1255,CE1255),2)+LARGE((S1255,W1255,AA1255,AE1255,AI1255,AM1255,AQ1255,AU1255,AY1255,BC1255,BG1255,BK1255,BO1255,BS1255,BW1255,CA1255,CE1255),3)+LARGE((S1255,W1255,AA1255,AE1255,AI1255,AM1255,AQ1255,AU1255,AY1255,BC1255,BG1255,BK1255,BO1255,BS1255,BW1255,CA1255,CE1255),4)+LARGE((S1255,W1255,AA1255,AE1255,AI1255,AM1255,AQ1255,AU1255,AY1255,BC1255,BG1255,BK1255,BO1255,BS1255,BW1255,CA1255,CE1255),5),K1255)</f>
        <v>95.11</v>
      </c>
      <c r="P1255" s="54"/>
      <c r="Q1255" s="55"/>
      <c r="R1255" s="55"/>
      <c r="S1255" s="193"/>
      <c r="T1255" s="56"/>
      <c r="U1255" s="57"/>
      <c r="V1255" s="57"/>
      <c r="W1255" s="196"/>
      <c r="X1255" s="58"/>
      <c r="Y1255" s="59" t="s">
        <v>247</v>
      </c>
      <c r="Z1255" s="59"/>
      <c r="AA1255" s="199" t="s">
        <v>247</v>
      </c>
      <c r="AB1255" s="77"/>
      <c r="AC1255" s="60"/>
      <c r="AD1255" s="60"/>
      <c r="AE1255" s="202"/>
      <c r="AF1255" s="61"/>
      <c r="AG1255" s="61" t="s">
        <v>247</v>
      </c>
      <c r="AH1255" s="61"/>
      <c r="AI1255" s="205"/>
      <c r="AJ1255" s="200"/>
      <c r="AK1255" s="201" t="s">
        <v>247</v>
      </c>
      <c r="AL1255" s="201"/>
      <c r="AM1255" s="202"/>
      <c r="AN1255" s="206">
        <v>4.1921296296296297E-2</v>
      </c>
      <c r="AO1255" s="251">
        <v>71.52</v>
      </c>
      <c r="AP1255" s="206">
        <v>3.1524814814814818E-2</v>
      </c>
      <c r="AQ1255" s="251">
        <v>95.11</v>
      </c>
      <c r="AR1255" s="77"/>
      <c r="AS1255" s="60"/>
      <c r="AT1255" s="60"/>
      <c r="AU1255" s="202"/>
      <c r="AV1255" s="78"/>
      <c r="AW1255" s="231"/>
      <c r="AX1255" s="231"/>
      <c r="AY1255" s="253"/>
      <c r="AZ1255" s="64"/>
      <c r="BA1255" s="207"/>
      <c r="BB1255" s="207"/>
      <c r="BC1255" s="208"/>
      <c r="BD1255" s="210"/>
      <c r="BE1255" s="211"/>
      <c r="BF1255" s="211"/>
      <c r="BG1255" s="212"/>
      <c r="BH1255" s="213"/>
      <c r="BI1255" s="214"/>
      <c r="BJ1255" s="214"/>
      <c r="BK1255" s="215"/>
      <c r="BL1255" s="112"/>
      <c r="BM1255" s="233"/>
      <c r="BN1255" s="233"/>
      <c r="BO1255" s="255"/>
      <c r="BP1255" s="69"/>
      <c r="BQ1255" s="69"/>
      <c r="BR1255" s="69"/>
      <c r="BS1255" s="217"/>
      <c r="BT1255" s="218"/>
      <c r="BU1255" s="259"/>
      <c r="BV1255" s="259"/>
      <c r="BW1255" s="260"/>
      <c r="BX1255" s="219"/>
      <c r="BY1255" s="257"/>
      <c r="BZ1255" s="257"/>
      <c r="CA1255" s="257"/>
      <c r="CB1255" s="221"/>
      <c r="CC1255" s="222"/>
      <c r="CD1255" s="222"/>
      <c r="CE1255" s="222"/>
      <c r="CF1255" s="49"/>
    </row>
    <row r="1256" spans="1:84" s="62" customFormat="1" ht="15" customHeight="1">
      <c r="A1256" s="49"/>
      <c r="B1256" s="2">
        <v>1017</v>
      </c>
      <c r="C1256" s="2">
        <v>121</v>
      </c>
      <c r="D1256" s="47" t="s">
        <v>1715</v>
      </c>
      <c r="E1256" s="47" t="s">
        <v>1683</v>
      </c>
      <c r="F1256" s="89" t="s">
        <v>1716</v>
      </c>
      <c r="G1256" s="48">
        <v>1987</v>
      </c>
      <c r="H1256" s="49" t="s">
        <v>36</v>
      </c>
      <c r="I1256" s="2" t="str">
        <f>IF(G1256&lt;=1953,"Z60",IF(G1256&lt;=1963,"Z50",IF(G1256&lt;=1973,"Z40","Z")))</f>
        <v>Z</v>
      </c>
      <c r="J1256" s="105">
        <f t="shared" si="95"/>
        <v>94.99</v>
      </c>
      <c r="K1256" s="249">
        <f t="shared" si="96"/>
        <v>94.99</v>
      </c>
      <c r="L1256" s="51">
        <f t="shared" si="97"/>
        <v>1</v>
      </c>
      <c r="M1256" s="52" t="str">
        <f t="shared" si="98"/>
        <v>nie</v>
      </c>
      <c r="N1256" s="106">
        <f>IF($M1256="ano",LARGE((Q1256,U1256,Y1256,AC1256,AG1256,AK1256,AO1256,AS1256,AW1256,BA1256,BE1256,BI1256,BM1256,BQ1256,BU1256,BY1256,CC1256),1)+LARGE((Q1256,U1256,Y1256,AC1256,AG1256,AK1256,AO1256,AS1256,AW1256,BA1256,BE1256,BI1256,BM1256,BQ1256,BU1256,BY1256,CC1256),2)+LARGE((Q1256,U1256,Y1256,AC1256,AG1256,AK1256,AO1256,AS1256,AW1256,BA1256,BE1256,BI1256,BM1256,BQ1256,BU1256,BY1256,CC1256),3)+LARGE((Q1256,U1256,Y1256,AC1256,AG1256,AK1256,AO1256,AS1256,AW1256,BA1256,BE1256,BI1256,BM1256,BQ1256,BU1256,BY1256,CC1256),4)+LARGE((Q1256,U1256,Y1256,AC1256,AG1256,AK1256,AO1256,AS1256,AW1256,BA1256,BE1256,BI1256,BM1256,BQ1256,BU1256,BY1256,CC1256),5),J1256)</f>
        <v>94.99</v>
      </c>
      <c r="O1256" s="250">
        <f>IF($M1256="ano",LARGE((S1256,W1256,AA1256,AE1256,AI1256,AM1256,AQ1256,AU1256,AY1256,BC1256,BG1256,BK1256,BO1256,BS1256,BW1256,CA1256,CE1256),1)+LARGE((S1256,W1256,AA1256,AE1256,AI1256,AM1256,AQ1256,AU1256,AY1256,BC1256,BG1256,BK1256,BO1256,BS1256,BW1256,CA1256,CE1256),2)+LARGE((S1256,W1256,AA1256,AE1256,AI1256,AM1256,AQ1256,AU1256,AY1256,BC1256,BG1256,BK1256,BO1256,BS1256,BW1256,CA1256,CE1256),3)+LARGE((S1256,W1256,AA1256,AE1256,AI1256,AM1256,AQ1256,AU1256,AY1256,BC1256,BG1256,BK1256,BO1256,BS1256,BW1256,CA1256,CE1256),4)+LARGE((S1256,W1256,AA1256,AE1256,AI1256,AM1256,AQ1256,AU1256,AY1256,BC1256,BG1256,BK1256,BO1256,BS1256,BW1256,CA1256,CE1256),5),K1256)</f>
        <v>94.99</v>
      </c>
      <c r="P1256" s="191"/>
      <c r="Q1256" s="192"/>
      <c r="R1256" s="192"/>
      <c r="S1256" s="193"/>
      <c r="T1256" s="194"/>
      <c r="U1256" s="195"/>
      <c r="V1256" s="195"/>
      <c r="W1256" s="196"/>
      <c r="X1256" s="197">
        <v>7.6747685185185183E-2</v>
      </c>
      <c r="Y1256" s="261">
        <v>94.99</v>
      </c>
      <c r="Z1256" s="197">
        <v>7.6747685185185183E-2</v>
      </c>
      <c r="AA1256" s="261">
        <v>94.99</v>
      </c>
      <c r="AB1256" s="200"/>
      <c r="AC1256" s="201"/>
      <c r="AD1256" s="201"/>
      <c r="AE1256" s="202"/>
      <c r="AF1256" s="203"/>
      <c r="AG1256" s="204" t="s">
        <v>247</v>
      </c>
      <c r="AH1256" s="204"/>
      <c r="AI1256" s="205"/>
      <c r="AJ1256" s="200"/>
      <c r="AK1256" s="201" t="s">
        <v>247</v>
      </c>
      <c r="AL1256" s="201"/>
      <c r="AM1256" s="202"/>
      <c r="AN1256" s="206"/>
      <c r="AO1256" s="207" t="s">
        <v>247</v>
      </c>
      <c r="AP1256" s="207"/>
      <c r="AQ1256" s="208"/>
      <c r="AR1256" s="77"/>
      <c r="AS1256" s="60"/>
      <c r="AT1256" s="60"/>
      <c r="AU1256" s="202"/>
      <c r="AV1256" s="78"/>
      <c r="AW1256" s="231"/>
      <c r="AX1256" s="231"/>
      <c r="AY1256" s="253"/>
      <c r="AZ1256" s="64"/>
      <c r="BA1256" s="207"/>
      <c r="BB1256" s="207"/>
      <c r="BC1256" s="208"/>
      <c r="BD1256" s="210"/>
      <c r="BE1256" s="211"/>
      <c r="BF1256" s="211"/>
      <c r="BG1256" s="212"/>
      <c r="BH1256" s="213"/>
      <c r="BI1256" s="214"/>
      <c r="BJ1256" s="214"/>
      <c r="BK1256" s="215"/>
      <c r="BL1256" s="112"/>
      <c r="BM1256" s="233"/>
      <c r="BN1256" s="233"/>
      <c r="BO1256" s="255"/>
      <c r="BP1256" s="216"/>
      <c r="BQ1256" s="216"/>
      <c r="BR1256" s="216"/>
      <c r="BS1256" s="217"/>
      <c r="BT1256" s="218"/>
      <c r="BU1256" s="259"/>
      <c r="BV1256" s="259"/>
      <c r="BW1256" s="260"/>
      <c r="BX1256" s="219"/>
      <c r="BY1256" s="257"/>
      <c r="BZ1256" s="257"/>
      <c r="CA1256" s="257"/>
      <c r="CB1256" s="221"/>
      <c r="CC1256" s="222"/>
      <c r="CD1256" s="222"/>
      <c r="CE1256" s="222"/>
      <c r="CF1256" s="49"/>
    </row>
    <row r="1257" spans="1:84" s="62" customFormat="1" ht="15" customHeight="1">
      <c r="A1257" s="49"/>
      <c r="B1257" s="2">
        <v>1033</v>
      </c>
      <c r="C1257" s="2">
        <v>122</v>
      </c>
      <c r="D1257" s="49" t="s">
        <v>679</v>
      </c>
      <c r="E1257" s="49" t="s">
        <v>2428</v>
      </c>
      <c r="F1257" s="93" t="s">
        <v>347</v>
      </c>
      <c r="G1257" s="85" t="s">
        <v>299</v>
      </c>
      <c r="H1257" s="49" t="s">
        <v>36</v>
      </c>
      <c r="I1257" s="49" t="s">
        <v>130</v>
      </c>
      <c r="J1257" s="105">
        <f t="shared" si="95"/>
        <v>88.94</v>
      </c>
      <c r="K1257" s="249">
        <f t="shared" si="96"/>
        <v>91.9</v>
      </c>
      <c r="L1257" s="51">
        <f t="shared" si="97"/>
        <v>1</v>
      </c>
      <c r="M1257" s="52" t="str">
        <f t="shared" si="98"/>
        <v>nie</v>
      </c>
      <c r="N1257" s="106">
        <f>IF($M1257="ano",LARGE((Q1257,U1257,Y1257,AC1257,AG1257,AK1257,AO1257,AS1257,AW1257,BA1257,BE1257,BI1257,BM1257,BQ1257,BU1257,BY1257,CC1257),1)+LARGE((Q1257,U1257,Y1257,AC1257,AG1257,AK1257,AO1257,AS1257,AW1257,BA1257,BE1257,BI1257,BM1257,BQ1257,BU1257,BY1257,CC1257),2)+LARGE((Q1257,U1257,Y1257,AC1257,AG1257,AK1257,AO1257,AS1257,AW1257,BA1257,BE1257,BI1257,BM1257,BQ1257,BU1257,BY1257,CC1257),3)+LARGE((Q1257,U1257,Y1257,AC1257,AG1257,AK1257,AO1257,AS1257,AW1257,BA1257,BE1257,BI1257,BM1257,BQ1257,BU1257,BY1257,CC1257),4)+LARGE((Q1257,U1257,Y1257,AC1257,AG1257,AK1257,AO1257,AS1257,AW1257,BA1257,BE1257,BI1257,BM1257,BQ1257,BU1257,BY1257,CC1257),5),J1257)</f>
        <v>88.94</v>
      </c>
      <c r="O1257" s="250">
        <f>IF($M1257="ano",LARGE((S1257,W1257,AA1257,AE1257,AI1257,AM1257,AQ1257,AU1257,AY1257,BC1257,BG1257,BK1257,BO1257,BS1257,BW1257,CA1257,CE1257),1)+LARGE((S1257,W1257,AA1257,AE1257,AI1257,AM1257,AQ1257,AU1257,AY1257,BC1257,BG1257,BK1257,BO1257,BS1257,BW1257,CA1257,CE1257),2)+LARGE((S1257,W1257,AA1257,AE1257,AI1257,AM1257,AQ1257,AU1257,AY1257,BC1257,BG1257,BK1257,BO1257,BS1257,BW1257,CA1257,CE1257),3)+LARGE((S1257,W1257,AA1257,AE1257,AI1257,AM1257,AQ1257,AU1257,AY1257,BC1257,BG1257,BK1257,BO1257,BS1257,BW1257,CA1257,CE1257),4)+LARGE((S1257,W1257,AA1257,AE1257,AI1257,AM1257,AQ1257,AU1257,AY1257,BC1257,BG1257,BK1257,BO1257,BS1257,BW1257,CA1257,CE1257),5),K1257)</f>
        <v>91.9</v>
      </c>
      <c r="P1257" s="54"/>
      <c r="Q1257" s="55"/>
      <c r="R1257" s="55"/>
      <c r="S1257" s="193"/>
      <c r="T1257" s="56"/>
      <c r="U1257" s="57"/>
      <c r="V1257" s="57"/>
      <c r="W1257" s="196"/>
      <c r="X1257" s="58"/>
      <c r="Y1257" s="59" t="s">
        <v>247</v>
      </c>
      <c r="Z1257" s="59"/>
      <c r="AA1257" s="199" t="s">
        <v>247</v>
      </c>
      <c r="AB1257" s="77"/>
      <c r="AC1257" s="60"/>
      <c r="AD1257" s="60"/>
      <c r="AE1257" s="202"/>
      <c r="AF1257" s="61"/>
      <c r="AG1257" s="61"/>
      <c r="AH1257" s="61"/>
      <c r="AI1257" s="205"/>
      <c r="AJ1257" s="200"/>
      <c r="AK1257" s="201" t="s">
        <v>247</v>
      </c>
      <c r="AL1257" s="201"/>
      <c r="AM1257" s="202"/>
      <c r="AN1257" s="206">
        <v>3.9699074074074074E-2</v>
      </c>
      <c r="AO1257" s="251">
        <v>88.94</v>
      </c>
      <c r="AP1257" s="206">
        <v>3.842076388888889E-2</v>
      </c>
      <c r="AQ1257" s="251">
        <v>91.9</v>
      </c>
      <c r="AR1257" s="77"/>
      <c r="AS1257" s="60"/>
      <c r="AT1257" s="60"/>
      <c r="AU1257" s="202"/>
      <c r="AV1257" s="78"/>
      <c r="AW1257" s="231"/>
      <c r="AX1257" s="231"/>
      <c r="AY1257" s="253"/>
      <c r="AZ1257" s="64"/>
      <c r="BA1257" s="207"/>
      <c r="BB1257" s="207"/>
      <c r="BC1257" s="208"/>
      <c r="BD1257" s="210"/>
      <c r="BE1257" s="211"/>
      <c r="BF1257" s="211"/>
      <c r="BG1257" s="212"/>
      <c r="BH1257" s="213"/>
      <c r="BI1257" s="214"/>
      <c r="BJ1257" s="214"/>
      <c r="BK1257" s="215"/>
      <c r="BL1257" s="112"/>
      <c r="BM1257" s="233"/>
      <c r="BN1257" s="233"/>
      <c r="BO1257" s="255"/>
      <c r="BP1257" s="69"/>
      <c r="BQ1257" s="69"/>
      <c r="BR1257" s="69"/>
      <c r="BS1257" s="217"/>
      <c r="BT1257" s="218"/>
      <c r="BU1257" s="259"/>
      <c r="BV1257" s="259"/>
      <c r="BW1257" s="260"/>
      <c r="BX1257" s="219"/>
      <c r="BY1257" s="257"/>
      <c r="BZ1257" s="257"/>
      <c r="CA1257" s="257"/>
      <c r="CB1257" s="221"/>
      <c r="CC1257" s="222"/>
      <c r="CD1257" s="222"/>
      <c r="CE1257" s="222"/>
      <c r="CF1257" s="49"/>
    </row>
    <row r="1258" spans="1:84" s="62" customFormat="1" ht="15" customHeight="1">
      <c r="A1258" s="49"/>
      <c r="B1258" s="2">
        <v>1035</v>
      </c>
      <c r="C1258" s="2">
        <v>123</v>
      </c>
      <c r="D1258" s="47" t="s">
        <v>1730</v>
      </c>
      <c r="E1258" s="47" t="s">
        <v>1729</v>
      </c>
      <c r="F1258" s="89" t="s">
        <v>1731</v>
      </c>
      <c r="G1258" s="48">
        <v>1978</v>
      </c>
      <c r="H1258" s="49" t="s">
        <v>36</v>
      </c>
      <c r="I1258" s="2" t="str">
        <f>IF(G1258&lt;=1953,"Z60",IF(G1258&lt;=1963,"Z50",IF(G1258&lt;=1973,"Z40","Z")))</f>
        <v>Z</v>
      </c>
      <c r="J1258" s="105">
        <f t="shared" si="95"/>
        <v>90.93</v>
      </c>
      <c r="K1258" s="249">
        <f t="shared" si="96"/>
        <v>91.820000000000007</v>
      </c>
      <c r="L1258" s="51">
        <f t="shared" si="97"/>
        <v>1</v>
      </c>
      <c r="M1258" s="52" t="str">
        <f t="shared" si="98"/>
        <v>nie</v>
      </c>
      <c r="N1258" s="106">
        <f>IF($M1258="ano",LARGE((Q1258,U1258,Y1258,AC1258,AG1258,AK1258,AO1258,AS1258,AW1258,BA1258,BE1258,BI1258,BM1258,BQ1258,BU1258,BY1258,CC1258),1)+LARGE((Q1258,U1258,Y1258,AC1258,AG1258,AK1258,AO1258,AS1258,AW1258,BA1258,BE1258,BI1258,BM1258,BQ1258,BU1258,BY1258,CC1258),2)+LARGE((Q1258,U1258,Y1258,AC1258,AG1258,AK1258,AO1258,AS1258,AW1258,BA1258,BE1258,BI1258,BM1258,BQ1258,BU1258,BY1258,CC1258),3)+LARGE((Q1258,U1258,Y1258,AC1258,AG1258,AK1258,AO1258,AS1258,AW1258,BA1258,BE1258,BI1258,BM1258,BQ1258,BU1258,BY1258,CC1258),4)+LARGE((Q1258,U1258,Y1258,AC1258,AG1258,AK1258,AO1258,AS1258,AW1258,BA1258,BE1258,BI1258,BM1258,BQ1258,BU1258,BY1258,CC1258),5),J1258)</f>
        <v>90.93</v>
      </c>
      <c r="O1258" s="250">
        <f>IF($M1258="ano",LARGE((S1258,W1258,AA1258,AE1258,AI1258,AM1258,AQ1258,AU1258,AY1258,BC1258,BG1258,BK1258,BO1258,BS1258,BW1258,CA1258,CE1258),1)+LARGE((S1258,W1258,AA1258,AE1258,AI1258,AM1258,AQ1258,AU1258,AY1258,BC1258,BG1258,BK1258,BO1258,BS1258,BW1258,CA1258,CE1258),2)+LARGE((S1258,W1258,AA1258,AE1258,AI1258,AM1258,AQ1258,AU1258,AY1258,BC1258,BG1258,BK1258,BO1258,BS1258,BW1258,CA1258,CE1258),3)+LARGE((S1258,W1258,AA1258,AE1258,AI1258,AM1258,AQ1258,AU1258,AY1258,BC1258,BG1258,BK1258,BO1258,BS1258,BW1258,CA1258,CE1258),4)+LARGE((S1258,W1258,AA1258,AE1258,AI1258,AM1258,AQ1258,AU1258,AY1258,BC1258,BG1258,BK1258,BO1258,BS1258,BW1258,CA1258,CE1258),5),K1258)</f>
        <v>91.820000000000007</v>
      </c>
      <c r="P1258" s="191"/>
      <c r="Q1258" s="192"/>
      <c r="R1258" s="192"/>
      <c r="S1258" s="193"/>
      <c r="T1258" s="194"/>
      <c r="U1258" s="195"/>
      <c r="V1258" s="195"/>
      <c r="W1258" s="196"/>
      <c r="X1258" s="197">
        <v>7.7650462962962963E-2</v>
      </c>
      <c r="Y1258" s="261">
        <v>90.93</v>
      </c>
      <c r="Z1258" s="197">
        <v>7.6905018518518511E-2</v>
      </c>
      <c r="AA1258" s="261">
        <v>91.820000000000007</v>
      </c>
      <c r="AB1258" s="200"/>
      <c r="AC1258" s="201"/>
      <c r="AD1258" s="201"/>
      <c r="AE1258" s="202"/>
      <c r="AF1258" s="203"/>
      <c r="AG1258" s="204" t="s">
        <v>247</v>
      </c>
      <c r="AH1258" s="204"/>
      <c r="AI1258" s="205"/>
      <c r="AJ1258" s="200"/>
      <c r="AK1258" s="201" t="s">
        <v>247</v>
      </c>
      <c r="AL1258" s="201"/>
      <c r="AM1258" s="202"/>
      <c r="AN1258" s="206"/>
      <c r="AO1258" s="207" t="s">
        <v>247</v>
      </c>
      <c r="AP1258" s="207"/>
      <c r="AQ1258" s="208"/>
      <c r="AR1258" s="77"/>
      <c r="AS1258" s="60"/>
      <c r="AT1258" s="60"/>
      <c r="AU1258" s="202"/>
      <c r="AV1258" s="78"/>
      <c r="AW1258" s="231"/>
      <c r="AX1258" s="231"/>
      <c r="AY1258" s="253"/>
      <c r="AZ1258" s="64"/>
      <c r="BA1258" s="207"/>
      <c r="BB1258" s="207"/>
      <c r="BC1258" s="208"/>
      <c r="BD1258" s="210"/>
      <c r="BE1258" s="211"/>
      <c r="BF1258" s="211"/>
      <c r="BG1258" s="212"/>
      <c r="BH1258" s="213"/>
      <c r="BI1258" s="214"/>
      <c r="BJ1258" s="214"/>
      <c r="BK1258" s="215"/>
      <c r="BL1258" s="112"/>
      <c r="BM1258" s="233"/>
      <c r="BN1258" s="233"/>
      <c r="BO1258" s="255"/>
      <c r="BP1258" s="216"/>
      <c r="BQ1258" s="216"/>
      <c r="BR1258" s="216"/>
      <c r="BS1258" s="217"/>
      <c r="BT1258" s="218"/>
      <c r="BU1258" s="259"/>
      <c r="BV1258" s="259"/>
      <c r="BW1258" s="260"/>
      <c r="BX1258" s="219"/>
      <c r="BY1258" s="257"/>
      <c r="BZ1258" s="257"/>
      <c r="CA1258" s="257"/>
      <c r="CB1258" s="221"/>
      <c r="CC1258" s="222"/>
      <c r="CD1258" s="222"/>
      <c r="CE1258" s="222"/>
      <c r="CF1258" s="49"/>
    </row>
    <row r="1259" spans="1:84" s="62" customFormat="1" ht="15" customHeight="1">
      <c r="A1259" s="49"/>
      <c r="B1259" s="2">
        <v>1037</v>
      </c>
      <c r="C1259" s="2">
        <v>124</v>
      </c>
      <c r="D1259" s="49" t="s">
        <v>515</v>
      </c>
      <c r="E1259" s="49" t="s">
        <v>2267</v>
      </c>
      <c r="F1259" s="93" t="s">
        <v>263</v>
      </c>
      <c r="G1259" s="85" t="s">
        <v>412</v>
      </c>
      <c r="H1259" s="49" t="s">
        <v>36</v>
      </c>
      <c r="I1259" s="49" t="s">
        <v>34</v>
      </c>
      <c r="J1259" s="105">
        <f t="shared" si="95"/>
        <v>84.4</v>
      </c>
      <c r="K1259" s="249">
        <f t="shared" si="96"/>
        <v>91.690000000000012</v>
      </c>
      <c r="L1259" s="51">
        <f t="shared" si="97"/>
        <v>1</v>
      </c>
      <c r="M1259" s="52" t="str">
        <f t="shared" si="98"/>
        <v>nie</v>
      </c>
      <c r="N1259" s="106">
        <f>IF($M1259="ano",LARGE((Q1259,U1259,Y1259,AC1259,AG1259,AK1259,AO1259,AS1259,AW1259,BA1259,BE1259,BI1259,BM1259,BQ1259,BU1259,BY1259,CC1259),1)+LARGE((Q1259,U1259,Y1259,AC1259,AG1259,AK1259,AO1259,AS1259,AW1259,BA1259,BE1259,BI1259,BM1259,BQ1259,BU1259,BY1259,CC1259),2)+LARGE((Q1259,U1259,Y1259,AC1259,AG1259,AK1259,AO1259,AS1259,AW1259,BA1259,BE1259,BI1259,BM1259,BQ1259,BU1259,BY1259,CC1259),3)+LARGE((Q1259,U1259,Y1259,AC1259,AG1259,AK1259,AO1259,AS1259,AW1259,BA1259,BE1259,BI1259,BM1259,BQ1259,BU1259,BY1259,CC1259),4)+LARGE((Q1259,U1259,Y1259,AC1259,AG1259,AK1259,AO1259,AS1259,AW1259,BA1259,BE1259,BI1259,BM1259,BQ1259,BU1259,BY1259,CC1259),5),J1259)</f>
        <v>84.4</v>
      </c>
      <c r="O1259" s="250">
        <f>IF($M1259="ano",LARGE((S1259,W1259,AA1259,AE1259,AI1259,AM1259,AQ1259,AU1259,AY1259,BC1259,BG1259,BK1259,BO1259,BS1259,BW1259,CA1259,CE1259),1)+LARGE((S1259,W1259,AA1259,AE1259,AI1259,AM1259,AQ1259,AU1259,AY1259,BC1259,BG1259,BK1259,BO1259,BS1259,BW1259,CA1259,CE1259),2)+LARGE((S1259,W1259,AA1259,AE1259,AI1259,AM1259,AQ1259,AU1259,AY1259,BC1259,BG1259,BK1259,BO1259,BS1259,BW1259,CA1259,CE1259),3)+LARGE((S1259,W1259,AA1259,AE1259,AI1259,AM1259,AQ1259,AU1259,AY1259,BC1259,BG1259,BK1259,BO1259,BS1259,BW1259,CA1259,CE1259),4)+LARGE((S1259,W1259,AA1259,AE1259,AI1259,AM1259,AQ1259,AU1259,AY1259,BC1259,BG1259,BK1259,BO1259,BS1259,BW1259,CA1259,CE1259),5),K1259)</f>
        <v>91.690000000000012</v>
      </c>
      <c r="P1259" s="54"/>
      <c r="Q1259" s="55"/>
      <c r="R1259" s="55"/>
      <c r="S1259" s="193"/>
      <c r="T1259" s="56"/>
      <c r="U1259" s="57"/>
      <c r="V1259" s="57"/>
      <c r="W1259" s="196"/>
      <c r="X1259" s="58"/>
      <c r="Y1259" s="59" t="s">
        <v>247</v>
      </c>
      <c r="Z1259" s="59"/>
      <c r="AA1259" s="199" t="s">
        <v>247</v>
      </c>
      <c r="AB1259" s="77"/>
      <c r="AC1259" s="60"/>
      <c r="AD1259" s="60"/>
      <c r="AE1259" s="202"/>
      <c r="AF1259" s="61"/>
      <c r="AG1259" s="61"/>
      <c r="AH1259" s="61"/>
      <c r="AI1259" s="205"/>
      <c r="AJ1259" s="200"/>
      <c r="AK1259" s="201" t="s">
        <v>247</v>
      </c>
      <c r="AL1259" s="201"/>
      <c r="AM1259" s="202"/>
      <c r="AN1259" s="206">
        <v>4.027777777777778E-2</v>
      </c>
      <c r="AO1259" s="251">
        <v>84.4</v>
      </c>
      <c r="AP1259" s="206">
        <v>3.7075694444444446E-2</v>
      </c>
      <c r="AQ1259" s="251">
        <v>91.690000000000012</v>
      </c>
      <c r="AR1259" s="77"/>
      <c r="AS1259" s="60"/>
      <c r="AT1259" s="60"/>
      <c r="AU1259" s="202"/>
      <c r="AV1259" s="78"/>
      <c r="AW1259" s="231"/>
      <c r="AX1259" s="231"/>
      <c r="AY1259" s="253"/>
      <c r="AZ1259" s="64"/>
      <c r="BA1259" s="207"/>
      <c r="BB1259" s="207"/>
      <c r="BC1259" s="208"/>
      <c r="BD1259" s="210"/>
      <c r="BE1259" s="211"/>
      <c r="BF1259" s="211"/>
      <c r="BG1259" s="212"/>
      <c r="BH1259" s="213"/>
      <c r="BI1259" s="214"/>
      <c r="BJ1259" s="214"/>
      <c r="BK1259" s="215"/>
      <c r="BL1259" s="112"/>
      <c r="BM1259" s="233"/>
      <c r="BN1259" s="233"/>
      <c r="BO1259" s="255"/>
      <c r="BP1259" s="69"/>
      <c r="BQ1259" s="69"/>
      <c r="BR1259" s="69"/>
      <c r="BS1259" s="217"/>
      <c r="BT1259" s="218"/>
      <c r="BU1259" s="259"/>
      <c r="BV1259" s="259"/>
      <c r="BW1259" s="260"/>
      <c r="BX1259" s="219"/>
      <c r="BY1259" s="257"/>
      <c r="BZ1259" s="257"/>
      <c r="CA1259" s="257"/>
      <c r="CB1259" s="221"/>
      <c r="CC1259" s="222"/>
      <c r="CD1259" s="222"/>
      <c r="CE1259" s="222"/>
      <c r="CF1259" s="49"/>
    </row>
    <row r="1260" spans="1:84" s="62" customFormat="1" ht="15" customHeight="1">
      <c r="A1260" s="49"/>
      <c r="B1260" s="2">
        <v>1038</v>
      </c>
      <c r="C1260" s="2">
        <v>125</v>
      </c>
      <c r="D1260" s="49" t="s">
        <v>500</v>
      </c>
      <c r="E1260" s="49" t="s">
        <v>1680</v>
      </c>
      <c r="F1260" s="93" t="s">
        <v>405</v>
      </c>
      <c r="G1260" s="85" t="s">
        <v>264</v>
      </c>
      <c r="H1260" s="49" t="s">
        <v>36</v>
      </c>
      <c r="I1260" s="49" t="s">
        <v>36</v>
      </c>
      <c r="J1260" s="105">
        <f t="shared" si="95"/>
        <v>91.57</v>
      </c>
      <c r="K1260" s="249">
        <f t="shared" si="96"/>
        <v>91.57</v>
      </c>
      <c r="L1260" s="51">
        <f t="shared" si="97"/>
        <v>1</v>
      </c>
      <c r="M1260" s="52" t="str">
        <f t="shared" si="98"/>
        <v>nie</v>
      </c>
      <c r="N1260" s="106">
        <f>IF($M1260="ano",LARGE((Q1260,U1260,Y1260,AC1260,AG1260,AK1260,AO1260,AS1260,AW1260,BA1260,BE1260,BI1260,BM1260,BQ1260,BU1260,BY1260,CC1260),1)+LARGE((Q1260,U1260,Y1260,AC1260,AG1260,AK1260,AO1260,AS1260,AW1260,BA1260,BE1260,BI1260,BM1260,BQ1260,BU1260,BY1260,CC1260),2)+LARGE((Q1260,U1260,Y1260,AC1260,AG1260,AK1260,AO1260,AS1260,AW1260,BA1260,BE1260,BI1260,BM1260,BQ1260,BU1260,BY1260,CC1260),3)+LARGE((Q1260,U1260,Y1260,AC1260,AG1260,AK1260,AO1260,AS1260,AW1260,BA1260,BE1260,BI1260,BM1260,BQ1260,BU1260,BY1260,CC1260),4)+LARGE((Q1260,U1260,Y1260,AC1260,AG1260,AK1260,AO1260,AS1260,AW1260,BA1260,BE1260,BI1260,BM1260,BQ1260,BU1260,BY1260,CC1260),5),J1260)</f>
        <v>91.57</v>
      </c>
      <c r="O1260" s="250">
        <f>IF($M1260="ano",LARGE((S1260,W1260,AA1260,AE1260,AI1260,AM1260,AQ1260,AU1260,AY1260,BC1260,BG1260,BK1260,BO1260,BS1260,BW1260,CA1260,CE1260),1)+LARGE((S1260,W1260,AA1260,AE1260,AI1260,AM1260,AQ1260,AU1260,AY1260,BC1260,BG1260,BK1260,BO1260,BS1260,BW1260,CA1260,CE1260),2)+LARGE((S1260,W1260,AA1260,AE1260,AI1260,AM1260,AQ1260,AU1260,AY1260,BC1260,BG1260,BK1260,BO1260,BS1260,BW1260,CA1260,CE1260),3)+LARGE((S1260,W1260,AA1260,AE1260,AI1260,AM1260,AQ1260,AU1260,AY1260,BC1260,BG1260,BK1260,BO1260,BS1260,BW1260,CA1260,CE1260),4)+LARGE((S1260,W1260,AA1260,AE1260,AI1260,AM1260,AQ1260,AU1260,AY1260,BC1260,BG1260,BK1260,BO1260,BS1260,BW1260,CA1260,CE1260),5),K1260)</f>
        <v>91.57</v>
      </c>
      <c r="P1260" s="54"/>
      <c r="Q1260" s="55"/>
      <c r="R1260" s="55"/>
      <c r="S1260" s="193"/>
      <c r="T1260" s="56"/>
      <c r="U1260" s="57"/>
      <c r="V1260" s="57"/>
      <c r="W1260" s="196"/>
      <c r="X1260" s="58"/>
      <c r="Y1260" s="59" t="s">
        <v>247</v>
      </c>
      <c r="Z1260" s="59"/>
      <c r="AA1260" s="199" t="s">
        <v>247</v>
      </c>
      <c r="AB1260" s="77"/>
      <c r="AC1260" s="60"/>
      <c r="AD1260" s="60"/>
      <c r="AE1260" s="202"/>
      <c r="AF1260" s="61"/>
      <c r="AG1260" s="61"/>
      <c r="AH1260" s="61"/>
      <c r="AI1260" s="205"/>
      <c r="AJ1260" s="200"/>
      <c r="AK1260" s="201" t="s">
        <v>247</v>
      </c>
      <c r="AL1260" s="201"/>
      <c r="AM1260" s="202"/>
      <c r="AN1260" s="206">
        <v>3.936342592592592E-2</v>
      </c>
      <c r="AO1260" s="251">
        <v>91.57</v>
      </c>
      <c r="AP1260" s="206">
        <v>3.936342592592592E-2</v>
      </c>
      <c r="AQ1260" s="251">
        <v>91.57</v>
      </c>
      <c r="AR1260" s="77"/>
      <c r="AS1260" s="60"/>
      <c r="AT1260" s="60"/>
      <c r="AU1260" s="202"/>
      <c r="AV1260" s="78"/>
      <c r="AW1260" s="231"/>
      <c r="AX1260" s="231"/>
      <c r="AY1260" s="253"/>
      <c r="AZ1260" s="64"/>
      <c r="BA1260" s="207"/>
      <c r="BB1260" s="207"/>
      <c r="BC1260" s="208"/>
      <c r="BD1260" s="210"/>
      <c r="BE1260" s="211"/>
      <c r="BF1260" s="211"/>
      <c r="BG1260" s="212"/>
      <c r="BH1260" s="213"/>
      <c r="BI1260" s="214"/>
      <c r="BJ1260" s="214"/>
      <c r="BK1260" s="215"/>
      <c r="BL1260" s="112"/>
      <c r="BM1260" s="233"/>
      <c r="BN1260" s="233"/>
      <c r="BO1260" s="255"/>
      <c r="BP1260" s="69"/>
      <c r="BQ1260" s="69"/>
      <c r="BR1260" s="69"/>
      <c r="BS1260" s="217"/>
      <c r="BT1260" s="218"/>
      <c r="BU1260" s="259"/>
      <c r="BV1260" s="259"/>
      <c r="BW1260" s="260"/>
      <c r="BX1260" s="219"/>
      <c r="BY1260" s="257"/>
      <c r="BZ1260" s="257"/>
      <c r="CA1260" s="257"/>
      <c r="CB1260" s="221"/>
      <c r="CC1260" s="222"/>
      <c r="CD1260" s="222"/>
      <c r="CE1260" s="222"/>
      <c r="CF1260" s="49"/>
    </row>
    <row r="1261" spans="1:84" s="62" customFormat="1" ht="15" customHeight="1">
      <c r="A1261" s="49"/>
      <c r="B1261" s="2">
        <v>1049</v>
      </c>
      <c r="C1261" s="2">
        <v>126</v>
      </c>
      <c r="D1261" s="49" t="s">
        <v>907</v>
      </c>
      <c r="E1261" s="49" t="s">
        <v>2428</v>
      </c>
      <c r="F1261" s="93" t="s">
        <v>1542</v>
      </c>
      <c r="G1261" s="85">
        <v>1987</v>
      </c>
      <c r="H1261" s="49" t="s">
        <v>36</v>
      </c>
      <c r="I1261" s="49" t="s">
        <v>36</v>
      </c>
      <c r="J1261" s="105">
        <f t="shared" si="95"/>
        <v>89.34</v>
      </c>
      <c r="K1261" s="249">
        <f t="shared" si="96"/>
        <v>89.34</v>
      </c>
      <c r="L1261" s="51">
        <f t="shared" si="97"/>
        <v>1</v>
      </c>
      <c r="M1261" s="52" t="str">
        <f t="shared" si="98"/>
        <v>nie</v>
      </c>
      <c r="N1261" s="106">
        <f>IF($M1261="ano",LARGE((Q1261,U1261,Y1261,AC1261,AG1261,AK1261,AO1261,AS1261,AW1261,BA1261,BE1261,BI1261,BM1261,BQ1261,BU1261,BY1261,CC1261),1)+LARGE((Q1261,U1261,Y1261,AC1261,AG1261,AK1261,AO1261,AS1261,AW1261,BA1261,BE1261,BI1261,BM1261,BQ1261,BU1261,BY1261,CC1261),2)+LARGE((Q1261,U1261,Y1261,AC1261,AG1261,AK1261,AO1261,AS1261,AW1261,BA1261,BE1261,BI1261,BM1261,BQ1261,BU1261,BY1261,CC1261),3)+LARGE((Q1261,U1261,Y1261,AC1261,AG1261,AK1261,AO1261,AS1261,AW1261,BA1261,BE1261,BI1261,BM1261,BQ1261,BU1261,BY1261,CC1261),4)+LARGE((Q1261,U1261,Y1261,AC1261,AG1261,AK1261,AO1261,AS1261,AW1261,BA1261,BE1261,BI1261,BM1261,BQ1261,BU1261,BY1261,CC1261),5),J1261)</f>
        <v>89.34</v>
      </c>
      <c r="O1261" s="250">
        <f>IF($M1261="ano",LARGE((S1261,W1261,AA1261,AE1261,AI1261,AM1261,AQ1261,AU1261,AY1261,BC1261,BG1261,BK1261,BO1261,BS1261,BW1261,CA1261,CE1261),1)+LARGE((S1261,W1261,AA1261,AE1261,AI1261,AM1261,AQ1261,AU1261,AY1261,BC1261,BG1261,BK1261,BO1261,BS1261,BW1261,CA1261,CE1261),2)+LARGE((S1261,W1261,AA1261,AE1261,AI1261,AM1261,AQ1261,AU1261,AY1261,BC1261,BG1261,BK1261,BO1261,BS1261,BW1261,CA1261,CE1261),3)+LARGE((S1261,W1261,AA1261,AE1261,AI1261,AM1261,AQ1261,AU1261,AY1261,BC1261,BG1261,BK1261,BO1261,BS1261,BW1261,CA1261,CE1261),4)+LARGE((S1261,W1261,AA1261,AE1261,AI1261,AM1261,AQ1261,AU1261,AY1261,BC1261,BG1261,BK1261,BO1261,BS1261,BW1261,CA1261,CE1261),5),K1261)</f>
        <v>89.34</v>
      </c>
      <c r="P1261" s="54"/>
      <c r="Q1261" s="55"/>
      <c r="R1261" s="55"/>
      <c r="S1261" s="55"/>
      <c r="T1261" s="56"/>
      <c r="U1261" s="57"/>
      <c r="V1261" s="57"/>
      <c r="W1261" s="57"/>
      <c r="X1261" s="58"/>
      <c r="Y1261" s="59" t="s">
        <v>247</v>
      </c>
      <c r="Z1261" s="59"/>
      <c r="AA1261" s="59" t="s">
        <v>247</v>
      </c>
      <c r="AB1261" s="77"/>
      <c r="AC1261" s="60"/>
      <c r="AD1261" s="60"/>
      <c r="AE1261" s="60"/>
      <c r="AF1261" s="61"/>
      <c r="AG1261" s="61"/>
      <c r="AH1261" s="61"/>
      <c r="AI1261" s="61"/>
      <c r="AJ1261" s="200"/>
      <c r="AK1261" s="201"/>
      <c r="AL1261" s="201"/>
      <c r="AM1261" s="201"/>
      <c r="AO1261" s="63"/>
      <c r="AP1261" s="63"/>
      <c r="AQ1261" s="63"/>
      <c r="AR1261" s="77"/>
      <c r="AS1261" s="60"/>
      <c r="AT1261" s="60"/>
      <c r="AU1261" s="60"/>
      <c r="AV1261" s="78"/>
      <c r="AW1261" s="79"/>
      <c r="AX1261" s="79"/>
      <c r="AY1261" s="79"/>
      <c r="AZ1261" s="64"/>
      <c r="BA1261" s="65"/>
      <c r="BB1261" s="65"/>
      <c r="BC1261" s="65"/>
      <c r="BD1261" s="210">
        <v>7.6064814814814807E-2</v>
      </c>
      <c r="BE1261" s="258">
        <v>89.34</v>
      </c>
      <c r="BF1261" s="210">
        <v>7.6064814814814807E-2</v>
      </c>
      <c r="BG1261" s="258">
        <v>89.34</v>
      </c>
      <c r="BH1261" s="213"/>
      <c r="BI1261" s="214"/>
      <c r="BJ1261" s="214"/>
      <c r="BK1261" s="215"/>
      <c r="BL1261" s="112"/>
      <c r="BM1261" s="233"/>
      <c r="BN1261" s="233"/>
      <c r="BO1261" s="255"/>
      <c r="BP1261" s="69"/>
      <c r="BQ1261" s="69"/>
      <c r="BR1261" s="69"/>
      <c r="BS1261" s="69"/>
      <c r="BT1261" s="218"/>
      <c r="BU1261" s="259"/>
      <c r="BV1261" s="259"/>
      <c r="BW1261" s="260"/>
      <c r="BX1261" s="219"/>
      <c r="BY1261" s="257"/>
      <c r="BZ1261" s="257"/>
      <c r="CA1261" s="257"/>
      <c r="CB1261" s="221"/>
      <c r="CC1261" s="222"/>
      <c r="CD1261" s="222"/>
      <c r="CE1261" s="222"/>
      <c r="CF1261" s="49"/>
    </row>
    <row r="1262" spans="1:84" s="62" customFormat="1" ht="15" customHeight="1">
      <c r="A1262" s="49"/>
      <c r="B1262" s="2">
        <v>1058</v>
      </c>
      <c r="C1262" s="2">
        <v>127</v>
      </c>
      <c r="D1262" s="49" t="s">
        <v>1178</v>
      </c>
      <c r="E1262" s="49" t="s">
        <v>1177</v>
      </c>
      <c r="F1262" s="93" t="s">
        <v>2213</v>
      </c>
      <c r="G1262" s="85">
        <v>1978</v>
      </c>
      <c r="H1262" s="49" t="s">
        <v>36</v>
      </c>
      <c r="I1262" s="49" t="s">
        <v>36</v>
      </c>
      <c r="J1262" s="105">
        <f t="shared" si="95"/>
        <v>87.52</v>
      </c>
      <c r="K1262" s="249">
        <f t="shared" si="96"/>
        <v>88.37</v>
      </c>
      <c r="L1262" s="51">
        <f t="shared" si="97"/>
        <v>1</v>
      </c>
      <c r="M1262" s="52" t="str">
        <f t="shared" si="98"/>
        <v>nie</v>
      </c>
      <c r="N1262" s="106">
        <f>IF($M1262="ano",LARGE((Q1262,U1262,Y1262,AC1262,AG1262,AK1262,AO1262,AS1262,AW1262,BA1262,BE1262,BI1262,BM1262,BQ1262,BU1262,BY1262,CC1262),1)+LARGE((Q1262,U1262,Y1262,AC1262,AG1262,AK1262,AO1262,AS1262,AW1262,BA1262,BE1262,BI1262,BM1262,BQ1262,BU1262,BY1262,CC1262),2)+LARGE((Q1262,U1262,Y1262,AC1262,AG1262,AK1262,AO1262,AS1262,AW1262,BA1262,BE1262,BI1262,BM1262,BQ1262,BU1262,BY1262,CC1262),3)+LARGE((Q1262,U1262,Y1262,AC1262,AG1262,AK1262,AO1262,AS1262,AW1262,BA1262,BE1262,BI1262,BM1262,BQ1262,BU1262,BY1262,CC1262),4)+LARGE((Q1262,U1262,Y1262,AC1262,AG1262,AK1262,AO1262,AS1262,AW1262,BA1262,BE1262,BI1262,BM1262,BQ1262,BU1262,BY1262,CC1262),5),J1262)</f>
        <v>87.52</v>
      </c>
      <c r="O1262" s="250">
        <f>IF($M1262="ano",LARGE((S1262,W1262,AA1262,AE1262,AI1262,AM1262,AQ1262,AU1262,AY1262,BC1262,BG1262,BK1262,BO1262,BS1262,BW1262,CA1262,CE1262),1)+LARGE((S1262,W1262,AA1262,AE1262,AI1262,AM1262,AQ1262,AU1262,AY1262,BC1262,BG1262,BK1262,BO1262,BS1262,BW1262,CA1262,CE1262),2)+LARGE((S1262,W1262,AA1262,AE1262,AI1262,AM1262,AQ1262,AU1262,AY1262,BC1262,BG1262,BK1262,BO1262,BS1262,BW1262,CA1262,CE1262),3)+LARGE((S1262,W1262,AA1262,AE1262,AI1262,AM1262,AQ1262,AU1262,AY1262,BC1262,BG1262,BK1262,BO1262,BS1262,BW1262,CA1262,CE1262),4)+LARGE((S1262,W1262,AA1262,AE1262,AI1262,AM1262,AQ1262,AU1262,AY1262,BC1262,BG1262,BK1262,BO1262,BS1262,BW1262,CA1262,CE1262),5),K1262)</f>
        <v>88.37</v>
      </c>
      <c r="P1262" s="54"/>
      <c r="Q1262" s="55"/>
      <c r="R1262" s="55"/>
      <c r="S1262" s="55"/>
      <c r="T1262" s="56"/>
      <c r="U1262" s="57"/>
      <c r="V1262" s="57"/>
      <c r="W1262" s="57"/>
      <c r="X1262" s="58"/>
      <c r="Y1262" s="59"/>
      <c r="Z1262" s="59"/>
      <c r="AA1262" s="59"/>
      <c r="AB1262" s="77"/>
      <c r="AC1262" s="60"/>
      <c r="AD1262" s="60"/>
      <c r="AE1262" s="60"/>
      <c r="AF1262" s="61"/>
      <c r="AG1262" s="61"/>
      <c r="AH1262" s="61"/>
      <c r="AI1262" s="61"/>
      <c r="AJ1262" s="200"/>
      <c r="AK1262" s="201"/>
      <c r="AL1262" s="201"/>
      <c r="AM1262" s="201"/>
      <c r="AO1262" s="63"/>
      <c r="AP1262" s="63"/>
      <c r="AQ1262" s="63"/>
      <c r="AR1262" s="77"/>
      <c r="AS1262" s="60"/>
      <c r="AT1262" s="60"/>
      <c r="AU1262" s="60"/>
      <c r="AV1262" s="78"/>
      <c r="AW1262" s="79"/>
      <c r="AX1262" s="79"/>
      <c r="AY1262" s="79"/>
      <c r="AZ1262" s="64"/>
      <c r="BA1262" s="65"/>
      <c r="BB1262" s="65"/>
      <c r="BC1262" s="65"/>
      <c r="BD1262" s="66"/>
      <c r="BE1262" s="67"/>
      <c r="BF1262" s="67"/>
      <c r="BG1262" s="67"/>
      <c r="BH1262" s="73"/>
      <c r="BI1262" s="74"/>
      <c r="BJ1262" s="74"/>
      <c r="BK1262" s="74"/>
      <c r="BL1262" s="68"/>
      <c r="BM1262" s="68"/>
      <c r="BN1262" s="68"/>
      <c r="BO1262" s="68"/>
      <c r="BP1262" s="69"/>
      <c r="BQ1262" s="69"/>
      <c r="BR1262" s="69"/>
      <c r="BS1262" s="69"/>
      <c r="BT1262" s="218">
        <v>7.0115740740740742E-2</v>
      </c>
      <c r="BU1262" s="256">
        <v>87.52</v>
      </c>
      <c r="BV1262" s="218">
        <v>6.9442629629629632E-2</v>
      </c>
      <c r="BW1262" s="262">
        <v>88.37</v>
      </c>
      <c r="BX1262" s="219"/>
      <c r="BY1262" s="257"/>
      <c r="BZ1262" s="257"/>
      <c r="CA1262" s="257"/>
      <c r="CB1262" s="221"/>
      <c r="CC1262" s="222"/>
      <c r="CD1262" s="222"/>
      <c r="CE1262" s="222"/>
      <c r="CF1262" s="49"/>
    </row>
    <row r="1263" spans="1:84" s="62" customFormat="1" ht="15" customHeight="1">
      <c r="A1263" s="49"/>
      <c r="B1263" s="2">
        <v>1060</v>
      </c>
      <c r="C1263" s="2">
        <v>128</v>
      </c>
      <c r="D1263" s="49" t="s">
        <v>1176</v>
      </c>
      <c r="E1263" s="49" t="s">
        <v>1175</v>
      </c>
      <c r="F1263" s="93" t="s">
        <v>874</v>
      </c>
      <c r="G1263" s="85">
        <v>1984</v>
      </c>
      <c r="H1263" s="49" t="s">
        <v>36</v>
      </c>
      <c r="I1263" s="49" t="s">
        <v>36</v>
      </c>
      <c r="J1263" s="105">
        <f t="shared" si="95"/>
        <v>88.03</v>
      </c>
      <c r="K1263" s="249">
        <f t="shared" si="96"/>
        <v>88.03</v>
      </c>
      <c r="L1263" s="51">
        <f t="shared" si="97"/>
        <v>1</v>
      </c>
      <c r="M1263" s="52" t="str">
        <f t="shared" si="98"/>
        <v>nie</v>
      </c>
      <c r="N1263" s="106">
        <f>IF($M1263="ano",LARGE((Q1263,U1263,Y1263,AC1263,AG1263,AK1263,AO1263,AS1263,AW1263,BA1263,BE1263,BI1263,BM1263,BQ1263,BU1263,BY1263,CC1263),1)+LARGE((Q1263,U1263,Y1263,AC1263,AG1263,AK1263,AO1263,AS1263,AW1263,BA1263,BE1263,BI1263,BM1263,BQ1263,BU1263,BY1263,CC1263),2)+LARGE((Q1263,U1263,Y1263,AC1263,AG1263,AK1263,AO1263,AS1263,AW1263,BA1263,BE1263,BI1263,BM1263,BQ1263,BU1263,BY1263,CC1263),3)+LARGE((Q1263,U1263,Y1263,AC1263,AG1263,AK1263,AO1263,AS1263,AW1263,BA1263,BE1263,BI1263,BM1263,BQ1263,BU1263,BY1263,CC1263),4)+LARGE((Q1263,U1263,Y1263,AC1263,AG1263,AK1263,AO1263,AS1263,AW1263,BA1263,BE1263,BI1263,BM1263,BQ1263,BU1263,BY1263,CC1263),5),J1263)</f>
        <v>88.03</v>
      </c>
      <c r="O1263" s="250">
        <f>IF($M1263="ano",LARGE((S1263,W1263,AA1263,AE1263,AI1263,AM1263,AQ1263,AU1263,AY1263,BC1263,BG1263,BK1263,BO1263,BS1263,BW1263,CA1263,CE1263),1)+LARGE((S1263,W1263,AA1263,AE1263,AI1263,AM1263,AQ1263,AU1263,AY1263,BC1263,BG1263,BK1263,BO1263,BS1263,BW1263,CA1263,CE1263),2)+LARGE((S1263,W1263,AA1263,AE1263,AI1263,AM1263,AQ1263,AU1263,AY1263,BC1263,BG1263,BK1263,BO1263,BS1263,BW1263,CA1263,CE1263),3)+LARGE((S1263,W1263,AA1263,AE1263,AI1263,AM1263,AQ1263,AU1263,AY1263,BC1263,BG1263,BK1263,BO1263,BS1263,BW1263,CA1263,CE1263),4)+LARGE((S1263,W1263,AA1263,AE1263,AI1263,AM1263,AQ1263,AU1263,AY1263,BC1263,BG1263,BK1263,BO1263,BS1263,BW1263,CA1263,CE1263),5),K1263)</f>
        <v>88.03</v>
      </c>
      <c r="P1263" s="54"/>
      <c r="Q1263" s="55"/>
      <c r="R1263" s="55"/>
      <c r="S1263" s="55"/>
      <c r="T1263" s="56"/>
      <c r="U1263" s="57"/>
      <c r="V1263" s="57"/>
      <c r="W1263" s="57"/>
      <c r="X1263" s="58"/>
      <c r="Y1263" s="59"/>
      <c r="Z1263" s="59"/>
      <c r="AA1263" s="59"/>
      <c r="AB1263" s="77"/>
      <c r="AC1263" s="60"/>
      <c r="AD1263" s="60"/>
      <c r="AE1263" s="60"/>
      <c r="AF1263" s="61"/>
      <c r="AG1263" s="61"/>
      <c r="AH1263" s="61"/>
      <c r="AI1263" s="61"/>
      <c r="AJ1263" s="200"/>
      <c r="AK1263" s="201"/>
      <c r="AL1263" s="201"/>
      <c r="AM1263" s="201"/>
      <c r="AO1263" s="63"/>
      <c r="AP1263" s="63"/>
      <c r="AQ1263" s="63"/>
      <c r="AR1263" s="77"/>
      <c r="AS1263" s="60"/>
      <c r="AT1263" s="60"/>
      <c r="AU1263" s="60"/>
      <c r="AV1263" s="78"/>
      <c r="AW1263" s="79"/>
      <c r="AX1263" s="79"/>
      <c r="AY1263" s="79"/>
      <c r="AZ1263" s="64"/>
      <c r="BA1263" s="65"/>
      <c r="BB1263" s="65"/>
      <c r="BC1263" s="65"/>
      <c r="BD1263" s="66"/>
      <c r="BE1263" s="67"/>
      <c r="BF1263" s="67"/>
      <c r="BG1263" s="67"/>
      <c r="BH1263" s="73"/>
      <c r="BI1263" s="74"/>
      <c r="BJ1263" s="74"/>
      <c r="BK1263" s="74"/>
      <c r="BL1263" s="68"/>
      <c r="BM1263" s="68"/>
      <c r="BN1263" s="68"/>
      <c r="BO1263" s="68"/>
      <c r="BP1263" s="69"/>
      <c r="BQ1263" s="69"/>
      <c r="BR1263" s="69"/>
      <c r="BS1263" s="69"/>
      <c r="BT1263" s="218">
        <v>7.0000000000000007E-2</v>
      </c>
      <c r="BU1263" s="256">
        <v>88.03</v>
      </c>
      <c r="BV1263" s="218">
        <v>7.0000000000000007E-2</v>
      </c>
      <c r="BW1263" s="262">
        <v>88.03</v>
      </c>
      <c r="BX1263" s="219"/>
      <c r="BY1263" s="257"/>
      <c r="BZ1263" s="257"/>
      <c r="CA1263" s="257"/>
      <c r="CB1263" s="221"/>
      <c r="CC1263" s="222"/>
      <c r="CD1263" s="222"/>
      <c r="CE1263" s="222"/>
      <c r="CF1263" s="49"/>
    </row>
    <row r="1264" spans="1:84" s="62" customFormat="1" ht="15" customHeight="1">
      <c r="A1264" s="49"/>
      <c r="B1264" s="2">
        <v>1061</v>
      </c>
      <c r="C1264" s="2">
        <v>129</v>
      </c>
      <c r="D1264" s="49" t="s">
        <v>927</v>
      </c>
      <c r="E1264" s="49" t="s">
        <v>1508</v>
      </c>
      <c r="F1264" s="93" t="s">
        <v>2213</v>
      </c>
      <c r="G1264" s="85">
        <v>1978</v>
      </c>
      <c r="H1264" s="49" t="s">
        <v>36</v>
      </c>
      <c r="I1264" s="49" t="s">
        <v>36</v>
      </c>
      <c r="J1264" s="105">
        <f t="shared" si="95"/>
        <v>86.79</v>
      </c>
      <c r="K1264" s="249">
        <f t="shared" si="96"/>
        <v>87.64</v>
      </c>
      <c r="L1264" s="51">
        <f t="shared" si="97"/>
        <v>1</v>
      </c>
      <c r="M1264" s="52" t="str">
        <f t="shared" si="98"/>
        <v>nie</v>
      </c>
      <c r="N1264" s="106">
        <f>IF($M1264="ano",LARGE((Q1264,U1264,Y1264,AC1264,AG1264,AK1264,AO1264,AS1264,AW1264,BA1264,BE1264,BI1264,BM1264,BQ1264,BU1264,BY1264,CC1264),1)+LARGE((Q1264,U1264,Y1264,AC1264,AG1264,AK1264,AO1264,AS1264,AW1264,BA1264,BE1264,BI1264,BM1264,BQ1264,BU1264,BY1264,CC1264),2)+LARGE((Q1264,U1264,Y1264,AC1264,AG1264,AK1264,AO1264,AS1264,AW1264,BA1264,BE1264,BI1264,BM1264,BQ1264,BU1264,BY1264,CC1264),3)+LARGE((Q1264,U1264,Y1264,AC1264,AG1264,AK1264,AO1264,AS1264,AW1264,BA1264,BE1264,BI1264,BM1264,BQ1264,BU1264,BY1264,CC1264),4)+LARGE((Q1264,U1264,Y1264,AC1264,AG1264,AK1264,AO1264,AS1264,AW1264,BA1264,BE1264,BI1264,BM1264,BQ1264,BU1264,BY1264,CC1264),5),J1264)</f>
        <v>86.79</v>
      </c>
      <c r="O1264" s="250">
        <f>IF($M1264="ano",LARGE((S1264,W1264,AA1264,AE1264,AI1264,AM1264,AQ1264,AU1264,AY1264,BC1264,BG1264,BK1264,BO1264,BS1264,BW1264,CA1264,CE1264),1)+LARGE((S1264,W1264,AA1264,AE1264,AI1264,AM1264,AQ1264,AU1264,AY1264,BC1264,BG1264,BK1264,BO1264,BS1264,BW1264,CA1264,CE1264),2)+LARGE((S1264,W1264,AA1264,AE1264,AI1264,AM1264,AQ1264,AU1264,AY1264,BC1264,BG1264,BK1264,BO1264,BS1264,BW1264,CA1264,CE1264),3)+LARGE((S1264,W1264,AA1264,AE1264,AI1264,AM1264,AQ1264,AU1264,AY1264,BC1264,BG1264,BK1264,BO1264,BS1264,BW1264,CA1264,CE1264),4)+LARGE((S1264,W1264,AA1264,AE1264,AI1264,AM1264,AQ1264,AU1264,AY1264,BC1264,BG1264,BK1264,BO1264,BS1264,BW1264,CA1264,CE1264),5),K1264)</f>
        <v>87.64</v>
      </c>
      <c r="P1264" s="54"/>
      <c r="Q1264" s="55"/>
      <c r="R1264" s="55"/>
      <c r="S1264" s="55"/>
      <c r="T1264" s="56"/>
      <c r="U1264" s="57"/>
      <c r="V1264" s="57"/>
      <c r="W1264" s="57"/>
      <c r="X1264" s="58"/>
      <c r="Y1264" s="59" t="s">
        <v>247</v>
      </c>
      <c r="Z1264" s="59"/>
      <c r="AA1264" s="59" t="s">
        <v>247</v>
      </c>
      <c r="AB1264" s="77"/>
      <c r="AC1264" s="60"/>
      <c r="AD1264" s="60"/>
      <c r="AE1264" s="60"/>
      <c r="AF1264" s="61"/>
      <c r="AG1264" s="61"/>
      <c r="AH1264" s="61"/>
      <c r="AI1264" s="61"/>
      <c r="AJ1264" s="200"/>
      <c r="AK1264" s="201"/>
      <c r="AL1264" s="201"/>
      <c r="AM1264" s="201"/>
      <c r="AO1264" s="63"/>
      <c r="AP1264" s="63"/>
      <c r="AQ1264" s="63"/>
      <c r="AR1264" s="77"/>
      <c r="AS1264" s="60"/>
      <c r="AT1264" s="60"/>
      <c r="AU1264" s="60"/>
      <c r="AV1264" s="78"/>
      <c r="AW1264" s="79"/>
      <c r="AX1264" s="79"/>
      <c r="AY1264" s="79"/>
      <c r="AZ1264" s="64"/>
      <c r="BA1264" s="65"/>
      <c r="BB1264" s="65"/>
      <c r="BC1264" s="65"/>
      <c r="BD1264" s="210">
        <v>7.6689814814814808E-2</v>
      </c>
      <c r="BE1264" s="258">
        <v>86.79</v>
      </c>
      <c r="BF1264" s="210">
        <v>7.5953592592592586E-2</v>
      </c>
      <c r="BG1264" s="258">
        <v>87.64</v>
      </c>
      <c r="BH1264" s="213"/>
      <c r="BI1264" s="214"/>
      <c r="BJ1264" s="214"/>
      <c r="BK1264" s="215"/>
      <c r="BL1264" s="112"/>
      <c r="BM1264" s="233"/>
      <c r="BN1264" s="233"/>
      <c r="BO1264" s="255"/>
      <c r="BP1264" s="69"/>
      <c r="BQ1264" s="69"/>
      <c r="BR1264" s="69"/>
      <c r="BS1264" s="69"/>
      <c r="BT1264" s="218"/>
      <c r="BU1264" s="259"/>
      <c r="BV1264" s="259"/>
      <c r="BW1264" s="260"/>
      <c r="BX1264" s="219"/>
      <c r="BY1264" s="257"/>
      <c r="BZ1264" s="257"/>
      <c r="CA1264" s="257"/>
      <c r="CB1264" s="221"/>
      <c r="CC1264" s="222"/>
      <c r="CD1264" s="222"/>
      <c r="CE1264" s="222"/>
      <c r="CF1264" s="49"/>
    </row>
    <row r="1265" spans="1:84" s="62" customFormat="1" ht="15" customHeight="1">
      <c r="A1265" s="49"/>
      <c r="B1265" s="2">
        <v>1062</v>
      </c>
      <c r="C1265" s="2">
        <v>130</v>
      </c>
      <c r="D1265" s="49" t="s">
        <v>926</v>
      </c>
      <c r="E1265" s="49" t="s">
        <v>2428</v>
      </c>
      <c r="F1265" s="93" t="s">
        <v>908</v>
      </c>
      <c r="G1265" s="85">
        <v>1978</v>
      </c>
      <c r="H1265" s="49" t="s">
        <v>36</v>
      </c>
      <c r="I1265" s="49" t="s">
        <v>36</v>
      </c>
      <c r="J1265" s="105">
        <f t="shared" si="95"/>
        <v>86.69</v>
      </c>
      <c r="K1265" s="249">
        <f t="shared" si="96"/>
        <v>87.54</v>
      </c>
      <c r="L1265" s="51">
        <f t="shared" si="97"/>
        <v>1</v>
      </c>
      <c r="M1265" s="52" t="str">
        <f t="shared" si="98"/>
        <v>nie</v>
      </c>
      <c r="N1265" s="106">
        <f>IF($M1265="ano",LARGE((Q1265,U1265,Y1265,AC1265,AG1265,AK1265,AO1265,AS1265,AW1265,BA1265,BE1265,BI1265,BM1265,BQ1265,BU1265,BY1265,CC1265),1)+LARGE((Q1265,U1265,Y1265,AC1265,AG1265,AK1265,AO1265,AS1265,AW1265,BA1265,BE1265,BI1265,BM1265,BQ1265,BU1265,BY1265,CC1265),2)+LARGE((Q1265,U1265,Y1265,AC1265,AG1265,AK1265,AO1265,AS1265,AW1265,BA1265,BE1265,BI1265,BM1265,BQ1265,BU1265,BY1265,CC1265),3)+LARGE((Q1265,U1265,Y1265,AC1265,AG1265,AK1265,AO1265,AS1265,AW1265,BA1265,BE1265,BI1265,BM1265,BQ1265,BU1265,BY1265,CC1265),4)+LARGE((Q1265,U1265,Y1265,AC1265,AG1265,AK1265,AO1265,AS1265,AW1265,BA1265,BE1265,BI1265,BM1265,BQ1265,BU1265,BY1265,CC1265),5),J1265)</f>
        <v>86.69</v>
      </c>
      <c r="O1265" s="250">
        <f>IF($M1265="ano",LARGE((S1265,W1265,AA1265,AE1265,AI1265,AM1265,AQ1265,AU1265,AY1265,BC1265,BG1265,BK1265,BO1265,BS1265,BW1265,CA1265,CE1265),1)+LARGE((S1265,W1265,AA1265,AE1265,AI1265,AM1265,AQ1265,AU1265,AY1265,BC1265,BG1265,BK1265,BO1265,BS1265,BW1265,CA1265,CE1265),2)+LARGE((S1265,W1265,AA1265,AE1265,AI1265,AM1265,AQ1265,AU1265,AY1265,BC1265,BG1265,BK1265,BO1265,BS1265,BW1265,CA1265,CE1265),3)+LARGE((S1265,W1265,AA1265,AE1265,AI1265,AM1265,AQ1265,AU1265,AY1265,BC1265,BG1265,BK1265,BO1265,BS1265,BW1265,CA1265,CE1265),4)+LARGE((S1265,W1265,AA1265,AE1265,AI1265,AM1265,AQ1265,AU1265,AY1265,BC1265,BG1265,BK1265,BO1265,BS1265,BW1265,CA1265,CE1265),5),K1265)</f>
        <v>87.54</v>
      </c>
      <c r="P1265" s="54"/>
      <c r="Q1265" s="55"/>
      <c r="R1265" s="55"/>
      <c r="S1265" s="55"/>
      <c r="T1265" s="56"/>
      <c r="U1265" s="57"/>
      <c r="V1265" s="57"/>
      <c r="W1265" s="57"/>
      <c r="X1265" s="58"/>
      <c r="Y1265" s="59" t="s">
        <v>247</v>
      </c>
      <c r="Z1265" s="59"/>
      <c r="AA1265" s="59" t="s">
        <v>247</v>
      </c>
      <c r="AB1265" s="77"/>
      <c r="AC1265" s="60"/>
      <c r="AD1265" s="60"/>
      <c r="AE1265" s="60"/>
      <c r="AF1265" s="61"/>
      <c r="AG1265" s="61"/>
      <c r="AH1265" s="61"/>
      <c r="AI1265" s="61"/>
      <c r="AJ1265" s="200"/>
      <c r="AK1265" s="201"/>
      <c r="AL1265" s="201"/>
      <c r="AM1265" s="201"/>
      <c r="AO1265" s="63"/>
      <c r="AP1265" s="63"/>
      <c r="AQ1265" s="63"/>
      <c r="AR1265" s="77"/>
      <c r="AS1265" s="60"/>
      <c r="AT1265" s="60"/>
      <c r="AU1265" s="60"/>
      <c r="AV1265" s="78"/>
      <c r="AW1265" s="79"/>
      <c r="AX1265" s="79"/>
      <c r="AY1265" s="79"/>
      <c r="AZ1265" s="64"/>
      <c r="BA1265" s="65"/>
      <c r="BB1265" s="65"/>
      <c r="BC1265" s="65"/>
      <c r="BD1265" s="210">
        <v>7.6712962962962955E-2</v>
      </c>
      <c r="BE1265" s="258">
        <v>86.69</v>
      </c>
      <c r="BF1265" s="210">
        <v>7.5976518518518513E-2</v>
      </c>
      <c r="BG1265" s="258">
        <v>87.54</v>
      </c>
      <c r="BH1265" s="213"/>
      <c r="BI1265" s="214"/>
      <c r="BJ1265" s="214"/>
      <c r="BK1265" s="215"/>
      <c r="BL1265" s="112"/>
      <c r="BM1265" s="233"/>
      <c r="BN1265" s="233"/>
      <c r="BO1265" s="255"/>
      <c r="BP1265" s="69"/>
      <c r="BQ1265" s="69"/>
      <c r="BR1265" s="69"/>
      <c r="BS1265" s="69"/>
      <c r="BT1265" s="218"/>
      <c r="BU1265" s="259"/>
      <c r="BV1265" s="259"/>
      <c r="BW1265" s="260"/>
      <c r="BX1265" s="219"/>
      <c r="BY1265" s="257"/>
      <c r="BZ1265" s="257"/>
      <c r="CA1265" s="257"/>
      <c r="CB1265" s="221"/>
      <c r="CC1265" s="222"/>
      <c r="CD1265" s="222"/>
      <c r="CE1265" s="222"/>
      <c r="CF1265" s="49"/>
    </row>
    <row r="1266" spans="1:84" s="62" customFormat="1" ht="15" customHeight="1">
      <c r="A1266" s="49"/>
      <c r="B1266" s="2">
        <v>1065</v>
      </c>
      <c r="C1266" s="2">
        <v>131</v>
      </c>
      <c r="D1266" s="49" t="s">
        <v>686</v>
      </c>
      <c r="E1266" s="49" t="s">
        <v>1827</v>
      </c>
      <c r="F1266" s="93" t="s">
        <v>408</v>
      </c>
      <c r="G1266" s="85" t="s">
        <v>258</v>
      </c>
      <c r="H1266" s="49" t="s">
        <v>36</v>
      </c>
      <c r="I1266" s="49" t="s">
        <v>36</v>
      </c>
      <c r="J1266" s="105">
        <f t="shared" si="95"/>
        <v>87.12</v>
      </c>
      <c r="K1266" s="249">
        <f t="shared" si="96"/>
        <v>87.33</v>
      </c>
      <c r="L1266" s="51">
        <f t="shared" si="97"/>
        <v>1</v>
      </c>
      <c r="M1266" s="52" t="str">
        <f t="shared" si="98"/>
        <v>nie</v>
      </c>
      <c r="N1266" s="106">
        <f>IF($M1266="ano",LARGE((Q1266,U1266,Y1266,AC1266,AG1266,AK1266,AO1266,AS1266,AW1266,BA1266,BE1266,BI1266,BM1266,BQ1266,BU1266,BY1266,CC1266),1)+LARGE((Q1266,U1266,Y1266,AC1266,AG1266,AK1266,AO1266,AS1266,AW1266,BA1266,BE1266,BI1266,BM1266,BQ1266,BU1266,BY1266,CC1266),2)+LARGE((Q1266,U1266,Y1266,AC1266,AG1266,AK1266,AO1266,AS1266,AW1266,BA1266,BE1266,BI1266,BM1266,BQ1266,BU1266,BY1266,CC1266),3)+LARGE((Q1266,U1266,Y1266,AC1266,AG1266,AK1266,AO1266,AS1266,AW1266,BA1266,BE1266,BI1266,BM1266,BQ1266,BU1266,BY1266,CC1266),4)+LARGE((Q1266,U1266,Y1266,AC1266,AG1266,AK1266,AO1266,AS1266,AW1266,BA1266,BE1266,BI1266,BM1266,BQ1266,BU1266,BY1266,CC1266),5),J1266)</f>
        <v>87.12</v>
      </c>
      <c r="O1266" s="250">
        <f>IF($M1266="ano",LARGE((S1266,W1266,AA1266,AE1266,AI1266,AM1266,AQ1266,AU1266,AY1266,BC1266,BG1266,BK1266,BO1266,BS1266,BW1266,CA1266,CE1266),1)+LARGE((S1266,W1266,AA1266,AE1266,AI1266,AM1266,AQ1266,AU1266,AY1266,BC1266,BG1266,BK1266,BO1266,BS1266,BW1266,CA1266,CE1266),2)+LARGE((S1266,W1266,AA1266,AE1266,AI1266,AM1266,AQ1266,AU1266,AY1266,BC1266,BG1266,BK1266,BO1266,BS1266,BW1266,CA1266,CE1266),3)+LARGE((S1266,W1266,AA1266,AE1266,AI1266,AM1266,AQ1266,AU1266,AY1266,BC1266,BG1266,BK1266,BO1266,BS1266,BW1266,CA1266,CE1266),4)+LARGE((S1266,W1266,AA1266,AE1266,AI1266,AM1266,AQ1266,AU1266,AY1266,BC1266,BG1266,BK1266,BO1266,BS1266,BW1266,CA1266,CE1266),5),K1266)</f>
        <v>87.33</v>
      </c>
      <c r="P1266" s="54"/>
      <c r="Q1266" s="55"/>
      <c r="R1266" s="55"/>
      <c r="S1266" s="193"/>
      <c r="T1266" s="56"/>
      <c r="U1266" s="57"/>
      <c r="V1266" s="57"/>
      <c r="W1266" s="196"/>
      <c r="X1266" s="58"/>
      <c r="Y1266" s="59" t="s">
        <v>247</v>
      </c>
      <c r="Z1266" s="59"/>
      <c r="AA1266" s="199" t="s">
        <v>247</v>
      </c>
      <c r="AB1266" s="77"/>
      <c r="AC1266" s="60"/>
      <c r="AD1266" s="60"/>
      <c r="AE1266" s="202"/>
      <c r="AF1266" s="61"/>
      <c r="AG1266" s="61"/>
      <c r="AH1266" s="61"/>
      <c r="AI1266" s="205"/>
      <c r="AJ1266" s="200"/>
      <c r="AK1266" s="201" t="s">
        <v>247</v>
      </c>
      <c r="AL1266" s="201"/>
      <c r="AM1266" s="202"/>
      <c r="AN1266" s="206">
        <v>3.9930555555555559E-2</v>
      </c>
      <c r="AO1266" s="251">
        <v>87.12</v>
      </c>
      <c r="AP1266" s="206">
        <v>3.983472222222223E-2</v>
      </c>
      <c r="AQ1266" s="251">
        <v>87.33</v>
      </c>
      <c r="AR1266" s="77"/>
      <c r="AS1266" s="60"/>
      <c r="AT1266" s="60"/>
      <c r="AU1266" s="202"/>
      <c r="AV1266" s="78"/>
      <c r="AW1266" s="231"/>
      <c r="AX1266" s="231"/>
      <c r="AY1266" s="253"/>
      <c r="AZ1266" s="64"/>
      <c r="BA1266" s="207"/>
      <c r="BB1266" s="207"/>
      <c r="BC1266" s="208"/>
      <c r="BD1266" s="210"/>
      <c r="BE1266" s="211"/>
      <c r="BF1266" s="211"/>
      <c r="BG1266" s="212"/>
      <c r="BH1266" s="213"/>
      <c r="BI1266" s="214"/>
      <c r="BJ1266" s="214"/>
      <c r="BK1266" s="215"/>
      <c r="BL1266" s="112"/>
      <c r="BM1266" s="233"/>
      <c r="BN1266" s="233"/>
      <c r="BO1266" s="255"/>
      <c r="BP1266" s="69"/>
      <c r="BQ1266" s="69"/>
      <c r="BR1266" s="69"/>
      <c r="BS1266" s="217"/>
      <c r="BT1266" s="218"/>
      <c r="BU1266" s="259"/>
      <c r="BV1266" s="259"/>
      <c r="BW1266" s="260"/>
      <c r="BX1266" s="219"/>
      <c r="BY1266" s="257"/>
      <c r="BZ1266" s="257"/>
      <c r="CA1266" s="257"/>
      <c r="CB1266" s="221"/>
      <c r="CC1266" s="222"/>
      <c r="CD1266" s="222"/>
      <c r="CE1266" s="222"/>
      <c r="CF1266" s="49"/>
    </row>
    <row r="1267" spans="1:84" s="62" customFormat="1" ht="15" customHeight="1">
      <c r="A1267" s="49"/>
      <c r="B1267" s="2">
        <v>1068</v>
      </c>
      <c r="C1267" s="2">
        <v>132</v>
      </c>
      <c r="D1267" s="49" t="s">
        <v>1386</v>
      </c>
      <c r="E1267" s="49" t="s">
        <v>1385</v>
      </c>
      <c r="F1267" s="93" t="s">
        <v>80</v>
      </c>
      <c r="G1267" s="85">
        <v>1984</v>
      </c>
      <c r="H1267" s="49" t="s">
        <v>36</v>
      </c>
      <c r="I1267" s="49" t="s">
        <v>36</v>
      </c>
      <c r="J1267" s="105">
        <f t="shared" si="95"/>
        <v>86.78</v>
      </c>
      <c r="K1267" s="249">
        <f t="shared" si="96"/>
        <v>86.78</v>
      </c>
      <c r="L1267" s="51">
        <f t="shared" si="97"/>
        <v>1</v>
      </c>
      <c r="M1267" s="52" t="str">
        <f t="shared" si="98"/>
        <v>nie</v>
      </c>
      <c r="N1267" s="106">
        <f>IF($M1267="ano",LARGE((Q1267,U1267,Y1267,AC1267,AG1267,AK1267,AO1267,AS1267,AW1267,BA1267,BE1267,BI1267,BM1267,BQ1267,BU1267,BY1267,CC1267),1)+LARGE((Q1267,U1267,Y1267,AC1267,AG1267,AK1267,AO1267,AS1267,AW1267,BA1267,BE1267,BI1267,BM1267,BQ1267,BU1267,BY1267,CC1267),2)+LARGE((Q1267,U1267,Y1267,AC1267,AG1267,AK1267,AO1267,AS1267,AW1267,BA1267,BE1267,BI1267,BM1267,BQ1267,BU1267,BY1267,CC1267),3)+LARGE((Q1267,U1267,Y1267,AC1267,AG1267,AK1267,AO1267,AS1267,AW1267,BA1267,BE1267,BI1267,BM1267,BQ1267,BU1267,BY1267,CC1267),4)+LARGE((Q1267,U1267,Y1267,AC1267,AG1267,AK1267,AO1267,AS1267,AW1267,BA1267,BE1267,BI1267,BM1267,BQ1267,BU1267,BY1267,CC1267),5),J1267)</f>
        <v>86.78</v>
      </c>
      <c r="O1267" s="250">
        <f>IF($M1267="ano",LARGE((S1267,W1267,AA1267,AE1267,AI1267,AM1267,AQ1267,AU1267,AY1267,BC1267,BG1267,BK1267,BO1267,BS1267,BW1267,CA1267,CE1267),1)+LARGE((S1267,W1267,AA1267,AE1267,AI1267,AM1267,AQ1267,AU1267,AY1267,BC1267,BG1267,BK1267,BO1267,BS1267,BW1267,CA1267,CE1267),2)+LARGE((S1267,W1267,AA1267,AE1267,AI1267,AM1267,AQ1267,AU1267,AY1267,BC1267,BG1267,BK1267,BO1267,BS1267,BW1267,CA1267,CE1267),3)+LARGE((S1267,W1267,AA1267,AE1267,AI1267,AM1267,AQ1267,AU1267,AY1267,BC1267,BG1267,BK1267,BO1267,BS1267,BW1267,CA1267,CE1267),4)+LARGE((S1267,W1267,AA1267,AE1267,AI1267,AM1267,AQ1267,AU1267,AY1267,BC1267,BG1267,BK1267,BO1267,BS1267,BW1267,CA1267,CE1267),5),K1267)</f>
        <v>86.78</v>
      </c>
      <c r="P1267" s="54"/>
      <c r="Q1267" s="55"/>
      <c r="R1267" s="55"/>
      <c r="S1267" s="55"/>
      <c r="T1267" s="56"/>
      <c r="U1267" s="57"/>
      <c r="V1267" s="57"/>
      <c r="W1267" s="57"/>
      <c r="X1267" s="58"/>
      <c r="Y1267" s="59"/>
      <c r="Z1267" s="59"/>
      <c r="AA1267" s="59"/>
      <c r="AB1267" s="77"/>
      <c r="AC1267" s="60"/>
      <c r="AD1267" s="60"/>
      <c r="AE1267" s="60"/>
      <c r="AF1267" s="61"/>
      <c r="AG1267" s="61"/>
      <c r="AH1267" s="61"/>
      <c r="AI1267" s="61"/>
      <c r="AJ1267" s="200"/>
      <c r="AK1267" s="201"/>
      <c r="AL1267" s="201"/>
      <c r="AM1267" s="201"/>
      <c r="AO1267" s="63"/>
      <c r="AP1267" s="63"/>
      <c r="AQ1267" s="63"/>
      <c r="AR1267" s="77"/>
      <c r="AS1267" s="60"/>
      <c r="AT1267" s="60"/>
      <c r="AU1267" s="60"/>
      <c r="AV1267" s="78"/>
      <c r="AW1267" s="79"/>
      <c r="AX1267" s="79"/>
      <c r="AY1267" s="79"/>
      <c r="AZ1267" s="64"/>
      <c r="BA1267" s="65"/>
      <c r="BB1267" s="65"/>
      <c r="BC1267" s="65"/>
      <c r="BD1267" s="66"/>
      <c r="BE1267" s="67"/>
      <c r="BF1267" s="67"/>
      <c r="BG1267" s="67"/>
      <c r="BH1267" s="73"/>
      <c r="BI1267" s="74"/>
      <c r="BJ1267" s="74"/>
      <c r="BK1267" s="74"/>
      <c r="BL1267" s="68"/>
      <c r="BM1267" s="68"/>
      <c r="BN1267" s="68"/>
      <c r="BO1267" s="68"/>
      <c r="BP1267" s="69"/>
      <c r="BQ1267" s="69"/>
      <c r="BR1267" s="69"/>
      <c r="BS1267" s="69"/>
      <c r="BT1267" s="75"/>
      <c r="BU1267" s="75"/>
      <c r="BV1267" s="75"/>
      <c r="BW1267" s="75"/>
      <c r="BX1267" s="219"/>
      <c r="BY1267" s="264"/>
      <c r="BZ1267" s="264"/>
      <c r="CA1267" s="257"/>
      <c r="CB1267" s="221">
        <v>7.4583333333333335E-2</v>
      </c>
      <c r="CC1267" s="222">
        <v>86.78</v>
      </c>
      <c r="CD1267" s="221">
        <v>7.4583333333333335E-2</v>
      </c>
      <c r="CE1267" s="222">
        <v>86.78</v>
      </c>
      <c r="CF1267" s="49"/>
    </row>
    <row r="1268" spans="1:84" s="62" customFormat="1" ht="15" customHeight="1">
      <c r="A1268" s="49"/>
      <c r="B1268" s="2">
        <v>1075</v>
      </c>
      <c r="C1268" s="2">
        <v>133</v>
      </c>
      <c r="D1268" s="49" t="s">
        <v>1751</v>
      </c>
      <c r="E1268" s="49" t="s">
        <v>1747</v>
      </c>
      <c r="F1268" s="93" t="s">
        <v>1542</v>
      </c>
      <c r="G1268" s="85">
        <v>1971</v>
      </c>
      <c r="H1268" s="49" t="s">
        <v>36</v>
      </c>
      <c r="I1268" s="2" t="str">
        <f>IF(G1268&lt;=1953,"Z60",IF(G1268&lt;=1963,"Z50",IF(G1268&lt;=1973,"Z40","Z")))</f>
        <v>Z40</v>
      </c>
      <c r="J1268" s="105">
        <f t="shared" si="95"/>
        <v>80.73</v>
      </c>
      <c r="K1268" s="249">
        <f t="shared" si="96"/>
        <v>84.53</v>
      </c>
      <c r="L1268" s="51">
        <f t="shared" si="97"/>
        <v>1</v>
      </c>
      <c r="M1268" s="52" t="str">
        <f t="shared" si="98"/>
        <v>nie</v>
      </c>
      <c r="N1268" s="106">
        <f>IF($M1268="ano",LARGE((Q1268,U1268,Y1268,AC1268,AG1268,AK1268,AO1268,AS1268,AW1268,BA1268,BE1268,BI1268,BM1268,BQ1268,BU1268,BY1268,CC1268),1)+LARGE((Q1268,U1268,Y1268,AC1268,AG1268,AK1268,AO1268,AS1268,AW1268,BA1268,BE1268,BI1268,BM1268,BQ1268,BU1268,BY1268,CC1268),2)+LARGE((Q1268,U1268,Y1268,AC1268,AG1268,AK1268,AO1268,AS1268,AW1268,BA1268,BE1268,BI1268,BM1268,BQ1268,BU1268,BY1268,CC1268),3)+LARGE((Q1268,U1268,Y1268,AC1268,AG1268,AK1268,AO1268,AS1268,AW1268,BA1268,BE1268,BI1268,BM1268,BQ1268,BU1268,BY1268,CC1268),4)+LARGE((Q1268,U1268,Y1268,AC1268,AG1268,AK1268,AO1268,AS1268,AW1268,BA1268,BE1268,BI1268,BM1268,BQ1268,BU1268,BY1268,CC1268),5),J1268)</f>
        <v>80.73</v>
      </c>
      <c r="O1268" s="250">
        <f>IF($M1268="ano",LARGE((S1268,W1268,AA1268,AE1268,AI1268,AM1268,AQ1268,AU1268,AY1268,BC1268,BG1268,BK1268,BO1268,BS1268,BW1268,CA1268,CE1268),1)+LARGE((S1268,W1268,AA1268,AE1268,AI1268,AM1268,AQ1268,AU1268,AY1268,BC1268,BG1268,BK1268,BO1268,BS1268,BW1268,CA1268,CE1268),2)+LARGE((S1268,W1268,AA1268,AE1268,AI1268,AM1268,AQ1268,AU1268,AY1268,BC1268,BG1268,BK1268,BO1268,BS1268,BW1268,CA1268,CE1268),3)+LARGE((S1268,W1268,AA1268,AE1268,AI1268,AM1268,AQ1268,AU1268,AY1268,BC1268,BG1268,BK1268,BO1268,BS1268,BW1268,CA1268,CE1268),4)+LARGE((S1268,W1268,AA1268,AE1268,AI1268,AM1268,AQ1268,AU1268,AY1268,BC1268,BG1268,BK1268,BO1268,BS1268,BW1268,CA1268,CE1268),5),K1268)</f>
        <v>84.53</v>
      </c>
      <c r="P1268" s="191"/>
      <c r="Q1268" s="192"/>
      <c r="R1268" s="192"/>
      <c r="S1268" s="193"/>
      <c r="T1268" s="194"/>
      <c r="U1268" s="195"/>
      <c r="V1268" s="195"/>
      <c r="W1268" s="196"/>
      <c r="X1268" s="197">
        <v>7.991898148148148E-2</v>
      </c>
      <c r="Y1268" s="261">
        <v>80.73</v>
      </c>
      <c r="Z1268" s="197">
        <v>7.6330619212962955E-2</v>
      </c>
      <c r="AA1268" s="261">
        <v>84.53</v>
      </c>
      <c r="AB1268" s="200"/>
      <c r="AC1268" s="201"/>
      <c r="AD1268" s="201"/>
      <c r="AE1268" s="202"/>
      <c r="AF1268" s="203"/>
      <c r="AG1268" s="204" t="s">
        <v>247</v>
      </c>
      <c r="AH1268" s="204"/>
      <c r="AI1268" s="205"/>
      <c r="AJ1268" s="200"/>
      <c r="AK1268" s="201" t="s">
        <v>247</v>
      </c>
      <c r="AL1268" s="201"/>
      <c r="AM1268" s="202"/>
      <c r="AN1268" s="206"/>
      <c r="AO1268" s="207" t="s">
        <v>247</v>
      </c>
      <c r="AP1268" s="207"/>
      <c r="AQ1268" s="208"/>
      <c r="AR1268" s="77"/>
      <c r="AS1268" s="60"/>
      <c r="AT1268" s="60"/>
      <c r="AU1268" s="202"/>
      <c r="AV1268" s="78"/>
      <c r="AW1268" s="231"/>
      <c r="AX1268" s="231"/>
      <c r="AY1268" s="253"/>
      <c r="AZ1268" s="64"/>
      <c r="BA1268" s="207"/>
      <c r="BB1268" s="207"/>
      <c r="BC1268" s="208"/>
      <c r="BD1268" s="210"/>
      <c r="BE1268" s="211"/>
      <c r="BF1268" s="211"/>
      <c r="BG1268" s="212"/>
      <c r="BH1268" s="213"/>
      <c r="BI1268" s="214"/>
      <c r="BJ1268" s="214"/>
      <c r="BK1268" s="215"/>
      <c r="BL1268" s="112"/>
      <c r="BM1268" s="233"/>
      <c r="BN1268" s="233"/>
      <c r="BO1268" s="255"/>
      <c r="BP1268" s="216"/>
      <c r="BQ1268" s="216"/>
      <c r="BR1268" s="216"/>
      <c r="BS1268" s="217"/>
      <c r="BT1268" s="218"/>
      <c r="BU1268" s="259"/>
      <c r="BV1268" s="259"/>
      <c r="BW1268" s="260"/>
      <c r="BX1268" s="219"/>
      <c r="BY1268" s="257"/>
      <c r="BZ1268" s="257"/>
      <c r="CA1268" s="257"/>
      <c r="CB1268" s="221"/>
      <c r="CC1268" s="222"/>
      <c r="CD1268" s="222"/>
      <c r="CE1268" s="222"/>
      <c r="CF1268" s="49"/>
    </row>
    <row r="1269" spans="1:84" s="62" customFormat="1" ht="15" customHeight="1">
      <c r="A1269" s="49"/>
      <c r="B1269" s="2">
        <v>1079</v>
      </c>
      <c r="C1269" s="2">
        <v>134</v>
      </c>
      <c r="D1269" s="47" t="s">
        <v>1989</v>
      </c>
      <c r="E1269" s="47" t="s">
        <v>1488</v>
      </c>
      <c r="F1269" s="89"/>
      <c r="G1269" s="48">
        <v>1968</v>
      </c>
      <c r="H1269" s="49" t="s">
        <v>36</v>
      </c>
      <c r="I1269" s="2" t="s">
        <v>38</v>
      </c>
      <c r="J1269" s="105">
        <f t="shared" si="95"/>
        <v>77.650000000000006</v>
      </c>
      <c r="K1269" s="249">
        <f t="shared" si="96"/>
        <v>83.34</v>
      </c>
      <c r="L1269" s="51">
        <f t="shared" si="97"/>
        <v>3</v>
      </c>
      <c r="M1269" s="52" t="str">
        <f t="shared" si="98"/>
        <v>nie</v>
      </c>
      <c r="N1269" s="106">
        <f>IF($M1269="ano",LARGE((Q1269,U1269,Y1269,AC1269,AG1269,AK1269,AO1269,AS1269,AW1269,BA1269,BE1269,BI1269,BM1269,BQ1269,BU1269,BY1269,CC1269),1)+LARGE((Q1269,U1269,Y1269,AC1269,AG1269,AK1269,AO1269,AS1269,AW1269,BA1269,BE1269,BI1269,BM1269,BQ1269,BU1269,BY1269,CC1269),2)+LARGE((Q1269,U1269,Y1269,AC1269,AG1269,AK1269,AO1269,AS1269,AW1269,BA1269,BE1269,BI1269,BM1269,BQ1269,BU1269,BY1269,CC1269),3)+LARGE((Q1269,U1269,Y1269,AC1269,AG1269,AK1269,AO1269,AS1269,AW1269,BA1269,BE1269,BI1269,BM1269,BQ1269,BU1269,BY1269,CC1269),4)+LARGE((Q1269,U1269,Y1269,AC1269,AG1269,AK1269,AO1269,AS1269,AW1269,BA1269,BE1269,BI1269,BM1269,BQ1269,BU1269,BY1269,CC1269),5),J1269)</f>
        <v>77.650000000000006</v>
      </c>
      <c r="O1269" s="250">
        <f>IF($M1269="ano",LARGE((S1269,W1269,AA1269,AE1269,AI1269,AM1269,AQ1269,AU1269,AY1269,BC1269,BG1269,BK1269,BO1269,BS1269,BW1269,CA1269,CE1269),1)+LARGE((S1269,W1269,AA1269,AE1269,AI1269,AM1269,AQ1269,AU1269,AY1269,BC1269,BG1269,BK1269,BO1269,BS1269,BW1269,CA1269,CE1269),2)+LARGE((S1269,W1269,AA1269,AE1269,AI1269,AM1269,AQ1269,AU1269,AY1269,BC1269,BG1269,BK1269,BO1269,BS1269,BW1269,CA1269,CE1269),3)+LARGE((S1269,W1269,AA1269,AE1269,AI1269,AM1269,AQ1269,AU1269,AY1269,BC1269,BG1269,BK1269,BO1269,BS1269,BW1269,CA1269,CE1269),4)+LARGE((S1269,W1269,AA1269,AE1269,AI1269,AM1269,AQ1269,AU1269,AY1269,BC1269,BG1269,BK1269,BO1269,BS1269,BW1269,CA1269,CE1269),5),K1269)</f>
        <v>83.34</v>
      </c>
      <c r="P1269" s="191"/>
      <c r="Q1269" s="192"/>
      <c r="R1269" s="192"/>
      <c r="S1269" s="193"/>
      <c r="T1269" s="194"/>
      <c r="U1269" s="195"/>
      <c r="V1269" s="195"/>
      <c r="W1269" s="196"/>
      <c r="X1269" s="197">
        <v>0.10255787037037038</v>
      </c>
      <c r="Y1269" s="261">
        <v>1</v>
      </c>
      <c r="Z1269" s="197">
        <v>9.5573679398148148E-2</v>
      </c>
      <c r="AA1269" s="261">
        <v>1.08</v>
      </c>
      <c r="AB1269" s="200"/>
      <c r="AC1269" s="201"/>
      <c r="AD1269" s="201"/>
      <c r="AE1269" s="202"/>
      <c r="AF1269" s="203"/>
      <c r="AG1269" s="204"/>
      <c r="AH1269" s="204"/>
      <c r="AI1269" s="205"/>
      <c r="AJ1269" s="200"/>
      <c r="AK1269" s="201" t="s">
        <v>247</v>
      </c>
      <c r="AL1269" s="201"/>
      <c r="AM1269" s="202"/>
      <c r="AN1269" s="206"/>
      <c r="AO1269" s="207" t="s">
        <v>247</v>
      </c>
      <c r="AP1269" s="207"/>
      <c r="AQ1269" s="208"/>
      <c r="AR1269" s="77"/>
      <c r="AS1269" s="60"/>
      <c r="AT1269" s="60"/>
      <c r="AU1269" s="202"/>
      <c r="AV1269" s="78"/>
      <c r="AW1269" s="231"/>
      <c r="AX1269" s="231"/>
      <c r="AY1269" s="253"/>
      <c r="AZ1269" s="64"/>
      <c r="BA1269" s="207"/>
      <c r="BB1269" s="207"/>
      <c r="BC1269" s="208"/>
      <c r="BD1269" s="210">
        <v>8.8136574074074076E-2</v>
      </c>
      <c r="BE1269" s="258">
        <v>40.04</v>
      </c>
      <c r="BF1269" s="210">
        <v>8.2134473379629633E-2</v>
      </c>
      <c r="BG1269" s="258">
        <v>42.97</v>
      </c>
      <c r="BH1269" s="213"/>
      <c r="BI1269" s="214"/>
      <c r="BJ1269" s="214"/>
      <c r="BK1269" s="215"/>
      <c r="BL1269" s="112"/>
      <c r="BM1269" s="233"/>
      <c r="BN1269" s="233"/>
      <c r="BO1269" s="255"/>
      <c r="BP1269" s="216"/>
      <c r="BQ1269" s="216"/>
      <c r="BR1269" s="216"/>
      <c r="BS1269" s="217"/>
      <c r="BT1269" s="218">
        <v>8.1539351851851849E-2</v>
      </c>
      <c r="BU1269" s="256">
        <v>36.61</v>
      </c>
      <c r="BV1269" s="218">
        <v>7.5986521990740741E-2</v>
      </c>
      <c r="BW1269" s="262">
        <v>39.29</v>
      </c>
      <c r="BX1269" s="219"/>
      <c r="BY1269" s="257"/>
      <c r="BZ1269" s="257"/>
      <c r="CA1269" s="257"/>
      <c r="CB1269" s="221"/>
      <c r="CC1269" s="222"/>
      <c r="CD1269" s="222"/>
      <c r="CE1269" s="222"/>
      <c r="CF1269" s="49"/>
    </row>
    <row r="1270" spans="1:84" s="62" customFormat="1" ht="15" customHeight="1">
      <c r="A1270" s="49"/>
      <c r="B1270" s="2">
        <v>1080</v>
      </c>
      <c r="C1270" s="2">
        <v>135</v>
      </c>
      <c r="D1270" s="49" t="s">
        <v>2307</v>
      </c>
      <c r="E1270" s="49" t="s">
        <v>2306</v>
      </c>
      <c r="F1270" s="93" t="s">
        <v>1952</v>
      </c>
      <c r="G1270" s="85">
        <v>1973</v>
      </c>
      <c r="H1270" s="49" t="s">
        <v>36</v>
      </c>
      <c r="I1270" s="2" t="str">
        <f>IF(G1270&lt;=1953,"Z60",IF(G1270&lt;=1963,"Z50",IF(G1270&lt;=1973,"Z40","Z")))</f>
        <v>Z40</v>
      </c>
      <c r="J1270" s="105">
        <f t="shared" si="95"/>
        <v>80.319999999999993</v>
      </c>
      <c r="K1270" s="249">
        <f t="shared" si="96"/>
        <v>83</v>
      </c>
      <c r="L1270" s="51">
        <f t="shared" si="97"/>
        <v>1</v>
      </c>
      <c r="M1270" s="52" t="str">
        <f t="shared" si="98"/>
        <v>nie</v>
      </c>
      <c r="N1270" s="106">
        <f>IF($M1270="ano",LARGE((Q1270,U1270,Y1270,AC1270,AG1270,AK1270,AO1270,AS1270,AW1270,BA1270,BE1270,BI1270,BM1270,BQ1270,BU1270,BY1270,CC1270),1)+LARGE((Q1270,U1270,Y1270,AC1270,AG1270,AK1270,AO1270,AS1270,AW1270,BA1270,BE1270,BI1270,BM1270,BQ1270,BU1270,BY1270,CC1270),2)+LARGE((Q1270,U1270,Y1270,AC1270,AG1270,AK1270,AO1270,AS1270,AW1270,BA1270,BE1270,BI1270,BM1270,BQ1270,BU1270,BY1270,CC1270),3)+LARGE((Q1270,U1270,Y1270,AC1270,AG1270,AK1270,AO1270,AS1270,AW1270,BA1270,BE1270,BI1270,BM1270,BQ1270,BU1270,BY1270,CC1270),4)+LARGE((Q1270,U1270,Y1270,AC1270,AG1270,AK1270,AO1270,AS1270,AW1270,BA1270,BE1270,BI1270,BM1270,BQ1270,BU1270,BY1270,CC1270),5),J1270)</f>
        <v>80.319999999999993</v>
      </c>
      <c r="O1270" s="250">
        <f>IF($M1270="ano",LARGE((S1270,W1270,AA1270,AE1270,AI1270,AM1270,AQ1270,AU1270,AY1270,BC1270,BG1270,BK1270,BO1270,BS1270,BW1270,CA1270,CE1270),1)+LARGE((S1270,W1270,AA1270,AE1270,AI1270,AM1270,AQ1270,AU1270,AY1270,BC1270,BG1270,BK1270,BO1270,BS1270,BW1270,CA1270,CE1270),2)+LARGE((S1270,W1270,AA1270,AE1270,AI1270,AM1270,AQ1270,AU1270,AY1270,BC1270,BG1270,BK1270,BO1270,BS1270,BW1270,CA1270,CE1270),3)+LARGE((S1270,W1270,AA1270,AE1270,AI1270,AM1270,AQ1270,AU1270,AY1270,BC1270,BG1270,BK1270,BO1270,BS1270,BW1270,CA1270,CE1270),4)+LARGE((S1270,W1270,AA1270,AE1270,AI1270,AM1270,AQ1270,AU1270,AY1270,BC1270,BG1270,BK1270,BO1270,BS1270,BW1270,CA1270,CE1270),5),K1270)</f>
        <v>83</v>
      </c>
      <c r="P1270" s="191"/>
      <c r="Q1270" s="192"/>
      <c r="R1270" s="192"/>
      <c r="S1270" s="193"/>
      <c r="T1270" s="194">
        <v>0.12363425925925926</v>
      </c>
      <c r="U1270" s="256">
        <v>80.319999999999993</v>
      </c>
      <c r="V1270" s="194">
        <v>0.11965323611111112</v>
      </c>
      <c r="W1270" s="256">
        <v>83</v>
      </c>
      <c r="X1270" s="197"/>
      <c r="Y1270" s="198" t="s">
        <v>247</v>
      </c>
      <c r="Z1270" s="198"/>
      <c r="AA1270" s="199" t="s">
        <v>247</v>
      </c>
      <c r="AB1270" s="200"/>
      <c r="AC1270" s="201"/>
      <c r="AD1270" s="201"/>
      <c r="AE1270" s="202"/>
      <c r="AF1270" s="203"/>
      <c r="AG1270" s="204" t="s">
        <v>247</v>
      </c>
      <c r="AH1270" s="204"/>
      <c r="AI1270" s="205"/>
      <c r="AJ1270" s="200"/>
      <c r="AK1270" s="201" t="s">
        <v>247</v>
      </c>
      <c r="AL1270" s="201"/>
      <c r="AM1270" s="202"/>
      <c r="AN1270" s="206"/>
      <c r="AO1270" s="207" t="s">
        <v>247</v>
      </c>
      <c r="AP1270" s="207"/>
      <c r="AQ1270" s="208"/>
      <c r="AR1270" s="77"/>
      <c r="AS1270" s="60"/>
      <c r="AT1270" s="60"/>
      <c r="AU1270" s="202"/>
      <c r="AV1270" s="78"/>
      <c r="AW1270" s="231"/>
      <c r="AX1270" s="231"/>
      <c r="AY1270" s="253"/>
      <c r="AZ1270" s="64"/>
      <c r="BA1270" s="207"/>
      <c r="BB1270" s="207"/>
      <c r="BC1270" s="208"/>
      <c r="BD1270" s="210"/>
      <c r="BE1270" s="211"/>
      <c r="BF1270" s="211"/>
      <c r="BG1270" s="212"/>
      <c r="BH1270" s="213"/>
      <c r="BI1270" s="214"/>
      <c r="BJ1270" s="214"/>
      <c r="BK1270" s="215"/>
      <c r="BL1270" s="112"/>
      <c r="BM1270" s="233"/>
      <c r="BN1270" s="233"/>
      <c r="BO1270" s="255"/>
      <c r="BP1270" s="225"/>
      <c r="BQ1270" s="216"/>
      <c r="BR1270" s="216"/>
      <c r="BS1270" s="217"/>
      <c r="BT1270" s="218"/>
      <c r="BU1270" s="259"/>
      <c r="BV1270" s="259"/>
      <c r="BW1270" s="260"/>
      <c r="BX1270" s="219"/>
      <c r="BY1270" s="257"/>
      <c r="BZ1270" s="257"/>
      <c r="CA1270" s="257"/>
      <c r="CB1270" s="221"/>
      <c r="CC1270" s="222"/>
      <c r="CD1270" s="222"/>
      <c r="CE1270" s="222"/>
      <c r="CF1270" s="49"/>
    </row>
    <row r="1271" spans="1:84" s="62" customFormat="1" ht="15" customHeight="1">
      <c r="A1271" s="49"/>
      <c r="B1271" s="2">
        <v>1085</v>
      </c>
      <c r="C1271" s="2">
        <v>136</v>
      </c>
      <c r="D1271" s="49" t="s">
        <v>590</v>
      </c>
      <c r="E1271" s="49" t="s">
        <v>1688</v>
      </c>
      <c r="F1271" s="93" t="s">
        <v>413</v>
      </c>
      <c r="G1271" s="85" t="s">
        <v>251</v>
      </c>
      <c r="H1271" s="49" t="s">
        <v>36</v>
      </c>
      <c r="I1271" s="49" t="s">
        <v>36</v>
      </c>
      <c r="J1271" s="105">
        <f t="shared" si="95"/>
        <v>82.13</v>
      </c>
      <c r="K1271" s="249">
        <f t="shared" si="96"/>
        <v>82.13</v>
      </c>
      <c r="L1271" s="51">
        <f t="shared" si="97"/>
        <v>1</v>
      </c>
      <c r="M1271" s="52" t="str">
        <f t="shared" si="98"/>
        <v>nie</v>
      </c>
      <c r="N1271" s="106">
        <f>IF($M1271="ano",LARGE((Q1271,U1271,Y1271,AC1271,AG1271,AK1271,AO1271,AS1271,AW1271,BA1271,BE1271,BI1271,BM1271,BQ1271,BU1271,BY1271,CC1271),1)+LARGE((Q1271,U1271,Y1271,AC1271,AG1271,AK1271,AO1271,AS1271,AW1271,BA1271,BE1271,BI1271,BM1271,BQ1271,BU1271,BY1271,CC1271),2)+LARGE((Q1271,U1271,Y1271,AC1271,AG1271,AK1271,AO1271,AS1271,AW1271,BA1271,BE1271,BI1271,BM1271,BQ1271,BU1271,BY1271,CC1271),3)+LARGE((Q1271,U1271,Y1271,AC1271,AG1271,AK1271,AO1271,AS1271,AW1271,BA1271,BE1271,BI1271,BM1271,BQ1271,BU1271,BY1271,CC1271),4)+LARGE((Q1271,U1271,Y1271,AC1271,AG1271,AK1271,AO1271,AS1271,AW1271,BA1271,BE1271,BI1271,BM1271,BQ1271,BU1271,BY1271,CC1271),5),J1271)</f>
        <v>82.13</v>
      </c>
      <c r="O1271" s="250">
        <f>IF($M1271="ano",LARGE((S1271,W1271,AA1271,AE1271,AI1271,AM1271,AQ1271,AU1271,AY1271,BC1271,BG1271,BK1271,BO1271,BS1271,BW1271,CA1271,CE1271),1)+LARGE((S1271,W1271,AA1271,AE1271,AI1271,AM1271,AQ1271,AU1271,AY1271,BC1271,BG1271,BK1271,BO1271,BS1271,BW1271,CA1271,CE1271),2)+LARGE((S1271,W1271,AA1271,AE1271,AI1271,AM1271,AQ1271,AU1271,AY1271,BC1271,BG1271,BK1271,BO1271,BS1271,BW1271,CA1271,CE1271),3)+LARGE((S1271,W1271,AA1271,AE1271,AI1271,AM1271,AQ1271,AU1271,AY1271,BC1271,BG1271,BK1271,BO1271,BS1271,BW1271,CA1271,CE1271),4)+LARGE((S1271,W1271,AA1271,AE1271,AI1271,AM1271,AQ1271,AU1271,AY1271,BC1271,BG1271,BK1271,BO1271,BS1271,BW1271,CA1271,CE1271),5),K1271)</f>
        <v>82.13</v>
      </c>
      <c r="P1271" s="54"/>
      <c r="Q1271" s="55"/>
      <c r="R1271" s="55"/>
      <c r="S1271" s="193"/>
      <c r="T1271" s="56"/>
      <c r="U1271" s="57"/>
      <c r="V1271" s="57"/>
      <c r="W1271" s="196"/>
      <c r="X1271" s="58"/>
      <c r="Y1271" s="59" t="s">
        <v>247</v>
      </c>
      <c r="Z1271" s="59"/>
      <c r="AA1271" s="199" t="s">
        <v>247</v>
      </c>
      <c r="AB1271" s="77"/>
      <c r="AC1271" s="60"/>
      <c r="AD1271" s="60"/>
      <c r="AE1271" s="202"/>
      <c r="AF1271" s="61"/>
      <c r="AG1271" s="61"/>
      <c r="AH1271" s="61"/>
      <c r="AI1271" s="205"/>
      <c r="AJ1271" s="200"/>
      <c r="AK1271" s="201" t="s">
        <v>247</v>
      </c>
      <c r="AL1271" s="201"/>
      <c r="AM1271" s="202"/>
      <c r="AN1271" s="206">
        <v>4.0567129629629627E-2</v>
      </c>
      <c r="AO1271" s="251">
        <v>82.13</v>
      </c>
      <c r="AP1271" s="206">
        <v>4.0567129629629627E-2</v>
      </c>
      <c r="AQ1271" s="251">
        <v>82.13</v>
      </c>
      <c r="AR1271" s="77"/>
      <c r="AS1271" s="60"/>
      <c r="AT1271" s="60"/>
      <c r="AU1271" s="202"/>
      <c r="AV1271" s="78"/>
      <c r="AW1271" s="231"/>
      <c r="AX1271" s="231"/>
      <c r="AY1271" s="253"/>
      <c r="AZ1271" s="64"/>
      <c r="BA1271" s="207"/>
      <c r="BB1271" s="207"/>
      <c r="BC1271" s="208"/>
      <c r="BD1271" s="210"/>
      <c r="BE1271" s="211"/>
      <c r="BF1271" s="211"/>
      <c r="BG1271" s="212"/>
      <c r="BH1271" s="213"/>
      <c r="BI1271" s="214"/>
      <c r="BJ1271" s="214"/>
      <c r="BK1271" s="215"/>
      <c r="BL1271" s="112"/>
      <c r="BM1271" s="233"/>
      <c r="BN1271" s="233"/>
      <c r="BO1271" s="255"/>
      <c r="BP1271" s="69"/>
      <c r="BQ1271" s="69"/>
      <c r="BR1271" s="69"/>
      <c r="BS1271" s="217"/>
      <c r="BT1271" s="218"/>
      <c r="BU1271" s="259"/>
      <c r="BV1271" s="259"/>
      <c r="BW1271" s="260"/>
      <c r="BX1271" s="219"/>
      <c r="BY1271" s="257"/>
      <c r="BZ1271" s="257"/>
      <c r="CA1271" s="257"/>
      <c r="CB1271" s="221"/>
      <c r="CC1271" s="222"/>
      <c r="CD1271" s="222"/>
      <c r="CE1271" s="222"/>
      <c r="CF1271" s="49"/>
    </row>
    <row r="1272" spans="1:84" s="62" customFormat="1" ht="15" customHeight="1">
      <c r="A1272" s="49"/>
      <c r="B1272" s="2">
        <v>1087</v>
      </c>
      <c r="C1272" s="2">
        <v>137</v>
      </c>
      <c r="D1272" s="49" t="s">
        <v>542</v>
      </c>
      <c r="E1272" s="49" t="s">
        <v>543</v>
      </c>
      <c r="F1272" s="93" t="s">
        <v>391</v>
      </c>
      <c r="G1272" s="85" t="s">
        <v>283</v>
      </c>
      <c r="H1272" s="49" t="s">
        <v>36</v>
      </c>
      <c r="I1272" s="49" t="s">
        <v>36</v>
      </c>
      <c r="J1272" s="105">
        <f t="shared" si="95"/>
        <v>81.5</v>
      </c>
      <c r="K1272" s="249">
        <f t="shared" si="96"/>
        <v>81.86</v>
      </c>
      <c r="L1272" s="51">
        <f t="shared" si="97"/>
        <v>1</v>
      </c>
      <c r="M1272" s="52" t="str">
        <f t="shared" si="98"/>
        <v>nie</v>
      </c>
      <c r="N1272" s="106">
        <f>IF($M1272="ano",LARGE((Q1272,U1272,Y1272,AC1272,AG1272,AK1272,AO1272,AS1272,AW1272,BA1272,BE1272,BI1272,BM1272,BQ1272,BU1272,BY1272,CC1272),1)+LARGE((Q1272,U1272,Y1272,AC1272,AG1272,AK1272,AO1272,AS1272,AW1272,BA1272,BE1272,BI1272,BM1272,BQ1272,BU1272,BY1272,CC1272),2)+LARGE((Q1272,U1272,Y1272,AC1272,AG1272,AK1272,AO1272,AS1272,AW1272,BA1272,BE1272,BI1272,BM1272,BQ1272,BU1272,BY1272,CC1272),3)+LARGE((Q1272,U1272,Y1272,AC1272,AG1272,AK1272,AO1272,AS1272,AW1272,BA1272,BE1272,BI1272,BM1272,BQ1272,BU1272,BY1272,CC1272),4)+LARGE((Q1272,U1272,Y1272,AC1272,AG1272,AK1272,AO1272,AS1272,AW1272,BA1272,BE1272,BI1272,BM1272,BQ1272,BU1272,BY1272,CC1272),5),J1272)</f>
        <v>81.5</v>
      </c>
      <c r="O1272" s="250">
        <f>IF($M1272="ano",LARGE((S1272,W1272,AA1272,AE1272,AI1272,AM1272,AQ1272,AU1272,AY1272,BC1272,BG1272,BK1272,BO1272,BS1272,BW1272,CA1272,CE1272),1)+LARGE((S1272,W1272,AA1272,AE1272,AI1272,AM1272,AQ1272,AU1272,AY1272,BC1272,BG1272,BK1272,BO1272,BS1272,BW1272,CA1272,CE1272),2)+LARGE((S1272,W1272,AA1272,AE1272,AI1272,AM1272,AQ1272,AU1272,AY1272,BC1272,BG1272,BK1272,BO1272,BS1272,BW1272,CA1272,CE1272),3)+LARGE((S1272,W1272,AA1272,AE1272,AI1272,AM1272,AQ1272,AU1272,AY1272,BC1272,BG1272,BK1272,BO1272,BS1272,BW1272,CA1272,CE1272),4)+LARGE((S1272,W1272,AA1272,AE1272,AI1272,AM1272,AQ1272,AU1272,AY1272,BC1272,BG1272,BK1272,BO1272,BS1272,BW1272,CA1272,CE1272),5),K1272)</f>
        <v>81.86</v>
      </c>
      <c r="P1272" s="54"/>
      <c r="Q1272" s="55"/>
      <c r="R1272" s="55"/>
      <c r="S1272" s="193"/>
      <c r="T1272" s="56"/>
      <c r="U1272" s="57"/>
      <c r="V1272" s="57"/>
      <c r="W1272" s="196"/>
      <c r="X1272" s="58"/>
      <c r="Y1272" s="59" t="s">
        <v>247</v>
      </c>
      <c r="Z1272" s="59"/>
      <c r="AA1272" s="199" t="s">
        <v>247</v>
      </c>
      <c r="AB1272" s="77"/>
      <c r="AC1272" s="60"/>
      <c r="AD1272" s="60"/>
      <c r="AE1272" s="202"/>
      <c r="AF1272" s="61"/>
      <c r="AG1272" s="61"/>
      <c r="AH1272" s="61"/>
      <c r="AI1272" s="205"/>
      <c r="AJ1272" s="200"/>
      <c r="AK1272" s="201" t="s">
        <v>247</v>
      </c>
      <c r="AL1272" s="201"/>
      <c r="AM1272" s="202"/>
      <c r="AN1272" s="206">
        <v>4.0648148148148149E-2</v>
      </c>
      <c r="AO1272" s="251">
        <v>81.5</v>
      </c>
      <c r="AP1272" s="206">
        <v>4.0473361111111113E-2</v>
      </c>
      <c r="AQ1272" s="251">
        <v>81.86</v>
      </c>
      <c r="AR1272" s="77"/>
      <c r="AS1272" s="60"/>
      <c r="AT1272" s="60"/>
      <c r="AU1272" s="202"/>
      <c r="AV1272" s="78"/>
      <c r="AW1272" s="231"/>
      <c r="AX1272" s="231"/>
      <c r="AY1272" s="253"/>
      <c r="AZ1272" s="64"/>
      <c r="BA1272" s="207"/>
      <c r="BB1272" s="207"/>
      <c r="BC1272" s="208"/>
      <c r="BD1272" s="210"/>
      <c r="BE1272" s="211"/>
      <c r="BF1272" s="211"/>
      <c r="BG1272" s="212"/>
      <c r="BH1272" s="213"/>
      <c r="BI1272" s="214"/>
      <c r="BJ1272" s="214"/>
      <c r="BK1272" s="215"/>
      <c r="BL1272" s="112"/>
      <c r="BM1272" s="233"/>
      <c r="BN1272" s="233"/>
      <c r="BO1272" s="255"/>
      <c r="BP1272" s="69"/>
      <c r="BQ1272" s="69"/>
      <c r="BR1272" s="69"/>
      <c r="BS1272" s="217"/>
      <c r="BT1272" s="218"/>
      <c r="BU1272" s="259"/>
      <c r="BV1272" s="259"/>
      <c r="BW1272" s="260"/>
      <c r="BX1272" s="219"/>
      <c r="BY1272" s="257"/>
      <c r="BZ1272" s="257"/>
      <c r="CA1272" s="257"/>
      <c r="CB1272" s="221"/>
      <c r="CC1272" s="222"/>
      <c r="CD1272" s="222"/>
      <c r="CE1272" s="222"/>
      <c r="CF1272" s="49"/>
    </row>
    <row r="1273" spans="1:84" s="62" customFormat="1" ht="15" customHeight="1">
      <c r="A1273" s="49"/>
      <c r="B1273" s="2">
        <v>1090</v>
      </c>
      <c r="C1273" s="2">
        <v>138</v>
      </c>
      <c r="D1273" s="49" t="s">
        <v>1181</v>
      </c>
      <c r="E1273" s="49" t="s">
        <v>1827</v>
      </c>
      <c r="F1273" s="93" t="s">
        <v>1182</v>
      </c>
      <c r="G1273" s="85">
        <v>1979</v>
      </c>
      <c r="H1273" s="49" t="s">
        <v>36</v>
      </c>
      <c r="I1273" s="49" t="s">
        <v>36</v>
      </c>
      <c r="J1273" s="105">
        <f t="shared" si="95"/>
        <v>80.709999999999994</v>
      </c>
      <c r="K1273" s="249">
        <f t="shared" si="96"/>
        <v>81.25</v>
      </c>
      <c r="L1273" s="51">
        <f t="shared" si="97"/>
        <v>1</v>
      </c>
      <c r="M1273" s="52" t="str">
        <f t="shared" si="98"/>
        <v>nie</v>
      </c>
      <c r="N1273" s="106">
        <f>IF($M1273="ano",LARGE((Q1273,U1273,Y1273,AC1273,AG1273,AK1273,AO1273,AS1273,AW1273,BA1273,BE1273,BI1273,BM1273,BQ1273,BU1273,BY1273,CC1273),1)+LARGE((Q1273,U1273,Y1273,AC1273,AG1273,AK1273,AO1273,AS1273,AW1273,BA1273,BE1273,BI1273,BM1273,BQ1273,BU1273,BY1273,CC1273),2)+LARGE((Q1273,U1273,Y1273,AC1273,AG1273,AK1273,AO1273,AS1273,AW1273,BA1273,BE1273,BI1273,BM1273,BQ1273,BU1273,BY1273,CC1273),3)+LARGE((Q1273,U1273,Y1273,AC1273,AG1273,AK1273,AO1273,AS1273,AW1273,BA1273,BE1273,BI1273,BM1273,BQ1273,BU1273,BY1273,CC1273),4)+LARGE((Q1273,U1273,Y1273,AC1273,AG1273,AK1273,AO1273,AS1273,AW1273,BA1273,BE1273,BI1273,BM1273,BQ1273,BU1273,BY1273,CC1273),5),J1273)</f>
        <v>80.709999999999994</v>
      </c>
      <c r="O1273" s="250">
        <f>IF($M1273="ano",LARGE((S1273,W1273,AA1273,AE1273,AI1273,AM1273,AQ1273,AU1273,AY1273,BC1273,BG1273,BK1273,BO1273,BS1273,BW1273,CA1273,CE1273),1)+LARGE((S1273,W1273,AA1273,AE1273,AI1273,AM1273,AQ1273,AU1273,AY1273,BC1273,BG1273,BK1273,BO1273,BS1273,BW1273,CA1273,CE1273),2)+LARGE((S1273,W1273,AA1273,AE1273,AI1273,AM1273,AQ1273,AU1273,AY1273,BC1273,BG1273,BK1273,BO1273,BS1273,BW1273,CA1273,CE1273),3)+LARGE((S1273,W1273,AA1273,AE1273,AI1273,AM1273,AQ1273,AU1273,AY1273,BC1273,BG1273,BK1273,BO1273,BS1273,BW1273,CA1273,CE1273),4)+LARGE((S1273,W1273,AA1273,AE1273,AI1273,AM1273,AQ1273,AU1273,AY1273,BC1273,BG1273,BK1273,BO1273,BS1273,BW1273,CA1273,CE1273),5),K1273)</f>
        <v>81.25</v>
      </c>
      <c r="P1273" s="54"/>
      <c r="Q1273" s="55"/>
      <c r="R1273" s="55"/>
      <c r="S1273" s="55"/>
      <c r="T1273" s="56"/>
      <c r="U1273" s="57"/>
      <c r="V1273" s="57"/>
      <c r="W1273" s="57"/>
      <c r="X1273" s="58"/>
      <c r="Y1273" s="59"/>
      <c r="Z1273" s="59"/>
      <c r="AA1273" s="59"/>
      <c r="AB1273" s="77"/>
      <c r="AC1273" s="60"/>
      <c r="AD1273" s="60"/>
      <c r="AE1273" s="60"/>
      <c r="AF1273" s="61"/>
      <c r="AG1273" s="61"/>
      <c r="AH1273" s="61"/>
      <c r="AI1273" s="61"/>
      <c r="AJ1273" s="200"/>
      <c r="AK1273" s="201"/>
      <c r="AL1273" s="201"/>
      <c r="AM1273" s="201"/>
      <c r="AO1273" s="63"/>
      <c r="AP1273" s="63"/>
      <c r="AQ1273" s="63"/>
      <c r="AR1273" s="77"/>
      <c r="AS1273" s="60"/>
      <c r="AT1273" s="60"/>
      <c r="AU1273" s="60"/>
      <c r="AV1273" s="78"/>
      <c r="AW1273" s="79"/>
      <c r="AX1273" s="79"/>
      <c r="AY1273" s="79"/>
      <c r="AZ1273" s="64"/>
      <c r="BA1273" s="65"/>
      <c r="BB1273" s="65"/>
      <c r="BC1273" s="65"/>
      <c r="BD1273" s="66"/>
      <c r="BE1273" s="67"/>
      <c r="BF1273" s="67"/>
      <c r="BG1273" s="67"/>
      <c r="BH1273" s="73"/>
      <c r="BI1273" s="74"/>
      <c r="BJ1273" s="74"/>
      <c r="BK1273" s="74"/>
      <c r="BL1273" s="68"/>
      <c r="BM1273" s="68"/>
      <c r="BN1273" s="68"/>
      <c r="BO1273" s="68"/>
      <c r="BP1273" s="69"/>
      <c r="BQ1273" s="69"/>
      <c r="BR1273" s="69"/>
      <c r="BS1273" s="69"/>
      <c r="BT1273" s="218">
        <v>7.1643518518518523E-2</v>
      </c>
      <c r="BU1273" s="256">
        <v>80.709999999999994</v>
      </c>
      <c r="BV1273" s="218">
        <v>7.1170671296296298E-2</v>
      </c>
      <c r="BW1273" s="262">
        <v>81.25</v>
      </c>
      <c r="BX1273" s="219"/>
      <c r="BY1273" s="257"/>
      <c r="BZ1273" s="257"/>
      <c r="CA1273" s="257"/>
      <c r="CB1273" s="221"/>
      <c r="CC1273" s="222"/>
      <c r="CD1273" s="222"/>
      <c r="CE1273" s="222"/>
      <c r="CF1273" s="49"/>
    </row>
    <row r="1274" spans="1:84" s="62" customFormat="1" ht="15" customHeight="1">
      <c r="A1274" s="49"/>
      <c r="B1274" s="2">
        <v>1096</v>
      </c>
      <c r="C1274" s="2">
        <v>139</v>
      </c>
      <c r="D1274" s="47" t="s">
        <v>1757</v>
      </c>
      <c r="E1274" s="47" t="s">
        <v>1563</v>
      </c>
      <c r="F1274" s="89" t="s">
        <v>1758</v>
      </c>
      <c r="G1274" s="48">
        <v>1971</v>
      </c>
      <c r="H1274" s="49" t="s">
        <v>36</v>
      </c>
      <c r="I1274" s="2" t="str">
        <f>IF(G1274&lt;=1953,"Z60",IF(G1274&lt;=1963,"Z50",IF(G1274&lt;=1973,"Z40","Z")))</f>
        <v>Z40</v>
      </c>
      <c r="J1274" s="105">
        <f t="shared" si="95"/>
        <v>76.989999999999995</v>
      </c>
      <c r="K1274" s="249">
        <f t="shared" si="96"/>
        <v>80.61</v>
      </c>
      <c r="L1274" s="51">
        <f t="shared" si="97"/>
        <v>1</v>
      </c>
      <c r="M1274" s="52" t="str">
        <f t="shared" si="98"/>
        <v>nie</v>
      </c>
      <c r="N1274" s="106">
        <f>IF($M1274="ano",LARGE((Q1274,U1274,Y1274,AC1274,AG1274,AK1274,AO1274,AS1274,AW1274,BA1274,BE1274,BI1274,BM1274,BQ1274,BU1274,BY1274,CC1274),1)+LARGE((Q1274,U1274,Y1274,AC1274,AG1274,AK1274,AO1274,AS1274,AW1274,BA1274,BE1274,BI1274,BM1274,BQ1274,BU1274,BY1274,CC1274),2)+LARGE((Q1274,U1274,Y1274,AC1274,AG1274,AK1274,AO1274,AS1274,AW1274,BA1274,BE1274,BI1274,BM1274,BQ1274,BU1274,BY1274,CC1274),3)+LARGE((Q1274,U1274,Y1274,AC1274,AG1274,AK1274,AO1274,AS1274,AW1274,BA1274,BE1274,BI1274,BM1274,BQ1274,BU1274,BY1274,CC1274),4)+LARGE((Q1274,U1274,Y1274,AC1274,AG1274,AK1274,AO1274,AS1274,AW1274,BA1274,BE1274,BI1274,BM1274,BQ1274,BU1274,BY1274,CC1274),5),J1274)</f>
        <v>76.989999999999995</v>
      </c>
      <c r="O1274" s="250">
        <f>IF($M1274="ano",LARGE((S1274,W1274,AA1274,AE1274,AI1274,AM1274,AQ1274,AU1274,AY1274,BC1274,BG1274,BK1274,BO1274,BS1274,BW1274,CA1274,CE1274),1)+LARGE((S1274,W1274,AA1274,AE1274,AI1274,AM1274,AQ1274,AU1274,AY1274,BC1274,BG1274,BK1274,BO1274,BS1274,BW1274,CA1274,CE1274),2)+LARGE((S1274,W1274,AA1274,AE1274,AI1274,AM1274,AQ1274,AU1274,AY1274,BC1274,BG1274,BK1274,BO1274,BS1274,BW1274,CA1274,CE1274),3)+LARGE((S1274,W1274,AA1274,AE1274,AI1274,AM1274,AQ1274,AU1274,AY1274,BC1274,BG1274,BK1274,BO1274,BS1274,BW1274,CA1274,CE1274),4)+LARGE((S1274,W1274,AA1274,AE1274,AI1274,AM1274,AQ1274,AU1274,AY1274,BC1274,BG1274,BK1274,BO1274,BS1274,BW1274,CA1274,CE1274),5),K1274)</f>
        <v>80.61</v>
      </c>
      <c r="P1274" s="191"/>
      <c r="Q1274" s="192"/>
      <c r="R1274" s="192"/>
      <c r="S1274" s="193"/>
      <c r="T1274" s="194"/>
      <c r="U1274" s="195"/>
      <c r="V1274" s="195"/>
      <c r="W1274" s="196"/>
      <c r="X1274" s="197">
        <v>8.0752314814814818E-2</v>
      </c>
      <c r="Y1274" s="261">
        <v>76.989999999999995</v>
      </c>
      <c r="Z1274" s="197">
        <v>7.7126535879629629E-2</v>
      </c>
      <c r="AA1274" s="261">
        <v>80.61</v>
      </c>
      <c r="AB1274" s="200"/>
      <c r="AC1274" s="201"/>
      <c r="AD1274" s="201"/>
      <c r="AE1274" s="202"/>
      <c r="AF1274" s="203"/>
      <c r="AG1274" s="204" t="s">
        <v>247</v>
      </c>
      <c r="AH1274" s="204"/>
      <c r="AI1274" s="205"/>
      <c r="AJ1274" s="200"/>
      <c r="AK1274" s="201" t="s">
        <v>247</v>
      </c>
      <c r="AL1274" s="201"/>
      <c r="AM1274" s="202"/>
      <c r="AN1274" s="206"/>
      <c r="AO1274" s="207" t="s">
        <v>247</v>
      </c>
      <c r="AP1274" s="207"/>
      <c r="AQ1274" s="208"/>
      <c r="AR1274" s="77"/>
      <c r="AS1274" s="60"/>
      <c r="AT1274" s="60"/>
      <c r="AU1274" s="202"/>
      <c r="AV1274" s="78"/>
      <c r="AW1274" s="231"/>
      <c r="AX1274" s="231"/>
      <c r="AY1274" s="253"/>
      <c r="AZ1274" s="64"/>
      <c r="BA1274" s="207"/>
      <c r="BB1274" s="207"/>
      <c r="BC1274" s="208"/>
      <c r="BD1274" s="210"/>
      <c r="BE1274" s="211"/>
      <c r="BF1274" s="211"/>
      <c r="BG1274" s="212"/>
      <c r="BH1274" s="213"/>
      <c r="BI1274" s="214"/>
      <c r="BJ1274" s="214"/>
      <c r="BK1274" s="215"/>
      <c r="BL1274" s="112"/>
      <c r="BM1274" s="233"/>
      <c r="BN1274" s="233"/>
      <c r="BO1274" s="255"/>
      <c r="BP1274" s="216"/>
      <c r="BQ1274" s="216"/>
      <c r="BR1274" s="216"/>
      <c r="BS1274" s="217"/>
      <c r="BT1274" s="218"/>
      <c r="BU1274" s="259"/>
      <c r="BV1274" s="259"/>
      <c r="BW1274" s="260"/>
      <c r="BX1274" s="219"/>
      <c r="BY1274" s="257"/>
      <c r="BZ1274" s="257"/>
      <c r="CA1274" s="257"/>
      <c r="CB1274" s="221"/>
      <c r="CC1274" s="222"/>
      <c r="CD1274" s="222"/>
      <c r="CE1274" s="222"/>
      <c r="CF1274" s="49"/>
    </row>
    <row r="1275" spans="1:84" s="62" customFormat="1" ht="15" customHeight="1">
      <c r="A1275" s="49"/>
      <c r="B1275" s="2">
        <v>1098</v>
      </c>
      <c r="C1275" s="2">
        <v>140</v>
      </c>
      <c r="D1275" s="49" t="s">
        <v>611</v>
      </c>
      <c r="E1275" s="49" t="s">
        <v>2220</v>
      </c>
      <c r="F1275" s="93" t="s">
        <v>417</v>
      </c>
      <c r="G1275" s="85" t="s">
        <v>279</v>
      </c>
      <c r="H1275" s="49" t="s">
        <v>36</v>
      </c>
      <c r="I1275" s="49" t="s">
        <v>36</v>
      </c>
      <c r="J1275" s="105">
        <f t="shared" si="95"/>
        <v>78.14</v>
      </c>
      <c r="K1275" s="249">
        <f t="shared" si="96"/>
        <v>80.28</v>
      </c>
      <c r="L1275" s="51">
        <f t="shared" si="97"/>
        <v>1</v>
      </c>
      <c r="M1275" s="52" t="str">
        <f t="shared" si="98"/>
        <v>nie</v>
      </c>
      <c r="N1275" s="106">
        <f>IF($M1275="ano",LARGE((Q1275,U1275,Y1275,AC1275,AG1275,AK1275,AO1275,AS1275,AW1275,BA1275,BE1275,BI1275,BM1275,BQ1275,BU1275,BY1275,CC1275),1)+LARGE((Q1275,U1275,Y1275,AC1275,AG1275,AK1275,AO1275,AS1275,AW1275,BA1275,BE1275,BI1275,BM1275,BQ1275,BU1275,BY1275,CC1275),2)+LARGE((Q1275,U1275,Y1275,AC1275,AG1275,AK1275,AO1275,AS1275,AW1275,BA1275,BE1275,BI1275,BM1275,BQ1275,BU1275,BY1275,CC1275),3)+LARGE((Q1275,U1275,Y1275,AC1275,AG1275,AK1275,AO1275,AS1275,AW1275,BA1275,BE1275,BI1275,BM1275,BQ1275,BU1275,BY1275,CC1275),4)+LARGE((Q1275,U1275,Y1275,AC1275,AG1275,AK1275,AO1275,AS1275,AW1275,BA1275,BE1275,BI1275,BM1275,BQ1275,BU1275,BY1275,CC1275),5),J1275)</f>
        <v>78.14</v>
      </c>
      <c r="O1275" s="250">
        <f>IF($M1275="ano",LARGE((S1275,W1275,AA1275,AE1275,AI1275,AM1275,AQ1275,AU1275,AY1275,BC1275,BG1275,BK1275,BO1275,BS1275,BW1275,CA1275,CE1275),1)+LARGE((S1275,W1275,AA1275,AE1275,AI1275,AM1275,AQ1275,AU1275,AY1275,BC1275,BG1275,BK1275,BO1275,BS1275,BW1275,CA1275,CE1275),2)+LARGE((S1275,W1275,AA1275,AE1275,AI1275,AM1275,AQ1275,AU1275,AY1275,BC1275,BG1275,BK1275,BO1275,BS1275,BW1275,CA1275,CE1275),3)+LARGE((S1275,W1275,AA1275,AE1275,AI1275,AM1275,AQ1275,AU1275,AY1275,BC1275,BG1275,BK1275,BO1275,BS1275,BW1275,CA1275,CE1275),4)+LARGE((S1275,W1275,AA1275,AE1275,AI1275,AM1275,AQ1275,AU1275,AY1275,BC1275,BG1275,BK1275,BO1275,BS1275,BW1275,CA1275,CE1275),5),K1275)</f>
        <v>80.28</v>
      </c>
      <c r="P1275" s="54"/>
      <c r="Q1275" s="55"/>
      <c r="R1275" s="55"/>
      <c r="S1275" s="193"/>
      <c r="T1275" s="56"/>
      <c r="U1275" s="57"/>
      <c r="V1275" s="57"/>
      <c r="W1275" s="196"/>
      <c r="X1275" s="58"/>
      <c r="Y1275" s="59" t="s">
        <v>247</v>
      </c>
      <c r="Z1275" s="59"/>
      <c r="AA1275" s="199" t="s">
        <v>247</v>
      </c>
      <c r="AB1275" s="77"/>
      <c r="AC1275" s="60"/>
      <c r="AD1275" s="60"/>
      <c r="AE1275" s="202"/>
      <c r="AF1275" s="61"/>
      <c r="AG1275" s="61"/>
      <c r="AH1275" s="61"/>
      <c r="AI1275" s="205"/>
      <c r="AJ1275" s="200"/>
      <c r="AK1275" s="201" t="s">
        <v>247</v>
      </c>
      <c r="AL1275" s="201"/>
      <c r="AM1275" s="202"/>
      <c r="AN1275" s="206">
        <v>4.1076388888888891E-2</v>
      </c>
      <c r="AO1275" s="251">
        <v>78.14</v>
      </c>
      <c r="AP1275" s="206">
        <v>3.9983756944444449E-2</v>
      </c>
      <c r="AQ1275" s="251">
        <v>80.28</v>
      </c>
      <c r="AR1275" s="77"/>
      <c r="AS1275" s="60"/>
      <c r="AT1275" s="60"/>
      <c r="AU1275" s="202"/>
      <c r="AV1275" s="78"/>
      <c r="AW1275" s="231"/>
      <c r="AX1275" s="231"/>
      <c r="AY1275" s="253"/>
      <c r="AZ1275" s="64"/>
      <c r="BA1275" s="207"/>
      <c r="BB1275" s="207"/>
      <c r="BC1275" s="208"/>
      <c r="BD1275" s="210"/>
      <c r="BE1275" s="211"/>
      <c r="BF1275" s="211"/>
      <c r="BG1275" s="212"/>
      <c r="BH1275" s="213"/>
      <c r="BI1275" s="214"/>
      <c r="BJ1275" s="214"/>
      <c r="BK1275" s="215"/>
      <c r="BL1275" s="112"/>
      <c r="BM1275" s="233"/>
      <c r="BN1275" s="233"/>
      <c r="BO1275" s="255"/>
      <c r="BP1275" s="69"/>
      <c r="BQ1275" s="69"/>
      <c r="BR1275" s="69"/>
      <c r="BS1275" s="217"/>
      <c r="BT1275" s="218"/>
      <c r="BU1275" s="259"/>
      <c r="BV1275" s="259"/>
      <c r="BW1275" s="260"/>
      <c r="BX1275" s="219"/>
      <c r="BY1275" s="257"/>
      <c r="BZ1275" s="257"/>
      <c r="CA1275" s="257"/>
      <c r="CB1275" s="221"/>
      <c r="CC1275" s="222"/>
      <c r="CD1275" s="222"/>
      <c r="CE1275" s="222"/>
      <c r="CF1275" s="49"/>
    </row>
    <row r="1276" spans="1:84" s="62" customFormat="1" ht="15" customHeight="1">
      <c r="A1276" s="49"/>
      <c r="B1276" s="2">
        <v>1099</v>
      </c>
      <c r="C1276" s="2">
        <v>141</v>
      </c>
      <c r="D1276" s="49" t="s">
        <v>174</v>
      </c>
      <c r="E1276" s="49" t="s">
        <v>87</v>
      </c>
      <c r="F1276" s="93" t="s">
        <v>2119</v>
      </c>
      <c r="G1276" s="85">
        <v>1981</v>
      </c>
      <c r="H1276" s="49" t="s">
        <v>36</v>
      </c>
      <c r="I1276" s="2" t="str">
        <f>IF(G1276&lt;=1953,"Z60",IF(G1276&lt;=1963,"Z50",IF(G1276&lt;=1973,"Z40","Z")))</f>
        <v>Z</v>
      </c>
      <c r="J1276" s="105">
        <f t="shared" si="95"/>
        <v>80.010000000000005</v>
      </c>
      <c r="K1276" s="249">
        <f t="shared" si="96"/>
        <v>80.210000000000008</v>
      </c>
      <c r="L1276" s="51">
        <f t="shared" si="97"/>
        <v>1</v>
      </c>
      <c r="M1276" s="52" t="str">
        <f t="shared" si="98"/>
        <v>nie</v>
      </c>
      <c r="N1276" s="106">
        <f>IF($M1276="ano",LARGE((Q1276,U1276,Y1276,AC1276,AG1276,AK1276,AO1276,AS1276,AW1276,BA1276,BE1276,BI1276,BM1276,BQ1276,BU1276,BY1276,CC1276),1)+LARGE((Q1276,U1276,Y1276,AC1276,AG1276,AK1276,AO1276,AS1276,AW1276,BA1276,BE1276,BI1276,BM1276,BQ1276,BU1276,BY1276,CC1276),2)+LARGE((Q1276,U1276,Y1276,AC1276,AG1276,AK1276,AO1276,AS1276,AW1276,BA1276,BE1276,BI1276,BM1276,BQ1276,BU1276,BY1276,CC1276),3)+LARGE((Q1276,U1276,Y1276,AC1276,AG1276,AK1276,AO1276,AS1276,AW1276,BA1276,BE1276,BI1276,BM1276,BQ1276,BU1276,BY1276,CC1276),4)+LARGE((Q1276,U1276,Y1276,AC1276,AG1276,AK1276,AO1276,AS1276,AW1276,BA1276,BE1276,BI1276,BM1276,BQ1276,BU1276,BY1276,CC1276),5),J1276)</f>
        <v>80.010000000000005</v>
      </c>
      <c r="O1276" s="250">
        <f>IF($M1276="ano",LARGE((S1276,W1276,AA1276,AE1276,AI1276,AM1276,AQ1276,AU1276,AY1276,BC1276,BG1276,BK1276,BO1276,BS1276,BW1276,CA1276,CE1276),1)+LARGE((S1276,W1276,AA1276,AE1276,AI1276,AM1276,AQ1276,AU1276,AY1276,BC1276,BG1276,BK1276,BO1276,BS1276,BW1276,CA1276,CE1276),2)+LARGE((S1276,W1276,AA1276,AE1276,AI1276,AM1276,AQ1276,AU1276,AY1276,BC1276,BG1276,BK1276,BO1276,BS1276,BW1276,CA1276,CE1276),3)+LARGE((S1276,W1276,AA1276,AE1276,AI1276,AM1276,AQ1276,AU1276,AY1276,BC1276,BG1276,BK1276,BO1276,BS1276,BW1276,CA1276,CE1276),4)+LARGE((S1276,W1276,AA1276,AE1276,AI1276,AM1276,AQ1276,AU1276,AY1276,BC1276,BG1276,BK1276,BO1276,BS1276,BW1276,CA1276,CE1276),5),K1276)</f>
        <v>80.210000000000008</v>
      </c>
      <c r="P1276" s="54"/>
      <c r="Q1276" s="55"/>
      <c r="R1276" s="55"/>
      <c r="S1276" s="193"/>
      <c r="T1276" s="56"/>
      <c r="U1276" s="57"/>
      <c r="V1276" s="57"/>
      <c r="W1276" s="196"/>
      <c r="X1276" s="58"/>
      <c r="Y1276" s="59" t="s">
        <v>247</v>
      </c>
      <c r="Z1276" s="59"/>
      <c r="AA1276" s="199" t="s">
        <v>247</v>
      </c>
      <c r="AB1276" s="200">
        <v>7.7442129629629639E-2</v>
      </c>
      <c r="AC1276" s="252">
        <v>80.010000000000005</v>
      </c>
      <c r="AD1276" s="200">
        <v>7.7256268518518537E-2</v>
      </c>
      <c r="AE1276" s="252">
        <v>80.210000000000008</v>
      </c>
      <c r="AF1276" s="61"/>
      <c r="AG1276" s="61"/>
      <c r="AH1276" s="61"/>
      <c r="AI1276" s="205"/>
      <c r="AJ1276" s="200"/>
      <c r="AK1276" s="201" t="s">
        <v>247</v>
      </c>
      <c r="AL1276" s="201"/>
      <c r="AM1276" s="202"/>
      <c r="AN1276" s="206"/>
      <c r="AO1276" s="207" t="s">
        <v>247</v>
      </c>
      <c r="AP1276" s="207"/>
      <c r="AQ1276" s="208"/>
      <c r="AR1276" s="77"/>
      <c r="AS1276" s="60"/>
      <c r="AT1276" s="60"/>
      <c r="AU1276" s="202"/>
      <c r="AV1276" s="78"/>
      <c r="AW1276" s="231"/>
      <c r="AX1276" s="231"/>
      <c r="AY1276" s="253"/>
      <c r="AZ1276" s="64"/>
      <c r="BA1276" s="207"/>
      <c r="BB1276" s="207"/>
      <c r="BC1276" s="208"/>
      <c r="BD1276" s="210"/>
      <c r="BE1276" s="211"/>
      <c r="BF1276" s="211"/>
      <c r="BG1276" s="212"/>
      <c r="BH1276" s="213"/>
      <c r="BI1276" s="214"/>
      <c r="BJ1276" s="214"/>
      <c r="BK1276" s="215"/>
      <c r="BL1276" s="112"/>
      <c r="BM1276" s="233"/>
      <c r="BN1276" s="233"/>
      <c r="BO1276" s="255"/>
      <c r="BP1276" s="69"/>
      <c r="BQ1276" s="69"/>
      <c r="BR1276" s="69"/>
      <c r="BS1276" s="217"/>
      <c r="BT1276" s="218"/>
      <c r="BU1276" s="259"/>
      <c r="BV1276" s="259"/>
      <c r="BW1276" s="260"/>
      <c r="BX1276" s="219"/>
      <c r="BY1276" s="257"/>
      <c r="BZ1276" s="257"/>
      <c r="CA1276" s="257"/>
      <c r="CB1276" s="221"/>
      <c r="CC1276" s="222"/>
      <c r="CD1276" s="222"/>
      <c r="CE1276" s="222"/>
      <c r="CF1276" s="49"/>
    </row>
    <row r="1277" spans="1:84" s="62" customFormat="1" ht="15" customHeight="1">
      <c r="A1277" s="49"/>
      <c r="B1277" s="2">
        <v>1100</v>
      </c>
      <c r="C1277" s="2">
        <v>142</v>
      </c>
      <c r="D1277" s="49" t="s">
        <v>924</v>
      </c>
      <c r="E1277" s="49" t="s">
        <v>919</v>
      </c>
      <c r="F1277" s="93" t="s">
        <v>1542</v>
      </c>
      <c r="G1277" s="85">
        <v>1966</v>
      </c>
      <c r="H1277" s="49" t="s">
        <v>36</v>
      </c>
      <c r="I1277" s="49" t="s">
        <v>130</v>
      </c>
      <c r="J1277" s="105">
        <f t="shared" si="95"/>
        <v>73.12</v>
      </c>
      <c r="K1277" s="249">
        <f t="shared" si="96"/>
        <v>80.029999999999987</v>
      </c>
      <c r="L1277" s="51">
        <f t="shared" si="97"/>
        <v>3</v>
      </c>
      <c r="M1277" s="52" t="str">
        <f t="shared" si="98"/>
        <v>nie</v>
      </c>
      <c r="N1277" s="106">
        <f>IF($M1277="ano",LARGE((Q1277,U1277,Y1277,AC1277,AG1277,AK1277,AO1277,AS1277,AW1277,BA1277,BE1277,BI1277,BM1277,BQ1277,BU1277,BY1277,CC1277),1)+LARGE((Q1277,U1277,Y1277,AC1277,AG1277,AK1277,AO1277,AS1277,AW1277,BA1277,BE1277,BI1277,BM1277,BQ1277,BU1277,BY1277,CC1277),2)+LARGE((Q1277,U1277,Y1277,AC1277,AG1277,AK1277,AO1277,AS1277,AW1277,BA1277,BE1277,BI1277,BM1277,BQ1277,BU1277,BY1277,CC1277),3)+LARGE((Q1277,U1277,Y1277,AC1277,AG1277,AK1277,AO1277,AS1277,AW1277,BA1277,BE1277,BI1277,BM1277,BQ1277,BU1277,BY1277,CC1277),4)+LARGE((Q1277,U1277,Y1277,AC1277,AG1277,AK1277,AO1277,AS1277,AW1277,BA1277,BE1277,BI1277,BM1277,BQ1277,BU1277,BY1277,CC1277),5),J1277)</f>
        <v>73.12</v>
      </c>
      <c r="O1277" s="250">
        <f>IF($M1277="ano",LARGE((S1277,W1277,AA1277,AE1277,AI1277,AM1277,AQ1277,AU1277,AY1277,BC1277,BG1277,BK1277,BO1277,BS1277,BW1277,CA1277,CE1277),1)+LARGE((S1277,W1277,AA1277,AE1277,AI1277,AM1277,AQ1277,AU1277,AY1277,BC1277,BG1277,BK1277,BO1277,BS1277,BW1277,CA1277,CE1277),2)+LARGE((S1277,W1277,AA1277,AE1277,AI1277,AM1277,AQ1277,AU1277,AY1277,BC1277,BG1277,BK1277,BO1277,BS1277,BW1277,CA1277,CE1277),3)+LARGE((S1277,W1277,AA1277,AE1277,AI1277,AM1277,AQ1277,AU1277,AY1277,BC1277,BG1277,BK1277,BO1277,BS1277,BW1277,CA1277,CE1277),4)+LARGE((S1277,W1277,AA1277,AE1277,AI1277,AM1277,AQ1277,AU1277,AY1277,BC1277,BG1277,BK1277,BO1277,BS1277,BW1277,CA1277,CE1277),5),K1277)</f>
        <v>80.029999999999987</v>
      </c>
      <c r="P1277" s="54"/>
      <c r="Q1277" s="55"/>
      <c r="R1277" s="55"/>
      <c r="S1277" s="55"/>
      <c r="T1277" s="56"/>
      <c r="U1277" s="57"/>
      <c r="V1277" s="57"/>
      <c r="W1277" s="57"/>
      <c r="X1277" s="58"/>
      <c r="Y1277" s="59" t="s">
        <v>247</v>
      </c>
      <c r="Z1277" s="59"/>
      <c r="AA1277" s="59" t="s">
        <v>247</v>
      </c>
      <c r="AB1277" s="77"/>
      <c r="AC1277" s="60"/>
      <c r="AD1277" s="60"/>
      <c r="AE1277" s="60"/>
      <c r="AF1277" s="61"/>
      <c r="AG1277" s="61"/>
      <c r="AH1277" s="61"/>
      <c r="AI1277" s="61"/>
      <c r="AJ1277" s="200"/>
      <c r="AK1277" s="201"/>
      <c r="AL1277" s="201"/>
      <c r="AM1277" s="201"/>
      <c r="AO1277" s="63"/>
      <c r="AP1277" s="63"/>
      <c r="AQ1277" s="63"/>
      <c r="AR1277" s="77"/>
      <c r="AS1277" s="60"/>
      <c r="AT1277" s="60"/>
      <c r="AU1277" s="60"/>
      <c r="AV1277" s="78"/>
      <c r="AW1277" s="79"/>
      <c r="AX1277" s="79"/>
      <c r="AY1277" s="79"/>
      <c r="AZ1277" s="64"/>
      <c r="BA1277" s="65"/>
      <c r="BB1277" s="65"/>
      <c r="BC1277" s="65"/>
      <c r="BD1277" s="210">
        <v>8.8738425925925915E-2</v>
      </c>
      <c r="BE1277" s="258">
        <v>37.58</v>
      </c>
      <c r="BF1277" s="210">
        <v>8.1098047453703692E-2</v>
      </c>
      <c r="BG1277" s="258">
        <v>41.129999999999995</v>
      </c>
      <c r="BH1277" s="213"/>
      <c r="BI1277" s="214"/>
      <c r="BJ1277" s="214"/>
      <c r="BK1277" s="215"/>
      <c r="BL1277" s="112"/>
      <c r="BM1277" s="233"/>
      <c r="BN1277" s="233"/>
      <c r="BO1277" s="255"/>
      <c r="BP1277" s="69"/>
      <c r="BQ1277" s="69"/>
      <c r="BR1277" s="69"/>
      <c r="BS1277" s="69"/>
      <c r="BT1277" s="218">
        <v>8.200231481481482E-2</v>
      </c>
      <c r="BU1277" s="256">
        <v>34.54</v>
      </c>
      <c r="BV1277" s="218">
        <v>7.4941915509259271E-2</v>
      </c>
      <c r="BW1277" s="262">
        <v>37.799999999999997</v>
      </c>
      <c r="BX1277" s="219"/>
      <c r="BY1277" s="257"/>
      <c r="BZ1277" s="257"/>
      <c r="CA1277" s="257"/>
      <c r="CB1277" s="221">
        <v>9.8796296296296299E-2</v>
      </c>
      <c r="CC1277" s="222">
        <v>1</v>
      </c>
      <c r="CD1277" s="221">
        <v>9.0289935185185188E-2</v>
      </c>
      <c r="CE1277" s="222">
        <v>1.1000000000000001</v>
      </c>
      <c r="CF1277" s="49"/>
    </row>
    <row r="1278" spans="1:84" s="62" customFormat="1" ht="15" customHeight="1">
      <c r="A1278" s="49"/>
      <c r="B1278" s="2">
        <v>1102</v>
      </c>
      <c r="C1278" s="2">
        <v>143</v>
      </c>
      <c r="D1278" s="49" t="s">
        <v>587</v>
      </c>
      <c r="E1278" s="49" t="s">
        <v>70</v>
      </c>
      <c r="F1278" s="93" t="s">
        <v>440</v>
      </c>
      <c r="G1278" s="85" t="s">
        <v>318</v>
      </c>
      <c r="H1278" s="49" t="s">
        <v>36</v>
      </c>
      <c r="I1278" s="49" t="s">
        <v>36</v>
      </c>
      <c r="J1278" s="105">
        <f t="shared" si="95"/>
        <v>79.67</v>
      </c>
      <c r="K1278" s="249">
        <f t="shared" si="96"/>
        <v>79.67</v>
      </c>
      <c r="L1278" s="51">
        <f t="shared" si="97"/>
        <v>3</v>
      </c>
      <c r="M1278" s="52" t="str">
        <f t="shared" si="98"/>
        <v>nie</v>
      </c>
      <c r="N1278" s="106">
        <f>IF($M1278="ano",LARGE((Q1278,U1278,Y1278,AC1278,AG1278,AK1278,AO1278,AS1278,AW1278,BA1278,BE1278,BI1278,BM1278,BQ1278,BU1278,BY1278,CC1278),1)+LARGE((Q1278,U1278,Y1278,AC1278,AG1278,AK1278,AO1278,AS1278,AW1278,BA1278,BE1278,BI1278,BM1278,BQ1278,BU1278,BY1278,CC1278),2)+LARGE((Q1278,U1278,Y1278,AC1278,AG1278,AK1278,AO1278,AS1278,AW1278,BA1278,BE1278,BI1278,BM1278,BQ1278,BU1278,BY1278,CC1278),3)+LARGE((Q1278,U1278,Y1278,AC1278,AG1278,AK1278,AO1278,AS1278,AW1278,BA1278,BE1278,BI1278,BM1278,BQ1278,BU1278,BY1278,CC1278),4)+LARGE((Q1278,U1278,Y1278,AC1278,AG1278,AK1278,AO1278,AS1278,AW1278,BA1278,BE1278,BI1278,BM1278,BQ1278,BU1278,BY1278,CC1278),5),J1278)</f>
        <v>79.67</v>
      </c>
      <c r="O1278" s="250">
        <f>IF($M1278="ano",LARGE((S1278,W1278,AA1278,AE1278,AI1278,AM1278,AQ1278,AU1278,AY1278,BC1278,BG1278,BK1278,BO1278,BS1278,BW1278,CA1278,CE1278),1)+LARGE((S1278,W1278,AA1278,AE1278,AI1278,AM1278,AQ1278,AU1278,AY1278,BC1278,BG1278,BK1278,BO1278,BS1278,BW1278,CA1278,CE1278),2)+LARGE((S1278,W1278,AA1278,AE1278,AI1278,AM1278,AQ1278,AU1278,AY1278,BC1278,BG1278,BK1278,BO1278,BS1278,BW1278,CA1278,CE1278),3)+LARGE((S1278,W1278,AA1278,AE1278,AI1278,AM1278,AQ1278,AU1278,AY1278,BC1278,BG1278,BK1278,BO1278,BS1278,BW1278,CA1278,CE1278),4)+LARGE((S1278,W1278,AA1278,AE1278,AI1278,AM1278,AQ1278,AU1278,AY1278,BC1278,BG1278,BK1278,BO1278,BS1278,BW1278,CA1278,CE1278),5),K1278)</f>
        <v>79.67</v>
      </c>
      <c r="P1278" s="54"/>
      <c r="Q1278" s="55"/>
      <c r="R1278" s="55"/>
      <c r="S1278" s="193"/>
      <c r="T1278" s="56"/>
      <c r="U1278" s="57"/>
      <c r="V1278" s="57"/>
      <c r="W1278" s="196"/>
      <c r="X1278" s="58"/>
      <c r="Y1278" s="59" t="s">
        <v>247</v>
      </c>
      <c r="Z1278" s="59"/>
      <c r="AA1278" s="199" t="s">
        <v>247</v>
      </c>
      <c r="AB1278" s="77"/>
      <c r="AC1278" s="60"/>
      <c r="AD1278" s="60"/>
      <c r="AE1278" s="202"/>
      <c r="AF1278" s="61"/>
      <c r="AG1278" s="61"/>
      <c r="AH1278" s="61"/>
      <c r="AI1278" s="205"/>
      <c r="AJ1278" s="200"/>
      <c r="AK1278" s="201"/>
      <c r="AL1278" s="201"/>
      <c r="AM1278" s="202"/>
      <c r="AN1278" s="206">
        <v>4.6053240740740742E-2</v>
      </c>
      <c r="AO1278" s="251">
        <v>39.15</v>
      </c>
      <c r="AP1278" s="206">
        <v>4.6053240740740742E-2</v>
      </c>
      <c r="AQ1278" s="251">
        <v>39.15</v>
      </c>
      <c r="AR1278" s="134">
        <v>6.6041666666666665E-2</v>
      </c>
      <c r="AS1278" s="127">
        <v>13.15</v>
      </c>
      <c r="AT1278" s="134">
        <v>6.6041666666666665E-2</v>
      </c>
      <c r="AU1278" s="252">
        <v>13.15</v>
      </c>
      <c r="AV1278" s="78"/>
      <c r="AW1278" s="231"/>
      <c r="AX1278" s="231"/>
      <c r="AY1278" s="253"/>
      <c r="AZ1278" s="64"/>
      <c r="BA1278" s="207"/>
      <c r="BB1278" s="207"/>
      <c r="BC1278" s="208"/>
      <c r="BD1278" s="210">
        <v>9.1238425925925917E-2</v>
      </c>
      <c r="BE1278" s="258">
        <v>27.37</v>
      </c>
      <c r="BF1278" s="210">
        <v>9.1238425925925917E-2</v>
      </c>
      <c r="BG1278" s="258">
        <v>27.37</v>
      </c>
      <c r="BH1278" s="213"/>
      <c r="BI1278" s="214"/>
      <c r="BJ1278" s="214"/>
      <c r="BK1278" s="215"/>
      <c r="BL1278" s="112"/>
      <c r="BM1278" s="233"/>
      <c r="BN1278" s="233"/>
      <c r="BO1278" s="255"/>
      <c r="BP1278" s="69"/>
      <c r="BQ1278" s="69"/>
      <c r="BR1278" s="69"/>
      <c r="BS1278" s="217"/>
      <c r="BT1278" s="218"/>
      <c r="BU1278" s="259"/>
      <c r="BV1278" s="259"/>
      <c r="BW1278" s="260"/>
      <c r="BX1278" s="219"/>
      <c r="BY1278" s="257"/>
      <c r="BZ1278" s="257"/>
      <c r="CA1278" s="257"/>
      <c r="CB1278" s="221"/>
      <c r="CC1278" s="222"/>
      <c r="CD1278" s="222"/>
      <c r="CE1278" s="222"/>
      <c r="CF1278" s="49"/>
    </row>
    <row r="1279" spans="1:84" s="62" customFormat="1" ht="15" customHeight="1">
      <c r="A1279" s="49"/>
      <c r="B1279" s="2">
        <v>1104</v>
      </c>
      <c r="C1279" s="2">
        <v>144</v>
      </c>
      <c r="D1279" s="49" t="s">
        <v>766</v>
      </c>
      <c r="E1279" s="49" t="s">
        <v>1729</v>
      </c>
      <c r="F1279" s="93" t="s">
        <v>1542</v>
      </c>
      <c r="G1279" s="85">
        <v>1985</v>
      </c>
      <c r="H1279" s="49" t="s">
        <v>36</v>
      </c>
      <c r="I1279" s="49" t="s">
        <v>36</v>
      </c>
      <c r="J1279" s="105">
        <f t="shared" si="95"/>
        <v>78.95</v>
      </c>
      <c r="K1279" s="249">
        <f t="shared" si="96"/>
        <v>78.95</v>
      </c>
      <c r="L1279" s="51">
        <f t="shared" si="97"/>
        <v>1</v>
      </c>
      <c r="M1279" s="52" t="str">
        <f t="shared" si="98"/>
        <v>nie</v>
      </c>
      <c r="N1279" s="106">
        <f>IF($M1279="ano",LARGE((Q1279,U1279,Y1279,AC1279,AG1279,AK1279,AO1279,AS1279,AW1279,BA1279,BE1279,BI1279,BM1279,BQ1279,BU1279,BY1279,CC1279),1)+LARGE((Q1279,U1279,Y1279,AC1279,AG1279,AK1279,AO1279,AS1279,AW1279,BA1279,BE1279,BI1279,BM1279,BQ1279,BU1279,BY1279,CC1279),2)+LARGE((Q1279,U1279,Y1279,AC1279,AG1279,AK1279,AO1279,AS1279,AW1279,BA1279,BE1279,BI1279,BM1279,BQ1279,BU1279,BY1279,CC1279),3)+LARGE((Q1279,U1279,Y1279,AC1279,AG1279,AK1279,AO1279,AS1279,AW1279,BA1279,BE1279,BI1279,BM1279,BQ1279,BU1279,BY1279,CC1279),4)+LARGE((Q1279,U1279,Y1279,AC1279,AG1279,AK1279,AO1279,AS1279,AW1279,BA1279,BE1279,BI1279,BM1279,BQ1279,BU1279,BY1279,CC1279),5),J1279)</f>
        <v>78.95</v>
      </c>
      <c r="O1279" s="250">
        <f>IF($M1279="ano",LARGE((S1279,W1279,AA1279,AE1279,AI1279,AM1279,AQ1279,AU1279,AY1279,BC1279,BG1279,BK1279,BO1279,BS1279,BW1279,CA1279,CE1279),1)+LARGE((S1279,W1279,AA1279,AE1279,AI1279,AM1279,AQ1279,AU1279,AY1279,BC1279,BG1279,BK1279,BO1279,BS1279,BW1279,CA1279,CE1279),2)+LARGE((S1279,W1279,AA1279,AE1279,AI1279,AM1279,AQ1279,AU1279,AY1279,BC1279,BG1279,BK1279,BO1279,BS1279,BW1279,CA1279,CE1279),3)+LARGE((S1279,W1279,AA1279,AE1279,AI1279,AM1279,AQ1279,AU1279,AY1279,BC1279,BG1279,BK1279,BO1279,BS1279,BW1279,CA1279,CE1279),4)+LARGE((S1279,W1279,AA1279,AE1279,AI1279,AM1279,AQ1279,AU1279,AY1279,BC1279,BG1279,BK1279,BO1279,BS1279,BW1279,CA1279,CE1279),5),K1279)</f>
        <v>78.95</v>
      </c>
      <c r="P1279" s="54"/>
      <c r="Q1279" s="55"/>
      <c r="R1279" s="55"/>
      <c r="S1279" s="55"/>
      <c r="T1279" s="56"/>
      <c r="U1279" s="57"/>
      <c r="V1279" s="57"/>
      <c r="W1279" s="57"/>
      <c r="X1279" s="58"/>
      <c r="Y1279" s="59" t="s">
        <v>247</v>
      </c>
      <c r="Z1279" s="59"/>
      <c r="AA1279" s="59" t="s">
        <v>247</v>
      </c>
      <c r="AB1279" s="77"/>
      <c r="AC1279" s="60"/>
      <c r="AD1279" s="60"/>
      <c r="AE1279" s="60"/>
      <c r="AF1279" s="61"/>
      <c r="AG1279" s="61"/>
      <c r="AH1279" s="61"/>
      <c r="AI1279" s="61"/>
      <c r="AJ1279" s="200"/>
      <c r="AK1279" s="201"/>
      <c r="AL1279" s="201"/>
      <c r="AM1279" s="201"/>
      <c r="AO1279" s="63"/>
      <c r="AP1279" s="63"/>
      <c r="AQ1279" s="63"/>
      <c r="AR1279" s="77"/>
      <c r="AS1279" s="60"/>
      <c r="AT1279" s="60"/>
      <c r="AU1279" s="60"/>
      <c r="AV1279" s="78">
        <v>9.9733796296296306E-2</v>
      </c>
      <c r="AW1279" s="263">
        <v>78.95</v>
      </c>
      <c r="AX1279" s="78">
        <v>9.9733796296296306E-2</v>
      </c>
      <c r="AY1279" s="263">
        <v>78.95</v>
      </c>
      <c r="AZ1279" s="64"/>
      <c r="BA1279" s="207"/>
      <c r="BB1279" s="207"/>
      <c r="BC1279" s="208"/>
      <c r="BD1279" s="210"/>
      <c r="BE1279" s="211"/>
      <c r="BF1279" s="211"/>
      <c r="BG1279" s="212"/>
      <c r="BH1279" s="213"/>
      <c r="BI1279" s="214"/>
      <c r="BJ1279" s="214"/>
      <c r="BK1279" s="215"/>
      <c r="BL1279" s="112"/>
      <c r="BM1279" s="233"/>
      <c r="BN1279" s="233"/>
      <c r="BO1279" s="255"/>
      <c r="BP1279" s="69"/>
      <c r="BQ1279" s="69"/>
      <c r="BR1279" s="69"/>
      <c r="BS1279" s="69"/>
      <c r="BT1279" s="218"/>
      <c r="BU1279" s="259"/>
      <c r="BV1279" s="259"/>
      <c r="BW1279" s="260"/>
      <c r="BX1279" s="219"/>
      <c r="BY1279" s="257"/>
      <c r="BZ1279" s="257"/>
      <c r="CA1279" s="257"/>
      <c r="CB1279" s="221"/>
      <c r="CC1279" s="222"/>
      <c r="CD1279" s="222"/>
      <c r="CE1279" s="222"/>
      <c r="CF1279" s="49"/>
    </row>
    <row r="1280" spans="1:84" s="62" customFormat="1" ht="15" customHeight="1">
      <c r="A1280" s="49"/>
      <c r="B1280" s="2">
        <v>1112</v>
      </c>
      <c r="C1280" s="2">
        <v>145</v>
      </c>
      <c r="D1280" s="49" t="s">
        <v>460</v>
      </c>
      <c r="E1280" s="49" t="s">
        <v>1517</v>
      </c>
      <c r="F1280" s="93" t="s">
        <v>367</v>
      </c>
      <c r="G1280" s="85">
        <v>1970</v>
      </c>
      <c r="H1280" s="49" t="s">
        <v>36</v>
      </c>
      <c r="I1280" s="49" t="s">
        <v>130</v>
      </c>
      <c r="J1280" s="105">
        <f t="shared" si="95"/>
        <v>73.7</v>
      </c>
      <c r="K1280" s="249">
        <f t="shared" si="96"/>
        <v>77.760000000000005</v>
      </c>
      <c r="L1280" s="51">
        <f t="shared" si="97"/>
        <v>1</v>
      </c>
      <c r="M1280" s="52" t="str">
        <f t="shared" si="98"/>
        <v>nie</v>
      </c>
      <c r="N1280" s="106">
        <f>IF($M1280="ano",LARGE((Q1280,U1280,Y1280,AC1280,AG1280,AK1280,AO1280,AS1280,AW1280,BA1280,BE1280,BI1280,BM1280,BQ1280,BU1280,BY1280,CC1280),1)+LARGE((Q1280,U1280,Y1280,AC1280,AG1280,AK1280,AO1280,AS1280,AW1280,BA1280,BE1280,BI1280,BM1280,BQ1280,BU1280,BY1280,CC1280),2)+LARGE((Q1280,U1280,Y1280,AC1280,AG1280,AK1280,AO1280,AS1280,AW1280,BA1280,BE1280,BI1280,BM1280,BQ1280,BU1280,BY1280,CC1280),3)+LARGE((Q1280,U1280,Y1280,AC1280,AG1280,AK1280,AO1280,AS1280,AW1280,BA1280,BE1280,BI1280,BM1280,BQ1280,BU1280,BY1280,CC1280),4)+LARGE((Q1280,U1280,Y1280,AC1280,AG1280,AK1280,AO1280,AS1280,AW1280,BA1280,BE1280,BI1280,BM1280,BQ1280,BU1280,BY1280,CC1280),5),J1280)</f>
        <v>73.7</v>
      </c>
      <c r="O1280" s="250">
        <f>IF($M1280="ano",LARGE((S1280,W1280,AA1280,AE1280,AI1280,AM1280,AQ1280,AU1280,AY1280,BC1280,BG1280,BK1280,BO1280,BS1280,BW1280,CA1280,CE1280),1)+LARGE((S1280,W1280,AA1280,AE1280,AI1280,AM1280,AQ1280,AU1280,AY1280,BC1280,BG1280,BK1280,BO1280,BS1280,BW1280,CA1280,CE1280),2)+LARGE((S1280,W1280,AA1280,AE1280,AI1280,AM1280,AQ1280,AU1280,AY1280,BC1280,BG1280,BK1280,BO1280,BS1280,BW1280,CA1280,CE1280),3)+LARGE((S1280,W1280,AA1280,AE1280,AI1280,AM1280,AQ1280,AU1280,AY1280,BC1280,BG1280,BK1280,BO1280,BS1280,BW1280,CA1280,CE1280),4)+LARGE((S1280,W1280,AA1280,AE1280,AI1280,AM1280,AQ1280,AU1280,AY1280,BC1280,BG1280,BK1280,BO1280,BS1280,BW1280,CA1280,CE1280),5),K1280)</f>
        <v>77.760000000000005</v>
      </c>
      <c r="P1280" s="54"/>
      <c r="Q1280" s="55"/>
      <c r="R1280" s="55"/>
      <c r="S1280" s="193"/>
      <c r="T1280" s="56"/>
      <c r="U1280" s="57"/>
      <c r="V1280" s="57"/>
      <c r="W1280" s="196"/>
      <c r="X1280" s="58"/>
      <c r="Y1280" s="59" t="s">
        <v>247</v>
      </c>
      <c r="Z1280" s="59"/>
      <c r="AA1280" s="199" t="s">
        <v>247</v>
      </c>
      <c r="AB1280" s="77"/>
      <c r="AC1280" s="60"/>
      <c r="AD1280" s="60"/>
      <c r="AE1280" s="202"/>
      <c r="AF1280" s="61"/>
      <c r="AG1280" s="61"/>
      <c r="AH1280" s="61"/>
      <c r="AI1280" s="205"/>
      <c r="AJ1280" s="200"/>
      <c r="AK1280" s="201" t="s">
        <v>247</v>
      </c>
      <c r="AL1280" s="201"/>
      <c r="AM1280" s="202"/>
      <c r="AN1280" s="206">
        <v>4.1643518518518517E-2</v>
      </c>
      <c r="AO1280" s="251">
        <v>73.7</v>
      </c>
      <c r="AP1280" s="206">
        <v>3.9473891203703704E-2</v>
      </c>
      <c r="AQ1280" s="251">
        <v>77.760000000000005</v>
      </c>
      <c r="AR1280" s="77"/>
      <c r="AS1280" s="60"/>
      <c r="AT1280" s="60"/>
      <c r="AU1280" s="202"/>
      <c r="AV1280" s="78"/>
      <c r="AW1280" s="231"/>
      <c r="AX1280" s="231"/>
      <c r="AY1280" s="253"/>
      <c r="AZ1280" s="64"/>
      <c r="BA1280" s="207"/>
      <c r="BB1280" s="207"/>
      <c r="BC1280" s="208"/>
      <c r="BD1280" s="210"/>
      <c r="BE1280" s="211"/>
      <c r="BF1280" s="211"/>
      <c r="BG1280" s="212"/>
      <c r="BH1280" s="213"/>
      <c r="BI1280" s="214"/>
      <c r="BJ1280" s="214"/>
      <c r="BK1280" s="215"/>
      <c r="BL1280" s="112"/>
      <c r="BM1280" s="233"/>
      <c r="BN1280" s="233"/>
      <c r="BO1280" s="255"/>
      <c r="BP1280" s="69"/>
      <c r="BQ1280" s="69"/>
      <c r="BR1280" s="69"/>
      <c r="BS1280" s="217"/>
      <c r="BT1280" s="218"/>
      <c r="BU1280" s="259"/>
      <c r="BV1280" s="259"/>
      <c r="BW1280" s="260"/>
      <c r="BX1280" s="219"/>
      <c r="BY1280" s="257"/>
      <c r="BZ1280" s="257"/>
      <c r="CA1280" s="257"/>
      <c r="CB1280" s="221"/>
      <c r="CC1280" s="222"/>
      <c r="CD1280" s="222"/>
      <c r="CE1280" s="222"/>
      <c r="CF1280" s="49"/>
    </row>
    <row r="1281" spans="1:84" s="62" customFormat="1" ht="15" customHeight="1">
      <c r="A1281" s="49"/>
      <c r="B1281" s="2">
        <v>1115</v>
      </c>
      <c r="C1281" s="2">
        <v>146</v>
      </c>
      <c r="D1281" s="47" t="s">
        <v>1842</v>
      </c>
      <c r="E1281" s="47" t="s">
        <v>1841</v>
      </c>
      <c r="F1281" s="89" t="s">
        <v>1620</v>
      </c>
      <c r="G1281" s="48">
        <v>1965</v>
      </c>
      <c r="H1281" s="49" t="s">
        <v>36</v>
      </c>
      <c r="I1281" s="2" t="str">
        <f>IF(G1281&lt;=1953,"Z60",IF(G1281&lt;=1963,"Z50",IF(G1281&lt;=1973,"Z40","Z")))</f>
        <v>Z40</v>
      </c>
      <c r="J1281" s="105">
        <f t="shared" si="95"/>
        <v>69.679999999999993</v>
      </c>
      <c r="K1281" s="249">
        <f t="shared" si="96"/>
        <v>77.08</v>
      </c>
      <c r="L1281" s="51">
        <f t="shared" si="97"/>
        <v>2</v>
      </c>
      <c r="M1281" s="52" t="str">
        <f t="shared" si="98"/>
        <v>nie</v>
      </c>
      <c r="N1281" s="106">
        <f>IF($M1281="ano",LARGE((Q1281,U1281,Y1281,AC1281,AG1281,AK1281,AO1281,AS1281,AW1281,BA1281,BE1281,BI1281,BM1281,BQ1281,BU1281,BY1281,CC1281),1)+LARGE((Q1281,U1281,Y1281,AC1281,AG1281,AK1281,AO1281,AS1281,AW1281,BA1281,BE1281,BI1281,BM1281,BQ1281,BU1281,BY1281,CC1281),2)+LARGE((Q1281,U1281,Y1281,AC1281,AG1281,AK1281,AO1281,AS1281,AW1281,BA1281,BE1281,BI1281,BM1281,BQ1281,BU1281,BY1281,CC1281),3)+LARGE((Q1281,U1281,Y1281,AC1281,AG1281,AK1281,AO1281,AS1281,AW1281,BA1281,BE1281,BI1281,BM1281,BQ1281,BU1281,BY1281,CC1281),4)+LARGE((Q1281,U1281,Y1281,AC1281,AG1281,AK1281,AO1281,AS1281,AW1281,BA1281,BE1281,BI1281,BM1281,BQ1281,BU1281,BY1281,CC1281),5),J1281)</f>
        <v>69.679999999999993</v>
      </c>
      <c r="O1281" s="250">
        <f>IF($M1281="ano",LARGE((S1281,W1281,AA1281,AE1281,AI1281,AM1281,AQ1281,AU1281,AY1281,BC1281,BG1281,BK1281,BO1281,BS1281,BW1281,CA1281,CE1281),1)+LARGE((S1281,W1281,AA1281,AE1281,AI1281,AM1281,AQ1281,AU1281,AY1281,BC1281,BG1281,BK1281,BO1281,BS1281,BW1281,CA1281,CE1281),2)+LARGE((S1281,W1281,AA1281,AE1281,AI1281,AM1281,AQ1281,AU1281,AY1281,BC1281,BG1281,BK1281,BO1281,BS1281,BW1281,CA1281,CE1281),3)+LARGE((S1281,W1281,AA1281,AE1281,AI1281,AM1281,AQ1281,AU1281,AY1281,BC1281,BG1281,BK1281,BO1281,BS1281,BW1281,CA1281,CE1281),4)+LARGE((S1281,W1281,AA1281,AE1281,AI1281,AM1281,AQ1281,AU1281,AY1281,BC1281,BG1281,BK1281,BO1281,BS1281,BW1281,CA1281,CE1281),5),K1281)</f>
        <v>77.08</v>
      </c>
      <c r="P1281" s="191"/>
      <c r="Q1281" s="192"/>
      <c r="R1281" s="192"/>
      <c r="S1281" s="193"/>
      <c r="T1281" s="194"/>
      <c r="U1281" s="195"/>
      <c r="V1281" s="195"/>
      <c r="W1281" s="196"/>
      <c r="X1281" s="197">
        <v>9.2789351851851845E-2</v>
      </c>
      <c r="Y1281" s="261">
        <v>22.88</v>
      </c>
      <c r="Z1281" s="197">
        <v>8.3881574074074067E-2</v>
      </c>
      <c r="AA1281" s="261">
        <v>25.310000000000002</v>
      </c>
      <c r="AB1281" s="200"/>
      <c r="AC1281" s="201"/>
      <c r="AD1281" s="201"/>
      <c r="AE1281" s="202"/>
      <c r="AF1281" s="203"/>
      <c r="AG1281" s="204" t="s">
        <v>247</v>
      </c>
      <c r="AH1281" s="204"/>
      <c r="AI1281" s="205"/>
      <c r="AJ1281" s="200"/>
      <c r="AK1281" s="201" t="s">
        <v>247</v>
      </c>
      <c r="AL1281" s="201"/>
      <c r="AM1281" s="202"/>
      <c r="AN1281" s="206"/>
      <c r="AO1281" s="207" t="s">
        <v>247</v>
      </c>
      <c r="AP1281" s="207"/>
      <c r="AQ1281" s="208"/>
      <c r="AR1281" s="77"/>
      <c r="AS1281" s="60"/>
      <c r="AT1281" s="60"/>
      <c r="AU1281" s="202"/>
      <c r="AV1281" s="78"/>
      <c r="AW1281" s="231"/>
      <c r="AX1281" s="231"/>
      <c r="AY1281" s="253"/>
      <c r="AZ1281" s="64"/>
      <c r="BA1281" s="207"/>
      <c r="BB1281" s="207"/>
      <c r="BC1281" s="208"/>
      <c r="BD1281" s="210">
        <v>8.6481481481481479E-2</v>
      </c>
      <c r="BE1281" s="258">
        <v>46.8</v>
      </c>
      <c r="BF1281" s="210">
        <v>7.8179259259259254E-2</v>
      </c>
      <c r="BG1281" s="258">
        <v>51.769999999999996</v>
      </c>
      <c r="BH1281" s="213"/>
      <c r="BI1281" s="214"/>
      <c r="BJ1281" s="214"/>
      <c r="BK1281" s="215"/>
      <c r="BL1281" s="112"/>
      <c r="BM1281" s="233"/>
      <c r="BN1281" s="233"/>
      <c r="BO1281" s="255"/>
      <c r="BP1281" s="216"/>
      <c r="BQ1281" s="216"/>
      <c r="BR1281" s="216"/>
      <c r="BS1281" s="217"/>
      <c r="BT1281" s="218"/>
      <c r="BU1281" s="259"/>
      <c r="BV1281" s="259"/>
      <c r="BW1281" s="260"/>
      <c r="BX1281" s="219"/>
      <c r="BY1281" s="257"/>
      <c r="BZ1281" s="257"/>
      <c r="CA1281" s="257"/>
      <c r="CB1281" s="221"/>
      <c r="CC1281" s="222"/>
      <c r="CD1281" s="222"/>
      <c r="CE1281" s="222"/>
      <c r="CF1281" s="49"/>
    </row>
    <row r="1282" spans="1:84" s="62" customFormat="1" ht="15" customHeight="1">
      <c r="A1282" s="49"/>
      <c r="B1282" s="2">
        <v>1118</v>
      </c>
      <c r="C1282" s="2">
        <v>147</v>
      </c>
      <c r="D1282" s="49" t="s">
        <v>657</v>
      </c>
      <c r="E1282" s="49" t="s">
        <v>546</v>
      </c>
      <c r="F1282" s="93" t="s">
        <v>360</v>
      </c>
      <c r="G1282" s="85" t="s">
        <v>283</v>
      </c>
      <c r="H1282" s="49" t="s">
        <v>36</v>
      </c>
      <c r="I1282" s="49" t="s">
        <v>36</v>
      </c>
      <c r="J1282" s="105">
        <f t="shared" si="95"/>
        <v>75.510000000000005</v>
      </c>
      <c r="K1282" s="249">
        <f t="shared" si="96"/>
        <v>75.84</v>
      </c>
      <c r="L1282" s="51">
        <f t="shared" si="97"/>
        <v>1</v>
      </c>
      <c r="M1282" s="52" t="str">
        <f t="shared" si="98"/>
        <v>nie</v>
      </c>
      <c r="N1282" s="106">
        <f>IF($M1282="ano",LARGE((Q1282,U1282,Y1282,AC1282,AG1282,AK1282,AO1282,AS1282,AW1282,BA1282,BE1282,BI1282,BM1282,BQ1282,BU1282,BY1282,CC1282),1)+LARGE((Q1282,U1282,Y1282,AC1282,AG1282,AK1282,AO1282,AS1282,AW1282,BA1282,BE1282,BI1282,BM1282,BQ1282,BU1282,BY1282,CC1282),2)+LARGE((Q1282,U1282,Y1282,AC1282,AG1282,AK1282,AO1282,AS1282,AW1282,BA1282,BE1282,BI1282,BM1282,BQ1282,BU1282,BY1282,CC1282),3)+LARGE((Q1282,U1282,Y1282,AC1282,AG1282,AK1282,AO1282,AS1282,AW1282,BA1282,BE1282,BI1282,BM1282,BQ1282,BU1282,BY1282,CC1282),4)+LARGE((Q1282,U1282,Y1282,AC1282,AG1282,AK1282,AO1282,AS1282,AW1282,BA1282,BE1282,BI1282,BM1282,BQ1282,BU1282,BY1282,CC1282),5),J1282)</f>
        <v>75.510000000000005</v>
      </c>
      <c r="O1282" s="250">
        <f>IF($M1282="ano",LARGE((S1282,W1282,AA1282,AE1282,AI1282,AM1282,AQ1282,AU1282,AY1282,BC1282,BG1282,BK1282,BO1282,BS1282,BW1282,CA1282,CE1282),1)+LARGE((S1282,W1282,AA1282,AE1282,AI1282,AM1282,AQ1282,AU1282,AY1282,BC1282,BG1282,BK1282,BO1282,BS1282,BW1282,CA1282,CE1282),2)+LARGE((S1282,W1282,AA1282,AE1282,AI1282,AM1282,AQ1282,AU1282,AY1282,BC1282,BG1282,BK1282,BO1282,BS1282,BW1282,CA1282,CE1282),3)+LARGE((S1282,W1282,AA1282,AE1282,AI1282,AM1282,AQ1282,AU1282,AY1282,BC1282,BG1282,BK1282,BO1282,BS1282,BW1282,CA1282,CE1282),4)+LARGE((S1282,W1282,AA1282,AE1282,AI1282,AM1282,AQ1282,AU1282,AY1282,BC1282,BG1282,BK1282,BO1282,BS1282,BW1282,CA1282,CE1282),5),K1282)</f>
        <v>75.84</v>
      </c>
      <c r="P1282" s="54"/>
      <c r="Q1282" s="55"/>
      <c r="R1282" s="55"/>
      <c r="S1282" s="193"/>
      <c r="T1282" s="56"/>
      <c r="U1282" s="57"/>
      <c r="V1282" s="57"/>
      <c r="W1282" s="196"/>
      <c r="X1282" s="58"/>
      <c r="Y1282" s="59" t="s">
        <v>247</v>
      </c>
      <c r="Z1282" s="59"/>
      <c r="AA1282" s="199" t="s">
        <v>247</v>
      </c>
      <c r="AB1282" s="77"/>
      <c r="AC1282" s="60"/>
      <c r="AD1282" s="60"/>
      <c r="AE1282" s="202"/>
      <c r="AF1282" s="61"/>
      <c r="AG1282" s="61"/>
      <c r="AH1282" s="61"/>
      <c r="AI1282" s="205"/>
      <c r="AJ1282" s="200"/>
      <c r="AK1282" s="201" t="s">
        <v>247</v>
      </c>
      <c r="AL1282" s="201"/>
      <c r="AM1282" s="202"/>
      <c r="AN1282" s="206">
        <v>4.1412037037037039E-2</v>
      </c>
      <c r="AO1282" s="251">
        <v>75.510000000000005</v>
      </c>
      <c r="AP1282" s="206">
        <v>4.1233965277777777E-2</v>
      </c>
      <c r="AQ1282" s="251">
        <v>75.84</v>
      </c>
      <c r="AR1282" s="77"/>
      <c r="AS1282" s="60"/>
      <c r="AT1282" s="60"/>
      <c r="AU1282" s="202"/>
      <c r="AV1282" s="78"/>
      <c r="AW1282" s="231"/>
      <c r="AX1282" s="231"/>
      <c r="AY1282" s="253"/>
      <c r="AZ1282" s="64"/>
      <c r="BA1282" s="207"/>
      <c r="BB1282" s="207"/>
      <c r="BC1282" s="208"/>
      <c r="BD1282" s="210"/>
      <c r="BE1282" s="211"/>
      <c r="BF1282" s="211"/>
      <c r="BG1282" s="212"/>
      <c r="BH1282" s="213"/>
      <c r="BI1282" s="214"/>
      <c r="BJ1282" s="214"/>
      <c r="BK1282" s="215"/>
      <c r="BL1282" s="112"/>
      <c r="BM1282" s="233"/>
      <c r="BN1282" s="233"/>
      <c r="BO1282" s="255"/>
      <c r="BP1282" s="69"/>
      <c r="BQ1282" s="69"/>
      <c r="BR1282" s="69"/>
      <c r="BS1282" s="217"/>
      <c r="BT1282" s="218"/>
      <c r="BU1282" s="259"/>
      <c r="BV1282" s="259"/>
      <c r="BW1282" s="260"/>
      <c r="BX1282" s="219"/>
      <c r="BY1282" s="257"/>
      <c r="BZ1282" s="257"/>
      <c r="CA1282" s="257"/>
      <c r="CB1282" s="221"/>
      <c r="CC1282" s="222"/>
      <c r="CD1282" s="222"/>
      <c r="CE1282" s="222"/>
      <c r="CF1282" s="49"/>
    </row>
    <row r="1283" spans="1:84" s="62" customFormat="1" ht="15" customHeight="1">
      <c r="A1283" s="49"/>
      <c r="B1283" s="2">
        <v>1119</v>
      </c>
      <c r="C1283" s="2">
        <v>148</v>
      </c>
      <c r="D1283" s="47" t="s">
        <v>2331</v>
      </c>
      <c r="E1283" s="47" t="s">
        <v>2330</v>
      </c>
      <c r="F1283" s="89" t="s">
        <v>1954</v>
      </c>
      <c r="G1283" s="48">
        <v>1971</v>
      </c>
      <c r="H1283" s="49" t="s">
        <v>36</v>
      </c>
      <c r="I1283" s="2" t="str">
        <f>IF(G1283&lt;=1953,"Z60",IF(G1283&lt;=1963,"Z50",IF(G1283&lt;=1973,"Z40","Z")))</f>
        <v>Z40</v>
      </c>
      <c r="J1283" s="105">
        <f t="shared" si="95"/>
        <v>72.3</v>
      </c>
      <c r="K1283" s="249">
        <f t="shared" si="96"/>
        <v>75.7</v>
      </c>
      <c r="L1283" s="51">
        <f t="shared" si="97"/>
        <v>1</v>
      </c>
      <c r="M1283" s="52" t="str">
        <f t="shared" si="98"/>
        <v>nie</v>
      </c>
      <c r="N1283" s="106">
        <f>IF($M1283="ano",LARGE((Q1283,U1283,Y1283,AC1283,AG1283,AK1283,AO1283,AS1283,AW1283,BA1283,BE1283,BI1283,BM1283,BQ1283,BU1283,BY1283,CC1283),1)+LARGE((Q1283,U1283,Y1283,AC1283,AG1283,AK1283,AO1283,AS1283,AW1283,BA1283,BE1283,BI1283,BM1283,BQ1283,BU1283,BY1283,CC1283),2)+LARGE((Q1283,U1283,Y1283,AC1283,AG1283,AK1283,AO1283,AS1283,AW1283,BA1283,BE1283,BI1283,BM1283,BQ1283,BU1283,BY1283,CC1283),3)+LARGE((Q1283,U1283,Y1283,AC1283,AG1283,AK1283,AO1283,AS1283,AW1283,BA1283,BE1283,BI1283,BM1283,BQ1283,BU1283,BY1283,CC1283),4)+LARGE((Q1283,U1283,Y1283,AC1283,AG1283,AK1283,AO1283,AS1283,AW1283,BA1283,BE1283,BI1283,BM1283,BQ1283,BU1283,BY1283,CC1283),5),J1283)</f>
        <v>72.3</v>
      </c>
      <c r="O1283" s="250">
        <f>IF($M1283="ano",LARGE((S1283,W1283,AA1283,AE1283,AI1283,AM1283,AQ1283,AU1283,AY1283,BC1283,BG1283,BK1283,BO1283,BS1283,BW1283,CA1283,CE1283),1)+LARGE((S1283,W1283,AA1283,AE1283,AI1283,AM1283,AQ1283,AU1283,AY1283,BC1283,BG1283,BK1283,BO1283,BS1283,BW1283,CA1283,CE1283),2)+LARGE((S1283,W1283,AA1283,AE1283,AI1283,AM1283,AQ1283,AU1283,AY1283,BC1283,BG1283,BK1283,BO1283,BS1283,BW1283,CA1283,CE1283),3)+LARGE((S1283,W1283,AA1283,AE1283,AI1283,AM1283,AQ1283,AU1283,AY1283,BC1283,BG1283,BK1283,BO1283,BS1283,BW1283,CA1283,CE1283),4)+LARGE((S1283,W1283,AA1283,AE1283,AI1283,AM1283,AQ1283,AU1283,AY1283,BC1283,BG1283,BK1283,BO1283,BS1283,BW1283,CA1283,CE1283),5),K1283)</f>
        <v>75.7</v>
      </c>
      <c r="P1283" s="191"/>
      <c r="Q1283" s="192"/>
      <c r="R1283" s="192"/>
      <c r="S1283" s="193"/>
      <c r="T1283" s="194">
        <v>0.12638888888888888</v>
      </c>
      <c r="U1283" s="256">
        <v>72.3</v>
      </c>
      <c r="V1283" s="194">
        <v>0.12071402777777776</v>
      </c>
      <c r="W1283" s="256">
        <v>75.7</v>
      </c>
      <c r="X1283" s="197"/>
      <c r="Y1283" s="198" t="s">
        <v>247</v>
      </c>
      <c r="Z1283" s="198"/>
      <c r="AA1283" s="199" t="s">
        <v>247</v>
      </c>
      <c r="AB1283" s="200"/>
      <c r="AC1283" s="201"/>
      <c r="AD1283" s="201"/>
      <c r="AE1283" s="202"/>
      <c r="AF1283" s="203"/>
      <c r="AG1283" s="204" t="s">
        <v>247</v>
      </c>
      <c r="AH1283" s="204"/>
      <c r="AI1283" s="205"/>
      <c r="AJ1283" s="200"/>
      <c r="AK1283" s="201" t="s">
        <v>247</v>
      </c>
      <c r="AL1283" s="201"/>
      <c r="AM1283" s="202"/>
      <c r="AN1283" s="206"/>
      <c r="AO1283" s="207" t="s">
        <v>247</v>
      </c>
      <c r="AP1283" s="207"/>
      <c r="AQ1283" s="208"/>
      <c r="AR1283" s="77"/>
      <c r="AS1283" s="60"/>
      <c r="AT1283" s="60"/>
      <c r="AU1283" s="202"/>
      <c r="AV1283" s="78"/>
      <c r="AW1283" s="231"/>
      <c r="AX1283" s="231"/>
      <c r="AY1283" s="253"/>
      <c r="AZ1283" s="64"/>
      <c r="BA1283" s="207"/>
      <c r="BB1283" s="207"/>
      <c r="BC1283" s="208"/>
      <c r="BD1283" s="210"/>
      <c r="BE1283" s="211"/>
      <c r="BF1283" s="211"/>
      <c r="BG1283" s="212"/>
      <c r="BH1283" s="213"/>
      <c r="BI1283" s="214"/>
      <c r="BJ1283" s="214"/>
      <c r="BK1283" s="215"/>
      <c r="BL1283" s="112"/>
      <c r="BM1283" s="233"/>
      <c r="BN1283" s="233"/>
      <c r="BO1283" s="255"/>
      <c r="BP1283" s="216"/>
      <c r="BQ1283" s="216"/>
      <c r="BR1283" s="216"/>
      <c r="BS1283" s="217"/>
      <c r="BT1283" s="218"/>
      <c r="BU1283" s="259"/>
      <c r="BV1283" s="259"/>
      <c r="BW1283" s="260"/>
      <c r="BX1283" s="219"/>
      <c r="BY1283" s="257"/>
      <c r="BZ1283" s="257"/>
      <c r="CA1283" s="257"/>
      <c r="CB1283" s="221"/>
      <c r="CC1283" s="222"/>
      <c r="CD1283" s="222"/>
      <c r="CE1283" s="222"/>
      <c r="CF1283" s="49"/>
    </row>
    <row r="1284" spans="1:84" s="62" customFormat="1" ht="15" customHeight="1">
      <c r="A1284" s="49"/>
      <c r="B1284" s="2">
        <v>1122</v>
      </c>
      <c r="C1284" s="2">
        <v>149</v>
      </c>
      <c r="D1284" s="49" t="s">
        <v>638</v>
      </c>
      <c r="E1284" s="49" t="s">
        <v>639</v>
      </c>
      <c r="F1284" s="93" t="s">
        <v>420</v>
      </c>
      <c r="G1284" s="85" t="s">
        <v>258</v>
      </c>
      <c r="H1284" s="49" t="s">
        <v>36</v>
      </c>
      <c r="I1284" s="49" t="s">
        <v>36</v>
      </c>
      <c r="J1284" s="105">
        <f t="shared" si="95"/>
        <v>75.33</v>
      </c>
      <c r="K1284" s="249">
        <f t="shared" si="96"/>
        <v>75.52000000000001</v>
      </c>
      <c r="L1284" s="51">
        <f t="shared" si="97"/>
        <v>1</v>
      </c>
      <c r="M1284" s="52" t="str">
        <f t="shared" si="98"/>
        <v>nie</v>
      </c>
      <c r="N1284" s="106">
        <f>IF($M1284="ano",LARGE((Q1284,U1284,Y1284,AC1284,AG1284,AK1284,AO1284,AS1284,AW1284,BA1284,BE1284,BI1284,BM1284,BQ1284,BU1284,BY1284,CC1284),1)+LARGE((Q1284,U1284,Y1284,AC1284,AG1284,AK1284,AO1284,AS1284,AW1284,BA1284,BE1284,BI1284,BM1284,BQ1284,BU1284,BY1284,CC1284),2)+LARGE((Q1284,U1284,Y1284,AC1284,AG1284,AK1284,AO1284,AS1284,AW1284,BA1284,BE1284,BI1284,BM1284,BQ1284,BU1284,BY1284,CC1284),3)+LARGE((Q1284,U1284,Y1284,AC1284,AG1284,AK1284,AO1284,AS1284,AW1284,BA1284,BE1284,BI1284,BM1284,BQ1284,BU1284,BY1284,CC1284),4)+LARGE((Q1284,U1284,Y1284,AC1284,AG1284,AK1284,AO1284,AS1284,AW1284,BA1284,BE1284,BI1284,BM1284,BQ1284,BU1284,BY1284,CC1284),5),J1284)</f>
        <v>75.33</v>
      </c>
      <c r="O1284" s="250">
        <f>IF($M1284="ano",LARGE((S1284,W1284,AA1284,AE1284,AI1284,AM1284,AQ1284,AU1284,AY1284,BC1284,BG1284,BK1284,BO1284,BS1284,BW1284,CA1284,CE1284),1)+LARGE((S1284,W1284,AA1284,AE1284,AI1284,AM1284,AQ1284,AU1284,AY1284,BC1284,BG1284,BK1284,BO1284,BS1284,BW1284,CA1284,CE1284),2)+LARGE((S1284,W1284,AA1284,AE1284,AI1284,AM1284,AQ1284,AU1284,AY1284,BC1284,BG1284,BK1284,BO1284,BS1284,BW1284,CA1284,CE1284),3)+LARGE((S1284,W1284,AA1284,AE1284,AI1284,AM1284,AQ1284,AU1284,AY1284,BC1284,BG1284,BK1284,BO1284,BS1284,BW1284,CA1284,CE1284),4)+LARGE((S1284,W1284,AA1284,AE1284,AI1284,AM1284,AQ1284,AU1284,AY1284,BC1284,BG1284,BK1284,BO1284,BS1284,BW1284,CA1284,CE1284),5),K1284)</f>
        <v>75.52000000000001</v>
      </c>
      <c r="P1284" s="54"/>
      <c r="Q1284" s="55"/>
      <c r="R1284" s="55"/>
      <c r="S1284" s="193"/>
      <c r="T1284" s="56"/>
      <c r="U1284" s="57"/>
      <c r="V1284" s="57"/>
      <c r="W1284" s="196"/>
      <c r="X1284" s="58"/>
      <c r="Y1284" s="59" t="s">
        <v>247</v>
      </c>
      <c r="Z1284" s="59"/>
      <c r="AA1284" s="199" t="s">
        <v>247</v>
      </c>
      <c r="AB1284" s="77"/>
      <c r="AC1284" s="60"/>
      <c r="AD1284" s="60"/>
      <c r="AE1284" s="202"/>
      <c r="AF1284" s="61"/>
      <c r="AG1284" s="61"/>
      <c r="AH1284" s="61"/>
      <c r="AI1284" s="205"/>
      <c r="AJ1284" s="200"/>
      <c r="AK1284" s="201" t="s">
        <v>247</v>
      </c>
      <c r="AL1284" s="201"/>
      <c r="AM1284" s="202"/>
      <c r="AN1284" s="206">
        <v>4.1435185185185179E-2</v>
      </c>
      <c r="AO1284" s="251">
        <v>75.33</v>
      </c>
      <c r="AP1284" s="206">
        <v>4.1335740740740735E-2</v>
      </c>
      <c r="AQ1284" s="251">
        <v>75.52000000000001</v>
      </c>
      <c r="AR1284" s="77"/>
      <c r="AS1284" s="60"/>
      <c r="AT1284" s="60"/>
      <c r="AU1284" s="202"/>
      <c r="AV1284" s="78"/>
      <c r="AW1284" s="231"/>
      <c r="AX1284" s="231"/>
      <c r="AY1284" s="253"/>
      <c r="AZ1284" s="64"/>
      <c r="BA1284" s="207"/>
      <c r="BB1284" s="207"/>
      <c r="BC1284" s="208"/>
      <c r="BD1284" s="210"/>
      <c r="BE1284" s="211"/>
      <c r="BF1284" s="211"/>
      <c r="BG1284" s="212"/>
      <c r="BH1284" s="213"/>
      <c r="BI1284" s="214"/>
      <c r="BJ1284" s="214"/>
      <c r="BK1284" s="215"/>
      <c r="BL1284" s="112"/>
      <c r="BM1284" s="233"/>
      <c r="BN1284" s="233"/>
      <c r="BO1284" s="255"/>
      <c r="BP1284" s="69"/>
      <c r="BQ1284" s="69"/>
      <c r="BR1284" s="69"/>
      <c r="BS1284" s="217"/>
      <c r="BT1284" s="218"/>
      <c r="BU1284" s="259"/>
      <c r="BV1284" s="259"/>
      <c r="BW1284" s="260"/>
      <c r="BX1284" s="219"/>
      <c r="BY1284" s="257"/>
      <c r="BZ1284" s="257"/>
      <c r="CA1284" s="257"/>
      <c r="CB1284" s="221"/>
      <c r="CC1284" s="222"/>
      <c r="CD1284" s="222"/>
      <c r="CE1284" s="222"/>
      <c r="CF1284" s="49"/>
    </row>
    <row r="1285" spans="1:84" s="62" customFormat="1" ht="15" customHeight="1">
      <c r="A1285" s="49"/>
      <c r="B1285" s="2">
        <v>1128</v>
      </c>
      <c r="C1285" s="2">
        <v>150</v>
      </c>
      <c r="D1285" s="49" t="s">
        <v>925</v>
      </c>
      <c r="E1285" s="49" t="s">
        <v>1508</v>
      </c>
      <c r="F1285" s="93" t="s">
        <v>914</v>
      </c>
      <c r="G1285" s="85">
        <v>1986</v>
      </c>
      <c r="H1285" s="49" t="s">
        <v>36</v>
      </c>
      <c r="I1285" s="49" t="s">
        <v>36</v>
      </c>
      <c r="J1285" s="105">
        <f t="shared" si="95"/>
        <v>74.12</v>
      </c>
      <c r="K1285" s="249">
        <f t="shared" si="96"/>
        <v>74.12</v>
      </c>
      <c r="L1285" s="51">
        <f t="shared" si="97"/>
        <v>1</v>
      </c>
      <c r="M1285" s="52" t="str">
        <f t="shared" si="98"/>
        <v>nie</v>
      </c>
      <c r="N1285" s="106">
        <f>IF($M1285="ano",LARGE((Q1285,U1285,Y1285,AC1285,AG1285,AK1285,AO1285,AS1285,AW1285,BA1285,BE1285,BI1285,BM1285,BQ1285,BU1285,BY1285,CC1285),1)+LARGE((Q1285,U1285,Y1285,AC1285,AG1285,AK1285,AO1285,AS1285,AW1285,BA1285,BE1285,BI1285,BM1285,BQ1285,BU1285,BY1285,CC1285),2)+LARGE((Q1285,U1285,Y1285,AC1285,AG1285,AK1285,AO1285,AS1285,AW1285,BA1285,BE1285,BI1285,BM1285,BQ1285,BU1285,BY1285,CC1285),3)+LARGE((Q1285,U1285,Y1285,AC1285,AG1285,AK1285,AO1285,AS1285,AW1285,BA1285,BE1285,BI1285,BM1285,BQ1285,BU1285,BY1285,CC1285),4)+LARGE((Q1285,U1285,Y1285,AC1285,AG1285,AK1285,AO1285,AS1285,AW1285,BA1285,BE1285,BI1285,BM1285,BQ1285,BU1285,BY1285,CC1285),5),J1285)</f>
        <v>74.12</v>
      </c>
      <c r="O1285" s="250">
        <f>IF($M1285="ano",LARGE((S1285,W1285,AA1285,AE1285,AI1285,AM1285,AQ1285,AU1285,AY1285,BC1285,BG1285,BK1285,BO1285,BS1285,BW1285,CA1285,CE1285),1)+LARGE((S1285,W1285,AA1285,AE1285,AI1285,AM1285,AQ1285,AU1285,AY1285,BC1285,BG1285,BK1285,BO1285,BS1285,BW1285,CA1285,CE1285),2)+LARGE((S1285,W1285,AA1285,AE1285,AI1285,AM1285,AQ1285,AU1285,AY1285,BC1285,BG1285,BK1285,BO1285,BS1285,BW1285,CA1285,CE1285),3)+LARGE((S1285,W1285,AA1285,AE1285,AI1285,AM1285,AQ1285,AU1285,AY1285,BC1285,BG1285,BK1285,BO1285,BS1285,BW1285,CA1285,CE1285),4)+LARGE((S1285,W1285,AA1285,AE1285,AI1285,AM1285,AQ1285,AU1285,AY1285,BC1285,BG1285,BK1285,BO1285,BS1285,BW1285,CA1285,CE1285),5),K1285)</f>
        <v>74.12</v>
      </c>
      <c r="P1285" s="54"/>
      <c r="Q1285" s="55"/>
      <c r="R1285" s="55"/>
      <c r="S1285" s="55"/>
      <c r="T1285" s="56"/>
      <c r="U1285" s="57"/>
      <c r="V1285" s="57"/>
      <c r="W1285" s="57"/>
      <c r="X1285" s="58"/>
      <c r="Y1285" s="59" t="s">
        <v>247</v>
      </c>
      <c r="Z1285" s="59"/>
      <c r="AA1285" s="59" t="s">
        <v>247</v>
      </c>
      <c r="AB1285" s="77"/>
      <c r="AC1285" s="60"/>
      <c r="AD1285" s="60"/>
      <c r="AE1285" s="60"/>
      <c r="AF1285" s="61"/>
      <c r="AG1285" s="61"/>
      <c r="AH1285" s="61"/>
      <c r="AI1285" s="61"/>
      <c r="AJ1285" s="200"/>
      <c r="AK1285" s="201"/>
      <c r="AL1285" s="201"/>
      <c r="AM1285" s="201"/>
      <c r="AO1285" s="63"/>
      <c r="AP1285" s="63"/>
      <c r="AQ1285" s="63"/>
      <c r="AR1285" s="77"/>
      <c r="AS1285" s="60"/>
      <c r="AT1285" s="60"/>
      <c r="AU1285" s="60"/>
      <c r="AV1285" s="78"/>
      <c r="AW1285" s="79"/>
      <c r="AX1285" s="79"/>
      <c r="AY1285" s="79"/>
      <c r="AZ1285" s="64"/>
      <c r="BA1285" s="65"/>
      <c r="BB1285" s="65"/>
      <c r="BC1285" s="65"/>
      <c r="BD1285" s="210">
        <v>7.9791666666666664E-2</v>
      </c>
      <c r="BE1285" s="258">
        <v>74.12</v>
      </c>
      <c r="BF1285" s="210">
        <v>7.9791666666666664E-2</v>
      </c>
      <c r="BG1285" s="258">
        <v>74.12</v>
      </c>
      <c r="BH1285" s="213"/>
      <c r="BI1285" s="214"/>
      <c r="BJ1285" s="214"/>
      <c r="BK1285" s="215"/>
      <c r="BL1285" s="112"/>
      <c r="BM1285" s="233"/>
      <c r="BN1285" s="233"/>
      <c r="BO1285" s="255"/>
      <c r="BP1285" s="69"/>
      <c r="BQ1285" s="69"/>
      <c r="BR1285" s="69"/>
      <c r="BS1285" s="69"/>
      <c r="BT1285" s="218"/>
      <c r="BU1285" s="259"/>
      <c r="BV1285" s="259"/>
      <c r="BW1285" s="260"/>
      <c r="BX1285" s="219"/>
      <c r="BY1285" s="257"/>
      <c r="BZ1285" s="257"/>
      <c r="CA1285" s="257"/>
      <c r="CB1285" s="221"/>
      <c r="CC1285" s="222"/>
      <c r="CD1285" s="222"/>
      <c r="CE1285" s="222"/>
      <c r="CF1285" s="49"/>
    </row>
    <row r="1286" spans="1:84" s="62" customFormat="1" ht="15" customHeight="1">
      <c r="A1286" s="49"/>
      <c r="B1286" s="2">
        <v>1130</v>
      </c>
      <c r="C1286" s="2">
        <v>151</v>
      </c>
      <c r="D1286" s="49" t="s">
        <v>1394</v>
      </c>
      <c r="E1286" s="49" t="s">
        <v>1419</v>
      </c>
      <c r="F1286" s="93" t="s">
        <v>1355</v>
      </c>
      <c r="G1286" s="85">
        <v>1975</v>
      </c>
      <c r="H1286" s="49" t="s">
        <v>36</v>
      </c>
      <c r="I1286" s="49" t="s">
        <v>36</v>
      </c>
      <c r="J1286" s="105">
        <f t="shared" ref="J1286:J1349" si="99">SUMIF($P$5:$CF$5,"Body",P1286:CF1286)</f>
        <v>71.709999999999994</v>
      </c>
      <c r="K1286" s="249">
        <f t="shared" ref="K1286:K1349" si="100">SUMIF($P$5:$CF$5,"Body koef-vek",P1286:CF1286)</f>
        <v>73.290000000000006</v>
      </c>
      <c r="L1286" s="51">
        <f t="shared" ref="L1286:L1349" si="101">COUNT(Q1286,U1286,Y1286,AC1286,AG1286,AK1286,AO1286,AS1286,AW1286,BA1286,BE1286,BI1286,BM1286,BQ1286,BU1286,BY1286,CC1286)</f>
        <v>1</v>
      </c>
      <c r="M1286" s="52" t="str">
        <f t="shared" ref="M1286:M1349" si="102">IF(L1286&lt;=5,"nie","ano")</f>
        <v>nie</v>
      </c>
      <c r="N1286" s="106">
        <f>IF($M1286="ano",LARGE((Q1286,U1286,Y1286,AC1286,AG1286,AK1286,AO1286,AS1286,AW1286,BA1286,BE1286,BI1286,BM1286,BQ1286,BU1286,BY1286,CC1286),1)+LARGE((Q1286,U1286,Y1286,AC1286,AG1286,AK1286,AO1286,AS1286,AW1286,BA1286,BE1286,BI1286,BM1286,BQ1286,BU1286,BY1286,CC1286),2)+LARGE((Q1286,U1286,Y1286,AC1286,AG1286,AK1286,AO1286,AS1286,AW1286,BA1286,BE1286,BI1286,BM1286,BQ1286,BU1286,BY1286,CC1286),3)+LARGE((Q1286,U1286,Y1286,AC1286,AG1286,AK1286,AO1286,AS1286,AW1286,BA1286,BE1286,BI1286,BM1286,BQ1286,BU1286,BY1286,CC1286),4)+LARGE((Q1286,U1286,Y1286,AC1286,AG1286,AK1286,AO1286,AS1286,AW1286,BA1286,BE1286,BI1286,BM1286,BQ1286,BU1286,BY1286,CC1286),5),J1286)</f>
        <v>71.709999999999994</v>
      </c>
      <c r="O1286" s="250">
        <f>IF($M1286="ano",LARGE((S1286,W1286,AA1286,AE1286,AI1286,AM1286,AQ1286,AU1286,AY1286,BC1286,BG1286,BK1286,BO1286,BS1286,BW1286,CA1286,CE1286),1)+LARGE((S1286,W1286,AA1286,AE1286,AI1286,AM1286,AQ1286,AU1286,AY1286,BC1286,BG1286,BK1286,BO1286,BS1286,BW1286,CA1286,CE1286),2)+LARGE((S1286,W1286,AA1286,AE1286,AI1286,AM1286,AQ1286,AU1286,AY1286,BC1286,BG1286,BK1286,BO1286,BS1286,BW1286,CA1286,CE1286),3)+LARGE((S1286,W1286,AA1286,AE1286,AI1286,AM1286,AQ1286,AU1286,AY1286,BC1286,BG1286,BK1286,BO1286,BS1286,BW1286,CA1286,CE1286),4)+LARGE((S1286,W1286,AA1286,AE1286,AI1286,AM1286,AQ1286,AU1286,AY1286,BC1286,BG1286,BK1286,BO1286,BS1286,BW1286,CA1286,CE1286),5),K1286)</f>
        <v>73.290000000000006</v>
      </c>
      <c r="P1286" s="54"/>
      <c r="Q1286" s="55"/>
      <c r="R1286" s="55"/>
      <c r="S1286" s="55"/>
      <c r="T1286" s="56"/>
      <c r="U1286" s="57"/>
      <c r="V1286" s="57"/>
      <c r="W1286" s="57"/>
      <c r="X1286" s="58"/>
      <c r="Y1286" s="59"/>
      <c r="Z1286" s="59"/>
      <c r="AA1286" s="59"/>
      <c r="AB1286" s="77"/>
      <c r="AC1286" s="60"/>
      <c r="AD1286" s="60"/>
      <c r="AE1286" s="60"/>
      <c r="AF1286" s="61"/>
      <c r="AG1286" s="61"/>
      <c r="AH1286" s="61"/>
      <c r="AI1286" s="61"/>
      <c r="AJ1286" s="200"/>
      <c r="AK1286" s="201"/>
      <c r="AL1286" s="201"/>
      <c r="AM1286" s="201"/>
      <c r="AO1286" s="63"/>
      <c r="AP1286" s="63"/>
      <c r="AQ1286" s="63"/>
      <c r="AR1286" s="77"/>
      <c r="AS1286" s="60"/>
      <c r="AT1286" s="60"/>
      <c r="AU1286" s="60"/>
      <c r="AV1286" s="78"/>
      <c r="AW1286" s="79"/>
      <c r="AX1286" s="79"/>
      <c r="AY1286" s="79"/>
      <c r="AZ1286" s="64"/>
      <c r="BA1286" s="65"/>
      <c r="BB1286" s="65"/>
      <c r="BC1286" s="65"/>
      <c r="BD1286" s="66"/>
      <c r="BE1286" s="67"/>
      <c r="BF1286" s="67"/>
      <c r="BG1286" s="67"/>
      <c r="BH1286" s="73"/>
      <c r="BI1286" s="74"/>
      <c r="BJ1286" s="74"/>
      <c r="BK1286" s="74"/>
      <c r="BL1286" s="68"/>
      <c r="BM1286" s="68"/>
      <c r="BN1286" s="68"/>
      <c r="BO1286" s="68"/>
      <c r="BP1286" s="69"/>
      <c r="BQ1286" s="69"/>
      <c r="BR1286" s="69"/>
      <c r="BS1286" s="69"/>
      <c r="BT1286" s="75"/>
      <c r="BU1286" s="75"/>
      <c r="BV1286" s="75"/>
      <c r="BW1286" s="75"/>
      <c r="BX1286" s="219"/>
      <c r="BY1286" s="264"/>
      <c r="BZ1286" s="264"/>
      <c r="CA1286" s="257"/>
      <c r="CB1286" s="221">
        <v>7.8171296296296294E-2</v>
      </c>
      <c r="CC1286" s="222">
        <v>71.709999999999994</v>
      </c>
      <c r="CD1286" s="221">
        <v>7.6490613425925932E-2</v>
      </c>
      <c r="CE1286" s="222">
        <v>73.290000000000006</v>
      </c>
      <c r="CF1286" s="49"/>
    </row>
    <row r="1287" spans="1:84" s="62" customFormat="1" ht="15" customHeight="1">
      <c r="A1287" s="49"/>
      <c r="B1287" s="2">
        <v>1133</v>
      </c>
      <c r="C1287" s="2">
        <v>152</v>
      </c>
      <c r="D1287" s="47" t="s">
        <v>1770</v>
      </c>
      <c r="E1287" s="47" t="s">
        <v>1769</v>
      </c>
      <c r="F1287" s="89" t="s">
        <v>1771</v>
      </c>
      <c r="G1287" s="48">
        <v>1978</v>
      </c>
      <c r="H1287" s="49" t="s">
        <v>36</v>
      </c>
      <c r="I1287" s="2" t="str">
        <f>IF(G1287&lt;=1953,"Z60",IF(G1287&lt;=1963,"Z50",IF(G1287&lt;=1973,"Z40","Z")))</f>
        <v>Z</v>
      </c>
      <c r="J1287" s="105">
        <f t="shared" si="99"/>
        <v>70.38</v>
      </c>
      <c r="K1287" s="249">
        <f t="shared" si="100"/>
        <v>71.070000000000007</v>
      </c>
      <c r="L1287" s="51">
        <f t="shared" si="101"/>
        <v>1</v>
      </c>
      <c r="M1287" s="52" t="str">
        <f t="shared" si="102"/>
        <v>nie</v>
      </c>
      <c r="N1287" s="106">
        <f>IF($M1287="ano",LARGE((Q1287,U1287,Y1287,AC1287,AG1287,AK1287,AO1287,AS1287,AW1287,BA1287,BE1287,BI1287,BM1287,BQ1287,BU1287,BY1287,CC1287),1)+LARGE((Q1287,U1287,Y1287,AC1287,AG1287,AK1287,AO1287,AS1287,AW1287,BA1287,BE1287,BI1287,BM1287,BQ1287,BU1287,BY1287,CC1287),2)+LARGE((Q1287,U1287,Y1287,AC1287,AG1287,AK1287,AO1287,AS1287,AW1287,BA1287,BE1287,BI1287,BM1287,BQ1287,BU1287,BY1287,CC1287),3)+LARGE((Q1287,U1287,Y1287,AC1287,AG1287,AK1287,AO1287,AS1287,AW1287,BA1287,BE1287,BI1287,BM1287,BQ1287,BU1287,BY1287,CC1287),4)+LARGE((Q1287,U1287,Y1287,AC1287,AG1287,AK1287,AO1287,AS1287,AW1287,BA1287,BE1287,BI1287,BM1287,BQ1287,BU1287,BY1287,CC1287),5),J1287)</f>
        <v>70.38</v>
      </c>
      <c r="O1287" s="250">
        <f>IF($M1287="ano",LARGE((S1287,W1287,AA1287,AE1287,AI1287,AM1287,AQ1287,AU1287,AY1287,BC1287,BG1287,BK1287,BO1287,BS1287,BW1287,CA1287,CE1287),1)+LARGE((S1287,W1287,AA1287,AE1287,AI1287,AM1287,AQ1287,AU1287,AY1287,BC1287,BG1287,BK1287,BO1287,BS1287,BW1287,CA1287,CE1287),2)+LARGE((S1287,W1287,AA1287,AE1287,AI1287,AM1287,AQ1287,AU1287,AY1287,BC1287,BG1287,BK1287,BO1287,BS1287,BW1287,CA1287,CE1287),3)+LARGE((S1287,W1287,AA1287,AE1287,AI1287,AM1287,AQ1287,AU1287,AY1287,BC1287,BG1287,BK1287,BO1287,BS1287,BW1287,CA1287,CE1287),4)+LARGE((S1287,W1287,AA1287,AE1287,AI1287,AM1287,AQ1287,AU1287,AY1287,BC1287,BG1287,BK1287,BO1287,BS1287,BW1287,CA1287,CE1287),5),K1287)</f>
        <v>71.070000000000007</v>
      </c>
      <c r="P1287" s="191"/>
      <c r="Q1287" s="192"/>
      <c r="R1287" s="192"/>
      <c r="S1287" s="193"/>
      <c r="T1287" s="194"/>
      <c r="U1287" s="195"/>
      <c r="V1287" s="195"/>
      <c r="W1287" s="196"/>
      <c r="X1287" s="197">
        <v>8.222222222222221E-2</v>
      </c>
      <c r="Y1287" s="261">
        <v>70.38</v>
      </c>
      <c r="Z1287" s="197">
        <v>8.1432888888888874E-2</v>
      </c>
      <c r="AA1287" s="261">
        <v>71.070000000000007</v>
      </c>
      <c r="AB1287" s="200"/>
      <c r="AC1287" s="201"/>
      <c r="AD1287" s="201"/>
      <c r="AE1287" s="202"/>
      <c r="AF1287" s="203"/>
      <c r="AG1287" s="204" t="s">
        <v>247</v>
      </c>
      <c r="AH1287" s="204"/>
      <c r="AI1287" s="205"/>
      <c r="AJ1287" s="200"/>
      <c r="AK1287" s="201" t="s">
        <v>247</v>
      </c>
      <c r="AL1287" s="201"/>
      <c r="AM1287" s="202"/>
      <c r="AN1287" s="206"/>
      <c r="AO1287" s="207" t="s">
        <v>247</v>
      </c>
      <c r="AP1287" s="207"/>
      <c r="AQ1287" s="208"/>
      <c r="AR1287" s="77"/>
      <c r="AS1287" s="60"/>
      <c r="AT1287" s="60"/>
      <c r="AU1287" s="202"/>
      <c r="AV1287" s="78"/>
      <c r="AW1287" s="231"/>
      <c r="AX1287" s="231"/>
      <c r="AY1287" s="253"/>
      <c r="AZ1287" s="64"/>
      <c r="BA1287" s="207"/>
      <c r="BB1287" s="207"/>
      <c r="BC1287" s="208"/>
      <c r="BD1287" s="210"/>
      <c r="BE1287" s="211"/>
      <c r="BF1287" s="211"/>
      <c r="BG1287" s="212"/>
      <c r="BH1287" s="213"/>
      <c r="BI1287" s="214"/>
      <c r="BJ1287" s="214"/>
      <c r="BK1287" s="215"/>
      <c r="BL1287" s="112"/>
      <c r="BM1287" s="233"/>
      <c r="BN1287" s="233"/>
      <c r="BO1287" s="255"/>
      <c r="BP1287" s="216"/>
      <c r="BQ1287" s="216"/>
      <c r="BR1287" s="216"/>
      <c r="BS1287" s="217"/>
      <c r="BT1287" s="218"/>
      <c r="BU1287" s="259"/>
      <c r="BV1287" s="259"/>
      <c r="BW1287" s="260"/>
      <c r="BX1287" s="219"/>
      <c r="BY1287" s="257"/>
      <c r="BZ1287" s="257"/>
      <c r="CA1287" s="257"/>
      <c r="CB1287" s="221"/>
      <c r="CC1287" s="222"/>
      <c r="CD1287" s="222"/>
      <c r="CE1287" s="222"/>
      <c r="CF1287" s="49"/>
    </row>
    <row r="1288" spans="1:84" s="62" customFormat="1" ht="15" customHeight="1">
      <c r="A1288" s="49"/>
      <c r="B1288" s="2">
        <v>1134</v>
      </c>
      <c r="C1288" s="2">
        <v>153</v>
      </c>
      <c r="D1288" s="47" t="s">
        <v>1776</v>
      </c>
      <c r="E1288" s="47" t="s">
        <v>1775</v>
      </c>
      <c r="F1288" s="89" t="s">
        <v>1777</v>
      </c>
      <c r="G1288" s="48">
        <v>1973</v>
      </c>
      <c r="H1288" s="49" t="s">
        <v>36</v>
      </c>
      <c r="I1288" s="2" t="str">
        <f>IF(G1288&lt;=1953,"Z60",IF(G1288&lt;=1963,"Z50",IF(G1288&lt;=1973,"Z40","Z")))</f>
        <v>Z40</v>
      </c>
      <c r="J1288" s="105">
        <f t="shared" si="99"/>
        <v>68.510000000000005</v>
      </c>
      <c r="K1288" s="249">
        <f t="shared" si="100"/>
        <v>70.790000000000006</v>
      </c>
      <c r="L1288" s="51">
        <f t="shared" si="101"/>
        <v>1</v>
      </c>
      <c r="M1288" s="52" t="str">
        <f t="shared" si="102"/>
        <v>nie</v>
      </c>
      <c r="N1288" s="106">
        <f>IF($M1288="ano",LARGE((Q1288,U1288,Y1288,AC1288,AG1288,AK1288,AO1288,AS1288,AW1288,BA1288,BE1288,BI1288,BM1288,BQ1288,BU1288,BY1288,CC1288),1)+LARGE((Q1288,U1288,Y1288,AC1288,AG1288,AK1288,AO1288,AS1288,AW1288,BA1288,BE1288,BI1288,BM1288,BQ1288,BU1288,BY1288,CC1288),2)+LARGE((Q1288,U1288,Y1288,AC1288,AG1288,AK1288,AO1288,AS1288,AW1288,BA1288,BE1288,BI1288,BM1288,BQ1288,BU1288,BY1288,CC1288),3)+LARGE((Q1288,U1288,Y1288,AC1288,AG1288,AK1288,AO1288,AS1288,AW1288,BA1288,BE1288,BI1288,BM1288,BQ1288,BU1288,BY1288,CC1288),4)+LARGE((Q1288,U1288,Y1288,AC1288,AG1288,AK1288,AO1288,AS1288,AW1288,BA1288,BE1288,BI1288,BM1288,BQ1288,BU1288,BY1288,CC1288),5),J1288)</f>
        <v>68.510000000000005</v>
      </c>
      <c r="O1288" s="250">
        <f>IF($M1288="ano",LARGE((S1288,W1288,AA1288,AE1288,AI1288,AM1288,AQ1288,AU1288,AY1288,BC1288,BG1288,BK1288,BO1288,BS1288,BW1288,CA1288,CE1288),1)+LARGE((S1288,W1288,AA1288,AE1288,AI1288,AM1288,AQ1288,AU1288,AY1288,BC1288,BG1288,BK1288,BO1288,BS1288,BW1288,CA1288,CE1288),2)+LARGE((S1288,W1288,AA1288,AE1288,AI1288,AM1288,AQ1288,AU1288,AY1288,BC1288,BG1288,BK1288,BO1288,BS1288,BW1288,CA1288,CE1288),3)+LARGE((S1288,W1288,AA1288,AE1288,AI1288,AM1288,AQ1288,AU1288,AY1288,BC1288,BG1288,BK1288,BO1288,BS1288,BW1288,CA1288,CE1288),4)+LARGE((S1288,W1288,AA1288,AE1288,AI1288,AM1288,AQ1288,AU1288,AY1288,BC1288,BG1288,BK1288,BO1288,BS1288,BW1288,CA1288,CE1288),5),K1288)</f>
        <v>70.790000000000006</v>
      </c>
      <c r="P1288" s="191"/>
      <c r="Q1288" s="192"/>
      <c r="R1288" s="192"/>
      <c r="S1288" s="193"/>
      <c r="T1288" s="194"/>
      <c r="U1288" s="195"/>
      <c r="V1288" s="195"/>
      <c r="W1288" s="196"/>
      <c r="X1288" s="197">
        <v>8.2638888888888887E-2</v>
      </c>
      <c r="Y1288" s="261">
        <v>68.510000000000005</v>
      </c>
      <c r="Z1288" s="197">
        <v>7.9977916666666662E-2</v>
      </c>
      <c r="AA1288" s="261">
        <v>70.790000000000006</v>
      </c>
      <c r="AB1288" s="200"/>
      <c r="AC1288" s="201"/>
      <c r="AD1288" s="201"/>
      <c r="AE1288" s="202"/>
      <c r="AF1288" s="203"/>
      <c r="AG1288" s="204" t="s">
        <v>247</v>
      </c>
      <c r="AH1288" s="204"/>
      <c r="AI1288" s="205"/>
      <c r="AJ1288" s="200"/>
      <c r="AK1288" s="201" t="s">
        <v>247</v>
      </c>
      <c r="AL1288" s="201"/>
      <c r="AM1288" s="202"/>
      <c r="AN1288" s="206"/>
      <c r="AO1288" s="207" t="s">
        <v>247</v>
      </c>
      <c r="AP1288" s="207"/>
      <c r="AQ1288" s="208"/>
      <c r="AR1288" s="77"/>
      <c r="AS1288" s="60"/>
      <c r="AT1288" s="60"/>
      <c r="AU1288" s="202"/>
      <c r="AV1288" s="78"/>
      <c r="AW1288" s="231"/>
      <c r="AX1288" s="231"/>
      <c r="AY1288" s="253"/>
      <c r="AZ1288" s="64"/>
      <c r="BA1288" s="207"/>
      <c r="BB1288" s="207"/>
      <c r="BC1288" s="208"/>
      <c r="BD1288" s="210"/>
      <c r="BE1288" s="211"/>
      <c r="BF1288" s="211"/>
      <c r="BG1288" s="212"/>
      <c r="BH1288" s="213"/>
      <c r="BI1288" s="214"/>
      <c r="BJ1288" s="214"/>
      <c r="BK1288" s="215"/>
      <c r="BL1288" s="112"/>
      <c r="BM1288" s="233"/>
      <c r="BN1288" s="233"/>
      <c r="BO1288" s="255"/>
      <c r="BP1288" s="216"/>
      <c r="BQ1288" s="216"/>
      <c r="BR1288" s="216"/>
      <c r="BS1288" s="217"/>
      <c r="BT1288" s="218"/>
      <c r="BU1288" s="259"/>
      <c r="BV1288" s="259"/>
      <c r="BW1288" s="260"/>
      <c r="BX1288" s="219"/>
      <c r="BY1288" s="257"/>
      <c r="BZ1288" s="257"/>
      <c r="CA1288" s="257"/>
      <c r="CB1288" s="221"/>
      <c r="CC1288" s="222"/>
      <c r="CD1288" s="222"/>
      <c r="CE1288" s="222"/>
      <c r="CF1288" s="49"/>
    </row>
    <row r="1289" spans="1:84" s="62" customFormat="1" ht="15" customHeight="1">
      <c r="A1289" s="49"/>
      <c r="B1289" s="2">
        <v>1135</v>
      </c>
      <c r="C1289" s="2">
        <v>154</v>
      </c>
      <c r="D1289" s="49" t="s">
        <v>530</v>
      </c>
      <c r="E1289" s="49" t="s">
        <v>1688</v>
      </c>
      <c r="F1289" s="93" t="s">
        <v>425</v>
      </c>
      <c r="G1289" s="85" t="s">
        <v>344</v>
      </c>
      <c r="H1289" s="49" t="s">
        <v>36</v>
      </c>
      <c r="I1289" s="49" t="s">
        <v>36</v>
      </c>
      <c r="J1289" s="105">
        <f t="shared" si="99"/>
        <v>70.44</v>
      </c>
      <c r="K1289" s="249">
        <f t="shared" si="100"/>
        <v>70.52000000000001</v>
      </c>
      <c r="L1289" s="51">
        <f t="shared" si="101"/>
        <v>1</v>
      </c>
      <c r="M1289" s="52" t="str">
        <f t="shared" si="102"/>
        <v>nie</v>
      </c>
      <c r="N1289" s="106">
        <f>IF($M1289="ano",LARGE((Q1289,U1289,Y1289,AC1289,AG1289,AK1289,AO1289,AS1289,AW1289,BA1289,BE1289,BI1289,BM1289,BQ1289,BU1289,BY1289,CC1289),1)+LARGE((Q1289,U1289,Y1289,AC1289,AG1289,AK1289,AO1289,AS1289,AW1289,BA1289,BE1289,BI1289,BM1289,BQ1289,BU1289,BY1289,CC1289),2)+LARGE((Q1289,U1289,Y1289,AC1289,AG1289,AK1289,AO1289,AS1289,AW1289,BA1289,BE1289,BI1289,BM1289,BQ1289,BU1289,BY1289,CC1289),3)+LARGE((Q1289,U1289,Y1289,AC1289,AG1289,AK1289,AO1289,AS1289,AW1289,BA1289,BE1289,BI1289,BM1289,BQ1289,BU1289,BY1289,CC1289),4)+LARGE((Q1289,U1289,Y1289,AC1289,AG1289,AK1289,AO1289,AS1289,AW1289,BA1289,BE1289,BI1289,BM1289,BQ1289,BU1289,BY1289,CC1289),5),J1289)</f>
        <v>70.44</v>
      </c>
      <c r="O1289" s="250">
        <f>IF($M1289="ano",LARGE((S1289,W1289,AA1289,AE1289,AI1289,AM1289,AQ1289,AU1289,AY1289,BC1289,BG1289,BK1289,BO1289,BS1289,BW1289,CA1289,CE1289),1)+LARGE((S1289,W1289,AA1289,AE1289,AI1289,AM1289,AQ1289,AU1289,AY1289,BC1289,BG1289,BK1289,BO1289,BS1289,BW1289,CA1289,CE1289),2)+LARGE((S1289,W1289,AA1289,AE1289,AI1289,AM1289,AQ1289,AU1289,AY1289,BC1289,BG1289,BK1289,BO1289,BS1289,BW1289,CA1289,CE1289),3)+LARGE((S1289,W1289,AA1289,AE1289,AI1289,AM1289,AQ1289,AU1289,AY1289,BC1289,BG1289,BK1289,BO1289,BS1289,BW1289,CA1289,CE1289),4)+LARGE((S1289,W1289,AA1289,AE1289,AI1289,AM1289,AQ1289,AU1289,AY1289,BC1289,BG1289,BK1289,BO1289,BS1289,BW1289,CA1289,CE1289),5),K1289)</f>
        <v>70.52000000000001</v>
      </c>
      <c r="P1289" s="54"/>
      <c r="Q1289" s="55"/>
      <c r="R1289" s="55"/>
      <c r="S1289" s="193"/>
      <c r="T1289" s="56"/>
      <c r="U1289" s="57"/>
      <c r="V1289" s="57"/>
      <c r="W1289" s="196"/>
      <c r="X1289" s="58"/>
      <c r="Y1289" s="59" t="s">
        <v>247</v>
      </c>
      <c r="Z1289" s="59"/>
      <c r="AA1289" s="199" t="s">
        <v>247</v>
      </c>
      <c r="AB1289" s="77"/>
      <c r="AC1289" s="60"/>
      <c r="AD1289" s="60"/>
      <c r="AE1289" s="202"/>
      <c r="AF1289" s="61"/>
      <c r="AG1289" s="61"/>
      <c r="AH1289" s="61"/>
      <c r="AI1289" s="205"/>
      <c r="AJ1289" s="200"/>
      <c r="AK1289" s="201" t="s">
        <v>247</v>
      </c>
      <c r="AL1289" s="201"/>
      <c r="AM1289" s="202"/>
      <c r="AN1289" s="206">
        <v>4.206018518518518E-2</v>
      </c>
      <c r="AO1289" s="251">
        <v>70.44</v>
      </c>
      <c r="AP1289" s="206">
        <v>4.2013918981481477E-2</v>
      </c>
      <c r="AQ1289" s="251">
        <v>70.52000000000001</v>
      </c>
      <c r="AR1289" s="77"/>
      <c r="AS1289" s="60"/>
      <c r="AT1289" s="60"/>
      <c r="AU1289" s="202"/>
      <c r="AV1289" s="78"/>
      <c r="AW1289" s="231"/>
      <c r="AX1289" s="231"/>
      <c r="AY1289" s="253"/>
      <c r="AZ1289" s="64"/>
      <c r="BA1289" s="207"/>
      <c r="BB1289" s="207"/>
      <c r="BC1289" s="208"/>
      <c r="BD1289" s="210"/>
      <c r="BE1289" s="211"/>
      <c r="BF1289" s="211"/>
      <c r="BG1289" s="212"/>
      <c r="BH1289" s="213"/>
      <c r="BI1289" s="214"/>
      <c r="BJ1289" s="214"/>
      <c r="BK1289" s="215"/>
      <c r="BL1289" s="112"/>
      <c r="BM1289" s="233"/>
      <c r="BN1289" s="233"/>
      <c r="BO1289" s="255"/>
      <c r="BP1289" s="69"/>
      <c r="BQ1289" s="69"/>
      <c r="BR1289" s="69"/>
      <c r="BS1289" s="217"/>
      <c r="BT1289" s="218"/>
      <c r="BU1289" s="259"/>
      <c r="BV1289" s="259"/>
      <c r="BW1289" s="260"/>
      <c r="BX1289" s="219"/>
      <c r="BY1289" s="257"/>
      <c r="BZ1289" s="257"/>
      <c r="CA1289" s="257"/>
      <c r="CB1289" s="221"/>
      <c r="CC1289" s="222"/>
      <c r="CD1289" s="222"/>
      <c r="CE1289" s="222"/>
      <c r="CF1289" s="49"/>
    </row>
    <row r="1290" spans="1:84" s="62" customFormat="1" ht="15" customHeight="1">
      <c r="A1290" s="49"/>
      <c r="B1290" s="2">
        <v>1149</v>
      </c>
      <c r="C1290" s="2">
        <v>155</v>
      </c>
      <c r="D1290" s="47" t="s">
        <v>2355</v>
      </c>
      <c r="E1290" s="47" t="s">
        <v>2121</v>
      </c>
      <c r="F1290" s="89" t="s">
        <v>2322</v>
      </c>
      <c r="G1290" s="48">
        <v>1982</v>
      </c>
      <c r="H1290" s="49" t="s">
        <v>36</v>
      </c>
      <c r="I1290" s="2" t="s">
        <v>38</v>
      </c>
      <c r="J1290" s="105">
        <f t="shared" si="99"/>
        <v>64.81</v>
      </c>
      <c r="K1290" s="249">
        <f t="shared" si="100"/>
        <v>64.900000000000006</v>
      </c>
      <c r="L1290" s="51">
        <f t="shared" si="101"/>
        <v>2</v>
      </c>
      <c r="M1290" s="52" t="str">
        <f t="shared" si="102"/>
        <v>nie</v>
      </c>
      <c r="N1290" s="106">
        <f>IF($M1290="ano",LARGE((Q1290,U1290,Y1290,AC1290,AG1290,AK1290,AO1290,AS1290,AW1290,BA1290,BE1290,BI1290,BM1290,BQ1290,BU1290,BY1290,CC1290),1)+LARGE((Q1290,U1290,Y1290,AC1290,AG1290,AK1290,AO1290,AS1290,AW1290,BA1290,BE1290,BI1290,BM1290,BQ1290,BU1290,BY1290,CC1290),2)+LARGE((Q1290,U1290,Y1290,AC1290,AG1290,AK1290,AO1290,AS1290,AW1290,BA1290,BE1290,BI1290,BM1290,BQ1290,BU1290,BY1290,CC1290),3)+LARGE((Q1290,U1290,Y1290,AC1290,AG1290,AK1290,AO1290,AS1290,AW1290,BA1290,BE1290,BI1290,BM1290,BQ1290,BU1290,BY1290,CC1290),4)+LARGE((Q1290,U1290,Y1290,AC1290,AG1290,AK1290,AO1290,AS1290,AW1290,BA1290,BE1290,BI1290,BM1290,BQ1290,BU1290,BY1290,CC1290),5),J1290)</f>
        <v>64.81</v>
      </c>
      <c r="O1290" s="250">
        <f>IF($M1290="ano",LARGE((S1290,W1290,AA1290,AE1290,AI1290,AM1290,AQ1290,AU1290,AY1290,BC1290,BG1290,BK1290,BO1290,BS1290,BW1290,CA1290,CE1290),1)+LARGE((S1290,W1290,AA1290,AE1290,AI1290,AM1290,AQ1290,AU1290,AY1290,BC1290,BG1290,BK1290,BO1290,BS1290,BW1290,CA1290,CE1290),2)+LARGE((S1290,W1290,AA1290,AE1290,AI1290,AM1290,AQ1290,AU1290,AY1290,BC1290,BG1290,BK1290,BO1290,BS1290,BW1290,CA1290,CE1290),3)+LARGE((S1290,W1290,AA1290,AE1290,AI1290,AM1290,AQ1290,AU1290,AY1290,BC1290,BG1290,BK1290,BO1290,BS1290,BW1290,CA1290,CE1290),4)+LARGE((S1290,W1290,AA1290,AE1290,AI1290,AM1290,AQ1290,AU1290,AY1290,BC1290,BG1290,BK1290,BO1290,BS1290,BW1290,CA1290,CE1290),5),K1290)</f>
        <v>64.900000000000006</v>
      </c>
      <c r="P1290" s="191"/>
      <c r="Q1290" s="192"/>
      <c r="R1290" s="192"/>
      <c r="S1290" s="193"/>
      <c r="T1290" s="194"/>
      <c r="U1290" s="195"/>
      <c r="V1290" s="195"/>
      <c r="W1290" s="196"/>
      <c r="X1290" s="197">
        <v>0.13059027777777779</v>
      </c>
      <c r="Y1290" s="261">
        <v>1</v>
      </c>
      <c r="Z1290" s="197">
        <v>0.13044662847222224</v>
      </c>
      <c r="AA1290" s="261">
        <v>1.01</v>
      </c>
      <c r="AB1290" s="200"/>
      <c r="AC1290" s="201"/>
      <c r="AD1290" s="201"/>
      <c r="AE1290" s="202"/>
      <c r="AF1290" s="203"/>
      <c r="AG1290" s="204" t="s">
        <v>247</v>
      </c>
      <c r="AH1290" s="204"/>
      <c r="AI1290" s="205"/>
      <c r="AJ1290" s="200"/>
      <c r="AK1290" s="201" t="s">
        <v>247</v>
      </c>
      <c r="AL1290" s="201"/>
      <c r="AM1290" s="202"/>
      <c r="AN1290" s="206">
        <v>4.2905092592592592E-2</v>
      </c>
      <c r="AO1290" s="251">
        <v>63.81</v>
      </c>
      <c r="AP1290" s="206">
        <v>4.2857896990740739E-2</v>
      </c>
      <c r="AQ1290" s="251">
        <v>63.89</v>
      </c>
      <c r="AR1290" s="77"/>
      <c r="AS1290" s="60"/>
      <c r="AT1290" s="60"/>
      <c r="AU1290" s="202"/>
      <c r="AV1290" s="78"/>
      <c r="AW1290" s="231"/>
      <c r="AX1290" s="231"/>
      <c r="AY1290" s="253"/>
      <c r="AZ1290" s="64"/>
      <c r="BA1290" s="207"/>
      <c r="BB1290" s="207"/>
      <c r="BC1290" s="208"/>
      <c r="BD1290" s="210"/>
      <c r="BE1290" s="211"/>
      <c r="BF1290" s="211"/>
      <c r="BG1290" s="212"/>
      <c r="BH1290" s="213"/>
      <c r="BI1290" s="214"/>
      <c r="BJ1290" s="214"/>
      <c r="BK1290" s="215"/>
      <c r="BL1290" s="112"/>
      <c r="BM1290" s="233"/>
      <c r="BN1290" s="233"/>
      <c r="BO1290" s="255"/>
      <c r="BP1290" s="216"/>
      <c r="BQ1290" s="216"/>
      <c r="BR1290" s="216"/>
      <c r="BS1290" s="217"/>
      <c r="BT1290" s="218"/>
      <c r="BU1290" s="259"/>
      <c r="BV1290" s="259"/>
      <c r="BW1290" s="260"/>
      <c r="BX1290" s="219"/>
      <c r="BY1290" s="257"/>
      <c r="BZ1290" s="257"/>
      <c r="CA1290" s="257"/>
      <c r="CB1290" s="221"/>
      <c r="CC1290" s="222"/>
      <c r="CD1290" s="222"/>
      <c r="CE1290" s="222"/>
      <c r="CF1290" s="49"/>
    </row>
    <row r="1291" spans="1:84" s="62" customFormat="1" ht="15" customHeight="1">
      <c r="A1291" s="49"/>
      <c r="B1291" s="2">
        <v>1150</v>
      </c>
      <c r="C1291" s="2">
        <v>156</v>
      </c>
      <c r="D1291" s="49" t="s">
        <v>225</v>
      </c>
      <c r="E1291" s="49" t="s">
        <v>1798</v>
      </c>
      <c r="F1291" s="93" t="s">
        <v>1542</v>
      </c>
      <c r="G1291" s="85">
        <v>1984</v>
      </c>
      <c r="H1291" s="49" t="s">
        <v>36</v>
      </c>
      <c r="I1291" s="2" t="str">
        <f>IF(G1291&lt;=1953,"Z60",IF(G1291&lt;=1963,"Z50",IF(G1291&lt;=1973,"Z40","Z")))</f>
        <v>Z</v>
      </c>
      <c r="J1291" s="105">
        <f t="shared" si="99"/>
        <v>64.72</v>
      </c>
      <c r="K1291" s="249">
        <f t="shared" si="100"/>
        <v>64.72</v>
      </c>
      <c r="L1291" s="51">
        <f t="shared" si="101"/>
        <v>1</v>
      </c>
      <c r="M1291" s="52" t="str">
        <f t="shared" si="102"/>
        <v>nie</v>
      </c>
      <c r="N1291" s="106">
        <f>IF($M1291="ano",LARGE((Q1291,U1291,Y1291,AC1291,AG1291,AK1291,AO1291,AS1291,AW1291,BA1291,BE1291,BI1291,BM1291,BQ1291,BU1291,BY1291,CC1291),1)+LARGE((Q1291,U1291,Y1291,AC1291,AG1291,AK1291,AO1291,AS1291,AW1291,BA1291,BE1291,BI1291,BM1291,BQ1291,BU1291,BY1291,CC1291),2)+LARGE((Q1291,U1291,Y1291,AC1291,AG1291,AK1291,AO1291,AS1291,AW1291,BA1291,BE1291,BI1291,BM1291,BQ1291,BU1291,BY1291,CC1291),3)+LARGE((Q1291,U1291,Y1291,AC1291,AG1291,AK1291,AO1291,AS1291,AW1291,BA1291,BE1291,BI1291,BM1291,BQ1291,BU1291,BY1291,CC1291),4)+LARGE((Q1291,U1291,Y1291,AC1291,AG1291,AK1291,AO1291,AS1291,AW1291,BA1291,BE1291,BI1291,BM1291,BQ1291,BU1291,BY1291,CC1291),5),J1291)</f>
        <v>64.72</v>
      </c>
      <c r="O1291" s="250">
        <f>IF($M1291="ano",LARGE((S1291,W1291,AA1291,AE1291,AI1291,AM1291,AQ1291,AU1291,AY1291,BC1291,BG1291,BK1291,BO1291,BS1291,BW1291,CA1291,CE1291),1)+LARGE((S1291,W1291,AA1291,AE1291,AI1291,AM1291,AQ1291,AU1291,AY1291,BC1291,BG1291,BK1291,BO1291,BS1291,BW1291,CA1291,CE1291),2)+LARGE((S1291,W1291,AA1291,AE1291,AI1291,AM1291,AQ1291,AU1291,AY1291,BC1291,BG1291,BK1291,BO1291,BS1291,BW1291,CA1291,CE1291),3)+LARGE((S1291,W1291,AA1291,AE1291,AI1291,AM1291,AQ1291,AU1291,AY1291,BC1291,BG1291,BK1291,BO1291,BS1291,BW1291,CA1291,CE1291),4)+LARGE((S1291,W1291,AA1291,AE1291,AI1291,AM1291,AQ1291,AU1291,AY1291,BC1291,BG1291,BK1291,BO1291,BS1291,BW1291,CA1291,CE1291),5),K1291)</f>
        <v>64.72</v>
      </c>
      <c r="P1291" s="54"/>
      <c r="Q1291" s="55"/>
      <c r="R1291" s="55"/>
      <c r="S1291" s="193"/>
      <c r="T1291" s="56"/>
      <c r="U1291" s="57"/>
      <c r="V1291" s="57"/>
      <c r="W1291" s="196"/>
      <c r="X1291" s="58"/>
      <c r="Y1291" s="59" t="s">
        <v>247</v>
      </c>
      <c r="Z1291" s="59"/>
      <c r="AA1291" s="199" t="s">
        <v>247</v>
      </c>
      <c r="AB1291" s="77"/>
      <c r="AC1291" s="60"/>
      <c r="AD1291" s="60"/>
      <c r="AE1291" s="202"/>
      <c r="AF1291" s="61"/>
      <c r="AG1291" s="61"/>
      <c r="AH1291" s="61"/>
      <c r="AI1291" s="205"/>
      <c r="AJ1291" s="200">
        <v>7.5405092592592593E-2</v>
      </c>
      <c r="AK1291" s="252">
        <v>64.72</v>
      </c>
      <c r="AL1291" s="200">
        <v>7.5405092592592593E-2</v>
      </c>
      <c r="AM1291" s="252">
        <v>64.72</v>
      </c>
      <c r="AN1291" s="206"/>
      <c r="AO1291" s="207" t="s">
        <v>247</v>
      </c>
      <c r="AP1291" s="207"/>
      <c r="AQ1291" s="208"/>
      <c r="AR1291" s="77"/>
      <c r="AS1291" s="60"/>
      <c r="AT1291" s="60"/>
      <c r="AU1291" s="202"/>
      <c r="AV1291" s="78"/>
      <c r="AW1291" s="231"/>
      <c r="AX1291" s="231"/>
      <c r="AY1291" s="253"/>
      <c r="AZ1291" s="64"/>
      <c r="BA1291" s="207"/>
      <c r="BB1291" s="207"/>
      <c r="BC1291" s="208"/>
      <c r="BD1291" s="210"/>
      <c r="BE1291" s="211"/>
      <c r="BF1291" s="211"/>
      <c r="BG1291" s="212"/>
      <c r="BH1291" s="213"/>
      <c r="BI1291" s="214"/>
      <c r="BJ1291" s="214"/>
      <c r="BK1291" s="215"/>
      <c r="BL1291" s="112"/>
      <c r="BM1291" s="233"/>
      <c r="BN1291" s="233"/>
      <c r="BO1291" s="255"/>
      <c r="BP1291" s="69"/>
      <c r="BQ1291" s="69"/>
      <c r="BR1291" s="69"/>
      <c r="BS1291" s="217"/>
      <c r="BT1291" s="218"/>
      <c r="BU1291" s="259"/>
      <c r="BV1291" s="259"/>
      <c r="BW1291" s="260"/>
      <c r="BX1291" s="219"/>
      <c r="BY1291" s="257"/>
      <c r="BZ1291" s="257"/>
      <c r="CA1291" s="257"/>
      <c r="CB1291" s="221"/>
      <c r="CC1291" s="222"/>
      <c r="CD1291" s="222"/>
      <c r="CE1291" s="222"/>
      <c r="CF1291" s="49"/>
    </row>
    <row r="1292" spans="1:84" s="62" customFormat="1" ht="15" customHeight="1">
      <c r="A1292" s="49"/>
      <c r="B1292" s="2">
        <v>1153</v>
      </c>
      <c r="C1292" s="2">
        <v>157</v>
      </c>
      <c r="D1292" s="49" t="s">
        <v>668</v>
      </c>
      <c r="E1292" s="49" t="s">
        <v>669</v>
      </c>
      <c r="F1292" s="93" t="s">
        <v>435</v>
      </c>
      <c r="G1292" s="85" t="s">
        <v>340</v>
      </c>
      <c r="H1292" s="49" t="s">
        <v>36</v>
      </c>
      <c r="I1292" s="49" t="s">
        <v>40</v>
      </c>
      <c r="J1292" s="105">
        <f t="shared" si="99"/>
        <v>51.66</v>
      </c>
      <c r="K1292" s="249">
        <f t="shared" si="100"/>
        <v>64.06</v>
      </c>
      <c r="L1292" s="51">
        <f t="shared" si="101"/>
        <v>1</v>
      </c>
      <c r="M1292" s="52" t="str">
        <f t="shared" si="102"/>
        <v>nie</v>
      </c>
      <c r="N1292" s="106">
        <f>IF($M1292="ano",LARGE((Q1292,U1292,Y1292,AC1292,AG1292,AK1292,AO1292,AS1292,AW1292,BA1292,BE1292,BI1292,BM1292,BQ1292,BU1292,BY1292,CC1292),1)+LARGE((Q1292,U1292,Y1292,AC1292,AG1292,AK1292,AO1292,AS1292,AW1292,BA1292,BE1292,BI1292,BM1292,BQ1292,BU1292,BY1292,CC1292),2)+LARGE((Q1292,U1292,Y1292,AC1292,AG1292,AK1292,AO1292,AS1292,AW1292,BA1292,BE1292,BI1292,BM1292,BQ1292,BU1292,BY1292,CC1292),3)+LARGE((Q1292,U1292,Y1292,AC1292,AG1292,AK1292,AO1292,AS1292,AW1292,BA1292,BE1292,BI1292,BM1292,BQ1292,BU1292,BY1292,CC1292),4)+LARGE((Q1292,U1292,Y1292,AC1292,AG1292,AK1292,AO1292,AS1292,AW1292,BA1292,BE1292,BI1292,BM1292,BQ1292,BU1292,BY1292,CC1292),5),J1292)</f>
        <v>51.66</v>
      </c>
      <c r="O1292" s="250">
        <f>IF($M1292="ano",LARGE((S1292,W1292,AA1292,AE1292,AI1292,AM1292,AQ1292,AU1292,AY1292,BC1292,BG1292,BK1292,BO1292,BS1292,BW1292,CA1292,CE1292),1)+LARGE((S1292,W1292,AA1292,AE1292,AI1292,AM1292,AQ1292,AU1292,AY1292,BC1292,BG1292,BK1292,BO1292,BS1292,BW1292,CA1292,CE1292),2)+LARGE((S1292,W1292,AA1292,AE1292,AI1292,AM1292,AQ1292,AU1292,AY1292,BC1292,BG1292,BK1292,BO1292,BS1292,BW1292,CA1292,CE1292),3)+LARGE((S1292,W1292,AA1292,AE1292,AI1292,AM1292,AQ1292,AU1292,AY1292,BC1292,BG1292,BK1292,BO1292,BS1292,BW1292,CA1292,CE1292),4)+LARGE((S1292,W1292,AA1292,AE1292,AI1292,AM1292,AQ1292,AU1292,AY1292,BC1292,BG1292,BK1292,BO1292,BS1292,BW1292,CA1292,CE1292),5),K1292)</f>
        <v>64.06</v>
      </c>
      <c r="P1292" s="54"/>
      <c r="Q1292" s="55"/>
      <c r="R1292" s="55"/>
      <c r="S1292" s="193"/>
      <c r="T1292" s="56"/>
      <c r="U1292" s="57"/>
      <c r="V1292" s="57"/>
      <c r="W1292" s="196"/>
      <c r="X1292" s="58"/>
      <c r="Y1292" s="59" t="s">
        <v>247</v>
      </c>
      <c r="Z1292" s="59"/>
      <c r="AA1292" s="199" t="s">
        <v>247</v>
      </c>
      <c r="AB1292" s="77"/>
      <c r="AC1292" s="60"/>
      <c r="AD1292" s="60"/>
      <c r="AE1292" s="202"/>
      <c r="AF1292" s="61"/>
      <c r="AG1292" s="61"/>
      <c r="AH1292" s="61"/>
      <c r="AI1292" s="205"/>
      <c r="AJ1292" s="200"/>
      <c r="AK1292" s="201" t="s">
        <v>247</v>
      </c>
      <c r="AL1292" s="201"/>
      <c r="AM1292" s="202"/>
      <c r="AN1292" s="206">
        <v>4.445601851851852E-2</v>
      </c>
      <c r="AO1292" s="251">
        <v>51.66</v>
      </c>
      <c r="AP1292" s="206">
        <v>3.5853778935185189E-2</v>
      </c>
      <c r="AQ1292" s="251">
        <v>64.06</v>
      </c>
      <c r="AR1292" s="77"/>
      <c r="AS1292" s="60"/>
      <c r="AT1292" s="60"/>
      <c r="AU1292" s="202"/>
      <c r="AV1292" s="78"/>
      <c r="AW1292" s="231"/>
      <c r="AX1292" s="231"/>
      <c r="AY1292" s="253"/>
      <c r="AZ1292" s="64"/>
      <c r="BA1292" s="207"/>
      <c r="BB1292" s="207"/>
      <c r="BC1292" s="208"/>
      <c r="BD1292" s="210"/>
      <c r="BE1292" s="211"/>
      <c r="BF1292" s="211"/>
      <c r="BG1292" s="212"/>
      <c r="BH1292" s="213"/>
      <c r="BI1292" s="214"/>
      <c r="BJ1292" s="214"/>
      <c r="BK1292" s="215"/>
      <c r="BL1292" s="112"/>
      <c r="BM1292" s="233"/>
      <c r="BN1292" s="233"/>
      <c r="BO1292" s="255"/>
      <c r="BP1292" s="69"/>
      <c r="BQ1292" s="69"/>
      <c r="BR1292" s="69"/>
      <c r="BS1292" s="217"/>
      <c r="BT1292" s="218"/>
      <c r="BU1292" s="259"/>
      <c r="BV1292" s="259"/>
      <c r="BW1292" s="260"/>
      <c r="BX1292" s="219"/>
      <c r="BY1292" s="257"/>
      <c r="BZ1292" s="257"/>
      <c r="CA1292" s="257"/>
      <c r="CB1292" s="221"/>
      <c r="CC1292" s="222"/>
      <c r="CD1292" s="222"/>
      <c r="CE1292" s="222"/>
      <c r="CF1292" s="49"/>
    </row>
    <row r="1293" spans="1:84" s="62" customFormat="1" ht="15" customHeight="1">
      <c r="A1293" s="49"/>
      <c r="B1293" s="2">
        <v>1156</v>
      </c>
      <c r="C1293" s="2">
        <v>158</v>
      </c>
      <c r="D1293" s="49" t="s">
        <v>1190</v>
      </c>
      <c r="E1293" s="49" t="s">
        <v>1189</v>
      </c>
      <c r="F1293" s="93" t="s">
        <v>1542</v>
      </c>
      <c r="G1293" s="85">
        <v>1975</v>
      </c>
      <c r="H1293" s="49" t="s">
        <v>36</v>
      </c>
      <c r="I1293" s="49" t="s">
        <v>36</v>
      </c>
      <c r="J1293" s="105">
        <f t="shared" si="99"/>
        <v>61.98</v>
      </c>
      <c r="K1293" s="249">
        <f t="shared" si="100"/>
        <v>63.35</v>
      </c>
      <c r="L1293" s="51">
        <f t="shared" si="101"/>
        <v>1</v>
      </c>
      <c r="M1293" s="52" t="str">
        <f t="shared" si="102"/>
        <v>nie</v>
      </c>
      <c r="N1293" s="106">
        <f>IF($M1293="ano",LARGE((Q1293,U1293,Y1293,AC1293,AG1293,AK1293,AO1293,AS1293,AW1293,BA1293,BE1293,BI1293,BM1293,BQ1293,BU1293,BY1293,CC1293),1)+LARGE((Q1293,U1293,Y1293,AC1293,AG1293,AK1293,AO1293,AS1293,AW1293,BA1293,BE1293,BI1293,BM1293,BQ1293,BU1293,BY1293,CC1293),2)+LARGE((Q1293,U1293,Y1293,AC1293,AG1293,AK1293,AO1293,AS1293,AW1293,BA1293,BE1293,BI1293,BM1293,BQ1293,BU1293,BY1293,CC1293),3)+LARGE((Q1293,U1293,Y1293,AC1293,AG1293,AK1293,AO1293,AS1293,AW1293,BA1293,BE1293,BI1293,BM1293,BQ1293,BU1293,BY1293,CC1293),4)+LARGE((Q1293,U1293,Y1293,AC1293,AG1293,AK1293,AO1293,AS1293,AW1293,BA1293,BE1293,BI1293,BM1293,BQ1293,BU1293,BY1293,CC1293),5),J1293)</f>
        <v>61.98</v>
      </c>
      <c r="O1293" s="250">
        <f>IF($M1293="ano",LARGE((S1293,W1293,AA1293,AE1293,AI1293,AM1293,AQ1293,AU1293,AY1293,BC1293,BG1293,BK1293,BO1293,BS1293,BW1293,CA1293,CE1293),1)+LARGE((S1293,W1293,AA1293,AE1293,AI1293,AM1293,AQ1293,AU1293,AY1293,BC1293,BG1293,BK1293,BO1293,BS1293,BW1293,CA1293,CE1293),2)+LARGE((S1293,W1293,AA1293,AE1293,AI1293,AM1293,AQ1293,AU1293,AY1293,BC1293,BG1293,BK1293,BO1293,BS1293,BW1293,CA1293,CE1293),3)+LARGE((S1293,W1293,AA1293,AE1293,AI1293,AM1293,AQ1293,AU1293,AY1293,BC1293,BG1293,BK1293,BO1293,BS1293,BW1293,CA1293,CE1293),4)+LARGE((S1293,W1293,AA1293,AE1293,AI1293,AM1293,AQ1293,AU1293,AY1293,BC1293,BG1293,BK1293,BO1293,BS1293,BW1293,CA1293,CE1293),5),K1293)</f>
        <v>63.35</v>
      </c>
      <c r="P1293" s="54"/>
      <c r="Q1293" s="55"/>
      <c r="R1293" s="55"/>
      <c r="S1293" s="55"/>
      <c r="T1293" s="56"/>
      <c r="U1293" s="57"/>
      <c r="V1293" s="57"/>
      <c r="W1293" s="57"/>
      <c r="X1293" s="58"/>
      <c r="Y1293" s="59"/>
      <c r="Z1293" s="59"/>
      <c r="AA1293" s="59"/>
      <c r="AB1293" s="77"/>
      <c r="AC1293" s="60"/>
      <c r="AD1293" s="60"/>
      <c r="AE1293" s="60"/>
      <c r="AF1293" s="61"/>
      <c r="AG1293" s="61"/>
      <c r="AH1293" s="61"/>
      <c r="AI1293" s="61"/>
      <c r="AJ1293" s="200"/>
      <c r="AK1293" s="201"/>
      <c r="AL1293" s="201"/>
      <c r="AM1293" s="201"/>
      <c r="AO1293" s="63"/>
      <c r="AP1293" s="63"/>
      <c r="AQ1293" s="63"/>
      <c r="AR1293" s="77"/>
      <c r="AS1293" s="60"/>
      <c r="AT1293" s="60"/>
      <c r="AU1293" s="60"/>
      <c r="AV1293" s="78"/>
      <c r="AW1293" s="79"/>
      <c r="AX1293" s="79"/>
      <c r="AY1293" s="79"/>
      <c r="AZ1293" s="64"/>
      <c r="BA1293" s="65"/>
      <c r="BB1293" s="65"/>
      <c r="BC1293" s="65"/>
      <c r="BD1293" s="66"/>
      <c r="BE1293" s="67"/>
      <c r="BF1293" s="67"/>
      <c r="BG1293" s="67"/>
      <c r="BH1293" s="73"/>
      <c r="BI1293" s="74"/>
      <c r="BJ1293" s="74"/>
      <c r="BK1293" s="74"/>
      <c r="BL1293" s="68"/>
      <c r="BM1293" s="68"/>
      <c r="BN1293" s="68"/>
      <c r="BO1293" s="68"/>
      <c r="BP1293" s="69"/>
      <c r="BQ1293" s="69"/>
      <c r="BR1293" s="69"/>
      <c r="BS1293" s="69"/>
      <c r="BT1293" s="218">
        <v>7.5844907407407403E-2</v>
      </c>
      <c r="BU1293" s="256">
        <v>61.98</v>
      </c>
      <c r="BV1293" s="218">
        <v>7.4214241898148139E-2</v>
      </c>
      <c r="BW1293" s="262">
        <v>63.35</v>
      </c>
      <c r="BX1293" s="219"/>
      <c r="BY1293" s="257"/>
      <c r="BZ1293" s="257"/>
      <c r="CA1293" s="257"/>
      <c r="CB1293" s="221"/>
      <c r="CC1293" s="222"/>
      <c r="CD1293" s="222"/>
      <c r="CE1293" s="222"/>
      <c r="CF1293" s="49"/>
    </row>
    <row r="1294" spans="1:84" s="62" customFormat="1" ht="15" customHeight="1">
      <c r="A1294" s="49"/>
      <c r="B1294" s="2">
        <v>1157</v>
      </c>
      <c r="C1294" s="2">
        <v>159</v>
      </c>
      <c r="D1294" s="47" t="s">
        <v>41</v>
      </c>
      <c r="E1294" s="47" t="s">
        <v>1729</v>
      </c>
      <c r="F1294" s="89" t="s">
        <v>1653</v>
      </c>
      <c r="G1294" s="48">
        <v>1985</v>
      </c>
      <c r="H1294" s="49" t="s">
        <v>36</v>
      </c>
      <c r="I1294" s="2" t="str">
        <f>IF(G1294&lt;=1953,"Z60",IF(G1294&lt;=1963,"Z50",IF(G1294&lt;=1973,"Z40","Z")))</f>
        <v>Z</v>
      </c>
      <c r="J1294" s="105">
        <f t="shared" si="99"/>
        <v>63.2</v>
      </c>
      <c r="K1294" s="249">
        <f t="shared" si="100"/>
        <v>63.2</v>
      </c>
      <c r="L1294" s="51">
        <f t="shared" si="101"/>
        <v>1</v>
      </c>
      <c r="M1294" s="52" t="str">
        <f t="shared" si="102"/>
        <v>nie</v>
      </c>
      <c r="N1294" s="106">
        <f>IF($M1294="ano",LARGE((Q1294,U1294,Y1294,AC1294,AG1294,AK1294,AO1294,AS1294,AW1294,BA1294,BE1294,BI1294,BM1294,BQ1294,BU1294,BY1294,CC1294),1)+LARGE((Q1294,U1294,Y1294,AC1294,AG1294,AK1294,AO1294,AS1294,AW1294,BA1294,BE1294,BI1294,BM1294,BQ1294,BU1294,BY1294,CC1294),2)+LARGE((Q1294,U1294,Y1294,AC1294,AG1294,AK1294,AO1294,AS1294,AW1294,BA1294,BE1294,BI1294,BM1294,BQ1294,BU1294,BY1294,CC1294),3)+LARGE((Q1294,U1294,Y1294,AC1294,AG1294,AK1294,AO1294,AS1294,AW1294,BA1294,BE1294,BI1294,BM1294,BQ1294,BU1294,BY1294,CC1294),4)+LARGE((Q1294,U1294,Y1294,AC1294,AG1294,AK1294,AO1294,AS1294,AW1294,BA1294,BE1294,BI1294,BM1294,BQ1294,BU1294,BY1294,CC1294),5),J1294)</f>
        <v>63.2</v>
      </c>
      <c r="O1294" s="250">
        <f>IF($M1294="ano",LARGE((S1294,W1294,AA1294,AE1294,AI1294,AM1294,AQ1294,AU1294,AY1294,BC1294,BG1294,BK1294,BO1294,BS1294,BW1294,CA1294,CE1294),1)+LARGE((S1294,W1294,AA1294,AE1294,AI1294,AM1294,AQ1294,AU1294,AY1294,BC1294,BG1294,BK1294,BO1294,BS1294,BW1294,CA1294,CE1294),2)+LARGE((S1294,W1294,AA1294,AE1294,AI1294,AM1294,AQ1294,AU1294,AY1294,BC1294,BG1294,BK1294,BO1294,BS1294,BW1294,CA1294,CE1294),3)+LARGE((S1294,W1294,AA1294,AE1294,AI1294,AM1294,AQ1294,AU1294,AY1294,BC1294,BG1294,BK1294,BO1294,BS1294,BW1294,CA1294,CE1294),4)+LARGE((S1294,W1294,AA1294,AE1294,AI1294,AM1294,AQ1294,AU1294,AY1294,BC1294,BG1294,BK1294,BO1294,BS1294,BW1294,CA1294,CE1294),5),K1294)</f>
        <v>63.2</v>
      </c>
      <c r="P1294" s="191"/>
      <c r="Q1294" s="192"/>
      <c r="R1294" s="192"/>
      <c r="S1294" s="193"/>
      <c r="T1294" s="194"/>
      <c r="U1294" s="195"/>
      <c r="V1294" s="195"/>
      <c r="W1294" s="196"/>
      <c r="X1294" s="197">
        <v>8.3819444444444446E-2</v>
      </c>
      <c r="Y1294" s="261">
        <v>63.2</v>
      </c>
      <c r="Z1294" s="197">
        <v>8.3819444444444446E-2</v>
      </c>
      <c r="AA1294" s="261">
        <v>63.2</v>
      </c>
      <c r="AB1294" s="200"/>
      <c r="AC1294" s="201"/>
      <c r="AD1294" s="201"/>
      <c r="AE1294" s="202"/>
      <c r="AF1294" s="203"/>
      <c r="AG1294" s="204" t="s">
        <v>247</v>
      </c>
      <c r="AH1294" s="204"/>
      <c r="AI1294" s="205"/>
      <c r="AJ1294" s="200"/>
      <c r="AK1294" s="201" t="s">
        <v>247</v>
      </c>
      <c r="AL1294" s="201"/>
      <c r="AM1294" s="202"/>
      <c r="AN1294" s="206"/>
      <c r="AO1294" s="207" t="s">
        <v>247</v>
      </c>
      <c r="AP1294" s="207"/>
      <c r="AQ1294" s="208"/>
      <c r="AR1294" s="77"/>
      <c r="AS1294" s="60"/>
      <c r="AT1294" s="60"/>
      <c r="AU1294" s="202"/>
      <c r="AV1294" s="78"/>
      <c r="AW1294" s="231"/>
      <c r="AX1294" s="231"/>
      <c r="AY1294" s="253"/>
      <c r="AZ1294" s="64"/>
      <c r="BA1294" s="207"/>
      <c r="BB1294" s="207"/>
      <c r="BC1294" s="208"/>
      <c r="BD1294" s="210"/>
      <c r="BE1294" s="211"/>
      <c r="BF1294" s="211"/>
      <c r="BG1294" s="212"/>
      <c r="BH1294" s="213"/>
      <c r="BI1294" s="214"/>
      <c r="BJ1294" s="214"/>
      <c r="BK1294" s="215"/>
      <c r="BL1294" s="112"/>
      <c r="BM1294" s="233"/>
      <c r="BN1294" s="233"/>
      <c r="BO1294" s="255"/>
      <c r="BP1294" s="216"/>
      <c r="BQ1294" s="216"/>
      <c r="BR1294" s="216"/>
      <c r="BS1294" s="217"/>
      <c r="BT1294" s="218"/>
      <c r="BU1294" s="259"/>
      <c r="BV1294" s="259"/>
      <c r="BW1294" s="260"/>
      <c r="BX1294" s="219"/>
      <c r="BY1294" s="257"/>
      <c r="BZ1294" s="257"/>
      <c r="CA1294" s="257"/>
      <c r="CB1294" s="221"/>
      <c r="CC1294" s="222"/>
      <c r="CD1294" s="222"/>
      <c r="CE1294" s="222"/>
      <c r="CF1294" s="49"/>
    </row>
    <row r="1295" spans="1:84" s="62" customFormat="1" ht="15" customHeight="1">
      <c r="A1295" s="49"/>
      <c r="B1295" s="2">
        <v>1159</v>
      </c>
      <c r="C1295" s="2">
        <v>160</v>
      </c>
      <c r="D1295" s="49" t="s">
        <v>575</v>
      </c>
      <c r="E1295" s="49" t="s">
        <v>1729</v>
      </c>
      <c r="F1295" s="93" t="s">
        <v>429</v>
      </c>
      <c r="G1295" s="85" t="s">
        <v>290</v>
      </c>
      <c r="H1295" s="49" t="s">
        <v>36</v>
      </c>
      <c r="I1295" s="49" t="s">
        <v>36</v>
      </c>
      <c r="J1295" s="105">
        <f t="shared" si="99"/>
        <v>62.09</v>
      </c>
      <c r="K1295" s="249">
        <f t="shared" si="100"/>
        <v>62.09</v>
      </c>
      <c r="L1295" s="51">
        <f t="shared" si="101"/>
        <v>1</v>
      </c>
      <c r="M1295" s="52" t="str">
        <f t="shared" si="102"/>
        <v>nie</v>
      </c>
      <c r="N1295" s="106">
        <f>IF($M1295="ano",LARGE((Q1295,U1295,Y1295,AC1295,AG1295,AK1295,AO1295,AS1295,AW1295,BA1295,BE1295,BI1295,BM1295,BQ1295,BU1295,BY1295,CC1295),1)+LARGE((Q1295,U1295,Y1295,AC1295,AG1295,AK1295,AO1295,AS1295,AW1295,BA1295,BE1295,BI1295,BM1295,BQ1295,BU1295,BY1295,CC1295),2)+LARGE((Q1295,U1295,Y1295,AC1295,AG1295,AK1295,AO1295,AS1295,AW1295,BA1295,BE1295,BI1295,BM1295,BQ1295,BU1295,BY1295,CC1295),3)+LARGE((Q1295,U1295,Y1295,AC1295,AG1295,AK1295,AO1295,AS1295,AW1295,BA1295,BE1295,BI1295,BM1295,BQ1295,BU1295,BY1295,CC1295),4)+LARGE((Q1295,U1295,Y1295,AC1295,AG1295,AK1295,AO1295,AS1295,AW1295,BA1295,BE1295,BI1295,BM1295,BQ1295,BU1295,BY1295,CC1295),5),J1295)</f>
        <v>62.09</v>
      </c>
      <c r="O1295" s="250">
        <f>IF($M1295="ano",LARGE((S1295,W1295,AA1295,AE1295,AI1295,AM1295,AQ1295,AU1295,AY1295,BC1295,BG1295,BK1295,BO1295,BS1295,BW1295,CA1295,CE1295),1)+LARGE((S1295,W1295,AA1295,AE1295,AI1295,AM1295,AQ1295,AU1295,AY1295,BC1295,BG1295,BK1295,BO1295,BS1295,BW1295,CA1295,CE1295),2)+LARGE((S1295,W1295,AA1295,AE1295,AI1295,AM1295,AQ1295,AU1295,AY1295,BC1295,BG1295,BK1295,BO1295,BS1295,BW1295,CA1295,CE1295),3)+LARGE((S1295,W1295,AA1295,AE1295,AI1295,AM1295,AQ1295,AU1295,AY1295,BC1295,BG1295,BK1295,BO1295,BS1295,BW1295,CA1295,CE1295),4)+LARGE((S1295,W1295,AA1295,AE1295,AI1295,AM1295,AQ1295,AU1295,AY1295,BC1295,BG1295,BK1295,BO1295,BS1295,BW1295,CA1295,CE1295),5),K1295)</f>
        <v>62.09</v>
      </c>
      <c r="P1295" s="54"/>
      <c r="Q1295" s="55"/>
      <c r="R1295" s="55"/>
      <c r="S1295" s="193"/>
      <c r="T1295" s="56"/>
      <c r="U1295" s="57"/>
      <c r="V1295" s="57"/>
      <c r="W1295" s="196"/>
      <c r="X1295" s="58"/>
      <c r="Y1295" s="59" t="s">
        <v>247</v>
      </c>
      <c r="Z1295" s="59"/>
      <c r="AA1295" s="199" t="s">
        <v>247</v>
      </c>
      <c r="AB1295" s="77"/>
      <c r="AC1295" s="60"/>
      <c r="AD1295" s="60"/>
      <c r="AE1295" s="202"/>
      <c r="AF1295" s="61"/>
      <c r="AG1295" s="61"/>
      <c r="AH1295" s="61"/>
      <c r="AI1295" s="205"/>
      <c r="AJ1295" s="200"/>
      <c r="AK1295" s="201" t="s">
        <v>247</v>
      </c>
      <c r="AL1295" s="201"/>
      <c r="AM1295" s="202"/>
      <c r="AN1295" s="206">
        <v>4.3124999999999997E-2</v>
      </c>
      <c r="AO1295" s="251">
        <v>62.09</v>
      </c>
      <c r="AP1295" s="206">
        <v>4.3124999999999997E-2</v>
      </c>
      <c r="AQ1295" s="251">
        <v>62.09</v>
      </c>
      <c r="AR1295" s="77"/>
      <c r="AS1295" s="60"/>
      <c r="AT1295" s="60"/>
      <c r="AU1295" s="202"/>
      <c r="AV1295" s="78"/>
      <c r="AW1295" s="231"/>
      <c r="AX1295" s="231"/>
      <c r="AY1295" s="253"/>
      <c r="AZ1295" s="64"/>
      <c r="BA1295" s="207"/>
      <c r="BB1295" s="207"/>
      <c r="BC1295" s="208"/>
      <c r="BD1295" s="210"/>
      <c r="BE1295" s="211"/>
      <c r="BF1295" s="211"/>
      <c r="BG1295" s="212"/>
      <c r="BH1295" s="213"/>
      <c r="BI1295" s="214"/>
      <c r="BJ1295" s="214"/>
      <c r="BK1295" s="215"/>
      <c r="BL1295" s="112"/>
      <c r="BM1295" s="233"/>
      <c r="BN1295" s="233"/>
      <c r="BO1295" s="255"/>
      <c r="BP1295" s="69"/>
      <c r="BQ1295" s="69"/>
      <c r="BR1295" s="69"/>
      <c r="BS1295" s="217"/>
      <c r="BT1295" s="218"/>
      <c r="BU1295" s="259"/>
      <c r="BV1295" s="259"/>
      <c r="BW1295" s="260"/>
      <c r="BX1295" s="219"/>
      <c r="BY1295" s="257"/>
      <c r="BZ1295" s="257"/>
      <c r="CA1295" s="257"/>
      <c r="CB1295" s="221"/>
      <c r="CC1295" s="222"/>
      <c r="CD1295" s="222"/>
      <c r="CE1295" s="222"/>
      <c r="CF1295" s="49"/>
    </row>
    <row r="1296" spans="1:84" s="62" customFormat="1" ht="15" customHeight="1">
      <c r="A1296" s="49"/>
      <c r="B1296" s="2">
        <v>1160</v>
      </c>
      <c r="C1296" s="2">
        <v>161</v>
      </c>
      <c r="D1296" s="47" t="s">
        <v>1794</v>
      </c>
      <c r="E1296" s="47" t="s">
        <v>1563</v>
      </c>
      <c r="F1296" s="89" t="s">
        <v>1542</v>
      </c>
      <c r="G1296" s="48">
        <v>1985</v>
      </c>
      <c r="H1296" s="49" t="s">
        <v>36</v>
      </c>
      <c r="I1296" s="2" t="str">
        <f>IF(G1296&lt;=1953,"Z60",IF(G1296&lt;=1963,"Z50",IF(G1296&lt;=1973,"Z40","Z")))</f>
        <v>Z</v>
      </c>
      <c r="J1296" s="105">
        <f t="shared" si="99"/>
        <v>61.849999999999994</v>
      </c>
      <c r="K1296" s="249">
        <f t="shared" si="100"/>
        <v>61.849999999999994</v>
      </c>
      <c r="L1296" s="51">
        <f t="shared" si="101"/>
        <v>2</v>
      </c>
      <c r="M1296" s="52" t="str">
        <f t="shared" si="102"/>
        <v>nie</v>
      </c>
      <c r="N1296" s="106">
        <f>IF($M1296="ano",LARGE((Q1296,U1296,Y1296,AC1296,AG1296,AK1296,AO1296,AS1296,AW1296,BA1296,BE1296,BI1296,BM1296,BQ1296,BU1296,BY1296,CC1296),1)+LARGE((Q1296,U1296,Y1296,AC1296,AG1296,AK1296,AO1296,AS1296,AW1296,BA1296,BE1296,BI1296,BM1296,BQ1296,BU1296,BY1296,CC1296),2)+LARGE((Q1296,U1296,Y1296,AC1296,AG1296,AK1296,AO1296,AS1296,AW1296,BA1296,BE1296,BI1296,BM1296,BQ1296,BU1296,BY1296,CC1296),3)+LARGE((Q1296,U1296,Y1296,AC1296,AG1296,AK1296,AO1296,AS1296,AW1296,BA1296,BE1296,BI1296,BM1296,BQ1296,BU1296,BY1296,CC1296),4)+LARGE((Q1296,U1296,Y1296,AC1296,AG1296,AK1296,AO1296,AS1296,AW1296,BA1296,BE1296,BI1296,BM1296,BQ1296,BU1296,BY1296,CC1296),5),J1296)</f>
        <v>61.849999999999994</v>
      </c>
      <c r="O1296" s="250">
        <f>IF($M1296="ano",LARGE((S1296,W1296,AA1296,AE1296,AI1296,AM1296,AQ1296,AU1296,AY1296,BC1296,BG1296,BK1296,BO1296,BS1296,BW1296,CA1296,CE1296),1)+LARGE((S1296,W1296,AA1296,AE1296,AI1296,AM1296,AQ1296,AU1296,AY1296,BC1296,BG1296,BK1296,BO1296,BS1296,BW1296,CA1296,CE1296),2)+LARGE((S1296,W1296,AA1296,AE1296,AI1296,AM1296,AQ1296,AU1296,AY1296,BC1296,BG1296,BK1296,BO1296,BS1296,BW1296,CA1296,CE1296),3)+LARGE((S1296,W1296,AA1296,AE1296,AI1296,AM1296,AQ1296,AU1296,AY1296,BC1296,BG1296,BK1296,BO1296,BS1296,BW1296,CA1296,CE1296),4)+LARGE((S1296,W1296,AA1296,AE1296,AI1296,AM1296,AQ1296,AU1296,AY1296,BC1296,BG1296,BK1296,BO1296,BS1296,BW1296,CA1296,CE1296),5),K1296)</f>
        <v>61.849999999999994</v>
      </c>
      <c r="P1296" s="191"/>
      <c r="Q1296" s="192"/>
      <c r="R1296" s="192"/>
      <c r="S1296" s="193"/>
      <c r="T1296" s="194"/>
      <c r="U1296" s="195"/>
      <c r="V1296" s="195"/>
      <c r="W1296" s="196"/>
      <c r="X1296" s="197">
        <v>8.7986111111111112E-2</v>
      </c>
      <c r="Y1296" s="261">
        <v>44.47</v>
      </c>
      <c r="Z1296" s="197">
        <v>8.7986111111111112E-2</v>
      </c>
      <c r="AA1296" s="261">
        <v>44.47</v>
      </c>
      <c r="AB1296" s="200"/>
      <c r="AC1296" s="201"/>
      <c r="AD1296" s="201"/>
      <c r="AE1296" s="202"/>
      <c r="AF1296" s="203"/>
      <c r="AG1296" s="204" t="s">
        <v>247</v>
      </c>
      <c r="AH1296" s="204"/>
      <c r="AI1296" s="205"/>
      <c r="AJ1296" s="200">
        <v>8.6053240740740736E-2</v>
      </c>
      <c r="AK1296" s="252">
        <v>17.38</v>
      </c>
      <c r="AL1296" s="200">
        <v>8.6053240740740736E-2</v>
      </c>
      <c r="AM1296" s="252">
        <v>17.38</v>
      </c>
      <c r="AN1296" s="206"/>
      <c r="AO1296" s="207" t="s">
        <v>247</v>
      </c>
      <c r="AP1296" s="207"/>
      <c r="AQ1296" s="208"/>
      <c r="AR1296" s="77"/>
      <c r="AS1296" s="60"/>
      <c r="AT1296" s="60"/>
      <c r="AU1296" s="202"/>
      <c r="AV1296" s="78"/>
      <c r="AW1296" s="231"/>
      <c r="AX1296" s="231"/>
      <c r="AY1296" s="253"/>
      <c r="AZ1296" s="64"/>
      <c r="BA1296" s="207"/>
      <c r="BB1296" s="207"/>
      <c r="BC1296" s="208"/>
      <c r="BD1296" s="210"/>
      <c r="BE1296" s="211"/>
      <c r="BF1296" s="211"/>
      <c r="BG1296" s="212"/>
      <c r="BH1296" s="213"/>
      <c r="BI1296" s="214"/>
      <c r="BJ1296" s="214"/>
      <c r="BK1296" s="215"/>
      <c r="BL1296" s="112"/>
      <c r="BM1296" s="233"/>
      <c r="BN1296" s="233"/>
      <c r="BO1296" s="255"/>
      <c r="BP1296" s="216"/>
      <c r="BQ1296" s="216"/>
      <c r="BR1296" s="216"/>
      <c r="BS1296" s="217"/>
      <c r="BT1296" s="218"/>
      <c r="BU1296" s="259"/>
      <c r="BV1296" s="259"/>
      <c r="BW1296" s="260"/>
      <c r="BX1296" s="219"/>
      <c r="BY1296" s="257"/>
      <c r="BZ1296" s="257"/>
      <c r="CA1296" s="257"/>
      <c r="CB1296" s="221"/>
      <c r="CC1296" s="222"/>
      <c r="CD1296" s="222"/>
      <c r="CE1296" s="222"/>
      <c r="CF1296" s="49"/>
    </row>
    <row r="1297" spans="1:84" s="62" customFormat="1" ht="15" customHeight="1">
      <c r="A1297" s="49"/>
      <c r="B1297" s="2">
        <v>1165</v>
      </c>
      <c r="C1297" s="2">
        <v>162</v>
      </c>
      <c r="D1297" s="49" t="s">
        <v>2331</v>
      </c>
      <c r="E1297" s="49" t="s">
        <v>70</v>
      </c>
      <c r="F1297" s="93" t="s">
        <v>1355</v>
      </c>
      <c r="G1297" s="85">
        <v>1971</v>
      </c>
      <c r="H1297" s="49" t="s">
        <v>36</v>
      </c>
      <c r="I1297" s="49" t="s">
        <v>130</v>
      </c>
      <c r="J1297" s="105">
        <f t="shared" si="99"/>
        <v>58.3</v>
      </c>
      <c r="K1297" s="249">
        <f t="shared" si="100"/>
        <v>61.05</v>
      </c>
      <c r="L1297" s="51">
        <f t="shared" si="101"/>
        <v>1</v>
      </c>
      <c r="M1297" s="52" t="str">
        <f t="shared" si="102"/>
        <v>nie</v>
      </c>
      <c r="N1297" s="106">
        <f>IF($M1297="ano",LARGE((Q1297,U1297,Y1297,AC1297,AG1297,AK1297,AO1297,AS1297,AW1297,BA1297,BE1297,BI1297,BM1297,BQ1297,BU1297,BY1297,CC1297),1)+LARGE((Q1297,U1297,Y1297,AC1297,AG1297,AK1297,AO1297,AS1297,AW1297,BA1297,BE1297,BI1297,BM1297,BQ1297,BU1297,BY1297,CC1297),2)+LARGE((Q1297,U1297,Y1297,AC1297,AG1297,AK1297,AO1297,AS1297,AW1297,BA1297,BE1297,BI1297,BM1297,BQ1297,BU1297,BY1297,CC1297),3)+LARGE((Q1297,U1297,Y1297,AC1297,AG1297,AK1297,AO1297,AS1297,AW1297,BA1297,BE1297,BI1297,BM1297,BQ1297,BU1297,BY1297,CC1297),4)+LARGE((Q1297,U1297,Y1297,AC1297,AG1297,AK1297,AO1297,AS1297,AW1297,BA1297,BE1297,BI1297,BM1297,BQ1297,BU1297,BY1297,CC1297),5),J1297)</f>
        <v>58.3</v>
      </c>
      <c r="O1297" s="250">
        <f>IF($M1297="ano",LARGE((S1297,W1297,AA1297,AE1297,AI1297,AM1297,AQ1297,AU1297,AY1297,BC1297,BG1297,BK1297,BO1297,BS1297,BW1297,CA1297,CE1297),1)+LARGE((S1297,W1297,AA1297,AE1297,AI1297,AM1297,AQ1297,AU1297,AY1297,BC1297,BG1297,BK1297,BO1297,BS1297,BW1297,CA1297,CE1297),2)+LARGE((S1297,W1297,AA1297,AE1297,AI1297,AM1297,AQ1297,AU1297,AY1297,BC1297,BG1297,BK1297,BO1297,BS1297,BW1297,CA1297,CE1297),3)+LARGE((S1297,W1297,AA1297,AE1297,AI1297,AM1297,AQ1297,AU1297,AY1297,BC1297,BG1297,BK1297,BO1297,BS1297,BW1297,CA1297,CE1297),4)+LARGE((S1297,W1297,AA1297,AE1297,AI1297,AM1297,AQ1297,AU1297,AY1297,BC1297,BG1297,BK1297,BO1297,BS1297,BW1297,CA1297,CE1297),5),K1297)</f>
        <v>61.05</v>
      </c>
      <c r="P1297" s="54"/>
      <c r="Q1297" s="55"/>
      <c r="R1297" s="55"/>
      <c r="S1297" s="55"/>
      <c r="T1297" s="56"/>
      <c r="U1297" s="57"/>
      <c r="V1297" s="57"/>
      <c r="W1297" s="57"/>
      <c r="X1297" s="58"/>
      <c r="Y1297" s="59"/>
      <c r="Z1297" s="59"/>
      <c r="AA1297" s="59"/>
      <c r="AB1297" s="77"/>
      <c r="AC1297" s="60"/>
      <c r="AD1297" s="60"/>
      <c r="AE1297" s="60"/>
      <c r="AF1297" s="61"/>
      <c r="AG1297" s="61"/>
      <c r="AH1297" s="61"/>
      <c r="AI1297" s="61"/>
      <c r="AJ1297" s="200"/>
      <c r="AK1297" s="201"/>
      <c r="AL1297" s="201"/>
      <c r="AM1297" s="201"/>
      <c r="AO1297" s="63"/>
      <c r="AP1297" s="63"/>
      <c r="AQ1297" s="63"/>
      <c r="AR1297" s="77"/>
      <c r="AS1297" s="60"/>
      <c r="AT1297" s="60"/>
      <c r="AU1297" s="60"/>
      <c r="AV1297" s="78"/>
      <c r="AW1297" s="79"/>
      <c r="AX1297" s="79"/>
      <c r="AY1297" s="79"/>
      <c r="AZ1297" s="64"/>
      <c r="BA1297" s="65"/>
      <c r="BB1297" s="65"/>
      <c r="BC1297" s="65"/>
      <c r="BD1297" s="66"/>
      <c r="BE1297" s="67"/>
      <c r="BF1297" s="67"/>
      <c r="BG1297" s="67"/>
      <c r="BH1297" s="73"/>
      <c r="BI1297" s="74"/>
      <c r="BJ1297" s="74"/>
      <c r="BK1297" s="74"/>
      <c r="BL1297" s="68"/>
      <c r="BM1297" s="68"/>
      <c r="BN1297" s="68"/>
      <c r="BO1297" s="68"/>
      <c r="BP1297" s="69"/>
      <c r="BQ1297" s="69"/>
      <c r="BR1297" s="69"/>
      <c r="BS1297" s="69"/>
      <c r="BT1297" s="75"/>
      <c r="BU1297" s="75"/>
      <c r="BV1297" s="75"/>
      <c r="BW1297" s="75"/>
      <c r="BX1297" s="219"/>
      <c r="BY1297" s="264"/>
      <c r="BZ1297" s="264"/>
      <c r="CA1297" s="257"/>
      <c r="CB1297" s="221">
        <v>8.1365740740740738E-2</v>
      </c>
      <c r="CC1297" s="222">
        <v>58.3</v>
      </c>
      <c r="CD1297" s="221">
        <v>7.7712418981481471E-2</v>
      </c>
      <c r="CE1297" s="222">
        <v>61.05</v>
      </c>
      <c r="CF1297" s="49"/>
    </row>
    <row r="1298" spans="1:84" s="62" customFormat="1" ht="15" customHeight="1">
      <c r="A1298" s="49"/>
      <c r="B1298" s="2">
        <v>1170</v>
      </c>
      <c r="C1298" s="2">
        <v>163</v>
      </c>
      <c r="D1298" s="49" t="s">
        <v>682</v>
      </c>
      <c r="E1298" s="49" t="s">
        <v>1680</v>
      </c>
      <c r="F1298" s="93" t="s">
        <v>300</v>
      </c>
      <c r="G1298" s="85" t="s">
        <v>266</v>
      </c>
      <c r="H1298" s="49" t="s">
        <v>36</v>
      </c>
      <c r="I1298" s="49" t="s">
        <v>36</v>
      </c>
      <c r="J1298" s="105">
        <f t="shared" si="99"/>
        <v>60.19</v>
      </c>
      <c r="K1298" s="249">
        <f t="shared" si="100"/>
        <v>60.23</v>
      </c>
      <c r="L1298" s="51">
        <f t="shared" si="101"/>
        <v>1</v>
      </c>
      <c r="M1298" s="52" t="str">
        <f t="shared" si="102"/>
        <v>nie</v>
      </c>
      <c r="N1298" s="106">
        <f>IF($M1298="ano",LARGE((Q1298,U1298,Y1298,AC1298,AG1298,AK1298,AO1298,AS1298,AW1298,BA1298,BE1298,BI1298,BM1298,BQ1298,BU1298,BY1298,CC1298),1)+LARGE((Q1298,U1298,Y1298,AC1298,AG1298,AK1298,AO1298,AS1298,AW1298,BA1298,BE1298,BI1298,BM1298,BQ1298,BU1298,BY1298,CC1298),2)+LARGE((Q1298,U1298,Y1298,AC1298,AG1298,AK1298,AO1298,AS1298,AW1298,BA1298,BE1298,BI1298,BM1298,BQ1298,BU1298,BY1298,CC1298),3)+LARGE((Q1298,U1298,Y1298,AC1298,AG1298,AK1298,AO1298,AS1298,AW1298,BA1298,BE1298,BI1298,BM1298,BQ1298,BU1298,BY1298,CC1298),4)+LARGE((Q1298,U1298,Y1298,AC1298,AG1298,AK1298,AO1298,AS1298,AW1298,BA1298,BE1298,BI1298,BM1298,BQ1298,BU1298,BY1298,CC1298),5),J1298)</f>
        <v>60.19</v>
      </c>
      <c r="O1298" s="250">
        <f>IF($M1298="ano",LARGE((S1298,W1298,AA1298,AE1298,AI1298,AM1298,AQ1298,AU1298,AY1298,BC1298,BG1298,BK1298,BO1298,BS1298,BW1298,CA1298,CE1298),1)+LARGE((S1298,W1298,AA1298,AE1298,AI1298,AM1298,AQ1298,AU1298,AY1298,BC1298,BG1298,BK1298,BO1298,BS1298,BW1298,CA1298,CE1298),2)+LARGE((S1298,W1298,AA1298,AE1298,AI1298,AM1298,AQ1298,AU1298,AY1298,BC1298,BG1298,BK1298,BO1298,BS1298,BW1298,CA1298,CE1298),3)+LARGE((S1298,W1298,AA1298,AE1298,AI1298,AM1298,AQ1298,AU1298,AY1298,BC1298,BG1298,BK1298,BO1298,BS1298,BW1298,CA1298,CE1298),4)+LARGE((S1298,W1298,AA1298,AE1298,AI1298,AM1298,AQ1298,AU1298,AY1298,BC1298,BG1298,BK1298,BO1298,BS1298,BW1298,CA1298,CE1298),5),K1298)</f>
        <v>60.23</v>
      </c>
      <c r="P1298" s="54"/>
      <c r="Q1298" s="55"/>
      <c r="R1298" s="55"/>
      <c r="S1298" s="193"/>
      <c r="T1298" s="56"/>
      <c r="U1298" s="57"/>
      <c r="V1298" s="57"/>
      <c r="W1298" s="196"/>
      <c r="X1298" s="58"/>
      <c r="Y1298" s="59" t="s">
        <v>247</v>
      </c>
      <c r="Z1298" s="59"/>
      <c r="AA1298" s="199" t="s">
        <v>247</v>
      </c>
      <c r="AB1298" s="77"/>
      <c r="AC1298" s="60"/>
      <c r="AD1298" s="60"/>
      <c r="AE1298" s="202"/>
      <c r="AF1298" s="61"/>
      <c r="AG1298" s="61"/>
      <c r="AH1298" s="61"/>
      <c r="AI1298" s="205"/>
      <c r="AJ1298" s="200"/>
      <c r="AK1298" s="201" t="s">
        <v>247</v>
      </c>
      <c r="AL1298" s="201"/>
      <c r="AM1298" s="202"/>
      <c r="AN1298" s="206">
        <v>4.3368055555555556E-2</v>
      </c>
      <c r="AO1298" s="251">
        <v>60.19</v>
      </c>
      <c r="AP1298" s="206">
        <v>4.3342034722222221E-2</v>
      </c>
      <c r="AQ1298" s="251">
        <v>60.23</v>
      </c>
      <c r="AR1298" s="77"/>
      <c r="AS1298" s="60"/>
      <c r="AT1298" s="60"/>
      <c r="AU1298" s="202"/>
      <c r="AV1298" s="78"/>
      <c r="AW1298" s="231"/>
      <c r="AX1298" s="231"/>
      <c r="AY1298" s="253"/>
      <c r="AZ1298" s="64"/>
      <c r="BA1298" s="207"/>
      <c r="BB1298" s="207"/>
      <c r="BC1298" s="208"/>
      <c r="BD1298" s="210"/>
      <c r="BE1298" s="211"/>
      <c r="BF1298" s="211"/>
      <c r="BG1298" s="212"/>
      <c r="BH1298" s="213"/>
      <c r="BI1298" s="214"/>
      <c r="BJ1298" s="214"/>
      <c r="BK1298" s="215"/>
      <c r="BL1298" s="112"/>
      <c r="BM1298" s="233"/>
      <c r="BN1298" s="233"/>
      <c r="BO1298" s="255"/>
      <c r="BP1298" s="69"/>
      <c r="BQ1298" s="69"/>
      <c r="BR1298" s="69"/>
      <c r="BS1298" s="217"/>
      <c r="BT1298" s="218"/>
      <c r="BU1298" s="259"/>
      <c r="BV1298" s="259"/>
      <c r="BW1298" s="260"/>
      <c r="BX1298" s="219"/>
      <c r="BY1298" s="257"/>
      <c r="BZ1298" s="257"/>
      <c r="CA1298" s="257"/>
      <c r="CB1298" s="221"/>
      <c r="CC1298" s="222"/>
      <c r="CD1298" s="222"/>
      <c r="CE1298" s="222"/>
      <c r="CF1298" s="49"/>
    </row>
    <row r="1299" spans="1:84" s="62" customFormat="1" ht="15" customHeight="1">
      <c r="A1299" s="49"/>
      <c r="B1299" s="2">
        <v>1183</v>
      </c>
      <c r="C1299" s="2">
        <v>164</v>
      </c>
      <c r="D1299" s="49" t="s">
        <v>769</v>
      </c>
      <c r="E1299" s="49" t="s">
        <v>1719</v>
      </c>
      <c r="F1299" s="93" t="s">
        <v>770</v>
      </c>
      <c r="G1299" s="85">
        <v>1971</v>
      </c>
      <c r="H1299" s="49" t="s">
        <v>36</v>
      </c>
      <c r="I1299" s="49" t="s">
        <v>130</v>
      </c>
      <c r="J1299" s="105">
        <f t="shared" si="99"/>
        <v>51.86</v>
      </c>
      <c r="K1299" s="249">
        <f t="shared" si="100"/>
        <v>54.3</v>
      </c>
      <c r="L1299" s="51">
        <f t="shared" si="101"/>
        <v>1</v>
      </c>
      <c r="M1299" s="52" t="str">
        <f t="shared" si="102"/>
        <v>nie</v>
      </c>
      <c r="N1299" s="106">
        <f>IF($M1299="ano",LARGE((Q1299,U1299,Y1299,AC1299,AG1299,AK1299,AO1299,AS1299,AW1299,BA1299,BE1299,BI1299,BM1299,BQ1299,BU1299,BY1299,CC1299),1)+LARGE((Q1299,U1299,Y1299,AC1299,AG1299,AK1299,AO1299,AS1299,AW1299,BA1299,BE1299,BI1299,BM1299,BQ1299,BU1299,BY1299,CC1299),2)+LARGE((Q1299,U1299,Y1299,AC1299,AG1299,AK1299,AO1299,AS1299,AW1299,BA1299,BE1299,BI1299,BM1299,BQ1299,BU1299,BY1299,CC1299),3)+LARGE((Q1299,U1299,Y1299,AC1299,AG1299,AK1299,AO1299,AS1299,AW1299,BA1299,BE1299,BI1299,BM1299,BQ1299,BU1299,BY1299,CC1299),4)+LARGE((Q1299,U1299,Y1299,AC1299,AG1299,AK1299,AO1299,AS1299,AW1299,BA1299,BE1299,BI1299,BM1299,BQ1299,BU1299,BY1299,CC1299),5),J1299)</f>
        <v>51.86</v>
      </c>
      <c r="O1299" s="250">
        <f>IF($M1299="ano",LARGE((S1299,W1299,AA1299,AE1299,AI1299,AM1299,AQ1299,AU1299,AY1299,BC1299,BG1299,BK1299,BO1299,BS1299,BW1299,CA1299,CE1299),1)+LARGE((S1299,W1299,AA1299,AE1299,AI1299,AM1299,AQ1299,AU1299,AY1299,BC1299,BG1299,BK1299,BO1299,BS1299,BW1299,CA1299,CE1299),2)+LARGE((S1299,W1299,AA1299,AE1299,AI1299,AM1299,AQ1299,AU1299,AY1299,BC1299,BG1299,BK1299,BO1299,BS1299,BW1299,CA1299,CE1299),3)+LARGE((S1299,W1299,AA1299,AE1299,AI1299,AM1299,AQ1299,AU1299,AY1299,BC1299,BG1299,BK1299,BO1299,BS1299,BW1299,CA1299,CE1299),4)+LARGE((S1299,W1299,AA1299,AE1299,AI1299,AM1299,AQ1299,AU1299,AY1299,BC1299,BG1299,BK1299,BO1299,BS1299,BW1299,CA1299,CE1299),5),K1299)</f>
        <v>54.3</v>
      </c>
      <c r="P1299" s="54"/>
      <c r="Q1299" s="55"/>
      <c r="R1299" s="55"/>
      <c r="S1299" s="55"/>
      <c r="T1299" s="56"/>
      <c r="U1299" s="57"/>
      <c r="V1299" s="57"/>
      <c r="W1299" s="57"/>
      <c r="X1299" s="58"/>
      <c r="Y1299" s="59" t="s">
        <v>247</v>
      </c>
      <c r="Z1299" s="59"/>
      <c r="AA1299" s="59" t="s">
        <v>247</v>
      </c>
      <c r="AB1299" s="77"/>
      <c r="AC1299" s="60"/>
      <c r="AD1299" s="60"/>
      <c r="AE1299" s="60"/>
      <c r="AF1299" s="61"/>
      <c r="AG1299" s="61"/>
      <c r="AH1299" s="61"/>
      <c r="AI1299" s="61"/>
      <c r="AJ1299" s="200"/>
      <c r="AK1299" s="201"/>
      <c r="AL1299" s="201"/>
      <c r="AM1299" s="201"/>
      <c r="AO1299" s="63"/>
      <c r="AP1299" s="63"/>
      <c r="AQ1299" s="63"/>
      <c r="AR1299" s="77"/>
      <c r="AS1299" s="60"/>
      <c r="AT1299" s="60"/>
      <c r="AU1299" s="60"/>
      <c r="AV1299" s="78">
        <v>0.10814814814814815</v>
      </c>
      <c r="AW1299" s="263">
        <v>51.86</v>
      </c>
      <c r="AX1299" s="78">
        <v>0.10329229629629628</v>
      </c>
      <c r="AY1299" s="263">
        <v>54.3</v>
      </c>
      <c r="AZ1299" s="64"/>
      <c r="BA1299" s="207"/>
      <c r="BB1299" s="207"/>
      <c r="BC1299" s="208"/>
      <c r="BD1299" s="210"/>
      <c r="BE1299" s="211"/>
      <c r="BF1299" s="211"/>
      <c r="BG1299" s="212"/>
      <c r="BH1299" s="213"/>
      <c r="BI1299" s="214"/>
      <c r="BJ1299" s="214"/>
      <c r="BK1299" s="215"/>
      <c r="BL1299" s="112"/>
      <c r="BM1299" s="233"/>
      <c r="BN1299" s="233"/>
      <c r="BO1299" s="255"/>
      <c r="BP1299" s="69"/>
      <c r="BQ1299" s="69"/>
      <c r="BR1299" s="69"/>
      <c r="BS1299" s="69"/>
      <c r="BT1299" s="218"/>
      <c r="BU1299" s="259"/>
      <c r="BV1299" s="259"/>
      <c r="BW1299" s="260"/>
      <c r="BX1299" s="219"/>
      <c r="BY1299" s="257"/>
      <c r="BZ1299" s="257"/>
      <c r="CA1299" s="257"/>
      <c r="CB1299" s="221"/>
      <c r="CC1299" s="222"/>
      <c r="CD1299" s="222"/>
      <c r="CE1299" s="222"/>
      <c r="CF1299" s="49"/>
    </row>
    <row r="1300" spans="1:84" s="62" customFormat="1" ht="15" customHeight="1">
      <c r="A1300" s="49"/>
      <c r="B1300" s="2">
        <v>1184</v>
      </c>
      <c r="C1300" s="2">
        <v>165</v>
      </c>
      <c r="D1300" s="49" t="s">
        <v>572</v>
      </c>
      <c r="E1300" s="49" t="s">
        <v>2330</v>
      </c>
      <c r="F1300" s="93" t="s">
        <v>1193</v>
      </c>
      <c r="G1300" s="85">
        <v>1973</v>
      </c>
      <c r="H1300" s="49" t="s">
        <v>36</v>
      </c>
      <c r="I1300" s="49" t="s">
        <v>130</v>
      </c>
      <c r="J1300" s="105">
        <f t="shared" si="99"/>
        <v>52.29</v>
      </c>
      <c r="K1300" s="249">
        <f t="shared" si="100"/>
        <v>54.03</v>
      </c>
      <c r="L1300" s="51">
        <f t="shared" si="101"/>
        <v>1</v>
      </c>
      <c r="M1300" s="52" t="str">
        <f t="shared" si="102"/>
        <v>nie</v>
      </c>
      <c r="N1300" s="106">
        <f>IF($M1300="ano",LARGE((Q1300,U1300,Y1300,AC1300,AG1300,AK1300,AO1300,AS1300,AW1300,BA1300,BE1300,BI1300,BM1300,BQ1300,BU1300,BY1300,CC1300),1)+LARGE((Q1300,U1300,Y1300,AC1300,AG1300,AK1300,AO1300,AS1300,AW1300,BA1300,BE1300,BI1300,BM1300,BQ1300,BU1300,BY1300,CC1300),2)+LARGE((Q1300,U1300,Y1300,AC1300,AG1300,AK1300,AO1300,AS1300,AW1300,BA1300,BE1300,BI1300,BM1300,BQ1300,BU1300,BY1300,CC1300),3)+LARGE((Q1300,U1300,Y1300,AC1300,AG1300,AK1300,AO1300,AS1300,AW1300,BA1300,BE1300,BI1300,BM1300,BQ1300,BU1300,BY1300,CC1300),4)+LARGE((Q1300,U1300,Y1300,AC1300,AG1300,AK1300,AO1300,AS1300,AW1300,BA1300,BE1300,BI1300,BM1300,BQ1300,BU1300,BY1300,CC1300),5),J1300)</f>
        <v>52.29</v>
      </c>
      <c r="O1300" s="250">
        <f>IF($M1300="ano",LARGE((S1300,W1300,AA1300,AE1300,AI1300,AM1300,AQ1300,AU1300,AY1300,BC1300,BG1300,BK1300,BO1300,BS1300,BW1300,CA1300,CE1300),1)+LARGE((S1300,W1300,AA1300,AE1300,AI1300,AM1300,AQ1300,AU1300,AY1300,BC1300,BG1300,BK1300,BO1300,BS1300,BW1300,CA1300,CE1300),2)+LARGE((S1300,W1300,AA1300,AE1300,AI1300,AM1300,AQ1300,AU1300,AY1300,BC1300,BG1300,BK1300,BO1300,BS1300,BW1300,CA1300,CE1300),3)+LARGE((S1300,W1300,AA1300,AE1300,AI1300,AM1300,AQ1300,AU1300,AY1300,BC1300,BG1300,BK1300,BO1300,BS1300,BW1300,CA1300,CE1300),4)+LARGE((S1300,W1300,AA1300,AE1300,AI1300,AM1300,AQ1300,AU1300,AY1300,BC1300,BG1300,BK1300,BO1300,BS1300,BW1300,CA1300,CE1300),5),K1300)</f>
        <v>54.03</v>
      </c>
      <c r="P1300" s="54"/>
      <c r="Q1300" s="55"/>
      <c r="R1300" s="55"/>
      <c r="S1300" s="55"/>
      <c r="T1300" s="56"/>
      <c r="U1300" s="57"/>
      <c r="V1300" s="57"/>
      <c r="W1300" s="57"/>
      <c r="X1300" s="58"/>
      <c r="Y1300" s="59"/>
      <c r="Z1300" s="59"/>
      <c r="AA1300" s="59"/>
      <c r="AB1300" s="77"/>
      <c r="AC1300" s="60"/>
      <c r="AD1300" s="60"/>
      <c r="AE1300" s="60"/>
      <c r="AF1300" s="61"/>
      <c r="AG1300" s="61"/>
      <c r="AH1300" s="61"/>
      <c r="AI1300" s="61"/>
      <c r="AJ1300" s="200"/>
      <c r="AK1300" s="201"/>
      <c r="AL1300" s="201"/>
      <c r="AM1300" s="201"/>
      <c r="AO1300" s="63"/>
      <c r="AP1300" s="63"/>
      <c r="AQ1300" s="63"/>
      <c r="AR1300" s="77"/>
      <c r="AS1300" s="60"/>
      <c r="AT1300" s="60"/>
      <c r="AU1300" s="60"/>
      <c r="AV1300" s="78"/>
      <c r="AW1300" s="79"/>
      <c r="AX1300" s="79"/>
      <c r="AY1300" s="79"/>
      <c r="AZ1300" s="64"/>
      <c r="BA1300" s="65"/>
      <c r="BB1300" s="65"/>
      <c r="BC1300" s="65"/>
      <c r="BD1300" s="66"/>
      <c r="BE1300" s="67"/>
      <c r="BF1300" s="67"/>
      <c r="BG1300" s="67"/>
      <c r="BH1300" s="73"/>
      <c r="BI1300" s="74"/>
      <c r="BJ1300" s="74"/>
      <c r="BK1300" s="74"/>
      <c r="BL1300" s="68"/>
      <c r="BM1300" s="68"/>
      <c r="BN1300" s="68"/>
      <c r="BO1300" s="68"/>
      <c r="BP1300" s="69"/>
      <c r="BQ1300" s="69"/>
      <c r="BR1300" s="69"/>
      <c r="BS1300" s="69"/>
      <c r="BT1300" s="218">
        <v>7.8020833333333331E-2</v>
      </c>
      <c r="BU1300" s="256">
        <v>52.29</v>
      </c>
      <c r="BV1300" s="218">
        <v>7.5508562500000001E-2</v>
      </c>
      <c r="BW1300" s="262">
        <v>54.03</v>
      </c>
      <c r="BX1300" s="219"/>
      <c r="BY1300" s="257"/>
      <c r="BZ1300" s="257"/>
      <c r="CA1300" s="257"/>
      <c r="CB1300" s="221"/>
      <c r="CC1300" s="222"/>
      <c r="CD1300" s="222"/>
      <c r="CE1300" s="222"/>
      <c r="CF1300" s="49"/>
    </row>
    <row r="1301" spans="1:84" s="62" customFormat="1" ht="15" customHeight="1">
      <c r="A1301" s="49"/>
      <c r="B1301" s="2">
        <v>1186</v>
      </c>
      <c r="C1301" s="2">
        <v>166</v>
      </c>
      <c r="D1301" s="49" t="s">
        <v>821</v>
      </c>
      <c r="E1301" s="49" t="s">
        <v>1517</v>
      </c>
      <c r="F1301" s="93" t="s">
        <v>770</v>
      </c>
      <c r="G1301" s="85">
        <v>1972</v>
      </c>
      <c r="H1301" s="49" t="s">
        <v>36</v>
      </c>
      <c r="I1301" s="49" t="s">
        <v>130</v>
      </c>
      <c r="J1301" s="105">
        <f t="shared" si="99"/>
        <v>51.83</v>
      </c>
      <c r="K1301" s="249">
        <f t="shared" si="100"/>
        <v>53.9</v>
      </c>
      <c r="L1301" s="51">
        <f t="shared" si="101"/>
        <v>1</v>
      </c>
      <c r="M1301" s="52" t="str">
        <f t="shared" si="102"/>
        <v>nie</v>
      </c>
      <c r="N1301" s="106">
        <f>IF($M1301="ano",LARGE((Q1301,U1301,Y1301,AC1301,AG1301,AK1301,AO1301,AS1301,AW1301,BA1301,BE1301,BI1301,BM1301,BQ1301,BU1301,BY1301,CC1301),1)+LARGE((Q1301,U1301,Y1301,AC1301,AG1301,AK1301,AO1301,AS1301,AW1301,BA1301,BE1301,BI1301,BM1301,BQ1301,BU1301,BY1301,CC1301),2)+LARGE((Q1301,U1301,Y1301,AC1301,AG1301,AK1301,AO1301,AS1301,AW1301,BA1301,BE1301,BI1301,BM1301,BQ1301,BU1301,BY1301,CC1301),3)+LARGE((Q1301,U1301,Y1301,AC1301,AG1301,AK1301,AO1301,AS1301,AW1301,BA1301,BE1301,BI1301,BM1301,BQ1301,BU1301,BY1301,CC1301),4)+LARGE((Q1301,U1301,Y1301,AC1301,AG1301,AK1301,AO1301,AS1301,AW1301,BA1301,BE1301,BI1301,BM1301,BQ1301,BU1301,BY1301,CC1301),5),J1301)</f>
        <v>51.83</v>
      </c>
      <c r="O1301" s="250">
        <f>IF($M1301="ano",LARGE((S1301,W1301,AA1301,AE1301,AI1301,AM1301,AQ1301,AU1301,AY1301,BC1301,BG1301,BK1301,BO1301,BS1301,BW1301,CA1301,CE1301),1)+LARGE((S1301,W1301,AA1301,AE1301,AI1301,AM1301,AQ1301,AU1301,AY1301,BC1301,BG1301,BK1301,BO1301,BS1301,BW1301,CA1301,CE1301),2)+LARGE((S1301,W1301,AA1301,AE1301,AI1301,AM1301,AQ1301,AU1301,AY1301,BC1301,BG1301,BK1301,BO1301,BS1301,BW1301,CA1301,CE1301),3)+LARGE((S1301,W1301,AA1301,AE1301,AI1301,AM1301,AQ1301,AU1301,AY1301,BC1301,BG1301,BK1301,BO1301,BS1301,BW1301,CA1301,CE1301),4)+LARGE((S1301,W1301,AA1301,AE1301,AI1301,AM1301,AQ1301,AU1301,AY1301,BC1301,BG1301,BK1301,BO1301,BS1301,BW1301,CA1301,CE1301),5),K1301)</f>
        <v>53.9</v>
      </c>
      <c r="P1301" s="54"/>
      <c r="Q1301" s="55"/>
      <c r="R1301" s="55"/>
      <c r="S1301" s="55"/>
      <c r="T1301" s="56"/>
      <c r="U1301" s="57"/>
      <c r="V1301" s="57"/>
      <c r="W1301" s="57"/>
      <c r="X1301" s="58"/>
      <c r="Y1301" s="59" t="s">
        <v>247</v>
      </c>
      <c r="Z1301" s="59"/>
      <c r="AA1301" s="59" t="s">
        <v>247</v>
      </c>
      <c r="AB1301" s="77"/>
      <c r="AC1301" s="60"/>
      <c r="AD1301" s="60"/>
      <c r="AE1301" s="60"/>
      <c r="AF1301" s="61"/>
      <c r="AG1301" s="61"/>
      <c r="AH1301" s="61"/>
      <c r="AI1301" s="61"/>
      <c r="AJ1301" s="200"/>
      <c r="AK1301" s="201"/>
      <c r="AL1301" s="201"/>
      <c r="AM1301" s="201"/>
      <c r="AO1301" s="63"/>
      <c r="AP1301" s="63"/>
      <c r="AQ1301" s="63"/>
      <c r="AR1301" s="77"/>
      <c r="AS1301" s="60"/>
      <c r="AT1301" s="60"/>
      <c r="AU1301" s="60"/>
      <c r="AV1301" s="78">
        <v>0.10815972222222221</v>
      </c>
      <c r="AW1301" s="263">
        <v>51.83</v>
      </c>
      <c r="AX1301" s="78">
        <v>0.1040172048611111</v>
      </c>
      <c r="AY1301" s="263">
        <v>53.9</v>
      </c>
      <c r="AZ1301" s="64"/>
      <c r="BA1301" s="207"/>
      <c r="BB1301" s="207"/>
      <c r="BC1301" s="208"/>
      <c r="BD1301" s="210"/>
      <c r="BE1301" s="211"/>
      <c r="BF1301" s="211"/>
      <c r="BG1301" s="212"/>
      <c r="BH1301" s="213"/>
      <c r="BI1301" s="214"/>
      <c r="BJ1301" s="214"/>
      <c r="BK1301" s="215"/>
      <c r="BL1301" s="112"/>
      <c r="BM1301" s="233"/>
      <c r="BN1301" s="233"/>
      <c r="BO1301" s="255"/>
      <c r="BP1301" s="69"/>
      <c r="BQ1301" s="69"/>
      <c r="BR1301" s="69"/>
      <c r="BS1301" s="69"/>
      <c r="BT1301" s="218"/>
      <c r="BU1301" s="259"/>
      <c r="BV1301" s="259"/>
      <c r="BW1301" s="260"/>
      <c r="BX1301" s="219"/>
      <c r="BY1301" s="257"/>
      <c r="BZ1301" s="257"/>
      <c r="CA1301" s="257"/>
      <c r="CB1301" s="221"/>
      <c r="CC1301" s="222"/>
      <c r="CD1301" s="222"/>
      <c r="CE1301" s="222"/>
      <c r="CF1301" s="49"/>
    </row>
    <row r="1302" spans="1:84" s="62" customFormat="1" ht="15" customHeight="1">
      <c r="A1302" s="49"/>
      <c r="B1302" s="2">
        <v>1187</v>
      </c>
      <c r="C1302" s="2">
        <v>167</v>
      </c>
      <c r="D1302" s="2" t="s">
        <v>1305</v>
      </c>
      <c r="E1302" s="49" t="s">
        <v>2267</v>
      </c>
      <c r="F1302" s="2" t="s">
        <v>1309</v>
      </c>
      <c r="G1302" s="72">
        <v>1970</v>
      </c>
      <c r="H1302" s="49" t="s">
        <v>36</v>
      </c>
      <c r="I1302" s="49" t="s">
        <v>130</v>
      </c>
      <c r="J1302" s="105">
        <f t="shared" si="99"/>
        <v>50.66</v>
      </c>
      <c r="K1302" s="249">
        <f t="shared" si="100"/>
        <v>53.449999999999996</v>
      </c>
      <c r="L1302" s="51">
        <f t="shared" si="101"/>
        <v>1</v>
      </c>
      <c r="M1302" s="52" t="str">
        <f t="shared" si="102"/>
        <v>nie</v>
      </c>
      <c r="N1302" s="106">
        <f>IF($M1302="ano",LARGE((Q1302,U1302,Y1302,AC1302,AG1302,AK1302,AO1302,AS1302,AW1302,BA1302,BE1302,BI1302,BM1302,BQ1302,BU1302,BY1302,CC1302),1)+LARGE((Q1302,U1302,Y1302,AC1302,AG1302,AK1302,AO1302,AS1302,AW1302,BA1302,BE1302,BI1302,BM1302,BQ1302,BU1302,BY1302,CC1302),2)+LARGE((Q1302,U1302,Y1302,AC1302,AG1302,AK1302,AO1302,AS1302,AW1302,BA1302,BE1302,BI1302,BM1302,BQ1302,BU1302,BY1302,CC1302),3)+LARGE((Q1302,U1302,Y1302,AC1302,AG1302,AK1302,AO1302,AS1302,AW1302,BA1302,BE1302,BI1302,BM1302,BQ1302,BU1302,BY1302,CC1302),4)+LARGE((Q1302,U1302,Y1302,AC1302,AG1302,AK1302,AO1302,AS1302,AW1302,BA1302,BE1302,BI1302,BM1302,BQ1302,BU1302,BY1302,CC1302),5),J1302)</f>
        <v>50.66</v>
      </c>
      <c r="O1302" s="250">
        <f>IF($M1302="ano",LARGE((S1302,W1302,AA1302,AE1302,AI1302,AM1302,AQ1302,AU1302,AY1302,BC1302,BG1302,BK1302,BO1302,BS1302,BW1302,CA1302,CE1302),1)+LARGE((S1302,W1302,AA1302,AE1302,AI1302,AM1302,AQ1302,AU1302,AY1302,BC1302,BG1302,BK1302,BO1302,BS1302,BW1302,CA1302,CE1302),2)+LARGE((S1302,W1302,AA1302,AE1302,AI1302,AM1302,AQ1302,AU1302,AY1302,BC1302,BG1302,BK1302,BO1302,BS1302,BW1302,CA1302,CE1302),3)+LARGE((S1302,W1302,AA1302,AE1302,AI1302,AM1302,AQ1302,AU1302,AY1302,BC1302,BG1302,BK1302,BO1302,BS1302,BW1302,CA1302,CE1302),4)+LARGE((S1302,W1302,AA1302,AE1302,AI1302,AM1302,AQ1302,AU1302,AY1302,BC1302,BG1302,BK1302,BO1302,BS1302,BW1302,CA1302,CE1302),5),K1302)</f>
        <v>53.449999999999996</v>
      </c>
      <c r="P1302" s="54"/>
      <c r="Q1302" s="55"/>
      <c r="R1302" s="55"/>
      <c r="S1302" s="55"/>
      <c r="T1302" s="56"/>
      <c r="U1302" s="57"/>
      <c r="V1302" s="57"/>
      <c r="W1302" s="57"/>
      <c r="X1302" s="58"/>
      <c r="Y1302" s="59"/>
      <c r="Z1302" s="59"/>
      <c r="AA1302" s="59"/>
      <c r="AB1302" s="77"/>
      <c r="AC1302" s="60"/>
      <c r="AD1302" s="60"/>
      <c r="AE1302" s="60"/>
      <c r="AF1302" s="61"/>
      <c r="AG1302" s="61"/>
      <c r="AH1302" s="61"/>
      <c r="AI1302" s="61"/>
      <c r="AJ1302" s="200"/>
      <c r="AK1302" s="201"/>
      <c r="AL1302" s="201"/>
      <c r="AM1302" s="201"/>
      <c r="AO1302" s="63"/>
      <c r="AP1302" s="63"/>
      <c r="AQ1302" s="63"/>
      <c r="AR1302" s="77"/>
      <c r="AS1302" s="60"/>
      <c r="AT1302" s="60"/>
      <c r="AU1302" s="60"/>
      <c r="AV1302" s="78"/>
      <c r="AW1302" s="79"/>
      <c r="AX1302" s="79"/>
      <c r="AY1302" s="79"/>
      <c r="AZ1302" s="64"/>
      <c r="BA1302" s="65"/>
      <c r="BB1302" s="65"/>
      <c r="BC1302" s="65"/>
      <c r="BD1302" s="66"/>
      <c r="BE1302" s="67"/>
      <c r="BF1302" s="67"/>
      <c r="BG1302" s="67"/>
      <c r="BH1302" s="73"/>
      <c r="BI1302" s="74"/>
      <c r="BJ1302" s="74"/>
      <c r="BK1302" s="74"/>
      <c r="BL1302" s="68"/>
      <c r="BM1302" s="68"/>
      <c r="BN1302" s="68"/>
      <c r="BO1302" s="68"/>
      <c r="BP1302" s="69"/>
      <c r="BQ1302" s="69"/>
      <c r="BR1302" s="69"/>
      <c r="BS1302" s="69"/>
      <c r="BT1302" s="75"/>
      <c r="BU1302" s="75"/>
      <c r="BV1302" s="75"/>
      <c r="BW1302" s="75"/>
      <c r="BX1302" s="219">
        <v>7.7731481481481471E-2</v>
      </c>
      <c r="BY1302" s="257"/>
      <c r="BZ1302" s="219">
        <v>7.3681671296296283E-2</v>
      </c>
      <c r="CA1302" s="257"/>
      <c r="CB1302" s="221">
        <v>8.3182870370370365E-2</v>
      </c>
      <c r="CC1302" s="222">
        <v>50.66</v>
      </c>
      <c r="CD1302" s="221">
        <v>7.8849042824074067E-2</v>
      </c>
      <c r="CE1302" s="222">
        <v>53.449999999999996</v>
      </c>
      <c r="CF1302" s="49"/>
    </row>
    <row r="1303" spans="1:84" s="62" customFormat="1" ht="15" customHeight="1">
      <c r="A1303" s="49"/>
      <c r="B1303" s="2">
        <v>1189</v>
      </c>
      <c r="C1303" s="2">
        <v>168</v>
      </c>
      <c r="D1303" s="47" t="s">
        <v>2449</v>
      </c>
      <c r="E1303" s="47" t="s">
        <v>1827</v>
      </c>
      <c r="F1303" s="89" t="s">
        <v>2450</v>
      </c>
      <c r="G1303" s="48">
        <v>1965</v>
      </c>
      <c r="H1303" s="49" t="s">
        <v>36</v>
      </c>
      <c r="I1303" s="2" t="s">
        <v>38</v>
      </c>
      <c r="J1303" s="105">
        <f t="shared" si="99"/>
        <v>48.24</v>
      </c>
      <c r="K1303" s="249">
        <f t="shared" si="100"/>
        <v>53.370000000000005</v>
      </c>
      <c r="L1303" s="51">
        <f t="shared" si="101"/>
        <v>3</v>
      </c>
      <c r="M1303" s="52" t="str">
        <f t="shared" si="102"/>
        <v>nie</v>
      </c>
      <c r="N1303" s="106">
        <f>IF($M1303="ano",LARGE((Q1303,U1303,Y1303,AC1303,AG1303,AK1303,AO1303,AS1303,AW1303,BA1303,BE1303,BI1303,BM1303,BQ1303,BU1303,BY1303,CC1303),1)+LARGE((Q1303,U1303,Y1303,AC1303,AG1303,AK1303,AO1303,AS1303,AW1303,BA1303,BE1303,BI1303,BM1303,BQ1303,BU1303,BY1303,CC1303),2)+LARGE((Q1303,U1303,Y1303,AC1303,AG1303,AK1303,AO1303,AS1303,AW1303,BA1303,BE1303,BI1303,BM1303,BQ1303,BU1303,BY1303,CC1303),3)+LARGE((Q1303,U1303,Y1303,AC1303,AG1303,AK1303,AO1303,AS1303,AW1303,BA1303,BE1303,BI1303,BM1303,BQ1303,BU1303,BY1303,CC1303),4)+LARGE((Q1303,U1303,Y1303,AC1303,AG1303,AK1303,AO1303,AS1303,AW1303,BA1303,BE1303,BI1303,BM1303,BQ1303,BU1303,BY1303,CC1303),5),J1303)</f>
        <v>48.24</v>
      </c>
      <c r="O1303" s="250">
        <f>IF($M1303="ano",LARGE((S1303,W1303,AA1303,AE1303,AI1303,AM1303,AQ1303,AU1303,AY1303,BC1303,BG1303,BK1303,BO1303,BS1303,BW1303,CA1303,CE1303),1)+LARGE((S1303,W1303,AA1303,AE1303,AI1303,AM1303,AQ1303,AU1303,AY1303,BC1303,BG1303,BK1303,BO1303,BS1303,BW1303,CA1303,CE1303),2)+LARGE((S1303,W1303,AA1303,AE1303,AI1303,AM1303,AQ1303,AU1303,AY1303,BC1303,BG1303,BK1303,BO1303,BS1303,BW1303,CA1303,CE1303),3)+LARGE((S1303,W1303,AA1303,AE1303,AI1303,AM1303,AQ1303,AU1303,AY1303,BC1303,BG1303,BK1303,BO1303,BS1303,BW1303,CA1303,CE1303),4)+LARGE((S1303,W1303,AA1303,AE1303,AI1303,AM1303,AQ1303,AU1303,AY1303,BC1303,BG1303,BK1303,BO1303,BS1303,BW1303,CA1303,CE1303),5),K1303)</f>
        <v>53.370000000000005</v>
      </c>
      <c r="P1303" s="191"/>
      <c r="Q1303" s="192"/>
      <c r="R1303" s="192"/>
      <c r="S1303" s="193"/>
      <c r="T1303" s="194">
        <v>0.18804398148148149</v>
      </c>
      <c r="U1303" s="256">
        <v>1</v>
      </c>
      <c r="V1303" s="194">
        <v>0.16999175925925927</v>
      </c>
      <c r="W1303" s="256">
        <v>1.1100000000000001</v>
      </c>
      <c r="X1303" s="197"/>
      <c r="Y1303" s="198" t="s">
        <v>247</v>
      </c>
      <c r="Z1303" s="198"/>
      <c r="AA1303" s="199" t="s">
        <v>247</v>
      </c>
      <c r="AB1303" s="200">
        <v>8.9131944444444444E-2</v>
      </c>
      <c r="AC1303" s="252">
        <v>31.71</v>
      </c>
      <c r="AD1303" s="200">
        <v>8.0575277777777773E-2</v>
      </c>
      <c r="AE1303" s="252">
        <v>35.08</v>
      </c>
      <c r="AF1303" s="203"/>
      <c r="AG1303" s="204" t="s">
        <v>247</v>
      </c>
      <c r="AH1303" s="204"/>
      <c r="AI1303" s="205"/>
      <c r="AJ1303" s="200"/>
      <c r="AK1303" s="201" t="s">
        <v>247</v>
      </c>
      <c r="AL1303" s="201"/>
      <c r="AM1303" s="202"/>
      <c r="AN1303" s="206"/>
      <c r="AO1303" s="207" t="s">
        <v>247</v>
      </c>
      <c r="AP1303" s="207"/>
      <c r="AQ1303" s="208"/>
      <c r="AR1303" s="134">
        <v>6.5636574074074069E-2</v>
      </c>
      <c r="AS1303" s="127">
        <v>15.53</v>
      </c>
      <c r="AT1303" s="134">
        <v>5.9335462962962958E-2</v>
      </c>
      <c r="AU1303" s="252">
        <v>17.180000000000003</v>
      </c>
      <c r="AV1303" s="78"/>
      <c r="AW1303" s="231"/>
      <c r="AX1303" s="231"/>
      <c r="AY1303" s="253"/>
      <c r="AZ1303" s="64"/>
      <c r="BA1303" s="207"/>
      <c r="BB1303" s="207"/>
      <c r="BC1303" s="208"/>
      <c r="BD1303" s="210"/>
      <c r="BE1303" s="211"/>
      <c r="BF1303" s="211"/>
      <c r="BG1303" s="212"/>
      <c r="BH1303" s="213"/>
      <c r="BI1303" s="214"/>
      <c r="BJ1303" s="214"/>
      <c r="BK1303" s="215"/>
      <c r="BL1303" s="112"/>
      <c r="BM1303" s="233"/>
      <c r="BN1303" s="233"/>
      <c r="BO1303" s="255"/>
      <c r="BP1303" s="216"/>
      <c r="BQ1303" s="216"/>
      <c r="BR1303" s="216"/>
      <c r="BS1303" s="217"/>
      <c r="BT1303" s="218"/>
      <c r="BU1303" s="259"/>
      <c r="BV1303" s="259"/>
      <c r="BW1303" s="260"/>
      <c r="BX1303" s="219"/>
      <c r="BY1303" s="257"/>
      <c r="BZ1303" s="257"/>
      <c r="CA1303" s="257"/>
      <c r="CB1303" s="221"/>
      <c r="CC1303" s="222"/>
      <c r="CD1303" s="222"/>
      <c r="CE1303" s="222"/>
      <c r="CF1303" s="49"/>
    </row>
    <row r="1304" spans="1:84" s="62" customFormat="1" ht="15" customHeight="1">
      <c r="A1304" s="49"/>
      <c r="B1304" s="2">
        <v>1193</v>
      </c>
      <c r="C1304" s="2">
        <v>169</v>
      </c>
      <c r="D1304" s="49" t="s">
        <v>1191</v>
      </c>
      <c r="E1304" s="49" t="s">
        <v>1563</v>
      </c>
      <c r="F1304" s="93" t="s">
        <v>1192</v>
      </c>
      <c r="G1304" s="85">
        <v>1986</v>
      </c>
      <c r="H1304" s="49" t="s">
        <v>36</v>
      </c>
      <c r="I1304" s="49" t="s">
        <v>36</v>
      </c>
      <c r="J1304" s="105">
        <f t="shared" si="99"/>
        <v>52.44</v>
      </c>
      <c r="K1304" s="249">
        <f t="shared" si="100"/>
        <v>52.44</v>
      </c>
      <c r="L1304" s="51">
        <f t="shared" si="101"/>
        <v>1</v>
      </c>
      <c r="M1304" s="52" t="str">
        <f t="shared" si="102"/>
        <v>nie</v>
      </c>
      <c r="N1304" s="106">
        <f>IF($M1304="ano",LARGE((Q1304,U1304,Y1304,AC1304,AG1304,AK1304,AO1304,AS1304,AW1304,BA1304,BE1304,BI1304,BM1304,BQ1304,BU1304,BY1304,CC1304),1)+LARGE((Q1304,U1304,Y1304,AC1304,AG1304,AK1304,AO1304,AS1304,AW1304,BA1304,BE1304,BI1304,BM1304,BQ1304,BU1304,BY1304,CC1304),2)+LARGE((Q1304,U1304,Y1304,AC1304,AG1304,AK1304,AO1304,AS1304,AW1304,BA1304,BE1304,BI1304,BM1304,BQ1304,BU1304,BY1304,CC1304),3)+LARGE((Q1304,U1304,Y1304,AC1304,AG1304,AK1304,AO1304,AS1304,AW1304,BA1304,BE1304,BI1304,BM1304,BQ1304,BU1304,BY1304,CC1304),4)+LARGE((Q1304,U1304,Y1304,AC1304,AG1304,AK1304,AO1304,AS1304,AW1304,BA1304,BE1304,BI1304,BM1304,BQ1304,BU1304,BY1304,CC1304),5),J1304)</f>
        <v>52.44</v>
      </c>
      <c r="O1304" s="250">
        <f>IF($M1304="ano",LARGE((S1304,W1304,AA1304,AE1304,AI1304,AM1304,AQ1304,AU1304,AY1304,BC1304,BG1304,BK1304,BO1304,BS1304,BW1304,CA1304,CE1304),1)+LARGE((S1304,W1304,AA1304,AE1304,AI1304,AM1304,AQ1304,AU1304,AY1304,BC1304,BG1304,BK1304,BO1304,BS1304,BW1304,CA1304,CE1304),2)+LARGE((S1304,W1304,AA1304,AE1304,AI1304,AM1304,AQ1304,AU1304,AY1304,BC1304,BG1304,BK1304,BO1304,BS1304,BW1304,CA1304,CE1304),3)+LARGE((S1304,W1304,AA1304,AE1304,AI1304,AM1304,AQ1304,AU1304,AY1304,BC1304,BG1304,BK1304,BO1304,BS1304,BW1304,CA1304,CE1304),4)+LARGE((S1304,W1304,AA1304,AE1304,AI1304,AM1304,AQ1304,AU1304,AY1304,BC1304,BG1304,BK1304,BO1304,BS1304,BW1304,CA1304,CE1304),5),K1304)</f>
        <v>52.44</v>
      </c>
      <c r="P1304" s="54"/>
      <c r="Q1304" s="55"/>
      <c r="R1304" s="55"/>
      <c r="S1304" s="55"/>
      <c r="T1304" s="56"/>
      <c r="U1304" s="57"/>
      <c r="V1304" s="57"/>
      <c r="W1304" s="57"/>
      <c r="X1304" s="58"/>
      <c r="Y1304" s="59"/>
      <c r="Z1304" s="59"/>
      <c r="AA1304" s="59"/>
      <c r="AB1304" s="77"/>
      <c r="AC1304" s="60"/>
      <c r="AD1304" s="60"/>
      <c r="AE1304" s="60"/>
      <c r="AF1304" s="61"/>
      <c r="AG1304" s="61"/>
      <c r="AH1304" s="61"/>
      <c r="AI1304" s="61"/>
      <c r="AJ1304" s="200"/>
      <c r="AK1304" s="201"/>
      <c r="AL1304" s="201"/>
      <c r="AM1304" s="201"/>
      <c r="AO1304" s="63"/>
      <c r="AP1304" s="63"/>
      <c r="AQ1304" s="63"/>
      <c r="AR1304" s="77"/>
      <c r="AS1304" s="60"/>
      <c r="AT1304" s="60"/>
      <c r="AU1304" s="60"/>
      <c r="AV1304" s="78"/>
      <c r="AW1304" s="79"/>
      <c r="AX1304" s="79"/>
      <c r="AY1304" s="79"/>
      <c r="AZ1304" s="64"/>
      <c r="BA1304" s="65"/>
      <c r="BB1304" s="65"/>
      <c r="BC1304" s="65"/>
      <c r="BD1304" s="66"/>
      <c r="BE1304" s="67"/>
      <c r="BF1304" s="67"/>
      <c r="BG1304" s="67"/>
      <c r="BH1304" s="73"/>
      <c r="BI1304" s="74"/>
      <c r="BJ1304" s="74"/>
      <c r="BK1304" s="74"/>
      <c r="BL1304" s="68"/>
      <c r="BM1304" s="68"/>
      <c r="BN1304" s="68"/>
      <c r="BO1304" s="68"/>
      <c r="BP1304" s="69"/>
      <c r="BQ1304" s="69"/>
      <c r="BR1304" s="69"/>
      <c r="BS1304" s="69"/>
      <c r="BT1304" s="218">
        <v>7.7986111111111117E-2</v>
      </c>
      <c r="BU1304" s="256">
        <v>52.44</v>
      </c>
      <c r="BV1304" s="218">
        <v>7.7986111111111117E-2</v>
      </c>
      <c r="BW1304" s="262">
        <v>52.44</v>
      </c>
      <c r="BX1304" s="219"/>
      <c r="BY1304" s="257"/>
      <c r="BZ1304" s="257"/>
      <c r="CA1304" s="257"/>
      <c r="CB1304" s="221"/>
      <c r="CC1304" s="222"/>
      <c r="CD1304" s="222"/>
      <c r="CE1304" s="222"/>
      <c r="CF1304" s="49"/>
    </row>
    <row r="1305" spans="1:84" s="62" customFormat="1" ht="15" customHeight="1">
      <c r="A1305" s="49"/>
      <c r="B1305" s="2">
        <v>1196</v>
      </c>
      <c r="C1305" s="2">
        <v>170</v>
      </c>
      <c r="D1305" s="49" t="s">
        <v>1405</v>
      </c>
      <c r="E1305" s="49" t="s">
        <v>1517</v>
      </c>
      <c r="F1305" s="93" t="s">
        <v>1406</v>
      </c>
      <c r="G1305" s="85">
        <v>1979</v>
      </c>
      <c r="H1305" s="49" t="s">
        <v>36</v>
      </c>
      <c r="I1305" s="49" t="s">
        <v>36</v>
      </c>
      <c r="J1305" s="105">
        <f t="shared" si="99"/>
        <v>51.88</v>
      </c>
      <c r="K1305" s="249">
        <f t="shared" si="100"/>
        <v>52.23</v>
      </c>
      <c r="L1305" s="51">
        <f t="shared" si="101"/>
        <v>1</v>
      </c>
      <c r="M1305" s="52" t="str">
        <f t="shared" si="102"/>
        <v>nie</v>
      </c>
      <c r="N1305" s="106">
        <f>IF($M1305="ano",LARGE((Q1305,U1305,Y1305,AC1305,AG1305,AK1305,AO1305,AS1305,AW1305,BA1305,BE1305,BI1305,BM1305,BQ1305,BU1305,BY1305,CC1305),1)+LARGE((Q1305,U1305,Y1305,AC1305,AG1305,AK1305,AO1305,AS1305,AW1305,BA1305,BE1305,BI1305,BM1305,BQ1305,BU1305,BY1305,CC1305),2)+LARGE((Q1305,U1305,Y1305,AC1305,AG1305,AK1305,AO1305,AS1305,AW1305,BA1305,BE1305,BI1305,BM1305,BQ1305,BU1305,BY1305,CC1305),3)+LARGE((Q1305,U1305,Y1305,AC1305,AG1305,AK1305,AO1305,AS1305,AW1305,BA1305,BE1305,BI1305,BM1305,BQ1305,BU1305,BY1305,CC1305),4)+LARGE((Q1305,U1305,Y1305,AC1305,AG1305,AK1305,AO1305,AS1305,AW1305,BA1305,BE1305,BI1305,BM1305,BQ1305,BU1305,BY1305,CC1305),5),J1305)</f>
        <v>51.88</v>
      </c>
      <c r="O1305" s="250">
        <f>IF($M1305="ano",LARGE((S1305,W1305,AA1305,AE1305,AI1305,AM1305,AQ1305,AU1305,AY1305,BC1305,BG1305,BK1305,BO1305,BS1305,BW1305,CA1305,CE1305),1)+LARGE((S1305,W1305,AA1305,AE1305,AI1305,AM1305,AQ1305,AU1305,AY1305,BC1305,BG1305,BK1305,BO1305,BS1305,BW1305,CA1305,CE1305),2)+LARGE((S1305,W1305,AA1305,AE1305,AI1305,AM1305,AQ1305,AU1305,AY1305,BC1305,BG1305,BK1305,BO1305,BS1305,BW1305,CA1305,CE1305),3)+LARGE((S1305,W1305,AA1305,AE1305,AI1305,AM1305,AQ1305,AU1305,AY1305,BC1305,BG1305,BK1305,BO1305,BS1305,BW1305,CA1305,CE1305),4)+LARGE((S1305,W1305,AA1305,AE1305,AI1305,AM1305,AQ1305,AU1305,AY1305,BC1305,BG1305,BK1305,BO1305,BS1305,BW1305,CA1305,CE1305),5),K1305)</f>
        <v>52.23</v>
      </c>
      <c r="P1305" s="54"/>
      <c r="Q1305" s="55"/>
      <c r="R1305" s="55"/>
      <c r="S1305" s="55"/>
      <c r="T1305" s="56"/>
      <c r="U1305" s="57"/>
      <c r="V1305" s="57"/>
      <c r="W1305" s="57"/>
      <c r="X1305" s="58"/>
      <c r="Y1305" s="59"/>
      <c r="Z1305" s="59"/>
      <c r="AA1305" s="59"/>
      <c r="AB1305" s="77"/>
      <c r="AC1305" s="60"/>
      <c r="AD1305" s="60"/>
      <c r="AE1305" s="60"/>
      <c r="AF1305" s="61"/>
      <c r="AG1305" s="61"/>
      <c r="AH1305" s="61"/>
      <c r="AI1305" s="61"/>
      <c r="AJ1305" s="200"/>
      <c r="AK1305" s="201"/>
      <c r="AL1305" s="201"/>
      <c r="AM1305" s="201"/>
      <c r="AO1305" s="63"/>
      <c r="AP1305" s="63"/>
      <c r="AQ1305" s="63"/>
      <c r="AR1305" s="77"/>
      <c r="AS1305" s="60"/>
      <c r="AT1305" s="60"/>
      <c r="AU1305" s="60"/>
      <c r="AV1305" s="78"/>
      <c r="AW1305" s="79"/>
      <c r="AX1305" s="79"/>
      <c r="AY1305" s="79"/>
      <c r="AZ1305" s="64"/>
      <c r="BA1305" s="65"/>
      <c r="BB1305" s="65"/>
      <c r="BC1305" s="65"/>
      <c r="BD1305" s="66"/>
      <c r="BE1305" s="67"/>
      <c r="BF1305" s="67"/>
      <c r="BG1305" s="67"/>
      <c r="BH1305" s="73"/>
      <c r="BI1305" s="74"/>
      <c r="BJ1305" s="74"/>
      <c r="BK1305" s="74"/>
      <c r="BL1305" s="68"/>
      <c r="BM1305" s="68"/>
      <c r="BN1305" s="68"/>
      <c r="BO1305" s="68"/>
      <c r="BP1305" s="69"/>
      <c r="BQ1305" s="69"/>
      <c r="BR1305" s="69"/>
      <c r="BS1305" s="69"/>
      <c r="BT1305" s="75"/>
      <c r="BU1305" s="75"/>
      <c r="BV1305" s="75"/>
      <c r="BW1305" s="75"/>
      <c r="BX1305" s="219"/>
      <c r="BY1305" s="264"/>
      <c r="BZ1305" s="264"/>
      <c r="CA1305" s="257"/>
      <c r="CB1305" s="221">
        <v>8.2893518518518519E-2</v>
      </c>
      <c r="CC1305" s="222">
        <v>51.88</v>
      </c>
      <c r="CD1305" s="221">
        <v>8.2346421296296296E-2</v>
      </c>
      <c r="CE1305" s="222">
        <v>52.23</v>
      </c>
      <c r="CF1305" s="49"/>
    </row>
    <row r="1306" spans="1:84" s="62" customFormat="1" ht="15" customHeight="1">
      <c r="A1306" s="49"/>
      <c r="B1306" s="2">
        <v>1198</v>
      </c>
      <c r="C1306" s="2">
        <v>171</v>
      </c>
      <c r="D1306" s="49" t="s">
        <v>728</v>
      </c>
      <c r="E1306" s="49" t="s">
        <v>729</v>
      </c>
      <c r="F1306" s="93" t="s">
        <v>2213</v>
      </c>
      <c r="G1306" s="85">
        <v>1991</v>
      </c>
      <c r="H1306" s="49" t="s">
        <v>36</v>
      </c>
      <c r="I1306" s="49" t="s">
        <v>36</v>
      </c>
      <c r="J1306" s="105">
        <f t="shared" si="99"/>
        <v>52.07</v>
      </c>
      <c r="K1306" s="249">
        <f t="shared" si="100"/>
        <v>52.07</v>
      </c>
      <c r="L1306" s="51">
        <f t="shared" si="101"/>
        <v>1</v>
      </c>
      <c r="M1306" s="52" t="str">
        <f t="shared" si="102"/>
        <v>nie</v>
      </c>
      <c r="N1306" s="106">
        <f>IF($M1306="ano",LARGE((Q1306,U1306,Y1306,AC1306,AG1306,AK1306,AO1306,AS1306,AW1306,BA1306,BE1306,BI1306,BM1306,BQ1306,BU1306,BY1306,CC1306),1)+LARGE((Q1306,U1306,Y1306,AC1306,AG1306,AK1306,AO1306,AS1306,AW1306,BA1306,BE1306,BI1306,BM1306,BQ1306,BU1306,BY1306,CC1306),2)+LARGE((Q1306,U1306,Y1306,AC1306,AG1306,AK1306,AO1306,AS1306,AW1306,BA1306,BE1306,BI1306,BM1306,BQ1306,BU1306,BY1306,CC1306),3)+LARGE((Q1306,U1306,Y1306,AC1306,AG1306,AK1306,AO1306,AS1306,AW1306,BA1306,BE1306,BI1306,BM1306,BQ1306,BU1306,BY1306,CC1306),4)+LARGE((Q1306,U1306,Y1306,AC1306,AG1306,AK1306,AO1306,AS1306,AW1306,BA1306,BE1306,BI1306,BM1306,BQ1306,BU1306,BY1306,CC1306),5),J1306)</f>
        <v>52.07</v>
      </c>
      <c r="O1306" s="250">
        <f>IF($M1306="ano",LARGE((S1306,W1306,AA1306,AE1306,AI1306,AM1306,AQ1306,AU1306,AY1306,BC1306,BG1306,BK1306,BO1306,BS1306,BW1306,CA1306,CE1306),1)+LARGE((S1306,W1306,AA1306,AE1306,AI1306,AM1306,AQ1306,AU1306,AY1306,BC1306,BG1306,BK1306,BO1306,BS1306,BW1306,CA1306,CE1306),2)+LARGE((S1306,W1306,AA1306,AE1306,AI1306,AM1306,AQ1306,AU1306,AY1306,BC1306,BG1306,BK1306,BO1306,BS1306,BW1306,CA1306,CE1306),3)+LARGE((S1306,W1306,AA1306,AE1306,AI1306,AM1306,AQ1306,AU1306,AY1306,BC1306,BG1306,BK1306,BO1306,BS1306,BW1306,CA1306,CE1306),4)+LARGE((S1306,W1306,AA1306,AE1306,AI1306,AM1306,AQ1306,AU1306,AY1306,BC1306,BG1306,BK1306,BO1306,BS1306,BW1306,CA1306,CE1306),5),K1306)</f>
        <v>52.07</v>
      </c>
      <c r="P1306" s="54"/>
      <c r="Q1306" s="55"/>
      <c r="R1306" s="55"/>
      <c r="S1306" s="55"/>
      <c r="T1306" s="56"/>
      <c r="U1306" s="57"/>
      <c r="V1306" s="57"/>
      <c r="W1306" s="57"/>
      <c r="X1306" s="58"/>
      <c r="Y1306" s="59" t="s">
        <v>247</v>
      </c>
      <c r="Z1306" s="59"/>
      <c r="AA1306" s="59" t="s">
        <v>247</v>
      </c>
      <c r="AB1306" s="77"/>
      <c r="AC1306" s="60"/>
      <c r="AD1306" s="60"/>
      <c r="AE1306" s="60"/>
      <c r="AF1306" s="61"/>
      <c r="AG1306" s="61"/>
      <c r="AH1306" s="61"/>
      <c r="AI1306" s="61"/>
      <c r="AJ1306" s="200"/>
      <c r="AK1306" s="201"/>
      <c r="AL1306" s="201"/>
      <c r="AM1306" s="201"/>
      <c r="AO1306" s="63"/>
      <c r="AP1306" s="63"/>
      <c r="AQ1306" s="63"/>
      <c r="AR1306" s="134">
        <v>5.9398148148148144E-2</v>
      </c>
      <c r="AS1306" s="127">
        <v>52.07</v>
      </c>
      <c r="AT1306" s="134">
        <v>5.9398148148148144E-2</v>
      </c>
      <c r="AU1306" s="252">
        <v>52.07</v>
      </c>
      <c r="AV1306" s="78"/>
      <c r="AW1306" s="231"/>
      <c r="AX1306" s="231"/>
      <c r="AY1306" s="253"/>
      <c r="AZ1306" s="64"/>
      <c r="BA1306" s="207"/>
      <c r="BB1306" s="207"/>
      <c r="BC1306" s="208"/>
      <c r="BD1306" s="210"/>
      <c r="BE1306" s="211"/>
      <c r="BF1306" s="211"/>
      <c r="BG1306" s="212"/>
      <c r="BH1306" s="213"/>
      <c r="BI1306" s="214"/>
      <c r="BJ1306" s="214"/>
      <c r="BK1306" s="215"/>
      <c r="BL1306" s="112"/>
      <c r="BM1306" s="233"/>
      <c r="BN1306" s="233"/>
      <c r="BO1306" s="255"/>
      <c r="BP1306" s="69"/>
      <c r="BQ1306" s="69"/>
      <c r="BR1306" s="69"/>
      <c r="BS1306" s="69"/>
      <c r="BT1306" s="218"/>
      <c r="BU1306" s="259"/>
      <c r="BV1306" s="259"/>
      <c r="BW1306" s="260"/>
      <c r="BX1306" s="219"/>
      <c r="BY1306" s="257"/>
      <c r="BZ1306" s="257"/>
      <c r="CA1306" s="257"/>
      <c r="CB1306" s="221"/>
      <c r="CC1306" s="222"/>
      <c r="CD1306" s="222"/>
      <c r="CE1306" s="222"/>
      <c r="CF1306" s="49"/>
    </row>
    <row r="1307" spans="1:84" s="62" customFormat="1" ht="15" customHeight="1">
      <c r="A1307" s="49"/>
      <c r="B1307" s="2">
        <v>1202</v>
      </c>
      <c r="C1307" s="2">
        <v>172</v>
      </c>
      <c r="D1307" s="49" t="s">
        <v>917</v>
      </c>
      <c r="E1307" s="49" t="s">
        <v>1680</v>
      </c>
      <c r="F1307" s="93" t="s">
        <v>2213</v>
      </c>
      <c r="G1307" s="85">
        <v>1975</v>
      </c>
      <c r="H1307" s="49" t="s">
        <v>36</v>
      </c>
      <c r="I1307" s="49" t="s">
        <v>36</v>
      </c>
      <c r="J1307" s="105">
        <f t="shared" si="99"/>
        <v>50.11</v>
      </c>
      <c r="K1307" s="249">
        <f t="shared" si="100"/>
        <v>51.22</v>
      </c>
      <c r="L1307" s="51">
        <f t="shared" si="101"/>
        <v>1</v>
      </c>
      <c r="M1307" s="52" t="str">
        <f t="shared" si="102"/>
        <v>nie</v>
      </c>
      <c r="N1307" s="106">
        <f>IF($M1307="ano",LARGE((Q1307,U1307,Y1307,AC1307,AG1307,AK1307,AO1307,AS1307,AW1307,BA1307,BE1307,BI1307,BM1307,BQ1307,BU1307,BY1307,CC1307),1)+LARGE((Q1307,U1307,Y1307,AC1307,AG1307,AK1307,AO1307,AS1307,AW1307,BA1307,BE1307,BI1307,BM1307,BQ1307,BU1307,BY1307,CC1307),2)+LARGE((Q1307,U1307,Y1307,AC1307,AG1307,AK1307,AO1307,AS1307,AW1307,BA1307,BE1307,BI1307,BM1307,BQ1307,BU1307,BY1307,CC1307),3)+LARGE((Q1307,U1307,Y1307,AC1307,AG1307,AK1307,AO1307,AS1307,AW1307,BA1307,BE1307,BI1307,BM1307,BQ1307,BU1307,BY1307,CC1307),4)+LARGE((Q1307,U1307,Y1307,AC1307,AG1307,AK1307,AO1307,AS1307,AW1307,BA1307,BE1307,BI1307,BM1307,BQ1307,BU1307,BY1307,CC1307),5),J1307)</f>
        <v>50.11</v>
      </c>
      <c r="O1307" s="250">
        <f>IF($M1307="ano",LARGE((S1307,W1307,AA1307,AE1307,AI1307,AM1307,AQ1307,AU1307,AY1307,BC1307,BG1307,BK1307,BO1307,BS1307,BW1307,CA1307,CE1307),1)+LARGE((S1307,W1307,AA1307,AE1307,AI1307,AM1307,AQ1307,AU1307,AY1307,BC1307,BG1307,BK1307,BO1307,BS1307,BW1307,CA1307,CE1307),2)+LARGE((S1307,W1307,AA1307,AE1307,AI1307,AM1307,AQ1307,AU1307,AY1307,BC1307,BG1307,BK1307,BO1307,BS1307,BW1307,CA1307,CE1307),3)+LARGE((S1307,W1307,AA1307,AE1307,AI1307,AM1307,AQ1307,AU1307,AY1307,BC1307,BG1307,BK1307,BO1307,BS1307,BW1307,CA1307,CE1307),4)+LARGE((S1307,W1307,AA1307,AE1307,AI1307,AM1307,AQ1307,AU1307,AY1307,BC1307,BG1307,BK1307,BO1307,BS1307,BW1307,CA1307,CE1307),5),K1307)</f>
        <v>51.22</v>
      </c>
      <c r="P1307" s="54"/>
      <c r="Q1307" s="55"/>
      <c r="R1307" s="55"/>
      <c r="S1307" s="55"/>
      <c r="T1307" s="56"/>
      <c r="U1307" s="57"/>
      <c r="V1307" s="57"/>
      <c r="W1307" s="57"/>
      <c r="X1307" s="58"/>
      <c r="Y1307" s="59" t="s">
        <v>247</v>
      </c>
      <c r="Z1307" s="59"/>
      <c r="AA1307" s="59" t="s">
        <v>247</v>
      </c>
      <c r="AB1307" s="77"/>
      <c r="AC1307" s="60"/>
      <c r="AD1307" s="60"/>
      <c r="AE1307" s="60"/>
      <c r="AF1307" s="61"/>
      <c r="AG1307" s="61"/>
      <c r="AH1307" s="61"/>
      <c r="AI1307" s="61"/>
      <c r="AJ1307" s="200"/>
      <c r="AK1307" s="201"/>
      <c r="AL1307" s="201"/>
      <c r="AM1307" s="201"/>
      <c r="AO1307" s="63"/>
      <c r="AP1307" s="63"/>
      <c r="AQ1307" s="63"/>
      <c r="AR1307" s="77"/>
      <c r="AS1307" s="60"/>
      <c r="AT1307" s="60"/>
      <c r="AU1307" s="60"/>
      <c r="AV1307" s="78"/>
      <c r="AW1307" s="79"/>
      <c r="AX1307" s="79"/>
      <c r="AY1307" s="79"/>
      <c r="AZ1307" s="64"/>
      <c r="BA1307" s="65"/>
      <c r="BB1307" s="65"/>
      <c r="BC1307" s="65"/>
      <c r="BD1307" s="210">
        <v>8.5671296296296287E-2</v>
      </c>
      <c r="BE1307" s="258">
        <v>50.11</v>
      </c>
      <c r="BF1307" s="210">
        <v>8.3829363425925923E-2</v>
      </c>
      <c r="BG1307" s="258">
        <v>51.22</v>
      </c>
      <c r="BH1307" s="213"/>
      <c r="BI1307" s="214"/>
      <c r="BJ1307" s="214"/>
      <c r="BK1307" s="215"/>
      <c r="BL1307" s="112"/>
      <c r="BM1307" s="233"/>
      <c r="BN1307" s="233"/>
      <c r="BO1307" s="255"/>
      <c r="BP1307" s="69"/>
      <c r="BQ1307" s="69"/>
      <c r="BR1307" s="69"/>
      <c r="BS1307" s="69"/>
      <c r="BT1307" s="218"/>
      <c r="BU1307" s="259"/>
      <c r="BV1307" s="259"/>
      <c r="BW1307" s="260"/>
      <c r="BX1307" s="219"/>
      <c r="BY1307" s="257"/>
      <c r="BZ1307" s="257"/>
      <c r="CA1307" s="257"/>
      <c r="CB1307" s="221"/>
      <c r="CC1307" s="222"/>
      <c r="CD1307" s="222"/>
      <c r="CE1307" s="222"/>
      <c r="CF1307" s="49"/>
    </row>
    <row r="1308" spans="1:84" s="62" customFormat="1" ht="15" customHeight="1">
      <c r="A1308" s="49"/>
      <c r="B1308" s="2">
        <v>1207</v>
      </c>
      <c r="C1308" s="2">
        <v>173</v>
      </c>
      <c r="D1308" s="49" t="s">
        <v>590</v>
      </c>
      <c r="E1308" s="49" t="s">
        <v>591</v>
      </c>
      <c r="F1308" s="93" t="s">
        <v>436</v>
      </c>
      <c r="G1308" s="85" t="s">
        <v>304</v>
      </c>
      <c r="H1308" s="49" t="s">
        <v>36</v>
      </c>
      <c r="I1308" s="49" t="s">
        <v>36</v>
      </c>
      <c r="J1308" s="105">
        <f t="shared" si="99"/>
        <v>46.22</v>
      </c>
      <c r="K1308" s="249">
        <f t="shared" si="100"/>
        <v>46.47</v>
      </c>
      <c r="L1308" s="51">
        <f t="shared" si="101"/>
        <v>1</v>
      </c>
      <c r="M1308" s="52" t="str">
        <f t="shared" si="102"/>
        <v>nie</v>
      </c>
      <c r="N1308" s="106">
        <f>IF($M1308="ano",LARGE((Q1308,U1308,Y1308,AC1308,AG1308,AK1308,AO1308,AS1308,AW1308,BA1308,BE1308,BI1308,BM1308,BQ1308,BU1308,BY1308,CC1308),1)+LARGE((Q1308,U1308,Y1308,AC1308,AG1308,AK1308,AO1308,AS1308,AW1308,BA1308,BE1308,BI1308,BM1308,BQ1308,BU1308,BY1308,CC1308),2)+LARGE((Q1308,U1308,Y1308,AC1308,AG1308,AK1308,AO1308,AS1308,AW1308,BA1308,BE1308,BI1308,BM1308,BQ1308,BU1308,BY1308,CC1308),3)+LARGE((Q1308,U1308,Y1308,AC1308,AG1308,AK1308,AO1308,AS1308,AW1308,BA1308,BE1308,BI1308,BM1308,BQ1308,BU1308,BY1308,CC1308),4)+LARGE((Q1308,U1308,Y1308,AC1308,AG1308,AK1308,AO1308,AS1308,AW1308,BA1308,BE1308,BI1308,BM1308,BQ1308,BU1308,BY1308,CC1308),5),J1308)</f>
        <v>46.22</v>
      </c>
      <c r="O1308" s="250">
        <f>IF($M1308="ano",LARGE((S1308,W1308,AA1308,AE1308,AI1308,AM1308,AQ1308,AU1308,AY1308,BC1308,BG1308,BK1308,BO1308,BS1308,BW1308,CA1308,CE1308),1)+LARGE((S1308,W1308,AA1308,AE1308,AI1308,AM1308,AQ1308,AU1308,AY1308,BC1308,BG1308,BK1308,BO1308,BS1308,BW1308,CA1308,CE1308),2)+LARGE((S1308,W1308,AA1308,AE1308,AI1308,AM1308,AQ1308,AU1308,AY1308,BC1308,BG1308,BK1308,BO1308,BS1308,BW1308,CA1308,CE1308),3)+LARGE((S1308,W1308,AA1308,AE1308,AI1308,AM1308,AQ1308,AU1308,AY1308,BC1308,BG1308,BK1308,BO1308,BS1308,BW1308,CA1308,CE1308),4)+LARGE((S1308,W1308,AA1308,AE1308,AI1308,AM1308,AQ1308,AU1308,AY1308,BC1308,BG1308,BK1308,BO1308,BS1308,BW1308,CA1308,CE1308),5),K1308)</f>
        <v>46.47</v>
      </c>
      <c r="P1308" s="54"/>
      <c r="Q1308" s="55"/>
      <c r="R1308" s="55"/>
      <c r="S1308" s="193"/>
      <c r="T1308" s="56"/>
      <c r="U1308" s="57"/>
      <c r="V1308" s="57"/>
      <c r="W1308" s="196"/>
      <c r="X1308" s="58"/>
      <c r="Y1308" s="59" t="s">
        <v>247</v>
      </c>
      <c r="Z1308" s="59"/>
      <c r="AA1308" s="199" t="s">
        <v>247</v>
      </c>
      <c r="AB1308" s="77"/>
      <c r="AC1308" s="60"/>
      <c r="AD1308" s="60"/>
      <c r="AE1308" s="202"/>
      <c r="AF1308" s="61"/>
      <c r="AG1308" s="61"/>
      <c r="AH1308" s="61"/>
      <c r="AI1308" s="205"/>
      <c r="AJ1308" s="200"/>
      <c r="AK1308" s="201"/>
      <c r="AL1308" s="201"/>
      <c r="AM1308" s="202"/>
      <c r="AN1308" s="206">
        <v>4.5150462962962962E-2</v>
      </c>
      <c r="AO1308" s="251">
        <v>46.22</v>
      </c>
      <c r="AP1308" s="206">
        <v>4.4911165509259263E-2</v>
      </c>
      <c r="AQ1308" s="251">
        <v>46.47</v>
      </c>
      <c r="AR1308" s="77"/>
      <c r="AS1308" s="60"/>
      <c r="AT1308" s="60"/>
      <c r="AU1308" s="202"/>
      <c r="AV1308" s="78"/>
      <c r="AW1308" s="231"/>
      <c r="AX1308" s="231"/>
      <c r="AY1308" s="253"/>
      <c r="AZ1308" s="64"/>
      <c r="BA1308" s="207"/>
      <c r="BB1308" s="207"/>
      <c r="BC1308" s="208"/>
      <c r="BD1308" s="210"/>
      <c r="BE1308" s="211"/>
      <c r="BF1308" s="211"/>
      <c r="BG1308" s="212"/>
      <c r="BH1308" s="213"/>
      <c r="BI1308" s="214"/>
      <c r="BJ1308" s="214"/>
      <c r="BK1308" s="215"/>
      <c r="BL1308" s="112"/>
      <c r="BM1308" s="233"/>
      <c r="BN1308" s="233"/>
      <c r="BO1308" s="255"/>
      <c r="BP1308" s="69"/>
      <c r="BQ1308" s="69"/>
      <c r="BR1308" s="69"/>
      <c r="BS1308" s="217"/>
      <c r="BT1308" s="218"/>
      <c r="BU1308" s="259"/>
      <c r="BV1308" s="259"/>
      <c r="BW1308" s="260"/>
      <c r="BX1308" s="219"/>
      <c r="BY1308" s="257"/>
      <c r="BZ1308" s="257"/>
      <c r="CA1308" s="257"/>
      <c r="CB1308" s="221"/>
      <c r="CC1308" s="222"/>
      <c r="CD1308" s="222"/>
      <c r="CE1308" s="222"/>
      <c r="CF1308" s="49"/>
    </row>
    <row r="1309" spans="1:84" s="62" customFormat="1" ht="15" customHeight="1">
      <c r="A1309" s="49"/>
      <c r="B1309" s="2">
        <v>1211</v>
      </c>
      <c r="C1309" s="2">
        <v>174</v>
      </c>
      <c r="D1309" s="47" t="s">
        <v>1799</v>
      </c>
      <c r="E1309" s="47" t="s">
        <v>1798</v>
      </c>
      <c r="F1309" s="89" t="s">
        <v>1542</v>
      </c>
      <c r="G1309" s="48">
        <v>1973</v>
      </c>
      <c r="H1309" s="49" t="s">
        <v>36</v>
      </c>
      <c r="I1309" s="2" t="str">
        <f>IF(G1309&lt;=1953,"Z60",IF(G1309&lt;=1963,"Z50",IF(G1309&lt;=1973,"Z40","Z")))</f>
        <v>Z40</v>
      </c>
      <c r="J1309" s="105">
        <f t="shared" si="99"/>
        <v>43.12</v>
      </c>
      <c r="K1309" s="249">
        <f t="shared" si="100"/>
        <v>44.559999999999995</v>
      </c>
      <c r="L1309" s="51">
        <f t="shared" si="101"/>
        <v>1</v>
      </c>
      <c r="M1309" s="52" t="str">
        <f t="shared" si="102"/>
        <v>nie</v>
      </c>
      <c r="N1309" s="106">
        <f>IF($M1309="ano",LARGE((Q1309,U1309,Y1309,AC1309,AG1309,AK1309,AO1309,AS1309,AW1309,BA1309,BE1309,BI1309,BM1309,BQ1309,BU1309,BY1309,CC1309),1)+LARGE((Q1309,U1309,Y1309,AC1309,AG1309,AK1309,AO1309,AS1309,AW1309,BA1309,BE1309,BI1309,BM1309,BQ1309,BU1309,BY1309,CC1309),2)+LARGE((Q1309,U1309,Y1309,AC1309,AG1309,AK1309,AO1309,AS1309,AW1309,BA1309,BE1309,BI1309,BM1309,BQ1309,BU1309,BY1309,CC1309),3)+LARGE((Q1309,U1309,Y1309,AC1309,AG1309,AK1309,AO1309,AS1309,AW1309,BA1309,BE1309,BI1309,BM1309,BQ1309,BU1309,BY1309,CC1309),4)+LARGE((Q1309,U1309,Y1309,AC1309,AG1309,AK1309,AO1309,AS1309,AW1309,BA1309,BE1309,BI1309,BM1309,BQ1309,BU1309,BY1309,CC1309),5),J1309)</f>
        <v>43.12</v>
      </c>
      <c r="O1309" s="250">
        <f>IF($M1309="ano",LARGE((S1309,W1309,AA1309,AE1309,AI1309,AM1309,AQ1309,AU1309,AY1309,BC1309,BG1309,BK1309,BO1309,BS1309,BW1309,CA1309,CE1309),1)+LARGE((S1309,W1309,AA1309,AE1309,AI1309,AM1309,AQ1309,AU1309,AY1309,BC1309,BG1309,BK1309,BO1309,BS1309,BW1309,CA1309,CE1309),2)+LARGE((S1309,W1309,AA1309,AE1309,AI1309,AM1309,AQ1309,AU1309,AY1309,BC1309,BG1309,BK1309,BO1309,BS1309,BW1309,CA1309,CE1309),3)+LARGE((S1309,W1309,AA1309,AE1309,AI1309,AM1309,AQ1309,AU1309,AY1309,BC1309,BG1309,BK1309,BO1309,BS1309,BW1309,CA1309,CE1309),4)+LARGE((S1309,W1309,AA1309,AE1309,AI1309,AM1309,AQ1309,AU1309,AY1309,BC1309,BG1309,BK1309,BO1309,BS1309,BW1309,CA1309,CE1309),5),K1309)</f>
        <v>44.559999999999995</v>
      </c>
      <c r="P1309" s="191"/>
      <c r="Q1309" s="192"/>
      <c r="R1309" s="192"/>
      <c r="S1309" s="193"/>
      <c r="T1309" s="194"/>
      <c r="U1309" s="195"/>
      <c r="V1309" s="195"/>
      <c r="W1309" s="196"/>
      <c r="X1309" s="197">
        <v>8.8287037037037039E-2</v>
      </c>
      <c r="Y1309" s="261">
        <v>43.12</v>
      </c>
      <c r="Z1309" s="197">
        <v>8.5444194444444441E-2</v>
      </c>
      <c r="AA1309" s="261">
        <v>44.559999999999995</v>
      </c>
      <c r="AB1309" s="200"/>
      <c r="AC1309" s="201"/>
      <c r="AD1309" s="201"/>
      <c r="AE1309" s="202"/>
      <c r="AF1309" s="203"/>
      <c r="AG1309" s="204" t="s">
        <v>247</v>
      </c>
      <c r="AH1309" s="204"/>
      <c r="AI1309" s="205"/>
      <c r="AJ1309" s="200"/>
      <c r="AK1309" s="201" t="s">
        <v>247</v>
      </c>
      <c r="AL1309" s="201"/>
      <c r="AM1309" s="202"/>
      <c r="AN1309" s="206"/>
      <c r="AO1309" s="207" t="s">
        <v>247</v>
      </c>
      <c r="AP1309" s="207"/>
      <c r="AQ1309" s="208"/>
      <c r="AR1309" s="77"/>
      <c r="AS1309" s="60"/>
      <c r="AT1309" s="60"/>
      <c r="AU1309" s="202"/>
      <c r="AV1309" s="78"/>
      <c r="AW1309" s="231"/>
      <c r="AX1309" s="231"/>
      <c r="AY1309" s="253"/>
      <c r="AZ1309" s="64"/>
      <c r="BA1309" s="207"/>
      <c r="BB1309" s="207"/>
      <c r="BC1309" s="208"/>
      <c r="BD1309" s="210"/>
      <c r="BE1309" s="211"/>
      <c r="BF1309" s="211"/>
      <c r="BG1309" s="212"/>
      <c r="BH1309" s="213"/>
      <c r="BI1309" s="214"/>
      <c r="BJ1309" s="214"/>
      <c r="BK1309" s="215"/>
      <c r="BL1309" s="112"/>
      <c r="BM1309" s="233"/>
      <c r="BN1309" s="233"/>
      <c r="BO1309" s="255"/>
      <c r="BP1309" s="216"/>
      <c r="BQ1309" s="216"/>
      <c r="BR1309" s="216"/>
      <c r="BS1309" s="217"/>
      <c r="BT1309" s="218"/>
      <c r="BU1309" s="259"/>
      <c r="BV1309" s="259"/>
      <c r="BW1309" s="260"/>
      <c r="BX1309" s="219"/>
      <c r="BY1309" s="257"/>
      <c r="BZ1309" s="257"/>
      <c r="CA1309" s="257"/>
      <c r="CB1309" s="221"/>
      <c r="CC1309" s="222"/>
      <c r="CD1309" s="222"/>
      <c r="CE1309" s="222"/>
      <c r="CF1309" s="49"/>
    </row>
    <row r="1310" spans="1:84" s="62" customFormat="1" ht="15" customHeight="1">
      <c r="A1310" s="49"/>
      <c r="B1310" s="2">
        <v>1212</v>
      </c>
      <c r="C1310" s="2">
        <v>175</v>
      </c>
      <c r="D1310" s="49" t="s">
        <v>483</v>
      </c>
      <c r="E1310" s="49" t="s">
        <v>2063</v>
      </c>
      <c r="F1310" s="93" t="s">
        <v>430</v>
      </c>
      <c r="G1310" s="85" t="s">
        <v>254</v>
      </c>
      <c r="H1310" s="49" t="s">
        <v>36</v>
      </c>
      <c r="I1310" s="49" t="s">
        <v>130</v>
      </c>
      <c r="J1310" s="105">
        <f t="shared" si="99"/>
        <v>40.78</v>
      </c>
      <c r="K1310" s="249">
        <f t="shared" si="100"/>
        <v>44.18</v>
      </c>
      <c r="L1310" s="51">
        <f t="shared" si="101"/>
        <v>1</v>
      </c>
      <c r="M1310" s="52" t="str">
        <f t="shared" si="102"/>
        <v>nie</v>
      </c>
      <c r="N1310" s="106">
        <f>IF($M1310="ano",LARGE((Q1310,U1310,Y1310,AC1310,AG1310,AK1310,AO1310,AS1310,AW1310,BA1310,BE1310,BI1310,BM1310,BQ1310,BU1310,BY1310,CC1310),1)+LARGE((Q1310,U1310,Y1310,AC1310,AG1310,AK1310,AO1310,AS1310,AW1310,BA1310,BE1310,BI1310,BM1310,BQ1310,BU1310,BY1310,CC1310),2)+LARGE((Q1310,U1310,Y1310,AC1310,AG1310,AK1310,AO1310,AS1310,AW1310,BA1310,BE1310,BI1310,BM1310,BQ1310,BU1310,BY1310,CC1310),3)+LARGE((Q1310,U1310,Y1310,AC1310,AG1310,AK1310,AO1310,AS1310,AW1310,BA1310,BE1310,BI1310,BM1310,BQ1310,BU1310,BY1310,CC1310),4)+LARGE((Q1310,U1310,Y1310,AC1310,AG1310,AK1310,AO1310,AS1310,AW1310,BA1310,BE1310,BI1310,BM1310,BQ1310,BU1310,BY1310,CC1310),5),J1310)</f>
        <v>40.78</v>
      </c>
      <c r="O1310" s="250">
        <f>IF($M1310="ano",LARGE((S1310,W1310,AA1310,AE1310,AI1310,AM1310,AQ1310,AU1310,AY1310,BC1310,BG1310,BK1310,BO1310,BS1310,BW1310,CA1310,CE1310),1)+LARGE((S1310,W1310,AA1310,AE1310,AI1310,AM1310,AQ1310,AU1310,AY1310,BC1310,BG1310,BK1310,BO1310,BS1310,BW1310,CA1310,CE1310),2)+LARGE((S1310,W1310,AA1310,AE1310,AI1310,AM1310,AQ1310,AU1310,AY1310,BC1310,BG1310,BK1310,BO1310,BS1310,BW1310,CA1310,CE1310),3)+LARGE((S1310,W1310,AA1310,AE1310,AI1310,AM1310,AQ1310,AU1310,AY1310,BC1310,BG1310,BK1310,BO1310,BS1310,BW1310,CA1310,CE1310),4)+LARGE((S1310,W1310,AA1310,AE1310,AI1310,AM1310,AQ1310,AU1310,AY1310,BC1310,BG1310,BK1310,BO1310,BS1310,BW1310,CA1310,CE1310),5),K1310)</f>
        <v>44.18</v>
      </c>
      <c r="P1310" s="54"/>
      <c r="Q1310" s="55"/>
      <c r="R1310" s="55"/>
      <c r="S1310" s="193"/>
      <c r="T1310" s="56"/>
      <c r="U1310" s="57"/>
      <c r="V1310" s="57"/>
      <c r="W1310" s="196"/>
      <c r="X1310" s="58"/>
      <c r="Y1310" s="59" t="s">
        <v>247</v>
      </c>
      <c r="Z1310" s="59"/>
      <c r="AA1310" s="199" t="s">
        <v>247</v>
      </c>
      <c r="AB1310" s="77"/>
      <c r="AC1310" s="60"/>
      <c r="AD1310" s="60"/>
      <c r="AE1310" s="202"/>
      <c r="AF1310" s="61"/>
      <c r="AG1310" s="61"/>
      <c r="AH1310" s="61"/>
      <c r="AI1310" s="205"/>
      <c r="AJ1310" s="200"/>
      <c r="AK1310" s="201" t="s">
        <v>247</v>
      </c>
      <c r="AL1310" s="201"/>
      <c r="AM1310" s="202"/>
      <c r="AN1310" s="206">
        <v>4.5844907407407404E-2</v>
      </c>
      <c r="AO1310" s="251">
        <v>40.78</v>
      </c>
      <c r="AP1310" s="206">
        <v>4.2324018518518518E-2</v>
      </c>
      <c r="AQ1310" s="251">
        <v>44.18</v>
      </c>
      <c r="AR1310" s="77"/>
      <c r="AS1310" s="60"/>
      <c r="AT1310" s="60"/>
      <c r="AU1310" s="202"/>
      <c r="AV1310" s="78"/>
      <c r="AW1310" s="231"/>
      <c r="AX1310" s="231"/>
      <c r="AY1310" s="253"/>
      <c r="AZ1310" s="64"/>
      <c r="BA1310" s="207"/>
      <c r="BB1310" s="207"/>
      <c r="BC1310" s="208"/>
      <c r="BD1310" s="210"/>
      <c r="BE1310" s="211"/>
      <c r="BF1310" s="211"/>
      <c r="BG1310" s="212"/>
      <c r="BH1310" s="213"/>
      <c r="BI1310" s="214"/>
      <c r="BJ1310" s="214"/>
      <c r="BK1310" s="215"/>
      <c r="BL1310" s="112"/>
      <c r="BM1310" s="233"/>
      <c r="BN1310" s="233"/>
      <c r="BO1310" s="255"/>
      <c r="BP1310" s="69"/>
      <c r="BQ1310" s="69"/>
      <c r="BR1310" s="69"/>
      <c r="BS1310" s="217"/>
      <c r="BT1310" s="218"/>
      <c r="BU1310" s="259"/>
      <c r="BV1310" s="259"/>
      <c r="BW1310" s="260"/>
      <c r="BX1310" s="219"/>
      <c r="BY1310" s="257"/>
      <c r="BZ1310" s="257"/>
      <c r="CA1310" s="257"/>
      <c r="CB1310" s="221"/>
      <c r="CC1310" s="222"/>
      <c r="CD1310" s="222"/>
      <c r="CE1310" s="222"/>
      <c r="CF1310" s="49"/>
    </row>
    <row r="1311" spans="1:84" s="62" customFormat="1" ht="15" customHeight="1">
      <c r="A1311" s="49"/>
      <c r="B1311" s="2">
        <v>1215</v>
      </c>
      <c r="C1311" s="2">
        <v>176</v>
      </c>
      <c r="D1311" s="49" t="s">
        <v>565</v>
      </c>
      <c r="E1311" s="49" t="s">
        <v>2558</v>
      </c>
      <c r="F1311" s="93" t="s">
        <v>320</v>
      </c>
      <c r="G1311" s="85" t="s">
        <v>345</v>
      </c>
      <c r="H1311" s="49" t="s">
        <v>36</v>
      </c>
      <c r="I1311" s="49" t="s">
        <v>40</v>
      </c>
      <c r="J1311" s="105">
        <f t="shared" si="99"/>
        <v>34.25</v>
      </c>
      <c r="K1311" s="249">
        <f t="shared" si="100"/>
        <v>43.05</v>
      </c>
      <c r="L1311" s="51">
        <f t="shared" si="101"/>
        <v>1</v>
      </c>
      <c r="M1311" s="52" t="str">
        <f t="shared" si="102"/>
        <v>nie</v>
      </c>
      <c r="N1311" s="106">
        <f>IF($M1311="ano",LARGE((Q1311,U1311,Y1311,AC1311,AG1311,AK1311,AO1311,AS1311,AW1311,BA1311,BE1311,BI1311,BM1311,BQ1311,BU1311,BY1311,CC1311),1)+LARGE((Q1311,U1311,Y1311,AC1311,AG1311,AK1311,AO1311,AS1311,AW1311,BA1311,BE1311,BI1311,BM1311,BQ1311,BU1311,BY1311,CC1311),2)+LARGE((Q1311,U1311,Y1311,AC1311,AG1311,AK1311,AO1311,AS1311,AW1311,BA1311,BE1311,BI1311,BM1311,BQ1311,BU1311,BY1311,CC1311),3)+LARGE((Q1311,U1311,Y1311,AC1311,AG1311,AK1311,AO1311,AS1311,AW1311,BA1311,BE1311,BI1311,BM1311,BQ1311,BU1311,BY1311,CC1311),4)+LARGE((Q1311,U1311,Y1311,AC1311,AG1311,AK1311,AO1311,AS1311,AW1311,BA1311,BE1311,BI1311,BM1311,BQ1311,BU1311,BY1311,CC1311),5),J1311)</f>
        <v>34.25</v>
      </c>
      <c r="O1311" s="250">
        <f>IF($M1311="ano",LARGE((S1311,W1311,AA1311,AE1311,AI1311,AM1311,AQ1311,AU1311,AY1311,BC1311,BG1311,BK1311,BO1311,BS1311,BW1311,CA1311,CE1311),1)+LARGE((S1311,W1311,AA1311,AE1311,AI1311,AM1311,AQ1311,AU1311,AY1311,BC1311,BG1311,BK1311,BO1311,BS1311,BW1311,CA1311,CE1311),2)+LARGE((S1311,W1311,AA1311,AE1311,AI1311,AM1311,AQ1311,AU1311,AY1311,BC1311,BG1311,BK1311,BO1311,BS1311,BW1311,CA1311,CE1311),3)+LARGE((S1311,W1311,AA1311,AE1311,AI1311,AM1311,AQ1311,AU1311,AY1311,BC1311,BG1311,BK1311,BO1311,BS1311,BW1311,CA1311,CE1311),4)+LARGE((S1311,W1311,AA1311,AE1311,AI1311,AM1311,AQ1311,AU1311,AY1311,BC1311,BG1311,BK1311,BO1311,BS1311,BW1311,CA1311,CE1311),5),K1311)</f>
        <v>43.05</v>
      </c>
      <c r="P1311" s="54"/>
      <c r="Q1311" s="55"/>
      <c r="R1311" s="55"/>
      <c r="S1311" s="193"/>
      <c r="T1311" s="56"/>
      <c r="U1311" s="57"/>
      <c r="V1311" s="57"/>
      <c r="W1311" s="196"/>
      <c r="X1311" s="58"/>
      <c r="Y1311" s="59" t="s">
        <v>247</v>
      </c>
      <c r="Z1311" s="59"/>
      <c r="AA1311" s="199" t="s">
        <v>247</v>
      </c>
      <c r="AB1311" s="77"/>
      <c r="AC1311" s="60"/>
      <c r="AD1311" s="60"/>
      <c r="AE1311" s="202"/>
      <c r="AF1311" s="61"/>
      <c r="AG1311" s="61"/>
      <c r="AH1311" s="61"/>
      <c r="AI1311" s="205"/>
      <c r="AJ1311" s="200"/>
      <c r="AK1311" s="201" t="s">
        <v>247</v>
      </c>
      <c r="AL1311" s="201"/>
      <c r="AM1311" s="202"/>
      <c r="AN1311" s="206">
        <v>4.6678240740740735E-2</v>
      </c>
      <c r="AO1311" s="251">
        <v>34.25</v>
      </c>
      <c r="AP1311" s="206">
        <v>3.7137208333333331E-2</v>
      </c>
      <c r="AQ1311" s="251">
        <v>43.05</v>
      </c>
      <c r="AR1311" s="77"/>
      <c r="AS1311" s="60"/>
      <c r="AT1311" s="60"/>
      <c r="AU1311" s="202"/>
      <c r="AV1311" s="78"/>
      <c r="AW1311" s="231"/>
      <c r="AX1311" s="231"/>
      <c r="AY1311" s="253"/>
      <c r="AZ1311" s="64"/>
      <c r="BA1311" s="207"/>
      <c r="BB1311" s="207"/>
      <c r="BC1311" s="208"/>
      <c r="BD1311" s="210"/>
      <c r="BE1311" s="211"/>
      <c r="BF1311" s="211"/>
      <c r="BG1311" s="212"/>
      <c r="BH1311" s="213"/>
      <c r="BI1311" s="214"/>
      <c r="BJ1311" s="214"/>
      <c r="BK1311" s="215"/>
      <c r="BL1311" s="112"/>
      <c r="BM1311" s="233"/>
      <c r="BN1311" s="233"/>
      <c r="BO1311" s="255"/>
      <c r="BP1311" s="69"/>
      <c r="BQ1311" s="69"/>
      <c r="BR1311" s="69"/>
      <c r="BS1311" s="217"/>
      <c r="BT1311" s="218"/>
      <c r="BU1311" s="259"/>
      <c r="BV1311" s="259"/>
      <c r="BW1311" s="260"/>
      <c r="BX1311" s="219"/>
      <c r="BY1311" s="257"/>
      <c r="BZ1311" s="257"/>
      <c r="CA1311" s="257"/>
      <c r="CB1311" s="221"/>
      <c r="CC1311" s="222"/>
      <c r="CD1311" s="222"/>
      <c r="CE1311" s="222"/>
      <c r="CF1311" s="49"/>
    </row>
    <row r="1312" spans="1:84" s="62" customFormat="1" ht="15" customHeight="1">
      <c r="A1312" s="49"/>
      <c r="B1312" s="2">
        <v>1217</v>
      </c>
      <c r="C1312" s="2">
        <v>177</v>
      </c>
      <c r="D1312" s="49" t="s">
        <v>691</v>
      </c>
      <c r="E1312" s="49" t="s">
        <v>692</v>
      </c>
      <c r="F1312" s="93" t="s">
        <v>78</v>
      </c>
      <c r="G1312" s="85" t="s">
        <v>309</v>
      </c>
      <c r="H1312" s="49" t="s">
        <v>36</v>
      </c>
      <c r="I1312" s="49" t="s">
        <v>36</v>
      </c>
      <c r="J1312" s="105">
        <f t="shared" si="99"/>
        <v>41.96</v>
      </c>
      <c r="K1312" s="249">
        <f t="shared" si="100"/>
        <v>42.37</v>
      </c>
      <c r="L1312" s="51">
        <f t="shared" si="101"/>
        <v>1</v>
      </c>
      <c r="M1312" s="52" t="str">
        <f t="shared" si="102"/>
        <v>nie</v>
      </c>
      <c r="N1312" s="106">
        <f>IF($M1312="ano",LARGE((Q1312,U1312,Y1312,AC1312,AG1312,AK1312,AO1312,AS1312,AW1312,BA1312,BE1312,BI1312,BM1312,BQ1312,BU1312,BY1312,CC1312),1)+LARGE((Q1312,U1312,Y1312,AC1312,AG1312,AK1312,AO1312,AS1312,AW1312,BA1312,BE1312,BI1312,BM1312,BQ1312,BU1312,BY1312,CC1312),2)+LARGE((Q1312,U1312,Y1312,AC1312,AG1312,AK1312,AO1312,AS1312,AW1312,BA1312,BE1312,BI1312,BM1312,BQ1312,BU1312,BY1312,CC1312),3)+LARGE((Q1312,U1312,Y1312,AC1312,AG1312,AK1312,AO1312,AS1312,AW1312,BA1312,BE1312,BI1312,BM1312,BQ1312,BU1312,BY1312,CC1312),4)+LARGE((Q1312,U1312,Y1312,AC1312,AG1312,AK1312,AO1312,AS1312,AW1312,BA1312,BE1312,BI1312,BM1312,BQ1312,BU1312,BY1312,CC1312),5),J1312)</f>
        <v>41.96</v>
      </c>
      <c r="O1312" s="250">
        <f>IF($M1312="ano",LARGE((S1312,W1312,AA1312,AE1312,AI1312,AM1312,AQ1312,AU1312,AY1312,BC1312,BG1312,BK1312,BO1312,BS1312,BW1312,CA1312,CE1312),1)+LARGE((S1312,W1312,AA1312,AE1312,AI1312,AM1312,AQ1312,AU1312,AY1312,BC1312,BG1312,BK1312,BO1312,BS1312,BW1312,CA1312,CE1312),2)+LARGE((S1312,W1312,AA1312,AE1312,AI1312,AM1312,AQ1312,AU1312,AY1312,BC1312,BG1312,BK1312,BO1312,BS1312,BW1312,CA1312,CE1312),3)+LARGE((S1312,W1312,AA1312,AE1312,AI1312,AM1312,AQ1312,AU1312,AY1312,BC1312,BG1312,BK1312,BO1312,BS1312,BW1312,CA1312,CE1312),4)+LARGE((S1312,W1312,AA1312,AE1312,AI1312,AM1312,AQ1312,AU1312,AY1312,BC1312,BG1312,BK1312,BO1312,BS1312,BW1312,CA1312,CE1312),5),K1312)</f>
        <v>42.37</v>
      </c>
      <c r="P1312" s="54"/>
      <c r="Q1312" s="55"/>
      <c r="R1312" s="55"/>
      <c r="S1312" s="193"/>
      <c r="T1312" s="56"/>
      <c r="U1312" s="57"/>
      <c r="V1312" s="57"/>
      <c r="W1312" s="196"/>
      <c r="X1312" s="58"/>
      <c r="Y1312" s="59" t="s">
        <v>247</v>
      </c>
      <c r="Z1312" s="59"/>
      <c r="AA1312" s="199" t="s">
        <v>247</v>
      </c>
      <c r="AB1312" s="77"/>
      <c r="AC1312" s="60"/>
      <c r="AD1312" s="60"/>
      <c r="AE1312" s="202"/>
      <c r="AF1312" s="61"/>
      <c r="AG1312" s="61"/>
      <c r="AH1312" s="61"/>
      <c r="AI1312" s="205"/>
      <c r="AJ1312" s="200"/>
      <c r="AK1312" s="201"/>
      <c r="AL1312" s="201"/>
      <c r="AM1312" s="202"/>
      <c r="AN1312" s="206">
        <v>4.5694444444444447E-2</v>
      </c>
      <c r="AO1312" s="251">
        <v>41.96</v>
      </c>
      <c r="AP1312" s="206">
        <v>4.5255777777777777E-2</v>
      </c>
      <c r="AQ1312" s="251">
        <v>42.37</v>
      </c>
      <c r="AR1312" s="77"/>
      <c r="AS1312" s="60"/>
      <c r="AT1312" s="60"/>
      <c r="AU1312" s="202"/>
      <c r="AV1312" s="78"/>
      <c r="AW1312" s="231"/>
      <c r="AX1312" s="231"/>
      <c r="AY1312" s="253"/>
      <c r="AZ1312" s="64"/>
      <c r="BA1312" s="207"/>
      <c r="BB1312" s="207"/>
      <c r="BC1312" s="208"/>
      <c r="BD1312" s="210"/>
      <c r="BE1312" s="211"/>
      <c r="BF1312" s="211"/>
      <c r="BG1312" s="212"/>
      <c r="BH1312" s="213"/>
      <c r="BI1312" s="214"/>
      <c r="BJ1312" s="214"/>
      <c r="BK1312" s="215"/>
      <c r="BL1312" s="112"/>
      <c r="BM1312" s="233"/>
      <c r="BN1312" s="233"/>
      <c r="BO1312" s="255"/>
      <c r="BP1312" s="69"/>
      <c r="BQ1312" s="69"/>
      <c r="BR1312" s="69"/>
      <c r="BS1312" s="217"/>
      <c r="BT1312" s="218"/>
      <c r="BU1312" s="259"/>
      <c r="BV1312" s="259"/>
      <c r="BW1312" s="260"/>
      <c r="BX1312" s="219"/>
      <c r="BY1312" s="257"/>
      <c r="BZ1312" s="257"/>
      <c r="CA1312" s="257"/>
      <c r="CB1312" s="221"/>
      <c r="CC1312" s="222"/>
      <c r="CD1312" s="222"/>
      <c r="CE1312" s="222"/>
      <c r="CF1312" s="49"/>
    </row>
    <row r="1313" spans="1:84" s="62" customFormat="1" ht="15" customHeight="1">
      <c r="A1313" s="49"/>
      <c r="B1313" s="2">
        <v>1219</v>
      </c>
      <c r="C1313" s="2">
        <v>178</v>
      </c>
      <c r="D1313" s="49" t="s">
        <v>541</v>
      </c>
      <c r="E1313" s="49" t="s">
        <v>1969</v>
      </c>
      <c r="F1313" s="93" t="s">
        <v>276</v>
      </c>
      <c r="G1313" s="85" t="s">
        <v>275</v>
      </c>
      <c r="H1313" s="49" t="s">
        <v>36</v>
      </c>
      <c r="I1313" s="49" t="s">
        <v>36</v>
      </c>
      <c r="J1313" s="105">
        <f t="shared" si="99"/>
        <v>39.51</v>
      </c>
      <c r="K1313" s="249">
        <f t="shared" si="100"/>
        <v>39.51</v>
      </c>
      <c r="L1313" s="51">
        <f t="shared" si="101"/>
        <v>1</v>
      </c>
      <c r="M1313" s="52" t="str">
        <f t="shared" si="102"/>
        <v>nie</v>
      </c>
      <c r="N1313" s="106">
        <f>IF($M1313="ano",LARGE((Q1313,U1313,Y1313,AC1313,AG1313,AK1313,AO1313,AS1313,AW1313,BA1313,BE1313,BI1313,BM1313,BQ1313,BU1313,BY1313,CC1313),1)+LARGE((Q1313,U1313,Y1313,AC1313,AG1313,AK1313,AO1313,AS1313,AW1313,BA1313,BE1313,BI1313,BM1313,BQ1313,BU1313,BY1313,CC1313),2)+LARGE((Q1313,U1313,Y1313,AC1313,AG1313,AK1313,AO1313,AS1313,AW1313,BA1313,BE1313,BI1313,BM1313,BQ1313,BU1313,BY1313,CC1313),3)+LARGE((Q1313,U1313,Y1313,AC1313,AG1313,AK1313,AO1313,AS1313,AW1313,BA1313,BE1313,BI1313,BM1313,BQ1313,BU1313,BY1313,CC1313),4)+LARGE((Q1313,U1313,Y1313,AC1313,AG1313,AK1313,AO1313,AS1313,AW1313,BA1313,BE1313,BI1313,BM1313,BQ1313,BU1313,BY1313,CC1313),5),J1313)</f>
        <v>39.51</v>
      </c>
      <c r="O1313" s="250">
        <f>IF($M1313="ano",LARGE((S1313,W1313,AA1313,AE1313,AI1313,AM1313,AQ1313,AU1313,AY1313,BC1313,BG1313,BK1313,BO1313,BS1313,BW1313,CA1313,CE1313),1)+LARGE((S1313,W1313,AA1313,AE1313,AI1313,AM1313,AQ1313,AU1313,AY1313,BC1313,BG1313,BK1313,BO1313,BS1313,BW1313,CA1313,CE1313),2)+LARGE((S1313,W1313,AA1313,AE1313,AI1313,AM1313,AQ1313,AU1313,AY1313,BC1313,BG1313,BK1313,BO1313,BS1313,BW1313,CA1313,CE1313),3)+LARGE((S1313,W1313,AA1313,AE1313,AI1313,AM1313,AQ1313,AU1313,AY1313,BC1313,BG1313,BK1313,BO1313,BS1313,BW1313,CA1313,CE1313),4)+LARGE((S1313,W1313,AA1313,AE1313,AI1313,AM1313,AQ1313,AU1313,AY1313,BC1313,BG1313,BK1313,BO1313,BS1313,BW1313,CA1313,CE1313),5),K1313)</f>
        <v>39.51</v>
      </c>
      <c r="P1313" s="54"/>
      <c r="Q1313" s="55"/>
      <c r="R1313" s="55"/>
      <c r="S1313" s="193"/>
      <c r="T1313" s="56"/>
      <c r="U1313" s="57"/>
      <c r="V1313" s="57"/>
      <c r="W1313" s="196"/>
      <c r="X1313" s="58"/>
      <c r="Y1313" s="59" t="s">
        <v>247</v>
      </c>
      <c r="Z1313" s="59"/>
      <c r="AA1313" s="199" t="s">
        <v>247</v>
      </c>
      <c r="AB1313" s="77"/>
      <c r="AC1313" s="60"/>
      <c r="AD1313" s="60"/>
      <c r="AE1313" s="202"/>
      <c r="AF1313" s="61"/>
      <c r="AG1313" s="61"/>
      <c r="AH1313" s="61"/>
      <c r="AI1313" s="205"/>
      <c r="AJ1313" s="200"/>
      <c r="AK1313" s="201"/>
      <c r="AL1313" s="201"/>
      <c r="AM1313" s="202"/>
      <c r="AN1313" s="206">
        <v>4.6006944444444448E-2</v>
      </c>
      <c r="AO1313" s="251">
        <v>39.51</v>
      </c>
      <c r="AP1313" s="206">
        <v>4.6006944444444448E-2</v>
      </c>
      <c r="AQ1313" s="251">
        <v>39.51</v>
      </c>
      <c r="AR1313" s="77"/>
      <c r="AS1313" s="60"/>
      <c r="AT1313" s="60"/>
      <c r="AU1313" s="202"/>
      <c r="AV1313" s="78"/>
      <c r="AW1313" s="231"/>
      <c r="AX1313" s="231"/>
      <c r="AY1313" s="253"/>
      <c r="AZ1313" s="64"/>
      <c r="BA1313" s="207"/>
      <c r="BB1313" s="207"/>
      <c r="BC1313" s="208"/>
      <c r="BD1313" s="210"/>
      <c r="BE1313" s="211"/>
      <c r="BF1313" s="211"/>
      <c r="BG1313" s="212"/>
      <c r="BH1313" s="213"/>
      <c r="BI1313" s="214"/>
      <c r="BJ1313" s="214"/>
      <c r="BK1313" s="215"/>
      <c r="BL1313" s="112"/>
      <c r="BM1313" s="233"/>
      <c r="BN1313" s="233"/>
      <c r="BO1313" s="255"/>
      <c r="BP1313" s="69"/>
      <c r="BQ1313" s="69"/>
      <c r="BR1313" s="69"/>
      <c r="BS1313" s="217"/>
      <c r="BT1313" s="218"/>
      <c r="BU1313" s="259"/>
      <c r="BV1313" s="259"/>
      <c r="BW1313" s="260"/>
      <c r="BX1313" s="219"/>
      <c r="BY1313" s="257"/>
      <c r="BZ1313" s="257"/>
      <c r="CA1313" s="257"/>
      <c r="CB1313" s="221"/>
      <c r="CC1313" s="222"/>
      <c r="CD1313" s="222"/>
      <c r="CE1313" s="222"/>
      <c r="CF1313" s="49"/>
    </row>
    <row r="1314" spans="1:84" s="62" customFormat="1" ht="15" customHeight="1">
      <c r="A1314" s="49"/>
      <c r="B1314" s="2">
        <v>1221</v>
      </c>
      <c r="C1314" s="2">
        <v>179</v>
      </c>
      <c r="D1314" s="49" t="s">
        <v>1413</v>
      </c>
      <c r="E1314" s="49" t="s">
        <v>2063</v>
      </c>
      <c r="F1314" s="93" t="s">
        <v>889</v>
      </c>
      <c r="G1314" s="85">
        <v>1981</v>
      </c>
      <c r="H1314" s="49" t="s">
        <v>36</v>
      </c>
      <c r="I1314" s="49" t="s">
        <v>36</v>
      </c>
      <c r="J1314" s="105">
        <f t="shared" si="99"/>
        <v>37.54</v>
      </c>
      <c r="K1314" s="249">
        <f t="shared" si="100"/>
        <v>37.64</v>
      </c>
      <c r="L1314" s="51">
        <f t="shared" si="101"/>
        <v>1</v>
      </c>
      <c r="M1314" s="52" t="str">
        <f t="shared" si="102"/>
        <v>nie</v>
      </c>
      <c r="N1314" s="106">
        <f>IF($M1314="ano",LARGE((Q1314,U1314,Y1314,AC1314,AG1314,AK1314,AO1314,AS1314,AW1314,BA1314,BE1314,BI1314,BM1314,BQ1314,BU1314,BY1314,CC1314),1)+LARGE((Q1314,U1314,Y1314,AC1314,AG1314,AK1314,AO1314,AS1314,AW1314,BA1314,BE1314,BI1314,BM1314,BQ1314,BU1314,BY1314,CC1314),2)+LARGE((Q1314,U1314,Y1314,AC1314,AG1314,AK1314,AO1314,AS1314,AW1314,BA1314,BE1314,BI1314,BM1314,BQ1314,BU1314,BY1314,CC1314),3)+LARGE((Q1314,U1314,Y1314,AC1314,AG1314,AK1314,AO1314,AS1314,AW1314,BA1314,BE1314,BI1314,BM1314,BQ1314,BU1314,BY1314,CC1314),4)+LARGE((Q1314,U1314,Y1314,AC1314,AG1314,AK1314,AO1314,AS1314,AW1314,BA1314,BE1314,BI1314,BM1314,BQ1314,BU1314,BY1314,CC1314),5),J1314)</f>
        <v>37.54</v>
      </c>
      <c r="O1314" s="250">
        <f>IF($M1314="ano",LARGE((S1314,W1314,AA1314,AE1314,AI1314,AM1314,AQ1314,AU1314,AY1314,BC1314,BG1314,BK1314,BO1314,BS1314,BW1314,CA1314,CE1314),1)+LARGE((S1314,W1314,AA1314,AE1314,AI1314,AM1314,AQ1314,AU1314,AY1314,BC1314,BG1314,BK1314,BO1314,BS1314,BW1314,CA1314,CE1314),2)+LARGE((S1314,W1314,AA1314,AE1314,AI1314,AM1314,AQ1314,AU1314,AY1314,BC1314,BG1314,BK1314,BO1314,BS1314,BW1314,CA1314,CE1314),3)+LARGE((S1314,W1314,AA1314,AE1314,AI1314,AM1314,AQ1314,AU1314,AY1314,BC1314,BG1314,BK1314,BO1314,BS1314,BW1314,CA1314,CE1314),4)+LARGE((S1314,W1314,AA1314,AE1314,AI1314,AM1314,AQ1314,AU1314,AY1314,BC1314,BG1314,BK1314,BO1314,BS1314,BW1314,CA1314,CE1314),5),K1314)</f>
        <v>37.64</v>
      </c>
      <c r="P1314" s="54"/>
      <c r="Q1314" s="55"/>
      <c r="R1314" s="55"/>
      <c r="S1314" s="55"/>
      <c r="T1314" s="56"/>
      <c r="U1314" s="57"/>
      <c r="V1314" s="57"/>
      <c r="W1314" s="57"/>
      <c r="X1314" s="58"/>
      <c r="Y1314" s="59"/>
      <c r="Z1314" s="59"/>
      <c r="AA1314" s="59"/>
      <c r="AB1314" s="77"/>
      <c r="AC1314" s="60"/>
      <c r="AD1314" s="60"/>
      <c r="AE1314" s="60"/>
      <c r="AF1314" s="61"/>
      <c r="AG1314" s="61"/>
      <c r="AH1314" s="61"/>
      <c r="AI1314" s="61"/>
      <c r="AJ1314" s="200"/>
      <c r="AK1314" s="201"/>
      <c r="AL1314" s="201"/>
      <c r="AM1314" s="201"/>
      <c r="AO1314" s="63"/>
      <c r="AP1314" s="63"/>
      <c r="AQ1314" s="63"/>
      <c r="AR1314" s="77"/>
      <c r="AS1314" s="60"/>
      <c r="AT1314" s="60"/>
      <c r="AU1314" s="60"/>
      <c r="AV1314" s="78"/>
      <c r="AW1314" s="79"/>
      <c r="AX1314" s="79"/>
      <c r="AY1314" s="79"/>
      <c r="AZ1314" s="64"/>
      <c r="BA1314" s="65"/>
      <c r="BB1314" s="65"/>
      <c r="BC1314" s="65"/>
      <c r="BD1314" s="66"/>
      <c r="BE1314" s="67"/>
      <c r="BF1314" s="67"/>
      <c r="BG1314" s="67"/>
      <c r="BH1314" s="73"/>
      <c r="BI1314" s="74"/>
      <c r="BJ1314" s="74"/>
      <c r="BK1314" s="74"/>
      <c r="BL1314" s="68"/>
      <c r="BM1314" s="68"/>
      <c r="BN1314" s="68"/>
      <c r="BO1314" s="68"/>
      <c r="BP1314" s="69"/>
      <c r="BQ1314" s="69"/>
      <c r="BR1314" s="69"/>
      <c r="BS1314" s="69"/>
      <c r="BT1314" s="75"/>
      <c r="BU1314" s="75"/>
      <c r="BV1314" s="75"/>
      <c r="BW1314" s="75"/>
      <c r="BX1314" s="219"/>
      <c r="BY1314" s="264"/>
      <c r="BZ1314" s="264"/>
      <c r="CA1314" s="257"/>
      <c r="CB1314" s="221">
        <v>8.6307870370370368E-2</v>
      </c>
      <c r="CC1314" s="222">
        <v>37.54</v>
      </c>
      <c r="CD1314" s="221">
        <v>8.6100731481481479E-2</v>
      </c>
      <c r="CE1314" s="222">
        <v>37.64</v>
      </c>
      <c r="CF1314" s="49"/>
    </row>
    <row r="1315" spans="1:84" s="62" customFormat="1" ht="15" customHeight="1">
      <c r="A1315" s="49"/>
      <c r="B1315" s="2">
        <v>1223</v>
      </c>
      <c r="C1315" s="2">
        <v>180</v>
      </c>
      <c r="D1315" s="49" t="s">
        <v>574</v>
      </c>
      <c r="E1315" s="49" t="s">
        <v>70</v>
      </c>
      <c r="F1315" s="93" t="s">
        <v>714</v>
      </c>
      <c r="G1315" s="85">
        <v>1973</v>
      </c>
      <c r="H1315" s="49" t="s">
        <v>36</v>
      </c>
      <c r="I1315" s="49" t="s">
        <v>130</v>
      </c>
      <c r="J1315" s="105">
        <f t="shared" si="99"/>
        <v>36</v>
      </c>
      <c r="K1315" s="249">
        <f t="shared" si="100"/>
        <v>37.199999999999996</v>
      </c>
      <c r="L1315" s="51">
        <f t="shared" si="101"/>
        <v>1</v>
      </c>
      <c r="M1315" s="52" t="str">
        <f t="shared" si="102"/>
        <v>nie</v>
      </c>
      <c r="N1315" s="106">
        <f>IF($M1315="ano",LARGE((Q1315,U1315,Y1315,AC1315,AG1315,AK1315,AO1315,AS1315,AW1315,BA1315,BE1315,BI1315,BM1315,BQ1315,BU1315,BY1315,CC1315),1)+LARGE((Q1315,U1315,Y1315,AC1315,AG1315,AK1315,AO1315,AS1315,AW1315,BA1315,BE1315,BI1315,BM1315,BQ1315,BU1315,BY1315,CC1315),2)+LARGE((Q1315,U1315,Y1315,AC1315,AG1315,AK1315,AO1315,AS1315,AW1315,BA1315,BE1315,BI1315,BM1315,BQ1315,BU1315,BY1315,CC1315),3)+LARGE((Q1315,U1315,Y1315,AC1315,AG1315,AK1315,AO1315,AS1315,AW1315,BA1315,BE1315,BI1315,BM1315,BQ1315,BU1315,BY1315,CC1315),4)+LARGE((Q1315,U1315,Y1315,AC1315,AG1315,AK1315,AO1315,AS1315,AW1315,BA1315,BE1315,BI1315,BM1315,BQ1315,BU1315,BY1315,CC1315),5),J1315)</f>
        <v>36</v>
      </c>
      <c r="O1315" s="250">
        <f>IF($M1315="ano",LARGE((S1315,W1315,AA1315,AE1315,AI1315,AM1315,AQ1315,AU1315,AY1315,BC1315,BG1315,BK1315,BO1315,BS1315,BW1315,CA1315,CE1315),1)+LARGE((S1315,W1315,AA1315,AE1315,AI1315,AM1315,AQ1315,AU1315,AY1315,BC1315,BG1315,BK1315,BO1315,BS1315,BW1315,CA1315,CE1315),2)+LARGE((S1315,W1315,AA1315,AE1315,AI1315,AM1315,AQ1315,AU1315,AY1315,BC1315,BG1315,BK1315,BO1315,BS1315,BW1315,CA1315,CE1315),3)+LARGE((S1315,W1315,AA1315,AE1315,AI1315,AM1315,AQ1315,AU1315,AY1315,BC1315,BG1315,BK1315,BO1315,BS1315,BW1315,CA1315,CE1315),4)+LARGE((S1315,W1315,AA1315,AE1315,AI1315,AM1315,AQ1315,AU1315,AY1315,BC1315,BG1315,BK1315,BO1315,BS1315,BW1315,CA1315,CE1315),5),K1315)</f>
        <v>37.199999999999996</v>
      </c>
      <c r="P1315" s="54"/>
      <c r="Q1315" s="55"/>
      <c r="R1315" s="55"/>
      <c r="S1315" s="55"/>
      <c r="T1315" s="56"/>
      <c r="U1315" s="57"/>
      <c r="V1315" s="57"/>
      <c r="W1315" s="57"/>
      <c r="X1315" s="58"/>
      <c r="Y1315" s="59" t="s">
        <v>247</v>
      </c>
      <c r="Z1315" s="59"/>
      <c r="AA1315" s="59" t="s">
        <v>247</v>
      </c>
      <c r="AB1315" s="77"/>
      <c r="AC1315" s="60"/>
      <c r="AD1315" s="60"/>
      <c r="AE1315" s="60"/>
      <c r="AF1315" s="61"/>
      <c r="AG1315" s="61"/>
      <c r="AH1315" s="61"/>
      <c r="AI1315" s="61"/>
      <c r="AJ1315" s="200"/>
      <c r="AK1315" s="201"/>
      <c r="AL1315" s="201"/>
      <c r="AM1315" s="201"/>
      <c r="AO1315" s="63"/>
      <c r="AP1315" s="63"/>
      <c r="AQ1315" s="63"/>
      <c r="AR1315" s="134">
        <v>6.2141203703703705E-2</v>
      </c>
      <c r="AS1315" s="127">
        <v>36</v>
      </c>
      <c r="AT1315" s="134">
        <v>6.0140256944444442E-2</v>
      </c>
      <c r="AU1315" s="252">
        <v>37.199999999999996</v>
      </c>
      <c r="AV1315" s="78"/>
      <c r="AW1315" s="231"/>
      <c r="AX1315" s="231"/>
      <c r="AY1315" s="253"/>
      <c r="AZ1315" s="64"/>
      <c r="BA1315" s="207"/>
      <c r="BB1315" s="207"/>
      <c r="BC1315" s="208"/>
      <c r="BD1315" s="210"/>
      <c r="BE1315" s="211"/>
      <c r="BF1315" s="211"/>
      <c r="BG1315" s="212"/>
      <c r="BH1315" s="213"/>
      <c r="BI1315" s="214"/>
      <c r="BJ1315" s="214"/>
      <c r="BK1315" s="215"/>
      <c r="BL1315" s="112"/>
      <c r="BM1315" s="233"/>
      <c r="BN1315" s="233"/>
      <c r="BO1315" s="255"/>
      <c r="BP1315" s="69"/>
      <c r="BQ1315" s="69"/>
      <c r="BR1315" s="69"/>
      <c r="BS1315" s="69"/>
      <c r="BT1315" s="218"/>
      <c r="BU1315" s="259"/>
      <c r="BV1315" s="259"/>
      <c r="BW1315" s="260"/>
      <c r="BX1315" s="219"/>
      <c r="BY1315" s="257"/>
      <c r="BZ1315" s="257"/>
      <c r="CA1315" s="257"/>
      <c r="CB1315" s="221"/>
      <c r="CC1315" s="222"/>
      <c r="CD1315" s="222"/>
      <c r="CE1315" s="222"/>
      <c r="CF1315" s="49"/>
    </row>
    <row r="1316" spans="1:84" s="62" customFormat="1" ht="15" customHeight="1">
      <c r="A1316" s="49"/>
      <c r="B1316" s="2">
        <v>1224</v>
      </c>
      <c r="C1316" s="2">
        <v>181</v>
      </c>
      <c r="D1316" s="47" t="s">
        <v>1822</v>
      </c>
      <c r="E1316" s="47" t="s">
        <v>1821</v>
      </c>
      <c r="F1316" s="89"/>
      <c r="G1316" s="48">
        <v>1971</v>
      </c>
      <c r="H1316" s="49" t="s">
        <v>36</v>
      </c>
      <c r="I1316" s="2" t="s">
        <v>38</v>
      </c>
      <c r="J1316" s="105">
        <f t="shared" si="99"/>
        <v>34.94</v>
      </c>
      <c r="K1316" s="249">
        <f t="shared" si="100"/>
        <v>36.599999999999994</v>
      </c>
      <c r="L1316" s="51">
        <f t="shared" si="101"/>
        <v>2</v>
      </c>
      <c r="M1316" s="52" t="str">
        <f t="shared" si="102"/>
        <v>nie</v>
      </c>
      <c r="N1316" s="106">
        <f>IF($M1316="ano",LARGE((Q1316,U1316,Y1316,AC1316,AG1316,AK1316,AO1316,AS1316,AW1316,BA1316,BE1316,BI1316,BM1316,BQ1316,BU1316,BY1316,CC1316),1)+LARGE((Q1316,U1316,Y1316,AC1316,AG1316,AK1316,AO1316,AS1316,AW1316,BA1316,BE1316,BI1316,BM1316,BQ1316,BU1316,BY1316,CC1316),2)+LARGE((Q1316,U1316,Y1316,AC1316,AG1316,AK1316,AO1316,AS1316,AW1316,BA1316,BE1316,BI1316,BM1316,BQ1316,BU1316,BY1316,CC1316),3)+LARGE((Q1316,U1316,Y1316,AC1316,AG1316,AK1316,AO1316,AS1316,AW1316,BA1316,BE1316,BI1316,BM1316,BQ1316,BU1316,BY1316,CC1316),4)+LARGE((Q1316,U1316,Y1316,AC1316,AG1316,AK1316,AO1316,AS1316,AW1316,BA1316,BE1316,BI1316,BM1316,BQ1316,BU1316,BY1316,CC1316),5),J1316)</f>
        <v>34.94</v>
      </c>
      <c r="O1316" s="250">
        <f>IF($M1316="ano",LARGE((S1316,W1316,AA1316,AE1316,AI1316,AM1316,AQ1316,AU1316,AY1316,BC1316,BG1316,BK1316,BO1316,BS1316,BW1316,CA1316,CE1316),1)+LARGE((S1316,W1316,AA1316,AE1316,AI1316,AM1316,AQ1316,AU1316,AY1316,BC1316,BG1316,BK1316,BO1316,BS1316,BW1316,CA1316,CE1316),2)+LARGE((S1316,W1316,AA1316,AE1316,AI1316,AM1316,AQ1316,AU1316,AY1316,BC1316,BG1316,BK1316,BO1316,BS1316,BW1316,CA1316,CE1316),3)+LARGE((S1316,W1316,AA1316,AE1316,AI1316,AM1316,AQ1316,AU1316,AY1316,BC1316,BG1316,BK1316,BO1316,BS1316,BW1316,CA1316,CE1316),4)+LARGE((S1316,W1316,AA1316,AE1316,AI1316,AM1316,AQ1316,AU1316,AY1316,BC1316,BG1316,BK1316,BO1316,BS1316,BW1316,CA1316,CE1316),5),K1316)</f>
        <v>36.599999999999994</v>
      </c>
      <c r="P1316" s="191"/>
      <c r="Q1316" s="192"/>
      <c r="R1316" s="192"/>
      <c r="S1316" s="193"/>
      <c r="T1316" s="194"/>
      <c r="U1316" s="195"/>
      <c r="V1316" s="195"/>
      <c r="W1316" s="196"/>
      <c r="X1316" s="197">
        <v>9.105324074074074E-2</v>
      </c>
      <c r="Y1316" s="261">
        <v>30.68</v>
      </c>
      <c r="Z1316" s="197">
        <v>8.6964950231481472E-2</v>
      </c>
      <c r="AA1316" s="261">
        <v>32.129999999999995</v>
      </c>
      <c r="AB1316" s="200">
        <v>9.5775462962962965E-2</v>
      </c>
      <c r="AC1316" s="252">
        <v>4.26</v>
      </c>
      <c r="AD1316" s="200">
        <v>9.1475144675925921E-2</v>
      </c>
      <c r="AE1316" s="252">
        <v>4.47</v>
      </c>
      <c r="AF1316" s="203"/>
      <c r="AG1316" s="204" t="s">
        <v>247</v>
      </c>
      <c r="AH1316" s="204"/>
      <c r="AI1316" s="205"/>
      <c r="AJ1316" s="200"/>
      <c r="AK1316" s="201" t="s">
        <v>247</v>
      </c>
      <c r="AL1316" s="201"/>
      <c r="AM1316" s="202"/>
      <c r="AN1316" s="206"/>
      <c r="AO1316" s="207" t="s">
        <v>247</v>
      </c>
      <c r="AP1316" s="207"/>
      <c r="AQ1316" s="208"/>
      <c r="AR1316" s="77"/>
      <c r="AS1316" s="60"/>
      <c r="AT1316" s="60"/>
      <c r="AU1316" s="202"/>
      <c r="AV1316" s="78"/>
      <c r="AW1316" s="231"/>
      <c r="AX1316" s="231"/>
      <c r="AY1316" s="253"/>
      <c r="AZ1316" s="64"/>
      <c r="BA1316" s="207"/>
      <c r="BB1316" s="207"/>
      <c r="BC1316" s="208"/>
      <c r="BD1316" s="210"/>
      <c r="BE1316" s="211"/>
      <c r="BF1316" s="211"/>
      <c r="BG1316" s="212"/>
      <c r="BH1316" s="213"/>
      <c r="BI1316" s="214"/>
      <c r="BJ1316" s="214"/>
      <c r="BK1316" s="215"/>
      <c r="BL1316" s="112"/>
      <c r="BM1316" s="233"/>
      <c r="BN1316" s="233"/>
      <c r="BO1316" s="255"/>
      <c r="BP1316" s="216"/>
      <c r="BQ1316" s="216"/>
      <c r="BR1316" s="216"/>
      <c r="BS1316" s="217"/>
      <c r="BT1316" s="218"/>
      <c r="BU1316" s="259"/>
      <c r="BV1316" s="259"/>
      <c r="BW1316" s="260"/>
      <c r="BX1316" s="219"/>
      <c r="BY1316" s="257"/>
      <c r="BZ1316" s="257"/>
      <c r="CA1316" s="257"/>
      <c r="CB1316" s="221"/>
      <c r="CC1316" s="222"/>
      <c r="CD1316" s="222"/>
      <c r="CE1316" s="222"/>
      <c r="CF1316" s="49"/>
    </row>
    <row r="1317" spans="1:84" s="62" customFormat="1" ht="15" customHeight="1">
      <c r="A1317" s="49"/>
      <c r="B1317" s="2">
        <v>1226</v>
      </c>
      <c r="C1317" s="2">
        <v>182</v>
      </c>
      <c r="D1317" s="47" t="s">
        <v>2382</v>
      </c>
      <c r="E1317" s="47" t="s">
        <v>2381</v>
      </c>
      <c r="F1317" s="89" t="s">
        <v>2383</v>
      </c>
      <c r="G1317" s="48">
        <v>1989</v>
      </c>
      <c r="H1317" s="49" t="s">
        <v>36</v>
      </c>
      <c r="I1317" s="2" t="str">
        <f>IF(G1317&lt;=1953,"Z60",IF(G1317&lt;=1963,"Z50",IF(G1317&lt;=1973,"Z40","Z")))</f>
        <v>Z</v>
      </c>
      <c r="J1317" s="105">
        <f t="shared" si="99"/>
        <v>34.26</v>
      </c>
      <c r="K1317" s="249">
        <f t="shared" si="100"/>
        <v>34.26</v>
      </c>
      <c r="L1317" s="51">
        <f t="shared" si="101"/>
        <v>1</v>
      </c>
      <c r="M1317" s="52" t="str">
        <f t="shared" si="102"/>
        <v>nie</v>
      </c>
      <c r="N1317" s="106">
        <f>IF($M1317="ano",LARGE((Q1317,U1317,Y1317,AC1317,AG1317,AK1317,AO1317,AS1317,AW1317,BA1317,BE1317,BI1317,BM1317,BQ1317,BU1317,BY1317,CC1317),1)+LARGE((Q1317,U1317,Y1317,AC1317,AG1317,AK1317,AO1317,AS1317,AW1317,BA1317,BE1317,BI1317,BM1317,BQ1317,BU1317,BY1317,CC1317),2)+LARGE((Q1317,U1317,Y1317,AC1317,AG1317,AK1317,AO1317,AS1317,AW1317,BA1317,BE1317,BI1317,BM1317,BQ1317,BU1317,BY1317,CC1317),3)+LARGE((Q1317,U1317,Y1317,AC1317,AG1317,AK1317,AO1317,AS1317,AW1317,BA1317,BE1317,BI1317,BM1317,BQ1317,BU1317,BY1317,CC1317),4)+LARGE((Q1317,U1317,Y1317,AC1317,AG1317,AK1317,AO1317,AS1317,AW1317,BA1317,BE1317,BI1317,BM1317,BQ1317,BU1317,BY1317,CC1317),5),J1317)</f>
        <v>34.26</v>
      </c>
      <c r="O1317" s="250">
        <f>IF($M1317="ano",LARGE((S1317,W1317,AA1317,AE1317,AI1317,AM1317,AQ1317,AU1317,AY1317,BC1317,BG1317,BK1317,BO1317,BS1317,BW1317,CA1317,CE1317),1)+LARGE((S1317,W1317,AA1317,AE1317,AI1317,AM1317,AQ1317,AU1317,AY1317,BC1317,BG1317,BK1317,BO1317,BS1317,BW1317,CA1317,CE1317),2)+LARGE((S1317,W1317,AA1317,AE1317,AI1317,AM1317,AQ1317,AU1317,AY1317,BC1317,BG1317,BK1317,BO1317,BS1317,BW1317,CA1317,CE1317),3)+LARGE((S1317,W1317,AA1317,AE1317,AI1317,AM1317,AQ1317,AU1317,AY1317,BC1317,BG1317,BK1317,BO1317,BS1317,BW1317,CA1317,CE1317),4)+LARGE((S1317,W1317,AA1317,AE1317,AI1317,AM1317,AQ1317,AU1317,AY1317,BC1317,BG1317,BK1317,BO1317,BS1317,BW1317,CA1317,CE1317),5),K1317)</f>
        <v>34.26</v>
      </c>
      <c r="P1317" s="191"/>
      <c r="Q1317" s="192"/>
      <c r="R1317" s="192"/>
      <c r="S1317" s="193"/>
      <c r="T1317" s="194">
        <v>0.13946759259259259</v>
      </c>
      <c r="U1317" s="256">
        <v>34.26</v>
      </c>
      <c r="V1317" s="194">
        <v>0.13946759259259259</v>
      </c>
      <c r="W1317" s="256">
        <v>34.26</v>
      </c>
      <c r="X1317" s="197"/>
      <c r="Y1317" s="198" t="s">
        <v>247</v>
      </c>
      <c r="Z1317" s="198"/>
      <c r="AA1317" s="199" t="s">
        <v>247</v>
      </c>
      <c r="AB1317" s="200"/>
      <c r="AC1317" s="201"/>
      <c r="AD1317" s="201"/>
      <c r="AE1317" s="202"/>
      <c r="AF1317" s="203"/>
      <c r="AG1317" s="204"/>
      <c r="AH1317" s="204"/>
      <c r="AI1317" s="205"/>
      <c r="AJ1317" s="200"/>
      <c r="AK1317" s="201"/>
      <c r="AL1317" s="201"/>
      <c r="AM1317" s="202"/>
      <c r="AN1317" s="206"/>
      <c r="AO1317" s="207" t="s">
        <v>247</v>
      </c>
      <c r="AP1317" s="207"/>
      <c r="AQ1317" s="208"/>
      <c r="AR1317" s="77"/>
      <c r="AS1317" s="60"/>
      <c r="AT1317" s="60"/>
      <c r="AU1317" s="202"/>
      <c r="AV1317" s="78"/>
      <c r="AW1317" s="231"/>
      <c r="AX1317" s="231"/>
      <c r="AY1317" s="253"/>
      <c r="AZ1317" s="64"/>
      <c r="BA1317" s="207"/>
      <c r="BB1317" s="207"/>
      <c r="BC1317" s="208"/>
      <c r="BD1317" s="210"/>
      <c r="BE1317" s="211"/>
      <c r="BF1317" s="211"/>
      <c r="BG1317" s="212"/>
      <c r="BH1317" s="213"/>
      <c r="BI1317" s="214"/>
      <c r="BJ1317" s="214"/>
      <c r="BK1317" s="215"/>
      <c r="BL1317" s="112"/>
      <c r="BM1317" s="233"/>
      <c r="BN1317" s="233"/>
      <c r="BO1317" s="255"/>
      <c r="BP1317" s="216"/>
      <c r="BQ1317" s="216"/>
      <c r="BR1317" s="216"/>
      <c r="BS1317" s="217"/>
      <c r="BT1317" s="218"/>
      <c r="BU1317" s="259"/>
      <c r="BV1317" s="259"/>
      <c r="BW1317" s="260"/>
      <c r="BX1317" s="219"/>
      <c r="BY1317" s="257"/>
      <c r="BZ1317" s="257"/>
      <c r="CA1317" s="257"/>
      <c r="CB1317" s="221"/>
      <c r="CC1317" s="222"/>
      <c r="CD1317" s="222"/>
      <c r="CE1317" s="222"/>
      <c r="CF1317" s="49"/>
    </row>
    <row r="1318" spans="1:84" s="62" customFormat="1" ht="15" customHeight="1">
      <c r="A1318" s="49"/>
      <c r="B1318" s="2">
        <v>1228</v>
      </c>
      <c r="C1318" s="2">
        <v>183</v>
      </c>
      <c r="D1318" s="49" t="s">
        <v>542</v>
      </c>
      <c r="E1318" s="49" t="s">
        <v>1508</v>
      </c>
      <c r="F1318" s="93" t="s">
        <v>391</v>
      </c>
      <c r="G1318" s="85" t="s">
        <v>278</v>
      </c>
      <c r="H1318" s="49" t="s">
        <v>36</v>
      </c>
      <c r="I1318" s="49" t="s">
        <v>36</v>
      </c>
      <c r="J1318" s="105">
        <f t="shared" si="99"/>
        <v>30.8</v>
      </c>
      <c r="K1318" s="249">
        <f t="shared" si="100"/>
        <v>31.48</v>
      </c>
      <c r="L1318" s="51">
        <f t="shared" si="101"/>
        <v>1</v>
      </c>
      <c r="M1318" s="52" t="str">
        <f t="shared" si="102"/>
        <v>nie</v>
      </c>
      <c r="N1318" s="106">
        <f>IF($M1318="ano",LARGE((Q1318,U1318,Y1318,AC1318,AG1318,AK1318,AO1318,AS1318,AW1318,BA1318,BE1318,BI1318,BM1318,BQ1318,BU1318,BY1318,CC1318),1)+LARGE((Q1318,U1318,Y1318,AC1318,AG1318,AK1318,AO1318,AS1318,AW1318,BA1318,BE1318,BI1318,BM1318,BQ1318,BU1318,BY1318,CC1318),2)+LARGE((Q1318,U1318,Y1318,AC1318,AG1318,AK1318,AO1318,AS1318,AW1318,BA1318,BE1318,BI1318,BM1318,BQ1318,BU1318,BY1318,CC1318),3)+LARGE((Q1318,U1318,Y1318,AC1318,AG1318,AK1318,AO1318,AS1318,AW1318,BA1318,BE1318,BI1318,BM1318,BQ1318,BU1318,BY1318,CC1318),4)+LARGE((Q1318,U1318,Y1318,AC1318,AG1318,AK1318,AO1318,AS1318,AW1318,BA1318,BE1318,BI1318,BM1318,BQ1318,BU1318,BY1318,CC1318),5),J1318)</f>
        <v>30.8</v>
      </c>
      <c r="O1318" s="250">
        <f>IF($M1318="ano",LARGE((S1318,W1318,AA1318,AE1318,AI1318,AM1318,AQ1318,AU1318,AY1318,BC1318,BG1318,BK1318,BO1318,BS1318,BW1318,CA1318,CE1318),1)+LARGE((S1318,W1318,AA1318,AE1318,AI1318,AM1318,AQ1318,AU1318,AY1318,BC1318,BG1318,BK1318,BO1318,BS1318,BW1318,CA1318,CE1318),2)+LARGE((S1318,W1318,AA1318,AE1318,AI1318,AM1318,AQ1318,AU1318,AY1318,BC1318,BG1318,BK1318,BO1318,BS1318,BW1318,CA1318,CE1318),3)+LARGE((S1318,W1318,AA1318,AE1318,AI1318,AM1318,AQ1318,AU1318,AY1318,BC1318,BG1318,BK1318,BO1318,BS1318,BW1318,CA1318,CE1318),4)+LARGE((S1318,W1318,AA1318,AE1318,AI1318,AM1318,AQ1318,AU1318,AY1318,BC1318,BG1318,BK1318,BO1318,BS1318,BW1318,CA1318,CE1318),5),K1318)</f>
        <v>31.48</v>
      </c>
      <c r="P1318" s="54"/>
      <c r="Q1318" s="55"/>
      <c r="R1318" s="55"/>
      <c r="S1318" s="193"/>
      <c r="T1318" s="56"/>
      <c r="U1318" s="57"/>
      <c r="V1318" s="57"/>
      <c r="W1318" s="196"/>
      <c r="X1318" s="58"/>
      <c r="Y1318" s="59" t="s">
        <v>247</v>
      </c>
      <c r="Z1318" s="59"/>
      <c r="AA1318" s="199" t="s">
        <v>247</v>
      </c>
      <c r="AB1318" s="77"/>
      <c r="AC1318" s="60"/>
      <c r="AD1318" s="60"/>
      <c r="AE1318" s="202"/>
      <c r="AF1318" s="61"/>
      <c r="AG1318" s="61"/>
      <c r="AH1318" s="61"/>
      <c r="AI1318" s="205"/>
      <c r="AJ1318" s="200"/>
      <c r="AK1318" s="201"/>
      <c r="AL1318" s="201"/>
      <c r="AM1318" s="202"/>
      <c r="AN1318" s="206">
        <v>4.7118055555555559E-2</v>
      </c>
      <c r="AO1318" s="251">
        <v>30.8</v>
      </c>
      <c r="AP1318" s="206">
        <v>4.6105017361111118E-2</v>
      </c>
      <c r="AQ1318" s="251">
        <v>31.48</v>
      </c>
      <c r="AR1318" s="77"/>
      <c r="AS1318" s="60"/>
      <c r="AT1318" s="60"/>
      <c r="AU1318" s="202"/>
      <c r="AV1318" s="78"/>
      <c r="AW1318" s="231"/>
      <c r="AX1318" s="231"/>
      <c r="AY1318" s="253"/>
      <c r="AZ1318" s="64"/>
      <c r="BA1318" s="207"/>
      <c r="BB1318" s="207"/>
      <c r="BC1318" s="208"/>
      <c r="BD1318" s="210"/>
      <c r="BE1318" s="211"/>
      <c r="BF1318" s="211"/>
      <c r="BG1318" s="212"/>
      <c r="BH1318" s="213"/>
      <c r="BI1318" s="214"/>
      <c r="BJ1318" s="214"/>
      <c r="BK1318" s="215"/>
      <c r="BL1318" s="112"/>
      <c r="BM1318" s="233"/>
      <c r="BN1318" s="233"/>
      <c r="BO1318" s="255"/>
      <c r="BP1318" s="69"/>
      <c r="BQ1318" s="69"/>
      <c r="BR1318" s="69"/>
      <c r="BS1318" s="217"/>
      <c r="BT1318" s="218"/>
      <c r="BU1318" s="259"/>
      <c r="BV1318" s="259"/>
      <c r="BW1318" s="260"/>
      <c r="BX1318" s="219"/>
      <c r="BY1318" s="257"/>
      <c r="BZ1318" s="257"/>
      <c r="CA1318" s="257"/>
      <c r="CB1318" s="221"/>
      <c r="CC1318" s="222"/>
      <c r="CD1318" s="222"/>
      <c r="CE1318" s="222"/>
      <c r="CF1318" s="49"/>
    </row>
    <row r="1319" spans="1:84" s="62" customFormat="1" ht="15" customHeight="1">
      <c r="A1319" s="49"/>
      <c r="B1319" s="2">
        <v>1229</v>
      </c>
      <c r="C1319" s="2">
        <v>184</v>
      </c>
      <c r="D1319" s="47" t="s">
        <v>2386</v>
      </c>
      <c r="E1319" s="47" t="s">
        <v>2385</v>
      </c>
      <c r="F1319" s="89"/>
      <c r="G1319" s="48">
        <v>1981</v>
      </c>
      <c r="H1319" s="49" t="s">
        <v>36</v>
      </c>
      <c r="I1319" s="2" t="str">
        <f>IF(G1319&lt;=1953,"Z60",IF(G1319&lt;=1963,"Z50",IF(G1319&lt;=1973,"Z40","Z")))</f>
        <v>Z</v>
      </c>
      <c r="J1319" s="105">
        <f t="shared" si="99"/>
        <v>30.72</v>
      </c>
      <c r="K1319" s="249">
        <f t="shared" si="100"/>
        <v>30.8</v>
      </c>
      <c r="L1319" s="51">
        <f t="shared" si="101"/>
        <v>1</v>
      </c>
      <c r="M1319" s="52" t="str">
        <f t="shared" si="102"/>
        <v>nie</v>
      </c>
      <c r="N1319" s="106">
        <f>IF($M1319="ano",LARGE((Q1319,U1319,Y1319,AC1319,AG1319,AK1319,AO1319,AS1319,AW1319,BA1319,BE1319,BI1319,BM1319,BQ1319,BU1319,BY1319,CC1319),1)+LARGE((Q1319,U1319,Y1319,AC1319,AG1319,AK1319,AO1319,AS1319,AW1319,BA1319,BE1319,BI1319,BM1319,BQ1319,BU1319,BY1319,CC1319),2)+LARGE((Q1319,U1319,Y1319,AC1319,AG1319,AK1319,AO1319,AS1319,AW1319,BA1319,BE1319,BI1319,BM1319,BQ1319,BU1319,BY1319,CC1319),3)+LARGE((Q1319,U1319,Y1319,AC1319,AG1319,AK1319,AO1319,AS1319,AW1319,BA1319,BE1319,BI1319,BM1319,BQ1319,BU1319,BY1319,CC1319),4)+LARGE((Q1319,U1319,Y1319,AC1319,AG1319,AK1319,AO1319,AS1319,AW1319,BA1319,BE1319,BI1319,BM1319,BQ1319,BU1319,BY1319,CC1319),5),J1319)</f>
        <v>30.72</v>
      </c>
      <c r="O1319" s="250">
        <f>IF($M1319="ano",LARGE((S1319,W1319,AA1319,AE1319,AI1319,AM1319,AQ1319,AU1319,AY1319,BC1319,BG1319,BK1319,BO1319,BS1319,BW1319,CA1319,CE1319),1)+LARGE((S1319,W1319,AA1319,AE1319,AI1319,AM1319,AQ1319,AU1319,AY1319,BC1319,BG1319,BK1319,BO1319,BS1319,BW1319,CA1319,CE1319),2)+LARGE((S1319,W1319,AA1319,AE1319,AI1319,AM1319,AQ1319,AU1319,AY1319,BC1319,BG1319,BK1319,BO1319,BS1319,BW1319,CA1319,CE1319),3)+LARGE((S1319,W1319,AA1319,AE1319,AI1319,AM1319,AQ1319,AU1319,AY1319,BC1319,BG1319,BK1319,BO1319,BS1319,BW1319,CA1319,CE1319),4)+LARGE((S1319,W1319,AA1319,AE1319,AI1319,AM1319,AQ1319,AU1319,AY1319,BC1319,BG1319,BK1319,BO1319,BS1319,BW1319,CA1319,CE1319),5),K1319)</f>
        <v>30.8</v>
      </c>
      <c r="P1319" s="191"/>
      <c r="Q1319" s="192"/>
      <c r="R1319" s="192"/>
      <c r="S1319" s="193"/>
      <c r="T1319" s="194">
        <v>0.14068287037037039</v>
      </c>
      <c r="U1319" s="256">
        <v>30.72</v>
      </c>
      <c r="V1319" s="194">
        <v>0.14034523148148151</v>
      </c>
      <c r="W1319" s="256">
        <v>30.8</v>
      </c>
      <c r="X1319" s="197"/>
      <c r="Y1319" s="198" t="s">
        <v>247</v>
      </c>
      <c r="Z1319" s="198"/>
      <c r="AA1319" s="199" t="s">
        <v>247</v>
      </c>
      <c r="AB1319" s="200"/>
      <c r="AC1319" s="201"/>
      <c r="AD1319" s="201"/>
      <c r="AE1319" s="202"/>
      <c r="AF1319" s="203"/>
      <c r="AG1319" s="204"/>
      <c r="AH1319" s="204"/>
      <c r="AI1319" s="205"/>
      <c r="AJ1319" s="200"/>
      <c r="AK1319" s="201"/>
      <c r="AL1319" s="201"/>
      <c r="AM1319" s="202"/>
      <c r="AN1319" s="206"/>
      <c r="AO1319" s="207" t="s">
        <v>247</v>
      </c>
      <c r="AP1319" s="207"/>
      <c r="AQ1319" s="208"/>
      <c r="AR1319" s="77"/>
      <c r="AS1319" s="60"/>
      <c r="AT1319" s="60"/>
      <c r="AU1319" s="202"/>
      <c r="AV1319" s="78"/>
      <c r="AW1319" s="231"/>
      <c r="AX1319" s="231"/>
      <c r="AY1319" s="253"/>
      <c r="AZ1319" s="64"/>
      <c r="BA1319" s="207"/>
      <c r="BB1319" s="207"/>
      <c r="BC1319" s="208"/>
      <c r="BD1319" s="210"/>
      <c r="BE1319" s="211"/>
      <c r="BF1319" s="211"/>
      <c r="BG1319" s="212"/>
      <c r="BH1319" s="213"/>
      <c r="BI1319" s="214"/>
      <c r="BJ1319" s="214"/>
      <c r="BK1319" s="215"/>
      <c r="BL1319" s="112"/>
      <c r="BM1319" s="233"/>
      <c r="BN1319" s="233"/>
      <c r="BO1319" s="255"/>
      <c r="BP1319" s="216"/>
      <c r="BQ1319" s="216"/>
      <c r="BR1319" s="216"/>
      <c r="BS1319" s="217"/>
      <c r="BT1319" s="218"/>
      <c r="BU1319" s="259"/>
      <c r="BV1319" s="259"/>
      <c r="BW1319" s="260"/>
      <c r="BX1319" s="219"/>
      <c r="BY1319" s="257"/>
      <c r="BZ1319" s="257"/>
      <c r="CA1319" s="257"/>
      <c r="CB1319" s="221"/>
      <c r="CC1319" s="222"/>
      <c r="CD1319" s="222"/>
      <c r="CE1319" s="222"/>
      <c r="CF1319" s="49"/>
    </row>
    <row r="1320" spans="1:84" s="62" customFormat="1" ht="15" customHeight="1">
      <c r="A1320" s="49"/>
      <c r="B1320" s="2">
        <v>1230</v>
      </c>
      <c r="C1320" s="2">
        <v>185</v>
      </c>
      <c r="D1320" s="47" t="s">
        <v>2390</v>
      </c>
      <c r="E1320" s="47" t="s">
        <v>1603</v>
      </c>
      <c r="F1320" s="89" t="s">
        <v>1542</v>
      </c>
      <c r="G1320" s="48">
        <v>1969</v>
      </c>
      <c r="H1320" s="49" t="s">
        <v>36</v>
      </c>
      <c r="I1320" s="2" t="str">
        <f>IF(G1320&lt;=1953,"Z60",IF(G1320&lt;=1963,"Z50",IF(G1320&lt;=1973,"Z40","Z")))</f>
        <v>Z40</v>
      </c>
      <c r="J1320" s="105">
        <f t="shared" si="99"/>
        <v>28.46</v>
      </c>
      <c r="K1320" s="249">
        <f t="shared" si="100"/>
        <v>30.28</v>
      </c>
      <c r="L1320" s="51">
        <f t="shared" si="101"/>
        <v>1</v>
      </c>
      <c r="M1320" s="52" t="str">
        <f t="shared" si="102"/>
        <v>nie</v>
      </c>
      <c r="N1320" s="106">
        <f>IF($M1320="ano",LARGE((Q1320,U1320,Y1320,AC1320,AG1320,AK1320,AO1320,AS1320,AW1320,BA1320,BE1320,BI1320,BM1320,BQ1320,BU1320,BY1320,CC1320),1)+LARGE((Q1320,U1320,Y1320,AC1320,AG1320,AK1320,AO1320,AS1320,AW1320,BA1320,BE1320,BI1320,BM1320,BQ1320,BU1320,BY1320,CC1320),2)+LARGE((Q1320,U1320,Y1320,AC1320,AG1320,AK1320,AO1320,AS1320,AW1320,BA1320,BE1320,BI1320,BM1320,BQ1320,BU1320,BY1320,CC1320),3)+LARGE((Q1320,U1320,Y1320,AC1320,AG1320,AK1320,AO1320,AS1320,AW1320,BA1320,BE1320,BI1320,BM1320,BQ1320,BU1320,BY1320,CC1320),4)+LARGE((Q1320,U1320,Y1320,AC1320,AG1320,AK1320,AO1320,AS1320,AW1320,BA1320,BE1320,BI1320,BM1320,BQ1320,BU1320,BY1320,CC1320),5),J1320)</f>
        <v>28.46</v>
      </c>
      <c r="O1320" s="250">
        <f>IF($M1320="ano",LARGE((S1320,W1320,AA1320,AE1320,AI1320,AM1320,AQ1320,AU1320,AY1320,BC1320,BG1320,BK1320,BO1320,BS1320,BW1320,CA1320,CE1320),1)+LARGE((S1320,W1320,AA1320,AE1320,AI1320,AM1320,AQ1320,AU1320,AY1320,BC1320,BG1320,BK1320,BO1320,BS1320,BW1320,CA1320,CE1320),2)+LARGE((S1320,W1320,AA1320,AE1320,AI1320,AM1320,AQ1320,AU1320,AY1320,BC1320,BG1320,BK1320,BO1320,BS1320,BW1320,CA1320,CE1320),3)+LARGE((S1320,W1320,AA1320,AE1320,AI1320,AM1320,AQ1320,AU1320,AY1320,BC1320,BG1320,BK1320,BO1320,BS1320,BW1320,CA1320,CE1320),4)+LARGE((S1320,W1320,AA1320,AE1320,AI1320,AM1320,AQ1320,AU1320,AY1320,BC1320,BG1320,BK1320,BO1320,BS1320,BW1320,CA1320,CE1320),5),K1320)</f>
        <v>30.28</v>
      </c>
      <c r="P1320" s="191"/>
      <c r="Q1320" s="192"/>
      <c r="R1320" s="192"/>
      <c r="S1320" s="193"/>
      <c r="T1320" s="194">
        <v>0.14145833333333332</v>
      </c>
      <c r="U1320" s="256">
        <v>28.46</v>
      </c>
      <c r="V1320" s="194">
        <v>0.132999125</v>
      </c>
      <c r="W1320" s="256">
        <v>30.28</v>
      </c>
      <c r="X1320" s="197"/>
      <c r="Y1320" s="198" t="s">
        <v>247</v>
      </c>
      <c r="Z1320" s="198"/>
      <c r="AA1320" s="199" t="s">
        <v>247</v>
      </c>
      <c r="AB1320" s="200"/>
      <c r="AC1320" s="201"/>
      <c r="AD1320" s="201"/>
      <c r="AE1320" s="202"/>
      <c r="AF1320" s="203"/>
      <c r="AG1320" s="204"/>
      <c r="AH1320" s="204"/>
      <c r="AI1320" s="205"/>
      <c r="AJ1320" s="200"/>
      <c r="AK1320" s="201" t="s">
        <v>247</v>
      </c>
      <c r="AL1320" s="201"/>
      <c r="AM1320" s="202"/>
      <c r="AN1320" s="206"/>
      <c r="AO1320" s="207" t="s">
        <v>247</v>
      </c>
      <c r="AP1320" s="207"/>
      <c r="AQ1320" s="208"/>
      <c r="AR1320" s="77"/>
      <c r="AS1320" s="60"/>
      <c r="AT1320" s="60"/>
      <c r="AU1320" s="202"/>
      <c r="AV1320" s="78"/>
      <c r="AW1320" s="231"/>
      <c r="AX1320" s="231"/>
      <c r="AY1320" s="253"/>
      <c r="AZ1320" s="64"/>
      <c r="BA1320" s="207"/>
      <c r="BB1320" s="207"/>
      <c r="BC1320" s="208"/>
      <c r="BD1320" s="210"/>
      <c r="BE1320" s="211"/>
      <c r="BF1320" s="211"/>
      <c r="BG1320" s="212"/>
      <c r="BH1320" s="213"/>
      <c r="BI1320" s="214"/>
      <c r="BJ1320" s="214"/>
      <c r="BK1320" s="215"/>
      <c r="BL1320" s="112"/>
      <c r="BM1320" s="233"/>
      <c r="BN1320" s="233"/>
      <c r="BO1320" s="255"/>
      <c r="BP1320" s="216"/>
      <c r="BQ1320" s="216"/>
      <c r="BR1320" s="216"/>
      <c r="BS1320" s="217"/>
      <c r="BT1320" s="218"/>
      <c r="BU1320" s="259"/>
      <c r="BV1320" s="259"/>
      <c r="BW1320" s="260"/>
      <c r="BX1320" s="219"/>
      <c r="BY1320" s="257"/>
      <c r="BZ1320" s="257"/>
      <c r="CA1320" s="257"/>
      <c r="CB1320" s="221"/>
      <c r="CC1320" s="222"/>
      <c r="CD1320" s="222"/>
      <c r="CE1320" s="222"/>
      <c r="CF1320" s="49"/>
    </row>
    <row r="1321" spans="1:84" s="62" customFormat="1" ht="15" customHeight="1">
      <c r="A1321" s="49"/>
      <c r="B1321" s="2">
        <v>1231</v>
      </c>
      <c r="C1321" s="2">
        <v>186</v>
      </c>
      <c r="D1321" s="47" t="s">
        <v>1828</v>
      </c>
      <c r="E1321" s="47" t="s">
        <v>1827</v>
      </c>
      <c r="F1321" s="89" t="s">
        <v>1829</v>
      </c>
      <c r="G1321" s="48">
        <v>1980</v>
      </c>
      <c r="H1321" s="49" t="s">
        <v>36</v>
      </c>
      <c r="I1321" s="2" t="s">
        <v>38</v>
      </c>
      <c r="J1321" s="105">
        <f t="shared" si="99"/>
        <v>27.87</v>
      </c>
      <c r="K1321" s="249">
        <f t="shared" si="100"/>
        <v>28</v>
      </c>
      <c r="L1321" s="51">
        <f t="shared" si="101"/>
        <v>1</v>
      </c>
      <c r="M1321" s="52" t="str">
        <f t="shared" si="102"/>
        <v>nie</v>
      </c>
      <c r="N1321" s="106">
        <f>IF($M1321="ano",LARGE((Q1321,U1321,Y1321,AC1321,AG1321,AK1321,AO1321,AS1321,AW1321,BA1321,BE1321,BI1321,BM1321,BQ1321,BU1321,BY1321,CC1321),1)+LARGE((Q1321,U1321,Y1321,AC1321,AG1321,AK1321,AO1321,AS1321,AW1321,BA1321,BE1321,BI1321,BM1321,BQ1321,BU1321,BY1321,CC1321),2)+LARGE((Q1321,U1321,Y1321,AC1321,AG1321,AK1321,AO1321,AS1321,AW1321,BA1321,BE1321,BI1321,BM1321,BQ1321,BU1321,BY1321,CC1321),3)+LARGE((Q1321,U1321,Y1321,AC1321,AG1321,AK1321,AO1321,AS1321,AW1321,BA1321,BE1321,BI1321,BM1321,BQ1321,BU1321,BY1321,CC1321),4)+LARGE((Q1321,U1321,Y1321,AC1321,AG1321,AK1321,AO1321,AS1321,AW1321,BA1321,BE1321,BI1321,BM1321,BQ1321,BU1321,BY1321,CC1321),5),J1321)</f>
        <v>27.87</v>
      </c>
      <c r="O1321" s="250">
        <f>IF($M1321="ano",LARGE((S1321,W1321,AA1321,AE1321,AI1321,AM1321,AQ1321,AU1321,AY1321,BC1321,BG1321,BK1321,BO1321,BS1321,BW1321,CA1321,CE1321),1)+LARGE((S1321,W1321,AA1321,AE1321,AI1321,AM1321,AQ1321,AU1321,AY1321,BC1321,BG1321,BK1321,BO1321,BS1321,BW1321,CA1321,CE1321),2)+LARGE((S1321,W1321,AA1321,AE1321,AI1321,AM1321,AQ1321,AU1321,AY1321,BC1321,BG1321,BK1321,BO1321,BS1321,BW1321,CA1321,CE1321),3)+LARGE((S1321,W1321,AA1321,AE1321,AI1321,AM1321,AQ1321,AU1321,AY1321,BC1321,BG1321,BK1321,BO1321,BS1321,BW1321,CA1321,CE1321),4)+LARGE((S1321,W1321,AA1321,AE1321,AI1321,AM1321,AQ1321,AU1321,AY1321,BC1321,BG1321,BK1321,BO1321,BS1321,BW1321,CA1321,CE1321),5),K1321)</f>
        <v>28</v>
      </c>
      <c r="P1321" s="191"/>
      <c r="Q1321" s="192"/>
      <c r="R1321" s="192"/>
      <c r="S1321" s="193"/>
      <c r="T1321" s="194"/>
      <c r="U1321" s="195"/>
      <c r="V1321" s="195"/>
      <c r="W1321" s="196"/>
      <c r="X1321" s="197">
        <v>9.1678240740740755E-2</v>
      </c>
      <c r="Y1321" s="261">
        <v>27.87</v>
      </c>
      <c r="Z1321" s="197">
        <v>9.1284024305555572E-2</v>
      </c>
      <c r="AA1321" s="261">
        <v>28</v>
      </c>
      <c r="AB1321" s="200"/>
      <c r="AC1321" s="201"/>
      <c r="AD1321" s="201"/>
      <c r="AE1321" s="202"/>
      <c r="AF1321" s="203"/>
      <c r="AG1321" s="204"/>
      <c r="AH1321" s="204"/>
      <c r="AI1321" s="205"/>
      <c r="AJ1321" s="200"/>
      <c r="AK1321" s="201" t="s">
        <v>247</v>
      </c>
      <c r="AL1321" s="201"/>
      <c r="AM1321" s="202"/>
      <c r="AN1321" s="206"/>
      <c r="AO1321" s="207" t="s">
        <v>247</v>
      </c>
      <c r="AP1321" s="207"/>
      <c r="AQ1321" s="208"/>
      <c r="AR1321" s="77"/>
      <c r="AS1321" s="60"/>
      <c r="AT1321" s="60"/>
      <c r="AU1321" s="202"/>
      <c r="AV1321" s="78"/>
      <c r="AW1321" s="231"/>
      <c r="AX1321" s="231"/>
      <c r="AY1321" s="253"/>
      <c r="AZ1321" s="64"/>
      <c r="BA1321" s="207"/>
      <c r="BB1321" s="207"/>
      <c r="BC1321" s="208"/>
      <c r="BD1321" s="210"/>
      <c r="BE1321" s="211"/>
      <c r="BF1321" s="211"/>
      <c r="BG1321" s="212"/>
      <c r="BH1321" s="213"/>
      <c r="BI1321" s="214"/>
      <c r="BJ1321" s="214"/>
      <c r="BK1321" s="215"/>
      <c r="BL1321" s="112"/>
      <c r="BM1321" s="233"/>
      <c r="BN1321" s="233"/>
      <c r="BO1321" s="255"/>
      <c r="BP1321" s="216"/>
      <c r="BQ1321" s="216"/>
      <c r="BR1321" s="216"/>
      <c r="BS1321" s="217"/>
      <c r="BT1321" s="218"/>
      <c r="BU1321" s="259"/>
      <c r="BV1321" s="259"/>
      <c r="BW1321" s="260"/>
      <c r="BX1321" s="219"/>
      <c r="BY1321" s="257"/>
      <c r="BZ1321" s="257"/>
      <c r="CA1321" s="257"/>
      <c r="CB1321" s="221"/>
      <c r="CC1321" s="222"/>
      <c r="CD1321" s="222"/>
      <c r="CE1321" s="222"/>
      <c r="CF1321" s="49"/>
    </row>
    <row r="1322" spans="1:84" s="62" customFormat="1" ht="15" customHeight="1">
      <c r="A1322" s="49"/>
      <c r="B1322" s="2">
        <v>1232</v>
      </c>
      <c r="C1322" s="2">
        <v>187</v>
      </c>
      <c r="D1322" s="49" t="s">
        <v>1832</v>
      </c>
      <c r="E1322" s="49" t="s">
        <v>1831</v>
      </c>
      <c r="F1322" s="93" t="s">
        <v>1833</v>
      </c>
      <c r="G1322" s="85">
        <v>1985</v>
      </c>
      <c r="H1322" s="49" t="s">
        <v>36</v>
      </c>
      <c r="I1322" s="2" t="str">
        <f>IF(G1322&lt;=1953,"Z60",IF(G1322&lt;=1963,"Z50",IF(G1322&lt;=1973,"Z40","Z")))</f>
        <v>Z</v>
      </c>
      <c r="J1322" s="105">
        <f t="shared" si="99"/>
        <v>26.93</v>
      </c>
      <c r="K1322" s="249">
        <f t="shared" si="100"/>
        <v>26.93</v>
      </c>
      <c r="L1322" s="51">
        <f t="shared" si="101"/>
        <v>1</v>
      </c>
      <c r="M1322" s="52" t="str">
        <f t="shared" si="102"/>
        <v>nie</v>
      </c>
      <c r="N1322" s="106">
        <f>IF($M1322="ano",LARGE((Q1322,U1322,Y1322,AC1322,AG1322,AK1322,AO1322,AS1322,AW1322,BA1322,BE1322,BI1322,BM1322,BQ1322,BU1322,BY1322,CC1322),1)+LARGE((Q1322,U1322,Y1322,AC1322,AG1322,AK1322,AO1322,AS1322,AW1322,BA1322,BE1322,BI1322,BM1322,BQ1322,BU1322,BY1322,CC1322),2)+LARGE((Q1322,U1322,Y1322,AC1322,AG1322,AK1322,AO1322,AS1322,AW1322,BA1322,BE1322,BI1322,BM1322,BQ1322,BU1322,BY1322,CC1322),3)+LARGE((Q1322,U1322,Y1322,AC1322,AG1322,AK1322,AO1322,AS1322,AW1322,BA1322,BE1322,BI1322,BM1322,BQ1322,BU1322,BY1322,CC1322),4)+LARGE((Q1322,U1322,Y1322,AC1322,AG1322,AK1322,AO1322,AS1322,AW1322,BA1322,BE1322,BI1322,BM1322,BQ1322,BU1322,BY1322,CC1322),5),J1322)</f>
        <v>26.93</v>
      </c>
      <c r="O1322" s="250">
        <f>IF($M1322="ano",LARGE((S1322,W1322,AA1322,AE1322,AI1322,AM1322,AQ1322,AU1322,AY1322,BC1322,BG1322,BK1322,BO1322,BS1322,BW1322,CA1322,CE1322),1)+LARGE((S1322,W1322,AA1322,AE1322,AI1322,AM1322,AQ1322,AU1322,AY1322,BC1322,BG1322,BK1322,BO1322,BS1322,BW1322,CA1322,CE1322),2)+LARGE((S1322,W1322,AA1322,AE1322,AI1322,AM1322,AQ1322,AU1322,AY1322,BC1322,BG1322,BK1322,BO1322,BS1322,BW1322,CA1322,CE1322),3)+LARGE((S1322,W1322,AA1322,AE1322,AI1322,AM1322,AQ1322,AU1322,AY1322,BC1322,BG1322,BK1322,BO1322,BS1322,BW1322,CA1322,CE1322),4)+LARGE((S1322,W1322,AA1322,AE1322,AI1322,AM1322,AQ1322,AU1322,AY1322,BC1322,BG1322,BK1322,BO1322,BS1322,BW1322,CA1322,CE1322),5),K1322)</f>
        <v>26.93</v>
      </c>
      <c r="P1322" s="191"/>
      <c r="Q1322" s="192"/>
      <c r="R1322" s="192"/>
      <c r="S1322" s="193"/>
      <c r="T1322" s="194"/>
      <c r="U1322" s="195"/>
      <c r="V1322" s="195"/>
      <c r="W1322" s="196"/>
      <c r="X1322" s="197">
        <v>9.1886574074074079E-2</v>
      </c>
      <c r="Y1322" s="261">
        <v>26.93</v>
      </c>
      <c r="Z1322" s="197">
        <v>9.1886574074074079E-2</v>
      </c>
      <c r="AA1322" s="261">
        <v>26.93</v>
      </c>
      <c r="AB1322" s="200"/>
      <c r="AC1322" s="201"/>
      <c r="AD1322" s="201"/>
      <c r="AE1322" s="202"/>
      <c r="AF1322" s="203"/>
      <c r="AG1322" s="204"/>
      <c r="AH1322" s="204"/>
      <c r="AI1322" s="205"/>
      <c r="AJ1322" s="200"/>
      <c r="AK1322" s="201" t="s">
        <v>247</v>
      </c>
      <c r="AL1322" s="201"/>
      <c r="AM1322" s="202"/>
      <c r="AN1322" s="206"/>
      <c r="AO1322" s="207" t="s">
        <v>247</v>
      </c>
      <c r="AP1322" s="207"/>
      <c r="AQ1322" s="208"/>
      <c r="AR1322" s="77"/>
      <c r="AS1322" s="60"/>
      <c r="AT1322" s="60"/>
      <c r="AU1322" s="202"/>
      <c r="AV1322" s="78"/>
      <c r="AW1322" s="231"/>
      <c r="AX1322" s="231"/>
      <c r="AY1322" s="253"/>
      <c r="AZ1322" s="64"/>
      <c r="BA1322" s="207"/>
      <c r="BB1322" s="207"/>
      <c r="BC1322" s="208"/>
      <c r="BD1322" s="210"/>
      <c r="BE1322" s="211"/>
      <c r="BF1322" s="211"/>
      <c r="BG1322" s="212"/>
      <c r="BH1322" s="213"/>
      <c r="BI1322" s="214"/>
      <c r="BJ1322" s="214"/>
      <c r="BK1322" s="215"/>
      <c r="BL1322" s="112"/>
      <c r="BM1322" s="233"/>
      <c r="BN1322" s="233"/>
      <c r="BO1322" s="255"/>
      <c r="BP1322" s="225"/>
      <c r="BQ1322" s="216"/>
      <c r="BR1322" s="216"/>
      <c r="BS1322" s="217"/>
      <c r="BT1322" s="218"/>
      <c r="BU1322" s="259"/>
      <c r="BV1322" s="259"/>
      <c r="BW1322" s="260"/>
      <c r="BX1322" s="219"/>
      <c r="BY1322" s="257"/>
      <c r="BZ1322" s="257"/>
      <c r="CA1322" s="257"/>
      <c r="CB1322" s="221"/>
      <c r="CC1322" s="222"/>
      <c r="CD1322" s="222"/>
      <c r="CE1322" s="222"/>
      <c r="CF1322" s="49"/>
    </row>
    <row r="1323" spans="1:84" s="62" customFormat="1" ht="15" customHeight="1">
      <c r="A1323" s="49"/>
      <c r="B1323" s="2">
        <v>1236</v>
      </c>
      <c r="C1323" s="2">
        <v>188</v>
      </c>
      <c r="D1323" s="49" t="s">
        <v>1195</v>
      </c>
      <c r="E1323" s="49" t="s">
        <v>1729</v>
      </c>
      <c r="F1323" s="93" t="s">
        <v>1542</v>
      </c>
      <c r="G1323" s="85">
        <v>1988</v>
      </c>
      <c r="H1323" s="49" t="s">
        <v>36</v>
      </c>
      <c r="I1323" s="49" t="s">
        <v>36</v>
      </c>
      <c r="J1323" s="105">
        <f t="shared" si="99"/>
        <v>23.81</v>
      </c>
      <c r="K1323" s="249">
        <f t="shared" si="100"/>
        <v>23.81</v>
      </c>
      <c r="L1323" s="51">
        <f t="shared" si="101"/>
        <v>1</v>
      </c>
      <c r="M1323" s="52" t="str">
        <f t="shared" si="102"/>
        <v>nie</v>
      </c>
      <c r="N1323" s="106">
        <f>IF($M1323="ano",LARGE((Q1323,U1323,Y1323,AC1323,AG1323,AK1323,AO1323,AS1323,AW1323,BA1323,BE1323,BI1323,BM1323,BQ1323,BU1323,BY1323,CC1323),1)+LARGE((Q1323,U1323,Y1323,AC1323,AG1323,AK1323,AO1323,AS1323,AW1323,BA1323,BE1323,BI1323,BM1323,BQ1323,BU1323,BY1323,CC1323),2)+LARGE((Q1323,U1323,Y1323,AC1323,AG1323,AK1323,AO1323,AS1323,AW1323,BA1323,BE1323,BI1323,BM1323,BQ1323,BU1323,BY1323,CC1323),3)+LARGE((Q1323,U1323,Y1323,AC1323,AG1323,AK1323,AO1323,AS1323,AW1323,BA1323,BE1323,BI1323,BM1323,BQ1323,BU1323,BY1323,CC1323),4)+LARGE((Q1323,U1323,Y1323,AC1323,AG1323,AK1323,AO1323,AS1323,AW1323,BA1323,BE1323,BI1323,BM1323,BQ1323,BU1323,BY1323,CC1323),5),J1323)</f>
        <v>23.81</v>
      </c>
      <c r="O1323" s="250">
        <f>IF($M1323="ano",LARGE((S1323,W1323,AA1323,AE1323,AI1323,AM1323,AQ1323,AU1323,AY1323,BC1323,BG1323,BK1323,BO1323,BS1323,BW1323,CA1323,CE1323),1)+LARGE((S1323,W1323,AA1323,AE1323,AI1323,AM1323,AQ1323,AU1323,AY1323,BC1323,BG1323,BK1323,BO1323,BS1323,BW1323,CA1323,CE1323),2)+LARGE((S1323,W1323,AA1323,AE1323,AI1323,AM1323,AQ1323,AU1323,AY1323,BC1323,BG1323,BK1323,BO1323,BS1323,BW1323,CA1323,CE1323),3)+LARGE((S1323,W1323,AA1323,AE1323,AI1323,AM1323,AQ1323,AU1323,AY1323,BC1323,BG1323,BK1323,BO1323,BS1323,BW1323,CA1323,CE1323),4)+LARGE((S1323,W1323,AA1323,AE1323,AI1323,AM1323,AQ1323,AU1323,AY1323,BC1323,BG1323,BK1323,BO1323,BS1323,BW1323,CA1323,CE1323),5),K1323)</f>
        <v>23.81</v>
      </c>
      <c r="P1323" s="54"/>
      <c r="Q1323" s="55"/>
      <c r="R1323" s="55"/>
      <c r="S1323" s="55"/>
      <c r="T1323" s="56"/>
      <c r="U1323" s="57"/>
      <c r="V1323" s="57"/>
      <c r="W1323" s="57"/>
      <c r="X1323" s="58"/>
      <c r="Y1323" s="59"/>
      <c r="Z1323" s="59"/>
      <c r="AA1323" s="59"/>
      <c r="AB1323" s="77"/>
      <c r="AC1323" s="60"/>
      <c r="AD1323" s="60"/>
      <c r="AE1323" s="60"/>
      <c r="AF1323" s="61"/>
      <c r="AG1323" s="61"/>
      <c r="AH1323" s="61"/>
      <c r="AI1323" s="61"/>
      <c r="AJ1323" s="200"/>
      <c r="AK1323" s="201"/>
      <c r="AL1323" s="201"/>
      <c r="AM1323" s="201"/>
      <c r="AO1323" s="63"/>
      <c r="AP1323" s="63"/>
      <c r="AQ1323" s="63"/>
      <c r="AR1323" s="77"/>
      <c r="AS1323" s="60"/>
      <c r="AT1323" s="60"/>
      <c r="AU1323" s="60"/>
      <c r="AV1323" s="78"/>
      <c r="AW1323" s="79"/>
      <c r="AX1323" s="79"/>
      <c r="AY1323" s="79"/>
      <c r="AZ1323" s="64"/>
      <c r="BA1323" s="65"/>
      <c r="BB1323" s="65"/>
      <c r="BC1323" s="65"/>
      <c r="BD1323" s="66"/>
      <c r="BE1323" s="67"/>
      <c r="BF1323" s="67"/>
      <c r="BG1323" s="67"/>
      <c r="BH1323" s="73"/>
      <c r="BI1323" s="74"/>
      <c r="BJ1323" s="74"/>
      <c r="BK1323" s="74"/>
      <c r="BL1323" s="68"/>
      <c r="BM1323" s="68"/>
      <c r="BN1323" s="68"/>
      <c r="BO1323" s="68"/>
      <c r="BP1323" s="69"/>
      <c r="BQ1323" s="69"/>
      <c r="BR1323" s="69"/>
      <c r="BS1323" s="69"/>
      <c r="BT1323" s="218">
        <v>8.4409722222222219E-2</v>
      </c>
      <c r="BU1323" s="256">
        <v>23.81</v>
      </c>
      <c r="BV1323" s="218">
        <v>8.4409722222222219E-2</v>
      </c>
      <c r="BW1323" s="262">
        <v>23.81</v>
      </c>
      <c r="BX1323" s="219"/>
      <c r="BY1323" s="257"/>
      <c r="BZ1323" s="257"/>
      <c r="CA1323" s="257"/>
      <c r="CB1323" s="221"/>
      <c r="CC1323" s="222"/>
      <c r="CD1323" s="222"/>
      <c r="CE1323" s="222"/>
      <c r="CF1323" s="49"/>
    </row>
    <row r="1324" spans="1:84" s="62" customFormat="1" ht="15" customHeight="1">
      <c r="A1324" s="49"/>
      <c r="B1324" s="2">
        <v>1238</v>
      </c>
      <c r="C1324" s="2">
        <v>189</v>
      </c>
      <c r="D1324" s="49" t="s">
        <v>572</v>
      </c>
      <c r="E1324" s="49" t="s">
        <v>70</v>
      </c>
      <c r="F1324" s="93" t="s">
        <v>445</v>
      </c>
      <c r="G1324" s="85" t="s">
        <v>299</v>
      </c>
      <c r="H1324" s="49" t="s">
        <v>36</v>
      </c>
      <c r="I1324" s="49" t="s">
        <v>130</v>
      </c>
      <c r="J1324" s="105">
        <f t="shared" si="99"/>
        <v>22.19</v>
      </c>
      <c r="K1324" s="249">
        <f t="shared" si="100"/>
        <v>22.930000000000003</v>
      </c>
      <c r="L1324" s="51">
        <f t="shared" si="101"/>
        <v>1</v>
      </c>
      <c r="M1324" s="52" t="str">
        <f t="shared" si="102"/>
        <v>nie</v>
      </c>
      <c r="N1324" s="106">
        <f>IF($M1324="ano",LARGE((Q1324,U1324,Y1324,AC1324,AG1324,AK1324,AO1324,AS1324,AW1324,BA1324,BE1324,BI1324,BM1324,BQ1324,BU1324,BY1324,CC1324),1)+LARGE((Q1324,U1324,Y1324,AC1324,AG1324,AK1324,AO1324,AS1324,AW1324,BA1324,BE1324,BI1324,BM1324,BQ1324,BU1324,BY1324,CC1324),2)+LARGE((Q1324,U1324,Y1324,AC1324,AG1324,AK1324,AO1324,AS1324,AW1324,BA1324,BE1324,BI1324,BM1324,BQ1324,BU1324,BY1324,CC1324),3)+LARGE((Q1324,U1324,Y1324,AC1324,AG1324,AK1324,AO1324,AS1324,AW1324,BA1324,BE1324,BI1324,BM1324,BQ1324,BU1324,BY1324,CC1324),4)+LARGE((Q1324,U1324,Y1324,AC1324,AG1324,AK1324,AO1324,AS1324,AW1324,BA1324,BE1324,BI1324,BM1324,BQ1324,BU1324,BY1324,CC1324),5),J1324)</f>
        <v>22.19</v>
      </c>
      <c r="O1324" s="250">
        <f>IF($M1324="ano",LARGE((S1324,W1324,AA1324,AE1324,AI1324,AM1324,AQ1324,AU1324,AY1324,BC1324,BG1324,BK1324,BO1324,BS1324,BW1324,CA1324,CE1324),1)+LARGE((S1324,W1324,AA1324,AE1324,AI1324,AM1324,AQ1324,AU1324,AY1324,BC1324,BG1324,BK1324,BO1324,BS1324,BW1324,CA1324,CE1324),2)+LARGE((S1324,W1324,AA1324,AE1324,AI1324,AM1324,AQ1324,AU1324,AY1324,BC1324,BG1324,BK1324,BO1324,BS1324,BW1324,CA1324,CE1324),3)+LARGE((S1324,W1324,AA1324,AE1324,AI1324,AM1324,AQ1324,AU1324,AY1324,BC1324,BG1324,BK1324,BO1324,BS1324,BW1324,CA1324,CE1324),4)+LARGE((S1324,W1324,AA1324,AE1324,AI1324,AM1324,AQ1324,AU1324,AY1324,BC1324,BG1324,BK1324,BO1324,BS1324,BW1324,CA1324,CE1324),5),K1324)</f>
        <v>22.930000000000003</v>
      </c>
      <c r="P1324" s="54"/>
      <c r="Q1324" s="55"/>
      <c r="R1324" s="55"/>
      <c r="S1324" s="193"/>
      <c r="T1324" s="56"/>
      <c r="U1324" s="57"/>
      <c r="V1324" s="57"/>
      <c r="W1324" s="196"/>
      <c r="X1324" s="58"/>
      <c r="Y1324" s="59" t="s">
        <v>247</v>
      </c>
      <c r="Z1324" s="59"/>
      <c r="AA1324" s="199" t="s">
        <v>247</v>
      </c>
      <c r="AB1324" s="77"/>
      <c r="AC1324" s="60"/>
      <c r="AD1324" s="60"/>
      <c r="AE1324" s="202"/>
      <c r="AF1324" s="61"/>
      <c r="AG1324" s="61"/>
      <c r="AH1324" s="61"/>
      <c r="AI1324" s="205"/>
      <c r="AJ1324" s="200"/>
      <c r="AK1324" s="201"/>
      <c r="AL1324" s="201"/>
      <c r="AM1324" s="202"/>
      <c r="AN1324" s="206">
        <v>4.821759259259259E-2</v>
      </c>
      <c r="AO1324" s="251">
        <v>22.19</v>
      </c>
      <c r="AP1324" s="206">
        <v>4.6664986111111105E-2</v>
      </c>
      <c r="AQ1324" s="251">
        <v>22.930000000000003</v>
      </c>
      <c r="AR1324" s="77"/>
      <c r="AS1324" s="60"/>
      <c r="AT1324" s="60"/>
      <c r="AU1324" s="202"/>
      <c r="AV1324" s="78"/>
      <c r="AW1324" s="231"/>
      <c r="AX1324" s="231"/>
      <c r="AY1324" s="253"/>
      <c r="AZ1324" s="64"/>
      <c r="BA1324" s="207"/>
      <c r="BB1324" s="207"/>
      <c r="BC1324" s="208"/>
      <c r="BD1324" s="210"/>
      <c r="BE1324" s="211"/>
      <c r="BF1324" s="211"/>
      <c r="BG1324" s="212"/>
      <c r="BH1324" s="213"/>
      <c r="BI1324" s="214"/>
      <c r="BJ1324" s="214"/>
      <c r="BK1324" s="215"/>
      <c r="BL1324" s="112"/>
      <c r="BM1324" s="233"/>
      <c r="BN1324" s="233"/>
      <c r="BO1324" s="255"/>
      <c r="BP1324" s="69"/>
      <c r="BQ1324" s="69"/>
      <c r="BR1324" s="69"/>
      <c r="BS1324" s="217"/>
      <c r="BT1324" s="218"/>
      <c r="BU1324" s="259"/>
      <c r="BV1324" s="259"/>
      <c r="BW1324" s="260"/>
      <c r="BX1324" s="219"/>
      <c r="BY1324" s="257"/>
      <c r="BZ1324" s="257"/>
      <c r="CA1324" s="257"/>
      <c r="CB1324" s="221"/>
      <c r="CC1324" s="222"/>
      <c r="CD1324" s="222"/>
      <c r="CE1324" s="222"/>
      <c r="CF1324" s="49"/>
    </row>
    <row r="1325" spans="1:84" s="62" customFormat="1" ht="15" customHeight="1">
      <c r="A1325" s="49"/>
      <c r="B1325" s="2">
        <v>1250</v>
      </c>
      <c r="C1325" s="2">
        <v>190</v>
      </c>
      <c r="D1325" s="49" t="s">
        <v>629</v>
      </c>
      <c r="E1325" s="49" t="s">
        <v>1683</v>
      </c>
      <c r="F1325" s="93" t="s">
        <v>78</v>
      </c>
      <c r="G1325" s="85" t="s">
        <v>258</v>
      </c>
      <c r="H1325" s="49" t="s">
        <v>36</v>
      </c>
      <c r="I1325" s="49" t="s">
        <v>36</v>
      </c>
      <c r="J1325" s="105">
        <f t="shared" si="99"/>
        <v>11.22</v>
      </c>
      <c r="K1325" s="249">
        <f t="shared" si="100"/>
        <v>11.25</v>
      </c>
      <c r="L1325" s="51">
        <f t="shared" si="101"/>
        <v>1</v>
      </c>
      <c r="M1325" s="52" t="str">
        <f t="shared" si="102"/>
        <v>nie</v>
      </c>
      <c r="N1325" s="106">
        <f>IF($M1325="ano",LARGE((Q1325,U1325,Y1325,AC1325,AG1325,AK1325,AO1325,AS1325,AW1325,BA1325,BE1325,BI1325,BM1325,BQ1325,BU1325,BY1325,CC1325),1)+LARGE((Q1325,U1325,Y1325,AC1325,AG1325,AK1325,AO1325,AS1325,AW1325,BA1325,BE1325,BI1325,BM1325,BQ1325,BU1325,BY1325,CC1325),2)+LARGE((Q1325,U1325,Y1325,AC1325,AG1325,AK1325,AO1325,AS1325,AW1325,BA1325,BE1325,BI1325,BM1325,BQ1325,BU1325,BY1325,CC1325),3)+LARGE((Q1325,U1325,Y1325,AC1325,AG1325,AK1325,AO1325,AS1325,AW1325,BA1325,BE1325,BI1325,BM1325,BQ1325,BU1325,BY1325,CC1325),4)+LARGE((Q1325,U1325,Y1325,AC1325,AG1325,AK1325,AO1325,AS1325,AW1325,BA1325,BE1325,BI1325,BM1325,BQ1325,BU1325,BY1325,CC1325),5),J1325)</f>
        <v>11.22</v>
      </c>
      <c r="O1325" s="250">
        <f>IF($M1325="ano",LARGE((S1325,W1325,AA1325,AE1325,AI1325,AM1325,AQ1325,AU1325,AY1325,BC1325,BG1325,BK1325,BO1325,BS1325,BW1325,CA1325,CE1325),1)+LARGE((S1325,W1325,AA1325,AE1325,AI1325,AM1325,AQ1325,AU1325,AY1325,BC1325,BG1325,BK1325,BO1325,BS1325,BW1325,CA1325,CE1325),2)+LARGE((S1325,W1325,AA1325,AE1325,AI1325,AM1325,AQ1325,AU1325,AY1325,BC1325,BG1325,BK1325,BO1325,BS1325,BW1325,CA1325,CE1325),3)+LARGE((S1325,W1325,AA1325,AE1325,AI1325,AM1325,AQ1325,AU1325,AY1325,BC1325,BG1325,BK1325,BO1325,BS1325,BW1325,CA1325,CE1325),4)+LARGE((S1325,W1325,AA1325,AE1325,AI1325,AM1325,AQ1325,AU1325,AY1325,BC1325,BG1325,BK1325,BO1325,BS1325,BW1325,CA1325,CE1325),5),K1325)</f>
        <v>11.25</v>
      </c>
      <c r="P1325" s="54"/>
      <c r="Q1325" s="55"/>
      <c r="R1325" s="55"/>
      <c r="S1325" s="193"/>
      <c r="T1325" s="56"/>
      <c r="U1325" s="57"/>
      <c r="V1325" s="57"/>
      <c r="W1325" s="196"/>
      <c r="X1325" s="58"/>
      <c r="Y1325" s="59" t="s">
        <v>247</v>
      </c>
      <c r="Z1325" s="59"/>
      <c r="AA1325" s="199" t="s">
        <v>247</v>
      </c>
      <c r="AB1325" s="77"/>
      <c r="AC1325" s="60"/>
      <c r="AD1325" s="60"/>
      <c r="AE1325" s="202"/>
      <c r="AF1325" s="61"/>
      <c r="AG1325" s="61"/>
      <c r="AH1325" s="61"/>
      <c r="AI1325" s="205"/>
      <c r="AJ1325" s="200"/>
      <c r="AK1325" s="201"/>
      <c r="AL1325" s="201"/>
      <c r="AM1325" s="202"/>
      <c r="AN1325" s="206">
        <v>4.9618055555555561E-2</v>
      </c>
      <c r="AO1325" s="251">
        <v>11.22</v>
      </c>
      <c r="AP1325" s="206">
        <v>4.9498972222222229E-2</v>
      </c>
      <c r="AQ1325" s="251">
        <v>11.25</v>
      </c>
      <c r="AR1325" s="77"/>
      <c r="AS1325" s="60"/>
      <c r="AT1325" s="60"/>
      <c r="AU1325" s="202"/>
      <c r="AV1325" s="78"/>
      <c r="AW1325" s="231"/>
      <c r="AX1325" s="231"/>
      <c r="AY1325" s="253"/>
      <c r="AZ1325" s="64"/>
      <c r="BA1325" s="207"/>
      <c r="BB1325" s="207"/>
      <c r="BC1325" s="208"/>
      <c r="BD1325" s="210"/>
      <c r="BE1325" s="211"/>
      <c r="BF1325" s="211"/>
      <c r="BG1325" s="212"/>
      <c r="BH1325" s="213"/>
      <c r="BI1325" s="214"/>
      <c r="BJ1325" s="214"/>
      <c r="BK1325" s="215"/>
      <c r="BL1325" s="112"/>
      <c r="BM1325" s="233"/>
      <c r="BN1325" s="233"/>
      <c r="BO1325" s="255"/>
      <c r="BP1325" s="69"/>
      <c r="BQ1325" s="69"/>
      <c r="BR1325" s="69"/>
      <c r="BS1325" s="217"/>
      <c r="BT1325" s="218"/>
      <c r="BU1325" s="259"/>
      <c r="BV1325" s="259"/>
      <c r="BW1325" s="260"/>
      <c r="BX1325" s="219">
        <v>8.4745370370370374E-2</v>
      </c>
      <c r="BY1325" s="257"/>
      <c r="BZ1325" s="219">
        <v>8.4541981481481482E-2</v>
      </c>
      <c r="CA1325" s="257"/>
      <c r="CB1325" s="221"/>
      <c r="CC1325" s="222"/>
      <c r="CD1325" s="222"/>
      <c r="CE1325" s="222"/>
      <c r="CF1325" s="49"/>
    </row>
    <row r="1326" spans="1:84" s="62" customFormat="1" ht="15" customHeight="1">
      <c r="A1326" s="49"/>
      <c r="B1326" s="2">
        <v>1253</v>
      </c>
      <c r="C1326" s="2">
        <v>191</v>
      </c>
      <c r="D1326" s="47" t="s">
        <v>2408</v>
      </c>
      <c r="E1326" s="47" t="s">
        <v>2236</v>
      </c>
      <c r="F1326" s="89" t="s">
        <v>2078</v>
      </c>
      <c r="G1326" s="48">
        <v>1981</v>
      </c>
      <c r="H1326" s="49" t="s">
        <v>36</v>
      </c>
      <c r="I1326" s="2" t="str">
        <f>IF(G1326&lt;=1953,"Z60",IF(G1326&lt;=1963,"Z50",IF(G1326&lt;=1973,"Z40","Z")))</f>
        <v>Z</v>
      </c>
      <c r="J1326" s="105">
        <f t="shared" si="99"/>
        <v>8.5</v>
      </c>
      <c r="K1326" s="249">
        <f t="shared" si="100"/>
        <v>8.5299999999999994</v>
      </c>
      <c r="L1326" s="51">
        <f t="shared" si="101"/>
        <v>1</v>
      </c>
      <c r="M1326" s="52" t="str">
        <f t="shared" si="102"/>
        <v>nie</v>
      </c>
      <c r="N1326" s="106">
        <f>IF($M1326="ano",LARGE((Q1326,U1326,Y1326,AC1326,AG1326,AK1326,AO1326,AS1326,AW1326,BA1326,BE1326,BI1326,BM1326,BQ1326,BU1326,BY1326,CC1326),1)+LARGE((Q1326,U1326,Y1326,AC1326,AG1326,AK1326,AO1326,AS1326,AW1326,BA1326,BE1326,BI1326,BM1326,BQ1326,BU1326,BY1326,CC1326),2)+LARGE((Q1326,U1326,Y1326,AC1326,AG1326,AK1326,AO1326,AS1326,AW1326,BA1326,BE1326,BI1326,BM1326,BQ1326,BU1326,BY1326,CC1326),3)+LARGE((Q1326,U1326,Y1326,AC1326,AG1326,AK1326,AO1326,AS1326,AW1326,BA1326,BE1326,BI1326,BM1326,BQ1326,BU1326,BY1326,CC1326),4)+LARGE((Q1326,U1326,Y1326,AC1326,AG1326,AK1326,AO1326,AS1326,AW1326,BA1326,BE1326,BI1326,BM1326,BQ1326,BU1326,BY1326,CC1326),5),J1326)</f>
        <v>8.5</v>
      </c>
      <c r="O1326" s="250">
        <f>IF($M1326="ano",LARGE((S1326,W1326,AA1326,AE1326,AI1326,AM1326,AQ1326,AU1326,AY1326,BC1326,BG1326,BK1326,BO1326,BS1326,BW1326,CA1326,CE1326),1)+LARGE((S1326,W1326,AA1326,AE1326,AI1326,AM1326,AQ1326,AU1326,AY1326,BC1326,BG1326,BK1326,BO1326,BS1326,BW1326,CA1326,CE1326),2)+LARGE((S1326,W1326,AA1326,AE1326,AI1326,AM1326,AQ1326,AU1326,AY1326,BC1326,BG1326,BK1326,BO1326,BS1326,BW1326,CA1326,CE1326),3)+LARGE((S1326,W1326,AA1326,AE1326,AI1326,AM1326,AQ1326,AU1326,AY1326,BC1326,BG1326,BK1326,BO1326,BS1326,BW1326,CA1326,CE1326),4)+LARGE((S1326,W1326,AA1326,AE1326,AI1326,AM1326,AQ1326,AU1326,AY1326,BC1326,BG1326,BK1326,BO1326,BS1326,BW1326,CA1326,CE1326),5),K1326)</f>
        <v>8.5299999999999994</v>
      </c>
      <c r="P1326" s="191"/>
      <c r="Q1326" s="192"/>
      <c r="R1326" s="192"/>
      <c r="S1326" s="193"/>
      <c r="T1326" s="194">
        <v>0.14832175925925925</v>
      </c>
      <c r="U1326" s="256">
        <v>8.5</v>
      </c>
      <c r="V1326" s="194">
        <v>0.14796578703703703</v>
      </c>
      <c r="W1326" s="256">
        <v>8.5299999999999994</v>
      </c>
      <c r="X1326" s="197"/>
      <c r="Y1326" s="198" t="s">
        <v>247</v>
      </c>
      <c r="Z1326" s="198"/>
      <c r="AA1326" s="199" t="s">
        <v>247</v>
      </c>
      <c r="AB1326" s="200"/>
      <c r="AC1326" s="201"/>
      <c r="AD1326" s="201"/>
      <c r="AE1326" s="202"/>
      <c r="AF1326" s="203"/>
      <c r="AG1326" s="204"/>
      <c r="AH1326" s="204"/>
      <c r="AI1326" s="205"/>
      <c r="AJ1326" s="200"/>
      <c r="AK1326" s="201"/>
      <c r="AL1326" s="201"/>
      <c r="AM1326" s="202"/>
      <c r="AN1326" s="206"/>
      <c r="AO1326" s="207" t="s">
        <v>247</v>
      </c>
      <c r="AP1326" s="207"/>
      <c r="AQ1326" s="208"/>
      <c r="AR1326" s="77"/>
      <c r="AS1326" s="60"/>
      <c r="AT1326" s="60"/>
      <c r="AU1326" s="202"/>
      <c r="AV1326" s="78"/>
      <c r="AW1326" s="231"/>
      <c r="AX1326" s="231"/>
      <c r="AY1326" s="253"/>
      <c r="AZ1326" s="64"/>
      <c r="BA1326" s="207"/>
      <c r="BB1326" s="207"/>
      <c r="BC1326" s="208"/>
      <c r="BD1326" s="210"/>
      <c r="BE1326" s="211"/>
      <c r="BF1326" s="211"/>
      <c r="BG1326" s="212"/>
      <c r="BH1326" s="213"/>
      <c r="BI1326" s="214"/>
      <c r="BJ1326" s="214"/>
      <c r="BK1326" s="215"/>
      <c r="BL1326" s="112"/>
      <c r="BM1326" s="233"/>
      <c r="BN1326" s="233"/>
      <c r="BO1326" s="255"/>
      <c r="BP1326" s="216"/>
      <c r="BQ1326" s="216"/>
      <c r="BR1326" s="216"/>
      <c r="BS1326" s="217"/>
      <c r="BT1326" s="218"/>
      <c r="BU1326" s="259"/>
      <c r="BV1326" s="259"/>
      <c r="BW1326" s="260"/>
      <c r="BX1326" s="219"/>
      <c r="BY1326" s="257"/>
      <c r="BZ1326" s="257"/>
      <c r="CA1326" s="257"/>
      <c r="CB1326" s="221"/>
      <c r="CC1326" s="222"/>
      <c r="CD1326" s="222"/>
      <c r="CE1326" s="222"/>
      <c r="CF1326" s="49"/>
    </row>
    <row r="1327" spans="1:84" s="62" customFormat="1" ht="15" customHeight="1">
      <c r="A1327" s="49"/>
      <c r="B1327" s="2">
        <v>1262</v>
      </c>
      <c r="C1327" s="2">
        <v>192</v>
      </c>
      <c r="D1327" s="47" t="s">
        <v>2327</v>
      </c>
      <c r="E1327" s="47" t="s">
        <v>2326</v>
      </c>
      <c r="F1327" s="89" t="s">
        <v>1542</v>
      </c>
      <c r="G1327" s="48">
        <v>1967</v>
      </c>
      <c r="H1327" s="49" t="s">
        <v>36</v>
      </c>
      <c r="I1327" s="2" t="s">
        <v>38</v>
      </c>
      <c r="J1327" s="105">
        <f t="shared" si="99"/>
        <v>3</v>
      </c>
      <c r="K1327" s="249">
        <f t="shared" si="100"/>
        <v>3.2700000000000005</v>
      </c>
      <c r="L1327" s="51">
        <f t="shared" si="101"/>
        <v>3</v>
      </c>
      <c r="M1327" s="52" t="str">
        <f t="shared" si="102"/>
        <v>nie</v>
      </c>
      <c r="N1327" s="106">
        <f>IF($M1327="ano",LARGE((Q1327,U1327,Y1327,AC1327,AG1327,AK1327,AO1327,AS1327,AW1327,BA1327,BE1327,BI1327,BM1327,BQ1327,BU1327,BY1327,CC1327),1)+LARGE((Q1327,U1327,Y1327,AC1327,AG1327,AK1327,AO1327,AS1327,AW1327,BA1327,BE1327,BI1327,BM1327,BQ1327,BU1327,BY1327,CC1327),2)+LARGE((Q1327,U1327,Y1327,AC1327,AG1327,AK1327,AO1327,AS1327,AW1327,BA1327,BE1327,BI1327,BM1327,BQ1327,BU1327,BY1327,CC1327),3)+LARGE((Q1327,U1327,Y1327,AC1327,AG1327,AK1327,AO1327,AS1327,AW1327,BA1327,BE1327,BI1327,BM1327,BQ1327,BU1327,BY1327,CC1327),4)+LARGE((Q1327,U1327,Y1327,AC1327,AG1327,AK1327,AO1327,AS1327,AW1327,BA1327,BE1327,BI1327,BM1327,BQ1327,BU1327,BY1327,CC1327),5),J1327)</f>
        <v>3</v>
      </c>
      <c r="O1327" s="250">
        <f>IF($M1327="ano",LARGE((S1327,W1327,AA1327,AE1327,AI1327,AM1327,AQ1327,AU1327,AY1327,BC1327,BG1327,BK1327,BO1327,BS1327,BW1327,CA1327,CE1327),1)+LARGE((S1327,W1327,AA1327,AE1327,AI1327,AM1327,AQ1327,AU1327,AY1327,BC1327,BG1327,BK1327,BO1327,BS1327,BW1327,CA1327,CE1327),2)+LARGE((S1327,W1327,AA1327,AE1327,AI1327,AM1327,AQ1327,AU1327,AY1327,BC1327,BG1327,BK1327,BO1327,BS1327,BW1327,CA1327,CE1327),3)+LARGE((S1327,W1327,AA1327,AE1327,AI1327,AM1327,AQ1327,AU1327,AY1327,BC1327,BG1327,BK1327,BO1327,BS1327,BW1327,CA1327,CE1327),4)+LARGE((S1327,W1327,AA1327,AE1327,AI1327,AM1327,AQ1327,AU1327,AY1327,BC1327,BG1327,BK1327,BO1327,BS1327,BW1327,CA1327,CE1327),5),K1327)</f>
        <v>3.2700000000000005</v>
      </c>
      <c r="P1327" s="191"/>
      <c r="Q1327" s="192"/>
      <c r="R1327" s="192"/>
      <c r="S1327" s="193"/>
      <c r="T1327" s="194"/>
      <c r="U1327" s="195"/>
      <c r="V1327" s="195"/>
      <c r="W1327" s="196"/>
      <c r="X1327" s="197">
        <v>0.12614583333333332</v>
      </c>
      <c r="Y1327" s="261">
        <v>1</v>
      </c>
      <c r="Z1327" s="197">
        <v>0.11645783333333332</v>
      </c>
      <c r="AA1327" s="261">
        <v>1.0900000000000001</v>
      </c>
      <c r="AB1327" s="200">
        <v>0.13761574074074076</v>
      </c>
      <c r="AC1327" s="252">
        <v>1</v>
      </c>
      <c r="AD1327" s="200">
        <v>0.12704685185185188</v>
      </c>
      <c r="AE1327" s="252">
        <v>1.0900000000000001</v>
      </c>
      <c r="AF1327" s="203"/>
      <c r="AG1327" s="204" t="s">
        <v>247</v>
      </c>
      <c r="AH1327" s="204"/>
      <c r="AI1327" s="205"/>
      <c r="AJ1327" s="200"/>
      <c r="AK1327" s="201" t="s">
        <v>247</v>
      </c>
      <c r="AL1327" s="201"/>
      <c r="AM1327" s="202"/>
      <c r="AN1327" s="206"/>
      <c r="AO1327" s="207" t="s">
        <v>247</v>
      </c>
      <c r="AP1327" s="207"/>
      <c r="AQ1327" s="208"/>
      <c r="AR1327" s="77"/>
      <c r="AS1327" s="60"/>
      <c r="AT1327" s="60"/>
      <c r="AU1327" s="202"/>
      <c r="AV1327" s="78"/>
      <c r="AW1327" s="231"/>
      <c r="AX1327" s="231"/>
      <c r="AY1327" s="253"/>
      <c r="AZ1327" s="64"/>
      <c r="BA1327" s="207"/>
      <c r="BB1327" s="207"/>
      <c r="BC1327" s="208"/>
      <c r="BD1327" s="210">
        <v>0.11916666666666667</v>
      </c>
      <c r="BE1327" s="258">
        <v>1</v>
      </c>
      <c r="BF1327" s="210">
        <v>0.11001466666666668</v>
      </c>
      <c r="BG1327" s="258">
        <v>1.0900000000000001</v>
      </c>
      <c r="BH1327" s="213"/>
      <c r="BI1327" s="214"/>
      <c r="BJ1327" s="214"/>
      <c r="BK1327" s="215"/>
      <c r="BL1327" s="112"/>
      <c r="BM1327" s="233"/>
      <c r="BN1327" s="233"/>
      <c r="BO1327" s="255"/>
      <c r="BP1327" s="216"/>
      <c r="BQ1327" s="216"/>
      <c r="BR1327" s="216"/>
      <c r="BS1327" s="217"/>
      <c r="BT1327" s="218"/>
      <c r="BU1327" s="259"/>
      <c r="BV1327" s="259"/>
      <c r="BW1327" s="260"/>
      <c r="BX1327" s="219"/>
      <c r="BY1327" s="257"/>
      <c r="BZ1327" s="257"/>
      <c r="CA1327" s="257"/>
      <c r="CB1327" s="221"/>
      <c r="CC1327" s="222"/>
      <c r="CD1327" s="222"/>
      <c r="CE1327" s="222"/>
      <c r="CF1327" s="49"/>
    </row>
    <row r="1328" spans="1:84" s="62" customFormat="1" ht="15" customHeight="1">
      <c r="A1328" s="49"/>
      <c r="B1328" s="2">
        <v>1263</v>
      </c>
      <c r="C1328" s="2">
        <v>193</v>
      </c>
      <c r="D1328" s="47" t="s">
        <v>2131</v>
      </c>
      <c r="E1328" s="47" t="s">
        <v>1603</v>
      </c>
      <c r="F1328" s="89" t="s">
        <v>1614</v>
      </c>
      <c r="G1328" s="48">
        <v>1959</v>
      </c>
      <c r="H1328" s="49" t="s">
        <v>36</v>
      </c>
      <c r="I1328" s="2" t="s">
        <v>38</v>
      </c>
      <c r="J1328" s="105">
        <f t="shared" si="99"/>
        <v>2</v>
      </c>
      <c r="K1328" s="249">
        <f t="shared" si="100"/>
        <v>2.4</v>
      </c>
      <c r="L1328" s="51">
        <f t="shared" si="101"/>
        <v>2</v>
      </c>
      <c r="M1328" s="52" t="str">
        <f t="shared" si="102"/>
        <v>nie</v>
      </c>
      <c r="N1328" s="106">
        <f>IF($M1328="ano",LARGE((Q1328,U1328,Y1328,AC1328,AG1328,AK1328,AO1328,AS1328,AW1328,BA1328,BE1328,BI1328,BM1328,BQ1328,BU1328,BY1328,CC1328),1)+LARGE((Q1328,U1328,Y1328,AC1328,AG1328,AK1328,AO1328,AS1328,AW1328,BA1328,BE1328,BI1328,BM1328,BQ1328,BU1328,BY1328,CC1328),2)+LARGE((Q1328,U1328,Y1328,AC1328,AG1328,AK1328,AO1328,AS1328,AW1328,BA1328,BE1328,BI1328,BM1328,BQ1328,BU1328,BY1328,CC1328),3)+LARGE((Q1328,U1328,Y1328,AC1328,AG1328,AK1328,AO1328,AS1328,AW1328,BA1328,BE1328,BI1328,BM1328,BQ1328,BU1328,BY1328,CC1328),4)+LARGE((Q1328,U1328,Y1328,AC1328,AG1328,AK1328,AO1328,AS1328,AW1328,BA1328,BE1328,BI1328,BM1328,BQ1328,BU1328,BY1328,CC1328),5),J1328)</f>
        <v>2</v>
      </c>
      <c r="O1328" s="250">
        <f>IF($M1328="ano",LARGE((S1328,W1328,AA1328,AE1328,AI1328,AM1328,AQ1328,AU1328,AY1328,BC1328,BG1328,BK1328,BO1328,BS1328,BW1328,CA1328,CE1328),1)+LARGE((S1328,W1328,AA1328,AE1328,AI1328,AM1328,AQ1328,AU1328,AY1328,BC1328,BG1328,BK1328,BO1328,BS1328,BW1328,CA1328,CE1328),2)+LARGE((S1328,W1328,AA1328,AE1328,AI1328,AM1328,AQ1328,AU1328,AY1328,BC1328,BG1328,BK1328,BO1328,BS1328,BW1328,CA1328,CE1328),3)+LARGE((S1328,W1328,AA1328,AE1328,AI1328,AM1328,AQ1328,AU1328,AY1328,BC1328,BG1328,BK1328,BO1328,BS1328,BW1328,CA1328,CE1328),4)+LARGE((S1328,W1328,AA1328,AE1328,AI1328,AM1328,AQ1328,AU1328,AY1328,BC1328,BG1328,BK1328,BO1328,BS1328,BW1328,CA1328,CE1328),5),K1328)</f>
        <v>2.4</v>
      </c>
      <c r="P1328" s="191"/>
      <c r="Q1328" s="192"/>
      <c r="R1328" s="192"/>
      <c r="S1328" s="193"/>
      <c r="T1328" s="194"/>
      <c r="U1328" s="195"/>
      <c r="V1328" s="195"/>
      <c r="W1328" s="196"/>
      <c r="X1328" s="197">
        <v>0.11998842592592592</v>
      </c>
      <c r="Y1328" s="261">
        <v>1</v>
      </c>
      <c r="Z1328" s="197">
        <v>0.10069428703703702</v>
      </c>
      <c r="AA1328" s="261">
        <v>1.2</v>
      </c>
      <c r="AB1328" s="200">
        <v>0.12907407407407409</v>
      </c>
      <c r="AC1328" s="252">
        <v>1</v>
      </c>
      <c r="AD1328" s="200">
        <v>0.10831896296296296</v>
      </c>
      <c r="AE1328" s="252">
        <v>1.2</v>
      </c>
      <c r="AF1328" s="203"/>
      <c r="AG1328" s="204" t="s">
        <v>247</v>
      </c>
      <c r="AH1328" s="204"/>
      <c r="AI1328" s="205"/>
      <c r="AJ1328" s="200"/>
      <c r="AK1328" s="201" t="s">
        <v>247</v>
      </c>
      <c r="AL1328" s="201"/>
      <c r="AM1328" s="202"/>
      <c r="AN1328" s="206"/>
      <c r="AO1328" s="207" t="s">
        <v>247</v>
      </c>
      <c r="AP1328" s="207"/>
      <c r="AQ1328" s="208"/>
      <c r="AR1328" s="77"/>
      <c r="AS1328" s="60"/>
      <c r="AT1328" s="60"/>
      <c r="AU1328" s="202"/>
      <c r="AV1328" s="78"/>
      <c r="AW1328" s="231"/>
      <c r="AX1328" s="231"/>
      <c r="AY1328" s="253"/>
      <c r="AZ1328" s="64"/>
      <c r="BA1328" s="207"/>
      <c r="BB1328" s="207"/>
      <c r="BC1328" s="208"/>
      <c r="BD1328" s="210"/>
      <c r="BE1328" s="211"/>
      <c r="BF1328" s="211"/>
      <c r="BG1328" s="212"/>
      <c r="BH1328" s="213"/>
      <c r="BI1328" s="214"/>
      <c r="BJ1328" s="214"/>
      <c r="BK1328" s="215"/>
      <c r="BL1328" s="112"/>
      <c r="BM1328" s="233"/>
      <c r="BN1328" s="233"/>
      <c r="BO1328" s="255"/>
      <c r="BP1328" s="216"/>
      <c r="BQ1328" s="216"/>
      <c r="BR1328" s="216"/>
      <c r="BS1328" s="217"/>
      <c r="BT1328" s="218"/>
      <c r="BU1328" s="259"/>
      <c r="BV1328" s="259"/>
      <c r="BW1328" s="260"/>
      <c r="BX1328" s="219"/>
      <c r="BY1328" s="257"/>
      <c r="BZ1328" s="257"/>
      <c r="CA1328" s="257"/>
      <c r="CB1328" s="221"/>
      <c r="CC1328" s="222"/>
      <c r="CD1328" s="222"/>
      <c r="CE1328" s="222"/>
      <c r="CF1328" s="49"/>
    </row>
    <row r="1329" spans="1:84" s="62" customFormat="1" ht="15" customHeight="1">
      <c r="A1329" s="49"/>
      <c r="B1329" s="2">
        <v>1267</v>
      </c>
      <c r="C1329" s="2">
        <v>194</v>
      </c>
      <c r="D1329" s="47" t="s">
        <v>2131</v>
      </c>
      <c r="E1329" s="47" t="s">
        <v>2130</v>
      </c>
      <c r="F1329" s="89" t="s">
        <v>1614</v>
      </c>
      <c r="G1329" s="48">
        <v>1985</v>
      </c>
      <c r="H1329" s="49" t="s">
        <v>36</v>
      </c>
      <c r="I1329" s="2" t="s">
        <v>38</v>
      </c>
      <c r="J1329" s="105">
        <f t="shared" si="99"/>
        <v>2</v>
      </c>
      <c r="K1329" s="249">
        <f t="shared" si="100"/>
        <v>2</v>
      </c>
      <c r="L1329" s="51">
        <f t="shared" si="101"/>
        <v>2</v>
      </c>
      <c r="M1329" s="52" t="str">
        <f t="shared" si="102"/>
        <v>nie</v>
      </c>
      <c r="N1329" s="106">
        <f>IF($M1329="ano",LARGE((Q1329,U1329,Y1329,AC1329,AG1329,AK1329,AO1329,AS1329,AW1329,BA1329,BE1329,BI1329,BM1329,BQ1329,BU1329,BY1329,CC1329),1)+LARGE((Q1329,U1329,Y1329,AC1329,AG1329,AK1329,AO1329,AS1329,AW1329,BA1329,BE1329,BI1329,BM1329,BQ1329,BU1329,BY1329,CC1329),2)+LARGE((Q1329,U1329,Y1329,AC1329,AG1329,AK1329,AO1329,AS1329,AW1329,BA1329,BE1329,BI1329,BM1329,BQ1329,BU1329,BY1329,CC1329),3)+LARGE((Q1329,U1329,Y1329,AC1329,AG1329,AK1329,AO1329,AS1329,AW1329,BA1329,BE1329,BI1329,BM1329,BQ1329,BU1329,BY1329,CC1329),4)+LARGE((Q1329,U1329,Y1329,AC1329,AG1329,AK1329,AO1329,AS1329,AW1329,BA1329,BE1329,BI1329,BM1329,BQ1329,BU1329,BY1329,CC1329),5),J1329)</f>
        <v>2</v>
      </c>
      <c r="O1329" s="250">
        <f>IF($M1329="ano",LARGE((S1329,W1329,AA1329,AE1329,AI1329,AM1329,AQ1329,AU1329,AY1329,BC1329,BG1329,BK1329,BO1329,BS1329,BW1329,CA1329,CE1329),1)+LARGE((S1329,W1329,AA1329,AE1329,AI1329,AM1329,AQ1329,AU1329,AY1329,BC1329,BG1329,BK1329,BO1329,BS1329,BW1329,CA1329,CE1329),2)+LARGE((S1329,W1329,AA1329,AE1329,AI1329,AM1329,AQ1329,AU1329,AY1329,BC1329,BG1329,BK1329,BO1329,BS1329,BW1329,CA1329,CE1329),3)+LARGE((S1329,W1329,AA1329,AE1329,AI1329,AM1329,AQ1329,AU1329,AY1329,BC1329,BG1329,BK1329,BO1329,BS1329,BW1329,CA1329,CE1329),4)+LARGE((S1329,W1329,AA1329,AE1329,AI1329,AM1329,AQ1329,AU1329,AY1329,BC1329,BG1329,BK1329,BO1329,BS1329,BW1329,CA1329,CE1329),5),K1329)</f>
        <v>2</v>
      </c>
      <c r="P1329" s="191"/>
      <c r="Q1329" s="192"/>
      <c r="R1329" s="192"/>
      <c r="S1329" s="193"/>
      <c r="T1329" s="194"/>
      <c r="U1329" s="195"/>
      <c r="V1329" s="195"/>
      <c r="W1329" s="196"/>
      <c r="X1329" s="197">
        <v>0.11143518518518519</v>
      </c>
      <c r="Y1329" s="261">
        <v>1</v>
      </c>
      <c r="Z1329" s="197">
        <v>0.11143518518518519</v>
      </c>
      <c r="AA1329" s="261">
        <v>1</v>
      </c>
      <c r="AB1329" s="200">
        <v>0.1290625</v>
      </c>
      <c r="AC1329" s="252">
        <v>1</v>
      </c>
      <c r="AD1329" s="200">
        <v>0.1290625</v>
      </c>
      <c r="AE1329" s="252">
        <v>1</v>
      </c>
      <c r="AF1329" s="203"/>
      <c r="AG1329" s="204" t="s">
        <v>247</v>
      </c>
      <c r="AH1329" s="204"/>
      <c r="AI1329" s="205"/>
      <c r="AJ1329" s="200"/>
      <c r="AK1329" s="201" t="s">
        <v>247</v>
      </c>
      <c r="AL1329" s="201"/>
      <c r="AM1329" s="202"/>
      <c r="AN1329" s="206"/>
      <c r="AO1329" s="207" t="s">
        <v>247</v>
      </c>
      <c r="AP1329" s="207"/>
      <c r="AQ1329" s="208"/>
      <c r="AR1329" s="77"/>
      <c r="AS1329" s="60"/>
      <c r="AT1329" s="60"/>
      <c r="AU1329" s="202"/>
      <c r="AV1329" s="78"/>
      <c r="AW1329" s="231"/>
      <c r="AX1329" s="231"/>
      <c r="AY1329" s="253"/>
      <c r="AZ1329" s="64"/>
      <c r="BA1329" s="207"/>
      <c r="BB1329" s="207"/>
      <c r="BC1329" s="208"/>
      <c r="BD1329" s="210"/>
      <c r="BE1329" s="211"/>
      <c r="BF1329" s="211"/>
      <c r="BG1329" s="212"/>
      <c r="BH1329" s="213"/>
      <c r="BI1329" s="214"/>
      <c r="BJ1329" s="214"/>
      <c r="BK1329" s="215"/>
      <c r="BL1329" s="112"/>
      <c r="BM1329" s="233"/>
      <c r="BN1329" s="233"/>
      <c r="BO1329" s="255"/>
      <c r="BP1329" s="216"/>
      <c r="BQ1329" s="216"/>
      <c r="BR1329" s="216"/>
      <c r="BS1329" s="217"/>
      <c r="BT1329" s="218"/>
      <c r="BU1329" s="259"/>
      <c r="BV1329" s="259"/>
      <c r="BW1329" s="260"/>
      <c r="BX1329" s="219"/>
      <c r="BY1329" s="257"/>
      <c r="BZ1329" s="257"/>
      <c r="CA1329" s="257"/>
      <c r="CB1329" s="221"/>
      <c r="CC1329" s="222"/>
      <c r="CD1329" s="222"/>
      <c r="CE1329" s="222"/>
      <c r="CF1329" s="49"/>
    </row>
    <row r="1330" spans="1:84" s="62" customFormat="1" ht="15" customHeight="1">
      <c r="A1330" s="49"/>
      <c r="B1330" s="2">
        <v>1270</v>
      </c>
      <c r="C1330" s="2">
        <v>195</v>
      </c>
      <c r="D1330" s="49" t="s">
        <v>457</v>
      </c>
      <c r="E1330" s="49" t="s">
        <v>1821</v>
      </c>
      <c r="F1330" s="93" t="s">
        <v>320</v>
      </c>
      <c r="G1330" s="85" t="s">
        <v>452</v>
      </c>
      <c r="H1330" s="49" t="s">
        <v>36</v>
      </c>
      <c r="I1330" s="49" t="s">
        <v>698</v>
      </c>
      <c r="J1330" s="105">
        <f t="shared" si="99"/>
        <v>1</v>
      </c>
      <c r="K1330" s="249">
        <f t="shared" si="100"/>
        <v>1.56</v>
      </c>
      <c r="L1330" s="51">
        <f t="shared" si="101"/>
        <v>1</v>
      </c>
      <c r="M1330" s="52" t="str">
        <f t="shared" si="102"/>
        <v>nie</v>
      </c>
      <c r="N1330" s="106">
        <f>IF($M1330="ano",LARGE((Q1330,U1330,Y1330,AC1330,AG1330,AK1330,AO1330,AS1330,AW1330,BA1330,BE1330,BI1330,BM1330,BQ1330,BU1330,BY1330,CC1330),1)+LARGE((Q1330,U1330,Y1330,AC1330,AG1330,AK1330,AO1330,AS1330,AW1330,BA1330,BE1330,BI1330,BM1330,BQ1330,BU1330,BY1330,CC1330),2)+LARGE((Q1330,U1330,Y1330,AC1330,AG1330,AK1330,AO1330,AS1330,AW1330,BA1330,BE1330,BI1330,BM1330,BQ1330,BU1330,BY1330,CC1330),3)+LARGE((Q1330,U1330,Y1330,AC1330,AG1330,AK1330,AO1330,AS1330,AW1330,BA1330,BE1330,BI1330,BM1330,BQ1330,BU1330,BY1330,CC1330),4)+LARGE((Q1330,U1330,Y1330,AC1330,AG1330,AK1330,AO1330,AS1330,AW1330,BA1330,BE1330,BI1330,BM1330,BQ1330,BU1330,BY1330,CC1330),5),J1330)</f>
        <v>1</v>
      </c>
      <c r="O1330" s="250">
        <f>IF($M1330="ano",LARGE((S1330,W1330,AA1330,AE1330,AI1330,AM1330,AQ1330,AU1330,AY1330,BC1330,BG1330,BK1330,BO1330,BS1330,BW1330,CA1330,CE1330),1)+LARGE((S1330,W1330,AA1330,AE1330,AI1330,AM1330,AQ1330,AU1330,AY1330,BC1330,BG1330,BK1330,BO1330,BS1330,BW1330,CA1330,CE1330),2)+LARGE((S1330,W1330,AA1330,AE1330,AI1330,AM1330,AQ1330,AU1330,AY1330,BC1330,BG1330,BK1330,BO1330,BS1330,BW1330,CA1330,CE1330),3)+LARGE((S1330,W1330,AA1330,AE1330,AI1330,AM1330,AQ1330,AU1330,AY1330,BC1330,BG1330,BK1330,BO1330,BS1330,BW1330,CA1330,CE1330),4)+LARGE((S1330,W1330,AA1330,AE1330,AI1330,AM1330,AQ1330,AU1330,AY1330,BC1330,BG1330,BK1330,BO1330,BS1330,BW1330,CA1330,CE1330),5),K1330)</f>
        <v>1.56</v>
      </c>
      <c r="P1330" s="54"/>
      <c r="Q1330" s="55"/>
      <c r="R1330" s="55"/>
      <c r="S1330" s="193"/>
      <c r="T1330" s="56"/>
      <c r="U1330" s="57"/>
      <c r="V1330" s="57"/>
      <c r="W1330" s="196"/>
      <c r="X1330" s="58"/>
      <c r="Y1330" s="59" t="s">
        <v>247</v>
      </c>
      <c r="Z1330" s="59"/>
      <c r="AA1330" s="199" t="s">
        <v>247</v>
      </c>
      <c r="AB1330" s="77"/>
      <c r="AC1330" s="60"/>
      <c r="AD1330" s="60"/>
      <c r="AE1330" s="202"/>
      <c r="AF1330" s="61"/>
      <c r="AG1330" s="61"/>
      <c r="AH1330" s="61"/>
      <c r="AI1330" s="205"/>
      <c r="AJ1330" s="200"/>
      <c r="AK1330" s="201"/>
      <c r="AL1330" s="201"/>
      <c r="AM1330" s="202"/>
      <c r="AN1330" s="206">
        <v>5.3854166666666668E-2</v>
      </c>
      <c r="AO1330" s="251">
        <v>1</v>
      </c>
      <c r="AP1330" s="206">
        <v>3.462822916666667E-2</v>
      </c>
      <c r="AQ1330" s="251">
        <v>1.56</v>
      </c>
      <c r="AR1330" s="77"/>
      <c r="AS1330" s="60"/>
      <c r="AT1330" s="60"/>
      <c r="AU1330" s="202"/>
      <c r="AV1330" s="78"/>
      <c r="AW1330" s="231"/>
      <c r="AX1330" s="231"/>
      <c r="AY1330" s="253"/>
      <c r="AZ1330" s="64"/>
      <c r="BA1330" s="207"/>
      <c r="BB1330" s="207"/>
      <c r="BC1330" s="208"/>
      <c r="BD1330" s="210"/>
      <c r="BE1330" s="211"/>
      <c r="BF1330" s="211"/>
      <c r="BG1330" s="212"/>
      <c r="BH1330" s="213"/>
      <c r="BI1330" s="214"/>
      <c r="BJ1330" s="214"/>
      <c r="BK1330" s="215"/>
      <c r="BL1330" s="112"/>
      <c r="BM1330" s="233"/>
      <c r="BN1330" s="233"/>
      <c r="BO1330" s="255"/>
      <c r="BP1330" s="69"/>
      <c r="BQ1330" s="69"/>
      <c r="BR1330" s="69"/>
      <c r="BS1330" s="217"/>
      <c r="BT1330" s="218"/>
      <c r="BU1330" s="259"/>
      <c r="BV1330" s="259"/>
      <c r="BW1330" s="260"/>
      <c r="BX1330" s="219"/>
      <c r="BY1330" s="257"/>
      <c r="BZ1330" s="257"/>
      <c r="CA1330" s="257"/>
      <c r="CB1330" s="221"/>
      <c r="CC1330" s="222"/>
      <c r="CD1330" s="222"/>
      <c r="CE1330" s="222"/>
      <c r="CF1330" s="49"/>
    </row>
    <row r="1331" spans="1:84" s="62" customFormat="1" ht="15" customHeight="1">
      <c r="A1331" s="49"/>
      <c r="B1331" s="2">
        <v>1274</v>
      </c>
      <c r="C1331" s="2">
        <v>196</v>
      </c>
      <c r="D1331" s="47" t="s">
        <v>1509</v>
      </c>
      <c r="E1331" s="47" t="s">
        <v>2378</v>
      </c>
      <c r="F1331" s="89"/>
      <c r="G1331" s="48">
        <v>2007</v>
      </c>
      <c r="H1331" s="49" t="s">
        <v>36</v>
      </c>
      <c r="I1331" s="2" t="s">
        <v>38</v>
      </c>
      <c r="J1331" s="105">
        <f t="shared" si="99"/>
        <v>1</v>
      </c>
      <c r="K1331" s="249">
        <f t="shared" si="100"/>
        <v>1.43</v>
      </c>
      <c r="L1331" s="51">
        <f t="shared" si="101"/>
        <v>1</v>
      </c>
      <c r="M1331" s="52" t="str">
        <f t="shared" si="102"/>
        <v>nie</v>
      </c>
      <c r="N1331" s="106">
        <f>IF($M1331="ano",LARGE((Q1331,U1331,Y1331,AC1331,AG1331,AK1331,AO1331,AS1331,AW1331,BA1331,BE1331,BI1331,BM1331,BQ1331,BU1331,BY1331,CC1331),1)+LARGE((Q1331,U1331,Y1331,AC1331,AG1331,AK1331,AO1331,AS1331,AW1331,BA1331,BE1331,BI1331,BM1331,BQ1331,BU1331,BY1331,CC1331),2)+LARGE((Q1331,U1331,Y1331,AC1331,AG1331,AK1331,AO1331,AS1331,AW1331,BA1331,BE1331,BI1331,BM1331,BQ1331,BU1331,BY1331,CC1331),3)+LARGE((Q1331,U1331,Y1331,AC1331,AG1331,AK1331,AO1331,AS1331,AW1331,BA1331,BE1331,BI1331,BM1331,BQ1331,BU1331,BY1331,CC1331),4)+LARGE((Q1331,U1331,Y1331,AC1331,AG1331,AK1331,AO1331,AS1331,AW1331,BA1331,BE1331,BI1331,BM1331,BQ1331,BU1331,BY1331,CC1331),5),J1331)</f>
        <v>1</v>
      </c>
      <c r="O1331" s="250">
        <f>IF($M1331="ano",LARGE((S1331,W1331,AA1331,AE1331,AI1331,AM1331,AQ1331,AU1331,AY1331,BC1331,BG1331,BK1331,BO1331,BS1331,BW1331,CA1331,CE1331),1)+LARGE((S1331,W1331,AA1331,AE1331,AI1331,AM1331,AQ1331,AU1331,AY1331,BC1331,BG1331,BK1331,BO1331,BS1331,BW1331,CA1331,CE1331),2)+LARGE((S1331,W1331,AA1331,AE1331,AI1331,AM1331,AQ1331,AU1331,AY1331,BC1331,BG1331,BK1331,BO1331,BS1331,BW1331,CA1331,CE1331),3)+LARGE((S1331,W1331,AA1331,AE1331,AI1331,AM1331,AQ1331,AU1331,AY1331,BC1331,BG1331,BK1331,BO1331,BS1331,BW1331,CA1331,CE1331),4)+LARGE((S1331,W1331,AA1331,AE1331,AI1331,AM1331,AQ1331,AU1331,AY1331,BC1331,BG1331,BK1331,BO1331,BS1331,BW1331,CA1331,CE1331),5),K1331)</f>
        <v>1.43</v>
      </c>
      <c r="P1331" s="191"/>
      <c r="Q1331" s="192"/>
      <c r="R1331" s="192"/>
      <c r="S1331" s="193"/>
      <c r="T1331" s="194"/>
      <c r="U1331" s="195"/>
      <c r="V1331" s="195"/>
      <c r="W1331" s="196"/>
      <c r="X1331" s="197">
        <v>0.13813657407407406</v>
      </c>
      <c r="Y1331" s="261">
        <v>1</v>
      </c>
      <c r="Z1331" s="197">
        <v>9.6764670138888884E-2</v>
      </c>
      <c r="AA1331" s="261">
        <v>1.43</v>
      </c>
      <c r="AB1331" s="200"/>
      <c r="AC1331" s="201"/>
      <c r="AD1331" s="201"/>
      <c r="AE1331" s="202"/>
      <c r="AF1331" s="203"/>
      <c r="AG1331" s="204"/>
      <c r="AH1331" s="204"/>
      <c r="AI1331" s="205"/>
      <c r="AJ1331" s="200"/>
      <c r="AK1331" s="201"/>
      <c r="AL1331" s="201"/>
      <c r="AM1331" s="202"/>
      <c r="AN1331" s="206"/>
      <c r="AO1331" s="207" t="s">
        <v>247</v>
      </c>
      <c r="AP1331" s="207"/>
      <c r="AQ1331" s="208"/>
      <c r="AR1331" s="77"/>
      <c r="AS1331" s="60"/>
      <c r="AT1331" s="60"/>
      <c r="AU1331" s="202"/>
      <c r="AV1331" s="78"/>
      <c r="AW1331" s="231"/>
      <c r="AX1331" s="231"/>
      <c r="AY1331" s="253"/>
      <c r="AZ1331" s="64"/>
      <c r="BA1331" s="207"/>
      <c r="BB1331" s="207"/>
      <c r="BC1331" s="208"/>
      <c r="BD1331" s="210"/>
      <c r="BE1331" s="211"/>
      <c r="BF1331" s="211"/>
      <c r="BG1331" s="212"/>
      <c r="BH1331" s="213"/>
      <c r="BI1331" s="214"/>
      <c r="BJ1331" s="214"/>
      <c r="BK1331" s="215"/>
      <c r="BL1331" s="112"/>
      <c r="BM1331" s="233"/>
      <c r="BN1331" s="233"/>
      <c r="BO1331" s="255"/>
      <c r="BP1331" s="216"/>
      <c r="BQ1331" s="216"/>
      <c r="BR1331" s="216"/>
      <c r="BS1331" s="217"/>
      <c r="BT1331" s="218"/>
      <c r="BU1331" s="259"/>
      <c r="BV1331" s="259"/>
      <c r="BW1331" s="260"/>
      <c r="BX1331" s="219"/>
      <c r="BY1331" s="257"/>
      <c r="BZ1331" s="257"/>
      <c r="CA1331" s="257"/>
      <c r="CB1331" s="221"/>
      <c r="CC1331" s="222"/>
      <c r="CD1331" s="222"/>
      <c r="CE1331" s="222"/>
      <c r="CF1331" s="49"/>
    </row>
    <row r="1332" spans="1:84" s="62" customFormat="1" ht="15" customHeight="1">
      <c r="A1332" s="49"/>
      <c r="B1332" s="2">
        <v>1275</v>
      </c>
      <c r="C1332" s="2">
        <v>197</v>
      </c>
      <c r="D1332" s="49" t="s">
        <v>503</v>
      </c>
      <c r="E1332" s="49" t="s">
        <v>2429</v>
      </c>
      <c r="F1332" s="93" t="s">
        <v>78</v>
      </c>
      <c r="G1332" s="85" t="s">
        <v>293</v>
      </c>
      <c r="H1332" s="49" t="s">
        <v>36</v>
      </c>
      <c r="I1332" s="49" t="s">
        <v>698</v>
      </c>
      <c r="J1332" s="105">
        <f t="shared" si="99"/>
        <v>1</v>
      </c>
      <c r="K1332" s="249">
        <f t="shared" si="100"/>
        <v>1.37</v>
      </c>
      <c r="L1332" s="51">
        <f t="shared" si="101"/>
        <v>1</v>
      </c>
      <c r="M1332" s="52" t="str">
        <f t="shared" si="102"/>
        <v>nie</v>
      </c>
      <c r="N1332" s="106">
        <f>IF($M1332="ano",LARGE((Q1332,U1332,Y1332,AC1332,AG1332,AK1332,AO1332,AS1332,AW1332,BA1332,BE1332,BI1332,BM1332,BQ1332,BU1332,BY1332,CC1332),1)+LARGE((Q1332,U1332,Y1332,AC1332,AG1332,AK1332,AO1332,AS1332,AW1332,BA1332,BE1332,BI1332,BM1332,BQ1332,BU1332,BY1332,CC1332),2)+LARGE((Q1332,U1332,Y1332,AC1332,AG1332,AK1332,AO1332,AS1332,AW1332,BA1332,BE1332,BI1332,BM1332,BQ1332,BU1332,BY1332,CC1332),3)+LARGE((Q1332,U1332,Y1332,AC1332,AG1332,AK1332,AO1332,AS1332,AW1332,BA1332,BE1332,BI1332,BM1332,BQ1332,BU1332,BY1332,CC1332),4)+LARGE((Q1332,U1332,Y1332,AC1332,AG1332,AK1332,AO1332,AS1332,AW1332,BA1332,BE1332,BI1332,BM1332,BQ1332,BU1332,BY1332,CC1332),5),J1332)</f>
        <v>1</v>
      </c>
      <c r="O1332" s="250">
        <f>IF($M1332="ano",LARGE((S1332,W1332,AA1332,AE1332,AI1332,AM1332,AQ1332,AU1332,AY1332,BC1332,BG1332,BK1332,BO1332,BS1332,BW1332,CA1332,CE1332),1)+LARGE((S1332,W1332,AA1332,AE1332,AI1332,AM1332,AQ1332,AU1332,AY1332,BC1332,BG1332,BK1332,BO1332,BS1332,BW1332,CA1332,CE1332),2)+LARGE((S1332,W1332,AA1332,AE1332,AI1332,AM1332,AQ1332,AU1332,AY1332,BC1332,BG1332,BK1332,BO1332,BS1332,BW1332,CA1332,CE1332),3)+LARGE((S1332,W1332,AA1332,AE1332,AI1332,AM1332,AQ1332,AU1332,AY1332,BC1332,BG1332,BK1332,BO1332,BS1332,BW1332,CA1332,CE1332),4)+LARGE((S1332,W1332,AA1332,AE1332,AI1332,AM1332,AQ1332,AU1332,AY1332,BC1332,BG1332,BK1332,BO1332,BS1332,BW1332,CA1332,CE1332),5),K1332)</f>
        <v>1.37</v>
      </c>
      <c r="P1332" s="54"/>
      <c r="Q1332" s="55"/>
      <c r="R1332" s="55"/>
      <c r="S1332" s="193"/>
      <c r="T1332" s="56"/>
      <c r="U1332" s="57"/>
      <c r="V1332" s="57"/>
      <c r="W1332" s="196"/>
      <c r="X1332" s="58"/>
      <c r="Y1332" s="59" t="s">
        <v>247</v>
      </c>
      <c r="Z1332" s="59"/>
      <c r="AA1332" s="199" t="s">
        <v>247</v>
      </c>
      <c r="AB1332" s="77"/>
      <c r="AC1332" s="60"/>
      <c r="AD1332" s="60"/>
      <c r="AE1332" s="202"/>
      <c r="AF1332" s="61"/>
      <c r="AG1332" s="61"/>
      <c r="AH1332" s="61"/>
      <c r="AI1332" s="205"/>
      <c r="AJ1332" s="200"/>
      <c r="AK1332" s="201"/>
      <c r="AL1332" s="201"/>
      <c r="AM1332" s="202"/>
      <c r="AN1332" s="206">
        <v>5.7719907407407407E-2</v>
      </c>
      <c r="AO1332" s="251">
        <v>1</v>
      </c>
      <c r="AP1332" s="206">
        <v>4.2147076388888885E-2</v>
      </c>
      <c r="AQ1332" s="251">
        <v>1.37</v>
      </c>
      <c r="AR1332" s="77"/>
      <c r="AS1332" s="60"/>
      <c r="AT1332" s="60"/>
      <c r="AU1332" s="202"/>
      <c r="AV1332" s="78"/>
      <c r="AW1332" s="231"/>
      <c r="AX1332" s="231"/>
      <c r="AY1332" s="253"/>
      <c r="AZ1332" s="64"/>
      <c r="BA1332" s="207"/>
      <c r="BB1332" s="207"/>
      <c r="BC1332" s="208"/>
      <c r="BD1332" s="210"/>
      <c r="BE1332" s="211"/>
      <c r="BF1332" s="211"/>
      <c r="BG1332" s="212"/>
      <c r="BH1332" s="213"/>
      <c r="BI1332" s="214"/>
      <c r="BJ1332" s="214"/>
      <c r="BK1332" s="215"/>
      <c r="BL1332" s="112"/>
      <c r="BM1332" s="233"/>
      <c r="BN1332" s="233"/>
      <c r="BO1332" s="255"/>
      <c r="BP1332" s="69"/>
      <c r="BQ1332" s="69"/>
      <c r="BR1332" s="69"/>
      <c r="BS1332" s="217"/>
      <c r="BT1332" s="218"/>
      <c r="BU1332" s="259"/>
      <c r="BV1332" s="259"/>
      <c r="BW1332" s="260"/>
      <c r="BX1332" s="219"/>
      <c r="BY1332" s="257"/>
      <c r="BZ1332" s="257"/>
      <c r="CA1332" s="257"/>
      <c r="CB1332" s="221"/>
      <c r="CC1332" s="222"/>
      <c r="CD1332" s="222"/>
      <c r="CE1332" s="222"/>
      <c r="CF1332" s="49"/>
    </row>
    <row r="1333" spans="1:84" s="62" customFormat="1" ht="15" customHeight="1">
      <c r="A1333" s="49"/>
      <c r="B1333" s="2">
        <v>1277</v>
      </c>
      <c r="C1333" s="2">
        <v>198</v>
      </c>
      <c r="D1333" s="47" t="s">
        <v>2319</v>
      </c>
      <c r="E1333" s="47" t="s">
        <v>1603</v>
      </c>
      <c r="F1333" s="89" t="s">
        <v>2320</v>
      </c>
      <c r="G1333" s="48">
        <v>1951</v>
      </c>
      <c r="H1333" s="49" t="s">
        <v>36</v>
      </c>
      <c r="I1333" s="2" t="s">
        <v>38</v>
      </c>
      <c r="J1333" s="105">
        <f t="shared" si="99"/>
        <v>1</v>
      </c>
      <c r="K1333" s="249">
        <f t="shared" si="100"/>
        <v>1.33</v>
      </c>
      <c r="L1333" s="51">
        <f t="shared" si="101"/>
        <v>1</v>
      </c>
      <c r="M1333" s="52" t="str">
        <f t="shared" si="102"/>
        <v>nie</v>
      </c>
      <c r="N1333" s="106">
        <f>IF($M1333="ano",LARGE((Q1333,U1333,Y1333,AC1333,AG1333,AK1333,AO1333,AS1333,AW1333,BA1333,BE1333,BI1333,BM1333,BQ1333,BU1333,BY1333,CC1333),1)+LARGE((Q1333,U1333,Y1333,AC1333,AG1333,AK1333,AO1333,AS1333,AW1333,BA1333,BE1333,BI1333,BM1333,BQ1333,BU1333,BY1333,CC1333),2)+LARGE((Q1333,U1333,Y1333,AC1333,AG1333,AK1333,AO1333,AS1333,AW1333,BA1333,BE1333,BI1333,BM1333,BQ1333,BU1333,BY1333,CC1333),3)+LARGE((Q1333,U1333,Y1333,AC1333,AG1333,AK1333,AO1333,AS1333,AW1333,BA1333,BE1333,BI1333,BM1333,BQ1333,BU1333,BY1333,CC1333),4)+LARGE((Q1333,U1333,Y1333,AC1333,AG1333,AK1333,AO1333,AS1333,AW1333,BA1333,BE1333,BI1333,BM1333,BQ1333,BU1333,BY1333,CC1333),5),J1333)</f>
        <v>1</v>
      </c>
      <c r="O1333" s="250">
        <f>IF($M1333="ano",LARGE((S1333,W1333,AA1333,AE1333,AI1333,AM1333,AQ1333,AU1333,AY1333,BC1333,BG1333,BK1333,BO1333,BS1333,BW1333,CA1333,CE1333),1)+LARGE((S1333,W1333,AA1333,AE1333,AI1333,AM1333,AQ1333,AU1333,AY1333,BC1333,BG1333,BK1333,BO1333,BS1333,BW1333,CA1333,CE1333),2)+LARGE((S1333,W1333,AA1333,AE1333,AI1333,AM1333,AQ1333,AU1333,AY1333,BC1333,BG1333,BK1333,BO1333,BS1333,BW1333,CA1333,CE1333),3)+LARGE((S1333,W1333,AA1333,AE1333,AI1333,AM1333,AQ1333,AU1333,AY1333,BC1333,BG1333,BK1333,BO1333,BS1333,BW1333,CA1333,CE1333),4)+LARGE((S1333,W1333,AA1333,AE1333,AI1333,AM1333,AQ1333,AU1333,AY1333,BC1333,BG1333,BK1333,BO1333,BS1333,BW1333,CA1333,CE1333),5),K1333)</f>
        <v>1.33</v>
      </c>
      <c r="P1333" s="191"/>
      <c r="Q1333" s="192"/>
      <c r="R1333" s="192"/>
      <c r="S1333" s="193"/>
      <c r="T1333" s="194"/>
      <c r="U1333" s="195"/>
      <c r="V1333" s="195"/>
      <c r="W1333" s="196"/>
      <c r="X1333" s="197">
        <v>0.12593750000000001</v>
      </c>
      <c r="Y1333" s="261">
        <v>1</v>
      </c>
      <c r="Z1333" s="197">
        <v>9.4705000000000011E-2</v>
      </c>
      <c r="AA1333" s="261">
        <v>1.33</v>
      </c>
      <c r="AB1333" s="200"/>
      <c r="AC1333" s="201"/>
      <c r="AD1333" s="201"/>
      <c r="AE1333" s="202"/>
      <c r="AF1333" s="203"/>
      <c r="AG1333" s="204"/>
      <c r="AH1333" s="204"/>
      <c r="AI1333" s="205"/>
      <c r="AJ1333" s="200"/>
      <c r="AK1333" s="201" t="s">
        <v>247</v>
      </c>
      <c r="AL1333" s="201"/>
      <c r="AM1333" s="202"/>
      <c r="AN1333" s="206"/>
      <c r="AO1333" s="207" t="s">
        <v>247</v>
      </c>
      <c r="AP1333" s="207"/>
      <c r="AQ1333" s="208"/>
      <c r="AR1333" s="77"/>
      <c r="AS1333" s="60"/>
      <c r="AT1333" s="60"/>
      <c r="AU1333" s="202"/>
      <c r="AV1333" s="78"/>
      <c r="AW1333" s="231"/>
      <c r="AX1333" s="231"/>
      <c r="AY1333" s="253"/>
      <c r="AZ1333" s="64"/>
      <c r="BA1333" s="207"/>
      <c r="BB1333" s="207"/>
      <c r="BC1333" s="208"/>
      <c r="BD1333" s="210"/>
      <c r="BE1333" s="211"/>
      <c r="BF1333" s="211"/>
      <c r="BG1333" s="212"/>
      <c r="BH1333" s="213"/>
      <c r="BI1333" s="214"/>
      <c r="BJ1333" s="214"/>
      <c r="BK1333" s="215"/>
      <c r="BL1333" s="112"/>
      <c r="BM1333" s="233"/>
      <c r="BN1333" s="233"/>
      <c r="BO1333" s="255"/>
      <c r="BP1333" s="216"/>
      <c r="BQ1333" s="216"/>
      <c r="BR1333" s="216"/>
      <c r="BS1333" s="217"/>
      <c r="BT1333" s="218"/>
      <c r="BU1333" s="259"/>
      <c r="BV1333" s="259"/>
      <c r="BW1333" s="260"/>
      <c r="BX1333" s="219"/>
      <c r="BY1333" s="257"/>
      <c r="BZ1333" s="257"/>
      <c r="CA1333" s="257"/>
      <c r="CB1333" s="221"/>
      <c r="CC1333" s="222"/>
      <c r="CD1333" s="222"/>
      <c r="CE1333" s="222"/>
      <c r="CF1333" s="49"/>
    </row>
    <row r="1334" spans="1:84" s="62" customFormat="1" ht="15" customHeight="1">
      <c r="A1334" s="49"/>
      <c r="B1334" s="2">
        <v>1279</v>
      </c>
      <c r="C1334" s="2">
        <v>199</v>
      </c>
      <c r="D1334" s="49" t="s">
        <v>1715</v>
      </c>
      <c r="E1334" s="49" t="s">
        <v>1508</v>
      </c>
      <c r="F1334" s="93" t="s">
        <v>247</v>
      </c>
      <c r="G1334" s="85">
        <v>1953</v>
      </c>
      <c r="H1334" s="49" t="s">
        <v>36</v>
      </c>
      <c r="I1334" s="49" t="s">
        <v>929</v>
      </c>
      <c r="J1334" s="105">
        <f t="shared" si="99"/>
        <v>1</v>
      </c>
      <c r="K1334" s="249">
        <f t="shared" si="100"/>
        <v>1.3</v>
      </c>
      <c r="L1334" s="51">
        <f t="shared" si="101"/>
        <v>1</v>
      </c>
      <c r="M1334" s="52" t="str">
        <f t="shared" si="102"/>
        <v>nie</v>
      </c>
      <c r="N1334" s="106">
        <f>IF($M1334="ano",LARGE((Q1334,U1334,Y1334,AC1334,AG1334,AK1334,AO1334,AS1334,AW1334,BA1334,BE1334,BI1334,BM1334,BQ1334,BU1334,BY1334,CC1334),1)+LARGE((Q1334,U1334,Y1334,AC1334,AG1334,AK1334,AO1334,AS1334,AW1334,BA1334,BE1334,BI1334,BM1334,BQ1334,BU1334,BY1334,CC1334),2)+LARGE((Q1334,U1334,Y1334,AC1334,AG1334,AK1334,AO1334,AS1334,AW1334,BA1334,BE1334,BI1334,BM1334,BQ1334,BU1334,BY1334,CC1334),3)+LARGE((Q1334,U1334,Y1334,AC1334,AG1334,AK1334,AO1334,AS1334,AW1334,BA1334,BE1334,BI1334,BM1334,BQ1334,BU1334,BY1334,CC1334),4)+LARGE((Q1334,U1334,Y1334,AC1334,AG1334,AK1334,AO1334,AS1334,AW1334,BA1334,BE1334,BI1334,BM1334,BQ1334,BU1334,BY1334,CC1334),5),J1334)</f>
        <v>1</v>
      </c>
      <c r="O1334" s="250">
        <f>IF($M1334="ano",LARGE((S1334,W1334,AA1334,AE1334,AI1334,AM1334,AQ1334,AU1334,AY1334,BC1334,BG1334,BK1334,BO1334,BS1334,BW1334,CA1334,CE1334),1)+LARGE((S1334,W1334,AA1334,AE1334,AI1334,AM1334,AQ1334,AU1334,AY1334,BC1334,BG1334,BK1334,BO1334,BS1334,BW1334,CA1334,CE1334),2)+LARGE((S1334,W1334,AA1334,AE1334,AI1334,AM1334,AQ1334,AU1334,AY1334,BC1334,BG1334,BK1334,BO1334,BS1334,BW1334,CA1334,CE1334),3)+LARGE((S1334,W1334,AA1334,AE1334,AI1334,AM1334,AQ1334,AU1334,AY1334,BC1334,BG1334,BK1334,BO1334,BS1334,BW1334,CA1334,CE1334),4)+LARGE((S1334,W1334,AA1334,AE1334,AI1334,AM1334,AQ1334,AU1334,AY1334,BC1334,BG1334,BK1334,BO1334,BS1334,BW1334,CA1334,CE1334),5),K1334)</f>
        <v>1.3</v>
      </c>
      <c r="P1334" s="54"/>
      <c r="Q1334" s="55"/>
      <c r="R1334" s="55"/>
      <c r="S1334" s="55"/>
      <c r="T1334" s="56"/>
      <c r="U1334" s="57"/>
      <c r="V1334" s="57"/>
      <c r="W1334" s="57"/>
      <c r="X1334" s="58"/>
      <c r="Y1334" s="59" t="s">
        <v>247</v>
      </c>
      <c r="Z1334" s="59"/>
      <c r="AA1334" s="59" t="s">
        <v>247</v>
      </c>
      <c r="AB1334" s="77"/>
      <c r="AC1334" s="60"/>
      <c r="AD1334" s="60"/>
      <c r="AE1334" s="60"/>
      <c r="AF1334" s="61"/>
      <c r="AG1334" s="61"/>
      <c r="AH1334" s="61"/>
      <c r="AI1334" s="61"/>
      <c r="AJ1334" s="200"/>
      <c r="AK1334" s="201"/>
      <c r="AL1334" s="201"/>
      <c r="AM1334" s="201"/>
      <c r="AO1334" s="63"/>
      <c r="AP1334" s="63"/>
      <c r="AQ1334" s="63"/>
      <c r="AR1334" s="77"/>
      <c r="AS1334" s="60"/>
      <c r="AT1334" s="60"/>
      <c r="AU1334" s="60"/>
      <c r="AV1334" s="78"/>
      <c r="AW1334" s="79"/>
      <c r="AX1334" s="79"/>
      <c r="AY1334" s="79"/>
      <c r="AZ1334" s="64"/>
      <c r="BA1334" s="65"/>
      <c r="BB1334" s="65"/>
      <c r="BC1334" s="65"/>
      <c r="BD1334" s="210">
        <v>0.12053240740740741</v>
      </c>
      <c r="BE1334" s="258">
        <v>1</v>
      </c>
      <c r="BF1334" s="210">
        <v>9.3267976851851855E-2</v>
      </c>
      <c r="BG1334" s="258">
        <v>1.3</v>
      </c>
      <c r="BH1334" s="213"/>
      <c r="BI1334" s="214"/>
      <c r="BJ1334" s="214"/>
      <c r="BK1334" s="215"/>
      <c r="BL1334" s="112"/>
      <c r="BM1334" s="233"/>
      <c r="BN1334" s="233"/>
      <c r="BO1334" s="255"/>
      <c r="BP1334" s="69"/>
      <c r="BQ1334" s="69"/>
      <c r="BR1334" s="69"/>
      <c r="BS1334" s="69"/>
      <c r="BT1334" s="218"/>
      <c r="BU1334" s="259"/>
      <c r="BV1334" s="259"/>
      <c r="BW1334" s="260"/>
      <c r="BX1334" s="219"/>
      <c r="BY1334" s="257"/>
      <c r="BZ1334" s="257"/>
      <c r="CA1334" s="257"/>
      <c r="CB1334" s="221"/>
      <c r="CC1334" s="222"/>
      <c r="CD1334" s="222"/>
      <c r="CE1334" s="222"/>
      <c r="CF1334" s="49"/>
    </row>
    <row r="1335" spans="1:84" s="62" customFormat="1" ht="15" customHeight="1">
      <c r="A1335" s="49"/>
      <c r="B1335" s="2">
        <v>1281</v>
      </c>
      <c r="C1335" s="2">
        <v>200</v>
      </c>
      <c r="D1335" s="49" t="s">
        <v>181</v>
      </c>
      <c r="E1335" s="49" t="s">
        <v>2428</v>
      </c>
      <c r="F1335" s="93" t="s">
        <v>1542</v>
      </c>
      <c r="G1335" s="85">
        <v>1957</v>
      </c>
      <c r="H1335" s="49" t="s">
        <v>36</v>
      </c>
      <c r="I1335" s="49" t="s">
        <v>38</v>
      </c>
      <c r="J1335" s="105">
        <f t="shared" si="99"/>
        <v>1</v>
      </c>
      <c r="K1335" s="249">
        <f t="shared" si="100"/>
        <v>1.23</v>
      </c>
      <c r="L1335" s="51">
        <f t="shared" si="101"/>
        <v>1</v>
      </c>
      <c r="M1335" s="52" t="str">
        <f t="shared" si="102"/>
        <v>nie</v>
      </c>
      <c r="N1335" s="106">
        <f>IF($M1335="ano",LARGE((Q1335,U1335,Y1335,AC1335,AG1335,AK1335,AO1335,AS1335,AW1335,BA1335,BE1335,BI1335,BM1335,BQ1335,BU1335,BY1335,CC1335),1)+LARGE((Q1335,U1335,Y1335,AC1335,AG1335,AK1335,AO1335,AS1335,AW1335,BA1335,BE1335,BI1335,BM1335,BQ1335,BU1335,BY1335,CC1335),2)+LARGE((Q1335,U1335,Y1335,AC1335,AG1335,AK1335,AO1335,AS1335,AW1335,BA1335,BE1335,BI1335,BM1335,BQ1335,BU1335,BY1335,CC1335),3)+LARGE((Q1335,U1335,Y1335,AC1335,AG1335,AK1335,AO1335,AS1335,AW1335,BA1335,BE1335,BI1335,BM1335,BQ1335,BU1335,BY1335,CC1335),4)+LARGE((Q1335,U1335,Y1335,AC1335,AG1335,AK1335,AO1335,AS1335,AW1335,BA1335,BE1335,BI1335,BM1335,BQ1335,BU1335,BY1335,CC1335),5),J1335)</f>
        <v>1</v>
      </c>
      <c r="O1335" s="250">
        <f>IF($M1335="ano",LARGE((S1335,W1335,AA1335,AE1335,AI1335,AM1335,AQ1335,AU1335,AY1335,BC1335,BG1335,BK1335,BO1335,BS1335,BW1335,CA1335,CE1335),1)+LARGE((S1335,W1335,AA1335,AE1335,AI1335,AM1335,AQ1335,AU1335,AY1335,BC1335,BG1335,BK1335,BO1335,BS1335,BW1335,CA1335,CE1335),2)+LARGE((S1335,W1335,AA1335,AE1335,AI1335,AM1335,AQ1335,AU1335,AY1335,BC1335,BG1335,BK1335,BO1335,BS1335,BW1335,CA1335,CE1335),3)+LARGE((S1335,W1335,AA1335,AE1335,AI1335,AM1335,AQ1335,AU1335,AY1335,BC1335,BG1335,BK1335,BO1335,BS1335,BW1335,CA1335,CE1335),4)+LARGE((S1335,W1335,AA1335,AE1335,AI1335,AM1335,AQ1335,AU1335,AY1335,BC1335,BG1335,BK1335,BO1335,BS1335,BW1335,CA1335,CE1335),5),K1335)</f>
        <v>1.23</v>
      </c>
      <c r="P1335" s="54"/>
      <c r="Q1335" s="55"/>
      <c r="R1335" s="55"/>
      <c r="S1335" s="193"/>
      <c r="T1335" s="56"/>
      <c r="U1335" s="57"/>
      <c r="V1335" s="57"/>
      <c r="W1335" s="196"/>
      <c r="X1335" s="58"/>
      <c r="Y1335" s="59" t="s">
        <v>247</v>
      </c>
      <c r="Z1335" s="59"/>
      <c r="AA1335" s="199" t="s">
        <v>247</v>
      </c>
      <c r="AB1335" s="200">
        <v>0.1376273148148148</v>
      </c>
      <c r="AC1335" s="252">
        <v>1</v>
      </c>
      <c r="AD1335" s="200">
        <v>0.11249656712962962</v>
      </c>
      <c r="AE1335" s="252">
        <v>1.23</v>
      </c>
      <c r="AF1335" s="61"/>
      <c r="AG1335" s="61"/>
      <c r="AH1335" s="61"/>
      <c r="AI1335" s="205"/>
      <c r="AJ1335" s="200"/>
      <c r="AK1335" s="201"/>
      <c r="AL1335" s="201"/>
      <c r="AM1335" s="202"/>
      <c r="AN1335" s="206"/>
      <c r="AO1335" s="207" t="s">
        <v>247</v>
      </c>
      <c r="AP1335" s="207"/>
      <c r="AQ1335" s="208"/>
      <c r="AR1335" s="77"/>
      <c r="AS1335" s="60"/>
      <c r="AT1335" s="60"/>
      <c r="AU1335" s="202"/>
      <c r="AV1335" s="78"/>
      <c r="AW1335" s="231"/>
      <c r="AX1335" s="231"/>
      <c r="AY1335" s="253"/>
      <c r="AZ1335" s="64"/>
      <c r="BA1335" s="207"/>
      <c r="BB1335" s="207"/>
      <c r="BC1335" s="208"/>
      <c r="BD1335" s="210"/>
      <c r="BE1335" s="211"/>
      <c r="BF1335" s="211"/>
      <c r="BG1335" s="212"/>
      <c r="BH1335" s="213"/>
      <c r="BI1335" s="214"/>
      <c r="BJ1335" s="214"/>
      <c r="BK1335" s="215"/>
      <c r="BL1335" s="112"/>
      <c r="BM1335" s="233"/>
      <c r="BN1335" s="233"/>
      <c r="BO1335" s="255"/>
      <c r="BP1335" s="69"/>
      <c r="BQ1335" s="69"/>
      <c r="BR1335" s="69"/>
      <c r="BS1335" s="217"/>
      <c r="BT1335" s="218"/>
      <c r="BU1335" s="259"/>
      <c r="BV1335" s="259"/>
      <c r="BW1335" s="260"/>
      <c r="BX1335" s="219"/>
      <c r="BY1335" s="257"/>
      <c r="BZ1335" s="257"/>
      <c r="CA1335" s="257"/>
      <c r="CB1335" s="221"/>
      <c r="CC1335" s="222"/>
      <c r="CD1335" s="222"/>
      <c r="CE1335" s="222"/>
      <c r="CF1335" s="49"/>
    </row>
    <row r="1336" spans="1:84" s="62" customFormat="1" ht="15" customHeight="1">
      <c r="A1336" s="49"/>
      <c r="B1336" s="2">
        <v>1282</v>
      </c>
      <c r="C1336" s="2">
        <v>201</v>
      </c>
      <c r="D1336" s="47" t="s">
        <v>1708</v>
      </c>
      <c r="E1336" s="47" t="s">
        <v>1589</v>
      </c>
      <c r="F1336" s="89" t="s">
        <v>2116</v>
      </c>
      <c r="G1336" s="48">
        <v>1957</v>
      </c>
      <c r="H1336" s="49" t="s">
        <v>36</v>
      </c>
      <c r="I1336" s="2" t="s">
        <v>38</v>
      </c>
      <c r="J1336" s="105">
        <f t="shared" si="99"/>
        <v>1</v>
      </c>
      <c r="K1336" s="249">
        <f t="shared" si="100"/>
        <v>1.23</v>
      </c>
      <c r="L1336" s="51">
        <f t="shared" si="101"/>
        <v>1</v>
      </c>
      <c r="M1336" s="52" t="str">
        <f t="shared" si="102"/>
        <v>nie</v>
      </c>
      <c r="N1336" s="106">
        <f>IF($M1336="ano",LARGE((Q1336,U1336,Y1336,AC1336,AG1336,AK1336,AO1336,AS1336,AW1336,BA1336,BE1336,BI1336,BM1336,BQ1336,BU1336,BY1336,CC1336),1)+LARGE((Q1336,U1336,Y1336,AC1336,AG1336,AK1336,AO1336,AS1336,AW1336,BA1336,BE1336,BI1336,BM1336,BQ1336,BU1336,BY1336,CC1336),2)+LARGE((Q1336,U1336,Y1336,AC1336,AG1336,AK1336,AO1336,AS1336,AW1336,BA1336,BE1336,BI1336,BM1336,BQ1336,BU1336,BY1336,CC1336),3)+LARGE((Q1336,U1336,Y1336,AC1336,AG1336,AK1336,AO1336,AS1336,AW1336,BA1336,BE1336,BI1336,BM1336,BQ1336,BU1336,BY1336,CC1336),4)+LARGE((Q1336,U1336,Y1336,AC1336,AG1336,AK1336,AO1336,AS1336,AW1336,BA1336,BE1336,BI1336,BM1336,BQ1336,BU1336,BY1336,CC1336),5),J1336)</f>
        <v>1</v>
      </c>
      <c r="O1336" s="250">
        <f>IF($M1336="ano",LARGE((S1336,W1336,AA1336,AE1336,AI1336,AM1336,AQ1336,AU1336,AY1336,BC1336,BG1336,BK1336,BO1336,BS1336,BW1336,CA1336,CE1336),1)+LARGE((S1336,W1336,AA1336,AE1336,AI1336,AM1336,AQ1336,AU1336,AY1336,BC1336,BG1336,BK1336,BO1336,BS1336,BW1336,CA1336,CE1336),2)+LARGE((S1336,W1336,AA1336,AE1336,AI1336,AM1336,AQ1336,AU1336,AY1336,BC1336,BG1336,BK1336,BO1336,BS1336,BW1336,CA1336,CE1336),3)+LARGE((S1336,W1336,AA1336,AE1336,AI1336,AM1336,AQ1336,AU1336,AY1336,BC1336,BG1336,BK1336,BO1336,BS1336,BW1336,CA1336,CE1336),4)+LARGE((S1336,W1336,AA1336,AE1336,AI1336,AM1336,AQ1336,AU1336,AY1336,BC1336,BG1336,BK1336,BO1336,BS1336,BW1336,CA1336,CE1336),5),K1336)</f>
        <v>1.23</v>
      </c>
      <c r="P1336" s="191"/>
      <c r="Q1336" s="192"/>
      <c r="R1336" s="192"/>
      <c r="S1336" s="193"/>
      <c r="T1336" s="194"/>
      <c r="U1336" s="195"/>
      <c r="V1336" s="195"/>
      <c r="W1336" s="196"/>
      <c r="X1336" s="197">
        <v>0.11081018518518519</v>
      </c>
      <c r="Y1336" s="261">
        <v>1</v>
      </c>
      <c r="Z1336" s="197">
        <v>9.0576245370370373E-2</v>
      </c>
      <c r="AA1336" s="261">
        <v>1.23</v>
      </c>
      <c r="AB1336" s="200"/>
      <c r="AC1336" s="201"/>
      <c r="AD1336" s="201"/>
      <c r="AE1336" s="202"/>
      <c r="AF1336" s="203"/>
      <c r="AG1336" s="204"/>
      <c r="AH1336" s="204"/>
      <c r="AI1336" s="205"/>
      <c r="AJ1336" s="200"/>
      <c r="AK1336" s="201" t="s">
        <v>247</v>
      </c>
      <c r="AL1336" s="201"/>
      <c r="AM1336" s="202"/>
      <c r="AN1336" s="206"/>
      <c r="AO1336" s="207" t="s">
        <v>247</v>
      </c>
      <c r="AP1336" s="207"/>
      <c r="AQ1336" s="208"/>
      <c r="AR1336" s="77"/>
      <c r="AS1336" s="60"/>
      <c r="AT1336" s="60"/>
      <c r="AU1336" s="202"/>
      <c r="AV1336" s="78"/>
      <c r="AW1336" s="231"/>
      <c r="AX1336" s="231"/>
      <c r="AY1336" s="253"/>
      <c r="AZ1336" s="64"/>
      <c r="BA1336" s="207"/>
      <c r="BB1336" s="207"/>
      <c r="BC1336" s="208"/>
      <c r="BD1336" s="210"/>
      <c r="BE1336" s="211"/>
      <c r="BF1336" s="211"/>
      <c r="BG1336" s="212"/>
      <c r="BH1336" s="213"/>
      <c r="BI1336" s="214"/>
      <c r="BJ1336" s="214"/>
      <c r="BK1336" s="215"/>
      <c r="BL1336" s="112"/>
      <c r="BM1336" s="233"/>
      <c r="BN1336" s="233"/>
      <c r="BO1336" s="255"/>
      <c r="BP1336" s="216"/>
      <c r="BQ1336" s="216"/>
      <c r="BR1336" s="216"/>
      <c r="BS1336" s="217"/>
      <c r="BT1336" s="218"/>
      <c r="BU1336" s="259"/>
      <c r="BV1336" s="259"/>
      <c r="BW1336" s="260"/>
      <c r="BX1336" s="219"/>
      <c r="BY1336" s="257"/>
      <c r="BZ1336" s="257"/>
      <c r="CA1336" s="257"/>
      <c r="CB1336" s="221"/>
      <c r="CC1336" s="222"/>
      <c r="CD1336" s="222"/>
      <c r="CE1336" s="222"/>
      <c r="CF1336" s="49"/>
    </row>
    <row r="1337" spans="1:84" s="62" customFormat="1" ht="15" customHeight="1">
      <c r="A1337" s="49"/>
      <c r="B1337" s="2">
        <v>1283</v>
      </c>
      <c r="C1337" s="2">
        <v>202</v>
      </c>
      <c r="D1337" s="49" t="s">
        <v>2075</v>
      </c>
      <c r="E1337" s="49" t="s">
        <v>2236</v>
      </c>
      <c r="F1337" s="93" t="s">
        <v>2076</v>
      </c>
      <c r="G1337" s="85">
        <v>1959</v>
      </c>
      <c r="H1337" s="49" t="s">
        <v>36</v>
      </c>
      <c r="I1337" s="49" t="s">
        <v>38</v>
      </c>
      <c r="J1337" s="105">
        <f t="shared" si="99"/>
        <v>1</v>
      </c>
      <c r="K1337" s="249">
        <f t="shared" si="100"/>
        <v>1.2</v>
      </c>
      <c r="L1337" s="51">
        <f t="shared" si="101"/>
        <v>1</v>
      </c>
      <c r="M1337" s="52" t="str">
        <f t="shared" si="102"/>
        <v>nie</v>
      </c>
      <c r="N1337" s="106">
        <f>IF($M1337="ano",LARGE((Q1337,U1337,Y1337,AC1337,AG1337,AK1337,AO1337,AS1337,AW1337,BA1337,BE1337,BI1337,BM1337,BQ1337,BU1337,BY1337,CC1337),1)+LARGE((Q1337,U1337,Y1337,AC1337,AG1337,AK1337,AO1337,AS1337,AW1337,BA1337,BE1337,BI1337,BM1337,BQ1337,BU1337,BY1337,CC1337),2)+LARGE((Q1337,U1337,Y1337,AC1337,AG1337,AK1337,AO1337,AS1337,AW1337,BA1337,BE1337,BI1337,BM1337,BQ1337,BU1337,BY1337,CC1337),3)+LARGE((Q1337,U1337,Y1337,AC1337,AG1337,AK1337,AO1337,AS1337,AW1337,BA1337,BE1337,BI1337,BM1337,BQ1337,BU1337,BY1337,CC1337),4)+LARGE((Q1337,U1337,Y1337,AC1337,AG1337,AK1337,AO1337,AS1337,AW1337,BA1337,BE1337,BI1337,BM1337,BQ1337,BU1337,BY1337,CC1337),5),J1337)</f>
        <v>1</v>
      </c>
      <c r="O1337" s="250">
        <f>IF($M1337="ano",LARGE((S1337,W1337,AA1337,AE1337,AI1337,AM1337,AQ1337,AU1337,AY1337,BC1337,BG1337,BK1337,BO1337,BS1337,BW1337,CA1337,CE1337),1)+LARGE((S1337,W1337,AA1337,AE1337,AI1337,AM1337,AQ1337,AU1337,AY1337,BC1337,BG1337,BK1337,BO1337,BS1337,BW1337,CA1337,CE1337),2)+LARGE((S1337,W1337,AA1337,AE1337,AI1337,AM1337,AQ1337,AU1337,AY1337,BC1337,BG1337,BK1337,BO1337,BS1337,BW1337,CA1337,CE1337),3)+LARGE((S1337,W1337,AA1337,AE1337,AI1337,AM1337,AQ1337,AU1337,AY1337,BC1337,BG1337,BK1337,BO1337,BS1337,BW1337,CA1337,CE1337),4)+LARGE((S1337,W1337,AA1337,AE1337,AI1337,AM1337,AQ1337,AU1337,AY1337,BC1337,BG1337,BK1337,BO1337,BS1337,BW1337,CA1337,CE1337),5),K1337)</f>
        <v>1.2</v>
      </c>
      <c r="P1337" s="191"/>
      <c r="Q1337" s="192"/>
      <c r="R1337" s="192"/>
      <c r="S1337" s="193"/>
      <c r="T1337" s="194"/>
      <c r="U1337" s="195"/>
      <c r="V1337" s="195"/>
      <c r="W1337" s="196"/>
      <c r="X1337" s="197">
        <v>0.11907407407407407</v>
      </c>
      <c r="Y1337" s="261">
        <v>1</v>
      </c>
      <c r="Z1337" s="197">
        <v>9.9926962962962954E-2</v>
      </c>
      <c r="AA1337" s="261">
        <v>1.2</v>
      </c>
      <c r="AB1337" s="200"/>
      <c r="AC1337" s="201"/>
      <c r="AD1337" s="201"/>
      <c r="AE1337" s="202"/>
      <c r="AF1337" s="203"/>
      <c r="AG1337" s="204"/>
      <c r="AH1337" s="204"/>
      <c r="AI1337" s="205"/>
      <c r="AJ1337" s="200"/>
      <c r="AK1337" s="201" t="s">
        <v>247</v>
      </c>
      <c r="AL1337" s="201"/>
      <c r="AM1337" s="202"/>
      <c r="AN1337" s="206"/>
      <c r="AO1337" s="207" t="s">
        <v>247</v>
      </c>
      <c r="AP1337" s="207"/>
      <c r="AQ1337" s="208"/>
      <c r="AR1337" s="77"/>
      <c r="AS1337" s="60"/>
      <c r="AT1337" s="60"/>
      <c r="AU1337" s="202"/>
      <c r="AV1337" s="78"/>
      <c r="AW1337" s="231"/>
      <c r="AX1337" s="231"/>
      <c r="AY1337" s="253"/>
      <c r="AZ1337" s="64"/>
      <c r="BA1337" s="207"/>
      <c r="BB1337" s="207"/>
      <c r="BC1337" s="208"/>
      <c r="BD1337" s="210"/>
      <c r="BE1337" s="211"/>
      <c r="BF1337" s="211"/>
      <c r="BG1337" s="212"/>
      <c r="BH1337" s="213"/>
      <c r="BI1337" s="214"/>
      <c r="BJ1337" s="214"/>
      <c r="BK1337" s="215"/>
      <c r="BL1337" s="112"/>
      <c r="BM1337" s="233"/>
      <c r="BN1337" s="233"/>
      <c r="BO1337" s="255"/>
      <c r="BP1337" s="216"/>
      <c r="BQ1337" s="216"/>
      <c r="BR1337" s="216"/>
      <c r="BS1337" s="217"/>
      <c r="BT1337" s="218"/>
      <c r="BU1337" s="259"/>
      <c r="BV1337" s="259"/>
      <c r="BW1337" s="260"/>
      <c r="BX1337" s="219"/>
      <c r="BY1337" s="257"/>
      <c r="BZ1337" s="257"/>
      <c r="CA1337" s="257"/>
      <c r="CB1337" s="221"/>
      <c r="CC1337" s="222"/>
      <c r="CD1337" s="222"/>
      <c r="CE1337" s="222"/>
      <c r="CF1337" s="49"/>
    </row>
    <row r="1338" spans="1:84" s="62" customFormat="1" ht="15" customHeight="1">
      <c r="A1338" s="49"/>
      <c r="B1338" s="2">
        <v>1289</v>
      </c>
      <c r="C1338" s="2">
        <v>203</v>
      </c>
      <c r="D1338" s="47" t="s">
        <v>2237</v>
      </c>
      <c r="E1338" s="47" t="s">
        <v>1729</v>
      </c>
      <c r="F1338" s="89" t="s">
        <v>2244</v>
      </c>
      <c r="G1338" s="48">
        <v>2000</v>
      </c>
      <c r="H1338" s="49" t="s">
        <v>36</v>
      </c>
      <c r="I1338" s="2" t="s">
        <v>38</v>
      </c>
      <c r="J1338" s="105">
        <f t="shared" si="99"/>
        <v>1</v>
      </c>
      <c r="K1338" s="249">
        <f t="shared" si="100"/>
        <v>1.1200000000000001</v>
      </c>
      <c r="L1338" s="51">
        <f t="shared" si="101"/>
        <v>1</v>
      </c>
      <c r="M1338" s="52" t="str">
        <f t="shared" si="102"/>
        <v>nie</v>
      </c>
      <c r="N1338" s="106">
        <f>IF($M1338="ano",LARGE((Q1338,U1338,Y1338,AC1338,AG1338,AK1338,AO1338,AS1338,AW1338,BA1338,BE1338,BI1338,BM1338,BQ1338,BU1338,BY1338,CC1338),1)+LARGE((Q1338,U1338,Y1338,AC1338,AG1338,AK1338,AO1338,AS1338,AW1338,BA1338,BE1338,BI1338,BM1338,BQ1338,BU1338,BY1338,CC1338),2)+LARGE((Q1338,U1338,Y1338,AC1338,AG1338,AK1338,AO1338,AS1338,AW1338,BA1338,BE1338,BI1338,BM1338,BQ1338,BU1338,BY1338,CC1338),3)+LARGE((Q1338,U1338,Y1338,AC1338,AG1338,AK1338,AO1338,AS1338,AW1338,BA1338,BE1338,BI1338,BM1338,BQ1338,BU1338,BY1338,CC1338),4)+LARGE((Q1338,U1338,Y1338,AC1338,AG1338,AK1338,AO1338,AS1338,AW1338,BA1338,BE1338,BI1338,BM1338,BQ1338,BU1338,BY1338,CC1338),5),J1338)</f>
        <v>1</v>
      </c>
      <c r="O1338" s="250">
        <f>IF($M1338="ano",LARGE((S1338,W1338,AA1338,AE1338,AI1338,AM1338,AQ1338,AU1338,AY1338,BC1338,BG1338,BK1338,BO1338,BS1338,BW1338,CA1338,CE1338),1)+LARGE((S1338,W1338,AA1338,AE1338,AI1338,AM1338,AQ1338,AU1338,AY1338,BC1338,BG1338,BK1338,BO1338,BS1338,BW1338,CA1338,CE1338),2)+LARGE((S1338,W1338,AA1338,AE1338,AI1338,AM1338,AQ1338,AU1338,AY1338,BC1338,BG1338,BK1338,BO1338,BS1338,BW1338,CA1338,CE1338),3)+LARGE((S1338,W1338,AA1338,AE1338,AI1338,AM1338,AQ1338,AU1338,AY1338,BC1338,BG1338,BK1338,BO1338,BS1338,BW1338,CA1338,CE1338),4)+LARGE((S1338,W1338,AA1338,AE1338,AI1338,AM1338,AQ1338,AU1338,AY1338,BC1338,BG1338,BK1338,BO1338,BS1338,BW1338,CA1338,CE1338),5),K1338)</f>
        <v>1.1200000000000001</v>
      </c>
      <c r="P1338" s="191"/>
      <c r="Q1338" s="192"/>
      <c r="R1338" s="192"/>
      <c r="S1338" s="193"/>
      <c r="T1338" s="194"/>
      <c r="U1338" s="195"/>
      <c r="V1338" s="195"/>
      <c r="W1338" s="196"/>
      <c r="X1338" s="197">
        <v>0.11813657407407407</v>
      </c>
      <c r="Y1338" s="261">
        <v>1</v>
      </c>
      <c r="Z1338" s="197">
        <v>0.10640561226851851</v>
      </c>
      <c r="AA1338" s="261">
        <v>1.1200000000000001</v>
      </c>
      <c r="AB1338" s="200"/>
      <c r="AC1338" s="201"/>
      <c r="AD1338" s="201"/>
      <c r="AE1338" s="202"/>
      <c r="AF1338" s="203"/>
      <c r="AG1338" s="204"/>
      <c r="AH1338" s="204"/>
      <c r="AI1338" s="205"/>
      <c r="AJ1338" s="200"/>
      <c r="AK1338" s="201"/>
      <c r="AL1338" s="201"/>
      <c r="AM1338" s="202"/>
      <c r="AN1338" s="206"/>
      <c r="AO1338" s="207" t="s">
        <v>247</v>
      </c>
      <c r="AP1338" s="207"/>
      <c r="AQ1338" s="208"/>
      <c r="AR1338" s="77"/>
      <c r="AS1338" s="60"/>
      <c r="AT1338" s="60"/>
      <c r="AU1338" s="202"/>
      <c r="AV1338" s="78"/>
      <c r="AW1338" s="231"/>
      <c r="AX1338" s="231"/>
      <c r="AY1338" s="253"/>
      <c r="AZ1338" s="64"/>
      <c r="BA1338" s="207"/>
      <c r="BB1338" s="207"/>
      <c r="BC1338" s="208"/>
      <c r="BD1338" s="210"/>
      <c r="BE1338" s="211"/>
      <c r="BF1338" s="211"/>
      <c r="BG1338" s="212"/>
      <c r="BH1338" s="213"/>
      <c r="BI1338" s="214"/>
      <c r="BJ1338" s="214"/>
      <c r="BK1338" s="215"/>
      <c r="BL1338" s="112"/>
      <c r="BM1338" s="233"/>
      <c r="BN1338" s="233"/>
      <c r="BO1338" s="255"/>
      <c r="BP1338" s="216"/>
      <c r="BQ1338" s="216"/>
      <c r="BR1338" s="216"/>
      <c r="BS1338" s="217"/>
      <c r="BT1338" s="218"/>
      <c r="BU1338" s="259"/>
      <c r="BV1338" s="259"/>
      <c r="BW1338" s="260"/>
      <c r="BX1338" s="219"/>
      <c r="BY1338" s="257"/>
      <c r="BZ1338" s="257"/>
      <c r="CA1338" s="257"/>
      <c r="CB1338" s="221"/>
      <c r="CC1338" s="222"/>
      <c r="CD1338" s="222"/>
      <c r="CE1338" s="222"/>
      <c r="CF1338" s="49"/>
    </row>
    <row r="1339" spans="1:84" s="62" customFormat="1" ht="15" customHeight="1">
      <c r="A1339" s="49"/>
      <c r="B1339" s="2">
        <v>1290</v>
      </c>
      <c r="C1339" s="2">
        <v>204</v>
      </c>
      <c r="D1339" s="47" t="s">
        <v>1715</v>
      </c>
      <c r="E1339" s="47" t="s">
        <v>2498</v>
      </c>
      <c r="F1339" s="89" t="s">
        <v>1542</v>
      </c>
      <c r="G1339" s="48">
        <v>1964</v>
      </c>
      <c r="H1339" s="49" t="s">
        <v>36</v>
      </c>
      <c r="I1339" s="2" t="s">
        <v>38</v>
      </c>
      <c r="J1339" s="105">
        <f t="shared" si="99"/>
        <v>1</v>
      </c>
      <c r="K1339" s="249">
        <f t="shared" si="100"/>
        <v>1.1200000000000001</v>
      </c>
      <c r="L1339" s="51">
        <f t="shared" si="101"/>
        <v>1</v>
      </c>
      <c r="M1339" s="52" t="str">
        <f t="shared" si="102"/>
        <v>nie</v>
      </c>
      <c r="N1339" s="106">
        <f>IF($M1339="ano",LARGE((Q1339,U1339,Y1339,AC1339,AG1339,AK1339,AO1339,AS1339,AW1339,BA1339,BE1339,BI1339,BM1339,BQ1339,BU1339,BY1339,CC1339),1)+LARGE((Q1339,U1339,Y1339,AC1339,AG1339,AK1339,AO1339,AS1339,AW1339,BA1339,BE1339,BI1339,BM1339,BQ1339,BU1339,BY1339,CC1339),2)+LARGE((Q1339,U1339,Y1339,AC1339,AG1339,AK1339,AO1339,AS1339,AW1339,BA1339,BE1339,BI1339,BM1339,BQ1339,BU1339,BY1339,CC1339),3)+LARGE((Q1339,U1339,Y1339,AC1339,AG1339,AK1339,AO1339,AS1339,AW1339,BA1339,BE1339,BI1339,BM1339,BQ1339,BU1339,BY1339,CC1339),4)+LARGE((Q1339,U1339,Y1339,AC1339,AG1339,AK1339,AO1339,AS1339,AW1339,BA1339,BE1339,BI1339,BM1339,BQ1339,BU1339,BY1339,CC1339),5),J1339)</f>
        <v>1</v>
      </c>
      <c r="O1339" s="250">
        <f>IF($M1339="ano",LARGE((S1339,W1339,AA1339,AE1339,AI1339,AM1339,AQ1339,AU1339,AY1339,BC1339,BG1339,BK1339,BO1339,BS1339,BW1339,CA1339,CE1339),1)+LARGE((S1339,W1339,AA1339,AE1339,AI1339,AM1339,AQ1339,AU1339,AY1339,BC1339,BG1339,BK1339,BO1339,BS1339,BW1339,CA1339,CE1339),2)+LARGE((S1339,W1339,AA1339,AE1339,AI1339,AM1339,AQ1339,AU1339,AY1339,BC1339,BG1339,BK1339,BO1339,BS1339,BW1339,CA1339,CE1339),3)+LARGE((S1339,W1339,AA1339,AE1339,AI1339,AM1339,AQ1339,AU1339,AY1339,BC1339,BG1339,BK1339,BO1339,BS1339,BW1339,CA1339,CE1339),4)+LARGE((S1339,W1339,AA1339,AE1339,AI1339,AM1339,AQ1339,AU1339,AY1339,BC1339,BG1339,BK1339,BO1339,BS1339,BW1339,CA1339,CE1339),5),K1339)</f>
        <v>1.1200000000000001</v>
      </c>
      <c r="P1339" s="191"/>
      <c r="Q1339" s="192"/>
      <c r="R1339" s="192"/>
      <c r="S1339" s="193"/>
      <c r="T1339" s="194">
        <v>0.21351851851851852</v>
      </c>
      <c r="U1339" s="256">
        <v>1</v>
      </c>
      <c r="V1339" s="194">
        <v>0.19082150000000001</v>
      </c>
      <c r="W1339" s="256">
        <v>1.1200000000000001</v>
      </c>
      <c r="X1339" s="197"/>
      <c r="Y1339" s="198" t="s">
        <v>247</v>
      </c>
      <c r="Z1339" s="198"/>
      <c r="AA1339" s="199" t="s">
        <v>247</v>
      </c>
      <c r="AB1339" s="200"/>
      <c r="AC1339" s="201"/>
      <c r="AD1339" s="201"/>
      <c r="AE1339" s="202"/>
      <c r="AF1339" s="203"/>
      <c r="AG1339" s="204"/>
      <c r="AH1339" s="204"/>
      <c r="AI1339" s="205"/>
      <c r="AJ1339" s="200"/>
      <c r="AK1339" s="201"/>
      <c r="AL1339" s="201"/>
      <c r="AM1339" s="202"/>
      <c r="AN1339" s="206"/>
      <c r="AO1339" s="207" t="s">
        <v>247</v>
      </c>
      <c r="AP1339" s="207"/>
      <c r="AQ1339" s="208"/>
      <c r="AR1339" s="77"/>
      <c r="AS1339" s="60"/>
      <c r="AT1339" s="60"/>
      <c r="AU1339" s="202"/>
      <c r="AV1339" s="78"/>
      <c r="AW1339" s="231"/>
      <c r="AX1339" s="231"/>
      <c r="AY1339" s="253"/>
      <c r="AZ1339" s="64"/>
      <c r="BA1339" s="207"/>
      <c r="BB1339" s="207"/>
      <c r="BC1339" s="208"/>
      <c r="BD1339" s="210"/>
      <c r="BE1339" s="211"/>
      <c r="BF1339" s="211"/>
      <c r="BG1339" s="212"/>
      <c r="BH1339" s="213"/>
      <c r="BI1339" s="214"/>
      <c r="BJ1339" s="214"/>
      <c r="BK1339" s="215"/>
      <c r="BL1339" s="112"/>
      <c r="BM1339" s="233"/>
      <c r="BN1339" s="233"/>
      <c r="BO1339" s="255"/>
      <c r="BP1339" s="216"/>
      <c r="BQ1339" s="216"/>
      <c r="BR1339" s="216"/>
      <c r="BS1339" s="217"/>
      <c r="BT1339" s="218"/>
      <c r="BU1339" s="259"/>
      <c r="BV1339" s="259"/>
      <c r="BW1339" s="260"/>
      <c r="BX1339" s="219"/>
      <c r="BY1339" s="257"/>
      <c r="BZ1339" s="257"/>
      <c r="CA1339" s="257"/>
      <c r="CB1339" s="221"/>
      <c r="CC1339" s="222"/>
      <c r="CD1339" s="222"/>
      <c r="CE1339" s="222"/>
      <c r="CF1339" s="49"/>
    </row>
    <row r="1340" spans="1:84" s="62" customFormat="1" ht="15" customHeight="1">
      <c r="A1340" s="49"/>
      <c r="B1340" s="2">
        <v>1293</v>
      </c>
      <c r="C1340" s="2">
        <v>205</v>
      </c>
      <c r="D1340" s="49" t="s">
        <v>2004</v>
      </c>
      <c r="E1340" s="49" t="s">
        <v>2003</v>
      </c>
      <c r="F1340" s="93" t="s">
        <v>1542</v>
      </c>
      <c r="G1340" s="85">
        <v>1966</v>
      </c>
      <c r="H1340" s="49" t="s">
        <v>36</v>
      </c>
      <c r="I1340" s="2" t="str">
        <f>IF(G1340&lt;=1953,"Z60",IF(G1340&lt;=1963,"Z50",IF(G1340&lt;=1973,"Z40","Z")))</f>
        <v>Z40</v>
      </c>
      <c r="J1340" s="105">
        <f t="shared" si="99"/>
        <v>1</v>
      </c>
      <c r="K1340" s="249">
        <f t="shared" si="100"/>
        <v>1.1000000000000001</v>
      </c>
      <c r="L1340" s="51">
        <f t="shared" si="101"/>
        <v>1</v>
      </c>
      <c r="M1340" s="52" t="str">
        <f t="shared" si="102"/>
        <v>nie</v>
      </c>
      <c r="N1340" s="106">
        <f>IF($M1340="ano",LARGE((Q1340,U1340,Y1340,AC1340,AG1340,AK1340,AO1340,AS1340,AW1340,BA1340,BE1340,BI1340,BM1340,BQ1340,BU1340,BY1340,CC1340),1)+LARGE((Q1340,U1340,Y1340,AC1340,AG1340,AK1340,AO1340,AS1340,AW1340,BA1340,BE1340,BI1340,BM1340,BQ1340,BU1340,BY1340,CC1340),2)+LARGE((Q1340,U1340,Y1340,AC1340,AG1340,AK1340,AO1340,AS1340,AW1340,BA1340,BE1340,BI1340,BM1340,BQ1340,BU1340,BY1340,CC1340),3)+LARGE((Q1340,U1340,Y1340,AC1340,AG1340,AK1340,AO1340,AS1340,AW1340,BA1340,BE1340,BI1340,BM1340,BQ1340,BU1340,BY1340,CC1340),4)+LARGE((Q1340,U1340,Y1340,AC1340,AG1340,AK1340,AO1340,AS1340,AW1340,BA1340,BE1340,BI1340,BM1340,BQ1340,BU1340,BY1340,CC1340),5),J1340)</f>
        <v>1</v>
      </c>
      <c r="O1340" s="250">
        <f>IF($M1340="ano",LARGE((S1340,W1340,AA1340,AE1340,AI1340,AM1340,AQ1340,AU1340,AY1340,BC1340,BG1340,BK1340,BO1340,BS1340,BW1340,CA1340,CE1340),1)+LARGE((S1340,W1340,AA1340,AE1340,AI1340,AM1340,AQ1340,AU1340,AY1340,BC1340,BG1340,BK1340,BO1340,BS1340,BW1340,CA1340,CE1340),2)+LARGE((S1340,W1340,AA1340,AE1340,AI1340,AM1340,AQ1340,AU1340,AY1340,BC1340,BG1340,BK1340,BO1340,BS1340,BW1340,CA1340,CE1340),3)+LARGE((S1340,W1340,AA1340,AE1340,AI1340,AM1340,AQ1340,AU1340,AY1340,BC1340,BG1340,BK1340,BO1340,BS1340,BW1340,CA1340,CE1340),4)+LARGE((S1340,W1340,AA1340,AE1340,AI1340,AM1340,AQ1340,AU1340,AY1340,BC1340,BG1340,BK1340,BO1340,BS1340,BW1340,CA1340,CE1340),5),K1340)</f>
        <v>1.1000000000000001</v>
      </c>
      <c r="P1340" s="191"/>
      <c r="Q1340" s="192"/>
      <c r="R1340" s="192"/>
      <c r="S1340" s="193"/>
      <c r="T1340" s="194"/>
      <c r="U1340" s="195"/>
      <c r="V1340" s="195"/>
      <c r="W1340" s="196"/>
      <c r="X1340" s="197">
        <v>0.10350694444444446</v>
      </c>
      <c r="Y1340" s="261">
        <v>1</v>
      </c>
      <c r="Z1340" s="197">
        <v>9.4594996527777794E-2</v>
      </c>
      <c r="AA1340" s="261">
        <v>1.1000000000000001</v>
      </c>
      <c r="AB1340" s="200"/>
      <c r="AC1340" s="201"/>
      <c r="AD1340" s="201"/>
      <c r="AE1340" s="202"/>
      <c r="AF1340" s="203"/>
      <c r="AG1340" s="204"/>
      <c r="AH1340" s="204"/>
      <c r="AI1340" s="205"/>
      <c r="AJ1340" s="200"/>
      <c r="AK1340" s="201" t="s">
        <v>247</v>
      </c>
      <c r="AL1340" s="201"/>
      <c r="AM1340" s="202"/>
      <c r="AN1340" s="206"/>
      <c r="AO1340" s="207" t="s">
        <v>247</v>
      </c>
      <c r="AP1340" s="207"/>
      <c r="AQ1340" s="208"/>
      <c r="AR1340" s="77"/>
      <c r="AS1340" s="60"/>
      <c r="AT1340" s="60"/>
      <c r="AU1340" s="202"/>
      <c r="AV1340" s="78"/>
      <c r="AW1340" s="231"/>
      <c r="AX1340" s="231"/>
      <c r="AY1340" s="253"/>
      <c r="AZ1340" s="64"/>
      <c r="BA1340" s="207"/>
      <c r="BB1340" s="207"/>
      <c r="BC1340" s="208"/>
      <c r="BD1340" s="210"/>
      <c r="BE1340" s="211"/>
      <c r="BF1340" s="211"/>
      <c r="BG1340" s="212"/>
      <c r="BH1340" s="213"/>
      <c r="BI1340" s="214"/>
      <c r="BJ1340" s="214"/>
      <c r="BK1340" s="215"/>
      <c r="BL1340" s="112"/>
      <c r="BM1340" s="233"/>
      <c r="BN1340" s="233"/>
      <c r="BO1340" s="255"/>
      <c r="BP1340" s="216"/>
      <c r="BQ1340" s="216"/>
      <c r="BR1340" s="216"/>
      <c r="BS1340" s="217"/>
      <c r="BT1340" s="218"/>
      <c r="BU1340" s="259"/>
      <c r="BV1340" s="259"/>
      <c r="BW1340" s="260"/>
      <c r="BX1340" s="219"/>
      <c r="BY1340" s="257"/>
      <c r="BZ1340" s="257"/>
      <c r="CA1340" s="257"/>
      <c r="CB1340" s="221"/>
      <c r="CC1340" s="222"/>
      <c r="CD1340" s="222"/>
      <c r="CE1340" s="222"/>
      <c r="CF1340" s="49"/>
    </row>
    <row r="1341" spans="1:84" s="62" customFormat="1" ht="15" customHeight="1">
      <c r="A1341" s="49"/>
      <c r="B1341" s="2">
        <v>1294</v>
      </c>
      <c r="C1341" s="2">
        <v>206</v>
      </c>
      <c r="D1341" s="49" t="s">
        <v>2495</v>
      </c>
      <c r="E1341" s="49" t="s">
        <v>2133</v>
      </c>
      <c r="F1341" s="93" t="s">
        <v>2496</v>
      </c>
      <c r="G1341" s="85">
        <v>1967</v>
      </c>
      <c r="H1341" s="49" t="s">
        <v>36</v>
      </c>
      <c r="I1341" s="49" t="s">
        <v>38</v>
      </c>
      <c r="J1341" s="105">
        <f t="shared" si="99"/>
        <v>1</v>
      </c>
      <c r="K1341" s="249">
        <f t="shared" si="100"/>
        <v>1.0900000000000001</v>
      </c>
      <c r="L1341" s="51">
        <f t="shared" si="101"/>
        <v>1</v>
      </c>
      <c r="M1341" s="52" t="str">
        <f t="shared" si="102"/>
        <v>nie</v>
      </c>
      <c r="N1341" s="106">
        <f>IF($M1341="ano",LARGE((Q1341,U1341,Y1341,AC1341,AG1341,AK1341,AO1341,AS1341,AW1341,BA1341,BE1341,BI1341,BM1341,BQ1341,BU1341,BY1341,CC1341),1)+LARGE((Q1341,U1341,Y1341,AC1341,AG1341,AK1341,AO1341,AS1341,AW1341,BA1341,BE1341,BI1341,BM1341,BQ1341,BU1341,BY1341,CC1341),2)+LARGE((Q1341,U1341,Y1341,AC1341,AG1341,AK1341,AO1341,AS1341,AW1341,BA1341,BE1341,BI1341,BM1341,BQ1341,BU1341,BY1341,CC1341),3)+LARGE((Q1341,U1341,Y1341,AC1341,AG1341,AK1341,AO1341,AS1341,AW1341,BA1341,BE1341,BI1341,BM1341,BQ1341,BU1341,BY1341,CC1341),4)+LARGE((Q1341,U1341,Y1341,AC1341,AG1341,AK1341,AO1341,AS1341,AW1341,BA1341,BE1341,BI1341,BM1341,BQ1341,BU1341,BY1341,CC1341),5),J1341)</f>
        <v>1</v>
      </c>
      <c r="O1341" s="250">
        <f>IF($M1341="ano",LARGE((S1341,W1341,AA1341,AE1341,AI1341,AM1341,AQ1341,AU1341,AY1341,BC1341,BG1341,BK1341,BO1341,BS1341,BW1341,CA1341,CE1341),1)+LARGE((S1341,W1341,AA1341,AE1341,AI1341,AM1341,AQ1341,AU1341,AY1341,BC1341,BG1341,BK1341,BO1341,BS1341,BW1341,CA1341,CE1341),2)+LARGE((S1341,W1341,AA1341,AE1341,AI1341,AM1341,AQ1341,AU1341,AY1341,BC1341,BG1341,BK1341,BO1341,BS1341,BW1341,CA1341,CE1341),3)+LARGE((S1341,W1341,AA1341,AE1341,AI1341,AM1341,AQ1341,AU1341,AY1341,BC1341,BG1341,BK1341,BO1341,BS1341,BW1341,CA1341,CE1341),4)+LARGE((S1341,W1341,AA1341,AE1341,AI1341,AM1341,AQ1341,AU1341,AY1341,BC1341,BG1341,BK1341,BO1341,BS1341,BW1341,CA1341,CE1341),5),K1341)</f>
        <v>1.0900000000000001</v>
      </c>
      <c r="P1341" s="191"/>
      <c r="Q1341" s="192"/>
      <c r="R1341" s="192"/>
      <c r="S1341" s="193"/>
      <c r="T1341" s="194">
        <v>0.21349537037037036</v>
      </c>
      <c r="U1341" s="256">
        <v>1</v>
      </c>
      <c r="V1341" s="194">
        <v>0.19709892592592593</v>
      </c>
      <c r="W1341" s="256">
        <v>1.0900000000000001</v>
      </c>
      <c r="X1341" s="197"/>
      <c r="Y1341" s="198" t="s">
        <v>247</v>
      </c>
      <c r="Z1341" s="198"/>
      <c r="AA1341" s="199" t="s">
        <v>247</v>
      </c>
      <c r="AB1341" s="200"/>
      <c r="AC1341" s="201"/>
      <c r="AD1341" s="201"/>
      <c r="AE1341" s="202"/>
      <c r="AF1341" s="203"/>
      <c r="AG1341" s="204"/>
      <c r="AH1341" s="204"/>
      <c r="AI1341" s="205"/>
      <c r="AJ1341" s="200"/>
      <c r="AK1341" s="201"/>
      <c r="AL1341" s="201"/>
      <c r="AM1341" s="202"/>
      <c r="AN1341" s="206"/>
      <c r="AO1341" s="207" t="s">
        <v>247</v>
      </c>
      <c r="AP1341" s="207"/>
      <c r="AQ1341" s="208"/>
      <c r="AR1341" s="77"/>
      <c r="AS1341" s="60"/>
      <c r="AT1341" s="60"/>
      <c r="AU1341" s="202"/>
      <c r="AV1341" s="78"/>
      <c r="AW1341" s="231"/>
      <c r="AX1341" s="231"/>
      <c r="AY1341" s="253"/>
      <c r="AZ1341" s="64"/>
      <c r="BA1341" s="207"/>
      <c r="BB1341" s="207"/>
      <c r="BC1341" s="208"/>
      <c r="BD1341" s="210"/>
      <c r="BE1341" s="211"/>
      <c r="BF1341" s="211"/>
      <c r="BG1341" s="212"/>
      <c r="BH1341" s="213"/>
      <c r="BI1341" s="214"/>
      <c r="BJ1341" s="214"/>
      <c r="BK1341" s="215"/>
      <c r="BL1341" s="112"/>
      <c r="BM1341" s="233"/>
      <c r="BN1341" s="233"/>
      <c r="BO1341" s="255"/>
      <c r="BP1341" s="216"/>
      <c r="BQ1341" s="216"/>
      <c r="BR1341" s="216"/>
      <c r="BS1341" s="217"/>
      <c r="BT1341" s="218"/>
      <c r="BU1341" s="259"/>
      <c r="BV1341" s="259"/>
      <c r="BW1341" s="260"/>
      <c r="BX1341" s="219"/>
      <c r="BY1341" s="257"/>
      <c r="BZ1341" s="257"/>
      <c r="CA1341" s="257"/>
      <c r="CB1341" s="221"/>
      <c r="CC1341" s="222"/>
      <c r="CD1341" s="222"/>
      <c r="CE1341" s="222"/>
      <c r="CF1341" s="49"/>
    </row>
    <row r="1342" spans="1:84" s="62" customFormat="1" ht="15" customHeight="1">
      <c r="A1342" s="49"/>
      <c r="B1342" s="2">
        <v>1295</v>
      </c>
      <c r="C1342" s="2">
        <v>207</v>
      </c>
      <c r="D1342" s="47" t="s">
        <v>2234</v>
      </c>
      <c r="E1342" s="47" t="s">
        <v>1508</v>
      </c>
      <c r="F1342" s="89" t="s">
        <v>2235</v>
      </c>
      <c r="G1342" s="48">
        <v>1999</v>
      </c>
      <c r="H1342" s="49" t="s">
        <v>36</v>
      </c>
      <c r="I1342" s="2" t="s">
        <v>38</v>
      </c>
      <c r="J1342" s="105">
        <f t="shared" si="99"/>
        <v>1</v>
      </c>
      <c r="K1342" s="249">
        <f t="shared" si="100"/>
        <v>1.0900000000000001</v>
      </c>
      <c r="L1342" s="51">
        <f t="shared" si="101"/>
        <v>1</v>
      </c>
      <c r="M1342" s="52" t="str">
        <f t="shared" si="102"/>
        <v>nie</v>
      </c>
      <c r="N1342" s="106">
        <f>IF($M1342="ano",LARGE((Q1342,U1342,Y1342,AC1342,AG1342,AK1342,AO1342,AS1342,AW1342,BA1342,BE1342,BI1342,BM1342,BQ1342,BU1342,BY1342,CC1342),1)+LARGE((Q1342,U1342,Y1342,AC1342,AG1342,AK1342,AO1342,AS1342,AW1342,BA1342,BE1342,BI1342,BM1342,BQ1342,BU1342,BY1342,CC1342),2)+LARGE((Q1342,U1342,Y1342,AC1342,AG1342,AK1342,AO1342,AS1342,AW1342,BA1342,BE1342,BI1342,BM1342,BQ1342,BU1342,BY1342,CC1342),3)+LARGE((Q1342,U1342,Y1342,AC1342,AG1342,AK1342,AO1342,AS1342,AW1342,BA1342,BE1342,BI1342,BM1342,BQ1342,BU1342,BY1342,CC1342),4)+LARGE((Q1342,U1342,Y1342,AC1342,AG1342,AK1342,AO1342,AS1342,AW1342,BA1342,BE1342,BI1342,BM1342,BQ1342,BU1342,BY1342,CC1342),5),J1342)</f>
        <v>1</v>
      </c>
      <c r="O1342" s="250">
        <f>IF($M1342="ano",LARGE((S1342,W1342,AA1342,AE1342,AI1342,AM1342,AQ1342,AU1342,AY1342,BC1342,BG1342,BK1342,BO1342,BS1342,BW1342,CA1342,CE1342),1)+LARGE((S1342,W1342,AA1342,AE1342,AI1342,AM1342,AQ1342,AU1342,AY1342,BC1342,BG1342,BK1342,BO1342,BS1342,BW1342,CA1342,CE1342),2)+LARGE((S1342,W1342,AA1342,AE1342,AI1342,AM1342,AQ1342,AU1342,AY1342,BC1342,BG1342,BK1342,BO1342,BS1342,BW1342,CA1342,CE1342),3)+LARGE((S1342,W1342,AA1342,AE1342,AI1342,AM1342,AQ1342,AU1342,AY1342,BC1342,BG1342,BK1342,BO1342,BS1342,BW1342,CA1342,CE1342),4)+LARGE((S1342,W1342,AA1342,AE1342,AI1342,AM1342,AQ1342,AU1342,AY1342,BC1342,BG1342,BK1342,BO1342,BS1342,BW1342,CA1342,CE1342),5),K1342)</f>
        <v>1.0900000000000001</v>
      </c>
      <c r="P1342" s="191"/>
      <c r="Q1342" s="192"/>
      <c r="R1342" s="192"/>
      <c r="S1342" s="193"/>
      <c r="T1342" s="194"/>
      <c r="U1342" s="195"/>
      <c r="V1342" s="195"/>
      <c r="W1342" s="196"/>
      <c r="X1342" s="197">
        <v>0.11763888888888889</v>
      </c>
      <c r="Y1342" s="261">
        <v>1</v>
      </c>
      <c r="Z1342" s="197">
        <v>0.10828659722222223</v>
      </c>
      <c r="AA1342" s="261">
        <v>1.0900000000000001</v>
      </c>
      <c r="AB1342" s="200"/>
      <c r="AC1342" s="201"/>
      <c r="AD1342" s="201"/>
      <c r="AE1342" s="202"/>
      <c r="AF1342" s="203"/>
      <c r="AG1342" s="204"/>
      <c r="AH1342" s="204"/>
      <c r="AI1342" s="205"/>
      <c r="AJ1342" s="200"/>
      <c r="AK1342" s="201"/>
      <c r="AL1342" s="201"/>
      <c r="AM1342" s="202"/>
      <c r="AN1342" s="206"/>
      <c r="AO1342" s="207" t="s">
        <v>247</v>
      </c>
      <c r="AP1342" s="207"/>
      <c r="AQ1342" s="208"/>
      <c r="AR1342" s="77"/>
      <c r="AS1342" s="60"/>
      <c r="AT1342" s="60"/>
      <c r="AU1342" s="202"/>
      <c r="AV1342" s="78"/>
      <c r="AW1342" s="231"/>
      <c r="AX1342" s="231"/>
      <c r="AY1342" s="253"/>
      <c r="AZ1342" s="64"/>
      <c r="BA1342" s="207"/>
      <c r="BB1342" s="207"/>
      <c r="BC1342" s="208"/>
      <c r="BD1342" s="210"/>
      <c r="BE1342" s="211"/>
      <c r="BF1342" s="211"/>
      <c r="BG1342" s="212"/>
      <c r="BH1342" s="213"/>
      <c r="BI1342" s="214"/>
      <c r="BJ1342" s="214"/>
      <c r="BK1342" s="215"/>
      <c r="BL1342" s="112"/>
      <c r="BM1342" s="233"/>
      <c r="BN1342" s="233"/>
      <c r="BO1342" s="255"/>
      <c r="BP1342" s="216"/>
      <c r="BQ1342" s="216"/>
      <c r="BR1342" s="216"/>
      <c r="BS1342" s="217"/>
      <c r="BT1342" s="218"/>
      <c r="BU1342" s="259"/>
      <c r="BV1342" s="259"/>
      <c r="BW1342" s="260"/>
      <c r="BX1342" s="219"/>
      <c r="BY1342" s="257"/>
      <c r="BZ1342" s="257"/>
      <c r="CA1342" s="257"/>
      <c r="CB1342" s="221"/>
      <c r="CC1342" s="222"/>
      <c r="CD1342" s="222"/>
      <c r="CE1342" s="222"/>
      <c r="CF1342" s="49"/>
    </row>
    <row r="1343" spans="1:84" s="62" customFormat="1" ht="15" customHeight="1">
      <c r="A1343" s="49"/>
      <c r="B1343" s="2">
        <v>1296</v>
      </c>
      <c r="C1343" s="2">
        <v>208</v>
      </c>
      <c r="D1343" s="47" t="s">
        <v>2218</v>
      </c>
      <c r="E1343" s="47" t="s">
        <v>2217</v>
      </c>
      <c r="F1343" s="89" t="s">
        <v>2219</v>
      </c>
      <c r="G1343" s="82">
        <v>1968</v>
      </c>
      <c r="H1343" s="49" t="s">
        <v>36</v>
      </c>
      <c r="I1343" s="2" t="s">
        <v>38</v>
      </c>
      <c r="J1343" s="105">
        <f t="shared" si="99"/>
        <v>1</v>
      </c>
      <c r="K1343" s="249">
        <f t="shared" si="100"/>
        <v>1.08</v>
      </c>
      <c r="L1343" s="51">
        <f t="shared" si="101"/>
        <v>1</v>
      </c>
      <c r="M1343" s="52" t="str">
        <f t="shared" si="102"/>
        <v>nie</v>
      </c>
      <c r="N1343" s="106">
        <f>IF($M1343="ano",LARGE((Q1343,U1343,Y1343,AC1343,AG1343,AK1343,AO1343,AS1343,AW1343,BA1343,BE1343,BI1343,BM1343,BQ1343,BU1343,BY1343,CC1343),1)+LARGE((Q1343,U1343,Y1343,AC1343,AG1343,AK1343,AO1343,AS1343,AW1343,BA1343,BE1343,BI1343,BM1343,BQ1343,BU1343,BY1343,CC1343),2)+LARGE((Q1343,U1343,Y1343,AC1343,AG1343,AK1343,AO1343,AS1343,AW1343,BA1343,BE1343,BI1343,BM1343,BQ1343,BU1343,BY1343,CC1343),3)+LARGE((Q1343,U1343,Y1343,AC1343,AG1343,AK1343,AO1343,AS1343,AW1343,BA1343,BE1343,BI1343,BM1343,BQ1343,BU1343,BY1343,CC1343),4)+LARGE((Q1343,U1343,Y1343,AC1343,AG1343,AK1343,AO1343,AS1343,AW1343,BA1343,BE1343,BI1343,BM1343,BQ1343,BU1343,BY1343,CC1343),5),J1343)</f>
        <v>1</v>
      </c>
      <c r="O1343" s="250">
        <f>IF($M1343="ano",LARGE((S1343,W1343,AA1343,AE1343,AI1343,AM1343,AQ1343,AU1343,AY1343,BC1343,BG1343,BK1343,BO1343,BS1343,BW1343,CA1343,CE1343),1)+LARGE((S1343,W1343,AA1343,AE1343,AI1343,AM1343,AQ1343,AU1343,AY1343,BC1343,BG1343,BK1343,BO1343,BS1343,BW1343,CA1343,CE1343),2)+LARGE((S1343,W1343,AA1343,AE1343,AI1343,AM1343,AQ1343,AU1343,AY1343,BC1343,BG1343,BK1343,BO1343,BS1343,BW1343,CA1343,CE1343),3)+LARGE((S1343,W1343,AA1343,AE1343,AI1343,AM1343,AQ1343,AU1343,AY1343,BC1343,BG1343,BK1343,BO1343,BS1343,BW1343,CA1343,CE1343),4)+LARGE((S1343,W1343,AA1343,AE1343,AI1343,AM1343,AQ1343,AU1343,AY1343,BC1343,BG1343,BK1343,BO1343,BS1343,BW1343,CA1343,CE1343),5),K1343)</f>
        <v>1.08</v>
      </c>
      <c r="P1343" s="191"/>
      <c r="Q1343" s="192"/>
      <c r="R1343" s="192"/>
      <c r="S1343" s="193"/>
      <c r="T1343" s="194"/>
      <c r="U1343" s="195"/>
      <c r="V1343" s="195"/>
      <c r="W1343" s="196"/>
      <c r="X1343" s="197">
        <v>0.11674768518518519</v>
      </c>
      <c r="Y1343" s="261">
        <v>1</v>
      </c>
      <c r="Z1343" s="197">
        <v>0.10879716782407407</v>
      </c>
      <c r="AA1343" s="261">
        <v>1.08</v>
      </c>
      <c r="AB1343" s="200"/>
      <c r="AC1343" s="201"/>
      <c r="AD1343" s="201"/>
      <c r="AE1343" s="202"/>
      <c r="AF1343" s="203"/>
      <c r="AG1343" s="204"/>
      <c r="AH1343" s="204"/>
      <c r="AI1343" s="205"/>
      <c r="AJ1343" s="200"/>
      <c r="AK1343" s="201"/>
      <c r="AL1343" s="201"/>
      <c r="AM1343" s="202"/>
      <c r="AN1343" s="206"/>
      <c r="AO1343" s="207" t="s">
        <v>247</v>
      </c>
      <c r="AP1343" s="207"/>
      <c r="AQ1343" s="208"/>
      <c r="AR1343" s="77"/>
      <c r="AS1343" s="60"/>
      <c r="AT1343" s="60"/>
      <c r="AU1343" s="202"/>
      <c r="AV1343" s="78"/>
      <c r="AW1343" s="231"/>
      <c r="AX1343" s="231"/>
      <c r="AY1343" s="253"/>
      <c r="AZ1343" s="64"/>
      <c r="BA1343" s="207"/>
      <c r="BB1343" s="207"/>
      <c r="BC1343" s="208"/>
      <c r="BD1343" s="210"/>
      <c r="BE1343" s="211"/>
      <c r="BF1343" s="211"/>
      <c r="BG1343" s="212"/>
      <c r="BH1343" s="213"/>
      <c r="BI1343" s="214"/>
      <c r="BJ1343" s="214"/>
      <c r="BK1343" s="215"/>
      <c r="BL1343" s="112"/>
      <c r="BM1343" s="233"/>
      <c r="BN1343" s="233"/>
      <c r="BO1343" s="255"/>
      <c r="BP1343" s="216"/>
      <c r="BQ1343" s="216"/>
      <c r="BR1343" s="216"/>
      <c r="BS1343" s="217"/>
      <c r="BT1343" s="218"/>
      <c r="BU1343" s="259"/>
      <c r="BV1343" s="259"/>
      <c r="BW1343" s="260"/>
      <c r="BX1343" s="219"/>
      <c r="BY1343" s="257"/>
      <c r="BZ1343" s="257"/>
      <c r="CA1343" s="257"/>
      <c r="CB1343" s="221"/>
      <c r="CC1343" s="222"/>
      <c r="CD1343" s="222"/>
      <c r="CE1343" s="222"/>
      <c r="CF1343" s="49"/>
    </row>
    <row r="1344" spans="1:84" s="62" customFormat="1" ht="15" customHeight="1">
      <c r="A1344" s="49"/>
      <c r="B1344" s="2">
        <v>1297</v>
      </c>
      <c r="C1344" s="2">
        <v>209</v>
      </c>
      <c r="D1344" s="49" t="s">
        <v>2427</v>
      </c>
      <c r="E1344" s="49" t="s">
        <v>2428</v>
      </c>
      <c r="F1344" s="93" t="s">
        <v>1542</v>
      </c>
      <c r="G1344" s="85">
        <v>1968</v>
      </c>
      <c r="H1344" s="49" t="s">
        <v>36</v>
      </c>
      <c r="I1344" s="2" t="s">
        <v>38</v>
      </c>
      <c r="J1344" s="105">
        <f t="shared" si="99"/>
        <v>1</v>
      </c>
      <c r="K1344" s="249">
        <f t="shared" si="100"/>
        <v>1.08</v>
      </c>
      <c r="L1344" s="51">
        <f t="shared" si="101"/>
        <v>1</v>
      </c>
      <c r="M1344" s="52" t="str">
        <f t="shared" si="102"/>
        <v>nie</v>
      </c>
      <c r="N1344" s="106">
        <f>IF($M1344="ano",LARGE((Q1344,U1344,Y1344,AC1344,AG1344,AK1344,AO1344,AS1344,AW1344,BA1344,BE1344,BI1344,BM1344,BQ1344,BU1344,BY1344,CC1344),1)+LARGE((Q1344,U1344,Y1344,AC1344,AG1344,AK1344,AO1344,AS1344,AW1344,BA1344,BE1344,BI1344,BM1344,BQ1344,BU1344,BY1344,CC1344),2)+LARGE((Q1344,U1344,Y1344,AC1344,AG1344,AK1344,AO1344,AS1344,AW1344,BA1344,BE1344,BI1344,BM1344,BQ1344,BU1344,BY1344,CC1344),3)+LARGE((Q1344,U1344,Y1344,AC1344,AG1344,AK1344,AO1344,AS1344,AW1344,BA1344,BE1344,BI1344,BM1344,BQ1344,BU1344,BY1344,CC1344),4)+LARGE((Q1344,U1344,Y1344,AC1344,AG1344,AK1344,AO1344,AS1344,AW1344,BA1344,BE1344,BI1344,BM1344,BQ1344,BU1344,BY1344,CC1344),5),J1344)</f>
        <v>1</v>
      </c>
      <c r="O1344" s="250">
        <f>IF($M1344="ano",LARGE((S1344,W1344,AA1344,AE1344,AI1344,AM1344,AQ1344,AU1344,AY1344,BC1344,BG1344,BK1344,BO1344,BS1344,BW1344,CA1344,CE1344),1)+LARGE((S1344,W1344,AA1344,AE1344,AI1344,AM1344,AQ1344,AU1344,AY1344,BC1344,BG1344,BK1344,BO1344,BS1344,BW1344,CA1344,CE1344),2)+LARGE((S1344,W1344,AA1344,AE1344,AI1344,AM1344,AQ1344,AU1344,AY1344,BC1344,BG1344,BK1344,BO1344,BS1344,BW1344,CA1344,CE1344),3)+LARGE((S1344,W1344,AA1344,AE1344,AI1344,AM1344,AQ1344,AU1344,AY1344,BC1344,BG1344,BK1344,BO1344,BS1344,BW1344,CA1344,CE1344),4)+LARGE((S1344,W1344,AA1344,AE1344,AI1344,AM1344,AQ1344,AU1344,AY1344,BC1344,BG1344,BK1344,BO1344,BS1344,BW1344,CA1344,CE1344),5),K1344)</f>
        <v>1.08</v>
      </c>
      <c r="P1344" s="191"/>
      <c r="Q1344" s="192"/>
      <c r="R1344" s="192"/>
      <c r="S1344" s="193"/>
      <c r="T1344" s="194">
        <v>0.16854166666666667</v>
      </c>
      <c r="U1344" s="256">
        <v>1</v>
      </c>
      <c r="V1344" s="194">
        <v>0.15706397916666667</v>
      </c>
      <c r="W1344" s="256">
        <v>1.08</v>
      </c>
      <c r="X1344" s="197"/>
      <c r="Y1344" s="198" t="s">
        <v>247</v>
      </c>
      <c r="Z1344" s="198"/>
      <c r="AA1344" s="199" t="s">
        <v>247</v>
      </c>
      <c r="AB1344" s="200"/>
      <c r="AC1344" s="201"/>
      <c r="AD1344" s="201"/>
      <c r="AE1344" s="202"/>
      <c r="AF1344" s="203"/>
      <c r="AG1344" s="204"/>
      <c r="AH1344" s="204"/>
      <c r="AI1344" s="205"/>
      <c r="AJ1344" s="200"/>
      <c r="AK1344" s="201"/>
      <c r="AL1344" s="201"/>
      <c r="AM1344" s="202"/>
      <c r="AN1344" s="206"/>
      <c r="AO1344" s="207" t="s">
        <v>247</v>
      </c>
      <c r="AP1344" s="207"/>
      <c r="AQ1344" s="208"/>
      <c r="AR1344" s="77"/>
      <c r="AS1344" s="60"/>
      <c r="AT1344" s="60"/>
      <c r="AU1344" s="202"/>
      <c r="AV1344" s="78"/>
      <c r="AW1344" s="231"/>
      <c r="AX1344" s="231"/>
      <c r="AY1344" s="253"/>
      <c r="AZ1344" s="64"/>
      <c r="BA1344" s="207"/>
      <c r="BB1344" s="207"/>
      <c r="BC1344" s="208"/>
      <c r="BD1344" s="210"/>
      <c r="BE1344" s="211"/>
      <c r="BF1344" s="211"/>
      <c r="BG1344" s="212"/>
      <c r="BH1344" s="213"/>
      <c r="BI1344" s="214"/>
      <c r="BJ1344" s="214"/>
      <c r="BK1344" s="215"/>
      <c r="BL1344" s="112"/>
      <c r="BM1344" s="233"/>
      <c r="BN1344" s="233"/>
      <c r="BO1344" s="255"/>
      <c r="BP1344" s="216"/>
      <c r="BQ1344" s="216"/>
      <c r="BR1344" s="216"/>
      <c r="BS1344" s="217"/>
      <c r="BT1344" s="218"/>
      <c r="BU1344" s="259"/>
      <c r="BV1344" s="259"/>
      <c r="BW1344" s="260"/>
      <c r="BX1344" s="219"/>
      <c r="BY1344" s="257"/>
      <c r="BZ1344" s="257"/>
      <c r="CA1344" s="257"/>
      <c r="CB1344" s="221"/>
      <c r="CC1344" s="222"/>
      <c r="CD1344" s="222"/>
      <c r="CE1344" s="222"/>
      <c r="CF1344" s="49"/>
    </row>
    <row r="1345" spans="1:84" s="62" customFormat="1" ht="15" customHeight="1">
      <c r="A1345" s="49"/>
      <c r="B1345" s="2">
        <v>1298</v>
      </c>
      <c r="C1345" s="2">
        <v>210</v>
      </c>
      <c r="D1345" s="47" t="s">
        <v>2237</v>
      </c>
      <c r="E1345" s="47" t="s">
        <v>2236</v>
      </c>
      <c r="F1345" s="89" t="s">
        <v>2235</v>
      </c>
      <c r="G1345" s="48">
        <v>1998</v>
      </c>
      <c r="H1345" s="49" t="s">
        <v>36</v>
      </c>
      <c r="I1345" s="2" t="s">
        <v>38</v>
      </c>
      <c r="J1345" s="105">
        <f t="shared" si="99"/>
        <v>1</v>
      </c>
      <c r="K1345" s="249">
        <f t="shared" si="100"/>
        <v>1.07</v>
      </c>
      <c r="L1345" s="51">
        <f t="shared" si="101"/>
        <v>1</v>
      </c>
      <c r="M1345" s="52" t="str">
        <f t="shared" si="102"/>
        <v>nie</v>
      </c>
      <c r="N1345" s="106">
        <f>IF($M1345="ano",LARGE((Q1345,U1345,Y1345,AC1345,AG1345,AK1345,AO1345,AS1345,AW1345,BA1345,BE1345,BI1345,BM1345,BQ1345,BU1345,BY1345,CC1345),1)+LARGE((Q1345,U1345,Y1345,AC1345,AG1345,AK1345,AO1345,AS1345,AW1345,BA1345,BE1345,BI1345,BM1345,BQ1345,BU1345,BY1345,CC1345),2)+LARGE((Q1345,U1345,Y1345,AC1345,AG1345,AK1345,AO1345,AS1345,AW1345,BA1345,BE1345,BI1345,BM1345,BQ1345,BU1345,BY1345,CC1345),3)+LARGE((Q1345,U1345,Y1345,AC1345,AG1345,AK1345,AO1345,AS1345,AW1345,BA1345,BE1345,BI1345,BM1345,BQ1345,BU1345,BY1345,CC1345),4)+LARGE((Q1345,U1345,Y1345,AC1345,AG1345,AK1345,AO1345,AS1345,AW1345,BA1345,BE1345,BI1345,BM1345,BQ1345,BU1345,BY1345,CC1345),5),J1345)</f>
        <v>1</v>
      </c>
      <c r="O1345" s="250">
        <f>IF($M1345="ano",LARGE((S1345,W1345,AA1345,AE1345,AI1345,AM1345,AQ1345,AU1345,AY1345,BC1345,BG1345,BK1345,BO1345,BS1345,BW1345,CA1345,CE1345),1)+LARGE((S1345,W1345,AA1345,AE1345,AI1345,AM1345,AQ1345,AU1345,AY1345,BC1345,BG1345,BK1345,BO1345,BS1345,BW1345,CA1345,CE1345),2)+LARGE((S1345,W1345,AA1345,AE1345,AI1345,AM1345,AQ1345,AU1345,AY1345,BC1345,BG1345,BK1345,BO1345,BS1345,BW1345,CA1345,CE1345),3)+LARGE((S1345,W1345,AA1345,AE1345,AI1345,AM1345,AQ1345,AU1345,AY1345,BC1345,BG1345,BK1345,BO1345,BS1345,BW1345,CA1345,CE1345),4)+LARGE((S1345,W1345,AA1345,AE1345,AI1345,AM1345,AQ1345,AU1345,AY1345,BC1345,BG1345,BK1345,BO1345,BS1345,BW1345,CA1345,CE1345),5),K1345)</f>
        <v>1.07</v>
      </c>
      <c r="P1345" s="191"/>
      <c r="Q1345" s="192"/>
      <c r="R1345" s="192"/>
      <c r="S1345" s="193"/>
      <c r="T1345" s="194"/>
      <c r="U1345" s="195"/>
      <c r="V1345" s="195"/>
      <c r="W1345" s="196"/>
      <c r="X1345" s="197">
        <v>0.11763888888888889</v>
      </c>
      <c r="Y1345" s="261">
        <v>1</v>
      </c>
      <c r="Z1345" s="197">
        <v>0.11035704166666667</v>
      </c>
      <c r="AA1345" s="261">
        <v>1.07</v>
      </c>
      <c r="AB1345" s="200"/>
      <c r="AC1345" s="201"/>
      <c r="AD1345" s="201"/>
      <c r="AE1345" s="202"/>
      <c r="AF1345" s="203"/>
      <c r="AG1345" s="204"/>
      <c r="AH1345" s="204"/>
      <c r="AI1345" s="205"/>
      <c r="AJ1345" s="200"/>
      <c r="AK1345" s="201"/>
      <c r="AL1345" s="201"/>
      <c r="AM1345" s="202"/>
      <c r="AN1345" s="206"/>
      <c r="AO1345" s="207" t="s">
        <v>247</v>
      </c>
      <c r="AP1345" s="207"/>
      <c r="AQ1345" s="208"/>
      <c r="AR1345" s="77"/>
      <c r="AS1345" s="60"/>
      <c r="AT1345" s="60"/>
      <c r="AU1345" s="202"/>
      <c r="AV1345" s="78"/>
      <c r="AW1345" s="231"/>
      <c r="AX1345" s="231"/>
      <c r="AY1345" s="253"/>
      <c r="AZ1345" s="64"/>
      <c r="BA1345" s="207"/>
      <c r="BB1345" s="207"/>
      <c r="BC1345" s="208"/>
      <c r="BD1345" s="210"/>
      <c r="BE1345" s="211"/>
      <c r="BF1345" s="211"/>
      <c r="BG1345" s="212"/>
      <c r="BH1345" s="213"/>
      <c r="BI1345" s="214"/>
      <c r="BJ1345" s="214"/>
      <c r="BK1345" s="215"/>
      <c r="BL1345" s="112"/>
      <c r="BM1345" s="233"/>
      <c r="BN1345" s="233"/>
      <c r="BO1345" s="255"/>
      <c r="BP1345" s="216"/>
      <c r="BQ1345" s="216"/>
      <c r="BR1345" s="216"/>
      <c r="BS1345" s="217"/>
      <c r="BT1345" s="218"/>
      <c r="BU1345" s="259"/>
      <c r="BV1345" s="259"/>
      <c r="BW1345" s="260"/>
      <c r="BX1345" s="219"/>
      <c r="BY1345" s="257"/>
      <c r="BZ1345" s="257"/>
      <c r="CA1345" s="257"/>
      <c r="CB1345" s="221"/>
      <c r="CC1345" s="222"/>
      <c r="CD1345" s="222"/>
      <c r="CE1345" s="222"/>
      <c r="CF1345" s="49"/>
    </row>
    <row r="1346" spans="1:84" s="62" customFormat="1" ht="15" customHeight="1">
      <c r="A1346" s="49"/>
      <c r="B1346" s="2">
        <v>1299</v>
      </c>
      <c r="C1346" s="2">
        <v>211</v>
      </c>
      <c r="D1346" s="47" t="s">
        <v>2387</v>
      </c>
      <c r="E1346" s="47" t="s">
        <v>1798</v>
      </c>
      <c r="F1346" s="89" t="s">
        <v>2235</v>
      </c>
      <c r="G1346" s="82">
        <v>1998</v>
      </c>
      <c r="H1346" s="49" t="s">
        <v>36</v>
      </c>
      <c r="I1346" s="2" t="s">
        <v>38</v>
      </c>
      <c r="J1346" s="105">
        <f t="shared" si="99"/>
        <v>1</v>
      </c>
      <c r="K1346" s="249">
        <f t="shared" si="100"/>
        <v>1.07</v>
      </c>
      <c r="L1346" s="51">
        <f t="shared" si="101"/>
        <v>1</v>
      </c>
      <c r="M1346" s="52" t="str">
        <f t="shared" si="102"/>
        <v>nie</v>
      </c>
      <c r="N1346" s="106">
        <f>IF($M1346="ano",LARGE((Q1346,U1346,Y1346,AC1346,AG1346,AK1346,AO1346,AS1346,AW1346,BA1346,BE1346,BI1346,BM1346,BQ1346,BU1346,BY1346,CC1346),1)+LARGE((Q1346,U1346,Y1346,AC1346,AG1346,AK1346,AO1346,AS1346,AW1346,BA1346,BE1346,BI1346,BM1346,BQ1346,BU1346,BY1346,CC1346),2)+LARGE((Q1346,U1346,Y1346,AC1346,AG1346,AK1346,AO1346,AS1346,AW1346,BA1346,BE1346,BI1346,BM1346,BQ1346,BU1346,BY1346,CC1346),3)+LARGE((Q1346,U1346,Y1346,AC1346,AG1346,AK1346,AO1346,AS1346,AW1346,BA1346,BE1346,BI1346,BM1346,BQ1346,BU1346,BY1346,CC1346),4)+LARGE((Q1346,U1346,Y1346,AC1346,AG1346,AK1346,AO1346,AS1346,AW1346,BA1346,BE1346,BI1346,BM1346,BQ1346,BU1346,BY1346,CC1346),5),J1346)</f>
        <v>1</v>
      </c>
      <c r="O1346" s="250">
        <f>IF($M1346="ano",LARGE((S1346,W1346,AA1346,AE1346,AI1346,AM1346,AQ1346,AU1346,AY1346,BC1346,BG1346,BK1346,BO1346,BS1346,BW1346,CA1346,CE1346),1)+LARGE((S1346,W1346,AA1346,AE1346,AI1346,AM1346,AQ1346,AU1346,AY1346,BC1346,BG1346,BK1346,BO1346,BS1346,BW1346,CA1346,CE1346),2)+LARGE((S1346,W1346,AA1346,AE1346,AI1346,AM1346,AQ1346,AU1346,AY1346,BC1346,BG1346,BK1346,BO1346,BS1346,BW1346,CA1346,CE1346),3)+LARGE((S1346,W1346,AA1346,AE1346,AI1346,AM1346,AQ1346,AU1346,AY1346,BC1346,BG1346,BK1346,BO1346,BS1346,BW1346,CA1346,CE1346),4)+LARGE((S1346,W1346,AA1346,AE1346,AI1346,AM1346,AQ1346,AU1346,AY1346,BC1346,BG1346,BK1346,BO1346,BS1346,BW1346,CA1346,CE1346),5),K1346)</f>
        <v>1.07</v>
      </c>
      <c r="P1346" s="191"/>
      <c r="Q1346" s="192"/>
      <c r="R1346" s="192"/>
      <c r="S1346" s="193"/>
      <c r="T1346" s="194"/>
      <c r="U1346" s="195"/>
      <c r="V1346" s="195"/>
      <c r="W1346" s="196"/>
      <c r="X1346" s="197">
        <v>0.14137731481481483</v>
      </c>
      <c r="Y1346" s="261">
        <v>1</v>
      </c>
      <c r="Z1346" s="197">
        <v>0.1326260590277778</v>
      </c>
      <c r="AA1346" s="261">
        <v>1.07</v>
      </c>
      <c r="AB1346" s="200"/>
      <c r="AC1346" s="201"/>
      <c r="AD1346" s="201"/>
      <c r="AE1346" s="202"/>
      <c r="AF1346" s="203"/>
      <c r="AG1346" s="204"/>
      <c r="AH1346" s="204"/>
      <c r="AI1346" s="205"/>
      <c r="AJ1346" s="200"/>
      <c r="AK1346" s="201"/>
      <c r="AL1346" s="201"/>
      <c r="AM1346" s="202"/>
      <c r="AN1346" s="206"/>
      <c r="AO1346" s="207" t="s">
        <v>247</v>
      </c>
      <c r="AP1346" s="207"/>
      <c r="AQ1346" s="208"/>
      <c r="AR1346" s="77"/>
      <c r="AS1346" s="60"/>
      <c r="AT1346" s="60"/>
      <c r="AU1346" s="202"/>
      <c r="AV1346" s="78"/>
      <c r="AW1346" s="231"/>
      <c r="AX1346" s="231"/>
      <c r="AY1346" s="253"/>
      <c r="AZ1346" s="64"/>
      <c r="BA1346" s="207"/>
      <c r="BB1346" s="207"/>
      <c r="BC1346" s="208"/>
      <c r="BD1346" s="210"/>
      <c r="BE1346" s="211"/>
      <c r="BF1346" s="211"/>
      <c r="BG1346" s="212"/>
      <c r="BH1346" s="213"/>
      <c r="BI1346" s="214"/>
      <c r="BJ1346" s="214"/>
      <c r="BK1346" s="215"/>
      <c r="BL1346" s="112"/>
      <c r="BM1346" s="233"/>
      <c r="BN1346" s="233"/>
      <c r="BO1346" s="255"/>
      <c r="BP1346" s="216"/>
      <c r="BQ1346" s="216"/>
      <c r="BR1346" s="216"/>
      <c r="BS1346" s="217"/>
      <c r="BT1346" s="218"/>
      <c r="BU1346" s="259"/>
      <c r="BV1346" s="259"/>
      <c r="BW1346" s="260"/>
      <c r="BX1346" s="219"/>
      <c r="BY1346" s="257"/>
      <c r="BZ1346" s="257"/>
      <c r="CA1346" s="257"/>
      <c r="CB1346" s="221"/>
      <c r="CC1346" s="222"/>
      <c r="CD1346" s="222"/>
      <c r="CE1346" s="222"/>
      <c r="CF1346" s="49"/>
    </row>
    <row r="1347" spans="1:84" s="62" customFormat="1" ht="15" customHeight="1">
      <c r="A1347" s="49"/>
      <c r="B1347" s="2">
        <v>1302</v>
      </c>
      <c r="C1347" s="2">
        <v>212</v>
      </c>
      <c r="D1347" s="47" t="s">
        <v>2237</v>
      </c>
      <c r="E1347" s="47" t="s">
        <v>2063</v>
      </c>
      <c r="F1347" s="89" t="s">
        <v>2244</v>
      </c>
      <c r="G1347" s="48">
        <v>1970</v>
      </c>
      <c r="H1347" s="49" t="s">
        <v>36</v>
      </c>
      <c r="I1347" s="2" t="s">
        <v>38</v>
      </c>
      <c r="J1347" s="105">
        <f t="shared" si="99"/>
        <v>1</v>
      </c>
      <c r="K1347" s="249">
        <f t="shared" si="100"/>
        <v>1.06</v>
      </c>
      <c r="L1347" s="51">
        <f t="shared" si="101"/>
        <v>1</v>
      </c>
      <c r="M1347" s="52" t="str">
        <f t="shared" si="102"/>
        <v>nie</v>
      </c>
      <c r="N1347" s="106">
        <f>IF($M1347="ano",LARGE((Q1347,U1347,Y1347,AC1347,AG1347,AK1347,AO1347,AS1347,AW1347,BA1347,BE1347,BI1347,BM1347,BQ1347,BU1347,BY1347,CC1347),1)+LARGE((Q1347,U1347,Y1347,AC1347,AG1347,AK1347,AO1347,AS1347,AW1347,BA1347,BE1347,BI1347,BM1347,BQ1347,BU1347,BY1347,CC1347),2)+LARGE((Q1347,U1347,Y1347,AC1347,AG1347,AK1347,AO1347,AS1347,AW1347,BA1347,BE1347,BI1347,BM1347,BQ1347,BU1347,BY1347,CC1347),3)+LARGE((Q1347,U1347,Y1347,AC1347,AG1347,AK1347,AO1347,AS1347,AW1347,BA1347,BE1347,BI1347,BM1347,BQ1347,BU1347,BY1347,CC1347),4)+LARGE((Q1347,U1347,Y1347,AC1347,AG1347,AK1347,AO1347,AS1347,AW1347,BA1347,BE1347,BI1347,BM1347,BQ1347,BU1347,BY1347,CC1347),5),J1347)</f>
        <v>1</v>
      </c>
      <c r="O1347" s="250">
        <f>IF($M1347="ano",LARGE((S1347,W1347,AA1347,AE1347,AI1347,AM1347,AQ1347,AU1347,AY1347,BC1347,BG1347,BK1347,BO1347,BS1347,BW1347,CA1347,CE1347),1)+LARGE((S1347,W1347,AA1347,AE1347,AI1347,AM1347,AQ1347,AU1347,AY1347,BC1347,BG1347,BK1347,BO1347,BS1347,BW1347,CA1347,CE1347),2)+LARGE((S1347,W1347,AA1347,AE1347,AI1347,AM1347,AQ1347,AU1347,AY1347,BC1347,BG1347,BK1347,BO1347,BS1347,BW1347,CA1347,CE1347),3)+LARGE((S1347,W1347,AA1347,AE1347,AI1347,AM1347,AQ1347,AU1347,AY1347,BC1347,BG1347,BK1347,BO1347,BS1347,BW1347,CA1347,CE1347),4)+LARGE((S1347,W1347,AA1347,AE1347,AI1347,AM1347,AQ1347,AU1347,AY1347,BC1347,BG1347,BK1347,BO1347,BS1347,BW1347,CA1347,CE1347),5),K1347)</f>
        <v>1.06</v>
      </c>
      <c r="P1347" s="191"/>
      <c r="Q1347" s="192"/>
      <c r="R1347" s="192"/>
      <c r="S1347" s="193"/>
      <c r="T1347" s="194"/>
      <c r="U1347" s="195"/>
      <c r="V1347" s="195"/>
      <c r="W1347" s="196"/>
      <c r="X1347" s="197">
        <v>0.11814814814814815</v>
      </c>
      <c r="Y1347" s="261">
        <v>1</v>
      </c>
      <c r="Z1347" s="197">
        <v>0.11199262962962964</v>
      </c>
      <c r="AA1347" s="261">
        <v>1.06</v>
      </c>
      <c r="AB1347" s="200"/>
      <c r="AC1347" s="201"/>
      <c r="AD1347" s="201"/>
      <c r="AE1347" s="202"/>
      <c r="AF1347" s="203"/>
      <c r="AG1347" s="204"/>
      <c r="AH1347" s="204"/>
      <c r="AI1347" s="205"/>
      <c r="AJ1347" s="200"/>
      <c r="AK1347" s="201"/>
      <c r="AL1347" s="201"/>
      <c r="AM1347" s="202"/>
      <c r="AN1347" s="206"/>
      <c r="AO1347" s="207" t="s">
        <v>247</v>
      </c>
      <c r="AP1347" s="207"/>
      <c r="AQ1347" s="208"/>
      <c r="AR1347" s="77"/>
      <c r="AS1347" s="60"/>
      <c r="AT1347" s="60"/>
      <c r="AU1347" s="202"/>
      <c r="AV1347" s="78"/>
      <c r="AW1347" s="231"/>
      <c r="AX1347" s="231"/>
      <c r="AY1347" s="253"/>
      <c r="AZ1347" s="64"/>
      <c r="BA1347" s="207"/>
      <c r="BB1347" s="207"/>
      <c r="BC1347" s="208"/>
      <c r="BD1347" s="210"/>
      <c r="BE1347" s="211"/>
      <c r="BF1347" s="211"/>
      <c r="BG1347" s="212"/>
      <c r="BH1347" s="213"/>
      <c r="BI1347" s="214"/>
      <c r="BJ1347" s="214"/>
      <c r="BK1347" s="215"/>
      <c r="BL1347" s="112"/>
      <c r="BM1347" s="233"/>
      <c r="BN1347" s="233"/>
      <c r="BO1347" s="255"/>
      <c r="BP1347" s="216"/>
      <c r="BQ1347" s="216"/>
      <c r="BR1347" s="216"/>
      <c r="BS1347" s="217"/>
      <c r="BT1347" s="218"/>
      <c r="BU1347" s="259"/>
      <c r="BV1347" s="259"/>
      <c r="BW1347" s="260"/>
      <c r="BX1347" s="219"/>
      <c r="BY1347" s="257"/>
      <c r="BZ1347" s="257"/>
      <c r="CA1347" s="257"/>
      <c r="CB1347" s="221"/>
      <c r="CC1347" s="222"/>
      <c r="CD1347" s="222"/>
      <c r="CE1347" s="222"/>
      <c r="CF1347" s="49"/>
    </row>
    <row r="1348" spans="1:84" s="62" customFormat="1" ht="15" customHeight="1">
      <c r="A1348" s="49"/>
      <c r="B1348" s="2">
        <v>1304</v>
      </c>
      <c r="C1348" s="2">
        <v>213</v>
      </c>
      <c r="D1348" s="47" t="s">
        <v>2389</v>
      </c>
      <c r="E1348" s="47" t="s">
        <v>2388</v>
      </c>
      <c r="F1348" s="89" t="s">
        <v>2235</v>
      </c>
      <c r="G1348" s="48">
        <v>1997</v>
      </c>
      <c r="H1348" s="49" t="s">
        <v>36</v>
      </c>
      <c r="I1348" s="2" t="s">
        <v>38</v>
      </c>
      <c r="J1348" s="105">
        <f t="shared" si="99"/>
        <v>1</v>
      </c>
      <c r="K1348" s="249">
        <f t="shared" si="100"/>
        <v>1.05</v>
      </c>
      <c r="L1348" s="51">
        <f t="shared" si="101"/>
        <v>1</v>
      </c>
      <c r="M1348" s="52" t="str">
        <f t="shared" si="102"/>
        <v>nie</v>
      </c>
      <c r="N1348" s="106">
        <f>IF($M1348="ano",LARGE((Q1348,U1348,Y1348,AC1348,AG1348,AK1348,AO1348,AS1348,AW1348,BA1348,BE1348,BI1348,BM1348,BQ1348,BU1348,BY1348,CC1348),1)+LARGE((Q1348,U1348,Y1348,AC1348,AG1348,AK1348,AO1348,AS1348,AW1348,BA1348,BE1348,BI1348,BM1348,BQ1348,BU1348,BY1348,CC1348),2)+LARGE((Q1348,U1348,Y1348,AC1348,AG1348,AK1348,AO1348,AS1348,AW1348,BA1348,BE1348,BI1348,BM1348,BQ1348,BU1348,BY1348,CC1348),3)+LARGE((Q1348,U1348,Y1348,AC1348,AG1348,AK1348,AO1348,AS1348,AW1348,BA1348,BE1348,BI1348,BM1348,BQ1348,BU1348,BY1348,CC1348),4)+LARGE((Q1348,U1348,Y1348,AC1348,AG1348,AK1348,AO1348,AS1348,AW1348,BA1348,BE1348,BI1348,BM1348,BQ1348,BU1348,BY1348,CC1348),5),J1348)</f>
        <v>1</v>
      </c>
      <c r="O1348" s="250">
        <f>IF($M1348="ano",LARGE((S1348,W1348,AA1348,AE1348,AI1348,AM1348,AQ1348,AU1348,AY1348,BC1348,BG1348,BK1348,BO1348,BS1348,BW1348,CA1348,CE1348),1)+LARGE((S1348,W1348,AA1348,AE1348,AI1348,AM1348,AQ1348,AU1348,AY1348,BC1348,BG1348,BK1348,BO1348,BS1348,BW1348,CA1348,CE1348),2)+LARGE((S1348,W1348,AA1348,AE1348,AI1348,AM1348,AQ1348,AU1348,AY1348,BC1348,BG1348,BK1348,BO1348,BS1348,BW1348,CA1348,CE1348),3)+LARGE((S1348,W1348,AA1348,AE1348,AI1348,AM1348,AQ1348,AU1348,AY1348,BC1348,BG1348,BK1348,BO1348,BS1348,BW1348,CA1348,CE1348),4)+LARGE((S1348,W1348,AA1348,AE1348,AI1348,AM1348,AQ1348,AU1348,AY1348,BC1348,BG1348,BK1348,BO1348,BS1348,BW1348,CA1348,CE1348),5),K1348)</f>
        <v>1.05</v>
      </c>
      <c r="P1348" s="191"/>
      <c r="Q1348" s="192"/>
      <c r="R1348" s="192"/>
      <c r="S1348" s="193"/>
      <c r="T1348" s="194"/>
      <c r="U1348" s="195"/>
      <c r="V1348" s="195"/>
      <c r="W1348" s="196"/>
      <c r="X1348" s="197">
        <v>0.14137731481481483</v>
      </c>
      <c r="Y1348" s="261">
        <v>1</v>
      </c>
      <c r="Z1348" s="197">
        <v>0.13495878472222222</v>
      </c>
      <c r="AA1348" s="261">
        <v>1.05</v>
      </c>
      <c r="AB1348" s="200"/>
      <c r="AC1348" s="201"/>
      <c r="AD1348" s="201"/>
      <c r="AE1348" s="202"/>
      <c r="AF1348" s="203"/>
      <c r="AG1348" s="204"/>
      <c r="AH1348" s="204"/>
      <c r="AI1348" s="205"/>
      <c r="AJ1348" s="200"/>
      <c r="AK1348" s="201"/>
      <c r="AL1348" s="201"/>
      <c r="AM1348" s="202"/>
      <c r="AN1348" s="206"/>
      <c r="AO1348" s="207" t="s">
        <v>247</v>
      </c>
      <c r="AP1348" s="207"/>
      <c r="AQ1348" s="208"/>
      <c r="AR1348" s="77"/>
      <c r="AS1348" s="60"/>
      <c r="AT1348" s="60"/>
      <c r="AU1348" s="202"/>
      <c r="AV1348" s="78"/>
      <c r="AW1348" s="231"/>
      <c r="AX1348" s="231"/>
      <c r="AY1348" s="253"/>
      <c r="AZ1348" s="64"/>
      <c r="BA1348" s="207"/>
      <c r="BB1348" s="207"/>
      <c r="BC1348" s="208"/>
      <c r="BD1348" s="210"/>
      <c r="BE1348" s="211"/>
      <c r="BF1348" s="211"/>
      <c r="BG1348" s="212"/>
      <c r="BH1348" s="213"/>
      <c r="BI1348" s="214"/>
      <c r="BJ1348" s="214"/>
      <c r="BK1348" s="215"/>
      <c r="BL1348" s="112"/>
      <c r="BM1348" s="233"/>
      <c r="BN1348" s="233"/>
      <c r="BO1348" s="255"/>
      <c r="BP1348" s="216"/>
      <c r="BQ1348" s="216"/>
      <c r="BR1348" s="216"/>
      <c r="BS1348" s="217"/>
      <c r="BT1348" s="218"/>
      <c r="BU1348" s="259"/>
      <c r="BV1348" s="259"/>
      <c r="BW1348" s="260"/>
      <c r="BX1348" s="219"/>
      <c r="BY1348" s="257"/>
      <c r="BZ1348" s="257"/>
      <c r="CA1348" s="257"/>
      <c r="CB1348" s="221"/>
      <c r="CC1348" s="222"/>
      <c r="CD1348" s="222"/>
      <c r="CE1348" s="222"/>
      <c r="CF1348" s="49"/>
    </row>
    <row r="1349" spans="1:84" s="62" customFormat="1" ht="15" customHeight="1">
      <c r="A1349" s="49"/>
      <c r="B1349" s="2">
        <v>1305</v>
      </c>
      <c r="C1349" s="2">
        <v>214</v>
      </c>
      <c r="D1349" s="49" t="s">
        <v>2238</v>
      </c>
      <c r="E1349" s="49" t="s">
        <v>1729</v>
      </c>
      <c r="F1349" s="93" t="s">
        <v>2235</v>
      </c>
      <c r="G1349" s="85">
        <v>1997</v>
      </c>
      <c r="H1349" s="49" t="s">
        <v>36</v>
      </c>
      <c r="I1349" s="49" t="s">
        <v>38</v>
      </c>
      <c r="J1349" s="105">
        <f t="shared" si="99"/>
        <v>1</v>
      </c>
      <c r="K1349" s="249">
        <f t="shared" si="100"/>
        <v>1.05</v>
      </c>
      <c r="L1349" s="51">
        <f t="shared" si="101"/>
        <v>1</v>
      </c>
      <c r="M1349" s="52" t="str">
        <f t="shared" si="102"/>
        <v>nie</v>
      </c>
      <c r="N1349" s="106">
        <f>IF($M1349="ano",LARGE((Q1349,U1349,Y1349,AC1349,AG1349,AK1349,AO1349,AS1349,AW1349,BA1349,BE1349,BI1349,BM1349,BQ1349,BU1349,BY1349,CC1349),1)+LARGE((Q1349,U1349,Y1349,AC1349,AG1349,AK1349,AO1349,AS1349,AW1349,BA1349,BE1349,BI1349,BM1349,BQ1349,BU1349,BY1349,CC1349),2)+LARGE((Q1349,U1349,Y1349,AC1349,AG1349,AK1349,AO1349,AS1349,AW1349,BA1349,BE1349,BI1349,BM1349,BQ1349,BU1349,BY1349,CC1349),3)+LARGE((Q1349,U1349,Y1349,AC1349,AG1349,AK1349,AO1349,AS1349,AW1349,BA1349,BE1349,BI1349,BM1349,BQ1349,BU1349,BY1349,CC1349),4)+LARGE((Q1349,U1349,Y1349,AC1349,AG1349,AK1349,AO1349,AS1349,AW1349,BA1349,BE1349,BI1349,BM1349,BQ1349,BU1349,BY1349,CC1349),5),J1349)</f>
        <v>1</v>
      </c>
      <c r="O1349" s="250">
        <f>IF($M1349="ano",LARGE((S1349,W1349,AA1349,AE1349,AI1349,AM1349,AQ1349,AU1349,AY1349,BC1349,BG1349,BK1349,BO1349,BS1349,BW1349,CA1349,CE1349),1)+LARGE((S1349,W1349,AA1349,AE1349,AI1349,AM1349,AQ1349,AU1349,AY1349,BC1349,BG1349,BK1349,BO1349,BS1349,BW1349,CA1349,CE1349),2)+LARGE((S1349,W1349,AA1349,AE1349,AI1349,AM1349,AQ1349,AU1349,AY1349,BC1349,BG1349,BK1349,BO1349,BS1349,BW1349,CA1349,CE1349),3)+LARGE((S1349,W1349,AA1349,AE1349,AI1349,AM1349,AQ1349,AU1349,AY1349,BC1349,BG1349,BK1349,BO1349,BS1349,BW1349,CA1349,CE1349),4)+LARGE((S1349,W1349,AA1349,AE1349,AI1349,AM1349,AQ1349,AU1349,AY1349,BC1349,BG1349,BK1349,BO1349,BS1349,BW1349,CA1349,CE1349),5),K1349)</f>
        <v>1.05</v>
      </c>
      <c r="P1349" s="191"/>
      <c r="Q1349" s="192"/>
      <c r="R1349" s="192"/>
      <c r="S1349" s="193"/>
      <c r="T1349" s="194"/>
      <c r="U1349" s="195"/>
      <c r="V1349" s="195"/>
      <c r="W1349" s="196"/>
      <c r="X1349" s="197">
        <v>0.11763888888888889</v>
      </c>
      <c r="Y1349" s="261">
        <v>1</v>
      </c>
      <c r="Z1349" s="197">
        <v>0.11229808333333334</v>
      </c>
      <c r="AA1349" s="261">
        <v>1.05</v>
      </c>
      <c r="AB1349" s="200"/>
      <c r="AC1349" s="201"/>
      <c r="AD1349" s="201"/>
      <c r="AE1349" s="202"/>
      <c r="AF1349" s="203"/>
      <c r="AG1349" s="204"/>
      <c r="AH1349" s="204"/>
      <c r="AI1349" s="205"/>
      <c r="AJ1349" s="200"/>
      <c r="AK1349" s="201"/>
      <c r="AL1349" s="201"/>
      <c r="AM1349" s="202"/>
      <c r="AN1349" s="206"/>
      <c r="AO1349" s="207" t="s">
        <v>247</v>
      </c>
      <c r="AP1349" s="207"/>
      <c r="AQ1349" s="208"/>
      <c r="AR1349" s="77"/>
      <c r="AS1349" s="60"/>
      <c r="AT1349" s="60"/>
      <c r="AU1349" s="202"/>
      <c r="AV1349" s="78"/>
      <c r="AW1349" s="231"/>
      <c r="AX1349" s="231"/>
      <c r="AY1349" s="253"/>
      <c r="AZ1349" s="64"/>
      <c r="BA1349" s="207"/>
      <c r="BB1349" s="207"/>
      <c r="BC1349" s="208"/>
      <c r="BD1349" s="210"/>
      <c r="BE1349" s="211"/>
      <c r="BF1349" s="211"/>
      <c r="BG1349" s="212"/>
      <c r="BH1349" s="213"/>
      <c r="BI1349" s="214"/>
      <c r="BJ1349" s="214"/>
      <c r="BK1349" s="215"/>
      <c r="BL1349" s="112"/>
      <c r="BM1349" s="233"/>
      <c r="BN1349" s="233"/>
      <c r="BO1349" s="255"/>
      <c r="BP1349" s="216"/>
      <c r="BQ1349" s="216"/>
      <c r="BR1349" s="216"/>
      <c r="BS1349" s="217"/>
      <c r="BT1349" s="218"/>
      <c r="BU1349" s="259"/>
      <c r="BV1349" s="259"/>
      <c r="BW1349" s="260"/>
      <c r="BX1349" s="219"/>
      <c r="BY1349" s="257"/>
      <c r="BZ1349" s="257"/>
      <c r="CA1349" s="257"/>
      <c r="CB1349" s="221"/>
      <c r="CC1349" s="222"/>
      <c r="CD1349" s="222"/>
      <c r="CE1349" s="222"/>
      <c r="CF1349" s="49"/>
    </row>
    <row r="1350" spans="1:84" s="62" customFormat="1" ht="15" customHeight="1">
      <c r="A1350" s="49"/>
      <c r="B1350" s="2">
        <v>1306</v>
      </c>
      <c r="C1350" s="2">
        <v>215</v>
      </c>
      <c r="D1350" s="47" t="s">
        <v>2427</v>
      </c>
      <c r="E1350" s="47" t="s">
        <v>2426</v>
      </c>
      <c r="F1350" s="90" t="s">
        <v>1542</v>
      </c>
      <c r="G1350" s="81">
        <v>1997</v>
      </c>
      <c r="H1350" s="49" t="s">
        <v>36</v>
      </c>
      <c r="I1350" s="2" t="s">
        <v>38</v>
      </c>
      <c r="J1350" s="105">
        <f t="shared" ref="J1350:J1386" si="103">SUMIF($P$5:$CF$5,"Body",P1350:CF1350)</f>
        <v>1</v>
      </c>
      <c r="K1350" s="249">
        <f t="shared" ref="K1350:K1386" si="104">SUMIF($P$5:$CF$5,"Body koef-vek",P1350:CF1350)</f>
        <v>1.05</v>
      </c>
      <c r="L1350" s="51">
        <f t="shared" ref="L1350:L1386" si="105">COUNT(Q1350,U1350,Y1350,AC1350,AG1350,AK1350,AO1350,AS1350,AW1350,BA1350,BE1350,BI1350,BM1350,BQ1350,BU1350,BY1350,CC1350)</f>
        <v>1</v>
      </c>
      <c r="M1350" s="52" t="str">
        <f t="shared" ref="M1350:M1386" si="106">IF(L1350&lt;=5,"nie","ano")</f>
        <v>nie</v>
      </c>
      <c r="N1350" s="106">
        <f>IF($M1350="ano",LARGE((Q1350,U1350,Y1350,AC1350,AG1350,AK1350,AO1350,AS1350,AW1350,BA1350,BE1350,BI1350,BM1350,BQ1350,BU1350,BY1350,CC1350),1)+LARGE((Q1350,U1350,Y1350,AC1350,AG1350,AK1350,AO1350,AS1350,AW1350,BA1350,BE1350,BI1350,BM1350,BQ1350,BU1350,BY1350,CC1350),2)+LARGE((Q1350,U1350,Y1350,AC1350,AG1350,AK1350,AO1350,AS1350,AW1350,BA1350,BE1350,BI1350,BM1350,BQ1350,BU1350,BY1350,CC1350),3)+LARGE((Q1350,U1350,Y1350,AC1350,AG1350,AK1350,AO1350,AS1350,AW1350,BA1350,BE1350,BI1350,BM1350,BQ1350,BU1350,BY1350,CC1350),4)+LARGE((Q1350,U1350,Y1350,AC1350,AG1350,AK1350,AO1350,AS1350,AW1350,BA1350,BE1350,BI1350,BM1350,BQ1350,BU1350,BY1350,CC1350),5),J1350)</f>
        <v>1</v>
      </c>
      <c r="O1350" s="250">
        <f>IF($M1350="ano",LARGE((S1350,W1350,AA1350,AE1350,AI1350,AM1350,AQ1350,AU1350,AY1350,BC1350,BG1350,BK1350,BO1350,BS1350,BW1350,CA1350,CE1350),1)+LARGE((S1350,W1350,AA1350,AE1350,AI1350,AM1350,AQ1350,AU1350,AY1350,BC1350,BG1350,BK1350,BO1350,BS1350,BW1350,CA1350,CE1350),2)+LARGE((S1350,W1350,AA1350,AE1350,AI1350,AM1350,AQ1350,AU1350,AY1350,BC1350,BG1350,BK1350,BO1350,BS1350,BW1350,CA1350,CE1350),3)+LARGE((S1350,W1350,AA1350,AE1350,AI1350,AM1350,AQ1350,AU1350,AY1350,BC1350,BG1350,BK1350,BO1350,BS1350,BW1350,CA1350,CE1350),4)+LARGE((S1350,W1350,AA1350,AE1350,AI1350,AM1350,AQ1350,AU1350,AY1350,BC1350,BG1350,BK1350,BO1350,BS1350,BW1350,CA1350,CE1350),5),K1350)</f>
        <v>1.05</v>
      </c>
      <c r="P1350" s="191"/>
      <c r="Q1350" s="192"/>
      <c r="R1350" s="192"/>
      <c r="S1350" s="193"/>
      <c r="T1350" s="194">
        <v>0.16853009259259258</v>
      </c>
      <c r="U1350" s="256">
        <v>1</v>
      </c>
      <c r="V1350" s="194">
        <v>0.16087882638888887</v>
      </c>
      <c r="W1350" s="256">
        <v>1.05</v>
      </c>
      <c r="X1350" s="197"/>
      <c r="Y1350" s="198" t="s">
        <v>247</v>
      </c>
      <c r="Z1350" s="198"/>
      <c r="AA1350" s="199" t="s">
        <v>247</v>
      </c>
      <c r="AB1350" s="200"/>
      <c r="AC1350" s="201"/>
      <c r="AD1350" s="201"/>
      <c r="AE1350" s="202"/>
      <c r="AF1350" s="203"/>
      <c r="AG1350" s="204"/>
      <c r="AH1350" s="204"/>
      <c r="AI1350" s="205"/>
      <c r="AJ1350" s="200"/>
      <c r="AK1350" s="201"/>
      <c r="AL1350" s="201"/>
      <c r="AM1350" s="202"/>
      <c r="AN1350" s="206"/>
      <c r="AO1350" s="207" t="s">
        <v>247</v>
      </c>
      <c r="AP1350" s="207"/>
      <c r="AQ1350" s="208"/>
      <c r="AR1350" s="77"/>
      <c r="AS1350" s="60"/>
      <c r="AT1350" s="60"/>
      <c r="AU1350" s="202"/>
      <c r="AV1350" s="78"/>
      <c r="AW1350" s="231"/>
      <c r="AX1350" s="231"/>
      <c r="AY1350" s="253"/>
      <c r="AZ1350" s="64"/>
      <c r="BA1350" s="207"/>
      <c r="BB1350" s="207"/>
      <c r="BC1350" s="208"/>
      <c r="BD1350" s="210"/>
      <c r="BE1350" s="211"/>
      <c r="BF1350" s="211"/>
      <c r="BG1350" s="212"/>
      <c r="BH1350" s="213"/>
      <c r="BI1350" s="214"/>
      <c r="BJ1350" s="214"/>
      <c r="BK1350" s="215"/>
      <c r="BL1350" s="112"/>
      <c r="BM1350" s="233"/>
      <c r="BN1350" s="233"/>
      <c r="BO1350" s="255"/>
      <c r="BP1350" s="216"/>
      <c r="BQ1350" s="216"/>
      <c r="BR1350" s="216"/>
      <c r="BS1350" s="217"/>
      <c r="BT1350" s="218"/>
      <c r="BU1350" s="259"/>
      <c r="BV1350" s="259"/>
      <c r="BW1350" s="260"/>
      <c r="BX1350" s="219"/>
      <c r="BY1350" s="257"/>
      <c r="BZ1350" s="257"/>
      <c r="CA1350" s="257"/>
      <c r="CB1350" s="221"/>
      <c r="CC1350" s="222"/>
      <c r="CD1350" s="222"/>
      <c r="CE1350" s="222"/>
      <c r="CF1350" s="49"/>
    </row>
    <row r="1351" spans="1:84" s="62" customFormat="1" ht="15" customHeight="1">
      <c r="A1351" s="49"/>
      <c r="B1351" s="2">
        <v>1307</v>
      </c>
      <c r="C1351" s="2">
        <v>216</v>
      </c>
      <c r="D1351" s="49" t="s">
        <v>2488</v>
      </c>
      <c r="E1351" s="49" t="s">
        <v>1808</v>
      </c>
      <c r="F1351" s="93" t="s">
        <v>1542</v>
      </c>
      <c r="G1351" s="85">
        <v>1971</v>
      </c>
      <c r="H1351" s="49" t="s">
        <v>36</v>
      </c>
      <c r="I1351" s="49" t="s">
        <v>38</v>
      </c>
      <c r="J1351" s="105">
        <f t="shared" si="103"/>
        <v>1</v>
      </c>
      <c r="K1351" s="249">
        <f t="shared" si="104"/>
        <v>1.05</v>
      </c>
      <c r="L1351" s="51">
        <f t="shared" si="105"/>
        <v>1</v>
      </c>
      <c r="M1351" s="52" t="str">
        <f t="shared" si="106"/>
        <v>nie</v>
      </c>
      <c r="N1351" s="106">
        <f>IF($M1351="ano",LARGE((Q1351,U1351,Y1351,AC1351,AG1351,AK1351,AO1351,AS1351,AW1351,BA1351,BE1351,BI1351,BM1351,BQ1351,BU1351,BY1351,CC1351),1)+LARGE((Q1351,U1351,Y1351,AC1351,AG1351,AK1351,AO1351,AS1351,AW1351,BA1351,BE1351,BI1351,BM1351,BQ1351,BU1351,BY1351,CC1351),2)+LARGE((Q1351,U1351,Y1351,AC1351,AG1351,AK1351,AO1351,AS1351,AW1351,BA1351,BE1351,BI1351,BM1351,BQ1351,BU1351,BY1351,CC1351),3)+LARGE((Q1351,U1351,Y1351,AC1351,AG1351,AK1351,AO1351,AS1351,AW1351,BA1351,BE1351,BI1351,BM1351,BQ1351,BU1351,BY1351,CC1351),4)+LARGE((Q1351,U1351,Y1351,AC1351,AG1351,AK1351,AO1351,AS1351,AW1351,BA1351,BE1351,BI1351,BM1351,BQ1351,BU1351,BY1351,CC1351),5),J1351)</f>
        <v>1</v>
      </c>
      <c r="O1351" s="250">
        <f>IF($M1351="ano",LARGE((S1351,W1351,AA1351,AE1351,AI1351,AM1351,AQ1351,AU1351,AY1351,BC1351,BG1351,BK1351,BO1351,BS1351,BW1351,CA1351,CE1351),1)+LARGE((S1351,W1351,AA1351,AE1351,AI1351,AM1351,AQ1351,AU1351,AY1351,BC1351,BG1351,BK1351,BO1351,BS1351,BW1351,CA1351,CE1351),2)+LARGE((S1351,W1351,AA1351,AE1351,AI1351,AM1351,AQ1351,AU1351,AY1351,BC1351,BG1351,BK1351,BO1351,BS1351,BW1351,CA1351,CE1351),3)+LARGE((S1351,W1351,AA1351,AE1351,AI1351,AM1351,AQ1351,AU1351,AY1351,BC1351,BG1351,BK1351,BO1351,BS1351,BW1351,CA1351,CE1351),4)+LARGE((S1351,W1351,AA1351,AE1351,AI1351,AM1351,AQ1351,AU1351,AY1351,BC1351,BG1351,BK1351,BO1351,BS1351,BW1351,CA1351,CE1351),5),K1351)</f>
        <v>1.05</v>
      </c>
      <c r="P1351" s="191"/>
      <c r="Q1351" s="192"/>
      <c r="R1351" s="192"/>
      <c r="S1351" s="193"/>
      <c r="T1351" s="194">
        <v>0.20891203703703706</v>
      </c>
      <c r="U1351" s="256">
        <v>1</v>
      </c>
      <c r="V1351" s="194">
        <v>0.19953188657407409</v>
      </c>
      <c r="W1351" s="256">
        <v>1.05</v>
      </c>
      <c r="X1351" s="197"/>
      <c r="Y1351" s="198" t="s">
        <v>247</v>
      </c>
      <c r="Z1351" s="198"/>
      <c r="AA1351" s="199" t="s">
        <v>247</v>
      </c>
      <c r="AB1351" s="200"/>
      <c r="AC1351" s="201"/>
      <c r="AD1351" s="201"/>
      <c r="AE1351" s="202"/>
      <c r="AF1351" s="203"/>
      <c r="AG1351" s="204"/>
      <c r="AH1351" s="204"/>
      <c r="AI1351" s="205"/>
      <c r="AJ1351" s="200"/>
      <c r="AK1351" s="201"/>
      <c r="AL1351" s="201"/>
      <c r="AM1351" s="202"/>
      <c r="AN1351" s="206"/>
      <c r="AO1351" s="207" t="s">
        <v>247</v>
      </c>
      <c r="AP1351" s="207"/>
      <c r="AQ1351" s="208"/>
      <c r="AR1351" s="77"/>
      <c r="AS1351" s="60"/>
      <c r="AT1351" s="60"/>
      <c r="AU1351" s="202"/>
      <c r="AV1351" s="78"/>
      <c r="AW1351" s="231"/>
      <c r="AX1351" s="231"/>
      <c r="AY1351" s="253"/>
      <c r="AZ1351" s="64"/>
      <c r="BA1351" s="207"/>
      <c r="BB1351" s="207"/>
      <c r="BC1351" s="208"/>
      <c r="BD1351" s="210"/>
      <c r="BE1351" s="211"/>
      <c r="BF1351" s="211"/>
      <c r="BG1351" s="212"/>
      <c r="BH1351" s="213"/>
      <c r="BI1351" s="214"/>
      <c r="BJ1351" s="214"/>
      <c r="BK1351" s="215"/>
      <c r="BL1351" s="112"/>
      <c r="BM1351" s="233"/>
      <c r="BN1351" s="233"/>
      <c r="BO1351" s="255"/>
      <c r="BP1351" s="216"/>
      <c r="BQ1351" s="216"/>
      <c r="BR1351" s="216"/>
      <c r="BS1351" s="217"/>
      <c r="BT1351" s="218"/>
      <c r="BU1351" s="259"/>
      <c r="BV1351" s="259"/>
      <c r="BW1351" s="260"/>
      <c r="BX1351" s="219"/>
      <c r="BY1351" s="257"/>
      <c r="BZ1351" s="257"/>
      <c r="CA1351" s="257"/>
      <c r="CB1351" s="221"/>
      <c r="CC1351" s="222"/>
      <c r="CD1351" s="222"/>
      <c r="CE1351" s="222"/>
      <c r="CF1351" s="49"/>
    </row>
    <row r="1352" spans="1:84" s="62" customFormat="1" ht="15" customHeight="1">
      <c r="A1352" s="49"/>
      <c r="B1352" s="2">
        <v>1308</v>
      </c>
      <c r="C1352" s="2">
        <v>217</v>
      </c>
      <c r="D1352" s="47" t="s">
        <v>2240</v>
      </c>
      <c r="E1352" s="47" t="s">
        <v>2239</v>
      </c>
      <c r="F1352" s="89" t="s">
        <v>2235</v>
      </c>
      <c r="G1352" s="48">
        <v>1997</v>
      </c>
      <c r="H1352" s="49" t="s">
        <v>36</v>
      </c>
      <c r="I1352" s="2" t="s">
        <v>38</v>
      </c>
      <c r="J1352" s="105">
        <f t="shared" si="103"/>
        <v>1</v>
      </c>
      <c r="K1352" s="249">
        <f t="shared" si="104"/>
        <v>1.05</v>
      </c>
      <c r="L1352" s="51">
        <f t="shared" si="105"/>
        <v>1</v>
      </c>
      <c r="M1352" s="52" t="str">
        <f t="shared" si="106"/>
        <v>nie</v>
      </c>
      <c r="N1352" s="106">
        <f>IF($M1352="ano",LARGE((Q1352,U1352,Y1352,AC1352,AG1352,AK1352,AO1352,AS1352,AW1352,BA1352,BE1352,BI1352,BM1352,BQ1352,BU1352,BY1352,CC1352),1)+LARGE((Q1352,U1352,Y1352,AC1352,AG1352,AK1352,AO1352,AS1352,AW1352,BA1352,BE1352,BI1352,BM1352,BQ1352,BU1352,BY1352,CC1352),2)+LARGE((Q1352,U1352,Y1352,AC1352,AG1352,AK1352,AO1352,AS1352,AW1352,BA1352,BE1352,BI1352,BM1352,BQ1352,BU1352,BY1352,CC1352),3)+LARGE((Q1352,U1352,Y1352,AC1352,AG1352,AK1352,AO1352,AS1352,AW1352,BA1352,BE1352,BI1352,BM1352,BQ1352,BU1352,BY1352,CC1352),4)+LARGE((Q1352,U1352,Y1352,AC1352,AG1352,AK1352,AO1352,AS1352,AW1352,BA1352,BE1352,BI1352,BM1352,BQ1352,BU1352,BY1352,CC1352),5),J1352)</f>
        <v>1</v>
      </c>
      <c r="O1352" s="250">
        <f>IF($M1352="ano",LARGE((S1352,W1352,AA1352,AE1352,AI1352,AM1352,AQ1352,AU1352,AY1352,BC1352,BG1352,BK1352,BO1352,BS1352,BW1352,CA1352,CE1352),1)+LARGE((S1352,W1352,AA1352,AE1352,AI1352,AM1352,AQ1352,AU1352,AY1352,BC1352,BG1352,BK1352,BO1352,BS1352,BW1352,CA1352,CE1352),2)+LARGE((S1352,W1352,AA1352,AE1352,AI1352,AM1352,AQ1352,AU1352,AY1352,BC1352,BG1352,BK1352,BO1352,BS1352,BW1352,CA1352,CE1352),3)+LARGE((S1352,W1352,AA1352,AE1352,AI1352,AM1352,AQ1352,AU1352,AY1352,BC1352,BG1352,BK1352,BO1352,BS1352,BW1352,CA1352,CE1352),4)+LARGE((S1352,W1352,AA1352,AE1352,AI1352,AM1352,AQ1352,AU1352,AY1352,BC1352,BG1352,BK1352,BO1352,BS1352,BW1352,CA1352,CE1352),5),K1352)</f>
        <v>1.05</v>
      </c>
      <c r="P1352" s="191"/>
      <c r="Q1352" s="192"/>
      <c r="R1352" s="192"/>
      <c r="S1352" s="193"/>
      <c r="T1352" s="194"/>
      <c r="U1352" s="195"/>
      <c r="V1352" s="195"/>
      <c r="W1352" s="196"/>
      <c r="X1352" s="197">
        <v>0.11763888888888889</v>
      </c>
      <c r="Y1352" s="261">
        <v>1</v>
      </c>
      <c r="Z1352" s="197">
        <v>0.11229808333333334</v>
      </c>
      <c r="AA1352" s="261">
        <v>1.05</v>
      </c>
      <c r="AB1352" s="200"/>
      <c r="AC1352" s="201"/>
      <c r="AD1352" s="201"/>
      <c r="AE1352" s="202"/>
      <c r="AF1352" s="203"/>
      <c r="AG1352" s="204"/>
      <c r="AH1352" s="204"/>
      <c r="AI1352" s="205"/>
      <c r="AJ1352" s="200"/>
      <c r="AK1352" s="201"/>
      <c r="AL1352" s="201"/>
      <c r="AM1352" s="202"/>
      <c r="AN1352" s="206"/>
      <c r="AO1352" s="207" t="s">
        <v>247</v>
      </c>
      <c r="AP1352" s="207"/>
      <c r="AQ1352" s="208"/>
      <c r="AR1352" s="77"/>
      <c r="AS1352" s="60"/>
      <c r="AT1352" s="60"/>
      <c r="AU1352" s="202"/>
      <c r="AV1352" s="78"/>
      <c r="AW1352" s="231"/>
      <c r="AX1352" s="231"/>
      <c r="AY1352" s="253"/>
      <c r="AZ1352" s="64"/>
      <c r="BA1352" s="207"/>
      <c r="BB1352" s="207"/>
      <c r="BC1352" s="208"/>
      <c r="BD1352" s="210"/>
      <c r="BE1352" s="211"/>
      <c r="BF1352" s="211"/>
      <c r="BG1352" s="212"/>
      <c r="BH1352" s="213"/>
      <c r="BI1352" s="214"/>
      <c r="BJ1352" s="214"/>
      <c r="BK1352" s="215"/>
      <c r="BL1352" s="112"/>
      <c r="BM1352" s="233"/>
      <c r="BN1352" s="233"/>
      <c r="BO1352" s="255"/>
      <c r="BP1352" s="216"/>
      <c r="BQ1352" s="216"/>
      <c r="BR1352" s="216"/>
      <c r="BS1352" s="217"/>
      <c r="BT1352" s="218"/>
      <c r="BU1352" s="259"/>
      <c r="BV1352" s="259"/>
      <c r="BW1352" s="260"/>
      <c r="BX1352" s="219"/>
      <c r="BY1352" s="257"/>
      <c r="BZ1352" s="257"/>
      <c r="CA1352" s="257"/>
      <c r="CB1352" s="221"/>
      <c r="CC1352" s="222"/>
      <c r="CD1352" s="222"/>
      <c r="CE1352" s="222"/>
      <c r="CF1352" s="49"/>
    </row>
    <row r="1353" spans="1:84" s="62" customFormat="1" ht="15" customHeight="1">
      <c r="A1353" s="49"/>
      <c r="B1353" s="2">
        <v>1309</v>
      </c>
      <c r="C1353" s="2">
        <v>218</v>
      </c>
      <c r="D1353" s="49" t="s">
        <v>183</v>
      </c>
      <c r="E1353" s="49" t="s">
        <v>182</v>
      </c>
      <c r="F1353" s="93" t="s">
        <v>1608</v>
      </c>
      <c r="G1353" s="85">
        <v>1972</v>
      </c>
      <c r="H1353" s="49" t="s">
        <v>36</v>
      </c>
      <c r="I1353" s="49" t="s">
        <v>38</v>
      </c>
      <c r="J1353" s="105">
        <f t="shared" si="103"/>
        <v>1</v>
      </c>
      <c r="K1353" s="249">
        <f t="shared" si="104"/>
        <v>1.04</v>
      </c>
      <c r="L1353" s="51">
        <f t="shared" si="105"/>
        <v>1</v>
      </c>
      <c r="M1353" s="52" t="str">
        <f t="shared" si="106"/>
        <v>nie</v>
      </c>
      <c r="N1353" s="106">
        <f>IF($M1353="ano",LARGE((Q1353,U1353,Y1353,AC1353,AG1353,AK1353,AO1353,AS1353,AW1353,BA1353,BE1353,BI1353,BM1353,BQ1353,BU1353,BY1353,CC1353),1)+LARGE((Q1353,U1353,Y1353,AC1353,AG1353,AK1353,AO1353,AS1353,AW1353,BA1353,BE1353,BI1353,BM1353,BQ1353,BU1353,BY1353,CC1353),2)+LARGE((Q1353,U1353,Y1353,AC1353,AG1353,AK1353,AO1353,AS1353,AW1353,BA1353,BE1353,BI1353,BM1353,BQ1353,BU1353,BY1353,CC1353),3)+LARGE((Q1353,U1353,Y1353,AC1353,AG1353,AK1353,AO1353,AS1353,AW1353,BA1353,BE1353,BI1353,BM1353,BQ1353,BU1353,BY1353,CC1353),4)+LARGE((Q1353,U1353,Y1353,AC1353,AG1353,AK1353,AO1353,AS1353,AW1353,BA1353,BE1353,BI1353,BM1353,BQ1353,BU1353,BY1353,CC1353),5),J1353)</f>
        <v>1</v>
      </c>
      <c r="O1353" s="250">
        <f>IF($M1353="ano",LARGE((S1353,W1353,AA1353,AE1353,AI1353,AM1353,AQ1353,AU1353,AY1353,BC1353,BG1353,BK1353,BO1353,BS1353,BW1353,CA1353,CE1353),1)+LARGE((S1353,W1353,AA1353,AE1353,AI1353,AM1353,AQ1353,AU1353,AY1353,BC1353,BG1353,BK1353,BO1353,BS1353,BW1353,CA1353,CE1353),2)+LARGE((S1353,W1353,AA1353,AE1353,AI1353,AM1353,AQ1353,AU1353,AY1353,BC1353,BG1353,BK1353,BO1353,BS1353,BW1353,CA1353,CE1353),3)+LARGE((S1353,W1353,AA1353,AE1353,AI1353,AM1353,AQ1353,AU1353,AY1353,BC1353,BG1353,BK1353,BO1353,BS1353,BW1353,CA1353,CE1353),4)+LARGE((S1353,W1353,AA1353,AE1353,AI1353,AM1353,AQ1353,AU1353,AY1353,BC1353,BG1353,BK1353,BO1353,BS1353,BW1353,CA1353,CE1353),5),K1353)</f>
        <v>1.04</v>
      </c>
      <c r="P1353" s="54"/>
      <c r="Q1353" s="55"/>
      <c r="R1353" s="55"/>
      <c r="S1353" s="193"/>
      <c r="T1353" s="56"/>
      <c r="U1353" s="57"/>
      <c r="V1353" s="57"/>
      <c r="W1353" s="196"/>
      <c r="X1353" s="58"/>
      <c r="Y1353" s="59" t="s">
        <v>247</v>
      </c>
      <c r="Z1353" s="59"/>
      <c r="AA1353" s="199" t="s">
        <v>247</v>
      </c>
      <c r="AB1353" s="200">
        <v>0.19305555555555556</v>
      </c>
      <c r="AC1353" s="252">
        <v>1</v>
      </c>
      <c r="AD1353" s="200">
        <v>0.18566152777777778</v>
      </c>
      <c r="AE1353" s="252">
        <v>1.04</v>
      </c>
      <c r="AF1353" s="61"/>
      <c r="AG1353" s="61"/>
      <c r="AH1353" s="61"/>
      <c r="AI1353" s="205"/>
      <c r="AJ1353" s="200"/>
      <c r="AK1353" s="201"/>
      <c r="AL1353" s="201"/>
      <c r="AM1353" s="202"/>
      <c r="AN1353" s="206"/>
      <c r="AO1353" s="207"/>
      <c r="AP1353" s="207"/>
      <c r="AQ1353" s="208"/>
      <c r="AR1353" s="77"/>
      <c r="AS1353" s="60"/>
      <c r="AT1353" s="60"/>
      <c r="AU1353" s="202"/>
      <c r="AV1353" s="78"/>
      <c r="AW1353" s="231"/>
      <c r="AX1353" s="231"/>
      <c r="AY1353" s="253"/>
      <c r="AZ1353" s="64"/>
      <c r="BA1353" s="207"/>
      <c r="BB1353" s="207"/>
      <c r="BC1353" s="208"/>
      <c r="BD1353" s="210"/>
      <c r="BE1353" s="211"/>
      <c r="BF1353" s="211"/>
      <c r="BG1353" s="212"/>
      <c r="BH1353" s="213"/>
      <c r="BI1353" s="214"/>
      <c r="BJ1353" s="214"/>
      <c r="BK1353" s="215"/>
      <c r="BL1353" s="112"/>
      <c r="BM1353" s="233"/>
      <c r="BN1353" s="233"/>
      <c r="BO1353" s="255"/>
      <c r="BP1353" s="69"/>
      <c r="BQ1353" s="69"/>
      <c r="BR1353" s="69"/>
      <c r="BS1353" s="217"/>
      <c r="BT1353" s="218"/>
      <c r="BU1353" s="259"/>
      <c r="BV1353" s="259"/>
      <c r="BW1353" s="260"/>
      <c r="BX1353" s="219"/>
      <c r="BY1353" s="257"/>
      <c r="BZ1353" s="257"/>
      <c r="CA1353" s="257"/>
      <c r="CB1353" s="221"/>
      <c r="CC1353" s="222"/>
      <c r="CD1353" s="222"/>
      <c r="CE1353" s="222"/>
      <c r="CF1353" s="49"/>
    </row>
    <row r="1354" spans="1:84" s="62" customFormat="1" ht="15" customHeight="1">
      <c r="A1354" s="49"/>
      <c r="B1354" s="2">
        <v>1310</v>
      </c>
      <c r="C1354" s="2">
        <v>219</v>
      </c>
      <c r="D1354" s="49" t="s">
        <v>835</v>
      </c>
      <c r="E1354" s="49" t="s">
        <v>763</v>
      </c>
      <c r="F1354" s="93" t="s">
        <v>810</v>
      </c>
      <c r="G1354" s="85">
        <v>1973</v>
      </c>
      <c r="H1354" s="49" t="s">
        <v>36</v>
      </c>
      <c r="I1354" s="49" t="s">
        <v>38</v>
      </c>
      <c r="J1354" s="105">
        <f t="shared" si="103"/>
        <v>1</v>
      </c>
      <c r="K1354" s="249">
        <f t="shared" si="104"/>
        <v>1.04</v>
      </c>
      <c r="L1354" s="51">
        <f t="shared" si="105"/>
        <v>1</v>
      </c>
      <c r="M1354" s="52" t="str">
        <f t="shared" si="106"/>
        <v>nie</v>
      </c>
      <c r="N1354" s="106">
        <f>IF($M1354="ano",LARGE((Q1354,U1354,Y1354,AC1354,AG1354,AK1354,AO1354,AS1354,AW1354,BA1354,BE1354,BI1354,BM1354,BQ1354,BU1354,BY1354,CC1354),1)+LARGE((Q1354,U1354,Y1354,AC1354,AG1354,AK1354,AO1354,AS1354,AW1354,BA1354,BE1354,BI1354,BM1354,BQ1354,BU1354,BY1354,CC1354),2)+LARGE((Q1354,U1354,Y1354,AC1354,AG1354,AK1354,AO1354,AS1354,AW1354,BA1354,BE1354,BI1354,BM1354,BQ1354,BU1354,BY1354,CC1354),3)+LARGE((Q1354,U1354,Y1354,AC1354,AG1354,AK1354,AO1354,AS1354,AW1354,BA1354,BE1354,BI1354,BM1354,BQ1354,BU1354,BY1354,CC1354),4)+LARGE((Q1354,U1354,Y1354,AC1354,AG1354,AK1354,AO1354,AS1354,AW1354,BA1354,BE1354,BI1354,BM1354,BQ1354,BU1354,BY1354,CC1354),5),J1354)</f>
        <v>1</v>
      </c>
      <c r="O1354" s="250">
        <f>IF($M1354="ano",LARGE((S1354,W1354,AA1354,AE1354,AI1354,AM1354,AQ1354,AU1354,AY1354,BC1354,BG1354,BK1354,BO1354,BS1354,BW1354,CA1354,CE1354),1)+LARGE((S1354,W1354,AA1354,AE1354,AI1354,AM1354,AQ1354,AU1354,AY1354,BC1354,BG1354,BK1354,BO1354,BS1354,BW1354,CA1354,CE1354),2)+LARGE((S1354,W1354,AA1354,AE1354,AI1354,AM1354,AQ1354,AU1354,AY1354,BC1354,BG1354,BK1354,BO1354,BS1354,BW1354,CA1354,CE1354),3)+LARGE((S1354,W1354,AA1354,AE1354,AI1354,AM1354,AQ1354,AU1354,AY1354,BC1354,BG1354,BK1354,BO1354,BS1354,BW1354,CA1354,CE1354),4)+LARGE((S1354,W1354,AA1354,AE1354,AI1354,AM1354,AQ1354,AU1354,AY1354,BC1354,BG1354,BK1354,BO1354,BS1354,BW1354,CA1354,CE1354),5),K1354)</f>
        <v>1.04</v>
      </c>
      <c r="P1354" s="54"/>
      <c r="Q1354" s="55"/>
      <c r="R1354" s="55"/>
      <c r="S1354" s="55"/>
      <c r="T1354" s="56"/>
      <c r="U1354" s="57"/>
      <c r="V1354" s="57"/>
      <c r="W1354" s="57"/>
      <c r="X1354" s="58"/>
      <c r="Y1354" s="59" t="s">
        <v>247</v>
      </c>
      <c r="Z1354" s="59"/>
      <c r="AA1354" s="59" t="s">
        <v>247</v>
      </c>
      <c r="AB1354" s="77"/>
      <c r="AC1354" s="60"/>
      <c r="AD1354" s="60"/>
      <c r="AE1354" s="60"/>
      <c r="AF1354" s="61"/>
      <c r="AG1354" s="61"/>
      <c r="AH1354" s="61"/>
      <c r="AI1354" s="61"/>
      <c r="AJ1354" s="200"/>
      <c r="AK1354" s="201"/>
      <c r="AL1354" s="201"/>
      <c r="AM1354" s="201"/>
      <c r="AO1354" s="63"/>
      <c r="AP1354" s="63"/>
      <c r="AQ1354" s="63"/>
      <c r="AR1354" s="77"/>
      <c r="AS1354" s="60"/>
      <c r="AT1354" s="60"/>
      <c r="AU1354" s="60"/>
      <c r="AV1354" s="78">
        <v>0.14179398148148148</v>
      </c>
      <c r="AW1354" s="263">
        <v>1</v>
      </c>
      <c r="AX1354" s="78">
        <v>0.13722821527777779</v>
      </c>
      <c r="AY1354" s="263">
        <v>1.04</v>
      </c>
      <c r="AZ1354" s="64"/>
      <c r="BA1354" s="207"/>
      <c r="BB1354" s="207"/>
      <c r="BC1354" s="208"/>
      <c r="BD1354" s="210"/>
      <c r="BE1354" s="211"/>
      <c r="BF1354" s="211"/>
      <c r="BG1354" s="212"/>
      <c r="BH1354" s="213"/>
      <c r="BI1354" s="214"/>
      <c r="BJ1354" s="214"/>
      <c r="BK1354" s="215"/>
      <c r="BL1354" s="112"/>
      <c r="BM1354" s="233"/>
      <c r="BN1354" s="233"/>
      <c r="BO1354" s="255"/>
      <c r="BP1354" s="69"/>
      <c r="BQ1354" s="69"/>
      <c r="BR1354" s="69"/>
      <c r="BS1354" s="69"/>
      <c r="BT1354" s="218"/>
      <c r="BU1354" s="259"/>
      <c r="BV1354" s="259"/>
      <c r="BW1354" s="260"/>
      <c r="BX1354" s="219"/>
      <c r="BY1354" s="257"/>
      <c r="BZ1354" s="257"/>
      <c r="CA1354" s="257"/>
      <c r="CB1354" s="221"/>
      <c r="CC1354" s="222"/>
      <c r="CD1354" s="222"/>
      <c r="CE1354" s="222"/>
      <c r="CF1354" s="49"/>
    </row>
    <row r="1355" spans="1:84" s="62" customFormat="1" ht="15" customHeight="1">
      <c r="A1355" s="49"/>
      <c r="B1355" s="2">
        <v>1311</v>
      </c>
      <c r="C1355" s="2">
        <v>220</v>
      </c>
      <c r="D1355" s="49" t="s">
        <v>2355</v>
      </c>
      <c r="E1355" s="49" t="s">
        <v>922</v>
      </c>
      <c r="F1355" s="93" t="s">
        <v>1542</v>
      </c>
      <c r="G1355" s="85">
        <v>1972</v>
      </c>
      <c r="H1355" s="49" t="s">
        <v>36</v>
      </c>
      <c r="I1355" s="49" t="s">
        <v>929</v>
      </c>
      <c r="J1355" s="105">
        <f t="shared" si="103"/>
        <v>1</v>
      </c>
      <c r="K1355" s="249">
        <f t="shared" si="104"/>
        <v>1.04</v>
      </c>
      <c r="L1355" s="51">
        <f t="shared" si="105"/>
        <v>1</v>
      </c>
      <c r="M1355" s="52" t="str">
        <f t="shared" si="106"/>
        <v>nie</v>
      </c>
      <c r="N1355" s="106">
        <f>IF($M1355="ano",LARGE((Q1355,U1355,Y1355,AC1355,AG1355,AK1355,AO1355,AS1355,AW1355,BA1355,BE1355,BI1355,BM1355,BQ1355,BU1355,BY1355,CC1355),1)+LARGE((Q1355,U1355,Y1355,AC1355,AG1355,AK1355,AO1355,AS1355,AW1355,BA1355,BE1355,BI1355,BM1355,BQ1355,BU1355,BY1355,CC1355),2)+LARGE((Q1355,U1355,Y1355,AC1355,AG1355,AK1355,AO1355,AS1355,AW1355,BA1355,BE1355,BI1355,BM1355,BQ1355,BU1355,BY1355,CC1355),3)+LARGE((Q1355,U1355,Y1355,AC1355,AG1355,AK1355,AO1355,AS1355,AW1355,BA1355,BE1355,BI1355,BM1355,BQ1355,BU1355,BY1355,CC1355),4)+LARGE((Q1355,U1355,Y1355,AC1355,AG1355,AK1355,AO1355,AS1355,AW1355,BA1355,BE1355,BI1355,BM1355,BQ1355,BU1355,BY1355,CC1355),5),J1355)</f>
        <v>1</v>
      </c>
      <c r="O1355" s="250">
        <f>IF($M1355="ano",LARGE((S1355,W1355,AA1355,AE1355,AI1355,AM1355,AQ1355,AU1355,AY1355,BC1355,BG1355,BK1355,BO1355,BS1355,BW1355,CA1355,CE1355),1)+LARGE((S1355,W1355,AA1355,AE1355,AI1355,AM1355,AQ1355,AU1355,AY1355,BC1355,BG1355,BK1355,BO1355,BS1355,BW1355,CA1355,CE1355),2)+LARGE((S1355,W1355,AA1355,AE1355,AI1355,AM1355,AQ1355,AU1355,AY1355,BC1355,BG1355,BK1355,BO1355,BS1355,BW1355,CA1355,CE1355),3)+LARGE((S1355,W1355,AA1355,AE1355,AI1355,AM1355,AQ1355,AU1355,AY1355,BC1355,BG1355,BK1355,BO1355,BS1355,BW1355,CA1355,CE1355),4)+LARGE((S1355,W1355,AA1355,AE1355,AI1355,AM1355,AQ1355,AU1355,AY1355,BC1355,BG1355,BK1355,BO1355,BS1355,BW1355,CA1355,CE1355),5),K1355)</f>
        <v>1.04</v>
      </c>
      <c r="P1355" s="54"/>
      <c r="Q1355" s="55"/>
      <c r="R1355" s="55"/>
      <c r="S1355" s="55"/>
      <c r="T1355" s="56"/>
      <c r="U1355" s="57"/>
      <c r="V1355" s="57"/>
      <c r="W1355" s="57"/>
      <c r="X1355" s="58"/>
      <c r="Y1355" s="59" t="s">
        <v>247</v>
      </c>
      <c r="Z1355" s="59"/>
      <c r="AA1355" s="59" t="s">
        <v>247</v>
      </c>
      <c r="AB1355" s="77"/>
      <c r="AC1355" s="60"/>
      <c r="AD1355" s="60"/>
      <c r="AE1355" s="60"/>
      <c r="AF1355" s="61"/>
      <c r="AG1355" s="61"/>
      <c r="AH1355" s="61"/>
      <c r="AI1355" s="61"/>
      <c r="AJ1355" s="200"/>
      <c r="AK1355" s="201"/>
      <c r="AL1355" s="201"/>
      <c r="AM1355" s="201"/>
      <c r="AO1355" s="63"/>
      <c r="AP1355" s="63"/>
      <c r="AQ1355" s="63"/>
      <c r="AR1355" s="77"/>
      <c r="AS1355" s="60"/>
      <c r="AT1355" s="60"/>
      <c r="AU1355" s="60"/>
      <c r="AV1355" s="78"/>
      <c r="AW1355" s="79"/>
      <c r="AX1355" s="79"/>
      <c r="AY1355" s="79"/>
      <c r="AZ1355" s="64"/>
      <c r="BA1355" s="65"/>
      <c r="BB1355" s="65"/>
      <c r="BC1355" s="65"/>
      <c r="BD1355" s="210">
        <v>0.10319444444444445</v>
      </c>
      <c r="BE1355" s="258">
        <v>1</v>
      </c>
      <c r="BF1355" s="210">
        <v>9.9242097222222228E-2</v>
      </c>
      <c r="BG1355" s="258">
        <v>1.04</v>
      </c>
      <c r="BH1355" s="213"/>
      <c r="BI1355" s="214"/>
      <c r="BJ1355" s="214"/>
      <c r="BK1355" s="215"/>
      <c r="BL1355" s="112"/>
      <c r="BM1355" s="233"/>
      <c r="BN1355" s="233"/>
      <c r="BO1355" s="255"/>
      <c r="BP1355" s="69"/>
      <c r="BQ1355" s="69"/>
      <c r="BR1355" s="69"/>
      <c r="BS1355" s="69"/>
      <c r="BT1355" s="218"/>
      <c r="BU1355" s="259"/>
      <c r="BV1355" s="259"/>
      <c r="BW1355" s="260"/>
      <c r="BX1355" s="219"/>
      <c r="BY1355" s="257"/>
      <c r="BZ1355" s="257"/>
      <c r="CA1355" s="257"/>
      <c r="CB1355" s="221"/>
      <c r="CC1355" s="222"/>
      <c r="CD1355" s="222"/>
      <c r="CE1355" s="222"/>
      <c r="CF1355" s="49"/>
    </row>
    <row r="1356" spans="1:84" s="62" customFormat="1" ht="15" customHeight="1">
      <c r="A1356" s="49"/>
      <c r="B1356" s="2">
        <v>1312</v>
      </c>
      <c r="C1356" s="2">
        <v>221</v>
      </c>
      <c r="D1356" s="47" t="s">
        <v>2221</v>
      </c>
      <c r="E1356" s="47" t="s">
        <v>2220</v>
      </c>
      <c r="F1356" s="89" t="s">
        <v>2222</v>
      </c>
      <c r="G1356" s="48">
        <v>1975</v>
      </c>
      <c r="H1356" s="49" t="s">
        <v>36</v>
      </c>
      <c r="I1356" s="2" t="s">
        <v>38</v>
      </c>
      <c r="J1356" s="105">
        <f t="shared" si="103"/>
        <v>1</v>
      </c>
      <c r="K1356" s="249">
        <f t="shared" si="104"/>
        <v>1.03</v>
      </c>
      <c r="L1356" s="51">
        <f t="shared" si="105"/>
        <v>1</v>
      </c>
      <c r="M1356" s="52" t="str">
        <f t="shared" si="106"/>
        <v>nie</v>
      </c>
      <c r="N1356" s="106">
        <f>IF($M1356="ano",LARGE((Q1356,U1356,Y1356,AC1356,AG1356,AK1356,AO1356,AS1356,AW1356,BA1356,BE1356,BI1356,BM1356,BQ1356,BU1356,BY1356,CC1356),1)+LARGE((Q1356,U1356,Y1356,AC1356,AG1356,AK1356,AO1356,AS1356,AW1356,BA1356,BE1356,BI1356,BM1356,BQ1356,BU1356,BY1356,CC1356),2)+LARGE((Q1356,U1356,Y1356,AC1356,AG1356,AK1356,AO1356,AS1356,AW1356,BA1356,BE1356,BI1356,BM1356,BQ1356,BU1356,BY1356,CC1356),3)+LARGE((Q1356,U1356,Y1356,AC1356,AG1356,AK1356,AO1356,AS1356,AW1356,BA1356,BE1356,BI1356,BM1356,BQ1356,BU1356,BY1356,CC1356),4)+LARGE((Q1356,U1356,Y1356,AC1356,AG1356,AK1356,AO1356,AS1356,AW1356,BA1356,BE1356,BI1356,BM1356,BQ1356,BU1356,BY1356,CC1356),5),J1356)</f>
        <v>1</v>
      </c>
      <c r="O1356" s="250">
        <f>IF($M1356="ano",LARGE((S1356,W1356,AA1356,AE1356,AI1356,AM1356,AQ1356,AU1356,AY1356,BC1356,BG1356,BK1356,BO1356,BS1356,BW1356,CA1356,CE1356),1)+LARGE((S1356,W1356,AA1356,AE1356,AI1356,AM1356,AQ1356,AU1356,AY1356,BC1356,BG1356,BK1356,BO1356,BS1356,BW1356,CA1356,CE1356),2)+LARGE((S1356,W1356,AA1356,AE1356,AI1356,AM1356,AQ1356,AU1356,AY1356,BC1356,BG1356,BK1356,BO1356,BS1356,BW1356,CA1356,CE1356),3)+LARGE((S1356,W1356,AA1356,AE1356,AI1356,AM1356,AQ1356,AU1356,AY1356,BC1356,BG1356,BK1356,BO1356,BS1356,BW1356,CA1356,CE1356),4)+LARGE((S1356,W1356,AA1356,AE1356,AI1356,AM1356,AQ1356,AU1356,AY1356,BC1356,BG1356,BK1356,BO1356,BS1356,BW1356,CA1356,CE1356),5),K1356)</f>
        <v>1.03</v>
      </c>
      <c r="P1356" s="191"/>
      <c r="Q1356" s="192"/>
      <c r="R1356" s="192"/>
      <c r="S1356" s="193"/>
      <c r="T1356" s="194"/>
      <c r="U1356" s="195"/>
      <c r="V1356" s="195"/>
      <c r="W1356" s="196"/>
      <c r="X1356" s="197">
        <v>0.11675925925925927</v>
      </c>
      <c r="Y1356" s="261">
        <v>1</v>
      </c>
      <c r="Z1356" s="197">
        <v>0.1142489351851852</v>
      </c>
      <c r="AA1356" s="261">
        <v>1.03</v>
      </c>
      <c r="AB1356" s="200"/>
      <c r="AC1356" s="201"/>
      <c r="AD1356" s="201"/>
      <c r="AE1356" s="202"/>
      <c r="AF1356" s="203"/>
      <c r="AG1356" s="204"/>
      <c r="AH1356" s="204"/>
      <c r="AI1356" s="205"/>
      <c r="AJ1356" s="200"/>
      <c r="AK1356" s="201"/>
      <c r="AL1356" s="201"/>
      <c r="AM1356" s="202"/>
      <c r="AN1356" s="206"/>
      <c r="AO1356" s="207" t="s">
        <v>247</v>
      </c>
      <c r="AP1356" s="207"/>
      <c r="AQ1356" s="208"/>
      <c r="AR1356" s="77"/>
      <c r="AS1356" s="60"/>
      <c r="AT1356" s="60"/>
      <c r="AU1356" s="202"/>
      <c r="AV1356" s="78"/>
      <c r="AW1356" s="231"/>
      <c r="AX1356" s="231"/>
      <c r="AY1356" s="253"/>
      <c r="AZ1356" s="64"/>
      <c r="BA1356" s="207"/>
      <c r="BB1356" s="207"/>
      <c r="BC1356" s="208"/>
      <c r="BD1356" s="210"/>
      <c r="BE1356" s="211"/>
      <c r="BF1356" s="211"/>
      <c r="BG1356" s="212"/>
      <c r="BH1356" s="213"/>
      <c r="BI1356" s="214"/>
      <c r="BJ1356" s="214"/>
      <c r="BK1356" s="215"/>
      <c r="BL1356" s="112"/>
      <c r="BM1356" s="233"/>
      <c r="BN1356" s="233"/>
      <c r="BO1356" s="255"/>
      <c r="BP1356" s="216"/>
      <c r="BQ1356" s="216"/>
      <c r="BR1356" s="216"/>
      <c r="BS1356" s="217"/>
      <c r="BT1356" s="218"/>
      <c r="BU1356" s="259"/>
      <c r="BV1356" s="259"/>
      <c r="BW1356" s="260"/>
      <c r="BX1356" s="219"/>
      <c r="BY1356" s="257"/>
      <c r="BZ1356" s="257"/>
      <c r="CA1356" s="257"/>
      <c r="CB1356" s="221"/>
      <c r="CC1356" s="222"/>
      <c r="CD1356" s="222"/>
      <c r="CE1356" s="222"/>
      <c r="CF1356" s="49"/>
    </row>
    <row r="1357" spans="1:84" s="62" customFormat="1" ht="15" customHeight="1">
      <c r="A1357" s="49"/>
      <c r="B1357" s="2">
        <v>1313</v>
      </c>
      <c r="C1357" s="2">
        <v>222</v>
      </c>
      <c r="D1357" s="47" t="s">
        <v>2489</v>
      </c>
      <c r="E1357" s="47" t="s">
        <v>28</v>
      </c>
      <c r="F1357" s="89"/>
      <c r="G1357" s="48">
        <v>1975</v>
      </c>
      <c r="H1357" s="49" t="s">
        <v>36</v>
      </c>
      <c r="I1357" s="2" t="s">
        <v>38</v>
      </c>
      <c r="J1357" s="105">
        <f t="shared" si="103"/>
        <v>1</v>
      </c>
      <c r="K1357" s="249">
        <f t="shared" si="104"/>
        <v>1.03</v>
      </c>
      <c r="L1357" s="51">
        <f t="shared" si="105"/>
        <v>1</v>
      </c>
      <c r="M1357" s="52" t="str">
        <f t="shared" si="106"/>
        <v>nie</v>
      </c>
      <c r="N1357" s="106">
        <f>IF($M1357="ano",LARGE((Q1357,U1357,Y1357,AC1357,AG1357,AK1357,AO1357,AS1357,AW1357,BA1357,BE1357,BI1357,BM1357,BQ1357,BU1357,BY1357,CC1357),1)+LARGE((Q1357,U1357,Y1357,AC1357,AG1357,AK1357,AO1357,AS1357,AW1357,BA1357,BE1357,BI1357,BM1357,BQ1357,BU1357,BY1357,CC1357),2)+LARGE((Q1357,U1357,Y1357,AC1357,AG1357,AK1357,AO1357,AS1357,AW1357,BA1357,BE1357,BI1357,BM1357,BQ1357,BU1357,BY1357,CC1357),3)+LARGE((Q1357,U1357,Y1357,AC1357,AG1357,AK1357,AO1357,AS1357,AW1357,BA1357,BE1357,BI1357,BM1357,BQ1357,BU1357,BY1357,CC1357),4)+LARGE((Q1357,U1357,Y1357,AC1357,AG1357,AK1357,AO1357,AS1357,AW1357,BA1357,BE1357,BI1357,BM1357,BQ1357,BU1357,BY1357,CC1357),5),J1357)</f>
        <v>1</v>
      </c>
      <c r="O1357" s="250">
        <f>IF($M1357="ano",LARGE((S1357,W1357,AA1357,AE1357,AI1357,AM1357,AQ1357,AU1357,AY1357,BC1357,BG1357,BK1357,BO1357,BS1357,BW1357,CA1357,CE1357),1)+LARGE((S1357,W1357,AA1357,AE1357,AI1357,AM1357,AQ1357,AU1357,AY1357,BC1357,BG1357,BK1357,BO1357,BS1357,BW1357,CA1357,CE1357),2)+LARGE((S1357,W1357,AA1357,AE1357,AI1357,AM1357,AQ1357,AU1357,AY1357,BC1357,BG1357,BK1357,BO1357,BS1357,BW1357,CA1357,CE1357),3)+LARGE((S1357,W1357,AA1357,AE1357,AI1357,AM1357,AQ1357,AU1357,AY1357,BC1357,BG1357,BK1357,BO1357,BS1357,BW1357,CA1357,CE1357),4)+LARGE((S1357,W1357,AA1357,AE1357,AI1357,AM1357,AQ1357,AU1357,AY1357,BC1357,BG1357,BK1357,BO1357,BS1357,BW1357,CA1357,CE1357),5),K1357)</f>
        <v>1.03</v>
      </c>
      <c r="P1357" s="191"/>
      <c r="Q1357" s="192"/>
      <c r="R1357" s="192"/>
      <c r="S1357" s="193"/>
      <c r="T1357" s="194">
        <v>0.20907407407407408</v>
      </c>
      <c r="U1357" s="256">
        <v>1</v>
      </c>
      <c r="V1357" s="194">
        <v>0.20457898148148149</v>
      </c>
      <c r="W1357" s="256">
        <v>1.03</v>
      </c>
      <c r="X1357" s="197"/>
      <c r="Y1357" s="198" t="s">
        <v>247</v>
      </c>
      <c r="Z1357" s="198"/>
      <c r="AA1357" s="199" t="s">
        <v>247</v>
      </c>
      <c r="AB1357" s="200"/>
      <c r="AC1357" s="201"/>
      <c r="AD1357" s="201"/>
      <c r="AE1357" s="202"/>
      <c r="AF1357" s="203"/>
      <c r="AG1357" s="204"/>
      <c r="AH1357" s="204"/>
      <c r="AI1357" s="205"/>
      <c r="AJ1357" s="200"/>
      <c r="AK1357" s="201"/>
      <c r="AL1357" s="201"/>
      <c r="AM1357" s="202"/>
      <c r="AN1357" s="206"/>
      <c r="AO1357" s="207" t="s">
        <v>247</v>
      </c>
      <c r="AP1357" s="207"/>
      <c r="AQ1357" s="208"/>
      <c r="AR1357" s="77"/>
      <c r="AS1357" s="60"/>
      <c r="AT1357" s="60"/>
      <c r="AU1357" s="202"/>
      <c r="AV1357" s="78"/>
      <c r="AW1357" s="231"/>
      <c r="AX1357" s="231"/>
      <c r="AY1357" s="253"/>
      <c r="AZ1357" s="64"/>
      <c r="BA1357" s="207"/>
      <c r="BB1357" s="207"/>
      <c r="BC1357" s="208"/>
      <c r="BD1357" s="210"/>
      <c r="BE1357" s="211"/>
      <c r="BF1357" s="211"/>
      <c r="BG1357" s="212"/>
      <c r="BH1357" s="213"/>
      <c r="BI1357" s="214"/>
      <c r="BJ1357" s="214"/>
      <c r="BK1357" s="215"/>
      <c r="BL1357" s="112"/>
      <c r="BM1357" s="233"/>
      <c r="BN1357" s="233"/>
      <c r="BO1357" s="255"/>
      <c r="BP1357" s="216"/>
      <c r="BQ1357" s="216"/>
      <c r="BR1357" s="216"/>
      <c r="BS1357" s="217"/>
      <c r="BT1357" s="218"/>
      <c r="BU1357" s="259"/>
      <c r="BV1357" s="259"/>
      <c r="BW1357" s="260"/>
      <c r="BX1357" s="219"/>
      <c r="BY1357" s="257"/>
      <c r="BZ1357" s="257"/>
      <c r="CA1357" s="257"/>
      <c r="CB1357" s="221"/>
      <c r="CC1357" s="222"/>
      <c r="CD1357" s="222"/>
      <c r="CE1357" s="222"/>
      <c r="CF1357" s="49"/>
    </row>
    <row r="1358" spans="1:84" s="62" customFormat="1" ht="15" customHeight="1">
      <c r="A1358" s="49"/>
      <c r="B1358" s="2">
        <v>1314</v>
      </c>
      <c r="C1358" s="2">
        <v>223</v>
      </c>
      <c r="D1358" s="80" t="s">
        <v>1927</v>
      </c>
      <c r="E1358" s="80" t="s">
        <v>1488</v>
      </c>
      <c r="F1358" s="90"/>
      <c r="G1358" s="84">
        <v>1975</v>
      </c>
      <c r="H1358" s="49" t="s">
        <v>36</v>
      </c>
      <c r="I1358" s="2" t="s">
        <v>38</v>
      </c>
      <c r="J1358" s="105">
        <f t="shared" si="103"/>
        <v>1</v>
      </c>
      <c r="K1358" s="249">
        <f t="shared" si="104"/>
        <v>1.03</v>
      </c>
      <c r="L1358" s="51">
        <f t="shared" si="105"/>
        <v>1</v>
      </c>
      <c r="M1358" s="52" t="str">
        <f t="shared" si="106"/>
        <v>nie</v>
      </c>
      <c r="N1358" s="106">
        <f>IF($M1358="ano",LARGE((Q1358,U1358,Y1358,AC1358,AG1358,AK1358,AO1358,AS1358,AW1358,BA1358,BE1358,BI1358,BM1358,BQ1358,BU1358,BY1358,CC1358),1)+LARGE((Q1358,U1358,Y1358,AC1358,AG1358,AK1358,AO1358,AS1358,AW1358,BA1358,BE1358,BI1358,BM1358,BQ1358,BU1358,BY1358,CC1358),2)+LARGE((Q1358,U1358,Y1358,AC1358,AG1358,AK1358,AO1358,AS1358,AW1358,BA1358,BE1358,BI1358,BM1358,BQ1358,BU1358,BY1358,CC1358),3)+LARGE((Q1358,U1358,Y1358,AC1358,AG1358,AK1358,AO1358,AS1358,AW1358,BA1358,BE1358,BI1358,BM1358,BQ1358,BU1358,BY1358,CC1358),4)+LARGE((Q1358,U1358,Y1358,AC1358,AG1358,AK1358,AO1358,AS1358,AW1358,BA1358,BE1358,BI1358,BM1358,BQ1358,BU1358,BY1358,CC1358),5),J1358)</f>
        <v>1</v>
      </c>
      <c r="O1358" s="250">
        <f>IF($M1358="ano",LARGE((S1358,W1358,AA1358,AE1358,AI1358,AM1358,AQ1358,AU1358,AY1358,BC1358,BG1358,BK1358,BO1358,BS1358,BW1358,CA1358,CE1358),1)+LARGE((S1358,W1358,AA1358,AE1358,AI1358,AM1358,AQ1358,AU1358,AY1358,BC1358,BG1358,BK1358,BO1358,BS1358,BW1358,CA1358,CE1358),2)+LARGE((S1358,W1358,AA1358,AE1358,AI1358,AM1358,AQ1358,AU1358,AY1358,BC1358,BG1358,BK1358,BO1358,BS1358,BW1358,CA1358,CE1358),3)+LARGE((S1358,W1358,AA1358,AE1358,AI1358,AM1358,AQ1358,AU1358,AY1358,BC1358,BG1358,BK1358,BO1358,BS1358,BW1358,CA1358,CE1358),4)+LARGE((S1358,W1358,AA1358,AE1358,AI1358,AM1358,AQ1358,AU1358,AY1358,BC1358,BG1358,BK1358,BO1358,BS1358,BW1358,CA1358,CE1358),5),K1358)</f>
        <v>1.03</v>
      </c>
      <c r="P1358" s="191"/>
      <c r="Q1358" s="192"/>
      <c r="R1358" s="192"/>
      <c r="S1358" s="193"/>
      <c r="T1358" s="194"/>
      <c r="U1358" s="195"/>
      <c r="V1358" s="195"/>
      <c r="W1358" s="196"/>
      <c r="X1358" s="197">
        <v>9.9178240740740733E-2</v>
      </c>
      <c r="Y1358" s="261">
        <v>1</v>
      </c>
      <c r="Z1358" s="197">
        <v>9.7045908564814806E-2</v>
      </c>
      <c r="AA1358" s="261">
        <v>1.03</v>
      </c>
      <c r="AB1358" s="200"/>
      <c r="AC1358" s="201"/>
      <c r="AD1358" s="201"/>
      <c r="AE1358" s="202"/>
      <c r="AF1358" s="203"/>
      <c r="AG1358" s="204"/>
      <c r="AH1358" s="204"/>
      <c r="AI1358" s="205"/>
      <c r="AJ1358" s="200"/>
      <c r="AK1358" s="201" t="s">
        <v>247</v>
      </c>
      <c r="AL1358" s="201"/>
      <c r="AM1358" s="202"/>
      <c r="AN1358" s="206"/>
      <c r="AO1358" s="207" t="s">
        <v>247</v>
      </c>
      <c r="AP1358" s="207"/>
      <c r="AQ1358" s="208"/>
      <c r="AR1358" s="77"/>
      <c r="AS1358" s="60"/>
      <c r="AT1358" s="60"/>
      <c r="AU1358" s="202"/>
      <c r="AV1358" s="78"/>
      <c r="AW1358" s="231"/>
      <c r="AX1358" s="231"/>
      <c r="AY1358" s="253"/>
      <c r="AZ1358" s="64"/>
      <c r="BA1358" s="207"/>
      <c r="BB1358" s="207"/>
      <c r="BC1358" s="208"/>
      <c r="BD1358" s="210"/>
      <c r="BE1358" s="211"/>
      <c r="BF1358" s="211"/>
      <c r="BG1358" s="212"/>
      <c r="BH1358" s="213"/>
      <c r="BI1358" s="214"/>
      <c r="BJ1358" s="214"/>
      <c r="BK1358" s="215"/>
      <c r="BL1358" s="112"/>
      <c r="BM1358" s="233"/>
      <c r="BN1358" s="233"/>
      <c r="BO1358" s="255"/>
      <c r="BP1358" s="216"/>
      <c r="BQ1358" s="216"/>
      <c r="BR1358" s="216"/>
      <c r="BS1358" s="217"/>
      <c r="BT1358" s="218"/>
      <c r="BU1358" s="259"/>
      <c r="BV1358" s="259"/>
      <c r="BW1358" s="260"/>
      <c r="BX1358" s="219"/>
      <c r="BY1358" s="257"/>
      <c r="BZ1358" s="257"/>
      <c r="CA1358" s="257"/>
      <c r="CB1358" s="221"/>
      <c r="CC1358" s="222"/>
      <c r="CD1358" s="222"/>
      <c r="CE1358" s="222"/>
      <c r="CF1358" s="49"/>
    </row>
    <row r="1359" spans="1:84" s="62" customFormat="1" ht="15" customHeight="1">
      <c r="A1359" s="49"/>
      <c r="B1359" s="2">
        <v>1315</v>
      </c>
      <c r="C1359" s="2">
        <v>224</v>
      </c>
      <c r="D1359" s="49" t="s">
        <v>477</v>
      </c>
      <c r="E1359" s="49" t="s">
        <v>478</v>
      </c>
      <c r="F1359" s="93" t="s">
        <v>78</v>
      </c>
      <c r="G1359" s="85" t="s">
        <v>278</v>
      </c>
      <c r="H1359" s="49" t="s">
        <v>36</v>
      </c>
      <c r="I1359" s="49" t="s">
        <v>36</v>
      </c>
      <c r="J1359" s="105">
        <f t="shared" si="103"/>
        <v>1</v>
      </c>
      <c r="K1359" s="249">
        <f t="shared" si="104"/>
        <v>1.03</v>
      </c>
      <c r="L1359" s="51">
        <f t="shared" si="105"/>
        <v>1</v>
      </c>
      <c r="M1359" s="52" t="str">
        <f t="shared" si="106"/>
        <v>nie</v>
      </c>
      <c r="N1359" s="106">
        <f>IF($M1359="ano",LARGE((Q1359,U1359,Y1359,AC1359,AG1359,AK1359,AO1359,AS1359,AW1359,BA1359,BE1359,BI1359,BM1359,BQ1359,BU1359,BY1359,CC1359),1)+LARGE((Q1359,U1359,Y1359,AC1359,AG1359,AK1359,AO1359,AS1359,AW1359,BA1359,BE1359,BI1359,BM1359,BQ1359,BU1359,BY1359,CC1359),2)+LARGE((Q1359,U1359,Y1359,AC1359,AG1359,AK1359,AO1359,AS1359,AW1359,BA1359,BE1359,BI1359,BM1359,BQ1359,BU1359,BY1359,CC1359),3)+LARGE((Q1359,U1359,Y1359,AC1359,AG1359,AK1359,AO1359,AS1359,AW1359,BA1359,BE1359,BI1359,BM1359,BQ1359,BU1359,BY1359,CC1359),4)+LARGE((Q1359,U1359,Y1359,AC1359,AG1359,AK1359,AO1359,AS1359,AW1359,BA1359,BE1359,BI1359,BM1359,BQ1359,BU1359,BY1359,CC1359),5),J1359)</f>
        <v>1</v>
      </c>
      <c r="O1359" s="250">
        <f>IF($M1359="ano",LARGE((S1359,W1359,AA1359,AE1359,AI1359,AM1359,AQ1359,AU1359,AY1359,BC1359,BG1359,BK1359,BO1359,BS1359,BW1359,CA1359,CE1359),1)+LARGE((S1359,W1359,AA1359,AE1359,AI1359,AM1359,AQ1359,AU1359,AY1359,BC1359,BG1359,BK1359,BO1359,BS1359,BW1359,CA1359,CE1359),2)+LARGE((S1359,W1359,AA1359,AE1359,AI1359,AM1359,AQ1359,AU1359,AY1359,BC1359,BG1359,BK1359,BO1359,BS1359,BW1359,CA1359,CE1359),3)+LARGE((S1359,W1359,AA1359,AE1359,AI1359,AM1359,AQ1359,AU1359,AY1359,BC1359,BG1359,BK1359,BO1359,BS1359,BW1359,CA1359,CE1359),4)+LARGE((S1359,W1359,AA1359,AE1359,AI1359,AM1359,AQ1359,AU1359,AY1359,BC1359,BG1359,BK1359,BO1359,BS1359,BW1359,CA1359,CE1359),5),K1359)</f>
        <v>1.03</v>
      </c>
      <c r="P1359" s="54"/>
      <c r="Q1359" s="55"/>
      <c r="R1359" s="55"/>
      <c r="S1359" s="193"/>
      <c r="T1359" s="56"/>
      <c r="U1359" s="57"/>
      <c r="V1359" s="57"/>
      <c r="W1359" s="196"/>
      <c r="X1359" s="58"/>
      <c r="Y1359" s="59" t="s">
        <v>247</v>
      </c>
      <c r="Z1359" s="59"/>
      <c r="AA1359" s="199" t="s">
        <v>247</v>
      </c>
      <c r="AB1359" s="77"/>
      <c r="AC1359" s="60"/>
      <c r="AD1359" s="60"/>
      <c r="AE1359" s="202"/>
      <c r="AF1359" s="61"/>
      <c r="AG1359" s="61"/>
      <c r="AH1359" s="61"/>
      <c r="AI1359" s="205"/>
      <c r="AJ1359" s="200"/>
      <c r="AK1359" s="201"/>
      <c r="AL1359" s="201"/>
      <c r="AM1359" s="202"/>
      <c r="AN1359" s="206">
        <v>5.1076388888888886E-2</v>
      </c>
      <c r="AO1359" s="251">
        <v>1</v>
      </c>
      <c r="AP1359" s="206">
        <v>4.9978246527777777E-2</v>
      </c>
      <c r="AQ1359" s="251">
        <v>1.03</v>
      </c>
      <c r="AR1359" s="77"/>
      <c r="AS1359" s="60"/>
      <c r="AT1359" s="60"/>
      <c r="AU1359" s="202"/>
      <c r="AV1359" s="78"/>
      <c r="AW1359" s="231"/>
      <c r="AX1359" s="231"/>
      <c r="AY1359" s="253"/>
      <c r="AZ1359" s="64"/>
      <c r="BA1359" s="207"/>
      <c r="BB1359" s="207"/>
      <c r="BC1359" s="208"/>
      <c r="BD1359" s="210"/>
      <c r="BE1359" s="211"/>
      <c r="BF1359" s="211"/>
      <c r="BG1359" s="212"/>
      <c r="BH1359" s="213"/>
      <c r="BI1359" s="214"/>
      <c r="BJ1359" s="214"/>
      <c r="BK1359" s="215"/>
      <c r="BL1359" s="112"/>
      <c r="BM1359" s="233"/>
      <c r="BN1359" s="233"/>
      <c r="BO1359" s="255"/>
      <c r="BP1359" s="69"/>
      <c r="BQ1359" s="69"/>
      <c r="BR1359" s="69"/>
      <c r="BS1359" s="217"/>
      <c r="BT1359" s="218"/>
      <c r="BU1359" s="259"/>
      <c r="BV1359" s="259"/>
      <c r="BW1359" s="260"/>
      <c r="BX1359" s="219"/>
      <c r="BY1359" s="257"/>
      <c r="BZ1359" s="257"/>
      <c r="CA1359" s="257"/>
      <c r="CB1359" s="221"/>
      <c r="CC1359" s="222"/>
      <c r="CD1359" s="222"/>
      <c r="CE1359" s="222"/>
      <c r="CF1359" s="49"/>
    </row>
    <row r="1360" spans="1:84" s="62" customFormat="1" ht="15" customHeight="1">
      <c r="A1360" s="49"/>
      <c r="B1360" s="2">
        <v>1317</v>
      </c>
      <c r="C1360" s="2">
        <v>225</v>
      </c>
      <c r="D1360" s="49" t="s">
        <v>2497</v>
      </c>
      <c r="E1360" s="49" t="s">
        <v>1876</v>
      </c>
      <c r="F1360" s="93"/>
      <c r="G1360" s="85">
        <v>1974</v>
      </c>
      <c r="H1360" s="49" t="s">
        <v>36</v>
      </c>
      <c r="I1360" s="2" t="s">
        <v>38</v>
      </c>
      <c r="J1360" s="105">
        <f t="shared" si="103"/>
        <v>1</v>
      </c>
      <c r="K1360" s="249">
        <f t="shared" si="104"/>
        <v>1.03</v>
      </c>
      <c r="L1360" s="51">
        <f t="shared" si="105"/>
        <v>1</v>
      </c>
      <c r="M1360" s="52" t="str">
        <f t="shared" si="106"/>
        <v>nie</v>
      </c>
      <c r="N1360" s="106">
        <f>IF($M1360="ano",LARGE((Q1360,U1360,Y1360,AC1360,AG1360,AK1360,AO1360,AS1360,AW1360,BA1360,BE1360,BI1360,BM1360,BQ1360,BU1360,BY1360,CC1360),1)+LARGE((Q1360,U1360,Y1360,AC1360,AG1360,AK1360,AO1360,AS1360,AW1360,BA1360,BE1360,BI1360,BM1360,BQ1360,BU1360,BY1360,CC1360),2)+LARGE((Q1360,U1360,Y1360,AC1360,AG1360,AK1360,AO1360,AS1360,AW1360,BA1360,BE1360,BI1360,BM1360,BQ1360,BU1360,BY1360,CC1360),3)+LARGE((Q1360,U1360,Y1360,AC1360,AG1360,AK1360,AO1360,AS1360,AW1360,BA1360,BE1360,BI1360,BM1360,BQ1360,BU1360,BY1360,CC1360),4)+LARGE((Q1360,U1360,Y1360,AC1360,AG1360,AK1360,AO1360,AS1360,AW1360,BA1360,BE1360,BI1360,BM1360,BQ1360,BU1360,BY1360,CC1360),5),J1360)</f>
        <v>1</v>
      </c>
      <c r="O1360" s="250">
        <f>IF($M1360="ano",LARGE((S1360,W1360,AA1360,AE1360,AI1360,AM1360,AQ1360,AU1360,AY1360,BC1360,BG1360,BK1360,BO1360,BS1360,BW1360,CA1360,CE1360),1)+LARGE((S1360,W1360,AA1360,AE1360,AI1360,AM1360,AQ1360,AU1360,AY1360,BC1360,BG1360,BK1360,BO1360,BS1360,BW1360,CA1360,CE1360),2)+LARGE((S1360,W1360,AA1360,AE1360,AI1360,AM1360,AQ1360,AU1360,AY1360,BC1360,BG1360,BK1360,BO1360,BS1360,BW1360,CA1360,CE1360),3)+LARGE((S1360,W1360,AA1360,AE1360,AI1360,AM1360,AQ1360,AU1360,AY1360,BC1360,BG1360,BK1360,BO1360,BS1360,BW1360,CA1360,CE1360),4)+LARGE((S1360,W1360,AA1360,AE1360,AI1360,AM1360,AQ1360,AU1360,AY1360,BC1360,BG1360,BK1360,BO1360,BS1360,BW1360,CA1360,CE1360),5),K1360)</f>
        <v>1.03</v>
      </c>
      <c r="P1360" s="191"/>
      <c r="Q1360" s="192"/>
      <c r="R1360" s="192"/>
      <c r="S1360" s="193"/>
      <c r="T1360" s="194">
        <v>0.21350694444444443</v>
      </c>
      <c r="U1360" s="256">
        <v>1</v>
      </c>
      <c r="V1360" s="194">
        <v>0.20782765972222222</v>
      </c>
      <c r="W1360" s="256">
        <v>1.03</v>
      </c>
      <c r="X1360" s="197"/>
      <c r="Y1360" s="198" t="s">
        <v>247</v>
      </c>
      <c r="Z1360" s="198"/>
      <c r="AA1360" s="199" t="s">
        <v>247</v>
      </c>
      <c r="AB1360" s="200"/>
      <c r="AC1360" s="201"/>
      <c r="AD1360" s="201"/>
      <c r="AE1360" s="202"/>
      <c r="AF1360" s="203"/>
      <c r="AG1360" s="204"/>
      <c r="AH1360" s="204"/>
      <c r="AI1360" s="205"/>
      <c r="AJ1360" s="200"/>
      <c r="AK1360" s="201"/>
      <c r="AL1360" s="201"/>
      <c r="AM1360" s="202"/>
      <c r="AN1360" s="206"/>
      <c r="AO1360" s="207" t="s">
        <v>247</v>
      </c>
      <c r="AP1360" s="207"/>
      <c r="AQ1360" s="208"/>
      <c r="AR1360" s="77"/>
      <c r="AS1360" s="60"/>
      <c r="AT1360" s="60"/>
      <c r="AU1360" s="202"/>
      <c r="AV1360" s="78"/>
      <c r="AW1360" s="231"/>
      <c r="AX1360" s="231"/>
      <c r="AY1360" s="253"/>
      <c r="AZ1360" s="64"/>
      <c r="BA1360" s="207"/>
      <c r="BB1360" s="207"/>
      <c r="BC1360" s="208"/>
      <c r="BD1360" s="210"/>
      <c r="BE1360" s="211"/>
      <c r="BF1360" s="211"/>
      <c r="BG1360" s="212"/>
      <c r="BH1360" s="213"/>
      <c r="BI1360" s="214"/>
      <c r="BJ1360" s="214"/>
      <c r="BK1360" s="215"/>
      <c r="BL1360" s="112"/>
      <c r="BM1360" s="233"/>
      <c r="BN1360" s="233"/>
      <c r="BO1360" s="255"/>
      <c r="BP1360" s="216"/>
      <c r="BQ1360" s="216"/>
      <c r="BR1360" s="216"/>
      <c r="BS1360" s="217"/>
      <c r="BT1360" s="218"/>
      <c r="BU1360" s="259"/>
      <c r="BV1360" s="259"/>
      <c r="BW1360" s="260"/>
      <c r="BX1360" s="219"/>
      <c r="BY1360" s="257"/>
      <c r="BZ1360" s="257"/>
      <c r="CA1360" s="257"/>
      <c r="CB1360" s="221"/>
      <c r="CC1360" s="222"/>
      <c r="CD1360" s="222"/>
      <c r="CE1360" s="222"/>
      <c r="CF1360" s="49"/>
    </row>
    <row r="1361" spans="1:84" s="62" customFormat="1" ht="15" customHeight="1">
      <c r="A1361" s="49"/>
      <c r="B1361" s="2">
        <v>1318</v>
      </c>
      <c r="C1361" s="2">
        <v>226</v>
      </c>
      <c r="D1361" s="49" t="s">
        <v>650</v>
      </c>
      <c r="E1361" s="49" t="s">
        <v>2316</v>
      </c>
      <c r="F1361" s="93" t="s">
        <v>277</v>
      </c>
      <c r="G1361" s="85" t="s">
        <v>278</v>
      </c>
      <c r="H1361" s="49" t="s">
        <v>36</v>
      </c>
      <c r="I1361" s="49" t="s">
        <v>36</v>
      </c>
      <c r="J1361" s="105">
        <f t="shared" si="103"/>
        <v>1</v>
      </c>
      <c r="K1361" s="249">
        <f t="shared" si="104"/>
        <v>1.03</v>
      </c>
      <c r="L1361" s="51">
        <f t="shared" si="105"/>
        <v>1</v>
      </c>
      <c r="M1361" s="52" t="str">
        <f t="shared" si="106"/>
        <v>nie</v>
      </c>
      <c r="N1361" s="106">
        <f>IF($M1361="ano",LARGE((Q1361,U1361,Y1361,AC1361,AG1361,AK1361,AO1361,AS1361,AW1361,BA1361,BE1361,BI1361,BM1361,BQ1361,BU1361,BY1361,CC1361),1)+LARGE((Q1361,U1361,Y1361,AC1361,AG1361,AK1361,AO1361,AS1361,AW1361,BA1361,BE1361,BI1361,BM1361,BQ1361,BU1361,BY1361,CC1361),2)+LARGE((Q1361,U1361,Y1361,AC1361,AG1361,AK1361,AO1361,AS1361,AW1361,BA1361,BE1361,BI1361,BM1361,BQ1361,BU1361,BY1361,CC1361),3)+LARGE((Q1361,U1361,Y1361,AC1361,AG1361,AK1361,AO1361,AS1361,AW1361,BA1361,BE1361,BI1361,BM1361,BQ1361,BU1361,BY1361,CC1361),4)+LARGE((Q1361,U1361,Y1361,AC1361,AG1361,AK1361,AO1361,AS1361,AW1361,BA1361,BE1361,BI1361,BM1361,BQ1361,BU1361,BY1361,CC1361),5),J1361)</f>
        <v>1</v>
      </c>
      <c r="O1361" s="250">
        <f>IF($M1361="ano",LARGE((S1361,W1361,AA1361,AE1361,AI1361,AM1361,AQ1361,AU1361,AY1361,BC1361,BG1361,BK1361,BO1361,BS1361,BW1361,CA1361,CE1361),1)+LARGE((S1361,W1361,AA1361,AE1361,AI1361,AM1361,AQ1361,AU1361,AY1361,BC1361,BG1361,BK1361,BO1361,BS1361,BW1361,CA1361,CE1361),2)+LARGE((S1361,W1361,AA1361,AE1361,AI1361,AM1361,AQ1361,AU1361,AY1361,BC1361,BG1361,BK1361,BO1361,BS1361,BW1361,CA1361,CE1361),3)+LARGE((S1361,W1361,AA1361,AE1361,AI1361,AM1361,AQ1361,AU1361,AY1361,BC1361,BG1361,BK1361,BO1361,BS1361,BW1361,CA1361,CE1361),4)+LARGE((S1361,W1361,AA1361,AE1361,AI1361,AM1361,AQ1361,AU1361,AY1361,BC1361,BG1361,BK1361,BO1361,BS1361,BW1361,CA1361,CE1361),5),K1361)</f>
        <v>1.03</v>
      </c>
      <c r="P1361" s="54"/>
      <c r="Q1361" s="55"/>
      <c r="R1361" s="55"/>
      <c r="S1361" s="193"/>
      <c r="T1361" s="56"/>
      <c r="U1361" s="57"/>
      <c r="V1361" s="57"/>
      <c r="W1361" s="196"/>
      <c r="X1361" s="58"/>
      <c r="Y1361" s="59" t="s">
        <v>247</v>
      </c>
      <c r="Z1361" s="59"/>
      <c r="AA1361" s="199" t="s">
        <v>247</v>
      </c>
      <c r="AB1361" s="77"/>
      <c r="AC1361" s="60"/>
      <c r="AD1361" s="60"/>
      <c r="AE1361" s="202"/>
      <c r="AF1361" s="61"/>
      <c r="AG1361" s="61"/>
      <c r="AH1361" s="61"/>
      <c r="AI1361" s="205"/>
      <c r="AJ1361" s="200"/>
      <c r="AK1361" s="201"/>
      <c r="AL1361" s="201"/>
      <c r="AM1361" s="202"/>
      <c r="AN1361" s="206">
        <v>5.1944444444444439E-2</v>
      </c>
      <c r="AO1361" s="251">
        <v>1</v>
      </c>
      <c r="AP1361" s="206">
        <v>5.0827638888888887E-2</v>
      </c>
      <c r="AQ1361" s="251">
        <v>1.03</v>
      </c>
      <c r="AR1361" s="77"/>
      <c r="AS1361" s="60"/>
      <c r="AT1361" s="60"/>
      <c r="AU1361" s="202"/>
      <c r="AV1361" s="78"/>
      <c r="AW1361" s="231"/>
      <c r="AX1361" s="231"/>
      <c r="AY1361" s="253"/>
      <c r="AZ1361" s="64"/>
      <c r="BA1361" s="207"/>
      <c r="BB1361" s="207"/>
      <c r="BC1361" s="208"/>
      <c r="BD1361" s="210"/>
      <c r="BE1361" s="211"/>
      <c r="BF1361" s="211"/>
      <c r="BG1361" s="212"/>
      <c r="BH1361" s="213"/>
      <c r="BI1361" s="214"/>
      <c r="BJ1361" s="214"/>
      <c r="BK1361" s="215"/>
      <c r="BL1361" s="112"/>
      <c r="BM1361" s="233"/>
      <c r="BN1361" s="233"/>
      <c r="BO1361" s="255"/>
      <c r="BP1361" s="69"/>
      <c r="BQ1361" s="69"/>
      <c r="BR1361" s="69"/>
      <c r="BS1361" s="217"/>
      <c r="BT1361" s="218"/>
      <c r="BU1361" s="259"/>
      <c r="BV1361" s="259"/>
      <c r="BW1361" s="260"/>
      <c r="BX1361" s="219"/>
      <c r="BY1361" s="257"/>
      <c r="BZ1361" s="257"/>
      <c r="CA1361" s="257"/>
      <c r="CB1361" s="221"/>
      <c r="CC1361" s="222"/>
      <c r="CD1361" s="222"/>
      <c r="CE1361" s="222"/>
      <c r="CF1361" s="49"/>
    </row>
    <row r="1362" spans="1:84" s="62" customFormat="1" ht="15" customHeight="1">
      <c r="A1362" s="49"/>
      <c r="B1362" s="2">
        <v>1319</v>
      </c>
      <c r="C1362" s="2">
        <v>227</v>
      </c>
      <c r="D1362" s="47" t="s">
        <v>1908</v>
      </c>
      <c r="E1362" s="47" t="s">
        <v>1907</v>
      </c>
      <c r="F1362" s="89" t="s">
        <v>1909</v>
      </c>
      <c r="G1362" s="48">
        <v>1975</v>
      </c>
      <c r="H1362" s="49" t="s">
        <v>36</v>
      </c>
      <c r="I1362" s="2" t="str">
        <f>IF(G1362&lt;=1953,"Z60",IF(G1362&lt;=1963,"Z50",IF(G1362&lt;=1973,"Z40","Z")))</f>
        <v>Z</v>
      </c>
      <c r="J1362" s="105">
        <f t="shared" si="103"/>
        <v>1</v>
      </c>
      <c r="K1362" s="249">
        <f t="shared" si="104"/>
        <v>1.03</v>
      </c>
      <c r="L1362" s="51">
        <f t="shared" si="105"/>
        <v>1</v>
      </c>
      <c r="M1362" s="52" t="str">
        <f t="shared" si="106"/>
        <v>nie</v>
      </c>
      <c r="N1362" s="106">
        <f>IF($M1362="ano",LARGE((Q1362,U1362,Y1362,AC1362,AG1362,AK1362,AO1362,AS1362,AW1362,BA1362,BE1362,BI1362,BM1362,BQ1362,BU1362,BY1362,CC1362),1)+LARGE((Q1362,U1362,Y1362,AC1362,AG1362,AK1362,AO1362,AS1362,AW1362,BA1362,BE1362,BI1362,BM1362,BQ1362,BU1362,BY1362,CC1362),2)+LARGE((Q1362,U1362,Y1362,AC1362,AG1362,AK1362,AO1362,AS1362,AW1362,BA1362,BE1362,BI1362,BM1362,BQ1362,BU1362,BY1362,CC1362),3)+LARGE((Q1362,U1362,Y1362,AC1362,AG1362,AK1362,AO1362,AS1362,AW1362,BA1362,BE1362,BI1362,BM1362,BQ1362,BU1362,BY1362,CC1362),4)+LARGE((Q1362,U1362,Y1362,AC1362,AG1362,AK1362,AO1362,AS1362,AW1362,BA1362,BE1362,BI1362,BM1362,BQ1362,BU1362,BY1362,CC1362),5),J1362)</f>
        <v>1</v>
      </c>
      <c r="O1362" s="250">
        <f>IF($M1362="ano",LARGE((S1362,W1362,AA1362,AE1362,AI1362,AM1362,AQ1362,AU1362,AY1362,BC1362,BG1362,BK1362,BO1362,BS1362,BW1362,CA1362,CE1362),1)+LARGE((S1362,W1362,AA1362,AE1362,AI1362,AM1362,AQ1362,AU1362,AY1362,BC1362,BG1362,BK1362,BO1362,BS1362,BW1362,CA1362,CE1362),2)+LARGE((S1362,W1362,AA1362,AE1362,AI1362,AM1362,AQ1362,AU1362,AY1362,BC1362,BG1362,BK1362,BO1362,BS1362,BW1362,CA1362,CE1362),3)+LARGE((S1362,W1362,AA1362,AE1362,AI1362,AM1362,AQ1362,AU1362,AY1362,BC1362,BG1362,BK1362,BO1362,BS1362,BW1362,CA1362,CE1362),4)+LARGE((S1362,W1362,AA1362,AE1362,AI1362,AM1362,AQ1362,AU1362,AY1362,BC1362,BG1362,BK1362,BO1362,BS1362,BW1362,CA1362,CE1362),5),K1362)</f>
        <v>1.03</v>
      </c>
      <c r="P1362" s="191"/>
      <c r="Q1362" s="192"/>
      <c r="R1362" s="192"/>
      <c r="S1362" s="193"/>
      <c r="T1362" s="194"/>
      <c r="U1362" s="195"/>
      <c r="V1362" s="195"/>
      <c r="W1362" s="196"/>
      <c r="X1362" s="197">
        <v>9.825231481481482E-2</v>
      </c>
      <c r="Y1362" s="261">
        <v>1</v>
      </c>
      <c r="Z1362" s="197">
        <v>9.6139890046296306E-2</v>
      </c>
      <c r="AA1362" s="261">
        <v>1.03</v>
      </c>
      <c r="AB1362" s="200"/>
      <c r="AC1362" s="201"/>
      <c r="AD1362" s="201"/>
      <c r="AE1362" s="202"/>
      <c r="AF1362" s="203"/>
      <c r="AG1362" s="204"/>
      <c r="AH1362" s="204"/>
      <c r="AI1362" s="205"/>
      <c r="AJ1362" s="200"/>
      <c r="AK1362" s="201" t="s">
        <v>247</v>
      </c>
      <c r="AL1362" s="201"/>
      <c r="AM1362" s="202"/>
      <c r="AN1362" s="206"/>
      <c r="AO1362" s="207" t="s">
        <v>247</v>
      </c>
      <c r="AP1362" s="207"/>
      <c r="AQ1362" s="208"/>
      <c r="AR1362" s="77"/>
      <c r="AS1362" s="60"/>
      <c r="AT1362" s="60"/>
      <c r="AU1362" s="202"/>
      <c r="AV1362" s="78"/>
      <c r="AW1362" s="231"/>
      <c r="AX1362" s="231"/>
      <c r="AY1362" s="253"/>
      <c r="AZ1362" s="64"/>
      <c r="BA1362" s="207"/>
      <c r="BB1362" s="207"/>
      <c r="BC1362" s="208"/>
      <c r="BD1362" s="210"/>
      <c r="BE1362" s="211"/>
      <c r="BF1362" s="211"/>
      <c r="BG1362" s="212"/>
      <c r="BH1362" s="213"/>
      <c r="BI1362" s="214"/>
      <c r="BJ1362" s="214"/>
      <c r="BK1362" s="215"/>
      <c r="BL1362" s="112"/>
      <c r="BM1362" s="233"/>
      <c r="BN1362" s="233"/>
      <c r="BO1362" s="255"/>
      <c r="BP1362" s="216"/>
      <c r="BQ1362" s="216"/>
      <c r="BR1362" s="216"/>
      <c r="BS1362" s="217"/>
      <c r="BT1362" s="218"/>
      <c r="BU1362" s="259"/>
      <c r="BV1362" s="259"/>
      <c r="BW1362" s="260"/>
      <c r="BX1362" s="219"/>
      <c r="BY1362" s="257"/>
      <c r="BZ1362" s="257"/>
      <c r="CA1362" s="257"/>
      <c r="CB1362" s="221"/>
      <c r="CC1362" s="222"/>
      <c r="CD1362" s="222"/>
      <c r="CE1362" s="222"/>
      <c r="CF1362" s="49"/>
    </row>
    <row r="1363" spans="1:84" s="62" customFormat="1" ht="15" customHeight="1">
      <c r="A1363" s="49"/>
      <c r="B1363" s="2">
        <v>1320</v>
      </c>
      <c r="C1363" s="2">
        <v>228</v>
      </c>
      <c r="D1363" s="49" t="s">
        <v>2268</v>
      </c>
      <c r="E1363" s="49" t="s">
        <v>2267</v>
      </c>
      <c r="F1363" s="93" t="s">
        <v>1542</v>
      </c>
      <c r="G1363" s="85">
        <v>1975</v>
      </c>
      <c r="H1363" s="49" t="s">
        <v>36</v>
      </c>
      <c r="I1363" s="2" t="str">
        <f>IF(G1363&lt;=1953,"Z60",IF(G1363&lt;=1963,"Z50",IF(G1363&lt;=1973,"Z40","Z")))</f>
        <v>Z</v>
      </c>
      <c r="J1363" s="105">
        <f t="shared" si="103"/>
        <v>1</v>
      </c>
      <c r="K1363" s="249">
        <f t="shared" si="104"/>
        <v>1.03</v>
      </c>
      <c r="L1363" s="51">
        <f t="shared" si="105"/>
        <v>1</v>
      </c>
      <c r="M1363" s="52" t="str">
        <f t="shared" si="106"/>
        <v>nie</v>
      </c>
      <c r="N1363" s="106">
        <f>IF($M1363="ano",LARGE((Q1363,U1363,Y1363,AC1363,AG1363,AK1363,AO1363,AS1363,AW1363,BA1363,BE1363,BI1363,BM1363,BQ1363,BU1363,BY1363,CC1363),1)+LARGE((Q1363,U1363,Y1363,AC1363,AG1363,AK1363,AO1363,AS1363,AW1363,BA1363,BE1363,BI1363,BM1363,BQ1363,BU1363,BY1363,CC1363),2)+LARGE((Q1363,U1363,Y1363,AC1363,AG1363,AK1363,AO1363,AS1363,AW1363,BA1363,BE1363,BI1363,BM1363,BQ1363,BU1363,BY1363,CC1363),3)+LARGE((Q1363,U1363,Y1363,AC1363,AG1363,AK1363,AO1363,AS1363,AW1363,BA1363,BE1363,BI1363,BM1363,BQ1363,BU1363,BY1363,CC1363),4)+LARGE((Q1363,U1363,Y1363,AC1363,AG1363,AK1363,AO1363,AS1363,AW1363,BA1363,BE1363,BI1363,BM1363,BQ1363,BU1363,BY1363,CC1363),5),J1363)</f>
        <v>1</v>
      </c>
      <c r="O1363" s="250">
        <f>IF($M1363="ano",LARGE((S1363,W1363,AA1363,AE1363,AI1363,AM1363,AQ1363,AU1363,AY1363,BC1363,BG1363,BK1363,BO1363,BS1363,BW1363,CA1363,CE1363),1)+LARGE((S1363,W1363,AA1363,AE1363,AI1363,AM1363,AQ1363,AU1363,AY1363,BC1363,BG1363,BK1363,BO1363,BS1363,BW1363,CA1363,CE1363),2)+LARGE((S1363,W1363,AA1363,AE1363,AI1363,AM1363,AQ1363,AU1363,AY1363,BC1363,BG1363,BK1363,BO1363,BS1363,BW1363,CA1363,CE1363),3)+LARGE((S1363,W1363,AA1363,AE1363,AI1363,AM1363,AQ1363,AU1363,AY1363,BC1363,BG1363,BK1363,BO1363,BS1363,BW1363,CA1363,CE1363),4)+LARGE((S1363,W1363,AA1363,AE1363,AI1363,AM1363,AQ1363,AU1363,AY1363,BC1363,BG1363,BK1363,BO1363,BS1363,BW1363,CA1363,CE1363),5),K1363)</f>
        <v>1.03</v>
      </c>
      <c r="P1363" s="191"/>
      <c r="Q1363" s="192"/>
      <c r="R1363" s="192"/>
      <c r="S1363" s="193"/>
      <c r="T1363" s="194"/>
      <c r="U1363" s="195"/>
      <c r="V1363" s="195"/>
      <c r="W1363" s="196"/>
      <c r="X1363" s="197">
        <v>0.12009259259259258</v>
      </c>
      <c r="Y1363" s="261">
        <v>1</v>
      </c>
      <c r="Z1363" s="197">
        <v>0.11751060185185185</v>
      </c>
      <c r="AA1363" s="261">
        <v>1.03</v>
      </c>
      <c r="AB1363" s="200"/>
      <c r="AC1363" s="201"/>
      <c r="AD1363" s="201"/>
      <c r="AE1363" s="202"/>
      <c r="AF1363" s="203"/>
      <c r="AG1363" s="204"/>
      <c r="AH1363" s="204"/>
      <c r="AI1363" s="205"/>
      <c r="AJ1363" s="200"/>
      <c r="AK1363" s="201"/>
      <c r="AL1363" s="201"/>
      <c r="AM1363" s="202"/>
      <c r="AN1363" s="206"/>
      <c r="AO1363" s="207" t="s">
        <v>247</v>
      </c>
      <c r="AP1363" s="207"/>
      <c r="AQ1363" s="208"/>
      <c r="AR1363" s="77"/>
      <c r="AS1363" s="60"/>
      <c r="AT1363" s="60"/>
      <c r="AU1363" s="202"/>
      <c r="AV1363" s="78"/>
      <c r="AW1363" s="231"/>
      <c r="AX1363" s="231"/>
      <c r="AY1363" s="253"/>
      <c r="AZ1363" s="64"/>
      <c r="BA1363" s="207"/>
      <c r="BB1363" s="207"/>
      <c r="BC1363" s="208"/>
      <c r="BD1363" s="210"/>
      <c r="BE1363" s="211"/>
      <c r="BF1363" s="211"/>
      <c r="BG1363" s="212"/>
      <c r="BH1363" s="213"/>
      <c r="BI1363" s="214"/>
      <c r="BJ1363" s="214"/>
      <c r="BK1363" s="215"/>
      <c r="BL1363" s="112"/>
      <c r="BM1363" s="233"/>
      <c r="BN1363" s="233"/>
      <c r="BO1363" s="255"/>
      <c r="BP1363" s="216"/>
      <c r="BQ1363" s="216"/>
      <c r="BR1363" s="216"/>
      <c r="BS1363" s="217"/>
      <c r="BT1363" s="218"/>
      <c r="BU1363" s="259"/>
      <c r="BV1363" s="259"/>
      <c r="BW1363" s="260"/>
      <c r="BX1363" s="219"/>
      <c r="BY1363" s="257"/>
      <c r="BZ1363" s="257"/>
      <c r="CA1363" s="257"/>
      <c r="CB1363" s="221"/>
      <c r="CC1363" s="222"/>
      <c r="CD1363" s="222"/>
      <c r="CE1363" s="222"/>
      <c r="CF1363" s="49"/>
    </row>
    <row r="1364" spans="1:84" s="62" customFormat="1" ht="15" customHeight="1">
      <c r="A1364" s="49"/>
      <c r="B1364" s="2">
        <v>1322</v>
      </c>
      <c r="C1364" s="2">
        <v>229</v>
      </c>
      <c r="D1364" s="49" t="s">
        <v>184</v>
      </c>
      <c r="E1364" s="49" t="s">
        <v>2267</v>
      </c>
      <c r="F1364" s="93" t="s">
        <v>1740</v>
      </c>
      <c r="G1364" s="85">
        <v>1976</v>
      </c>
      <c r="H1364" s="49" t="s">
        <v>36</v>
      </c>
      <c r="I1364" s="49" t="s">
        <v>38</v>
      </c>
      <c r="J1364" s="105">
        <f t="shared" si="103"/>
        <v>1</v>
      </c>
      <c r="K1364" s="249">
        <f t="shared" si="104"/>
        <v>1.02</v>
      </c>
      <c r="L1364" s="51">
        <f t="shared" si="105"/>
        <v>1</v>
      </c>
      <c r="M1364" s="52" t="str">
        <f t="shared" si="106"/>
        <v>nie</v>
      </c>
      <c r="N1364" s="106">
        <f>IF($M1364="ano",LARGE((Q1364,U1364,Y1364,AC1364,AG1364,AK1364,AO1364,AS1364,AW1364,BA1364,BE1364,BI1364,BM1364,BQ1364,BU1364,BY1364,CC1364),1)+LARGE((Q1364,U1364,Y1364,AC1364,AG1364,AK1364,AO1364,AS1364,AW1364,BA1364,BE1364,BI1364,BM1364,BQ1364,BU1364,BY1364,CC1364),2)+LARGE((Q1364,U1364,Y1364,AC1364,AG1364,AK1364,AO1364,AS1364,AW1364,BA1364,BE1364,BI1364,BM1364,BQ1364,BU1364,BY1364,CC1364),3)+LARGE((Q1364,U1364,Y1364,AC1364,AG1364,AK1364,AO1364,AS1364,AW1364,BA1364,BE1364,BI1364,BM1364,BQ1364,BU1364,BY1364,CC1364),4)+LARGE((Q1364,U1364,Y1364,AC1364,AG1364,AK1364,AO1364,AS1364,AW1364,BA1364,BE1364,BI1364,BM1364,BQ1364,BU1364,BY1364,CC1364),5),J1364)</f>
        <v>1</v>
      </c>
      <c r="O1364" s="250">
        <f>IF($M1364="ano",LARGE((S1364,W1364,AA1364,AE1364,AI1364,AM1364,AQ1364,AU1364,AY1364,BC1364,BG1364,BK1364,BO1364,BS1364,BW1364,CA1364,CE1364),1)+LARGE((S1364,W1364,AA1364,AE1364,AI1364,AM1364,AQ1364,AU1364,AY1364,BC1364,BG1364,BK1364,BO1364,BS1364,BW1364,CA1364,CE1364),2)+LARGE((S1364,W1364,AA1364,AE1364,AI1364,AM1364,AQ1364,AU1364,AY1364,BC1364,BG1364,BK1364,BO1364,BS1364,BW1364,CA1364,CE1364),3)+LARGE((S1364,W1364,AA1364,AE1364,AI1364,AM1364,AQ1364,AU1364,AY1364,BC1364,BG1364,BK1364,BO1364,BS1364,BW1364,CA1364,CE1364),4)+LARGE((S1364,W1364,AA1364,AE1364,AI1364,AM1364,AQ1364,AU1364,AY1364,BC1364,BG1364,BK1364,BO1364,BS1364,BW1364,CA1364,CE1364),5),K1364)</f>
        <v>1.02</v>
      </c>
      <c r="P1364" s="54"/>
      <c r="Q1364" s="55"/>
      <c r="R1364" s="55"/>
      <c r="S1364" s="193"/>
      <c r="T1364" s="56"/>
      <c r="U1364" s="57"/>
      <c r="V1364" s="57"/>
      <c r="W1364" s="196"/>
      <c r="X1364" s="58"/>
      <c r="Y1364" s="59"/>
      <c r="Z1364" s="59"/>
      <c r="AA1364" s="199"/>
      <c r="AB1364" s="200">
        <v>0.19305555555555556</v>
      </c>
      <c r="AC1364" s="252">
        <v>1</v>
      </c>
      <c r="AD1364" s="200">
        <v>0.18977361111111113</v>
      </c>
      <c r="AE1364" s="252">
        <v>1.02</v>
      </c>
      <c r="AF1364" s="61"/>
      <c r="AG1364" s="61"/>
      <c r="AH1364" s="61"/>
      <c r="AI1364" s="205"/>
      <c r="AJ1364" s="200"/>
      <c r="AK1364" s="201"/>
      <c r="AL1364" s="201"/>
      <c r="AM1364" s="202"/>
      <c r="AN1364" s="206"/>
      <c r="AO1364" s="207"/>
      <c r="AP1364" s="207"/>
      <c r="AQ1364" s="208"/>
      <c r="AR1364" s="77"/>
      <c r="AS1364" s="60"/>
      <c r="AT1364" s="60"/>
      <c r="AU1364" s="202"/>
      <c r="AV1364" s="78"/>
      <c r="AW1364" s="231"/>
      <c r="AX1364" s="231"/>
      <c r="AY1364" s="253"/>
      <c r="AZ1364" s="64"/>
      <c r="BA1364" s="207"/>
      <c r="BB1364" s="207"/>
      <c r="BC1364" s="208"/>
      <c r="BD1364" s="210"/>
      <c r="BE1364" s="211"/>
      <c r="BF1364" s="211"/>
      <c r="BG1364" s="212"/>
      <c r="BH1364" s="213"/>
      <c r="BI1364" s="214"/>
      <c r="BJ1364" s="214"/>
      <c r="BK1364" s="215"/>
      <c r="BL1364" s="112"/>
      <c r="BM1364" s="233"/>
      <c r="BN1364" s="233"/>
      <c r="BO1364" s="255"/>
      <c r="BP1364" s="69"/>
      <c r="BQ1364" s="69"/>
      <c r="BR1364" s="69"/>
      <c r="BS1364" s="217"/>
      <c r="BT1364" s="218"/>
      <c r="BU1364" s="259"/>
      <c r="BV1364" s="259"/>
      <c r="BW1364" s="260"/>
      <c r="BX1364" s="219"/>
      <c r="BY1364" s="257"/>
      <c r="BZ1364" s="257"/>
      <c r="CA1364" s="257"/>
      <c r="CB1364" s="221"/>
      <c r="CC1364" s="222"/>
      <c r="CD1364" s="222"/>
      <c r="CE1364" s="222"/>
      <c r="CF1364" s="49"/>
    </row>
    <row r="1365" spans="1:84" s="62" customFormat="1" ht="15" customHeight="1">
      <c r="A1365" s="49"/>
      <c r="B1365" s="2">
        <v>1324</v>
      </c>
      <c r="C1365" s="2">
        <v>230</v>
      </c>
      <c r="D1365" s="47" t="s">
        <v>2447</v>
      </c>
      <c r="E1365" s="47" t="s">
        <v>2446</v>
      </c>
      <c r="F1365" s="89" t="s">
        <v>1542</v>
      </c>
      <c r="G1365" s="48">
        <v>1977</v>
      </c>
      <c r="H1365" s="49" t="s">
        <v>36</v>
      </c>
      <c r="I1365" s="2" t="s">
        <v>38</v>
      </c>
      <c r="J1365" s="105">
        <f t="shared" si="103"/>
        <v>1</v>
      </c>
      <c r="K1365" s="249">
        <f t="shared" si="104"/>
        <v>1.02</v>
      </c>
      <c r="L1365" s="51">
        <f t="shared" si="105"/>
        <v>1</v>
      </c>
      <c r="M1365" s="52" t="str">
        <f t="shared" si="106"/>
        <v>nie</v>
      </c>
      <c r="N1365" s="106">
        <f>IF($M1365="ano",LARGE((Q1365,U1365,Y1365,AC1365,AG1365,AK1365,AO1365,AS1365,AW1365,BA1365,BE1365,BI1365,BM1365,BQ1365,BU1365,BY1365,CC1365),1)+LARGE((Q1365,U1365,Y1365,AC1365,AG1365,AK1365,AO1365,AS1365,AW1365,BA1365,BE1365,BI1365,BM1365,BQ1365,BU1365,BY1365,CC1365),2)+LARGE((Q1365,U1365,Y1365,AC1365,AG1365,AK1365,AO1365,AS1365,AW1365,BA1365,BE1365,BI1365,BM1365,BQ1365,BU1365,BY1365,CC1365),3)+LARGE((Q1365,U1365,Y1365,AC1365,AG1365,AK1365,AO1365,AS1365,AW1365,BA1365,BE1365,BI1365,BM1365,BQ1365,BU1365,BY1365,CC1365),4)+LARGE((Q1365,U1365,Y1365,AC1365,AG1365,AK1365,AO1365,AS1365,AW1365,BA1365,BE1365,BI1365,BM1365,BQ1365,BU1365,BY1365,CC1365),5),J1365)</f>
        <v>1</v>
      </c>
      <c r="O1365" s="250">
        <f>IF($M1365="ano",LARGE((S1365,W1365,AA1365,AE1365,AI1365,AM1365,AQ1365,AU1365,AY1365,BC1365,BG1365,BK1365,BO1365,BS1365,BW1365,CA1365,CE1365),1)+LARGE((S1365,W1365,AA1365,AE1365,AI1365,AM1365,AQ1365,AU1365,AY1365,BC1365,BG1365,BK1365,BO1365,BS1365,BW1365,CA1365,CE1365),2)+LARGE((S1365,W1365,AA1365,AE1365,AI1365,AM1365,AQ1365,AU1365,AY1365,BC1365,BG1365,BK1365,BO1365,BS1365,BW1365,CA1365,CE1365),3)+LARGE((S1365,W1365,AA1365,AE1365,AI1365,AM1365,AQ1365,AU1365,AY1365,BC1365,BG1365,BK1365,BO1365,BS1365,BW1365,CA1365,CE1365),4)+LARGE((S1365,W1365,AA1365,AE1365,AI1365,AM1365,AQ1365,AU1365,AY1365,BC1365,BG1365,BK1365,BO1365,BS1365,BW1365,CA1365,CE1365),5),K1365)</f>
        <v>1.02</v>
      </c>
      <c r="P1365" s="191"/>
      <c r="Q1365" s="192"/>
      <c r="R1365" s="192"/>
      <c r="S1365" s="193"/>
      <c r="T1365" s="194">
        <v>0.18438657407407408</v>
      </c>
      <c r="U1365" s="256">
        <v>1</v>
      </c>
      <c r="V1365" s="194">
        <v>0.18198954861111111</v>
      </c>
      <c r="W1365" s="256">
        <v>1.02</v>
      </c>
      <c r="X1365" s="197"/>
      <c r="Y1365" s="198" t="s">
        <v>247</v>
      </c>
      <c r="Z1365" s="198"/>
      <c r="AA1365" s="199" t="s">
        <v>247</v>
      </c>
      <c r="AB1365" s="200"/>
      <c r="AC1365" s="201"/>
      <c r="AD1365" s="201"/>
      <c r="AE1365" s="202"/>
      <c r="AF1365" s="203"/>
      <c r="AG1365" s="204"/>
      <c r="AH1365" s="204"/>
      <c r="AI1365" s="205"/>
      <c r="AJ1365" s="200"/>
      <c r="AK1365" s="201"/>
      <c r="AL1365" s="201"/>
      <c r="AM1365" s="202"/>
      <c r="AN1365" s="206"/>
      <c r="AO1365" s="207" t="s">
        <v>247</v>
      </c>
      <c r="AP1365" s="207"/>
      <c r="AQ1365" s="208"/>
      <c r="AR1365" s="77"/>
      <c r="AS1365" s="60"/>
      <c r="AT1365" s="60"/>
      <c r="AU1365" s="202"/>
      <c r="AV1365" s="78"/>
      <c r="AW1365" s="231"/>
      <c r="AX1365" s="231"/>
      <c r="AY1365" s="253"/>
      <c r="AZ1365" s="64"/>
      <c r="BA1365" s="207"/>
      <c r="BB1365" s="207"/>
      <c r="BC1365" s="208"/>
      <c r="BD1365" s="210"/>
      <c r="BE1365" s="211"/>
      <c r="BF1365" s="211"/>
      <c r="BG1365" s="212"/>
      <c r="BH1365" s="213"/>
      <c r="BI1365" s="214"/>
      <c r="BJ1365" s="214"/>
      <c r="BK1365" s="215"/>
      <c r="BL1365" s="112"/>
      <c r="BM1365" s="233"/>
      <c r="BN1365" s="233"/>
      <c r="BO1365" s="255"/>
      <c r="BP1365" s="216"/>
      <c r="BQ1365" s="216"/>
      <c r="BR1365" s="216"/>
      <c r="BS1365" s="217"/>
      <c r="BT1365" s="218"/>
      <c r="BU1365" s="259"/>
      <c r="BV1365" s="259"/>
      <c r="BW1365" s="260"/>
      <c r="BX1365" s="219"/>
      <c r="BY1365" s="257"/>
      <c r="BZ1365" s="257"/>
      <c r="CA1365" s="257"/>
      <c r="CB1365" s="221"/>
      <c r="CC1365" s="222"/>
      <c r="CD1365" s="222"/>
      <c r="CE1365" s="222"/>
      <c r="CF1365" s="49"/>
    </row>
    <row r="1366" spans="1:84" s="62" customFormat="1" ht="15" customHeight="1">
      <c r="A1366" s="49"/>
      <c r="B1366" s="2">
        <v>1325</v>
      </c>
      <c r="C1366" s="2">
        <v>231</v>
      </c>
      <c r="D1366" s="47" t="s">
        <v>2134</v>
      </c>
      <c r="E1366" s="47" t="s">
        <v>2133</v>
      </c>
      <c r="F1366" s="89" t="s">
        <v>2135</v>
      </c>
      <c r="G1366" s="48">
        <v>1977</v>
      </c>
      <c r="H1366" s="49" t="s">
        <v>36</v>
      </c>
      <c r="I1366" s="2" t="str">
        <f>IF(G1366&lt;=1953,"Z60",IF(G1366&lt;=1963,"Z50",IF(G1366&lt;=1973,"Z40","Z")))</f>
        <v>Z</v>
      </c>
      <c r="J1366" s="105">
        <f t="shared" si="103"/>
        <v>1</v>
      </c>
      <c r="K1366" s="249">
        <f t="shared" si="104"/>
        <v>1.02</v>
      </c>
      <c r="L1366" s="51">
        <f t="shared" si="105"/>
        <v>1</v>
      </c>
      <c r="M1366" s="52" t="str">
        <f t="shared" si="106"/>
        <v>nie</v>
      </c>
      <c r="N1366" s="106">
        <f>IF($M1366="ano",LARGE((Q1366,U1366,Y1366,AC1366,AG1366,AK1366,AO1366,AS1366,AW1366,BA1366,BE1366,BI1366,BM1366,BQ1366,BU1366,BY1366,CC1366),1)+LARGE((Q1366,U1366,Y1366,AC1366,AG1366,AK1366,AO1366,AS1366,AW1366,BA1366,BE1366,BI1366,BM1366,BQ1366,BU1366,BY1366,CC1366),2)+LARGE((Q1366,U1366,Y1366,AC1366,AG1366,AK1366,AO1366,AS1366,AW1366,BA1366,BE1366,BI1366,BM1366,BQ1366,BU1366,BY1366,CC1366),3)+LARGE((Q1366,U1366,Y1366,AC1366,AG1366,AK1366,AO1366,AS1366,AW1366,BA1366,BE1366,BI1366,BM1366,BQ1366,BU1366,BY1366,CC1366),4)+LARGE((Q1366,U1366,Y1366,AC1366,AG1366,AK1366,AO1366,AS1366,AW1366,BA1366,BE1366,BI1366,BM1366,BQ1366,BU1366,BY1366,CC1366),5),J1366)</f>
        <v>1</v>
      </c>
      <c r="O1366" s="250">
        <f>IF($M1366="ano",LARGE((S1366,W1366,AA1366,AE1366,AI1366,AM1366,AQ1366,AU1366,AY1366,BC1366,BG1366,BK1366,BO1366,BS1366,BW1366,CA1366,CE1366),1)+LARGE((S1366,W1366,AA1366,AE1366,AI1366,AM1366,AQ1366,AU1366,AY1366,BC1366,BG1366,BK1366,BO1366,BS1366,BW1366,CA1366,CE1366),2)+LARGE((S1366,W1366,AA1366,AE1366,AI1366,AM1366,AQ1366,AU1366,AY1366,BC1366,BG1366,BK1366,BO1366,BS1366,BW1366,CA1366,CE1366),3)+LARGE((S1366,W1366,AA1366,AE1366,AI1366,AM1366,AQ1366,AU1366,AY1366,BC1366,BG1366,BK1366,BO1366,BS1366,BW1366,CA1366,CE1366),4)+LARGE((S1366,W1366,AA1366,AE1366,AI1366,AM1366,AQ1366,AU1366,AY1366,BC1366,BG1366,BK1366,BO1366,BS1366,BW1366,CA1366,CE1366),5),K1366)</f>
        <v>1.02</v>
      </c>
      <c r="P1366" s="191"/>
      <c r="Q1366" s="192"/>
      <c r="R1366" s="192"/>
      <c r="S1366" s="193"/>
      <c r="T1366" s="194"/>
      <c r="U1366" s="195"/>
      <c r="V1366" s="195"/>
      <c r="W1366" s="196"/>
      <c r="X1366" s="197">
        <v>0.11175925925925927</v>
      </c>
      <c r="Y1366" s="261">
        <v>1</v>
      </c>
      <c r="Z1366" s="197">
        <v>0.1103063888888889</v>
      </c>
      <c r="AA1366" s="261">
        <v>1.02</v>
      </c>
      <c r="AB1366" s="200"/>
      <c r="AC1366" s="201"/>
      <c r="AD1366" s="201"/>
      <c r="AE1366" s="202"/>
      <c r="AF1366" s="203"/>
      <c r="AG1366" s="204"/>
      <c r="AH1366" s="204"/>
      <c r="AI1366" s="205"/>
      <c r="AJ1366" s="200"/>
      <c r="AK1366" s="201"/>
      <c r="AL1366" s="201"/>
      <c r="AM1366" s="202"/>
      <c r="AN1366" s="206"/>
      <c r="AO1366" s="207" t="s">
        <v>247</v>
      </c>
      <c r="AP1366" s="207"/>
      <c r="AQ1366" s="208"/>
      <c r="AR1366" s="77"/>
      <c r="AS1366" s="60"/>
      <c r="AT1366" s="60"/>
      <c r="AU1366" s="202"/>
      <c r="AV1366" s="78"/>
      <c r="AW1366" s="231"/>
      <c r="AX1366" s="231"/>
      <c r="AY1366" s="253"/>
      <c r="AZ1366" s="64"/>
      <c r="BA1366" s="207"/>
      <c r="BB1366" s="207"/>
      <c r="BC1366" s="208"/>
      <c r="BD1366" s="210"/>
      <c r="BE1366" s="211"/>
      <c r="BF1366" s="211"/>
      <c r="BG1366" s="212"/>
      <c r="BH1366" s="213"/>
      <c r="BI1366" s="214"/>
      <c r="BJ1366" s="214"/>
      <c r="BK1366" s="215"/>
      <c r="BL1366" s="112"/>
      <c r="BM1366" s="233"/>
      <c r="BN1366" s="233"/>
      <c r="BO1366" s="255"/>
      <c r="BP1366" s="216"/>
      <c r="BQ1366" s="216"/>
      <c r="BR1366" s="216"/>
      <c r="BS1366" s="217"/>
      <c r="BT1366" s="218"/>
      <c r="BU1366" s="259"/>
      <c r="BV1366" s="259"/>
      <c r="BW1366" s="260"/>
      <c r="BX1366" s="219"/>
      <c r="BY1366" s="257"/>
      <c r="BZ1366" s="257"/>
      <c r="CA1366" s="257"/>
      <c r="CB1366" s="221"/>
      <c r="CC1366" s="222"/>
      <c r="CD1366" s="222"/>
      <c r="CE1366" s="222"/>
      <c r="CF1366" s="49"/>
    </row>
    <row r="1367" spans="1:84" s="62" customFormat="1" ht="15" customHeight="1">
      <c r="A1367" s="49"/>
      <c r="B1367" s="2">
        <v>1327</v>
      </c>
      <c r="C1367" s="2">
        <v>232</v>
      </c>
      <c r="D1367" s="49" t="s">
        <v>2485</v>
      </c>
      <c r="E1367" s="49" t="s">
        <v>2484</v>
      </c>
      <c r="F1367" s="93" t="s">
        <v>1542</v>
      </c>
      <c r="G1367" s="85">
        <v>1983</v>
      </c>
      <c r="H1367" s="49" t="s">
        <v>36</v>
      </c>
      <c r="I1367" s="2" t="s">
        <v>38</v>
      </c>
      <c r="J1367" s="105">
        <f t="shared" si="103"/>
        <v>1</v>
      </c>
      <c r="K1367" s="249">
        <f t="shared" si="104"/>
        <v>1.01</v>
      </c>
      <c r="L1367" s="51">
        <f t="shared" si="105"/>
        <v>1</v>
      </c>
      <c r="M1367" s="52" t="str">
        <f t="shared" si="106"/>
        <v>nie</v>
      </c>
      <c r="N1367" s="106">
        <f>IF($M1367="ano",LARGE((Q1367,U1367,Y1367,AC1367,AG1367,AK1367,AO1367,AS1367,AW1367,BA1367,BE1367,BI1367,BM1367,BQ1367,BU1367,BY1367,CC1367),1)+LARGE((Q1367,U1367,Y1367,AC1367,AG1367,AK1367,AO1367,AS1367,AW1367,BA1367,BE1367,BI1367,BM1367,BQ1367,BU1367,BY1367,CC1367),2)+LARGE((Q1367,U1367,Y1367,AC1367,AG1367,AK1367,AO1367,AS1367,AW1367,BA1367,BE1367,BI1367,BM1367,BQ1367,BU1367,BY1367,CC1367),3)+LARGE((Q1367,U1367,Y1367,AC1367,AG1367,AK1367,AO1367,AS1367,AW1367,BA1367,BE1367,BI1367,BM1367,BQ1367,BU1367,BY1367,CC1367),4)+LARGE((Q1367,U1367,Y1367,AC1367,AG1367,AK1367,AO1367,AS1367,AW1367,BA1367,BE1367,BI1367,BM1367,BQ1367,BU1367,BY1367,CC1367),5),J1367)</f>
        <v>1</v>
      </c>
      <c r="O1367" s="250">
        <f>IF($M1367="ano",LARGE((S1367,W1367,AA1367,AE1367,AI1367,AM1367,AQ1367,AU1367,AY1367,BC1367,BG1367,BK1367,BO1367,BS1367,BW1367,CA1367,CE1367),1)+LARGE((S1367,W1367,AA1367,AE1367,AI1367,AM1367,AQ1367,AU1367,AY1367,BC1367,BG1367,BK1367,BO1367,BS1367,BW1367,CA1367,CE1367),2)+LARGE((S1367,W1367,AA1367,AE1367,AI1367,AM1367,AQ1367,AU1367,AY1367,BC1367,BG1367,BK1367,BO1367,BS1367,BW1367,CA1367,CE1367),3)+LARGE((S1367,W1367,AA1367,AE1367,AI1367,AM1367,AQ1367,AU1367,AY1367,BC1367,BG1367,BK1367,BO1367,BS1367,BW1367,CA1367,CE1367),4)+LARGE((S1367,W1367,AA1367,AE1367,AI1367,AM1367,AQ1367,AU1367,AY1367,BC1367,BG1367,BK1367,BO1367,BS1367,BW1367,CA1367,CE1367),5),K1367)</f>
        <v>1.01</v>
      </c>
      <c r="P1367" s="191"/>
      <c r="Q1367" s="192"/>
      <c r="R1367" s="192"/>
      <c r="S1367" s="193"/>
      <c r="T1367" s="194">
        <v>0.20821759259259257</v>
      </c>
      <c r="U1367" s="256">
        <v>1</v>
      </c>
      <c r="V1367" s="194">
        <v>0.20815512731481478</v>
      </c>
      <c r="W1367" s="256">
        <v>1.01</v>
      </c>
      <c r="X1367" s="197"/>
      <c r="Y1367" s="198" t="s">
        <v>247</v>
      </c>
      <c r="Z1367" s="198"/>
      <c r="AA1367" s="199" t="s">
        <v>247</v>
      </c>
      <c r="AB1367" s="200"/>
      <c r="AC1367" s="201"/>
      <c r="AD1367" s="201"/>
      <c r="AE1367" s="202"/>
      <c r="AF1367" s="203"/>
      <c r="AG1367" s="204"/>
      <c r="AH1367" s="204"/>
      <c r="AI1367" s="205"/>
      <c r="AJ1367" s="200"/>
      <c r="AK1367" s="201"/>
      <c r="AL1367" s="201"/>
      <c r="AM1367" s="202"/>
      <c r="AN1367" s="206"/>
      <c r="AO1367" s="207" t="s">
        <v>247</v>
      </c>
      <c r="AP1367" s="207"/>
      <c r="AQ1367" s="208"/>
      <c r="AR1367" s="77"/>
      <c r="AS1367" s="60"/>
      <c r="AT1367" s="60"/>
      <c r="AU1367" s="202"/>
      <c r="AV1367" s="78"/>
      <c r="AW1367" s="231"/>
      <c r="AX1367" s="231"/>
      <c r="AY1367" s="253"/>
      <c r="AZ1367" s="64"/>
      <c r="BA1367" s="207"/>
      <c r="BB1367" s="207"/>
      <c r="BC1367" s="208"/>
      <c r="BD1367" s="210"/>
      <c r="BE1367" s="211"/>
      <c r="BF1367" s="211"/>
      <c r="BG1367" s="212"/>
      <c r="BH1367" s="213"/>
      <c r="BI1367" s="214"/>
      <c r="BJ1367" s="214"/>
      <c r="BK1367" s="215"/>
      <c r="BL1367" s="112"/>
      <c r="BM1367" s="233"/>
      <c r="BN1367" s="233"/>
      <c r="BO1367" s="255"/>
      <c r="BP1367" s="225"/>
      <c r="BQ1367" s="216"/>
      <c r="BR1367" s="216"/>
      <c r="BS1367" s="217"/>
      <c r="BT1367" s="218"/>
      <c r="BU1367" s="259"/>
      <c r="BV1367" s="259"/>
      <c r="BW1367" s="260"/>
      <c r="BX1367" s="219"/>
      <c r="BY1367" s="257"/>
      <c r="BZ1367" s="257"/>
      <c r="CA1367" s="257"/>
      <c r="CB1367" s="221"/>
      <c r="CC1367" s="222"/>
      <c r="CD1367" s="222"/>
      <c r="CE1367" s="222"/>
      <c r="CF1367" s="49"/>
    </row>
    <row r="1368" spans="1:84" s="62" customFormat="1" ht="15" customHeight="1">
      <c r="A1368" s="49"/>
      <c r="B1368" s="2">
        <v>1329</v>
      </c>
      <c r="C1368" s="2">
        <v>233</v>
      </c>
      <c r="D1368" s="47" t="s">
        <v>2392</v>
      </c>
      <c r="E1368" s="47" t="s">
        <v>2391</v>
      </c>
      <c r="F1368" s="89"/>
      <c r="G1368" s="48">
        <v>1980</v>
      </c>
      <c r="H1368" s="49" t="s">
        <v>36</v>
      </c>
      <c r="I1368" s="2" t="s">
        <v>38</v>
      </c>
      <c r="J1368" s="105">
        <f t="shared" si="103"/>
        <v>1</v>
      </c>
      <c r="K1368" s="249">
        <f t="shared" si="104"/>
        <v>1.01</v>
      </c>
      <c r="L1368" s="51">
        <f t="shared" si="105"/>
        <v>1</v>
      </c>
      <c r="M1368" s="52" t="str">
        <f t="shared" si="106"/>
        <v>nie</v>
      </c>
      <c r="N1368" s="106">
        <f>IF($M1368="ano",LARGE((Q1368,U1368,Y1368,AC1368,AG1368,AK1368,AO1368,AS1368,AW1368,BA1368,BE1368,BI1368,BM1368,BQ1368,BU1368,BY1368,CC1368),1)+LARGE((Q1368,U1368,Y1368,AC1368,AG1368,AK1368,AO1368,AS1368,AW1368,BA1368,BE1368,BI1368,BM1368,BQ1368,BU1368,BY1368,CC1368),2)+LARGE((Q1368,U1368,Y1368,AC1368,AG1368,AK1368,AO1368,AS1368,AW1368,BA1368,BE1368,BI1368,BM1368,BQ1368,BU1368,BY1368,CC1368),3)+LARGE((Q1368,U1368,Y1368,AC1368,AG1368,AK1368,AO1368,AS1368,AW1368,BA1368,BE1368,BI1368,BM1368,BQ1368,BU1368,BY1368,CC1368),4)+LARGE((Q1368,U1368,Y1368,AC1368,AG1368,AK1368,AO1368,AS1368,AW1368,BA1368,BE1368,BI1368,BM1368,BQ1368,BU1368,BY1368,CC1368),5),J1368)</f>
        <v>1</v>
      </c>
      <c r="O1368" s="250">
        <f>IF($M1368="ano",LARGE((S1368,W1368,AA1368,AE1368,AI1368,AM1368,AQ1368,AU1368,AY1368,BC1368,BG1368,BK1368,BO1368,BS1368,BW1368,CA1368,CE1368),1)+LARGE((S1368,W1368,AA1368,AE1368,AI1368,AM1368,AQ1368,AU1368,AY1368,BC1368,BG1368,BK1368,BO1368,BS1368,BW1368,CA1368,CE1368),2)+LARGE((S1368,W1368,AA1368,AE1368,AI1368,AM1368,AQ1368,AU1368,AY1368,BC1368,BG1368,BK1368,BO1368,BS1368,BW1368,CA1368,CE1368),3)+LARGE((S1368,W1368,AA1368,AE1368,AI1368,AM1368,AQ1368,AU1368,AY1368,BC1368,BG1368,BK1368,BO1368,BS1368,BW1368,CA1368,CE1368),4)+LARGE((S1368,W1368,AA1368,AE1368,AI1368,AM1368,AQ1368,AU1368,AY1368,BC1368,BG1368,BK1368,BO1368,BS1368,BW1368,CA1368,CE1368),5),K1368)</f>
        <v>1.01</v>
      </c>
      <c r="P1368" s="191"/>
      <c r="Q1368" s="192"/>
      <c r="R1368" s="192"/>
      <c r="S1368" s="193"/>
      <c r="T1368" s="194"/>
      <c r="U1368" s="195"/>
      <c r="V1368" s="195"/>
      <c r="W1368" s="196"/>
      <c r="X1368" s="197">
        <v>0.14251157407407408</v>
      </c>
      <c r="Y1368" s="261">
        <v>1</v>
      </c>
      <c r="Z1368" s="197">
        <v>0.14189877430555556</v>
      </c>
      <c r="AA1368" s="261">
        <v>1.01</v>
      </c>
      <c r="AB1368" s="200"/>
      <c r="AC1368" s="201"/>
      <c r="AD1368" s="201"/>
      <c r="AE1368" s="202"/>
      <c r="AF1368" s="203"/>
      <c r="AG1368" s="204"/>
      <c r="AH1368" s="204"/>
      <c r="AI1368" s="205"/>
      <c r="AJ1368" s="200"/>
      <c r="AK1368" s="201"/>
      <c r="AL1368" s="201"/>
      <c r="AM1368" s="202"/>
      <c r="AN1368" s="206"/>
      <c r="AO1368" s="207" t="s">
        <v>247</v>
      </c>
      <c r="AP1368" s="207"/>
      <c r="AQ1368" s="208"/>
      <c r="AR1368" s="77"/>
      <c r="AS1368" s="60"/>
      <c r="AT1368" s="60"/>
      <c r="AU1368" s="202"/>
      <c r="AV1368" s="78"/>
      <c r="AW1368" s="231"/>
      <c r="AX1368" s="231"/>
      <c r="AY1368" s="253"/>
      <c r="AZ1368" s="64"/>
      <c r="BA1368" s="207"/>
      <c r="BB1368" s="207"/>
      <c r="BC1368" s="208"/>
      <c r="BD1368" s="210"/>
      <c r="BE1368" s="211"/>
      <c r="BF1368" s="211"/>
      <c r="BG1368" s="212"/>
      <c r="BH1368" s="213"/>
      <c r="BI1368" s="214"/>
      <c r="BJ1368" s="214"/>
      <c r="BK1368" s="215"/>
      <c r="BL1368" s="112"/>
      <c r="BM1368" s="233"/>
      <c r="BN1368" s="233"/>
      <c r="BO1368" s="255"/>
      <c r="BP1368" s="216"/>
      <c r="BQ1368" s="216"/>
      <c r="BR1368" s="216"/>
      <c r="BS1368" s="217"/>
      <c r="BT1368" s="218"/>
      <c r="BU1368" s="259"/>
      <c r="BV1368" s="259"/>
      <c r="BW1368" s="260"/>
      <c r="BX1368" s="219"/>
      <c r="BY1368" s="257"/>
      <c r="BZ1368" s="257"/>
      <c r="CA1368" s="257"/>
      <c r="CB1368" s="221"/>
      <c r="CC1368" s="222"/>
      <c r="CD1368" s="222"/>
      <c r="CE1368" s="222"/>
      <c r="CF1368" s="49"/>
    </row>
    <row r="1369" spans="1:84" s="62" customFormat="1" ht="15" customHeight="1">
      <c r="A1369" s="49"/>
      <c r="B1369" s="2">
        <v>1330</v>
      </c>
      <c r="C1369" s="2">
        <v>234</v>
      </c>
      <c r="D1369" s="47" t="s">
        <v>2448</v>
      </c>
      <c r="E1369" s="47" t="s">
        <v>1969</v>
      </c>
      <c r="F1369" s="89"/>
      <c r="G1369" s="48">
        <v>1982</v>
      </c>
      <c r="H1369" s="49" t="s">
        <v>36</v>
      </c>
      <c r="I1369" s="2" t="s">
        <v>38</v>
      </c>
      <c r="J1369" s="105">
        <f t="shared" si="103"/>
        <v>1</v>
      </c>
      <c r="K1369" s="249">
        <f t="shared" si="104"/>
        <v>1.01</v>
      </c>
      <c r="L1369" s="51">
        <f t="shared" si="105"/>
        <v>1</v>
      </c>
      <c r="M1369" s="52" t="str">
        <f t="shared" si="106"/>
        <v>nie</v>
      </c>
      <c r="N1369" s="106">
        <f>IF($M1369="ano",LARGE((Q1369,U1369,Y1369,AC1369,AG1369,AK1369,AO1369,AS1369,AW1369,BA1369,BE1369,BI1369,BM1369,BQ1369,BU1369,BY1369,CC1369),1)+LARGE((Q1369,U1369,Y1369,AC1369,AG1369,AK1369,AO1369,AS1369,AW1369,BA1369,BE1369,BI1369,BM1369,BQ1369,BU1369,BY1369,CC1369),2)+LARGE((Q1369,U1369,Y1369,AC1369,AG1369,AK1369,AO1369,AS1369,AW1369,BA1369,BE1369,BI1369,BM1369,BQ1369,BU1369,BY1369,CC1369),3)+LARGE((Q1369,U1369,Y1369,AC1369,AG1369,AK1369,AO1369,AS1369,AW1369,BA1369,BE1369,BI1369,BM1369,BQ1369,BU1369,BY1369,CC1369),4)+LARGE((Q1369,U1369,Y1369,AC1369,AG1369,AK1369,AO1369,AS1369,AW1369,BA1369,BE1369,BI1369,BM1369,BQ1369,BU1369,BY1369,CC1369),5),J1369)</f>
        <v>1</v>
      </c>
      <c r="O1369" s="250">
        <f>IF($M1369="ano",LARGE((S1369,W1369,AA1369,AE1369,AI1369,AM1369,AQ1369,AU1369,AY1369,BC1369,BG1369,BK1369,BO1369,BS1369,BW1369,CA1369,CE1369),1)+LARGE((S1369,W1369,AA1369,AE1369,AI1369,AM1369,AQ1369,AU1369,AY1369,BC1369,BG1369,BK1369,BO1369,BS1369,BW1369,CA1369,CE1369),2)+LARGE((S1369,W1369,AA1369,AE1369,AI1369,AM1369,AQ1369,AU1369,AY1369,BC1369,BG1369,BK1369,BO1369,BS1369,BW1369,CA1369,CE1369),3)+LARGE((S1369,W1369,AA1369,AE1369,AI1369,AM1369,AQ1369,AU1369,AY1369,BC1369,BG1369,BK1369,BO1369,BS1369,BW1369,CA1369,CE1369),4)+LARGE((S1369,W1369,AA1369,AE1369,AI1369,AM1369,AQ1369,AU1369,AY1369,BC1369,BG1369,BK1369,BO1369,BS1369,BW1369,CA1369,CE1369),5),K1369)</f>
        <v>1.01</v>
      </c>
      <c r="P1369" s="191"/>
      <c r="Q1369" s="192"/>
      <c r="R1369" s="192"/>
      <c r="S1369" s="193"/>
      <c r="T1369" s="194">
        <v>0.18699074074074074</v>
      </c>
      <c r="U1369" s="256">
        <v>1</v>
      </c>
      <c r="V1369" s="194">
        <v>0.18678505092592593</v>
      </c>
      <c r="W1369" s="256">
        <v>1.01</v>
      </c>
      <c r="X1369" s="197"/>
      <c r="Y1369" s="198" t="s">
        <v>247</v>
      </c>
      <c r="Z1369" s="198"/>
      <c r="AA1369" s="199" t="s">
        <v>247</v>
      </c>
      <c r="AB1369" s="200"/>
      <c r="AC1369" s="201"/>
      <c r="AD1369" s="201"/>
      <c r="AE1369" s="202"/>
      <c r="AF1369" s="203"/>
      <c r="AG1369" s="204"/>
      <c r="AH1369" s="204"/>
      <c r="AI1369" s="205"/>
      <c r="AJ1369" s="200"/>
      <c r="AK1369" s="201"/>
      <c r="AL1369" s="201"/>
      <c r="AM1369" s="202"/>
      <c r="AN1369" s="206"/>
      <c r="AO1369" s="207" t="s">
        <v>247</v>
      </c>
      <c r="AP1369" s="207"/>
      <c r="AQ1369" s="208"/>
      <c r="AR1369" s="77"/>
      <c r="AS1369" s="60"/>
      <c r="AT1369" s="60"/>
      <c r="AU1369" s="202"/>
      <c r="AV1369" s="78"/>
      <c r="AW1369" s="231"/>
      <c r="AX1369" s="231"/>
      <c r="AY1369" s="253"/>
      <c r="AZ1369" s="64"/>
      <c r="BA1369" s="207"/>
      <c r="BB1369" s="207"/>
      <c r="BC1369" s="208"/>
      <c r="BD1369" s="210"/>
      <c r="BE1369" s="211"/>
      <c r="BF1369" s="211"/>
      <c r="BG1369" s="212"/>
      <c r="BH1369" s="213"/>
      <c r="BI1369" s="214"/>
      <c r="BJ1369" s="214"/>
      <c r="BK1369" s="215"/>
      <c r="BL1369" s="112"/>
      <c r="BM1369" s="233"/>
      <c r="BN1369" s="233"/>
      <c r="BO1369" s="255"/>
      <c r="BP1369" s="216"/>
      <c r="BQ1369" s="216"/>
      <c r="BR1369" s="216"/>
      <c r="BS1369" s="217"/>
      <c r="BT1369" s="218"/>
      <c r="BU1369" s="259"/>
      <c r="BV1369" s="259"/>
      <c r="BW1369" s="260"/>
      <c r="BX1369" s="219"/>
      <c r="BY1369" s="257"/>
      <c r="BZ1369" s="257"/>
      <c r="CA1369" s="257"/>
      <c r="CB1369" s="221"/>
      <c r="CC1369" s="222"/>
      <c r="CD1369" s="222"/>
      <c r="CE1369" s="222"/>
      <c r="CF1369" s="49"/>
    </row>
    <row r="1370" spans="1:84" s="62" customFormat="1" ht="15" customHeight="1">
      <c r="A1370" s="49"/>
      <c r="B1370" s="2">
        <v>1332</v>
      </c>
      <c r="C1370" s="2">
        <v>235</v>
      </c>
      <c r="D1370" s="47" t="s">
        <v>2423</v>
      </c>
      <c r="E1370" s="47" t="s">
        <v>1563</v>
      </c>
      <c r="F1370" s="89" t="s">
        <v>2329</v>
      </c>
      <c r="G1370" s="48">
        <v>1978</v>
      </c>
      <c r="H1370" s="49" t="s">
        <v>36</v>
      </c>
      <c r="I1370" s="2" t="s">
        <v>38</v>
      </c>
      <c r="J1370" s="105">
        <f t="shared" si="103"/>
        <v>1</v>
      </c>
      <c r="K1370" s="249">
        <f t="shared" si="104"/>
        <v>1.01</v>
      </c>
      <c r="L1370" s="51">
        <f t="shared" si="105"/>
        <v>1</v>
      </c>
      <c r="M1370" s="52" t="str">
        <f t="shared" si="106"/>
        <v>nie</v>
      </c>
      <c r="N1370" s="106">
        <f>IF($M1370="ano",LARGE((Q1370,U1370,Y1370,AC1370,AG1370,AK1370,AO1370,AS1370,AW1370,BA1370,BE1370,BI1370,BM1370,BQ1370,BU1370,BY1370,CC1370),1)+LARGE((Q1370,U1370,Y1370,AC1370,AG1370,AK1370,AO1370,AS1370,AW1370,BA1370,BE1370,BI1370,BM1370,BQ1370,BU1370,BY1370,CC1370),2)+LARGE((Q1370,U1370,Y1370,AC1370,AG1370,AK1370,AO1370,AS1370,AW1370,BA1370,BE1370,BI1370,BM1370,BQ1370,BU1370,BY1370,CC1370),3)+LARGE((Q1370,U1370,Y1370,AC1370,AG1370,AK1370,AO1370,AS1370,AW1370,BA1370,BE1370,BI1370,BM1370,BQ1370,BU1370,BY1370,CC1370),4)+LARGE((Q1370,U1370,Y1370,AC1370,AG1370,AK1370,AO1370,AS1370,AW1370,BA1370,BE1370,BI1370,BM1370,BQ1370,BU1370,BY1370,CC1370),5),J1370)</f>
        <v>1</v>
      </c>
      <c r="O1370" s="250">
        <f>IF($M1370="ano",LARGE((S1370,W1370,AA1370,AE1370,AI1370,AM1370,AQ1370,AU1370,AY1370,BC1370,BG1370,BK1370,BO1370,BS1370,BW1370,CA1370,CE1370),1)+LARGE((S1370,W1370,AA1370,AE1370,AI1370,AM1370,AQ1370,AU1370,AY1370,BC1370,BG1370,BK1370,BO1370,BS1370,BW1370,CA1370,CE1370),2)+LARGE((S1370,W1370,AA1370,AE1370,AI1370,AM1370,AQ1370,AU1370,AY1370,BC1370,BG1370,BK1370,BO1370,BS1370,BW1370,CA1370,CE1370),3)+LARGE((S1370,W1370,AA1370,AE1370,AI1370,AM1370,AQ1370,AU1370,AY1370,BC1370,BG1370,BK1370,BO1370,BS1370,BW1370,CA1370,CE1370),4)+LARGE((S1370,W1370,AA1370,AE1370,AI1370,AM1370,AQ1370,AU1370,AY1370,BC1370,BG1370,BK1370,BO1370,BS1370,BW1370,CA1370,CE1370),5),K1370)</f>
        <v>1.01</v>
      </c>
      <c r="P1370" s="191"/>
      <c r="Q1370" s="192"/>
      <c r="R1370" s="192"/>
      <c r="S1370" s="193"/>
      <c r="T1370" s="194">
        <v>0.1610648148148148</v>
      </c>
      <c r="U1370" s="256">
        <v>1</v>
      </c>
      <c r="V1370" s="194">
        <v>0.15951859259259257</v>
      </c>
      <c r="W1370" s="256">
        <v>1.01</v>
      </c>
      <c r="X1370" s="197"/>
      <c r="Y1370" s="198" t="s">
        <v>247</v>
      </c>
      <c r="Z1370" s="198"/>
      <c r="AA1370" s="199" t="s">
        <v>247</v>
      </c>
      <c r="AB1370" s="200"/>
      <c r="AC1370" s="201"/>
      <c r="AD1370" s="201"/>
      <c r="AE1370" s="202"/>
      <c r="AF1370" s="203"/>
      <c r="AG1370" s="204"/>
      <c r="AH1370" s="204"/>
      <c r="AI1370" s="205"/>
      <c r="AJ1370" s="200"/>
      <c r="AK1370" s="201"/>
      <c r="AL1370" s="201"/>
      <c r="AM1370" s="202"/>
      <c r="AN1370" s="206"/>
      <c r="AO1370" s="207" t="s">
        <v>247</v>
      </c>
      <c r="AP1370" s="207"/>
      <c r="AQ1370" s="208"/>
      <c r="AR1370" s="77"/>
      <c r="AS1370" s="60"/>
      <c r="AT1370" s="60"/>
      <c r="AU1370" s="202"/>
      <c r="AV1370" s="78"/>
      <c r="AW1370" s="231"/>
      <c r="AX1370" s="231"/>
      <c r="AY1370" s="253"/>
      <c r="AZ1370" s="64"/>
      <c r="BA1370" s="207"/>
      <c r="BB1370" s="207"/>
      <c r="BC1370" s="208"/>
      <c r="BD1370" s="210"/>
      <c r="BE1370" s="211"/>
      <c r="BF1370" s="211"/>
      <c r="BG1370" s="212"/>
      <c r="BH1370" s="213"/>
      <c r="BI1370" s="214"/>
      <c r="BJ1370" s="214"/>
      <c r="BK1370" s="215"/>
      <c r="BL1370" s="112"/>
      <c r="BM1370" s="233"/>
      <c r="BN1370" s="233"/>
      <c r="BO1370" s="255"/>
      <c r="BP1370" s="216"/>
      <c r="BQ1370" s="216"/>
      <c r="BR1370" s="216"/>
      <c r="BS1370" s="217"/>
      <c r="BT1370" s="218"/>
      <c r="BU1370" s="259"/>
      <c r="BV1370" s="259"/>
      <c r="BW1370" s="260"/>
      <c r="BX1370" s="219"/>
      <c r="BY1370" s="257"/>
      <c r="BZ1370" s="257"/>
      <c r="CA1370" s="257"/>
      <c r="CB1370" s="221"/>
      <c r="CC1370" s="222"/>
      <c r="CD1370" s="222"/>
      <c r="CE1370" s="222"/>
      <c r="CF1370" s="49"/>
    </row>
    <row r="1371" spans="1:84" s="62" customFormat="1" ht="15" customHeight="1">
      <c r="A1371" s="49"/>
      <c r="B1371" s="2">
        <v>1333</v>
      </c>
      <c r="C1371" s="2">
        <v>236</v>
      </c>
      <c r="D1371" s="49" t="s">
        <v>2487</v>
      </c>
      <c r="E1371" s="49" t="s">
        <v>2486</v>
      </c>
      <c r="F1371" s="93" t="s">
        <v>1542</v>
      </c>
      <c r="G1371" s="85">
        <v>1979</v>
      </c>
      <c r="H1371" s="49" t="s">
        <v>36</v>
      </c>
      <c r="I1371" s="49" t="s">
        <v>38</v>
      </c>
      <c r="J1371" s="105">
        <f t="shared" si="103"/>
        <v>1</v>
      </c>
      <c r="K1371" s="249">
        <f t="shared" si="104"/>
        <v>1.01</v>
      </c>
      <c r="L1371" s="51">
        <f t="shared" si="105"/>
        <v>1</v>
      </c>
      <c r="M1371" s="52" t="str">
        <f t="shared" si="106"/>
        <v>nie</v>
      </c>
      <c r="N1371" s="106">
        <f>IF($M1371="ano",LARGE((Q1371,U1371,Y1371,AC1371,AG1371,AK1371,AO1371,AS1371,AW1371,BA1371,BE1371,BI1371,BM1371,BQ1371,BU1371,BY1371,CC1371),1)+LARGE((Q1371,U1371,Y1371,AC1371,AG1371,AK1371,AO1371,AS1371,AW1371,BA1371,BE1371,BI1371,BM1371,BQ1371,BU1371,BY1371,CC1371),2)+LARGE((Q1371,U1371,Y1371,AC1371,AG1371,AK1371,AO1371,AS1371,AW1371,BA1371,BE1371,BI1371,BM1371,BQ1371,BU1371,BY1371,CC1371),3)+LARGE((Q1371,U1371,Y1371,AC1371,AG1371,AK1371,AO1371,AS1371,AW1371,BA1371,BE1371,BI1371,BM1371,BQ1371,BU1371,BY1371,CC1371),4)+LARGE((Q1371,U1371,Y1371,AC1371,AG1371,AK1371,AO1371,AS1371,AW1371,BA1371,BE1371,BI1371,BM1371,BQ1371,BU1371,BY1371,CC1371),5),J1371)</f>
        <v>1</v>
      </c>
      <c r="O1371" s="250">
        <f>IF($M1371="ano",LARGE((S1371,W1371,AA1371,AE1371,AI1371,AM1371,AQ1371,AU1371,AY1371,BC1371,BG1371,BK1371,BO1371,BS1371,BW1371,CA1371,CE1371),1)+LARGE((S1371,W1371,AA1371,AE1371,AI1371,AM1371,AQ1371,AU1371,AY1371,BC1371,BG1371,BK1371,BO1371,BS1371,BW1371,CA1371,CE1371),2)+LARGE((S1371,W1371,AA1371,AE1371,AI1371,AM1371,AQ1371,AU1371,AY1371,BC1371,BG1371,BK1371,BO1371,BS1371,BW1371,CA1371,CE1371),3)+LARGE((S1371,W1371,AA1371,AE1371,AI1371,AM1371,AQ1371,AU1371,AY1371,BC1371,BG1371,BK1371,BO1371,BS1371,BW1371,CA1371,CE1371),4)+LARGE((S1371,W1371,AA1371,AE1371,AI1371,AM1371,AQ1371,AU1371,AY1371,BC1371,BG1371,BK1371,BO1371,BS1371,BW1371,CA1371,CE1371),5),K1371)</f>
        <v>1.01</v>
      </c>
      <c r="P1371" s="191"/>
      <c r="Q1371" s="192"/>
      <c r="R1371" s="192"/>
      <c r="S1371" s="193"/>
      <c r="T1371" s="194">
        <v>0.20821759259259257</v>
      </c>
      <c r="U1371" s="256">
        <v>1</v>
      </c>
      <c r="V1371" s="194">
        <v>0.20684335648148144</v>
      </c>
      <c r="W1371" s="256">
        <v>1.01</v>
      </c>
      <c r="X1371" s="197"/>
      <c r="Y1371" s="198" t="s">
        <v>247</v>
      </c>
      <c r="Z1371" s="198"/>
      <c r="AA1371" s="199" t="s">
        <v>247</v>
      </c>
      <c r="AB1371" s="200"/>
      <c r="AC1371" s="201"/>
      <c r="AD1371" s="201"/>
      <c r="AE1371" s="202"/>
      <c r="AF1371" s="203"/>
      <c r="AG1371" s="204"/>
      <c r="AH1371" s="204"/>
      <c r="AI1371" s="205"/>
      <c r="AJ1371" s="200"/>
      <c r="AK1371" s="201"/>
      <c r="AL1371" s="201"/>
      <c r="AM1371" s="202"/>
      <c r="AN1371" s="206"/>
      <c r="AO1371" s="207" t="s">
        <v>247</v>
      </c>
      <c r="AP1371" s="207"/>
      <c r="AQ1371" s="208"/>
      <c r="AR1371" s="77"/>
      <c r="AS1371" s="60"/>
      <c r="AT1371" s="60"/>
      <c r="AU1371" s="202"/>
      <c r="AV1371" s="78"/>
      <c r="AW1371" s="231"/>
      <c r="AX1371" s="231"/>
      <c r="AY1371" s="253"/>
      <c r="AZ1371" s="64"/>
      <c r="BA1371" s="207"/>
      <c r="BB1371" s="207"/>
      <c r="BC1371" s="208"/>
      <c r="BD1371" s="210"/>
      <c r="BE1371" s="211"/>
      <c r="BF1371" s="211"/>
      <c r="BG1371" s="212"/>
      <c r="BH1371" s="213"/>
      <c r="BI1371" s="214"/>
      <c r="BJ1371" s="214"/>
      <c r="BK1371" s="215"/>
      <c r="BL1371" s="112"/>
      <c r="BM1371" s="233"/>
      <c r="BN1371" s="233"/>
      <c r="BO1371" s="255"/>
      <c r="BP1371" s="216"/>
      <c r="BQ1371" s="216"/>
      <c r="BR1371" s="216"/>
      <c r="BS1371" s="217"/>
      <c r="BT1371" s="218"/>
      <c r="BU1371" s="259"/>
      <c r="BV1371" s="259"/>
      <c r="BW1371" s="260"/>
      <c r="BX1371" s="219"/>
      <c r="BY1371" s="257"/>
      <c r="BZ1371" s="257"/>
      <c r="CA1371" s="257"/>
      <c r="CB1371" s="221"/>
      <c r="CC1371" s="222"/>
      <c r="CD1371" s="222"/>
      <c r="CE1371" s="222"/>
      <c r="CF1371" s="49"/>
    </row>
    <row r="1372" spans="1:84" s="62" customFormat="1" ht="15" customHeight="1">
      <c r="A1372" s="49"/>
      <c r="B1372" s="2">
        <v>1334</v>
      </c>
      <c r="C1372" s="2">
        <v>237</v>
      </c>
      <c r="D1372" s="47" t="s">
        <v>2430</v>
      </c>
      <c r="E1372" s="47" t="s">
        <v>2429</v>
      </c>
      <c r="F1372" s="90" t="s">
        <v>1542</v>
      </c>
      <c r="G1372" s="81">
        <v>1980</v>
      </c>
      <c r="H1372" s="49" t="s">
        <v>36</v>
      </c>
      <c r="I1372" s="2" t="s">
        <v>38</v>
      </c>
      <c r="J1372" s="105">
        <f t="shared" si="103"/>
        <v>1</v>
      </c>
      <c r="K1372" s="249">
        <f t="shared" si="104"/>
        <v>1.01</v>
      </c>
      <c r="L1372" s="51">
        <f t="shared" si="105"/>
        <v>1</v>
      </c>
      <c r="M1372" s="52" t="str">
        <f t="shared" si="106"/>
        <v>nie</v>
      </c>
      <c r="N1372" s="106">
        <f>IF($M1372="ano",LARGE((Q1372,U1372,Y1372,AC1372,AG1372,AK1372,AO1372,AS1372,AW1372,BA1372,BE1372,BI1372,BM1372,BQ1372,BU1372,BY1372,CC1372),1)+LARGE((Q1372,U1372,Y1372,AC1372,AG1372,AK1372,AO1372,AS1372,AW1372,BA1372,BE1372,BI1372,BM1372,BQ1372,BU1372,BY1372,CC1372),2)+LARGE((Q1372,U1372,Y1372,AC1372,AG1372,AK1372,AO1372,AS1372,AW1372,BA1372,BE1372,BI1372,BM1372,BQ1372,BU1372,BY1372,CC1372),3)+LARGE((Q1372,U1372,Y1372,AC1372,AG1372,AK1372,AO1372,AS1372,AW1372,BA1372,BE1372,BI1372,BM1372,BQ1372,BU1372,BY1372,CC1372),4)+LARGE((Q1372,U1372,Y1372,AC1372,AG1372,AK1372,AO1372,AS1372,AW1372,BA1372,BE1372,BI1372,BM1372,BQ1372,BU1372,BY1372,CC1372),5),J1372)</f>
        <v>1</v>
      </c>
      <c r="O1372" s="250">
        <f>IF($M1372="ano",LARGE((S1372,W1372,AA1372,AE1372,AI1372,AM1372,AQ1372,AU1372,AY1372,BC1372,BG1372,BK1372,BO1372,BS1372,BW1372,CA1372,CE1372),1)+LARGE((S1372,W1372,AA1372,AE1372,AI1372,AM1372,AQ1372,AU1372,AY1372,BC1372,BG1372,BK1372,BO1372,BS1372,BW1372,CA1372,CE1372),2)+LARGE((S1372,W1372,AA1372,AE1372,AI1372,AM1372,AQ1372,AU1372,AY1372,BC1372,BG1372,BK1372,BO1372,BS1372,BW1372,CA1372,CE1372),3)+LARGE((S1372,W1372,AA1372,AE1372,AI1372,AM1372,AQ1372,AU1372,AY1372,BC1372,BG1372,BK1372,BO1372,BS1372,BW1372,CA1372,CE1372),4)+LARGE((S1372,W1372,AA1372,AE1372,AI1372,AM1372,AQ1372,AU1372,AY1372,BC1372,BG1372,BK1372,BO1372,BS1372,BW1372,CA1372,CE1372),5),K1372)</f>
        <v>1.01</v>
      </c>
      <c r="P1372" s="191"/>
      <c r="Q1372" s="192"/>
      <c r="R1372" s="192"/>
      <c r="S1372" s="193"/>
      <c r="T1372" s="194">
        <v>0.16927083333333334</v>
      </c>
      <c r="U1372" s="256">
        <v>1</v>
      </c>
      <c r="V1372" s="194">
        <v>0.16854296875000002</v>
      </c>
      <c r="W1372" s="256">
        <v>1.01</v>
      </c>
      <c r="X1372" s="197"/>
      <c r="Y1372" s="198" t="s">
        <v>247</v>
      </c>
      <c r="Z1372" s="198"/>
      <c r="AA1372" s="199" t="s">
        <v>247</v>
      </c>
      <c r="AB1372" s="200"/>
      <c r="AC1372" s="201"/>
      <c r="AD1372" s="201"/>
      <c r="AE1372" s="202"/>
      <c r="AF1372" s="203"/>
      <c r="AG1372" s="204"/>
      <c r="AH1372" s="204"/>
      <c r="AI1372" s="205"/>
      <c r="AJ1372" s="200"/>
      <c r="AK1372" s="201"/>
      <c r="AL1372" s="201"/>
      <c r="AM1372" s="202"/>
      <c r="AN1372" s="206"/>
      <c r="AO1372" s="207" t="s">
        <v>247</v>
      </c>
      <c r="AP1372" s="207"/>
      <c r="AQ1372" s="208"/>
      <c r="AR1372" s="77"/>
      <c r="AS1372" s="60"/>
      <c r="AT1372" s="60"/>
      <c r="AU1372" s="202"/>
      <c r="AV1372" s="78"/>
      <c r="AW1372" s="231"/>
      <c r="AX1372" s="231"/>
      <c r="AY1372" s="253"/>
      <c r="AZ1372" s="64"/>
      <c r="BA1372" s="207"/>
      <c r="BB1372" s="207"/>
      <c r="BC1372" s="208"/>
      <c r="BD1372" s="210"/>
      <c r="BE1372" s="211"/>
      <c r="BF1372" s="211"/>
      <c r="BG1372" s="212"/>
      <c r="BH1372" s="213"/>
      <c r="BI1372" s="214"/>
      <c r="BJ1372" s="214"/>
      <c r="BK1372" s="215"/>
      <c r="BL1372" s="112"/>
      <c r="BM1372" s="233"/>
      <c r="BN1372" s="233"/>
      <c r="BO1372" s="255"/>
      <c r="BP1372" s="216"/>
      <c r="BQ1372" s="216"/>
      <c r="BR1372" s="216"/>
      <c r="BS1372" s="217"/>
      <c r="BT1372" s="218"/>
      <c r="BU1372" s="259"/>
      <c r="BV1372" s="259"/>
      <c r="BW1372" s="260"/>
      <c r="BX1372" s="219"/>
      <c r="BY1372" s="257"/>
      <c r="BZ1372" s="257"/>
      <c r="CA1372" s="257"/>
      <c r="CB1372" s="221"/>
      <c r="CC1372" s="222"/>
      <c r="CD1372" s="222"/>
      <c r="CE1372" s="222"/>
      <c r="CF1372" s="49"/>
    </row>
    <row r="1373" spans="1:84" s="62" customFormat="1" ht="15" customHeight="1">
      <c r="A1373" s="49"/>
      <c r="B1373" s="2">
        <v>1336</v>
      </c>
      <c r="C1373" s="2">
        <v>238</v>
      </c>
      <c r="D1373" s="47" t="s">
        <v>2459</v>
      </c>
      <c r="E1373" s="47" t="s">
        <v>2458</v>
      </c>
      <c r="F1373" s="89" t="s">
        <v>2460</v>
      </c>
      <c r="G1373" s="48">
        <v>1978</v>
      </c>
      <c r="H1373" s="49" t="s">
        <v>36</v>
      </c>
      <c r="I1373" s="2" t="s">
        <v>38</v>
      </c>
      <c r="J1373" s="105">
        <f t="shared" si="103"/>
        <v>1</v>
      </c>
      <c r="K1373" s="249">
        <f t="shared" si="104"/>
        <v>1.01</v>
      </c>
      <c r="L1373" s="51">
        <f t="shared" si="105"/>
        <v>1</v>
      </c>
      <c r="M1373" s="52" t="str">
        <f t="shared" si="106"/>
        <v>nie</v>
      </c>
      <c r="N1373" s="106">
        <f>IF($M1373="ano",LARGE((Q1373,U1373,Y1373,AC1373,AG1373,AK1373,AO1373,AS1373,AW1373,BA1373,BE1373,BI1373,BM1373,BQ1373,BU1373,BY1373,CC1373),1)+LARGE((Q1373,U1373,Y1373,AC1373,AG1373,AK1373,AO1373,AS1373,AW1373,BA1373,BE1373,BI1373,BM1373,BQ1373,BU1373,BY1373,CC1373),2)+LARGE((Q1373,U1373,Y1373,AC1373,AG1373,AK1373,AO1373,AS1373,AW1373,BA1373,BE1373,BI1373,BM1373,BQ1373,BU1373,BY1373,CC1373),3)+LARGE((Q1373,U1373,Y1373,AC1373,AG1373,AK1373,AO1373,AS1373,AW1373,BA1373,BE1373,BI1373,BM1373,BQ1373,BU1373,BY1373,CC1373),4)+LARGE((Q1373,U1373,Y1373,AC1373,AG1373,AK1373,AO1373,AS1373,AW1373,BA1373,BE1373,BI1373,BM1373,BQ1373,BU1373,BY1373,CC1373),5),J1373)</f>
        <v>1</v>
      </c>
      <c r="O1373" s="250">
        <f>IF($M1373="ano",LARGE((S1373,W1373,AA1373,AE1373,AI1373,AM1373,AQ1373,AU1373,AY1373,BC1373,BG1373,BK1373,BO1373,BS1373,BW1373,CA1373,CE1373),1)+LARGE((S1373,W1373,AA1373,AE1373,AI1373,AM1373,AQ1373,AU1373,AY1373,BC1373,BG1373,BK1373,BO1373,BS1373,BW1373,CA1373,CE1373),2)+LARGE((S1373,W1373,AA1373,AE1373,AI1373,AM1373,AQ1373,AU1373,AY1373,BC1373,BG1373,BK1373,BO1373,BS1373,BW1373,CA1373,CE1373),3)+LARGE((S1373,W1373,AA1373,AE1373,AI1373,AM1373,AQ1373,AU1373,AY1373,BC1373,BG1373,BK1373,BO1373,BS1373,BW1373,CA1373,CE1373),4)+LARGE((S1373,W1373,AA1373,AE1373,AI1373,AM1373,AQ1373,AU1373,AY1373,BC1373,BG1373,BK1373,BO1373,BS1373,BW1373,CA1373,CE1373),5),K1373)</f>
        <v>1.01</v>
      </c>
      <c r="P1373" s="191"/>
      <c r="Q1373" s="192"/>
      <c r="R1373" s="192"/>
      <c r="S1373" s="193"/>
      <c r="T1373" s="194"/>
      <c r="U1373" s="195"/>
      <c r="V1373" s="195"/>
      <c r="W1373" s="196"/>
      <c r="X1373" s="197">
        <v>0.19437499999999999</v>
      </c>
      <c r="Y1373" s="261">
        <v>1</v>
      </c>
      <c r="Z1373" s="197">
        <v>0.19250899999999999</v>
      </c>
      <c r="AA1373" s="261">
        <v>1.01</v>
      </c>
      <c r="AB1373" s="200"/>
      <c r="AC1373" s="201"/>
      <c r="AD1373" s="201"/>
      <c r="AE1373" s="202"/>
      <c r="AF1373" s="203"/>
      <c r="AG1373" s="204"/>
      <c r="AH1373" s="204"/>
      <c r="AI1373" s="205"/>
      <c r="AJ1373" s="200"/>
      <c r="AK1373" s="201"/>
      <c r="AL1373" s="201"/>
      <c r="AM1373" s="202"/>
      <c r="AN1373" s="206"/>
      <c r="AO1373" s="207"/>
      <c r="AP1373" s="207"/>
      <c r="AQ1373" s="208"/>
      <c r="AR1373" s="77"/>
      <c r="AS1373" s="60"/>
      <c r="AT1373" s="60"/>
      <c r="AU1373" s="202"/>
      <c r="AV1373" s="78"/>
      <c r="AW1373" s="231"/>
      <c r="AX1373" s="231"/>
      <c r="AY1373" s="253"/>
      <c r="AZ1373" s="64"/>
      <c r="BA1373" s="207"/>
      <c r="BB1373" s="207"/>
      <c r="BC1373" s="208"/>
      <c r="BD1373" s="210"/>
      <c r="BE1373" s="211"/>
      <c r="BF1373" s="211"/>
      <c r="BG1373" s="212"/>
      <c r="BH1373" s="213"/>
      <c r="BI1373" s="214"/>
      <c r="BJ1373" s="214"/>
      <c r="BK1373" s="215"/>
      <c r="BL1373" s="112"/>
      <c r="BM1373" s="233"/>
      <c r="BN1373" s="233"/>
      <c r="BO1373" s="255"/>
      <c r="BP1373" s="216"/>
      <c r="BQ1373" s="216"/>
      <c r="BR1373" s="216"/>
      <c r="BS1373" s="217"/>
      <c r="BT1373" s="218"/>
      <c r="BU1373" s="259"/>
      <c r="BV1373" s="259"/>
      <c r="BW1373" s="260"/>
      <c r="BX1373" s="219"/>
      <c r="BY1373" s="257"/>
      <c r="BZ1373" s="257"/>
      <c r="CA1373" s="257"/>
      <c r="CB1373" s="221"/>
      <c r="CC1373" s="222"/>
      <c r="CD1373" s="222"/>
      <c r="CE1373" s="222"/>
      <c r="CF1373" s="49"/>
    </row>
    <row r="1374" spans="1:84" s="62" customFormat="1" ht="15" customHeight="1">
      <c r="A1374" s="49"/>
      <c r="B1374" s="2">
        <v>1337</v>
      </c>
      <c r="C1374" s="2">
        <v>239</v>
      </c>
      <c r="D1374" s="49" t="s">
        <v>1415</v>
      </c>
      <c r="E1374" s="49" t="s">
        <v>1563</v>
      </c>
      <c r="F1374" s="93" t="s">
        <v>1416</v>
      </c>
      <c r="G1374" s="85">
        <v>1982</v>
      </c>
      <c r="H1374" s="49" t="s">
        <v>36</v>
      </c>
      <c r="I1374" s="49" t="s">
        <v>36</v>
      </c>
      <c r="J1374" s="105">
        <f t="shared" si="103"/>
        <v>1</v>
      </c>
      <c r="K1374" s="249">
        <f t="shared" si="104"/>
        <v>1.01</v>
      </c>
      <c r="L1374" s="51">
        <f t="shared" si="105"/>
        <v>1</v>
      </c>
      <c r="M1374" s="52" t="str">
        <f t="shared" si="106"/>
        <v>nie</v>
      </c>
      <c r="N1374" s="106">
        <f>IF($M1374="ano",LARGE((Q1374,U1374,Y1374,AC1374,AG1374,AK1374,AO1374,AS1374,AW1374,BA1374,BE1374,BI1374,BM1374,BQ1374,BU1374,BY1374,CC1374),1)+LARGE((Q1374,U1374,Y1374,AC1374,AG1374,AK1374,AO1374,AS1374,AW1374,BA1374,BE1374,BI1374,BM1374,BQ1374,BU1374,BY1374,CC1374),2)+LARGE((Q1374,U1374,Y1374,AC1374,AG1374,AK1374,AO1374,AS1374,AW1374,BA1374,BE1374,BI1374,BM1374,BQ1374,BU1374,BY1374,CC1374),3)+LARGE((Q1374,U1374,Y1374,AC1374,AG1374,AK1374,AO1374,AS1374,AW1374,BA1374,BE1374,BI1374,BM1374,BQ1374,BU1374,BY1374,CC1374),4)+LARGE((Q1374,U1374,Y1374,AC1374,AG1374,AK1374,AO1374,AS1374,AW1374,BA1374,BE1374,BI1374,BM1374,BQ1374,BU1374,BY1374,CC1374),5),J1374)</f>
        <v>1</v>
      </c>
      <c r="O1374" s="250">
        <f>IF($M1374="ano",LARGE((S1374,W1374,AA1374,AE1374,AI1374,AM1374,AQ1374,AU1374,AY1374,BC1374,BG1374,BK1374,BO1374,BS1374,BW1374,CA1374,CE1374),1)+LARGE((S1374,W1374,AA1374,AE1374,AI1374,AM1374,AQ1374,AU1374,AY1374,BC1374,BG1374,BK1374,BO1374,BS1374,BW1374,CA1374,CE1374),2)+LARGE((S1374,W1374,AA1374,AE1374,AI1374,AM1374,AQ1374,AU1374,AY1374,BC1374,BG1374,BK1374,BO1374,BS1374,BW1374,CA1374,CE1374),3)+LARGE((S1374,W1374,AA1374,AE1374,AI1374,AM1374,AQ1374,AU1374,AY1374,BC1374,BG1374,BK1374,BO1374,BS1374,BW1374,CA1374,CE1374),4)+LARGE((S1374,W1374,AA1374,AE1374,AI1374,AM1374,AQ1374,AU1374,AY1374,BC1374,BG1374,BK1374,BO1374,BS1374,BW1374,CA1374,CE1374),5),K1374)</f>
        <v>1.01</v>
      </c>
      <c r="P1374" s="54"/>
      <c r="Q1374" s="55"/>
      <c r="R1374" s="55"/>
      <c r="S1374" s="55"/>
      <c r="T1374" s="56"/>
      <c r="U1374" s="57"/>
      <c r="V1374" s="57"/>
      <c r="W1374" s="57"/>
      <c r="X1374" s="58"/>
      <c r="Y1374" s="59"/>
      <c r="Z1374" s="59"/>
      <c r="AA1374" s="59"/>
      <c r="AB1374" s="77"/>
      <c r="AC1374" s="60"/>
      <c r="AD1374" s="60"/>
      <c r="AE1374" s="60"/>
      <c r="AF1374" s="61"/>
      <c r="AG1374" s="61"/>
      <c r="AH1374" s="61"/>
      <c r="AI1374" s="61"/>
      <c r="AJ1374" s="200"/>
      <c r="AK1374" s="201"/>
      <c r="AL1374" s="201"/>
      <c r="AM1374" s="201"/>
      <c r="AO1374" s="63"/>
      <c r="AP1374" s="63"/>
      <c r="AQ1374" s="63"/>
      <c r="AR1374" s="77"/>
      <c r="AS1374" s="60"/>
      <c r="AT1374" s="60"/>
      <c r="AU1374" s="60"/>
      <c r="AV1374" s="78"/>
      <c r="AW1374" s="79"/>
      <c r="AX1374" s="79"/>
      <c r="AY1374" s="79"/>
      <c r="AZ1374" s="64"/>
      <c r="BA1374" s="65"/>
      <c r="BB1374" s="65"/>
      <c r="BC1374" s="65"/>
      <c r="BD1374" s="66"/>
      <c r="BE1374" s="67"/>
      <c r="BF1374" s="67"/>
      <c r="BG1374" s="67"/>
      <c r="BH1374" s="73"/>
      <c r="BI1374" s="74"/>
      <c r="BJ1374" s="74"/>
      <c r="BK1374" s="74"/>
      <c r="BL1374" s="68"/>
      <c r="BM1374" s="68"/>
      <c r="BN1374" s="68"/>
      <c r="BO1374" s="68"/>
      <c r="BP1374" s="69"/>
      <c r="BQ1374" s="69"/>
      <c r="BR1374" s="69"/>
      <c r="BS1374" s="69"/>
      <c r="BT1374" s="75"/>
      <c r="BU1374" s="75"/>
      <c r="BV1374" s="75"/>
      <c r="BW1374" s="75"/>
      <c r="BX1374" s="219"/>
      <c r="BY1374" s="264"/>
      <c r="BZ1374" s="264"/>
      <c r="CA1374" s="257"/>
      <c r="CB1374" s="221">
        <v>9.8750000000000004E-2</v>
      </c>
      <c r="CC1374" s="222">
        <v>1</v>
      </c>
      <c r="CD1374" s="221">
        <v>9.8641375000000003E-2</v>
      </c>
      <c r="CE1374" s="222">
        <v>1.01</v>
      </c>
      <c r="CF1374" s="49"/>
    </row>
    <row r="1375" spans="1:84" s="62" customFormat="1" ht="15" customHeight="1">
      <c r="A1375" s="49"/>
      <c r="B1375" s="2">
        <v>1338</v>
      </c>
      <c r="C1375" s="2">
        <v>240</v>
      </c>
      <c r="D1375" s="47" t="s">
        <v>2434</v>
      </c>
      <c r="E1375" s="47" t="s">
        <v>1589</v>
      </c>
      <c r="F1375" s="89" t="s">
        <v>1542</v>
      </c>
      <c r="G1375" s="48">
        <v>1980</v>
      </c>
      <c r="H1375" s="49" t="s">
        <v>36</v>
      </c>
      <c r="I1375" s="2" t="s">
        <v>38</v>
      </c>
      <c r="J1375" s="105">
        <f t="shared" si="103"/>
        <v>1</v>
      </c>
      <c r="K1375" s="249">
        <f t="shared" si="104"/>
        <v>1.01</v>
      </c>
      <c r="L1375" s="51">
        <f t="shared" si="105"/>
        <v>1</v>
      </c>
      <c r="M1375" s="52" t="str">
        <f t="shared" si="106"/>
        <v>nie</v>
      </c>
      <c r="N1375" s="106">
        <f>IF($M1375="ano",LARGE((Q1375,U1375,Y1375,AC1375,AG1375,AK1375,AO1375,AS1375,AW1375,BA1375,BE1375,BI1375,BM1375,BQ1375,BU1375,BY1375,CC1375),1)+LARGE((Q1375,U1375,Y1375,AC1375,AG1375,AK1375,AO1375,AS1375,AW1375,BA1375,BE1375,BI1375,BM1375,BQ1375,BU1375,BY1375,CC1375),2)+LARGE((Q1375,U1375,Y1375,AC1375,AG1375,AK1375,AO1375,AS1375,AW1375,BA1375,BE1375,BI1375,BM1375,BQ1375,BU1375,BY1375,CC1375),3)+LARGE((Q1375,U1375,Y1375,AC1375,AG1375,AK1375,AO1375,AS1375,AW1375,BA1375,BE1375,BI1375,BM1375,BQ1375,BU1375,BY1375,CC1375),4)+LARGE((Q1375,U1375,Y1375,AC1375,AG1375,AK1375,AO1375,AS1375,AW1375,BA1375,BE1375,BI1375,BM1375,BQ1375,BU1375,BY1375,CC1375),5),J1375)</f>
        <v>1</v>
      </c>
      <c r="O1375" s="250">
        <f>IF($M1375="ano",LARGE((S1375,W1375,AA1375,AE1375,AI1375,AM1375,AQ1375,AU1375,AY1375,BC1375,BG1375,BK1375,BO1375,BS1375,BW1375,CA1375,CE1375),1)+LARGE((S1375,W1375,AA1375,AE1375,AI1375,AM1375,AQ1375,AU1375,AY1375,BC1375,BG1375,BK1375,BO1375,BS1375,BW1375,CA1375,CE1375),2)+LARGE((S1375,W1375,AA1375,AE1375,AI1375,AM1375,AQ1375,AU1375,AY1375,BC1375,BG1375,BK1375,BO1375,BS1375,BW1375,CA1375,CE1375),3)+LARGE((S1375,W1375,AA1375,AE1375,AI1375,AM1375,AQ1375,AU1375,AY1375,BC1375,BG1375,BK1375,BO1375,BS1375,BW1375,CA1375,CE1375),4)+LARGE((S1375,W1375,AA1375,AE1375,AI1375,AM1375,AQ1375,AU1375,AY1375,BC1375,BG1375,BK1375,BO1375,BS1375,BW1375,CA1375,CE1375),5),K1375)</f>
        <v>1.01</v>
      </c>
      <c r="P1375" s="191"/>
      <c r="Q1375" s="192"/>
      <c r="R1375" s="192"/>
      <c r="S1375" s="193"/>
      <c r="T1375" s="194">
        <v>0.17195601851851852</v>
      </c>
      <c r="U1375" s="256">
        <v>1</v>
      </c>
      <c r="V1375" s="194">
        <v>0.17121660763888891</v>
      </c>
      <c r="W1375" s="256">
        <v>1.01</v>
      </c>
      <c r="X1375" s="197"/>
      <c r="Y1375" s="198" t="s">
        <v>247</v>
      </c>
      <c r="Z1375" s="198"/>
      <c r="AA1375" s="199" t="s">
        <v>247</v>
      </c>
      <c r="AB1375" s="200"/>
      <c r="AC1375" s="201"/>
      <c r="AD1375" s="201"/>
      <c r="AE1375" s="202"/>
      <c r="AF1375" s="203"/>
      <c r="AG1375" s="204"/>
      <c r="AH1375" s="204"/>
      <c r="AI1375" s="205"/>
      <c r="AJ1375" s="200"/>
      <c r="AK1375" s="201"/>
      <c r="AL1375" s="201"/>
      <c r="AM1375" s="202"/>
      <c r="AN1375" s="206"/>
      <c r="AO1375" s="207" t="s">
        <v>247</v>
      </c>
      <c r="AP1375" s="207"/>
      <c r="AQ1375" s="208"/>
      <c r="AR1375" s="77"/>
      <c r="AS1375" s="60"/>
      <c r="AT1375" s="60"/>
      <c r="AU1375" s="202"/>
      <c r="AV1375" s="78"/>
      <c r="AW1375" s="231"/>
      <c r="AX1375" s="231"/>
      <c r="AY1375" s="253"/>
      <c r="AZ1375" s="64"/>
      <c r="BA1375" s="207"/>
      <c r="BB1375" s="207"/>
      <c r="BC1375" s="208"/>
      <c r="BD1375" s="210"/>
      <c r="BE1375" s="211"/>
      <c r="BF1375" s="211"/>
      <c r="BG1375" s="212"/>
      <c r="BH1375" s="213"/>
      <c r="BI1375" s="214"/>
      <c r="BJ1375" s="214"/>
      <c r="BK1375" s="215"/>
      <c r="BL1375" s="112"/>
      <c r="BM1375" s="233"/>
      <c r="BN1375" s="233"/>
      <c r="BO1375" s="255"/>
      <c r="BP1375" s="216"/>
      <c r="BQ1375" s="216"/>
      <c r="BR1375" s="216"/>
      <c r="BS1375" s="217"/>
      <c r="BT1375" s="218"/>
      <c r="BU1375" s="259"/>
      <c r="BV1375" s="259"/>
      <c r="BW1375" s="260"/>
      <c r="BX1375" s="219"/>
      <c r="BY1375" s="257"/>
      <c r="BZ1375" s="257"/>
      <c r="CA1375" s="257"/>
      <c r="CB1375" s="221"/>
      <c r="CC1375" s="222"/>
      <c r="CD1375" s="222"/>
      <c r="CE1375" s="222"/>
      <c r="CF1375" s="49"/>
    </row>
    <row r="1376" spans="1:84" s="62" customFormat="1" ht="15" customHeight="1">
      <c r="A1376" s="49"/>
      <c r="B1376" s="2">
        <v>1340</v>
      </c>
      <c r="C1376" s="2">
        <v>241</v>
      </c>
      <c r="D1376" s="47" t="s">
        <v>2291</v>
      </c>
      <c r="E1376" s="47" t="s">
        <v>2290</v>
      </c>
      <c r="F1376" s="89" t="s">
        <v>2292</v>
      </c>
      <c r="G1376" s="48">
        <v>1982</v>
      </c>
      <c r="H1376" s="49" t="s">
        <v>36</v>
      </c>
      <c r="I1376" s="2" t="s">
        <v>38</v>
      </c>
      <c r="J1376" s="105">
        <f t="shared" si="103"/>
        <v>1</v>
      </c>
      <c r="K1376" s="249">
        <f t="shared" si="104"/>
        <v>1.01</v>
      </c>
      <c r="L1376" s="51">
        <f t="shared" si="105"/>
        <v>1</v>
      </c>
      <c r="M1376" s="52" t="str">
        <f t="shared" si="106"/>
        <v>nie</v>
      </c>
      <c r="N1376" s="106">
        <f>IF($M1376="ano",LARGE((Q1376,U1376,Y1376,AC1376,AG1376,AK1376,AO1376,AS1376,AW1376,BA1376,BE1376,BI1376,BM1376,BQ1376,BU1376,BY1376,CC1376),1)+LARGE((Q1376,U1376,Y1376,AC1376,AG1376,AK1376,AO1376,AS1376,AW1376,BA1376,BE1376,BI1376,BM1376,BQ1376,BU1376,BY1376,CC1376),2)+LARGE((Q1376,U1376,Y1376,AC1376,AG1376,AK1376,AO1376,AS1376,AW1376,BA1376,BE1376,BI1376,BM1376,BQ1376,BU1376,BY1376,CC1376),3)+LARGE((Q1376,U1376,Y1376,AC1376,AG1376,AK1376,AO1376,AS1376,AW1376,BA1376,BE1376,BI1376,BM1376,BQ1376,BU1376,BY1376,CC1376),4)+LARGE((Q1376,U1376,Y1376,AC1376,AG1376,AK1376,AO1376,AS1376,AW1376,BA1376,BE1376,BI1376,BM1376,BQ1376,BU1376,BY1376,CC1376),5),J1376)</f>
        <v>1</v>
      </c>
      <c r="O1376" s="250">
        <f>IF($M1376="ano",LARGE((S1376,W1376,AA1376,AE1376,AI1376,AM1376,AQ1376,AU1376,AY1376,BC1376,BG1376,BK1376,BO1376,BS1376,BW1376,CA1376,CE1376),1)+LARGE((S1376,W1376,AA1376,AE1376,AI1376,AM1376,AQ1376,AU1376,AY1376,BC1376,BG1376,BK1376,BO1376,BS1376,BW1376,CA1376,CE1376),2)+LARGE((S1376,W1376,AA1376,AE1376,AI1376,AM1376,AQ1376,AU1376,AY1376,BC1376,BG1376,BK1376,BO1376,BS1376,BW1376,CA1376,CE1376),3)+LARGE((S1376,W1376,AA1376,AE1376,AI1376,AM1376,AQ1376,AU1376,AY1376,BC1376,BG1376,BK1376,BO1376,BS1376,BW1376,CA1376,CE1376),4)+LARGE((S1376,W1376,AA1376,AE1376,AI1376,AM1376,AQ1376,AU1376,AY1376,BC1376,BG1376,BK1376,BO1376,BS1376,BW1376,CA1376,CE1376),5),K1376)</f>
        <v>1.01</v>
      </c>
      <c r="P1376" s="191"/>
      <c r="Q1376" s="192"/>
      <c r="R1376" s="192"/>
      <c r="S1376" s="193"/>
      <c r="T1376" s="194"/>
      <c r="U1376" s="195"/>
      <c r="V1376" s="195"/>
      <c r="W1376" s="196"/>
      <c r="X1376" s="197">
        <v>0.12284722222222222</v>
      </c>
      <c r="Y1376" s="261">
        <v>1</v>
      </c>
      <c r="Z1376" s="197">
        <v>0.12271209027777777</v>
      </c>
      <c r="AA1376" s="261">
        <v>1.01</v>
      </c>
      <c r="AB1376" s="200"/>
      <c r="AC1376" s="201"/>
      <c r="AD1376" s="201"/>
      <c r="AE1376" s="202"/>
      <c r="AF1376" s="203"/>
      <c r="AG1376" s="204"/>
      <c r="AH1376" s="204"/>
      <c r="AI1376" s="205"/>
      <c r="AJ1376" s="200"/>
      <c r="AK1376" s="201"/>
      <c r="AL1376" s="201"/>
      <c r="AM1376" s="202"/>
      <c r="AN1376" s="206"/>
      <c r="AO1376" s="207" t="s">
        <v>247</v>
      </c>
      <c r="AP1376" s="207"/>
      <c r="AQ1376" s="208"/>
      <c r="AR1376" s="77"/>
      <c r="AS1376" s="60"/>
      <c r="AT1376" s="60"/>
      <c r="AU1376" s="202"/>
      <c r="AV1376" s="78"/>
      <c r="AW1376" s="231"/>
      <c r="AX1376" s="231"/>
      <c r="AY1376" s="253"/>
      <c r="AZ1376" s="64"/>
      <c r="BA1376" s="207"/>
      <c r="BB1376" s="207"/>
      <c r="BC1376" s="208"/>
      <c r="BD1376" s="210"/>
      <c r="BE1376" s="211"/>
      <c r="BF1376" s="211"/>
      <c r="BG1376" s="212"/>
      <c r="BH1376" s="213"/>
      <c r="BI1376" s="214"/>
      <c r="BJ1376" s="214"/>
      <c r="BK1376" s="215"/>
      <c r="BL1376" s="112"/>
      <c r="BM1376" s="233"/>
      <c r="BN1376" s="233"/>
      <c r="BO1376" s="255"/>
      <c r="BP1376" s="216"/>
      <c r="BQ1376" s="216"/>
      <c r="BR1376" s="216"/>
      <c r="BS1376" s="217"/>
      <c r="BT1376" s="218"/>
      <c r="BU1376" s="259"/>
      <c r="BV1376" s="259"/>
      <c r="BW1376" s="260"/>
      <c r="BX1376" s="219"/>
      <c r="BY1376" s="257"/>
      <c r="BZ1376" s="257"/>
      <c r="CA1376" s="257"/>
      <c r="CB1376" s="221"/>
      <c r="CC1376" s="222"/>
      <c r="CD1376" s="222"/>
      <c r="CE1376" s="222"/>
      <c r="CF1376" s="49"/>
    </row>
    <row r="1377" spans="1:84" s="62" customFormat="1" ht="15" customHeight="1">
      <c r="A1377" s="49"/>
      <c r="B1377" s="2">
        <v>1342</v>
      </c>
      <c r="C1377" s="2">
        <v>242</v>
      </c>
      <c r="D1377" s="49" t="s">
        <v>534</v>
      </c>
      <c r="E1377" s="49" t="s">
        <v>535</v>
      </c>
      <c r="F1377" s="93" t="s">
        <v>419</v>
      </c>
      <c r="G1377" s="85" t="s">
        <v>264</v>
      </c>
      <c r="H1377" s="49" t="s">
        <v>36</v>
      </c>
      <c r="I1377" s="49" t="s">
        <v>36</v>
      </c>
      <c r="J1377" s="105">
        <f t="shared" si="103"/>
        <v>1</v>
      </c>
      <c r="K1377" s="249">
        <f t="shared" si="104"/>
        <v>1</v>
      </c>
      <c r="L1377" s="51">
        <f t="shared" si="105"/>
        <v>1</v>
      </c>
      <c r="M1377" s="52" t="str">
        <f t="shared" si="106"/>
        <v>nie</v>
      </c>
      <c r="N1377" s="106">
        <f>IF($M1377="ano",LARGE((Q1377,U1377,Y1377,AC1377,AG1377,AK1377,AO1377,AS1377,AW1377,BA1377,BE1377,BI1377,BM1377,BQ1377,BU1377,BY1377,CC1377),1)+LARGE((Q1377,U1377,Y1377,AC1377,AG1377,AK1377,AO1377,AS1377,AW1377,BA1377,BE1377,BI1377,BM1377,BQ1377,BU1377,BY1377,CC1377),2)+LARGE((Q1377,U1377,Y1377,AC1377,AG1377,AK1377,AO1377,AS1377,AW1377,BA1377,BE1377,BI1377,BM1377,BQ1377,BU1377,BY1377,CC1377),3)+LARGE((Q1377,U1377,Y1377,AC1377,AG1377,AK1377,AO1377,AS1377,AW1377,BA1377,BE1377,BI1377,BM1377,BQ1377,BU1377,BY1377,CC1377),4)+LARGE((Q1377,U1377,Y1377,AC1377,AG1377,AK1377,AO1377,AS1377,AW1377,BA1377,BE1377,BI1377,BM1377,BQ1377,BU1377,BY1377,CC1377),5),J1377)</f>
        <v>1</v>
      </c>
      <c r="O1377" s="250">
        <f>IF($M1377="ano",LARGE((S1377,W1377,AA1377,AE1377,AI1377,AM1377,AQ1377,AU1377,AY1377,BC1377,BG1377,BK1377,BO1377,BS1377,BW1377,CA1377,CE1377),1)+LARGE((S1377,W1377,AA1377,AE1377,AI1377,AM1377,AQ1377,AU1377,AY1377,BC1377,BG1377,BK1377,BO1377,BS1377,BW1377,CA1377,CE1377),2)+LARGE((S1377,W1377,AA1377,AE1377,AI1377,AM1377,AQ1377,AU1377,AY1377,BC1377,BG1377,BK1377,BO1377,BS1377,BW1377,CA1377,CE1377),3)+LARGE((S1377,W1377,AA1377,AE1377,AI1377,AM1377,AQ1377,AU1377,AY1377,BC1377,BG1377,BK1377,BO1377,BS1377,BW1377,CA1377,CE1377),4)+LARGE((S1377,W1377,AA1377,AE1377,AI1377,AM1377,AQ1377,AU1377,AY1377,BC1377,BG1377,BK1377,BO1377,BS1377,BW1377,CA1377,CE1377),5),K1377)</f>
        <v>1</v>
      </c>
      <c r="P1377" s="54"/>
      <c r="Q1377" s="55"/>
      <c r="R1377" s="55"/>
      <c r="S1377" s="193"/>
      <c r="T1377" s="56"/>
      <c r="U1377" s="57"/>
      <c r="V1377" s="57"/>
      <c r="W1377" s="196"/>
      <c r="X1377" s="58"/>
      <c r="Y1377" s="59" t="s">
        <v>247</v>
      </c>
      <c r="Z1377" s="59"/>
      <c r="AA1377" s="199" t="s">
        <v>247</v>
      </c>
      <c r="AB1377" s="77"/>
      <c r="AC1377" s="60"/>
      <c r="AD1377" s="60"/>
      <c r="AE1377" s="202"/>
      <c r="AF1377" s="61"/>
      <c r="AG1377" s="61"/>
      <c r="AH1377" s="61"/>
      <c r="AI1377" s="205"/>
      <c r="AJ1377" s="200"/>
      <c r="AK1377" s="201"/>
      <c r="AL1377" s="201"/>
      <c r="AM1377" s="202"/>
      <c r="AN1377" s="206">
        <v>5.3680555555555558E-2</v>
      </c>
      <c r="AO1377" s="251">
        <v>1</v>
      </c>
      <c r="AP1377" s="206">
        <v>5.3680555555555558E-2</v>
      </c>
      <c r="AQ1377" s="251">
        <v>1</v>
      </c>
      <c r="AR1377" s="77"/>
      <c r="AS1377" s="60"/>
      <c r="AT1377" s="60"/>
      <c r="AU1377" s="202"/>
      <c r="AV1377" s="78"/>
      <c r="AW1377" s="231"/>
      <c r="AX1377" s="231"/>
      <c r="AY1377" s="253"/>
      <c r="AZ1377" s="64"/>
      <c r="BA1377" s="207"/>
      <c r="BB1377" s="207"/>
      <c r="BC1377" s="208"/>
      <c r="BD1377" s="210"/>
      <c r="BE1377" s="211"/>
      <c r="BF1377" s="211"/>
      <c r="BG1377" s="212"/>
      <c r="BH1377" s="213"/>
      <c r="BI1377" s="214"/>
      <c r="BJ1377" s="214"/>
      <c r="BK1377" s="215"/>
      <c r="BL1377" s="112"/>
      <c r="BM1377" s="233"/>
      <c r="BN1377" s="233"/>
      <c r="BO1377" s="255"/>
      <c r="BP1377" s="69"/>
      <c r="BQ1377" s="69"/>
      <c r="BR1377" s="69"/>
      <c r="BS1377" s="217"/>
      <c r="BT1377" s="218"/>
      <c r="BU1377" s="259"/>
      <c r="BV1377" s="259"/>
      <c r="BW1377" s="260"/>
      <c r="BX1377" s="219"/>
      <c r="BY1377" s="257"/>
      <c r="BZ1377" s="257"/>
      <c r="CA1377" s="257"/>
      <c r="CB1377" s="221"/>
      <c r="CC1377" s="222"/>
      <c r="CD1377" s="222"/>
      <c r="CE1377" s="222"/>
      <c r="CF1377" s="49"/>
    </row>
    <row r="1378" spans="1:84" s="62" customFormat="1" ht="15" customHeight="1">
      <c r="A1378" s="49"/>
      <c r="B1378" s="2">
        <v>1345</v>
      </c>
      <c r="C1378" s="2">
        <v>243</v>
      </c>
      <c r="D1378" s="47" t="s">
        <v>1715</v>
      </c>
      <c r="E1378" s="47" t="s">
        <v>2130</v>
      </c>
      <c r="F1378" s="89" t="s">
        <v>2076</v>
      </c>
      <c r="G1378" s="48">
        <v>1987</v>
      </c>
      <c r="H1378" s="49" t="s">
        <v>36</v>
      </c>
      <c r="I1378" s="2" t="s">
        <v>38</v>
      </c>
      <c r="J1378" s="105">
        <f t="shared" si="103"/>
        <v>1</v>
      </c>
      <c r="K1378" s="249">
        <f t="shared" si="104"/>
        <v>1</v>
      </c>
      <c r="L1378" s="51">
        <f t="shared" si="105"/>
        <v>1</v>
      </c>
      <c r="M1378" s="52" t="str">
        <f t="shared" si="106"/>
        <v>nie</v>
      </c>
      <c r="N1378" s="106">
        <f>IF($M1378="ano",LARGE((Q1378,U1378,Y1378,AC1378,AG1378,AK1378,AO1378,AS1378,AW1378,BA1378,BE1378,BI1378,BM1378,BQ1378,BU1378,BY1378,CC1378),1)+LARGE((Q1378,U1378,Y1378,AC1378,AG1378,AK1378,AO1378,AS1378,AW1378,BA1378,BE1378,BI1378,BM1378,BQ1378,BU1378,BY1378,CC1378),2)+LARGE((Q1378,U1378,Y1378,AC1378,AG1378,AK1378,AO1378,AS1378,AW1378,BA1378,BE1378,BI1378,BM1378,BQ1378,BU1378,BY1378,CC1378),3)+LARGE((Q1378,U1378,Y1378,AC1378,AG1378,AK1378,AO1378,AS1378,AW1378,BA1378,BE1378,BI1378,BM1378,BQ1378,BU1378,BY1378,CC1378),4)+LARGE((Q1378,U1378,Y1378,AC1378,AG1378,AK1378,AO1378,AS1378,AW1378,BA1378,BE1378,BI1378,BM1378,BQ1378,BU1378,BY1378,CC1378),5),J1378)</f>
        <v>1</v>
      </c>
      <c r="O1378" s="250">
        <f>IF($M1378="ano",LARGE((S1378,W1378,AA1378,AE1378,AI1378,AM1378,AQ1378,AU1378,AY1378,BC1378,BG1378,BK1378,BO1378,BS1378,BW1378,CA1378,CE1378),1)+LARGE((S1378,W1378,AA1378,AE1378,AI1378,AM1378,AQ1378,AU1378,AY1378,BC1378,BG1378,BK1378,BO1378,BS1378,BW1378,CA1378,CE1378),2)+LARGE((S1378,W1378,AA1378,AE1378,AI1378,AM1378,AQ1378,AU1378,AY1378,BC1378,BG1378,BK1378,BO1378,BS1378,BW1378,CA1378,CE1378),3)+LARGE((S1378,W1378,AA1378,AE1378,AI1378,AM1378,AQ1378,AU1378,AY1378,BC1378,BG1378,BK1378,BO1378,BS1378,BW1378,CA1378,CE1378),4)+LARGE((S1378,W1378,AA1378,AE1378,AI1378,AM1378,AQ1378,AU1378,AY1378,BC1378,BG1378,BK1378,BO1378,BS1378,BW1378,CA1378,CE1378),5),K1378)</f>
        <v>1</v>
      </c>
      <c r="P1378" s="191"/>
      <c r="Q1378" s="192"/>
      <c r="R1378" s="192"/>
      <c r="S1378" s="193"/>
      <c r="T1378" s="194">
        <v>0.2134837962962963</v>
      </c>
      <c r="U1378" s="256">
        <v>1</v>
      </c>
      <c r="V1378" s="194">
        <v>0.2134837962962963</v>
      </c>
      <c r="W1378" s="256">
        <v>1</v>
      </c>
      <c r="X1378" s="197"/>
      <c r="Y1378" s="198" t="s">
        <v>247</v>
      </c>
      <c r="Z1378" s="198"/>
      <c r="AA1378" s="199" t="s">
        <v>247</v>
      </c>
      <c r="AB1378" s="200"/>
      <c r="AC1378" s="201"/>
      <c r="AD1378" s="201"/>
      <c r="AE1378" s="202"/>
      <c r="AF1378" s="203"/>
      <c r="AG1378" s="204"/>
      <c r="AH1378" s="204"/>
      <c r="AI1378" s="205"/>
      <c r="AJ1378" s="200"/>
      <c r="AK1378" s="201"/>
      <c r="AL1378" s="201"/>
      <c r="AM1378" s="202"/>
      <c r="AN1378" s="206"/>
      <c r="AO1378" s="207" t="s">
        <v>247</v>
      </c>
      <c r="AP1378" s="207"/>
      <c r="AQ1378" s="208"/>
      <c r="AR1378" s="77"/>
      <c r="AS1378" s="60"/>
      <c r="AT1378" s="60"/>
      <c r="AU1378" s="202"/>
      <c r="AV1378" s="78"/>
      <c r="AW1378" s="231"/>
      <c r="AX1378" s="231"/>
      <c r="AY1378" s="253"/>
      <c r="AZ1378" s="64"/>
      <c r="BA1378" s="207"/>
      <c r="BB1378" s="207"/>
      <c r="BC1378" s="208"/>
      <c r="BD1378" s="210"/>
      <c r="BE1378" s="211"/>
      <c r="BF1378" s="211"/>
      <c r="BG1378" s="212"/>
      <c r="BH1378" s="213"/>
      <c r="BI1378" s="214"/>
      <c r="BJ1378" s="214"/>
      <c r="BK1378" s="215"/>
      <c r="BL1378" s="112"/>
      <c r="BM1378" s="233"/>
      <c r="BN1378" s="233"/>
      <c r="BO1378" s="255"/>
      <c r="BP1378" s="216"/>
      <c r="BQ1378" s="216"/>
      <c r="BR1378" s="216"/>
      <c r="BS1378" s="217"/>
      <c r="BT1378" s="218"/>
      <c r="BU1378" s="259"/>
      <c r="BV1378" s="259"/>
      <c r="BW1378" s="260"/>
      <c r="BX1378" s="219"/>
      <c r="BY1378" s="257"/>
      <c r="BZ1378" s="257"/>
      <c r="CA1378" s="257"/>
      <c r="CB1378" s="221"/>
      <c r="CC1378" s="222"/>
      <c r="CD1378" s="222"/>
      <c r="CE1378" s="222"/>
      <c r="CF1378" s="49"/>
    </row>
    <row r="1379" spans="1:84" s="62" customFormat="1" ht="15" customHeight="1">
      <c r="A1379" s="49"/>
      <c r="B1379" s="2">
        <v>1346</v>
      </c>
      <c r="C1379" s="2">
        <v>244</v>
      </c>
      <c r="D1379" s="47" t="s">
        <v>2075</v>
      </c>
      <c r="E1379" s="47" t="s">
        <v>1747</v>
      </c>
      <c r="F1379" s="90" t="s">
        <v>2076</v>
      </c>
      <c r="G1379" s="81">
        <v>1987</v>
      </c>
      <c r="H1379" s="49" t="s">
        <v>36</v>
      </c>
      <c r="I1379" s="2" t="s">
        <v>38</v>
      </c>
      <c r="J1379" s="105">
        <f t="shared" si="103"/>
        <v>1</v>
      </c>
      <c r="K1379" s="249">
        <f t="shared" si="104"/>
        <v>1</v>
      </c>
      <c r="L1379" s="51">
        <f t="shared" si="105"/>
        <v>1</v>
      </c>
      <c r="M1379" s="52" t="str">
        <f t="shared" si="106"/>
        <v>nie</v>
      </c>
      <c r="N1379" s="106">
        <f>IF($M1379="ano",LARGE((Q1379,U1379,Y1379,AC1379,AG1379,AK1379,AO1379,AS1379,AW1379,BA1379,BE1379,BI1379,BM1379,BQ1379,BU1379,BY1379,CC1379),1)+LARGE((Q1379,U1379,Y1379,AC1379,AG1379,AK1379,AO1379,AS1379,AW1379,BA1379,BE1379,BI1379,BM1379,BQ1379,BU1379,BY1379,CC1379),2)+LARGE((Q1379,U1379,Y1379,AC1379,AG1379,AK1379,AO1379,AS1379,AW1379,BA1379,BE1379,BI1379,BM1379,BQ1379,BU1379,BY1379,CC1379),3)+LARGE((Q1379,U1379,Y1379,AC1379,AG1379,AK1379,AO1379,AS1379,AW1379,BA1379,BE1379,BI1379,BM1379,BQ1379,BU1379,BY1379,CC1379),4)+LARGE((Q1379,U1379,Y1379,AC1379,AG1379,AK1379,AO1379,AS1379,AW1379,BA1379,BE1379,BI1379,BM1379,BQ1379,BU1379,BY1379,CC1379),5),J1379)</f>
        <v>1</v>
      </c>
      <c r="O1379" s="250">
        <f>IF($M1379="ano",LARGE((S1379,W1379,AA1379,AE1379,AI1379,AM1379,AQ1379,AU1379,AY1379,BC1379,BG1379,BK1379,BO1379,BS1379,BW1379,CA1379,CE1379),1)+LARGE((S1379,W1379,AA1379,AE1379,AI1379,AM1379,AQ1379,AU1379,AY1379,BC1379,BG1379,BK1379,BO1379,BS1379,BW1379,CA1379,CE1379),2)+LARGE((S1379,W1379,AA1379,AE1379,AI1379,AM1379,AQ1379,AU1379,AY1379,BC1379,BG1379,BK1379,BO1379,BS1379,BW1379,CA1379,CE1379),3)+LARGE((S1379,W1379,AA1379,AE1379,AI1379,AM1379,AQ1379,AU1379,AY1379,BC1379,BG1379,BK1379,BO1379,BS1379,BW1379,CA1379,CE1379),4)+LARGE((S1379,W1379,AA1379,AE1379,AI1379,AM1379,AQ1379,AU1379,AY1379,BC1379,BG1379,BK1379,BO1379,BS1379,BW1379,CA1379,CE1379),5),K1379)</f>
        <v>1</v>
      </c>
      <c r="P1379" s="191"/>
      <c r="Q1379" s="192"/>
      <c r="R1379" s="192"/>
      <c r="S1379" s="193"/>
      <c r="T1379" s="194"/>
      <c r="U1379" s="195"/>
      <c r="V1379" s="195"/>
      <c r="W1379" s="196"/>
      <c r="X1379" s="197">
        <v>0.1070949074074074</v>
      </c>
      <c r="Y1379" s="261">
        <v>1</v>
      </c>
      <c r="Z1379" s="197">
        <v>0.1070949074074074</v>
      </c>
      <c r="AA1379" s="261">
        <v>1</v>
      </c>
      <c r="AB1379" s="200"/>
      <c r="AC1379" s="201"/>
      <c r="AD1379" s="201"/>
      <c r="AE1379" s="202"/>
      <c r="AF1379" s="203"/>
      <c r="AG1379" s="204"/>
      <c r="AH1379" s="204"/>
      <c r="AI1379" s="205"/>
      <c r="AJ1379" s="200"/>
      <c r="AK1379" s="201" t="s">
        <v>247</v>
      </c>
      <c r="AL1379" s="201"/>
      <c r="AM1379" s="202"/>
      <c r="AN1379" s="206"/>
      <c r="AO1379" s="207" t="s">
        <v>247</v>
      </c>
      <c r="AP1379" s="207"/>
      <c r="AQ1379" s="208"/>
      <c r="AR1379" s="77"/>
      <c r="AS1379" s="60"/>
      <c r="AT1379" s="60"/>
      <c r="AU1379" s="202"/>
      <c r="AV1379" s="78"/>
      <c r="AW1379" s="231"/>
      <c r="AX1379" s="231"/>
      <c r="AY1379" s="253"/>
      <c r="AZ1379" s="64"/>
      <c r="BA1379" s="207"/>
      <c r="BB1379" s="207"/>
      <c r="BC1379" s="208"/>
      <c r="BD1379" s="210"/>
      <c r="BE1379" s="211"/>
      <c r="BF1379" s="211"/>
      <c r="BG1379" s="212"/>
      <c r="BH1379" s="213"/>
      <c r="BI1379" s="214"/>
      <c r="BJ1379" s="214"/>
      <c r="BK1379" s="215"/>
      <c r="BL1379" s="112"/>
      <c r="BM1379" s="233"/>
      <c r="BN1379" s="233"/>
      <c r="BO1379" s="255"/>
      <c r="BP1379" s="216"/>
      <c r="BQ1379" s="216"/>
      <c r="BR1379" s="216"/>
      <c r="BS1379" s="217"/>
      <c r="BT1379" s="218"/>
      <c r="BU1379" s="259"/>
      <c r="BV1379" s="259"/>
      <c r="BW1379" s="260"/>
      <c r="BX1379" s="219"/>
      <c r="BY1379" s="257"/>
      <c r="BZ1379" s="257"/>
      <c r="CA1379" s="257"/>
      <c r="CB1379" s="221"/>
      <c r="CC1379" s="222"/>
      <c r="CD1379" s="222"/>
      <c r="CE1379" s="222"/>
      <c r="CF1379" s="49"/>
    </row>
    <row r="1380" spans="1:84" s="62" customFormat="1" ht="15" customHeight="1">
      <c r="A1380" s="49"/>
      <c r="B1380" s="2">
        <v>1353</v>
      </c>
      <c r="C1380" s="2">
        <v>245</v>
      </c>
      <c r="D1380" s="47" t="s">
        <v>1717</v>
      </c>
      <c r="E1380" s="47" t="s">
        <v>2022</v>
      </c>
      <c r="F1380" s="89" t="s">
        <v>1718</v>
      </c>
      <c r="G1380" s="48">
        <v>1987</v>
      </c>
      <c r="H1380" s="49" t="s">
        <v>36</v>
      </c>
      <c r="I1380" s="2" t="s">
        <v>38</v>
      </c>
      <c r="J1380" s="105">
        <f t="shared" si="103"/>
        <v>1</v>
      </c>
      <c r="K1380" s="249">
        <f t="shared" si="104"/>
        <v>1</v>
      </c>
      <c r="L1380" s="51">
        <f t="shared" si="105"/>
        <v>1</v>
      </c>
      <c r="M1380" s="52" t="str">
        <f t="shared" si="106"/>
        <v>nie</v>
      </c>
      <c r="N1380" s="106">
        <f>IF($M1380="ano",LARGE((Q1380,U1380,Y1380,AC1380,AG1380,AK1380,AO1380,AS1380,AW1380,BA1380,BE1380,BI1380,BM1380,BQ1380,BU1380,BY1380,CC1380),1)+LARGE((Q1380,U1380,Y1380,AC1380,AG1380,AK1380,AO1380,AS1380,AW1380,BA1380,BE1380,BI1380,BM1380,BQ1380,BU1380,BY1380,CC1380),2)+LARGE((Q1380,U1380,Y1380,AC1380,AG1380,AK1380,AO1380,AS1380,AW1380,BA1380,BE1380,BI1380,BM1380,BQ1380,BU1380,BY1380,CC1380),3)+LARGE((Q1380,U1380,Y1380,AC1380,AG1380,AK1380,AO1380,AS1380,AW1380,BA1380,BE1380,BI1380,BM1380,BQ1380,BU1380,BY1380,CC1380),4)+LARGE((Q1380,U1380,Y1380,AC1380,AG1380,AK1380,AO1380,AS1380,AW1380,BA1380,BE1380,BI1380,BM1380,BQ1380,BU1380,BY1380,CC1380),5),J1380)</f>
        <v>1</v>
      </c>
      <c r="O1380" s="250">
        <f>IF($M1380="ano",LARGE((S1380,W1380,AA1380,AE1380,AI1380,AM1380,AQ1380,AU1380,AY1380,BC1380,BG1380,BK1380,BO1380,BS1380,BW1380,CA1380,CE1380),1)+LARGE((S1380,W1380,AA1380,AE1380,AI1380,AM1380,AQ1380,AU1380,AY1380,BC1380,BG1380,BK1380,BO1380,BS1380,BW1380,CA1380,CE1380),2)+LARGE((S1380,W1380,AA1380,AE1380,AI1380,AM1380,AQ1380,AU1380,AY1380,BC1380,BG1380,BK1380,BO1380,BS1380,BW1380,CA1380,CE1380),3)+LARGE((S1380,W1380,AA1380,AE1380,AI1380,AM1380,AQ1380,AU1380,AY1380,BC1380,BG1380,BK1380,BO1380,BS1380,BW1380,CA1380,CE1380),4)+LARGE((S1380,W1380,AA1380,AE1380,AI1380,AM1380,AQ1380,AU1380,AY1380,BC1380,BG1380,BK1380,BO1380,BS1380,BW1380,CA1380,CE1380),5),K1380)</f>
        <v>1</v>
      </c>
      <c r="P1380" s="191"/>
      <c r="Q1380" s="192"/>
      <c r="R1380" s="192"/>
      <c r="S1380" s="193"/>
      <c r="T1380" s="194"/>
      <c r="U1380" s="195"/>
      <c r="V1380" s="195"/>
      <c r="W1380" s="196"/>
      <c r="X1380" s="197">
        <v>0.10496527777777777</v>
      </c>
      <c r="Y1380" s="261">
        <v>1</v>
      </c>
      <c r="Z1380" s="197">
        <v>0.10496527777777777</v>
      </c>
      <c r="AA1380" s="261">
        <v>1</v>
      </c>
      <c r="AB1380" s="200"/>
      <c r="AC1380" s="201"/>
      <c r="AD1380" s="201"/>
      <c r="AE1380" s="202"/>
      <c r="AF1380" s="203"/>
      <c r="AG1380" s="204"/>
      <c r="AH1380" s="204"/>
      <c r="AI1380" s="205"/>
      <c r="AJ1380" s="200"/>
      <c r="AK1380" s="201" t="s">
        <v>247</v>
      </c>
      <c r="AL1380" s="201"/>
      <c r="AM1380" s="202"/>
      <c r="AN1380" s="206"/>
      <c r="AO1380" s="207" t="s">
        <v>247</v>
      </c>
      <c r="AP1380" s="207"/>
      <c r="AQ1380" s="208"/>
      <c r="AR1380" s="77"/>
      <c r="AS1380" s="60"/>
      <c r="AT1380" s="60"/>
      <c r="AU1380" s="202"/>
      <c r="AV1380" s="78"/>
      <c r="AW1380" s="231"/>
      <c r="AX1380" s="231"/>
      <c r="AY1380" s="253"/>
      <c r="AZ1380" s="64"/>
      <c r="BA1380" s="207"/>
      <c r="BB1380" s="207"/>
      <c r="BC1380" s="208"/>
      <c r="BD1380" s="210"/>
      <c r="BE1380" s="211"/>
      <c r="BF1380" s="211"/>
      <c r="BG1380" s="212"/>
      <c r="BH1380" s="213"/>
      <c r="BI1380" s="214"/>
      <c r="BJ1380" s="214"/>
      <c r="BK1380" s="215"/>
      <c r="BL1380" s="112"/>
      <c r="BM1380" s="233"/>
      <c r="BN1380" s="233"/>
      <c r="BO1380" s="255"/>
      <c r="BP1380" s="216"/>
      <c r="BQ1380" s="216"/>
      <c r="BR1380" s="216"/>
      <c r="BS1380" s="217"/>
      <c r="BT1380" s="218"/>
      <c r="BU1380" s="259"/>
      <c r="BV1380" s="259"/>
      <c r="BW1380" s="260"/>
      <c r="BX1380" s="219"/>
      <c r="BY1380" s="257"/>
      <c r="BZ1380" s="257"/>
      <c r="CA1380" s="257"/>
      <c r="CB1380" s="221"/>
      <c r="CC1380" s="222"/>
      <c r="CD1380" s="222"/>
      <c r="CE1380" s="222"/>
      <c r="CF1380" s="49"/>
    </row>
    <row r="1381" spans="1:84" s="62" customFormat="1" ht="15" customHeight="1">
      <c r="A1381" s="49"/>
      <c r="B1381" s="2">
        <v>1354</v>
      </c>
      <c r="C1381" s="2">
        <v>246</v>
      </c>
      <c r="D1381" s="49" t="s">
        <v>696</v>
      </c>
      <c r="E1381" s="49" t="s">
        <v>1508</v>
      </c>
      <c r="F1381" s="93" t="s">
        <v>451</v>
      </c>
      <c r="G1381" s="85" t="s">
        <v>264</v>
      </c>
      <c r="H1381" s="49" t="s">
        <v>36</v>
      </c>
      <c r="I1381" s="49" t="s">
        <v>36</v>
      </c>
      <c r="J1381" s="105">
        <f t="shared" si="103"/>
        <v>1</v>
      </c>
      <c r="K1381" s="249">
        <f t="shared" si="104"/>
        <v>1</v>
      </c>
      <c r="L1381" s="51">
        <f t="shared" si="105"/>
        <v>1</v>
      </c>
      <c r="M1381" s="52" t="str">
        <f t="shared" si="106"/>
        <v>nie</v>
      </c>
      <c r="N1381" s="106">
        <f>IF($M1381="ano",LARGE((Q1381,U1381,Y1381,AC1381,AG1381,AK1381,AO1381,AS1381,AW1381,BA1381,BE1381,BI1381,BM1381,BQ1381,BU1381,BY1381,CC1381),1)+LARGE((Q1381,U1381,Y1381,AC1381,AG1381,AK1381,AO1381,AS1381,AW1381,BA1381,BE1381,BI1381,BM1381,BQ1381,BU1381,BY1381,CC1381),2)+LARGE((Q1381,U1381,Y1381,AC1381,AG1381,AK1381,AO1381,AS1381,AW1381,BA1381,BE1381,BI1381,BM1381,BQ1381,BU1381,BY1381,CC1381),3)+LARGE((Q1381,U1381,Y1381,AC1381,AG1381,AK1381,AO1381,AS1381,AW1381,BA1381,BE1381,BI1381,BM1381,BQ1381,BU1381,BY1381,CC1381),4)+LARGE((Q1381,U1381,Y1381,AC1381,AG1381,AK1381,AO1381,AS1381,AW1381,BA1381,BE1381,BI1381,BM1381,BQ1381,BU1381,BY1381,CC1381),5),J1381)</f>
        <v>1</v>
      </c>
      <c r="O1381" s="250">
        <f>IF($M1381="ano",LARGE((S1381,W1381,AA1381,AE1381,AI1381,AM1381,AQ1381,AU1381,AY1381,BC1381,BG1381,BK1381,BO1381,BS1381,BW1381,CA1381,CE1381),1)+LARGE((S1381,W1381,AA1381,AE1381,AI1381,AM1381,AQ1381,AU1381,AY1381,BC1381,BG1381,BK1381,BO1381,BS1381,BW1381,CA1381,CE1381),2)+LARGE((S1381,W1381,AA1381,AE1381,AI1381,AM1381,AQ1381,AU1381,AY1381,BC1381,BG1381,BK1381,BO1381,BS1381,BW1381,CA1381,CE1381),3)+LARGE((S1381,W1381,AA1381,AE1381,AI1381,AM1381,AQ1381,AU1381,AY1381,BC1381,BG1381,BK1381,BO1381,BS1381,BW1381,CA1381,CE1381),4)+LARGE((S1381,W1381,AA1381,AE1381,AI1381,AM1381,AQ1381,AU1381,AY1381,BC1381,BG1381,BK1381,BO1381,BS1381,BW1381,CA1381,CE1381),5),K1381)</f>
        <v>1</v>
      </c>
      <c r="P1381" s="54"/>
      <c r="Q1381" s="55"/>
      <c r="R1381" s="55"/>
      <c r="S1381" s="193"/>
      <c r="T1381" s="56"/>
      <c r="U1381" s="57"/>
      <c r="V1381" s="57"/>
      <c r="W1381" s="196"/>
      <c r="X1381" s="58"/>
      <c r="Y1381" s="59" t="s">
        <v>247</v>
      </c>
      <c r="Z1381" s="59"/>
      <c r="AA1381" s="199" t="s">
        <v>247</v>
      </c>
      <c r="AB1381" s="77"/>
      <c r="AC1381" s="60"/>
      <c r="AD1381" s="60"/>
      <c r="AE1381" s="202"/>
      <c r="AF1381" s="61"/>
      <c r="AG1381" s="61"/>
      <c r="AH1381" s="61"/>
      <c r="AI1381" s="205"/>
      <c r="AJ1381" s="200"/>
      <c r="AK1381" s="201"/>
      <c r="AL1381" s="201"/>
      <c r="AM1381" s="202"/>
      <c r="AN1381" s="206">
        <v>5.3043981481481484E-2</v>
      </c>
      <c r="AO1381" s="251">
        <v>1</v>
      </c>
      <c r="AP1381" s="206">
        <v>5.3043981481481484E-2</v>
      </c>
      <c r="AQ1381" s="251">
        <v>1</v>
      </c>
      <c r="AR1381" s="77"/>
      <c r="AS1381" s="60"/>
      <c r="AT1381" s="60"/>
      <c r="AU1381" s="202"/>
      <c r="AV1381" s="78"/>
      <c r="AW1381" s="231"/>
      <c r="AX1381" s="231"/>
      <c r="AY1381" s="253"/>
      <c r="AZ1381" s="64"/>
      <c r="BA1381" s="207"/>
      <c r="BB1381" s="207"/>
      <c r="BC1381" s="208"/>
      <c r="BD1381" s="210"/>
      <c r="BE1381" s="211"/>
      <c r="BF1381" s="211"/>
      <c r="BG1381" s="212"/>
      <c r="BH1381" s="213"/>
      <c r="BI1381" s="214"/>
      <c r="BJ1381" s="214"/>
      <c r="BK1381" s="215"/>
      <c r="BL1381" s="112"/>
      <c r="BM1381" s="233"/>
      <c r="BN1381" s="233"/>
      <c r="BO1381" s="255"/>
      <c r="BP1381" s="69"/>
      <c r="BQ1381" s="69"/>
      <c r="BR1381" s="69"/>
      <c r="BS1381" s="217"/>
      <c r="BT1381" s="218"/>
      <c r="BU1381" s="259"/>
      <c r="BV1381" s="259"/>
      <c r="BW1381" s="260"/>
      <c r="BX1381" s="219"/>
      <c r="BY1381" s="257"/>
      <c r="BZ1381" s="257"/>
      <c r="CA1381" s="257"/>
      <c r="CB1381" s="221"/>
      <c r="CC1381" s="222"/>
      <c r="CD1381" s="222"/>
      <c r="CE1381" s="222"/>
      <c r="CF1381" s="49"/>
    </row>
    <row r="1382" spans="1:84" s="62" customFormat="1" ht="15" customHeight="1">
      <c r="A1382" s="49"/>
      <c r="B1382" s="2">
        <v>1355</v>
      </c>
      <c r="C1382" s="2">
        <v>247</v>
      </c>
      <c r="D1382" s="49" t="s">
        <v>463</v>
      </c>
      <c r="E1382" s="49" t="s">
        <v>2326</v>
      </c>
      <c r="F1382" s="93" t="s">
        <v>1283</v>
      </c>
      <c r="G1382" s="85">
        <v>1986</v>
      </c>
      <c r="H1382" s="49" t="s">
        <v>36</v>
      </c>
      <c r="I1382" s="49" t="s">
        <v>36</v>
      </c>
      <c r="J1382" s="105">
        <f t="shared" si="103"/>
        <v>0</v>
      </c>
      <c r="K1382" s="249">
        <f t="shared" si="104"/>
        <v>0</v>
      </c>
      <c r="L1382" s="51">
        <f t="shared" si="105"/>
        <v>0</v>
      </c>
      <c r="M1382" s="52" t="str">
        <f t="shared" si="106"/>
        <v>nie</v>
      </c>
      <c r="N1382" s="106">
        <f>IF($M1382="ano",LARGE((Q1382,U1382,Y1382,AC1382,AG1382,AK1382,AO1382,AS1382,AW1382,BA1382,BE1382,BI1382,BM1382,BQ1382,BU1382,BY1382,CC1382),1)+LARGE((Q1382,U1382,Y1382,AC1382,AG1382,AK1382,AO1382,AS1382,AW1382,BA1382,BE1382,BI1382,BM1382,BQ1382,BU1382,BY1382,CC1382),2)+LARGE((Q1382,U1382,Y1382,AC1382,AG1382,AK1382,AO1382,AS1382,AW1382,BA1382,BE1382,BI1382,BM1382,BQ1382,BU1382,BY1382,CC1382),3)+LARGE((Q1382,U1382,Y1382,AC1382,AG1382,AK1382,AO1382,AS1382,AW1382,BA1382,BE1382,BI1382,BM1382,BQ1382,BU1382,BY1382,CC1382),4)+LARGE((Q1382,U1382,Y1382,AC1382,AG1382,AK1382,AO1382,AS1382,AW1382,BA1382,BE1382,BI1382,BM1382,BQ1382,BU1382,BY1382,CC1382),5),J1382)</f>
        <v>0</v>
      </c>
      <c r="O1382" s="250">
        <f>IF($M1382="ano",LARGE((S1382,W1382,AA1382,AE1382,AI1382,AM1382,AQ1382,AU1382,AY1382,BC1382,BG1382,BK1382,BO1382,BS1382,BW1382,CA1382,CE1382),1)+LARGE((S1382,W1382,AA1382,AE1382,AI1382,AM1382,AQ1382,AU1382,AY1382,BC1382,BG1382,BK1382,BO1382,BS1382,BW1382,CA1382,CE1382),2)+LARGE((S1382,W1382,AA1382,AE1382,AI1382,AM1382,AQ1382,AU1382,AY1382,BC1382,BG1382,BK1382,BO1382,BS1382,BW1382,CA1382,CE1382),3)+LARGE((S1382,W1382,AA1382,AE1382,AI1382,AM1382,AQ1382,AU1382,AY1382,BC1382,BG1382,BK1382,BO1382,BS1382,BW1382,CA1382,CE1382),4)+LARGE((S1382,W1382,AA1382,AE1382,AI1382,AM1382,AQ1382,AU1382,AY1382,BC1382,BG1382,BK1382,BO1382,BS1382,BW1382,CA1382,CE1382),5),K1382)</f>
        <v>0</v>
      </c>
      <c r="P1382" s="54"/>
      <c r="Q1382" s="55"/>
      <c r="R1382" s="55"/>
      <c r="S1382" s="55"/>
      <c r="T1382" s="56"/>
      <c r="U1382" s="57"/>
      <c r="V1382" s="57"/>
      <c r="W1382" s="57"/>
      <c r="X1382" s="58"/>
      <c r="Y1382" s="59"/>
      <c r="Z1382" s="59"/>
      <c r="AA1382" s="59"/>
      <c r="AB1382" s="77"/>
      <c r="AC1382" s="60"/>
      <c r="AD1382" s="60"/>
      <c r="AE1382" s="60"/>
      <c r="AF1382" s="61"/>
      <c r="AG1382" s="61"/>
      <c r="AH1382" s="61"/>
      <c r="AI1382" s="61"/>
      <c r="AJ1382" s="200"/>
      <c r="AK1382" s="201"/>
      <c r="AL1382" s="201"/>
      <c r="AM1382" s="201"/>
      <c r="AO1382" s="63"/>
      <c r="AP1382" s="63"/>
      <c r="AQ1382" s="63"/>
      <c r="AR1382" s="77"/>
      <c r="AS1382" s="60"/>
      <c r="AT1382" s="60"/>
      <c r="AU1382" s="60"/>
      <c r="AV1382" s="78"/>
      <c r="AW1382" s="79"/>
      <c r="AX1382" s="79"/>
      <c r="AY1382" s="79"/>
      <c r="AZ1382" s="64"/>
      <c r="BA1382" s="65"/>
      <c r="BB1382" s="65"/>
      <c r="BC1382" s="65"/>
      <c r="BD1382" s="66"/>
      <c r="BE1382" s="67"/>
      <c r="BF1382" s="67"/>
      <c r="BG1382" s="67"/>
      <c r="BH1382" s="73"/>
      <c r="BI1382" s="74"/>
      <c r="BJ1382" s="74"/>
      <c r="BK1382" s="74"/>
      <c r="BL1382" s="68"/>
      <c r="BM1382" s="68"/>
      <c r="BN1382" s="68"/>
      <c r="BO1382" s="68"/>
      <c r="BP1382" s="69"/>
      <c r="BQ1382" s="69"/>
      <c r="BR1382" s="69"/>
      <c r="BS1382" s="69"/>
      <c r="BT1382" s="75"/>
      <c r="BU1382" s="75"/>
      <c r="BV1382" s="75"/>
      <c r="BW1382" s="75"/>
      <c r="BX1382" s="219">
        <v>7.1909722222222222E-2</v>
      </c>
      <c r="BY1382" s="257"/>
      <c r="BZ1382" s="219">
        <v>7.1909722222222222E-2</v>
      </c>
      <c r="CA1382" s="257"/>
      <c r="CB1382" s="221"/>
      <c r="CC1382" s="222"/>
      <c r="CD1382" s="222"/>
      <c r="CE1382" s="222"/>
      <c r="CF1382" s="49"/>
    </row>
    <row r="1383" spans="1:84" s="62" customFormat="1" ht="15" customHeight="1">
      <c r="A1383" s="49"/>
      <c r="B1383" s="2">
        <v>1357</v>
      </c>
      <c r="C1383" s="2">
        <v>248</v>
      </c>
      <c r="D1383" s="49" t="s">
        <v>1070</v>
      </c>
      <c r="E1383" s="49" t="s">
        <v>763</v>
      </c>
      <c r="F1383" s="93" t="s">
        <v>133</v>
      </c>
      <c r="G1383" s="85">
        <v>1978</v>
      </c>
      <c r="H1383" s="49" t="s">
        <v>36</v>
      </c>
      <c r="I1383" s="49" t="s">
        <v>36</v>
      </c>
      <c r="J1383" s="105">
        <f t="shared" si="103"/>
        <v>0</v>
      </c>
      <c r="K1383" s="249">
        <f t="shared" si="104"/>
        <v>0</v>
      </c>
      <c r="L1383" s="51">
        <f t="shared" si="105"/>
        <v>0</v>
      </c>
      <c r="M1383" s="52" t="str">
        <f t="shared" si="106"/>
        <v>nie</v>
      </c>
      <c r="N1383" s="106">
        <f>IF($M1383="ano",LARGE((Q1383,U1383,Y1383,AC1383,AG1383,AK1383,AO1383,AS1383,AW1383,BA1383,BE1383,BI1383,BM1383,BQ1383,BU1383,BY1383,CC1383),1)+LARGE((Q1383,U1383,Y1383,AC1383,AG1383,AK1383,AO1383,AS1383,AW1383,BA1383,BE1383,BI1383,BM1383,BQ1383,BU1383,BY1383,CC1383),2)+LARGE((Q1383,U1383,Y1383,AC1383,AG1383,AK1383,AO1383,AS1383,AW1383,BA1383,BE1383,BI1383,BM1383,BQ1383,BU1383,BY1383,CC1383),3)+LARGE((Q1383,U1383,Y1383,AC1383,AG1383,AK1383,AO1383,AS1383,AW1383,BA1383,BE1383,BI1383,BM1383,BQ1383,BU1383,BY1383,CC1383),4)+LARGE((Q1383,U1383,Y1383,AC1383,AG1383,AK1383,AO1383,AS1383,AW1383,BA1383,BE1383,BI1383,BM1383,BQ1383,BU1383,BY1383,CC1383),5),J1383)</f>
        <v>0</v>
      </c>
      <c r="O1383" s="250">
        <f>IF($M1383="ano",LARGE((S1383,W1383,AA1383,AE1383,AI1383,AM1383,AQ1383,AU1383,AY1383,BC1383,BG1383,BK1383,BO1383,BS1383,BW1383,CA1383,CE1383),1)+LARGE((S1383,W1383,AA1383,AE1383,AI1383,AM1383,AQ1383,AU1383,AY1383,BC1383,BG1383,BK1383,BO1383,BS1383,BW1383,CA1383,CE1383),2)+LARGE((S1383,W1383,AA1383,AE1383,AI1383,AM1383,AQ1383,AU1383,AY1383,BC1383,BG1383,BK1383,BO1383,BS1383,BW1383,CA1383,CE1383),3)+LARGE((S1383,W1383,AA1383,AE1383,AI1383,AM1383,AQ1383,AU1383,AY1383,BC1383,BG1383,BK1383,BO1383,BS1383,BW1383,CA1383,CE1383),4)+LARGE((S1383,W1383,AA1383,AE1383,AI1383,AM1383,AQ1383,AU1383,AY1383,BC1383,BG1383,BK1383,BO1383,BS1383,BW1383,CA1383,CE1383),5),K1383)</f>
        <v>0</v>
      </c>
      <c r="P1383" s="54"/>
      <c r="Q1383" s="55"/>
      <c r="R1383" s="55"/>
      <c r="S1383" s="55"/>
      <c r="T1383" s="56"/>
      <c r="U1383" s="57"/>
      <c r="V1383" s="57"/>
      <c r="W1383" s="57"/>
      <c r="X1383" s="58"/>
      <c r="Y1383" s="59"/>
      <c r="Z1383" s="59"/>
      <c r="AA1383" s="59"/>
      <c r="AB1383" s="77"/>
      <c r="AC1383" s="60"/>
      <c r="AD1383" s="60"/>
      <c r="AE1383" s="60"/>
      <c r="AF1383" s="61"/>
      <c r="AG1383" s="61"/>
      <c r="AH1383" s="61"/>
      <c r="AI1383" s="61"/>
      <c r="AJ1383" s="200"/>
      <c r="AK1383" s="201"/>
      <c r="AL1383" s="201"/>
      <c r="AM1383" s="201"/>
      <c r="AO1383" s="63"/>
      <c r="AP1383" s="63"/>
      <c r="AQ1383" s="63"/>
      <c r="AR1383" s="77"/>
      <c r="AS1383" s="60"/>
      <c r="AT1383" s="60"/>
      <c r="AU1383" s="60"/>
      <c r="AV1383" s="78"/>
      <c r="AW1383" s="79"/>
      <c r="AX1383" s="79"/>
      <c r="AY1383" s="79"/>
      <c r="AZ1383" s="64"/>
      <c r="BA1383" s="65"/>
      <c r="BB1383" s="65"/>
      <c r="BC1383" s="65"/>
      <c r="BD1383" s="66"/>
      <c r="BE1383" s="67"/>
      <c r="BF1383" s="67"/>
      <c r="BG1383" s="67"/>
      <c r="BH1383" s="73"/>
      <c r="BI1383" s="74"/>
      <c r="BJ1383" s="74"/>
      <c r="BK1383" s="74"/>
      <c r="BL1383" s="68"/>
      <c r="BM1383" s="68"/>
      <c r="BN1383" s="68"/>
      <c r="BO1383" s="68"/>
      <c r="BP1383" s="69"/>
      <c r="BQ1383" s="69"/>
      <c r="BR1383" s="69"/>
      <c r="BS1383" s="69"/>
      <c r="BT1383" s="75"/>
      <c r="BU1383" s="75"/>
      <c r="BV1383" s="75"/>
      <c r="BW1383" s="75"/>
      <c r="BX1383" s="219">
        <v>6.7604166666666674E-2</v>
      </c>
      <c r="BY1383" s="257"/>
      <c r="BZ1383" s="219">
        <v>6.6955166666666677E-2</v>
      </c>
      <c r="CA1383" s="257"/>
      <c r="CB1383" s="221"/>
      <c r="CC1383" s="222"/>
      <c r="CD1383" s="222"/>
      <c r="CE1383" s="222"/>
      <c r="CF1383" s="49"/>
    </row>
    <row r="1384" spans="1:84" s="62" customFormat="1" ht="15" customHeight="1">
      <c r="A1384" s="49"/>
      <c r="B1384" s="2">
        <v>1361</v>
      </c>
      <c r="C1384" s="2">
        <v>249</v>
      </c>
      <c r="D1384" s="49" t="s">
        <v>1304</v>
      </c>
      <c r="E1384" s="49" t="s">
        <v>1289</v>
      </c>
      <c r="F1384" s="93" t="s">
        <v>1608</v>
      </c>
      <c r="G1384" s="85">
        <v>1972</v>
      </c>
      <c r="H1384" s="49" t="s">
        <v>36</v>
      </c>
      <c r="I1384" s="49" t="s">
        <v>130</v>
      </c>
      <c r="J1384" s="105">
        <f t="shared" si="103"/>
        <v>0</v>
      </c>
      <c r="K1384" s="249">
        <f t="shared" si="104"/>
        <v>0</v>
      </c>
      <c r="L1384" s="51">
        <f t="shared" si="105"/>
        <v>0</v>
      </c>
      <c r="M1384" s="52" t="str">
        <f t="shared" si="106"/>
        <v>nie</v>
      </c>
      <c r="N1384" s="106">
        <f>IF($M1384="ano",LARGE((Q1384,U1384,Y1384,AC1384,AG1384,AK1384,AO1384,AS1384,AW1384,BA1384,BE1384,BI1384,BM1384,BQ1384,BU1384,BY1384,CC1384),1)+LARGE((Q1384,U1384,Y1384,AC1384,AG1384,AK1384,AO1384,AS1384,AW1384,BA1384,BE1384,BI1384,BM1384,BQ1384,BU1384,BY1384,CC1384),2)+LARGE((Q1384,U1384,Y1384,AC1384,AG1384,AK1384,AO1384,AS1384,AW1384,BA1384,BE1384,BI1384,BM1384,BQ1384,BU1384,BY1384,CC1384),3)+LARGE((Q1384,U1384,Y1384,AC1384,AG1384,AK1384,AO1384,AS1384,AW1384,BA1384,BE1384,BI1384,BM1384,BQ1384,BU1384,BY1384,CC1384),4)+LARGE((Q1384,U1384,Y1384,AC1384,AG1384,AK1384,AO1384,AS1384,AW1384,BA1384,BE1384,BI1384,BM1384,BQ1384,BU1384,BY1384,CC1384),5),J1384)</f>
        <v>0</v>
      </c>
      <c r="O1384" s="250">
        <f>IF($M1384="ano",LARGE((S1384,W1384,AA1384,AE1384,AI1384,AM1384,AQ1384,AU1384,AY1384,BC1384,BG1384,BK1384,BO1384,BS1384,BW1384,CA1384,CE1384),1)+LARGE((S1384,W1384,AA1384,AE1384,AI1384,AM1384,AQ1384,AU1384,AY1384,BC1384,BG1384,BK1384,BO1384,BS1384,BW1384,CA1384,CE1384),2)+LARGE((S1384,W1384,AA1384,AE1384,AI1384,AM1384,AQ1384,AU1384,AY1384,BC1384,BG1384,BK1384,BO1384,BS1384,BW1384,CA1384,CE1384),3)+LARGE((S1384,W1384,AA1384,AE1384,AI1384,AM1384,AQ1384,AU1384,AY1384,BC1384,BG1384,BK1384,BO1384,BS1384,BW1384,CA1384,CE1384),4)+LARGE((S1384,W1384,AA1384,AE1384,AI1384,AM1384,AQ1384,AU1384,AY1384,BC1384,BG1384,BK1384,BO1384,BS1384,BW1384,CA1384,CE1384),5),K1384)</f>
        <v>0</v>
      </c>
      <c r="P1384" s="54"/>
      <c r="Q1384" s="55"/>
      <c r="R1384" s="55"/>
      <c r="S1384" s="55"/>
      <c r="T1384" s="56"/>
      <c r="U1384" s="57"/>
      <c r="V1384" s="57"/>
      <c r="W1384" s="57"/>
      <c r="X1384" s="58"/>
      <c r="Y1384" s="59"/>
      <c r="Z1384" s="59"/>
      <c r="AA1384" s="59"/>
      <c r="AB1384" s="77"/>
      <c r="AC1384" s="60"/>
      <c r="AD1384" s="60"/>
      <c r="AE1384" s="60"/>
      <c r="AF1384" s="61"/>
      <c r="AG1384" s="61"/>
      <c r="AH1384" s="61"/>
      <c r="AI1384" s="61"/>
      <c r="AJ1384" s="200"/>
      <c r="AK1384" s="201"/>
      <c r="AL1384" s="201"/>
      <c r="AM1384" s="201"/>
      <c r="AO1384" s="63"/>
      <c r="AP1384" s="63"/>
      <c r="AQ1384" s="63"/>
      <c r="AR1384" s="77"/>
      <c r="AS1384" s="60"/>
      <c r="AT1384" s="60"/>
      <c r="AU1384" s="60"/>
      <c r="AV1384" s="78"/>
      <c r="AW1384" s="79"/>
      <c r="AX1384" s="79"/>
      <c r="AY1384" s="79"/>
      <c r="AZ1384" s="64"/>
      <c r="BA1384" s="65"/>
      <c r="BB1384" s="65"/>
      <c r="BC1384" s="65"/>
      <c r="BD1384" s="66"/>
      <c r="BE1384" s="67"/>
      <c r="BF1384" s="67"/>
      <c r="BG1384" s="67"/>
      <c r="BH1384" s="73"/>
      <c r="BI1384" s="74"/>
      <c r="BJ1384" s="74"/>
      <c r="BK1384" s="74"/>
      <c r="BL1384" s="68"/>
      <c r="BM1384" s="68"/>
      <c r="BN1384" s="68"/>
      <c r="BO1384" s="68"/>
      <c r="BP1384" s="69"/>
      <c r="BQ1384" s="69"/>
      <c r="BR1384" s="69"/>
      <c r="BS1384" s="69"/>
      <c r="BT1384" s="75"/>
      <c r="BU1384" s="75"/>
      <c r="BV1384" s="75"/>
      <c r="BW1384" s="75"/>
      <c r="BX1384" s="219">
        <v>7.5983796296296299E-2</v>
      </c>
      <c r="BY1384" s="257"/>
      <c r="BZ1384" s="219">
        <v>7.3073616898148147E-2</v>
      </c>
      <c r="CA1384" s="257"/>
      <c r="CB1384" s="221"/>
      <c r="CC1384" s="222"/>
      <c r="CD1384" s="222"/>
      <c r="CE1384" s="222"/>
      <c r="CF1384" s="49"/>
    </row>
    <row r="1385" spans="1:84" s="62" customFormat="1" ht="15" customHeight="1">
      <c r="A1385" s="49"/>
      <c r="B1385" s="2">
        <v>1380</v>
      </c>
      <c r="C1385" s="2">
        <v>250</v>
      </c>
      <c r="D1385" s="49" t="s">
        <v>1303</v>
      </c>
      <c r="E1385" s="49" t="s">
        <v>586</v>
      </c>
      <c r="F1385" s="93" t="s">
        <v>1312</v>
      </c>
      <c r="G1385" s="85">
        <v>1994</v>
      </c>
      <c r="H1385" s="49" t="s">
        <v>36</v>
      </c>
      <c r="I1385" s="49" t="s">
        <v>36</v>
      </c>
      <c r="J1385" s="105">
        <f t="shared" si="103"/>
        <v>0</v>
      </c>
      <c r="K1385" s="249">
        <f t="shared" si="104"/>
        <v>0</v>
      </c>
      <c r="L1385" s="51">
        <f t="shared" si="105"/>
        <v>0</v>
      </c>
      <c r="M1385" s="52" t="str">
        <f t="shared" si="106"/>
        <v>nie</v>
      </c>
      <c r="N1385" s="106">
        <f>IF($M1385="ano",LARGE((Q1385,U1385,Y1385,AC1385,AG1385,AK1385,AO1385,AS1385,AW1385,BA1385,BE1385,BI1385,BM1385,BQ1385,BU1385,BY1385,CC1385),1)+LARGE((Q1385,U1385,Y1385,AC1385,AG1385,AK1385,AO1385,AS1385,AW1385,BA1385,BE1385,BI1385,BM1385,BQ1385,BU1385,BY1385,CC1385),2)+LARGE((Q1385,U1385,Y1385,AC1385,AG1385,AK1385,AO1385,AS1385,AW1385,BA1385,BE1385,BI1385,BM1385,BQ1385,BU1385,BY1385,CC1385),3)+LARGE((Q1385,U1385,Y1385,AC1385,AG1385,AK1385,AO1385,AS1385,AW1385,BA1385,BE1385,BI1385,BM1385,BQ1385,BU1385,BY1385,CC1385),4)+LARGE((Q1385,U1385,Y1385,AC1385,AG1385,AK1385,AO1385,AS1385,AW1385,BA1385,BE1385,BI1385,BM1385,BQ1385,BU1385,BY1385,CC1385),5),J1385)</f>
        <v>0</v>
      </c>
      <c r="O1385" s="250">
        <f>IF($M1385="ano",LARGE((S1385,W1385,AA1385,AE1385,AI1385,AM1385,AQ1385,AU1385,AY1385,BC1385,BG1385,BK1385,BO1385,BS1385,BW1385,CA1385,CE1385),1)+LARGE((S1385,W1385,AA1385,AE1385,AI1385,AM1385,AQ1385,AU1385,AY1385,BC1385,BG1385,BK1385,BO1385,BS1385,BW1385,CA1385,CE1385),2)+LARGE((S1385,W1385,AA1385,AE1385,AI1385,AM1385,AQ1385,AU1385,AY1385,BC1385,BG1385,BK1385,BO1385,BS1385,BW1385,CA1385,CE1385),3)+LARGE((S1385,W1385,AA1385,AE1385,AI1385,AM1385,AQ1385,AU1385,AY1385,BC1385,BG1385,BK1385,BO1385,BS1385,BW1385,CA1385,CE1385),4)+LARGE((S1385,W1385,AA1385,AE1385,AI1385,AM1385,AQ1385,AU1385,AY1385,BC1385,BG1385,BK1385,BO1385,BS1385,BW1385,CA1385,CE1385),5),K1385)</f>
        <v>0</v>
      </c>
      <c r="P1385" s="54"/>
      <c r="Q1385" s="55"/>
      <c r="R1385" s="55"/>
      <c r="S1385" s="55"/>
      <c r="T1385" s="56"/>
      <c r="U1385" s="57"/>
      <c r="V1385" s="57"/>
      <c r="W1385" s="57"/>
      <c r="X1385" s="58"/>
      <c r="Y1385" s="59"/>
      <c r="Z1385" s="59"/>
      <c r="AA1385" s="59"/>
      <c r="AB1385" s="77"/>
      <c r="AC1385" s="60"/>
      <c r="AD1385" s="60"/>
      <c r="AE1385" s="60"/>
      <c r="AF1385" s="61"/>
      <c r="AG1385" s="61"/>
      <c r="AH1385" s="61"/>
      <c r="AI1385" s="61"/>
      <c r="AJ1385" s="200"/>
      <c r="AK1385" s="201"/>
      <c r="AL1385" s="201"/>
      <c r="AM1385" s="201"/>
      <c r="AO1385" s="63"/>
      <c r="AP1385" s="63"/>
      <c r="AQ1385" s="63"/>
      <c r="AR1385" s="77"/>
      <c r="AS1385" s="60"/>
      <c r="AT1385" s="60"/>
      <c r="AU1385" s="60"/>
      <c r="AV1385" s="78"/>
      <c r="AW1385" s="79"/>
      <c r="AX1385" s="79"/>
      <c r="AY1385" s="79"/>
      <c r="AZ1385" s="64"/>
      <c r="BA1385" s="65"/>
      <c r="BB1385" s="65"/>
      <c r="BC1385" s="65"/>
      <c r="BD1385" s="66"/>
      <c r="BE1385" s="67"/>
      <c r="BF1385" s="67"/>
      <c r="BG1385" s="67"/>
      <c r="BH1385" s="73"/>
      <c r="BI1385" s="74"/>
      <c r="BJ1385" s="74"/>
      <c r="BK1385" s="74"/>
      <c r="BL1385" s="68"/>
      <c r="BM1385" s="68"/>
      <c r="BN1385" s="68"/>
      <c r="BO1385" s="68"/>
      <c r="BP1385" s="69"/>
      <c r="BQ1385" s="69"/>
      <c r="BR1385" s="69"/>
      <c r="BS1385" s="69"/>
      <c r="BT1385" s="75"/>
      <c r="BU1385" s="75"/>
      <c r="BV1385" s="75"/>
      <c r="BW1385" s="75"/>
      <c r="BX1385" s="219">
        <v>5.5381944444444442E-2</v>
      </c>
      <c r="BY1385" s="257"/>
      <c r="BZ1385" s="219">
        <v>5.5088420138888886E-2</v>
      </c>
      <c r="CA1385" s="257"/>
      <c r="CB1385" s="221"/>
      <c r="CC1385" s="222"/>
      <c r="CD1385" s="222"/>
      <c r="CE1385" s="222"/>
      <c r="CF1385" s="49"/>
    </row>
    <row r="1386" spans="1:84" s="62" customFormat="1">
      <c r="A1386" s="49"/>
      <c r="B1386" s="2">
        <v>772</v>
      </c>
      <c r="C1386" s="2"/>
      <c r="D1386" s="49" t="s">
        <v>362</v>
      </c>
      <c r="E1386" s="49" t="s">
        <v>455</v>
      </c>
      <c r="F1386" s="93" t="s">
        <v>247</v>
      </c>
      <c r="G1386" s="85">
        <v>1994</v>
      </c>
      <c r="H1386" s="49"/>
      <c r="I1386" s="49" t="s">
        <v>247</v>
      </c>
      <c r="J1386" s="105">
        <f t="shared" si="103"/>
        <v>129.66</v>
      </c>
      <c r="K1386" s="249">
        <f t="shared" si="104"/>
        <v>130.35999999999999</v>
      </c>
      <c r="L1386" s="51">
        <f t="shared" si="105"/>
        <v>1</v>
      </c>
      <c r="M1386" s="52" t="str">
        <f t="shared" si="106"/>
        <v>nie</v>
      </c>
      <c r="N1386" s="106">
        <f>IF($M1386="ano",LARGE((Q1386,U1386,Y1386,AC1386,AG1386,AK1386,AO1386,AS1386,AW1386,BA1386,BE1386,BI1386,BM1386,BQ1386,BU1386,BY1386,CC1386),1)+LARGE((Q1386,U1386,Y1386,AC1386,AG1386,AK1386,AO1386,AS1386,AW1386,BA1386,BE1386,BI1386,BM1386,BQ1386,BU1386,BY1386,CC1386),2)+LARGE((Q1386,U1386,Y1386,AC1386,AG1386,AK1386,AO1386,AS1386,AW1386,BA1386,BE1386,BI1386,BM1386,BQ1386,BU1386,BY1386,CC1386),3)+LARGE((Q1386,U1386,Y1386,AC1386,AG1386,AK1386,AO1386,AS1386,AW1386,BA1386,BE1386,BI1386,BM1386,BQ1386,BU1386,BY1386,CC1386),4)+LARGE((Q1386,U1386,Y1386,AC1386,AG1386,AK1386,AO1386,AS1386,AW1386,BA1386,BE1386,BI1386,BM1386,BQ1386,BU1386,BY1386,CC1386),5),J1386)</f>
        <v>129.66</v>
      </c>
      <c r="O1386" s="250">
        <f>IF($M1386="ano",LARGE((S1386,W1386,AA1386,AE1386,AI1386,AM1386,AQ1386,AU1386,AY1386,BC1386,BG1386,BK1386,BO1386,BS1386,BW1386,CA1386,CE1386),1)+LARGE((S1386,W1386,AA1386,AE1386,AI1386,AM1386,AQ1386,AU1386,AY1386,BC1386,BG1386,BK1386,BO1386,BS1386,BW1386,CA1386,CE1386),2)+LARGE((S1386,W1386,AA1386,AE1386,AI1386,AM1386,AQ1386,AU1386,AY1386,BC1386,BG1386,BK1386,BO1386,BS1386,BW1386,CA1386,CE1386),3)+LARGE((S1386,W1386,AA1386,AE1386,AI1386,AM1386,AQ1386,AU1386,AY1386,BC1386,BG1386,BK1386,BO1386,BS1386,BW1386,CA1386,CE1386),4)+LARGE((S1386,W1386,AA1386,AE1386,AI1386,AM1386,AQ1386,AU1386,AY1386,BC1386,BG1386,BK1386,BO1386,BS1386,BW1386,CA1386,CE1386),5),K1386)</f>
        <v>130.35999999999999</v>
      </c>
      <c r="P1386" s="54"/>
      <c r="Q1386" s="55"/>
      <c r="R1386" s="55"/>
      <c r="S1386" s="193"/>
      <c r="T1386" s="56"/>
      <c r="U1386" s="57"/>
      <c r="V1386" s="57"/>
      <c r="W1386" s="196"/>
      <c r="X1386" s="58"/>
      <c r="Y1386" s="59" t="s">
        <v>247</v>
      </c>
      <c r="Z1386" s="59"/>
      <c r="AA1386" s="199" t="s">
        <v>247</v>
      </c>
      <c r="AB1386" s="77"/>
      <c r="AC1386" s="60"/>
      <c r="AD1386" s="60"/>
      <c r="AE1386" s="202"/>
      <c r="AF1386" s="61"/>
      <c r="AG1386" s="61" t="s">
        <v>247</v>
      </c>
      <c r="AH1386" s="61"/>
      <c r="AI1386" s="205"/>
      <c r="AJ1386" s="200"/>
      <c r="AK1386" s="201" t="s">
        <v>247</v>
      </c>
      <c r="AL1386" s="201"/>
      <c r="AM1386" s="202"/>
      <c r="AN1386" s="206">
        <v>3.4502314814814812E-2</v>
      </c>
      <c r="AO1386" s="251">
        <v>129.66</v>
      </c>
      <c r="AP1386" s="206">
        <v>3.4319452546296293E-2</v>
      </c>
      <c r="AQ1386" s="251">
        <v>130.35999999999999</v>
      </c>
      <c r="AR1386" s="77"/>
      <c r="AS1386" s="60"/>
      <c r="AT1386" s="60"/>
      <c r="AU1386" s="202"/>
      <c r="AV1386" s="78"/>
      <c r="AW1386" s="231"/>
      <c r="AX1386" s="231"/>
      <c r="AY1386" s="253"/>
      <c r="AZ1386" s="64"/>
      <c r="BA1386" s="207"/>
      <c r="BB1386" s="207"/>
      <c r="BC1386" s="208"/>
      <c r="BD1386" s="210"/>
      <c r="BE1386" s="211"/>
      <c r="BF1386" s="211"/>
      <c r="BG1386" s="212"/>
      <c r="BH1386" s="213"/>
      <c r="BI1386" s="214"/>
      <c r="BJ1386" s="214"/>
      <c r="BK1386" s="215"/>
      <c r="BL1386" s="112"/>
      <c r="BM1386" s="233"/>
      <c r="BN1386" s="233"/>
      <c r="BO1386" s="255"/>
      <c r="BP1386" s="69"/>
      <c r="BQ1386" s="69"/>
      <c r="BR1386" s="69"/>
      <c r="BS1386" s="217"/>
      <c r="BT1386" s="218"/>
      <c r="BU1386" s="259"/>
      <c r="BV1386" s="259"/>
      <c r="BW1386" s="260"/>
      <c r="BX1386" s="219"/>
      <c r="BY1386" s="257"/>
      <c r="BZ1386" s="257"/>
      <c r="CA1386" s="257"/>
      <c r="CB1386" s="221"/>
      <c r="CC1386" s="222"/>
      <c r="CD1386" s="222"/>
      <c r="CE1386" s="222"/>
      <c r="CF1386" s="49"/>
    </row>
    <row r="1387" spans="1:84" s="62" customFormat="1">
      <c r="A1387" s="49"/>
      <c r="B1387" s="2"/>
      <c r="C1387" s="2"/>
      <c r="D1387" s="49" t="s">
        <v>454</v>
      </c>
      <c r="E1387" s="47"/>
      <c r="F1387" s="89"/>
      <c r="G1387" s="48"/>
      <c r="H1387" s="49"/>
      <c r="I1387" s="2"/>
      <c r="J1387" s="50"/>
      <c r="K1387" s="96"/>
      <c r="L1387" s="51"/>
      <c r="M1387" s="52"/>
      <c r="N1387" s="53"/>
      <c r="O1387" s="265"/>
      <c r="P1387" s="191"/>
      <c r="Q1387" s="192"/>
      <c r="R1387" s="192"/>
      <c r="S1387" s="192"/>
      <c r="T1387" s="194"/>
      <c r="U1387" s="195"/>
      <c r="V1387" s="195"/>
      <c r="W1387" s="195"/>
      <c r="X1387" s="197"/>
      <c r="Y1387" s="198"/>
      <c r="Z1387" s="198"/>
      <c r="AA1387" s="198"/>
      <c r="AB1387" s="200"/>
      <c r="AC1387" s="201"/>
      <c r="AD1387" s="201"/>
      <c r="AE1387" s="201"/>
      <c r="AF1387" s="203"/>
      <c r="AG1387" s="204"/>
      <c r="AH1387" s="204"/>
      <c r="AI1387" s="204"/>
      <c r="AJ1387" s="200"/>
      <c r="AK1387" s="201"/>
      <c r="AL1387" s="201"/>
      <c r="AM1387" s="201"/>
      <c r="AN1387" s="206"/>
      <c r="AO1387" s="207"/>
      <c r="AP1387" s="207"/>
      <c r="AQ1387" s="207"/>
      <c r="AR1387" s="77"/>
      <c r="AS1387" s="60"/>
      <c r="AT1387" s="60"/>
      <c r="AU1387" s="202"/>
      <c r="AV1387" s="230"/>
      <c r="AW1387" s="231"/>
      <c r="AX1387" s="231"/>
      <c r="AY1387" s="231"/>
      <c r="AZ1387" s="206"/>
      <c r="BA1387" s="207"/>
      <c r="BB1387" s="207"/>
      <c r="BC1387" s="207"/>
      <c r="BD1387" s="210"/>
      <c r="BE1387" s="211"/>
      <c r="BF1387" s="211"/>
      <c r="BG1387" s="211"/>
      <c r="BH1387" s="213"/>
      <c r="BI1387" s="214"/>
      <c r="BJ1387" s="214"/>
      <c r="BK1387" s="215"/>
      <c r="BL1387" s="112"/>
      <c r="BM1387" s="233"/>
      <c r="BN1387" s="233"/>
      <c r="BO1387" s="255"/>
      <c r="BP1387" s="216"/>
      <c r="BQ1387" s="216"/>
      <c r="BR1387" s="216"/>
      <c r="BS1387" s="216"/>
      <c r="BT1387" s="218"/>
      <c r="BU1387" s="259"/>
      <c r="BV1387" s="259"/>
      <c r="BW1387" s="260"/>
      <c r="BX1387" s="219"/>
      <c r="BY1387" s="257"/>
      <c r="BZ1387" s="257"/>
      <c r="CA1387" s="257"/>
      <c r="CB1387" s="221"/>
      <c r="CC1387" s="222"/>
      <c r="CD1387" s="222"/>
      <c r="CE1387" s="222"/>
      <c r="CF1387" s="49"/>
    </row>
    <row r="1388" spans="1:84" s="62" customFormat="1">
      <c r="A1388" s="49"/>
      <c r="B1388" s="2"/>
      <c r="C1388" s="2"/>
      <c r="D1388" s="49"/>
      <c r="E1388" s="49"/>
      <c r="F1388" s="93"/>
      <c r="G1388" s="85"/>
      <c r="H1388" s="49"/>
      <c r="I1388" s="49"/>
      <c r="J1388" s="2"/>
      <c r="K1388" s="49"/>
      <c r="L1388" s="2"/>
      <c r="M1388" s="72"/>
      <c r="N1388" s="72"/>
      <c r="O1388" s="241"/>
      <c r="P1388" s="54"/>
      <c r="Q1388" s="55"/>
      <c r="R1388" s="55"/>
      <c r="S1388" s="55"/>
      <c r="T1388" s="56"/>
      <c r="U1388" s="57"/>
      <c r="V1388" s="57"/>
      <c r="W1388" s="57"/>
      <c r="X1388" s="58"/>
      <c r="Y1388" s="59"/>
      <c r="Z1388" s="59"/>
      <c r="AA1388" s="59"/>
      <c r="AB1388" s="77"/>
      <c r="AC1388" s="60"/>
      <c r="AD1388" s="60"/>
      <c r="AE1388" s="60"/>
      <c r="AF1388" s="61"/>
      <c r="AG1388" s="61"/>
      <c r="AH1388" s="61"/>
      <c r="AI1388" s="61"/>
      <c r="AJ1388" s="200"/>
      <c r="AK1388" s="201"/>
      <c r="AL1388" s="201"/>
      <c r="AM1388" s="201"/>
      <c r="AO1388" s="63"/>
      <c r="AP1388" s="63"/>
      <c r="AQ1388" s="63"/>
      <c r="AR1388" s="77"/>
      <c r="AS1388" s="60"/>
      <c r="AT1388" s="60"/>
      <c r="AU1388" s="60"/>
      <c r="AV1388" s="78"/>
      <c r="AW1388" s="79"/>
      <c r="AX1388" s="79"/>
      <c r="AY1388" s="79"/>
      <c r="AZ1388" s="64"/>
      <c r="BA1388" s="65"/>
      <c r="BB1388" s="65"/>
      <c r="BC1388" s="65"/>
      <c r="BD1388" s="66"/>
      <c r="BE1388" s="67"/>
      <c r="BF1388" s="67"/>
      <c r="BG1388" s="67"/>
      <c r="BH1388" s="73"/>
      <c r="BI1388" s="74"/>
      <c r="BJ1388" s="74"/>
      <c r="BK1388" s="74"/>
      <c r="BL1388" s="68"/>
      <c r="BM1388" s="68"/>
      <c r="BN1388" s="68"/>
      <c r="BO1388" s="68"/>
      <c r="BP1388" s="69"/>
      <c r="BQ1388" s="69"/>
      <c r="BR1388" s="69"/>
      <c r="BS1388" s="69"/>
      <c r="BT1388" s="75"/>
      <c r="BU1388" s="75"/>
      <c r="BV1388" s="75"/>
      <c r="BW1388" s="75"/>
      <c r="BX1388" s="219"/>
      <c r="BY1388" s="264"/>
      <c r="BZ1388" s="264"/>
      <c r="CA1388" s="257"/>
      <c r="CB1388" s="238"/>
      <c r="CC1388" s="238"/>
      <c r="CD1388" s="238"/>
      <c r="CE1388" s="266"/>
      <c r="CF1388" s="49"/>
    </row>
    <row r="1389" spans="1:84" s="62" customFormat="1">
      <c r="A1389" s="49"/>
      <c r="B1389" s="2"/>
      <c r="C1389" s="2"/>
      <c r="D1389" s="49"/>
      <c r="E1389" s="49"/>
      <c r="F1389" s="93"/>
      <c r="G1389" s="85"/>
      <c r="H1389" s="49"/>
      <c r="I1389" s="49"/>
      <c r="J1389" s="2"/>
      <c r="K1389" s="49"/>
      <c r="L1389" s="2"/>
      <c r="M1389" s="72"/>
      <c r="N1389" s="72"/>
      <c r="O1389" s="241"/>
      <c r="P1389" s="54"/>
      <c r="Q1389" s="55"/>
      <c r="R1389" s="55"/>
      <c r="S1389" s="55"/>
      <c r="T1389" s="56"/>
      <c r="U1389" s="57"/>
      <c r="V1389" s="57"/>
      <c r="W1389" s="57"/>
      <c r="X1389" s="58"/>
      <c r="Y1389" s="59"/>
      <c r="Z1389" s="59"/>
      <c r="AA1389" s="59"/>
      <c r="AB1389" s="77"/>
      <c r="AC1389" s="60"/>
      <c r="AD1389" s="60"/>
      <c r="AE1389" s="60"/>
      <c r="AF1389" s="61"/>
      <c r="AG1389" s="61"/>
      <c r="AH1389" s="61"/>
      <c r="AI1389" s="61"/>
      <c r="AJ1389" s="200"/>
      <c r="AK1389" s="201"/>
      <c r="AL1389" s="201"/>
      <c r="AM1389" s="201"/>
      <c r="AO1389" s="63"/>
      <c r="AP1389" s="63"/>
      <c r="AQ1389" s="63"/>
      <c r="AR1389" s="77"/>
      <c r="AS1389" s="60"/>
      <c r="AT1389" s="60"/>
      <c r="AU1389" s="60"/>
      <c r="AV1389" s="78"/>
      <c r="AW1389" s="79"/>
      <c r="AX1389" s="79"/>
      <c r="AY1389" s="79"/>
      <c r="AZ1389" s="64"/>
      <c r="BA1389" s="65"/>
      <c r="BB1389" s="65"/>
      <c r="BC1389" s="65"/>
      <c r="BD1389" s="66"/>
      <c r="BE1389" s="67"/>
      <c r="BF1389" s="67"/>
      <c r="BG1389" s="67"/>
      <c r="BH1389" s="73"/>
      <c r="BI1389" s="74"/>
      <c r="BJ1389" s="74"/>
      <c r="BK1389" s="74"/>
      <c r="BL1389" s="68"/>
      <c r="BM1389" s="68"/>
      <c r="BN1389" s="68"/>
      <c r="BO1389" s="68"/>
      <c r="BP1389" s="69"/>
      <c r="BQ1389" s="69"/>
      <c r="BR1389" s="69"/>
      <c r="BS1389" s="69"/>
      <c r="BT1389" s="75"/>
      <c r="BU1389" s="75"/>
      <c r="BV1389" s="75"/>
      <c r="BW1389" s="75"/>
      <c r="BX1389" s="219"/>
      <c r="BY1389" s="264"/>
      <c r="BZ1389" s="264"/>
      <c r="CA1389" s="257"/>
      <c r="CB1389" s="238"/>
      <c r="CC1389" s="238"/>
      <c r="CD1389" s="238"/>
      <c r="CE1389" s="266"/>
      <c r="CF1389" s="49"/>
    </row>
    <row r="1390" spans="1:84" s="62" customFormat="1">
      <c r="A1390" s="49"/>
      <c r="B1390" s="2"/>
      <c r="C1390" s="2"/>
      <c r="D1390" s="49"/>
      <c r="E1390" s="49"/>
      <c r="F1390" s="93"/>
      <c r="G1390" s="85"/>
      <c r="H1390" s="49"/>
      <c r="I1390" s="49"/>
      <c r="J1390" s="2"/>
      <c r="K1390" s="49"/>
      <c r="L1390" s="2"/>
      <c r="M1390" s="72"/>
      <c r="N1390" s="72"/>
      <c r="O1390" s="241"/>
      <c r="P1390" s="54"/>
      <c r="Q1390" s="55"/>
      <c r="R1390" s="55"/>
      <c r="S1390" s="55"/>
      <c r="T1390" s="56"/>
      <c r="U1390" s="57"/>
      <c r="V1390" s="57"/>
      <c r="W1390" s="57"/>
      <c r="X1390" s="58"/>
      <c r="Y1390" s="59"/>
      <c r="Z1390" s="59"/>
      <c r="AA1390" s="59"/>
      <c r="AB1390" s="77"/>
      <c r="AC1390" s="60"/>
      <c r="AD1390" s="60"/>
      <c r="AE1390" s="60"/>
      <c r="AF1390" s="61"/>
      <c r="AG1390" s="61"/>
      <c r="AH1390" s="61"/>
      <c r="AI1390" s="61"/>
      <c r="AJ1390" s="200"/>
      <c r="AK1390" s="201"/>
      <c r="AL1390" s="201"/>
      <c r="AM1390" s="201"/>
      <c r="AO1390" s="63"/>
      <c r="AP1390" s="63"/>
      <c r="AQ1390" s="63"/>
      <c r="AR1390" s="77"/>
      <c r="AS1390" s="60"/>
      <c r="AT1390" s="60"/>
      <c r="AU1390" s="60"/>
      <c r="AV1390" s="78"/>
      <c r="AW1390" s="79"/>
      <c r="AX1390" s="79"/>
      <c r="AY1390" s="79"/>
      <c r="AZ1390" s="64"/>
      <c r="BA1390" s="65"/>
      <c r="BB1390" s="65"/>
      <c r="BC1390" s="65"/>
      <c r="BD1390" s="66"/>
      <c r="BE1390" s="67"/>
      <c r="BF1390" s="67"/>
      <c r="BG1390" s="67"/>
      <c r="BH1390" s="73"/>
      <c r="BI1390" s="74"/>
      <c r="BJ1390" s="74"/>
      <c r="BK1390" s="74"/>
      <c r="BL1390" s="68"/>
      <c r="BM1390" s="68"/>
      <c r="BN1390" s="68"/>
      <c r="BO1390" s="68"/>
      <c r="BP1390" s="69"/>
      <c r="BQ1390" s="69"/>
      <c r="BR1390" s="69"/>
      <c r="BS1390" s="69"/>
      <c r="BT1390" s="75"/>
      <c r="BU1390" s="75"/>
      <c r="BV1390" s="75"/>
      <c r="BW1390" s="75"/>
      <c r="BX1390" s="219"/>
      <c r="BY1390" s="264"/>
      <c r="BZ1390" s="264"/>
      <c r="CA1390" s="257"/>
      <c r="CB1390" s="238"/>
      <c r="CC1390" s="238"/>
      <c r="CD1390" s="238"/>
      <c r="CE1390" s="266"/>
      <c r="CF1390" s="49"/>
    </row>
    <row r="1391" spans="1:84" s="62" customFormat="1">
      <c r="A1391" s="49"/>
      <c r="B1391" s="2"/>
      <c r="C1391" s="2"/>
      <c r="D1391" s="49"/>
      <c r="E1391" s="49"/>
      <c r="F1391" s="93"/>
      <c r="G1391" s="85"/>
      <c r="H1391" s="49"/>
      <c r="I1391" s="49"/>
      <c r="J1391" s="2"/>
      <c r="K1391" s="49"/>
      <c r="L1391" s="2"/>
      <c r="M1391" s="72"/>
      <c r="N1391" s="72"/>
      <c r="O1391" s="241"/>
      <c r="P1391" s="54"/>
      <c r="Q1391" s="55"/>
      <c r="R1391" s="55"/>
      <c r="S1391" s="55"/>
      <c r="T1391" s="56"/>
      <c r="U1391" s="57"/>
      <c r="V1391" s="57"/>
      <c r="W1391" s="57"/>
      <c r="X1391" s="58"/>
      <c r="Y1391" s="59"/>
      <c r="Z1391" s="59"/>
      <c r="AA1391" s="59"/>
      <c r="AB1391" s="77"/>
      <c r="AC1391" s="60"/>
      <c r="AD1391" s="60"/>
      <c r="AE1391" s="60"/>
      <c r="AF1391" s="61"/>
      <c r="AG1391" s="61"/>
      <c r="AH1391" s="61"/>
      <c r="AI1391" s="61"/>
      <c r="AJ1391" s="200"/>
      <c r="AK1391" s="201"/>
      <c r="AL1391" s="201"/>
      <c r="AM1391" s="201"/>
      <c r="AO1391" s="63"/>
      <c r="AP1391" s="63"/>
      <c r="AQ1391" s="63"/>
      <c r="AR1391" s="77"/>
      <c r="AS1391" s="60"/>
      <c r="AT1391" s="60"/>
      <c r="AU1391" s="60"/>
      <c r="AV1391" s="78"/>
      <c r="AW1391" s="79"/>
      <c r="AX1391" s="79"/>
      <c r="AY1391" s="79"/>
      <c r="AZ1391" s="64"/>
      <c r="BA1391" s="65"/>
      <c r="BB1391" s="65"/>
      <c r="BC1391" s="65"/>
      <c r="BD1391" s="66"/>
      <c r="BE1391" s="67"/>
      <c r="BF1391" s="67"/>
      <c r="BG1391" s="67"/>
      <c r="BH1391" s="73"/>
      <c r="BI1391" s="74"/>
      <c r="BJ1391" s="74"/>
      <c r="BK1391" s="74"/>
      <c r="BL1391" s="68"/>
      <c r="BM1391" s="68"/>
      <c r="BN1391" s="68"/>
      <c r="BO1391" s="68"/>
      <c r="BP1391" s="69"/>
      <c r="BQ1391" s="69"/>
      <c r="BR1391" s="69"/>
      <c r="BS1391" s="69"/>
      <c r="BT1391" s="75"/>
      <c r="BU1391" s="75"/>
      <c r="BV1391" s="75"/>
      <c r="BW1391" s="75"/>
      <c r="BX1391" s="219"/>
      <c r="BY1391" s="264"/>
      <c r="BZ1391" s="264"/>
      <c r="CA1391" s="257"/>
      <c r="CB1391" s="238"/>
      <c r="CC1391" s="238"/>
      <c r="CD1391" s="238"/>
      <c r="CE1391" s="266"/>
      <c r="CF1391" s="49"/>
    </row>
    <row r="1392" spans="1:84" s="62" customFormat="1">
      <c r="A1392" s="49"/>
      <c r="B1392" s="2"/>
      <c r="C1392" s="2"/>
      <c r="D1392" s="49"/>
      <c r="E1392" s="49"/>
      <c r="F1392" s="93"/>
      <c r="G1392" s="85"/>
      <c r="H1392" s="49"/>
      <c r="I1392" s="49"/>
      <c r="J1392" s="2"/>
      <c r="K1392" s="49"/>
      <c r="L1392" s="2"/>
      <c r="M1392" s="72"/>
      <c r="N1392" s="72"/>
      <c r="O1392" s="241"/>
      <c r="P1392" s="54"/>
      <c r="Q1392" s="55"/>
      <c r="R1392" s="55"/>
      <c r="S1392" s="55"/>
      <c r="T1392" s="56"/>
      <c r="U1392" s="57"/>
      <c r="V1392" s="57"/>
      <c r="W1392" s="57"/>
      <c r="X1392" s="58"/>
      <c r="Y1392" s="59"/>
      <c r="Z1392" s="59"/>
      <c r="AA1392" s="59"/>
      <c r="AB1392" s="77"/>
      <c r="AC1392" s="60"/>
      <c r="AD1392" s="60"/>
      <c r="AE1392" s="60"/>
      <c r="AF1392" s="61"/>
      <c r="AG1392" s="61"/>
      <c r="AH1392" s="61"/>
      <c r="AI1392" s="61"/>
      <c r="AJ1392" s="200"/>
      <c r="AK1392" s="201"/>
      <c r="AL1392" s="201"/>
      <c r="AM1392" s="201"/>
      <c r="AO1392" s="63"/>
      <c r="AP1392" s="63"/>
      <c r="AQ1392" s="63"/>
      <c r="AR1392" s="77"/>
      <c r="AS1392" s="60"/>
      <c r="AT1392" s="60"/>
      <c r="AU1392" s="60"/>
      <c r="AV1392" s="78"/>
      <c r="AW1392" s="79"/>
      <c r="AX1392" s="79"/>
      <c r="AY1392" s="79"/>
      <c r="AZ1392" s="64"/>
      <c r="BA1392" s="65"/>
      <c r="BB1392" s="65"/>
      <c r="BC1392" s="65"/>
      <c r="BD1392" s="66"/>
      <c r="BE1392" s="67"/>
      <c r="BF1392" s="67"/>
      <c r="BG1392" s="67"/>
      <c r="BH1392" s="73"/>
      <c r="BI1392" s="74"/>
      <c r="BJ1392" s="74"/>
      <c r="BK1392" s="74"/>
      <c r="BL1392" s="68"/>
      <c r="BM1392" s="68"/>
      <c r="BN1392" s="68"/>
      <c r="BO1392" s="68"/>
      <c r="BP1392" s="69"/>
      <c r="BQ1392" s="69"/>
      <c r="BR1392" s="69"/>
      <c r="BS1392" s="69"/>
      <c r="BT1392" s="75"/>
      <c r="BU1392" s="75"/>
      <c r="BV1392" s="75"/>
      <c r="BW1392" s="75"/>
      <c r="BX1392" s="219"/>
      <c r="BY1392" s="264"/>
      <c r="BZ1392" s="264"/>
      <c r="CA1392" s="257"/>
      <c r="CB1392" s="238"/>
      <c r="CC1392" s="238"/>
      <c r="CD1392" s="238"/>
      <c r="CE1392" s="266"/>
      <c r="CF1392" s="49"/>
    </row>
    <row r="1393" spans="1:84" s="62" customFormat="1">
      <c r="A1393" s="49"/>
      <c r="B1393" s="2"/>
      <c r="C1393" s="2"/>
      <c r="D1393" s="49"/>
      <c r="E1393" s="49"/>
      <c r="F1393" s="93"/>
      <c r="G1393" s="85"/>
      <c r="H1393" s="49"/>
      <c r="I1393" s="49"/>
      <c r="J1393" s="2"/>
      <c r="K1393" s="49"/>
      <c r="L1393" s="2"/>
      <c r="M1393" s="72"/>
      <c r="N1393" s="72"/>
      <c r="O1393" s="241"/>
      <c r="P1393" s="54"/>
      <c r="Q1393" s="55"/>
      <c r="R1393" s="55"/>
      <c r="S1393" s="55"/>
      <c r="T1393" s="56"/>
      <c r="U1393" s="57"/>
      <c r="V1393" s="57"/>
      <c r="W1393" s="57"/>
      <c r="X1393" s="58"/>
      <c r="Y1393" s="59"/>
      <c r="Z1393" s="59"/>
      <c r="AA1393" s="59"/>
      <c r="AB1393" s="77"/>
      <c r="AC1393" s="60"/>
      <c r="AD1393" s="60"/>
      <c r="AE1393" s="60"/>
      <c r="AF1393" s="61"/>
      <c r="AG1393" s="61"/>
      <c r="AH1393" s="61"/>
      <c r="AI1393" s="61"/>
      <c r="AJ1393" s="200"/>
      <c r="AK1393" s="201"/>
      <c r="AL1393" s="201"/>
      <c r="AM1393" s="201"/>
      <c r="AO1393" s="63"/>
      <c r="AP1393" s="63"/>
      <c r="AQ1393" s="63"/>
      <c r="AR1393" s="77"/>
      <c r="AS1393" s="60"/>
      <c r="AT1393" s="60"/>
      <c r="AU1393" s="60"/>
      <c r="AV1393" s="78"/>
      <c r="AW1393" s="79"/>
      <c r="AX1393" s="79"/>
      <c r="AY1393" s="79"/>
      <c r="AZ1393" s="64"/>
      <c r="BA1393" s="65"/>
      <c r="BB1393" s="65"/>
      <c r="BC1393" s="65"/>
      <c r="BD1393" s="66"/>
      <c r="BE1393" s="67"/>
      <c r="BF1393" s="67"/>
      <c r="BG1393" s="67"/>
      <c r="BH1393" s="73"/>
      <c r="BI1393" s="74"/>
      <c r="BJ1393" s="74"/>
      <c r="BK1393" s="74"/>
      <c r="BL1393" s="68"/>
      <c r="BM1393" s="68"/>
      <c r="BN1393" s="68"/>
      <c r="BO1393" s="68"/>
      <c r="BP1393" s="69"/>
      <c r="BQ1393" s="69"/>
      <c r="BR1393" s="69"/>
      <c r="BS1393" s="69"/>
      <c r="BT1393" s="75"/>
      <c r="BU1393" s="75"/>
      <c r="BV1393" s="75"/>
      <c r="BW1393" s="75"/>
      <c r="BX1393" s="219"/>
      <c r="BY1393" s="264"/>
      <c r="BZ1393" s="264"/>
      <c r="CA1393" s="257"/>
      <c r="CB1393" s="238"/>
      <c r="CC1393" s="238"/>
      <c r="CD1393" s="238"/>
      <c r="CE1393" s="266"/>
      <c r="CF1393" s="49"/>
    </row>
    <row r="1394" spans="1:84" s="62" customFormat="1">
      <c r="A1394" s="49"/>
      <c r="B1394" s="2"/>
      <c r="C1394" s="2"/>
      <c r="D1394" s="49"/>
      <c r="E1394" s="49"/>
      <c r="F1394" s="93"/>
      <c r="G1394" s="85"/>
      <c r="H1394" s="49"/>
      <c r="I1394" s="49"/>
      <c r="J1394" s="2"/>
      <c r="K1394" s="49"/>
      <c r="L1394" s="2"/>
      <c r="M1394" s="72"/>
      <c r="N1394" s="72"/>
      <c r="O1394" s="241"/>
      <c r="P1394" s="54"/>
      <c r="Q1394" s="55"/>
      <c r="R1394" s="55"/>
      <c r="S1394" s="55"/>
      <c r="T1394" s="56"/>
      <c r="U1394" s="57"/>
      <c r="V1394" s="57"/>
      <c r="W1394" s="57"/>
      <c r="X1394" s="58"/>
      <c r="Y1394" s="59"/>
      <c r="Z1394" s="59"/>
      <c r="AA1394" s="59"/>
      <c r="AB1394" s="77"/>
      <c r="AC1394" s="60"/>
      <c r="AD1394" s="60"/>
      <c r="AE1394" s="60"/>
      <c r="AF1394" s="61"/>
      <c r="AG1394" s="61"/>
      <c r="AH1394" s="61"/>
      <c r="AI1394" s="61"/>
      <c r="AJ1394" s="200"/>
      <c r="AK1394" s="201"/>
      <c r="AL1394" s="201"/>
      <c r="AM1394" s="201"/>
      <c r="AO1394" s="63"/>
      <c r="AP1394" s="63"/>
      <c r="AQ1394" s="63"/>
      <c r="AR1394" s="77"/>
      <c r="AS1394" s="60"/>
      <c r="AT1394" s="60"/>
      <c r="AU1394" s="60"/>
      <c r="AV1394" s="78"/>
      <c r="AW1394" s="79"/>
      <c r="AX1394" s="79"/>
      <c r="AY1394" s="79"/>
      <c r="AZ1394" s="64"/>
      <c r="BA1394" s="65"/>
      <c r="BB1394" s="65"/>
      <c r="BC1394" s="65"/>
      <c r="BD1394" s="66"/>
      <c r="BE1394" s="67"/>
      <c r="BF1394" s="67"/>
      <c r="BG1394" s="67"/>
      <c r="BH1394" s="73"/>
      <c r="BI1394" s="74"/>
      <c r="BJ1394" s="74"/>
      <c r="BK1394" s="74"/>
      <c r="BL1394" s="68"/>
      <c r="BM1394" s="68"/>
      <c r="BN1394" s="68"/>
      <c r="BO1394" s="68"/>
      <c r="BP1394" s="69"/>
      <c r="BQ1394" s="69"/>
      <c r="BR1394" s="69"/>
      <c r="BS1394" s="69"/>
      <c r="BT1394" s="75"/>
      <c r="BU1394" s="75"/>
      <c r="BV1394" s="75"/>
      <c r="BW1394" s="75"/>
      <c r="BX1394" s="219"/>
      <c r="BY1394" s="264"/>
      <c r="BZ1394" s="264"/>
      <c r="CA1394" s="257"/>
      <c r="CB1394" s="238"/>
      <c r="CC1394" s="238"/>
      <c r="CD1394" s="238"/>
      <c r="CE1394" s="266"/>
      <c r="CF1394" s="49"/>
    </row>
    <row r="1395" spans="1:84" s="62" customFormat="1">
      <c r="A1395" s="49"/>
      <c r="B1395" s="2"/>
      <c r="C1395" s="2"/>
      <c r="D1395" s="49"/>
      <c r="E1395" s="49"/>
      <c r="F1395" s="93"/>
      <c r="G1395" s="85"/>
      <c r="H1395" s="49"/>
      <c r="I1395" s="49"/>
      <c r="J1395" s="2"/>
      <c r="K1395" s="49"/>
      <c r="L1395" s="2"/>
      <c r="M1395" s="72"/>
      <c r="N1395" s="72"/>
      <c r="O1395" s="241"/>
      <c r="P1395" s="54"/>
      <c r="Q1395" s="55"/>
      <c r="R1395" s="55"/>
      <c r="S1395" s="55"/>
      <c r="T1395" s="56"/>
      <c r="U1395" s="57"/>
      <c r="V1395" s="57"/>
      <c r="W1395" s="57"/>
      <c r="X1395" s="58"/>
      <c r="Y1395" s="59"/>
      <c r="Z1395" s="59"/>
      <c r="AA1395" s="59"/>
      <c r="AB1395" s="77"/>
      <c r="AC1395" s="60"/>
      <c r="AD1395" s="60"/>
      <c r="AE1395" s="60"/>
      <c r="AF1395" s="61"/>
      <c r="AG1395" s="61"/>
      <c r="AH1395" s="61"/>
      <c r="AI1395" s="61"/>
      <c r="AJ1395" s="200"/>
      <c r="AK1395" s="201"/>
      <c r="AL1395" s="201"/>
      <c r="AM1395" s="201"/>
      <c r="AO1395" s="63"/>
      <c r="AP1395" s="63"/>
      <c r="AQ1395" s="63"/>
      <c r="AR1395" s="77"/>
      <c r="AS1395" s="60"/>
      <c r="AT1395" s="60"/>
      <c r="AU1395" s="60"/>
      <c r="AV1395" s="78"/>
      <c r="AW1395" s="79"/>
      <c r="AX1395" s="79"/>
      <c r="AY1395" s="79"/>
      <c r="AZ1395" s="64"/>
      <c r="BA1395" s="65"/>
      <c r="BB1395" s="65"/>
      <c r="BC1395" s="65"/>
      <c r="BD1395" s="66"/>
      <c r="BE1395" s="67"/>
      <c r="BF1395" s="67"/>
      <c r="BG1395" s="67"/>
      <c r="BH1395" s="73"/>
      <c r="BI1395" s="74"/>
      <c r="BJ1395" s="74"/>
      <c r="BK1395" s="74"/>
      <c r="BL1395" s="68"/>
      <c r="BM1395" s="68"/>
      <c r="BN1395" s="68"/>
      <c r="BO1395" s="68"/>
      <c r="BP1395" s="69"/>
      <c r="BQ1395" s="69"/>
      <c r="BR1395" s="69"/>
      <c r="BS1395" s="69"/>
      <c r="BT1395" s="75"/>
      <c r="BU1395" s="75"/>
      <c r="BV1395" s="75"/>
      <c r="BW1395" s="75"/>
      <c r="BX1395" s="219"/>
      <c r="BY1395" s="264"/>
      <c r="BZ1395" s="264"/>
      <c r="CA1395" s="257"/>
      <c r="CB1395" s="238"/>
      <c r="CC1395" s="238"/>
      <c r="CD1395" s="238"/>
      <c r="CE1395" s="266"/>
      <c r="CF1395" s="49"/>
    </row>
    <row r="1396" spans="1:84" s="62" customFormat="1">
      <c r="A1396" s="49"/>
      <c r="B1396" s="2"/>
      <c r="C1396" s="2"/>
      <c r="D1396" s="49"/>
      <c r="E1396" s="49"/>
      <c r="F1396" s="93"/>
      <c r="G1396" s="85"/>
      <c r="H1396" s="49"/>
      <c r="I1396" s="49"/>
      <c r="J1396" s="2"/>
      <c r="K1396" s="49"/>
      <c r="L1396" s="2"/>
      <c r="M1396" s="72"/>
      <c r="N1396" s="72"/>
      <c r="O1396" s="241"/>
      <c r="P1396" s="54"/>
      <c r="Q1396" s="55"/>
      <c r="R1396" s="55"/>
      <c r="S1396" s="55"/>
      <c r="T1396" s="56"/>
      <c r="U1396" s="57"/>
      <c r="V1396" s="57"/>
      <c r="W1396" s="57"/>
      <c r="X1396" s="58"/>
      <c r="Y1396" s="59"/>
      <c r="Z1396" s="59"/>
      <c r="AA1396" s="59"/>
      <c r="AB1396" s="77"/>
      <c r="AC1396" s="60"/>
      <c r="AD1396" s="60"/>
      <c r="AE1396" s="60"/>
      <c r="AF1396" s="61"/>
      <c r="AG1396" s="61"/>
      <c r="AH1396" s="61"/>
      <c r="AI1396" s="61"/>
      <c r="AJ1396" s="200"/>
      <c r="AK1396" s="201"/>
      <c r="AL1396" s="201"/>
      <c r="AM1396" s="201"/>
      <c r="AO1396" s="63"/>
      <c r="AP1396" s="63"/>
      <c r="AQ1396" s="63"/>
      <c r="AR1396" s="77"/>
      <c r="AS1396" s="60"/>
      <c r="AT1396" s="60"/>
      <c r="AU1396" s="60"/>
      <c r="AV1396" s="78"/>
      <c r="AW1396" s="79"/>
      <c r="AX1396" s="79"/>
      <c r="AY1396" s="79"/>
      <c r="AZ1396" s="64"/>
      <c r="BA1396" s="65"/>
      <c r="BB1396" s="65"/>
      <c r="BC1396" s="65"/>
      <c r="BD1396" s="66"/>
      <c r="BE1396" s="67"/>
      <c r="BF1396" s="67"/>
      <c r="BG1396" s="67"/>
      <c r="BH1396" s="73"/>
      <c r="BI1396" s="74"/>
      <c r="BJ1396" s="74"/>
      <c r="BK1396" s="74"/>
      <c r="BL1396" s="68"/>
      <c r="BM1396" s="68"/>
      <c r="BN1396" s="68"/>
      <c r="BO1396" s="68"/>
      <c r="BP1396" s="69"/>
      <c r="BQ1396" s="69"/>
      <c r="BR1396" s="69"/>
      <c r="BS1396" s="69"/>
      <c r="BT1396" s="75"/>
      <c r="BU1396" s="75"/>
      <c r="BV1396" s="75"/>
      <c r="BW1396" s="75"/>
      <c r="BX1396" s="219"/>
      <c r="BY1396" s="264"/>
      <c r="BZ1396" s="264"/>
      <c r="CA1396" s="257"/>
      <c r="CB1396" s="238"/>
      <c r="CC1396" s="238"/>
      <c r="CD1396" s="238"/>
      <c r="CE1396" s="266"/>
      <c r="CF1396" s="49"/>
    </row>
    <row r="1397" spans="1:84" s="62" customFormat="1">
      <c r="A1397" s="49"/>
      <c r="B1397" s="2"/>
      <c r="C1397" s="2"/>
      <c r="D1397" s="49"/>
      <c r="E1397" s="49"/>
      <c r="F1397" s="93"/>
      <c r="G1397" s="85"/>
      <c r="H1397" s="49"/>
      <c r="I1397" s="49"/>
      <c r="J1397" s="2"/>
      <c r="K1397" s="49"/>
      <c r="L1397" s="2"/>
      <c r="M1397" s="72"/>
      <c r="N1397" s="72"/>
      <c r="O1397" s="241"/>
      <c r="P1397" s="54"/>
      <c r="Q1397" s="55"/>
      <c r="R1397" s="55"/>
      <c r="S1397" s="55"/>
      <c r="T1397" s="56"/>
      <c r="U1397" s="57"/>
      <c r="V1397" s="57"/>
      <c r="W1397" s="57"/>
      <c r="X1397" s="58"/>
      <c r="Y1397" s="59"/>
      <c r="Z1397" s="59"/>
      <c r="AA1397" s="59"/>
      <c r="AB1397" s="77"/>
      <c r="AC1397" s="60"/>
      <c r="AD1397" s="60"/>
      <c r="AE1397" s="60"/>
      <c r="AF1397" s="61"/>
      <c r="AG1397" s="61"/>
      <c r="AH1397" s="61"/>
      <c r="AI1397" s="61"/>
      <c r="AJ1397" s="200"/>
      <c r="AK1397" s="201"/>
      <c r="AL1397" s="201"/>
      <c r="AM1397" s="201"/>
      <c r="AO1397" s="63"/>
      <c r="AP1397" s="63"/>
      <c r="AQ1397" s="63"/>
      <c r="AR1397" s="77"/>
      <c r="AS1397" s="60"/>
      <c r="AT1397" s="60"/>
      <c r="AU1397" s="60"/>
      <c r="AV1397" s="78"/>
      <c r="AW1397" s="79"/>
      <c r="AX1397" s="79"/>
      <c r="AY1397" s="79"/>
      <c r="AZ1397" s="64"/>
      <c r="BA1397" s="65"/>
      <c r="BB1397" s="65"/>
      <c r="BC1397" s="65"/>
      <c r="BD1397" s="66"/>
      <c r="BE1397" s="67"/>
      <c r="BF1397" s="67"/>
      <c r="BG1397" s="67"/>
      <c r="BH1397" s="73"/>
      <c r="BI1397" s="74"/>
      <c r="BJ1397" s="74"/>
      <c r="BK1397" s="74"/>
      <c r="BL1397" s="68"/>
      <c r="BM1397" s="68"/>
      <c r="BN1397" s="68"/>
      <c r="BO1397" s="68"/>
      <c r="BP1397" s="69"/>
      <c r="BQ1397" s="69"/>
      <c r="BR1397" s="69"/>
      <c r="BS1397" s="69"/>
      <c r="BT1397" s="75"/>
      <c r="BU1397" s="75"/>
      <c r="BV1397" s="75"/>
      <c r="BW1397" s="75"/>
      <c r="BX1397" s="219"/>
      <c r="BY1397" s="264"/>
      <c r="BZ1397" s="264"/>
      <c r="CA1397" s="257"/>
      <c r="CB1397" s="238"/>
      <c r="CC1397" s="238"/>
      <c r="CD1397" s="238"/>
      <c r="CE1397" s="266"/>
      <c r="CF1397" s="49"/>
    </row>
    <row r="1398" spans="1:84" s="62" customFormat="1">
      <c r="A1398" s="49"/>
      <c r="B1398" s="2"/>
      <c r="C1398" s="2"/>
      <c r="D1398" s="49"/>
      <c r="E1398" s="49"/>
      <c r="F1398" s="93"/>
      <c r="G1398" s="85"/>
      <c r="H1398" s="49"/>
      <c r="I1398" s="49"/>
      <c r="J1398" s="2"/>
      <c r="K1398" s="49"/>
      <c r="L1398" s="2"/>
      <c r="M1398" s="72"/>
      <c r="N1398" s="72"/>
      <c r="O1398" s="241"/>
      <c r="P1398" s="54"/>
      <c r="Q1398" s="55"/>
      <c r="R1398" s="55"/>
      <c r="S1398" s="55"/>
      <c r="T1398" s="56"/>
      <c r="U1398" s="57"/>
      <c r="V1398" s="57"/>
      <c r="W1398" s="57"/>
      <c r="X1398" s="58"/>
      <c r="Y1398" s="59"/>
      <c r="Z1398" s="59"/>
      <c r="AA1398" s="59"/>
      <c r="AB1398" s="77"/>
      <c r="AC1398" s="60"/>
      <c r="AD1398" s="60"/>
      <c r="AE1398" s="60"/>
      <c r="AF1398" s="61"/>
      <c r="AG1398" s="61"/>
      <c r="AH1398" s="61"/>
      <c r="AI1398" s="61"/>
      <c r="AJ1398" s="200"/>
      <c r="AK1398" s="201"/>
      <c r="AL1398" s="201"/>
      <c r="AM1398" s="201"/>
      <c r="AO1398" s="63"/>
      <c r="AP1398" s="63"/>
      <c r="AQ1398" s="63"/>
      <c r="AR1398" s="77"/>
      <c r="AS1398" s="60"/>
      <c r="AT1398" s="60"/>
      <c r="AU1398" s="60"/>
      <c r="AV1398" s="78"/>
      <c r="AW1398" s="79"/>
      <c r="AX1398" s="79"/>
      <c r="AY1398" s="79"/>
      <c r="AZ1398" s="64"/>
      <c r="BA1398" s="65"/>
      <c r="BB1398" s="65"/>
      <c r="BC1398" s="65"/>
      <c r="BD1398" s="66"/>
      <c r="BE1398" s="67"/>
      <c r="BF1398" s="67"/>
      <c r="BG1398" s="67"/>
      <c r="BH1398" s="73"/>
      <c r="BI1398" s="74"/>
      <c r="BJ1398" s="74"/>
      <c r="BK1398" s="74"/>
      <c r="BL1398" s="68"/>
      <c r="BM1398" s="68"/>
      <c r="BN1398" s="68"/>
      <c r="BO1398" s="68"/>
      <c r="BP1398" s="69"/>
      <c r="BQ1398" s="69"/>
      <c r="BR1398" s="69"/>
      <c r="BS1398" s="69"/>
      <c r="BT1398" s="75"/>
      <c r="BU1398" s="75"/>
      <c r="BV1398" s="75"/>
      <c r="BW1398" s="75"/>
      <c r="BX1398" s="219"/>
      <c r="BY1398" s="264"/>
      <c r="BZ1398" s="264"/>
      <c r="CA1398" s="257"/>
      <c r="CB1398" s="238"/>
      <c r="CC1398" s="238"/>
      <c r="CD1398" s="238"/>
      <c r="CE1398" s="266"/>
      <c r="CF1398" s="49"/>
    </row>
    <row r="1399" spans="1:84" s="62" customFormat="1">
      <c r="A1399" s="49"/>
      <c r="B1399" s="2"/>
      <c r="C1399" s="2"/>
      <c r="D1399" s="49"/>
      <c r="E1399" s="49"/>
      <c r="F1399" s="93"/>
      <c r="G1399" s="85"/>
      <c r="H1399" s="49"/>
      <c r="I1399" s="49"/>
      <c r="J1399" s="2"/>
      <c r="K1399" s="49"/>
      <c r="L1399" s="2"/>
      <c r="M1399" s="72"/>
      <c r="N1399" s="72"/>
      <c r="O1399" s="241"/>
      <c r="P1399" s="54"/>
      <c r="Q1399" s="55"/>
      <c r="R1399" s="55"/>
      <c r="S1399" s="55"/>
      <c r="T1399" s="56"/>
      <c r="U1399" s="57"/>
      <c r="V1399" s="57"/>
      <c r="W1399" s="57"/>
      <c r="X1399" s="58"/>
      <c r="Y1399" s="59"/>
      <c r="Z1399" s="59"/>
      <c r="AA1399" s="59"/>
      <c r="AB1399" s="77"/>
      <c r="AC1399" s="60"/>
      <c r="AD1399" s="60"/>
      <c r="AE1399" s="60"/>
      <c r="AF1399" s="61"/>
      <c r="AG1399" s="61"/>
      <c r="AH1399" s="61"/>
      <c r="AI1399" s="61"/>
      <c r="AJ1399" s="200"/>
      <c r="AK1399" s="201"/>
      <c r="AL1399" s="201"/>
      <c r="AM1399" s="201"/>
      <c r="AO1399" s="63"/>
      <c r="AP1399" s="63"/>
      <c r="AQ1399" s="63"/>
      <c r="AR1399" s="77"/>
      <c r="AS1399" s="60"/>
      <c r="AT1399" s="60"/>
      <c r="AU1399" s="60"/>
      <c r="AV1399" s="78"/>
      <c r="AW1399" s="79"/>
      <c r="AX1399" s="79"/>
      <c r="AY1399" s="79"/>
      <c r="AZ1399" s="64"/>
      <c r="BA1399" s="65"/>
      <c r="BB1399" s="65"/>
      <c r="BC1399" s="65"/>
      <c r="BD1399" s="66"/>
      <c r="BE1399" s="67"/>
      <c r="BF1399" s="67"/>
      <c r="BG1399" s="67"/>
      <c r="BH1399" s="73"/>
      <c r="BI1399" s="74"/>
      <c r="BJ1399" s="74"/>
      <c r="BK1399" s="74"/>
      <c r="BL1399" s="68"/>
      <c r="BM1399" s="68"/>
      <c r="BN1399" s="68"/>
      <c r="BO1399" s="68"/>
      <c r="BP1399" s="69"/>
      <c r="BQ1399" s="69"/>
      <c r="BR1399" s="69"/>
      <c r="BS1399" s="69"/>
      <c r="BT1399" s="75"/>
      <c r="BU1399" s="75"/>
      <c r="BV1399" s="75"/>
      <c r="BW1399" s="75"/>
      <c r="BX1399" s="219"/>
      <c r="BY1399" s="264"/>
      <c r="BZ1399" s="264"/>
      <c r="CA1399" s="257"/>
      <c r="CB1399" s="238"/>
      <c r="CC1399" s="238"/>
      <c r="CD1399" s="238"/>
      <c r="CE1399" s="266"/>
      <c r="CF1399" s="49"/>
    </row>
    <row r="1400" spans="1:84" s="62" customFormat="1">
      <c r="A1400" s="49"/>
      <c r="B1400" s="2"/>
      <c r="C1400" s="2"/>
      <c r="D1400" s="49"/>
      <c r="E1400" s="49"/>
      <c r="F1400" s="93"/>
      <c r="G1400" s="85"/>
      <c r="H1400" s="49"/>
      <c r="I1400" s="49"/>
      <c r="J1400" s="2"/>
      <c r="K1400" s="49"/>
      <c r="L1400" s="2"/>
      <c r="M1400" s="72"/>
      <c r="N1400" s="72"/>
      <c r="O1400" s="241"/>
      <c r="P1400" s="54"/>
      <c r="Q1400" s="55"/>
      <c r="R1400" s="55"/>
      <c r="S1400" s="55"/>
      <c r="T1400" s="56"/>
      <c r="U1400" s="57"/>
      <c r="V1400" s="57"/>
      <c r="W1400" s="57"/>
      <c r="X1400" s="58"/>
      <c r="Y1400" s="59"/>
      <c r="Z1400" s="59"/>
      <c r="AA1400" s="59"/>
      <c r="AB1400" s="77"/>
      <c r="AC1400" s="60"/>
      <c r="AD1400" s="60"/>
      <c r="AE1400" s="60"/>
      <c r="AF1400" s="61"/>
      <c r="AG1400" s="61"/>
      <c r="AH1400" s="61"/>
      <c r="AI1400" s="61"/>
      <c r="AJ1400" s="200"/>
      <c r="AK1400" s="201"/>
      <c r="AL1400" s="201"/>
      <c r="AM1400" s="201"/>
      <c r="AO1400" s="63"/>
      <c r="AP1400" s="63"/>
      <c r="AQ1400" s="63"/>
      <c r="AR1400" s="77"/>
      <c r="AS1400" s="60"/>
      <c r="AT1400" s="60"/>
      <c r="AU1400" s="60"/>
      <c r="AV1400" s="78"/>
      <c r="AW1400" s="79"/>
      <c r="AX1400" s="79"/>
      <c r="AY1400" s="79"/>
      <c r="AZ1400" s="64"/>
      <c r="BA1400" s="65"/>
      <c r="BB1400" s="65"/>
      <c r="BC1400" s="65"/>
      <c r="BD1400" s="66"/>
      <c r="BE1400" s="67"/>
      <c r="BF1400" s="67"/>
      <c r="BG1400" s="67"/>
      <c r="BH1400" s="73"/>
      <c r="BI1400" s="74"/>
      <c r="BJ1400" s="74"/>
      <c r="BK1400" s="74"/>
      <c r="BL1400" s="68"/>
      <c r="BM1400" s="68"/>
      <c r="BN1400" s="68"/>
      <c r="BO1400" s="68"/>
      <c r="BP1400" s="69"/>
      <c r="BQ1400" s="69"/>
      <c r="BR1400" s="69"/>
      <c r="BS1400" s="69"/>
      <c r="BT1400" s="75"/>
      <c r="BU1400" s="75"/>
      <c r="BV1400" s="75"/>
      <c r="BW1400" s="75"/>
      <c r="BX1400" s="219"/>
      <c r="BY1400" s="264"/>
      <c r="BZ1400" s="264"/>
      <c r="CA1400" s="257"/>
      <c r="CB1400" s="238"/>
      <c r="CC1400" s="238"/>
      <c r="CD1400" s="238"/>
      <c r="CE1400" s="266"/>
      <c r="CF1400" s="49"/>
    </row>
    <row r="1401" spans="1:84" s="62" customFormat="1">
      <c r="A1401" s="49"/>
      <c r="B1401" s="2"/>
      <c r="C1401" s="2"/>
      <c r="D1401" s="49"/>
      <c r="E1401" s="49"/>
      <c r="F1401" s="93"/>
      <c r="G1401" s="85"/>
      <c r="H1401" s="49"/>
      <c r="I1401" s="49"/>
      <c r="J1401" s="2"/>
      <c r="K1401" s="49"/>
      <c r="L1401" s="2"/>
      <c r="M1401" s="72"/>
      <c r="N1401" s="72"/>
      <c r="O1401" s="241"/>
      <c r="P1401" s="54"/>
      <c r="Q1401" s="55"/>
      <c r="R1401" s="55"/>
      <c r="S1401" s="55"/>
      <c r="T1401" s="56"/>
      <c r="U1401" s="57"/>
      <c r="V1401" s="57"/>
      <c r="W1401" s="57"/>
      <c r="X1401" s="58"/>
      <c r="Y1401" s="59"/>
      <c r="Z1401" s="59"/>
      <c r="AA1401" s="59"/>
      <c r="AB1401" s="77"/>
      <c r="AC1401" s="60"/>
      <c r="AD1401" s="60"/>
      <c r="AE1401" s="60"/>
      <c r="AF1401" s="61"/>
      <c r="AG1401" s="61"/>
      <c r="AH1401" s="61"/>
      <c r="AI1401" s="61"/>
      <c r="AJ1401" s="200"/>
      <c r="AK1401" s="201"/>
      <c r="AL1401" s="201"/>
      <c r="AM1401" s="201"/>
      <c r="AO1401" s="63"/>
      <c r="AP1401" s="63"/>
      <c r="AQ1401" s="63"/>
      <c r="AR1401" s="77"/>
      <c r="AS1401" s="60"/>
      <c r="AT1401" s="60"/>
      <c r="AU1401" s="60"/>
      <c r="AV1401" s="78"/>
      <c r="AW1401" s="79"/>
      <c r="AX1401" s="79"/>
      <c r="AY1401" s="79"/>
      <c r="AZ1401" s="64"/>
      <c r="BA1401" s="65"/>
      <c r="BB1401" s="65"/>
      <c r="BC1401" s="65"/>
      <c r="BD1401" s="66"/>
      <c r="BE1401" s="67"/>
      <c r="BF1401" s="67"/>
      <c r="BG1401" s="67"/>
      <c r="BH1401" s="73"/>
      <c r="BI1401" s="74"/>
      <c r="BJ1401" s="74"/>
      <c r="BK1401" s="74"/>
      <c r="BL1401" s="68"/>
      <c r="BM1401" s="68"/>
      <c r="BN1401" s="68"/>
      <c r="BO1401" s="68"/>
      <c r="BP1401" s="69"/>
      <c r="BQ1401" s="69"/>
      <c r="BR1401" s="69"/>
      <c r="BS1401" s="69"/>
      <c r="BT1401" s="75"/>
      <c r="BU1401" s="75"/>
      <c r="BV1401" s="75"/>
      <c r="BW1401" s="75"/>
      <c r="BX1401" s="219"/>
      <c r="BY1401" s="264"/>
      <c r="BZ1401" s="264"/>
      <c r="CA1401" s="257"/>
      <c r="CB1401" s="238"/>
      <c r="CC1401" s="238"/>
      <c r="CD1401" s="238"/>
      <c r="CE1401" s="266"/>
      <c r="CF1401" s="49"/>
    </row>
    <row r="1402" spans="1:84" s="62" customFormat="1">
      <c r="A1402" s="49"/>
      <c r="B1402" s="2"/>
      <c r="C1402" s="2"/>
      <c r="D1402" s="49"/>
      <c r="E1402" s="49"/>
      <c r="F1402" s="93"/>
      <c r="G1402" s="85"/>
      <c r="H1402" s="49"/>
      <c r="I1402" s="49"/>
      <c r="J1402" s="2"/>
      <c r="K1402" s="49"/>
      <c r="L1402" s="2"/>
      <c r="M1402" s="72"/>
      <c r="N1402" s="72"/>
      <c r="O1402" s="241"/>
      <c r="P1402" s="54"/>
      <c r="Q1402" s="55"/>
      <c r="R1402" s="55"/>
      <c r="S1402" s="55"/>
      <c r="T1402" s="56"/>
      <c r="U1402" s="57"/>
      <c r="V1402" s="57"/>
      <c r="W1402" s="57"/>
      <c r="X1402" s="58"/>
      <c r="Y1402" s="59"/>
      <c r="Z1402" s="59"/>
      <c r="AA1402" s="59"/>
      <c r="AB1402" s="77"/>
      <c r="AC1402" s="60"/>
      <c r="AD1402" s="60"/>
      <c r="AE1402" s="60"/>
      <c r="AF1402" s="61"/>
      <c r="AG1402" s="61"/>
      <c r="AH1402" s="61"/>
      <c r="AI1402" s="61"/>
      <c r="AJ1402" s="200"/>
      <c r="AK1402" s="201"/>
      <c r="AL1402" s="201"/>
      <c r="AM1402" s="201"/>
      <c r="AO1402" s="63"/>
      <c r="AP1402" s="63"/>
      <c r="AQ1402" s="63"/>
      <c r="AR1402" s="77"/>
      <c r="AS1402" s="60"/>
      <c r="AT1402" s="60"/>
      <c r="AU1402" s="60"/>
      <c r="AV1402" s="78"/>
      <c r="AW1402" s="79"/>
      <c r="AX1402" s="79"/>
      <c r="AY1402" s="79"/>
      <c r="AZ1402" s="64"/>
      <c r="BA1402" s="65"/>
      <c r="BB1402" s="65"/>
      <c r="BC1402" s="65"/>
      <c r="BD1402" s="66"/>
      <c r="BE1402" s="67"/>
      <c r="BF1402" s="67"/>
      <c r="BG1402" s="67"/>
      <c r="BH1402" s="73"/>
      <c r="BI1402" s="74"/>
      <c r="BJ1402" s="74"/>
      <c r="BK1402" s="74"/>
      <c r="BL1402" s="68"/>
      <c r="BM1402" s="68"/>
      <c r="BN1402" s="68"/>
      <c r="BO1402" s="68"/>
      <c r="BP1402" s="69"/>
      <c r="BQ1402" s="69"/>
      <c r="BR1402" s="69"/>
      <c r="BS1402" s="69"/>
      <c r="BT1402" s="75"/>
      <c r="BU1402" s="75"/>
      <c r="BV1402" s="75"/>
      <c r="BW1402" s="75"/>
      <c r="BX1402" s="219"/>
      <c r="BY1402" s="264"/>
      <c r="BZ1402" s="264"/>
      <c r="CA1402" s="257"/>
      <c r="CB1402" s="238"/>
      <c r="CC1402" s="238"/>
      <c r="CD1402" s="238"/>
      <c r="CE1402" s="266"/>
      <c r="CF1402" s="49"/>
    </row>
    <row r="1403" spans="1:84" s="62" customFormat="1">
      <c r="A1403" s="49"/>
      <c r="B1403" s="2"/>
      <c r="C1403" s="2"/>
      <c r="D1403" s="49"/>
      <c r="E1403" s="49"/>
      <c r="F1403" s="93"/>
      <c r="G1403" s="85"/>
      <c r="H1403" s="49"/>
      <c r="I1403" s="49"/>
      <c r="J1403" s="2"/>
      <c r="K1403" s="49"/>
      <c r="L1403" s="2"/>
      <c r="M1403" s="72"/>
      <c r="N1403" s="72"/>
      <c r="O1403" s="241"/>
      <c r="P1403" s="54"/>
      <c r="Q1403" s="55"/>
      <c r="R1403" s="55"/>
      <c r="S1403" s="55"/>
      <c r="T1403" s="56"/>
      <c r="U1403" s="57"/>
      <c r="V1403" s="57"/>
      <c r="W1403" s="57"/>
      <c r="X1403" s="58"/>
      <c r="Y1403" s="59"/>
      <c r="Z1403" s="59"/>
      <c r="AA1403" s="59"/>
      <c r="AB1403" s="77"/>
      <c r="AC1403" s="60"/>
      <c r="AD1403" s="60"/>
      <c r="AE1403" s="60"/>
      <c r="AF1403" s="61"/>
      <c r="AG1403" s="61"/>
      <c r="AH1403" s="61"/>
      <c r="AI1403" s="61"/>
      <c r="AJ1403" s="200"/>
      <c r="AK1403" s="201"/>
      <c r="AL1403" s="201"/>
      <c r="AM1403" s="201"/>
      <c r="AO1403" s="63"/>
      <c r="AP1403" s="63"/>
      <c r="AQ1403" s="63"/>
      <c r="AR1403" s="77"/>
      <c r="AS1403" s="60"/>
      <c r="AT1403" s="60"/>
      <c r="AU1403" s="60"/>
      <c r="AV1403" s="78"/>
      <c r="AW1403" s="79"/>
      <c r="AX1403" s="79"/>
      <c r="AY1403" s="79"/>
      <c r="AZ1403" s="64"/>
      <c r="BA1403" s="65"/>
      <c r="BB1403" s="65"/>
      <c r="BC1403" s="65"/>
      <c r="BD1403" s="66"/>
      <c r="BE1403" s="67"/>
      <c r="BF1403" s="67"/>
      <c r="BG1403" s="67"/>
      <c r="BH1403" s="73"/>
      <c r="BI1403" s="74"/>
      <c r="BJ1403" s="74"/>
      <c r="BK1403" s="74"/>
      <c r="BL1403" s="68"/>
      <c r="BM1403" s="68"/>
      <c r="BN1403" s="68"/>
      <c r="BO1403" s="68"/>
      <c r="BP1403" s="69"/>
      <c r="BQ1403" s="69"/>
      <c r="BR1403" s="69"/>
      <c r="BS1403" s="69"/>
      <c r="BT1403" s="75"/>
      <c r="BU1403" s="75"/>
      <c r="BV1403" s="75"/>
      <c r="BW1403" s="75"/>
      <c r="BX1403" s="219"/>
      <c r="BY1403" s="264"/>
      <c r="BZ1403" s="264"/>
      <c r="CA1403" s="257"/>
      <c r="CB1403" s="238"/>
      <c r="CC1403" s="238"/>
      <c r="CD1403" s="238"/>
      <c r="CE1403" s="266"/>
      <c r="CF1403" s="49"/>
    </row>
    <row r="1404" spans="1:84" s="62" customFormat="1">
      <c r="A1404" s="49"/>
      <c r="B1404" s="2"/>
      <c r="C1404" s="2"/>
      <c r="D1404" s="49"/>
      <c r="E1404" s="49"/>
      <c r="F1404" s="93"/>
      <c r="G1404" s="85"/>
      <c r="H1404" s="49"/>
      <c r="I1404" s="49"/>
      <c r="J1404" s="2"/>
      <c r="K1404" s="49"/>
      <c r="L1404" s="2"/>
      <c r="M1404" s="72"/>
      <c r="N1404" s="72"/>
      <c r="O1404" s="241"/>
      <c r="P1404" s="54"/>
      <c r="Q1404" s="55"/>
      <c r="R1404" s="55"/>
      <c r="S1404" s="55"/>
      <c r="T1404" s="56"/>
      <c r="U1404" s="57"/>
      <c r="V1404" s="57"/>
      <c r="W1404" s="57"/>
      <c r="X1404" s="58"/>
      <c r="Y1404" s="59"/>
      <c r="Z1404" s="59"/>
      <c r="AA1404" s="59"/>
      <c r="AB1404" s="77"/>
      <c r="AC1404" s="60"/>
      <c r="AD1404" s="60"/>
      <c r="AE1404" s="60"/>
      <c r="AF1404" s="61"/>
      <c r="AG1404" s="61"/>
      <c r="AH1404" s="61"/>
      <c r="AI1404" s="61"/>
      <c r="AJ1404" s="200"/>
      <c r="AK1404" s="201"/>
      <c r="AL1404" s="201"/>
      <c r="AM1404" s="201"/>
      <c r="AO1404" s="63"/>
      <c r="AP1404" s="63"/>
      <c r="AQ1404" s="63"/>
      <c r="AR1404" s="77"/>
      <c r="AS1404" s="60"/>
      <c r="AT1404" s="60"/>
      <c r="AU1404" s="60"/>
      <c r="AV1404" s="78"/>
      <c r="AW1404" s="79"/>
      <c r="AX1404" s="79"/>
      <c r="AY1404" s="79"/>
      <c r="AZ1404" s="64"/>
      <c r="BA1404" s="65"/>
      <c r="BB1404" s="65"/>
      <c r="BC1404" s="65"/>
      <c r="BD1404" s="66"/>
      <c r="BE1404" s="67"/>
      <c r="BF1404" s="67"/>
      <c r="BG1404" s="67"/>
      <c r="BH1404" s="73"/>
      <c r="BI1404" s="74"/>
      <c r="BJ1404" s="74"/>
      <c r="BK1404" s="74"/>
      <c r="BL1404" s="68"/>
      <c r="BM1404" s="68"/>
      <c r="BN1404" s="68"/>
      <c r="BO1404" s="68"/>
      <c r="BP1404" s="69"/>
      <c r="BQ1404" s="69"/>
      <c r="BR1404" s="69"/>
      <c r="BS1404" s="69"/>
      <c r="BT1404" s="75"/>
      <c r="BU1404" s="75"/>
      <c r="BV1404" s="75"/>
      <c r="BW1404" s="75"/>
      <c r="BX1404" s="219"/>
      <c r="BY1404" s="264"/>
      <c r="BZ1404" s="264"/>
      <c r="CA1404" s="257"/>
      <c r="CB1404" s="238"/>
      <c r="CC1404" s="238"/>
      <c r="CD1404" s="238"/>
      <c r="CE1404" s="266"/>
      <c r="CF1404" s="49"/>
    </row>
    <row r="1405" spans="1:84" s="62" customFormat="1">
      <c r="A1405" s="49"/>
      <c r="B1405" s="2"/>
      <c r="C1405" s="2"/>
      <c r="D1405" s="49"/>
      <c r="E1405" s="49"/>
      <c r="F1405" s="93"/>
      <c r="G1405" s="85"/>
      <c r="H1405" s="49"/>
      <c r="I1405" s="49"/>
      <c r="J1405" s="2"/>
      <c r="K1405" s="49"/>
      <c r="L1405" s="2"/>
      <c r="M1405" s="72"/>
      <c r="N1405" s="72"/>
      <c r="O1405" s="241"/>
      <c r="P1405" s="54"/>
      <c r="Q1405" s="55"/>
      <c r="R1405" s="55"/>
      <c r="S1405" s="55"/>
      <c r="T1405" s="56"/>
      <c r="U1405" s="57"/>
      <c r="V1405" s="57"/>
      <c r="W1405" s="57"/>
      <c r="X1405" s="58"/>
      <c r="Y1405" s="59"/>
      <c r="Z1405" s="59"/>
      <c r="AA1405" s="59"/>
      <c r="AB1405" s="77"/>
      <c r="AC1405" s="60"/>
      <c r="AD1405" s="60"/>
      <c r="AE1405" s="60"/>
      <c r="AF1405" s="61"/>
      <c r="AG1405" s="61"/>
      <c r="AH1405" s="61"/>
      <c r="AI1405" s="61"/>
      <c r="AJ1405" s="200"/>
      <c r="AK1405" s="201"/>
      <c r="AL1405" s="201"/>
      <c r="AM1405" s="201"/>
      <c r="AO1405" s="63"/>
      <c r="AP1405" s="63"/>
      <c r="AQ1405" s="63"/>
      <c r="AR1405" s="77"/>
      <c r="AS1405" s="60"/>
      <c r="AT1405" s="60"/>
      <c r="AU1405" s="60"/>
      <c r="AV1405" s="78"/>
      <c r="AW1405" s="79"/>
      <c r="AX1405" s="79"/>
      <c r="AY1405" s="79"/>
      <c r="AZ1405" s="64"/>
      <c r="BA1405" s="65"/>
      <c r="BB1405" s="65"/>
      <c r="BC1405" s="65"/>
      <c r="BD1405" s="66"/>
      <c r="BE1405" s="67"/>
      <c r="BF1405" s="67"/>
      <c r="BG1405" s="67"/>
      <c r="BH1405" s="73"/>
      <c r="BI1405" s="74"/>
      <c r="BJ1405" s="74"/>
      <c r="BK1405" s="74"/>
      <c r="BL1405" s="68"/>
      <c r="BM1405" s="68"/>
      <c r="BN1405" s="68"/>
      <c r="BO1405" s="68"/>
      <c r="BP1405" s="69"/>
      <c r="BQ1405" s="69"/>
      <c r="BR1405" s="69"/>
      <c r="BS1405" s="69"/>
      <c r="BT1405" s="75"/>
      <c r="BU1405" s="75"/>
      <c r="BV1405" s="75"/>
      <c r="BW1405" s="75"/>
      <c r="BX1405" s="219"/>
      <c r="BY1405" s="264"/>
      <c r="BZ1405" s="264"/>
      <c r="CA1405" s="257"/>
      <c r="CB1405" s="238"/>
      <c r="CC1405" s="238"/>
      <c r="CD1405" s="238"/>
      <c r="CE1405" s="266"/>
      <c r="CF1405" s="49"/>
    </row>
    <row r="1406" spans="1:84" s="62" customFormat="1">
      <c r="A1406" s="49"/>
      <c r="B1406" s="2"/>
      <c r="C1406" s="2"/>
      <c r="D1406" s="49"/>
      <c r="E1406" s="49"/>
      <c r="F1406" s="93"/>
      <c r="G1406" s="85"/>
      <c r="H1406" s="49"/>
      <c r="I1406" s="49"/>
      <c r="J1406" s="2"/>
      <c r="K1406" s="49"/>
      <c r="L1406" s="2"/>
      <c r="M1406" s="72"/>
      <c r="N1406" s="72"/>
      <c r="O1406" s="241"/>
      <c r="P1406" s="54"/>
      <c r="Q1406" s="55"/>
      <c r="R1406" s="55"/>
      <c r="S1406" s="55"/>
      <c r="T1406" s="56"/>
      <c r="U1406" s="57"/>
      <c r="V1406" s="57"/>
      <c r="W1406" s="57"/>
      <c r="X1406" s="58"/>
      <c r="Y1406" s="59"/>
      <c r="Z1406" s="59"/>
      <c r="AA1406" s="59"/>
      <c r="AB1406" s="77"/>
      <c r="AC1406" s="60"/>
      <c r="AD1406" s="60"/>
      <c r="AE1406" s="60"/>
      <c r="AF1406" s="61"/>
      <c r="AG1406" s="61"/>
      <c r="AH1406" s="61"/>
      <c r="AI1406" s="61"/>
      <c r="AJ1406" s="200"/>
      <c r="AK1406" s="201"/>
      <c r="AL1406" s="201"/>
      <c r="AM1406" s="201"/>
      <c r="AO1406" s="63"/>
      <c r="AP1406" s="63"/>
      <c r="AQ1406" s="63"/>
      <c r="AR1406" s="77"/>
      <c r="AS1406" s="60"/>
      <c r="AT1406" s="60"/>
      <c r="AU1406" s="60"/>
      <c r="AV1406" s="78"/>
      <c r="AW1406" s="79"/>
      <c r="AX1406" s="79"/>
      <c r="AY1406" s="79"/>
      <c r="AZ1406" s="64"/>
      <c r="BA1406" s="65"/>
      <c r="BB1406" s="65"/>
      <c r="BC1406" s="65"/>
      <c r="BD1406" s="66"/>
      <c r="BE1406" s="67"/>
      <c r="BF1406" s="67"/>
      <c r="BG1406" s="67"/>
      <c r="BH1406" s="73"/>
      <c r="BI1406" s="74"/>
      <c r="BJ1406" s="74"/>
      <c r="BK1406" s="74"/>
      <c r="BL1406" s="68"/>
      <c r="BM1406" s="68"/>
      <c r="BN1406" s="68"/>
      <c r="BO1406" s="68"/>
      <c r="BP1406" s="69"/>
      <c r="BQ1406" s="69"/>
      <c r="BR1406" s="69"/>
      <c r="BS1406" s="69"/>
      <c r="BT1406" s="75"/>
      <c r="BU1406" s="75"/>
      <c r="BV1406" s="75"/>
      <c r="BW1406" s="75"/>
      <c r="BX1406" s="219"/>
      <c r="BY1406" s="264"/>
      <c r="BZ1406" s="264"/>
      <c r="CA1406" s="257"/>
      <c r="CB1406" s="238"/>
      <c r="CC1406" s="238"/>
      <c r="CD1406" s="238"/>
      <c r="CE1406" s="266"/>
      <c r="CF1406" s="49"/>
    </row>
    <row r="1407" spans="1:84" s="62" customFormat="1">
      <c r="A1407" s="49"/>
      <c r="B1407" s="2"/>
      <c r="C1407" s="2"/>
      <c r="D1407" s="49"/>
      <c r="E1407" s="49"/>
      <c r="F1407" s="93"/>
      <c r="G1407" s="85"/>
      <c r="H1407" s="49"/>
      <c r="I1407" s="49"/>
      <c r="J1407" s="2"/>
      <c r="K1407" s="49"/>
      <c r="L1407" s="2"/>
      <c r="M1407" s="72"/>
      <c r="N1407" s="72"/>
      <c r="O1407" s="241"/>
      <c r="P1407" s="54"/>
      <c r="Q1407" s="55"/>
      <c r="R1407" s="55"/>
      <c r="S1407" s="55"/>
      <c r="T1407" s="56"/>
      <c r="U1407" s="57"/>
      <c r="V1407" s="57"/>
      <c r="W1407" s="57"/>
      <c r="X1407" s="58"/>
      <c r="Y1407" s="59"/>
      <c r="Z1407" s="59"/>
      <c r="AA1407" s="59"/>
      <c r="AB1407" s="77"/>
      <c r="AC1407" s="60"/>
      <c r="AD1407" s="60"/>
      <c r="AE1407" s="60"/>
      <c r="AF1407" s="61"/>
      <c r="AG1407" s="61"/>
      <c r="AH1407" s="61"/>
      <c r="AI1407" s="61"/>
      <c r="AJ1407" s="200"/>
      <c r="AK1407" s="201"/>
      <c r="AL1407" s="201"/>
      <c r="AM1407" s="201"/>
      <c r="AO1407" s="63"/>
      <c r="AP1407" s="63"/>
      <c r="AQ1407" s="63"/>
      <c r="AR1407" s="77"/>
      <c r="AS1407" s="60"/>
      <c r="AT1407" s="60"/>
      <c r="AU1407" s="60"/>
      <c r="AV1407" s="78"/>
      <c r="AW1407" s="79"/>
      <c r="AX1407" s="79"/>
      <c r="AY1407" s="79"/>
      <c r="AZ1407" s="64"/>
      <c r="BA1407" s="65"/>
      <c r="BB1407" s="65"/>
      <c r="BC1407" s="65"/>
      <c r="BD1407" s="66"/>
      <c r="BE1407" s="67"/>
      <c r="BF1407" s="67"/>
      <c r="BG1407" s="67"/>
      <c r="BH1407" s="73"/>
      <c r="BI1407" s="74"/>
      <c r="BJ1407" s="74"/>
      <c r="BK1407" s="74"/>
      <c r="BL1407" s="68"/>
      <c r="BM1407" s="68"/>
      <c r="BN1407" s="68"/>
      <c r="BO1407" s="68"/>
      <c r="BP1407" s="69"/>
      <c r="BQ1407" s="69"/>
      <c r="BR1407" s="69"/>
      <c r="BS1407" s="69"/>
      <c r="BT1407" s="75"/>
      <c r="BU1407" s="75"/>
      <c r="BV1407" s="75"/>
      <c r="BW1407" s="75"/>
      <c r="BX1407" s="219"/>
      <c r="BY1407" s="264"/>
      <c r="BZ1407" s="264"/>
      <c r="CA1407" s="257"/>
      <c r="CB1407" s="238"/>
      <c r="CC1407" s="238"/>
      <c r="CD1407" s="238"/>
      <c r="CE1407" s="266"/>
      <c r="CF1407" s="49"/>
    </row>
    <row r="1408" spans="1:84" s="62" customFormat="1">
      <c r="A1408" s="49"/>
      <c r="B1408" s="2"/>
      <c r="C1408" s="2"/>
      <c r="D1408" s="49"/>
      <c r="E1408" s="49"/>
      <c r="F1408" s="93"/>
      <c r="G1408" s="85"/>
      <c r="H1408" s="49"/>
      <c r="I1408" s="49"/>
      <c r="J1408" s="2"/>
      <c r="K1408" s="49"/>
      <c r="L1408" s="2"/>
      <c r="M1408" s="72"/>
      <c r="N1408" s="72"/>
      <c r="O1408" s="241"/>
      <c r="P1408" s="54"/>
      <c r="Q1408" s="55"/>
      <c r="R1408" s="55"/>
      <c r="S1408" s="55"/>
      <c r="T1408" s="56"/>
      <c r="U1408" s="57"/>
      <c r="V1408" s="57"/>
      <c r="W1408" s="57"/>
      <c r="X1408" s="58"/>
      <c r="Y1408" s="59"/>
      <c r="Z1408" s="59"/>
      <c r="AA1408" s="59"/>
      <c r="AB1408" s="77"/>
      <c r="AC1408" s="60"/>
      <c r="AD1408" s="60"/>
      <c r="AE1408" s="60"/>
      <c r="AF1408" s="61"/>
      <c r="AG1408" s="61"/>
      <c r="AH1408" s="61"/>
      <c r="AI1408" s="61"/>
      <c r="AJ1408" s="200"/>
      <c r="AK1408" s="201"/>
      <c r="AL1408" s="201"/>
      <c r="AM1408" s="201"/>
      <c r="AO1408" s="63"/>
      <c r="AP1408" s="63"/>
      <c r="AQ1408" s="63"/>
      <c r="AR1408" s="77"/>
      <c r="AS1408" s="60"/>
      <c r="AT1408" s="60"/>
      <c r="AU1408" s="60"/>
      <c r="AV1408" s="78"/>
      <c r="AW1408" s="79"/>
      <c r="AX1408" s="79"/>
      <c r="AY1408" s="79"/>
      <c r="AZ1408" s="64"/>
      <c r="BA1408" s="65"/>
      <c r="BB1408" s="65"/>
      <c r="BC1408" s="65"/>
      <c r="BD1408" s="66"/>
      <c r="BE1408" s="67"/>
      <c r="BF1408" s="67"/>
      <c r="BG1408" s="67"/>
      <c r="BH1408" s="73"/>
      <c r="BI1408" s="74"/>
      <c r="BJ1408" s="74"/>
      <c r="BK1408" s="74"/>
      <c r="BL1408" s="68"/>
      <c r="BM1408" s="68"/>
      <c r="BN1408" s="68"/>
      <c r="BO1408" s="68"/>
      <c r="BP1408" s="69"/>
      <c r="BQ1408" s="69"/>
      <c r="BR1408" s="69"/>
      <c r="BS1408" s="69"/>
      <c r="BT1408" s="75"/>
      <c r="BU1408" s="75"/>
      <c r="BV1408" s="75"/>
      <c r="BW1408" s="75"/>
      <c r="BX1408" s="219"/>
      <c r="BY1408" s="264"/>
      <c r="BZ1408" s="264"/>
      <c r="CA1408" s="257"/>
      <c r="CB1408" s="238"/>
      <c r="CC1408" s="238"/>
      <c r="CD1408" s="238"/>
      <c r="CE1408" s="266"/>
      <c r="CF1408" s="49"/>
    </row>
    <row r="1409" spans="1:84" s="62" customFormat="1">
      <c r="A1409" s="49"/>
      <c r="B1409" s="2"/>
      <c r="C1409" s="2"/>
      <c r="D1409" s="49"/>
      <c r="E1409" s="49"/>
      <c r="F1409" s="93"/>
      <c r="G1409" s="85"/>
      <c r="H1409" s="49"/>
      <c r="I1409" s="49"/>
      <c r="J1409" s="2"/>
      <c r="K1409" s="49"/>
      <c r="L1409" s="2"/>
      <c r="M1409" s="72"/>
      <c r="N1409" s="72"/>
      <c r="O1409" s="241"/>
      <c r="P1409" s="54"/>
      <c r="Q1409" s="55"/>
      <c r="R1409" s="55"/>
      <c r="S1409" s="55"/>
      <c r="T1409" s="56"/>
      <c r="U1409" s="57"/>
      <c r="V1409" s="57"/>
      <c r="W1409" s="57"/>
      <c r="X1409" s="58"/>
      <c r="Y1409" s="59"/>
      <c r="Z1409" s="59"/>
      <c r="AA1409" s="59"/>
      <c r="AB1409" s="77"/>
      <c r="AC1409" s="60"/>
      <c r="AD1409" s="60"/>
      <c r="AE1409" s="60"/>
      <c r="AF1409" s="61"/>
      <c r="AG1409" s="61"/>
      <c r="AH1409" s="61"/>
      <c r="AI1409" s="61"/>
      <c r="AJ1409" s="200"/>
      <c r="AK1409" s="201"/>
      <c r="AL1409" s="201"/>
      <c r="AM1409" s="201"/>
      <c r="AO1409" s="63"/>
      <c r="AP1409" s="63"/>
      <c r="AQ1409" s="63"/>
      <c r="AR1409" s="77"/>
      <c r="AS1409" s="60"/>
      <c r="AT1409" s="60"/>
      <c r="AU1409" s="60"/>
      <c r="AV1409" s="78"/>
      <c r="AW1409" s="79"/>
      <c r="AX1409" s="79"/>
      <c r="AY1409" s="79"/>
      <c r="AZ1409" s="64"/>
      <c r="BA1409" s="65"/>
      <c r="BB1409" s="65"/>
      <c r="BC1409" s="65"/>
      <c r="BD1409" s="66"/>
      <c r="BE1409" s="67"/>
      <c r="BF1409" s="67"/>
      <c r="BG1409" s="67"/>
      <c r="BH1409" s="73"/>
      <c r="BI1409" s="74"/>
      <c r="BJ1409" s="74"/>
      <c r="BK1409" s="74"/>
      <c r="BL1409" s="68"/>
      <c r="BM1409" s="68"/>
      <c r="BN1409" s="68"/>
      <c r="BO1409" s="68"/>
      <c r="BP1409" s="69"/>
      <c r="BQ1409" s="69"/>
      <c r="BR1409" s="69"/>
      <c r="BS1409" s="69"/>
      <c r="BT1409" s="75"/>
      <c r="BU1409" s="75"/>
      <c r="BV1409" s="75"/>
      <c r="BW1409" s="75"/>
      <c r="BX1409" s="219"/>
      <c r="BY1409" s="264"/>
      <c r="BZ1409" s="264"/>
      <c r="CA1409" s="257"/>
      <c r="CB1409" s="238"/>
      <c r="CC1409" s="238"/>
      <c r="CD1409" s="238"/>
      <c r="CE1409" s="266"/>
      <c r="CF1409" s="49"/>
    </row>
    <row r="1410" spans="1:84" s="62" customFormat="1">
      <c r="A1410" s="49"/>
      <c r="B1410" s="2"/>
      <c r="C1410" s="2"/>
      <c r="D1410" s="49"/>
      <c r="E1410" s="49"/>
      <c r="F1410" s="93"/>
      <c r="G1410" s="85"/>
      <c r="H1410" s="49"/>
      <c r="I1410" s="49"/>
      <c r="J1410" s="2"/>
      <c r="K1410" s="49"/>
      <c r="L1410" s="2"/>
      <c r="M1410" s="72"/>
      <c r="N1410" s="72"/>
      <c r="O1410" s="241"/>
      <c r="P1410" s="54"/>
      <c r="Q1410" s="55"/>
      <c r="R1410" s="55"/>
      <c r="S1410" s="55"/>
      <c r="T1410" s="56"/>
      <c r="U1410" s="57"/>
      <c r="V1410" s="57"/>
      <c r="W1410" s="57"/>
      <c r="X1410" s="58"/>
      <c r="Y1410" s="59"/>
      <c r="Z1410" s="59"/>
      <c r="AA1410" s="59"/>
      <c r="AB1410" s="77"/>
      <c r="AC1410" s="60"/>
      <c r="AD1410" s="60"/>
      <c r="AE1410" s="60"/>
      <c r="AF1410" s="61"/>
      <c r="AG1410" s="61"/>
      <c r="AH1410" s="61"/>
      <c r="AI1410" s="61"/>
      <c r="AJ1410" s="200"/>
      <c r="AK1410" s="201"/>
      <c r="AL1410" s="201"/>
      <c r="AM1410" s="201"/>
      <c r="AO1410" s="63"/>
      <c r="AP1410" s="63"/>
      <c r="AQ1410" s="63"/>
      <c r="AR1410" s="77"/>
      <c r="AS1410" s="60"/>
      <c r="AT1410" s="60"/>
      <c r="AU1410" s="60"/>
      <c r="AV1410" s="78"/>
      <c r="AW1410" s="79"/>
      <c r="AX1410" s="79"/>
      <c r="AY1410" s="79"/>
      <c r="AZ1410" s="64"/>
      <c r="BA1410" s="65"/>
      <c r="BB1410" s="65"/>
      <c r="BC1410" s="65"/>
      <c r="BD1410" s="66"/>
      <c r="BE1410" s="67"/>
      <c r="BF1410" s="67"/>
      <c r="BG1410" s="67"/>
      <c r="BH1410" s="73"/>
      <c r="BI1410" s="74"/>
      <c r="BJ1410" s="74"/>
      <c r="BK1410" s="74"/>
      <c r="BL1410" s="68"/>
      <c r="BM1410" s="68"/>
      <c r="BN1410" s="68"/>
      <c r="BO1410" s="68"/>
      <c r="BP1410" s="69"/>
      <c r="BQ1410" s="69"/>
      <c r="BR1410" s="69"/>
      <c r="BS1410" s="69"/>
      <c r="BT1410" s="75"/>
      <c r="BU1410" s="75"/>
      <c r="BV1410" s="75"/>
      <c r="BW1410" s="75"/>
      <c r="BX1410" s="219"/>
      <c r="BY1410" s="264"/>
      <c r="BZ1410" s="264"/>
      <c r="CA1410" s="257"/>
      <c r="CB1410" s="238"/>
      <c r="CC1410" s="238"/>
      <c r="CD1410" s="238"/>
      <c r="CE1410" s="266"/>
      <c r="CF1410" s="49"/>
    </row>
    <row r="1411" spans="1:84" s="62" customFormat="1">
      <c r="A1411" s="49"/>
      <c r="B1411" s="2"/>
      <c r="C1411" s="2"/>
      <c r="D1411" s="49"/>
      <c r="E1411" s="49"/>
      <c r="F1411" s="93"/>
      <c r="G1411" s="85"/>
      <c r="H1411" s="49"/>
      <c r="I1411" s="49"/>
      <c r="J1411" s="2"/>
      <c r="K1411" s="49"/>
      <c r="L1411" s="2"/>
      <c r="M1411" s="72"/>
      <c r="N1411" s="72"/>
      <c r="O1411" s="241"/>
      <c r="P1411" s="54"/>
      <c r="Q1411" s="55"/>
      <c r="R1411" s="55"/>
      <c r="S1411" s="55"/>
      <c r="T1411" s="56"/>
      <c r="U1411" s="57"/>
      <c r="V1411" s="57"/>
      <c r="W1411" s="57"/>
      <c r="X1411" s="58"/>
      <c r="Y1411" s="59"/>
      <c r="Z1411" s="59"/>
      <c r="AA1411" s="59"/>
      <c r="AB1411" s="77"/>
      <c r="AC1411" s="60"/>
      <c r="AD1411" s="60"/>
      <c r="AE1411" s="60"/>
      <c r="AF1411" s="61"/>
      <c r="AG1411" s="61"/>
      <c r="AH1411" s="61"/>
      <c r="AI1411" s="61"/>
      <c r="AJ1411" s="200"/>
      <c r="AK1411" s="201"/>
      <c r="AL1411" s="201"/>
      <c r="AM1411" s="201"/>
      <c r="AO1411" s="63"/>
      <c r="AP1411" s="63"/>
      <c r="AQ1411" s="63"/>
      <c r="AR1411" s="77"/>
      <c r="AS1411" s="60"/>
      <c r="AT1411" s="60"/>
      <c r="AU1411" s="60"/>
      <c r="AV1411" s="78"/>
      <c r="AW1411" s="79"/>
      <c r="AX1411" s="79"/>
      <c r="AY1411" s="79"/>
      <c r="AZ1411" s="64"/>
      <c r="BA1411" s="65"/>
      <c r="BB1411" s="65"/>
      <c r="BC1411" s="65"/>
      <c r="BD1411" s="66"/>
      <c r="BE1411" s="67"/>
      <c r="BF1411" s="67"/>
      <c r="BG1411" s="67"/>
      <c r="BH1411" s="73"/>
      <c r="BI1411" s="74"/>
      <c r="BJ1411" s="74"/>
      <c r="BK1411" s="74"/>
      <c r="BL1411" s="68"/>
      <c r="BM1411" s="68"/>
      <c r="BN1411" s="68"/>
      <c r="BO1411" s="68"/>
      <c r="BP1411" s="69"/>
      <c r="BQ1411" s="69"/>
      <c r="BR1411" s="69"/>
      <c r="BS1411" s="69"/>
      <c r="BT1411" s="75"/>
      <c r="BU1411" s="75"/>
      <c r="BV1411" s="75"/>
      <c r="BW1411" s="75"/>
      <c r="BX1411" s="219"/>
      <c r="BY1411" s="264"/>
      <c r="BZ1411" s="264"/>
      <c r="CA1411" s="257"/>
      <c r="CB1411" s="238"/>
      <c r="CC1411" s="238"/>
      <c r="CD1411" s="238"/>
      <c r="CE1411" s="266"/>
      <c r="CF1411" s="49"/>
    </row>
    <row r="1412" spans="1:84" s="62" customFormat="1">
      <c r="A1412" s="49"/>
      <c r="B1412" s="2"/>
      <c r="C1412" s="2"/>
      <c r="D1412" s="49"/>
      <c r="E1412" s="49"/>
      <c r="F1412" s="93"/>
      <c r="G1412" s="85"/>
      <c r="H1412" s="49"/>
      <c r="I1412" s="49"/>
      <c r="J1412" s="2"/>
      <c r="K1412" s="49"/>
      <c r="L1412" s="2"/>
      <c r="M1412" s="72"/>
      <c r="N1412" s="72"/>
      <c r="O1412" s="241"/>
      <c r="P1412" s="54"/>
      <c r="Q1412" s="55"/>
      <c r="R1412" s="55"/>
      <c r="S1412" s="55"/>
      <c r="T1412" s="56"/>
      <c r="U1412" s="57"/>
      <c r="V1412" s="57"/>
      <c r="W1412" s="57"/>
      <c r="X1412" s="58"/>
      <c r="Y1412" s="59"/>
      <c r="Z1412" s="59"/>
      <c r="AA1412" s="59"/>
      <c r="AB1412" s="77"/>
      <c r="AC1412" s="60"/>
      <c r="AD1412" s="60"/>
      <c r="AE1412" s="60"/>
      <c r="AF1412" s="61"/>
      <c r="AG1412" s="61"/>
      <c r="AH1412" s="61"/>
      <c r="AI1412" s="61"/>
      <c r="AJ1412" s="200"/>
      <c r="AK1412" s="201"/>
      <c r="AL1412" s="201"/>
      <c r="AM1412" s="201"/>
      <c r="AO1412" s="63"/>
      <c r="AP1412" s="63"/>
      <c r="AQ1412" s="63"/>
      <c r="AR1412" s="77"/>
      <c r="AS1412" s="60"/>
      <c r="AT1412" s="60"/>
      <c r="AU1412" s="60"/>
      <c r="AV1412" s="78"/>
      <c r="AW1412" s="79"/>
      <c r="AX1412" s="79"/>
      <c r="AY1412" s="79"/>
      <c r="AZ1412" s="64"/>
      <c r="BA1412" s="65"/>
      <c r="BB1412" s="65"/>
      <c r="BC1412" s="65"/>
      <c r="BD1412" s="66"/>
      <c r="BE1412" s="67"/>
      <c r="BF1412" s="67"/>
      <c r="BG1412" s="67"/>
      <c r="BH1412" s="73"/>
      <c r="BI1412" s="74"/>
      <c r="BJ1412" s="74"/>
      <c r="BK1412" s="74"/>
      <c r="BL1412" s="68"/>
      <c r="BM1412" s="68"/>
      <c r="BN1412" s="68"/>
      <c r="BO1412" s="68"/>
      <c r="BP1412" s="69"/>
      <c r="BQ1412" s="69"/>
      <c r="BR1412" s="69"/>
      <c r="BS1412" s="69"/>
      <c r="BT1412" s="75"/>
      <c r="BU1412" s="75"/>
      <c r="BV1412" s="75"/>
      <c r="BW1412" s="75"/>
      <c r="BX1412" s="219"/>
      <c r="BY1412" s="264"/>
      <c r="BZ1412" s="264"/>
      <c r="CA1412" s="257"/>
      <c r="CB1412" s="238"/>
      <c r="CC1412" s="238"/>
      <c r="CD1412" s="238"/>
      <c r="CE1412" s="266"/>
      <c r="CF1412" s="49"/>
    </row>
    <row r="1413" spans="1:84" s="62" customFormat="1">
      <c r="A1413" s="49"/>
      <c r="B1413" s="2"/>
      <c r="C1413" s="2"/>
      <c r="D1413" s="49"/>
      <c r="E1413" s="49"/>
      <c r="F1413" s="93"/>
      <c r="G1413" s="85"/>
      <c r="H1413" s="49"/>
      <c r="I1413" s="49"/>
      <c r="J1413" s="2"/>
      <c r="K1413" s="49"/>
      <c r="L1413" s="2"/>
      <c r="M1413" s="72"/>
      <c r="N1413" s="72"/>
      <c r="O1413" s="241"/>
      <c r="P1413" s="54"/>
      <c r="Q1413" s="55"/>
      <c r="R1413" s="55"/>
      <c r="S1413" s="55"/>
      <c r="T1413" s="56"/>
      <c r="U1413" s="57"/>
      <c r="V1413" s="57"/>
      <c r="W1413" s="57"/>
      <c r="X1413" s="58"/>
      <c r="Y1413" s="59"/>
      <c r="Z1413" s="59"/>
      <c r="AA1413" s="59"/>
      <c r="AB1413" s="77"/>
      <c r="AC1413" s="60"/>
      <c r="AD1413" s="60"/>
      <c r="AE1413" s="60"/>
      <c r="AF1413" s="61"/>
      <c r="AG1413" s="61"/>
      <c r="AH1413" s="61"/>
      <c r="AI1413" s="61"/>
      <c r="AJ1413" s="200"/>
      <c r="AK1413" s="201"/>
      <c r="AL1413" s="201"/>
      <c r="AM1413" s="201"/>
      <c r="AO1413" s="63"/>
      <c r="AP1413" s="63"/>
      <c r="AQ1413" s="63"/>
      <c r="AR1413" s="77"/>
      <c r="AS1413" s="60"/>
      <c r="AT1413" s="60"/>
      <c r="AU1413" s="60"/>
      <c r="AV1413" s="78"/>
      <c r="AW1413" s="79"/>
      <c r="AX1413" s="79"/>
      <c r="AY1413" s="79"/>
      <c r="AZ1413" s="64"/>
      <c r="BA1413" s="65"/>
      <c r="BB1413" s="65"/>
      <c r="BC1413" s="65"/>
      <c r="BD1413" s="66"/>
      <c r="BE1413" s="67"/>
      <c r="BF1413" s="67"/>
      <c r="BG1413" s="67"/>
      <c r="BH1413" s="73"/>
      <c r="BI1413" s="74"/>
      <c r="BJ1413" s="74"/>
      <c r="BK1413" s="74"/>
      <c r="BL1413" s="68"/>
      <c r="BM1413" s="68"/>
      <c r="BN1413" s="68"/>
      <c r="BO1413" s="68"/>
      <c r="BP1413" s="69"/>
      <c r="BQ1413" s="69"/>
      <c r="BR1413" s="69"/>
      <c r="BS1413" s="69"/>
      <c r="BT1413" s="75"/>
      <c r="BU1413" s="75"/>
      <c r="BV1413" s="75"/>
      <c r="BW1413" s="75"/>
      <c r="BX1413" s="219"/>
      <c r="BY1413" s="264"/>
      <c r="BZ1413" s="264"/>
      <c r="CA1413" s="257"/>
      <c r="CB1413" s="238"/>
      <c r="CC1413" s="238"/>
      <c r="CD1413" s="238"/>
      <c r="CE1413" s="266"/>
      <c r="CF1413" s="49"/>
    </row>
    <row r="1414" spans="1:84" s="62" customFormat="1">
      <c r="A1414" s="49"/>
      <c r="B1414" s="2"/>
      <c r="C1414" s="2"/>
      <c r="D1414" s="49"/>
      <c r="E1414" s="49"/>
      <c r="F1414" s="93"/>
      <c r="G1414" s="85"/>
      <c r="H1414" s="49"/>
      <c r="I1414" s="49"/>
      <c r="J1414" s="2"/>
      <c r="K1414" s="49"/>
      <c r="L1414" s="2"/>
      <c r="M1414" s="72"/>
      <c r="N1414" s="72"/>
      <c r="O1414" s="241"/>
      <c r="P1414" s="54"/>
      <c r="Q1414" s="55"/>
      <c r="R1414" s="55"/>
      <c r="S1414" s="55"/>
      <c r="T1414" s="56"/>
      <c r="U1414" s="57"/>
      <c r="V1414" s="57"/>
      <c r="W1414" s="57"/>
      <c r="X1414" s="58"/>
      <c r="Y1414" s="59"/>
      <c r="Z1414" s="59"/>
      <c r="AA1414" s="59"/>
      <c r="AB1414" s="77"/>
      <c r="AC1414" s="60"/>
      <c r="AD1414" s="60"/>
      <c r="AE1414" s="60"/>
      <c r="AF1414" s="61"/>
      <c r="AG1414" s="61"/>
      <c r="AH1414" s="61"/>
      <c r="AI1414" s="61"/>
      <c r="AJ1414" s="200"/>
      <c r="AK1414" s="201"/>
      <c r="AL1414" s="201"/>
      <c r="AM1414" s="201"/>
      <c r="AO1414" s="63"/>
      <c r="AP1414" s="63"/>
      <c r="AQ1414" s="63"/>
      <c r="AR1414" s="77"/>
      <c r="AS1414" s="60"/>
      <c r="AT1414" s="60"/>
      <c r="AU1414" s="60"/>
      <c r="AV1414" s="78"/>
      <c r="AW1414" s="79"/>
      <c r="AX1414" s="79"/>
      <c r="AY1414" s="79"/>
      <c r="AZ1414" s="64"/>
      <c r="BA1414" s="65"/>
      <c r="BB1414" s="65"/>
      <c r="BC1414" s="65"/>
      <c r="BD1414" s="66"/>
      <c r="BE1414" s="67"/>
      <c r="BF1414" s="67"/>
      <c r="BG1414" s="67"/>
      <c r="BH1414" s="73"/>
      <c r="BI1414" s="74"/>
      <c r="BJ1414" s="74"/>
      <c r="BK1414" s="74"/>
      <c r="BL1414" s="68"/>
      <c r="BM1414" s="68"/>
      <c r="BN1414" s="68"/>
      <c r="BO1414" s="68"/>
      <c r="BP1414" s="69"/>
      <c r="BQ1414" s="69"/>
      <c r="BR1414" s="69"/>
      <c r="BS1414" s="69"/>
      <c r="BT1414" s="75"/>
      <c r="BU1414" s="75"/>
      <c r="BV1414" s="75"/>
      <c r="BW1414" s="75"/>
      <c r="BX1414" s="219"/>
      <c r="BY1414" s="264"/>
      <c r="BZ1414" s="264"/>
      <c r="CA1414" s="257"/>
      <c r="CB1414" s="238"/>
      <c r="CC1414" s="238"/>
      <c r="CD1414" s="238"/>
      <c r="CE1414" s="266"/>
      <c r="CF1414" s="49"/>
    </row>
    <row r="1415" spans="1:84" s="62" customFormat="1">
      <c r="A1415" s="49"/>
      <c r="B1415" s="2"/>
      <c r="C1415" s="2"/>
      <c r="D1415" s="49"/>
      <c r="E1415" s="49"/>
      <c r="F1415" s="93"/>
      <c r="G1415" s="85"/>
      <c r="H1415" s="49"/>
      <c r="I1415" s="49"/>
      <c r="J1415" s="2"/>
      <c r="K1415" s="49"/>
      <c r="L1415" s="2"/>
      <c r="M1415" s="72"/>
      <c r="N1415" s="72"/>
      <c r="O1415" s="241"/>
      <c r="P1415" s="54"/>
      <c r="Q1415" s="55"/>
      <c r="R1415" s="55"/>
      <c r="S1415" s="55"/>
      <c r="T1415" s="56"/>
      <c r="U1415" s="57"/>
      <c r="V1415" s="57"/>
      <c r="W1415" s="57"/>
      <c r="X1415" s="58"/>
      <c r="Y1415" s="59"/>
      <c r="Z1415" s="59"/>
      <c r="AA1415" s="59"/>
      <c r="AB1415" s="77"/>
      <c r="AC1415" s="60"/>
      <c r="AD1415" s="60"/>
      <c r="AE1415" s="60"/>
      <c r="AF1415" s="61"/>
      <c r="AG1415" s="61"/>
      <c r="AH1415" s="61"/>
      <c r="AI1415" s="61"/>
      <c r="AJ1415" s="200"/>
      <c r="AK1415" s="201"/>
      <c r="AL1415" s="201"/>
      <c r="AM1415" s="201"/>
      <c r="AO1415" s="63"/>
      <c r="AP1415" s="63"/>
      <c r="AQ1415" s="63"/>
      <c r="AR1415" s="77"/>
      <c r="AS1415" s="60"/>
      <c r="AT1415" s="60"/>
      <c r="AU1415" s="60"/>
      <c r="AV1415" s="78"/>
      <c r="AW1415" s="79"/>
      <c r="AX1415" s="79"/>
      <c r="AY1415" s="79"/>
      <c r="AZ1415" s="64"/>
      <c r="BA1415" s="65"/>
      <c r="BB1415" s="65"/>
      <c r="BC1415" s="65"/>
      <c r="BD1415" s="66"/>
      <c r="BE1415" s="67"/>
      <c r="BF1415" s="67"/>
      <c r="BG1415" s="67"/>
      <c r="BH1415" s="73"/>
      <c r="BI1415" s="74"/>
      <c r="BJ1415" s="74"/>
      <c r="BK1415" s="74"/>
      <c r="BL1415" s="68"/>
      <c r="BM1415" s="68"/>
      <c r="BN1415" s="68"/>
      <c r="BO1415" s="68"/>
      <c r="BP1415" s="69"/>
      <c r="BQ1415" s="69"/>
      <c r="BR1415" s="69"/>
      <c r="BS1415" s="69"/>
      <c r="BT1415" s="75"/>
      <c r="BU1415" s="75"/>
      <c r="BV1415" s="75"/>
      <c r="BW1415" s="75"/>
      <c r="BX1415" s="219"/>
      <c r="BY1415" s="264"/>
      <c r="BZ1415" s="264"/>
      <c r="CA1415" s="257"/>
      <c r="CB1415" s="238"/>
      <c r="CC1415" s="238"/>
      <c r="CD1415" s="238"/>
      <c r="CE1415" s="266"/>
      <c r="CF1415" s="49"/>
    </row>
    <row r="1416" spans="1:84" s="62" customFormat="1">
      <c r="A1416" s="49"/>
      <c r="B1416" s="2"/>
      <c r="C1416" s="2"/>
      <c r="D1416" s="49"/>
      <c r="E1416" s="49"/>
      <c r="F1416" s="93"/>
      <c r="G1416" s="85"/>
      <c r="H1416" s="49"/>
      <c r="I1416" s="49"/>
      <c r="J1416" s="2"/>
      <c r="K1416" s="49"/>
      <c r="L1416" s="2"/>
      <c r="M1416" s="72"/>
      <c r="N1416" s="72"/>
      <c r="O1416" s="241"/>
      <c r="P1416" s="54"/>
      <c r="Q1416" s="55"/>
      <c r="R1416" s="55"/>
      <c r="S1416" s="55"/>
      <c r="T1416" s="56"/>
      <c r="U1416" s="57"/>
      <c r="V1416" s="57"/>
      <c r="W1416" s="57"/>
      <c r="X1416" s="58"/>
      <c r="Y1416" s="59"/>
      <c r="Z1416" s="59"/>
      <c r="AA1416" s="59"/>
      <c r="AB1416" s="77"/>
      <c r="AC1416" s="60"/>
      <c r="AD1416" s="60"/>
      <c r="AE1416" s="60"/>
      <c r="AF1416" s="61"/>
      <c r="AG1416" s="61"/>
      <c r="AH1416" s="61"/>
      <c r="AI1416" s="61"/>
      <c r="AJ1416" s="200"/>
      <c r="AK1416" s="201"/>
      <c r="AL1416" s="201"/>
      <c r="AM1416" s="201"/>
      <c r="AO1416" s="63"/>
      <c r="AP1416" s="63"/>
      <c r="AQ1416" s="63"/>
      <c r="AR1416" s="77"/>
      <c r="AS1416" s="60"/>
      <c r="AT1416" s="60"/>
      <c r="AU1416" s="60"/>
      <c r="AV1416" s="78"/>
      <c r="AW1416" s="79"/>
      <c r="AX1416" s="79"/>
      <c r="AY1416" s="79"/>
      <c r="AZ1416" s="64"/>
      <c r="BA1416" s="65"/>
      <c r="BB1416" s="65"/>
      <c r="BC1416" s="65"/>
      <c r="BD1416" s="66"/>
      <c r="BE1416" s="67"/>
      <c r="BF1416" s="67"/>
      <c r="BG1416" s="67"/>
      <c r="BH1416" s="73"/>
      <c r="BI1416" s="74"/>
      <c r="BJ1416" s="74"/>
      <c r="BK1416" s="74"/>
      <c r="BL1416" s="68"/>
      <c r="BM1416" s="68"/>
      <c r="BN1416" s="68"/>
      <c r="BO1416" s="68"/>
      <c r="BP1416" s="69"/>
      <c r="BQ1416" s="69"/>
      <c r="BR1416" s="69"/>
      <c r="BS1416" s="69"/>
      <c r="BT1416" s="75"/>
      <c r="BU1416" s="75"/>
      <c r="BV1416" s="75"/>
      <c r="BW1416" s="75"/>
      <c r="BX1416" s="219"/>
      <c r="BY1416" s="264"/>
      <c r="BZ1416" s="264"/>
      <c r="CA1416" s="257"/>
      <c r="CB1416" s="238"/>
      <c r="CC1416" s="238"/>
      <c r="CD1416" s="238"/>
      <c r="CE1416" s="266"/>
      <c r="CF1416" s="49"/>
    </row>
    <row r="1417" spans="1:84" s="62" customFormat="1">
      <c r="A1417" s="49"/>
      <c r="B1417" s="2"/>
      <c r="C1417" s="2"/>
      <c r="D1417" s="49"/>
      <c r="E1417" s="49"/>
      <c r="F1417" s="93"/>
      <c r="G1417" s="85"/>
      <c r="H1417" s="49"/>
      <c r="I1417" s="49"/>
      <c r="J1417" s="2"/>
      <c r="K1417" s="49"/>
      <c r="L1417" s="2"/>
      <c r="M1417" s="72"/>
      <c r="N1417" s="72"/>
      <c r="O1417" s="241"/>
      <c r="P1417" s="54"/>
      <c r="Q1417" s="55"/>
      <c r="R1417" s="55"/>
      <c r="S1417" s="55"/>
      <c r="T1417" s="56"/>
      <c r="U1417" s="57"/>
      <c r="V1417" s="57"/>
      <c r="W1417" s="57"/>
      <c r="X1417" s="58"/>
      <c r="Y1417" s="59"/>
      <c r="Z1417" s="59"/>
      <c r="AA1417" s="59"/>
      <c r="AB1417" s="77"/>
      <c r="AC1417" s="60"/>
      <c r="AD1417" s="60"/>
      <c r="AE1417" s="60"/>
      <c r="AF1417" s="61"/>
      <c r="AG1417" s="61"/>
      <c r="AH1417" s="61"/>
      <c r="AI1417" s="61"/>
      <c r="AJ1417" s="200"/>
      <c r="AK1417" s="201"/>
      <c r="AL1417" s="201"/>
      <c r="AM1417" s="201"/>
      <c r="AO1417" s="63"/>
      <c r="AP1417" s="63"/>
      <c r="AQ1417" s="63"/>
      <c r="AR1417" s="77"/>
      <c r="AS1417" s="60"/>
      <c r="AT1417" s="60"/>
      <c r="AU1417" s="60"/>
      <c r="AV1417" s="78"/>
      <c r="AW1417" s="79"/>
      <c r="AX1417" s="79"/>
      <c r="AY1417" s="79"/>
      <c r="AZ1417" s="64"/>
      <c r="BA1417" s="65"/>
      <c r="BB1417" s="65"/>
      <c r="BC1417" s="65"/>
      <c r="BD1417" s="66"/>
      <c r="BE1417" s="67"/>
      <c r="BF1417" s="67"/>
      <c r="BG1417" s="67"/>
      <c r="BH1417" s="73"/>
      <c r="BI1417" s="74"/>
      <c r="BJ1417" s="74"/>
      <c r="BK1417" s="74"/>
      <c r="BL1417" s="68"/>
      <c r="BM1417" s="68"/>
      <c r="BN1417" s="68"/>
      <c r="BO1417" s="68"/>
      <c r="BP1417" s="69"/>
      <c r="BQ1417" s="69"/>
      <c r="BR1417" s="69"/>
      <c r="BS1417" s="69"/>
      <c r="BT1417" s="75"/>
      <c r="BU1417" s="75"/>
      <c r="BV1417" s="75"/>
      <c r="BW1417" s="75"/>
      <c r="BX1417" s="219"/>
      <c r="BY1417" s="264"/>
      <c r="BZ1417" s="264"/>
      <c r="CA1417" s="257"/>
      <c r="CB1417" s="238"/>
      <c r="CC1417" s="238"/>
      <c r="CD1417" s="238"/>
      <c r="CE1417" s="266"/>
      <c r="CF1417" s="49"/>
    </row>
    <row r="1418" spans="1:84" s="62" customFormat="1">
      <c r="A1418" s="49"/>
      <c r="B1418" s="2"/>
      <c r="C1418" s="2"/>
      <c r="D1418" s="49"/>
      <c r="E1418" s="49"/>
      <c r="F1418" s="93"/>
      <c r="G1418" s="85"/>
      <c r="H1418" s="49"/>
      <c r="I1418" s="49"/>
      <c r="J1418" s="2"/>
      <c r="K1418" s="49"/>
      <c r="L1418" s="2"/>
      <c r="M1418" s="72"/>
      <c r="N1418" s="72"/>
      <c r="O1418" s="241"/>
      <c r="P1418" s="54"/>
      <c r="Q1418" s="55"/>
      <c r="R1418" s="55"/>
      <c r="S1418" s="55"/>
      <c r="T1418" s="56"/>
      <c r="U1418" s="57"/>
      <c r="V1418" s="57"/>
      <c r="W1418" s="57"/>
      <c r="X1418" s="58"/>
      <c r="Y1418" s="59"/>
      <c r="Z1418" s="59"/>
      <c r="AA1418" s="59"/>
      <c r="AB1418" s="77"/>
      <c r="AC1418" s="60"/>
      <c r="AD1418" s="60"/>
      <c r="AE1418" s="60"/>
      <c r="AF1418" s="61"/>
      <c r="AG1418" s="61"/>
      <c r="AH1418" s="61"/>
      <c r="AI1418" s="61"/>
      <c r="AJ1418" s="200"/>
      <c r="AK1418" s="201"/>
      <c r="AL1418" s="201"/>
      <c r="AM1418" s="201"/>
      <c r="AO1418" s="63"/>
      <c r="AP1418" s="63"/>
      <c r="AQ1418" s="63"/>
      <c r="AR1418" s="77"/>
      <c r="AS1418" s="60"/>
      <c r="AT1418" s="60"/>
      <c r="AU1418" s="60"/>
      <c r="AV1418" s="78"/>
      <c r="AW1418" s="79"/>
      <c r="AX1418" s="79"/>
      <c r="AY1418" s="79"/>
      <c r="AZ1418" s="64"/>
      <c r="BA1418" s="65"/>
      <c r="BB1418" s="65"/>
      <c r="BC1418" s="65"/>
      <c r="BD1418" s="66"/>
      <c r="BE1418" s="67"/>
      <c r="BF1418" s="67"/>
      <c r="BG1418" s="67"/>
      <c r="BH1418" s="73"/>
      <c r="BI1418" s="74"/>
      <c r="BJ1418" s="74"/>
      <c r="BK1418" s="74"/>
      <c r="BL1418" s="68"/>
      <c r="BM1418" s="68"/>
      <c r="BN1418" s="68"/>
      <c r="BO1418" s="68"/>
      <c r="BP1418" s="69"/>
      <c r="BQ1418" s="69"/>
      <c r="BR1418" s="69"/>
      <c r="BS1418" s="69"/>
      <c r="BT1418" s="75"/>
      <c r="BU1418" s="75"/>
      <c r="BV1418" s="75"/>
      <c r="BW1418" s="75"/>
      <c r="BX1418" s="219"/>
      <c r="BY1418" s="264"/>
      <c r="BZ1418" s="264"/>
      <c r="CA1418" s="257"/>
      <c r="CB1418" s="238"/>
      <c r="CC1418" s="238"/>
      <c r="CD1418" s="238"/>
      <c r="CE1418" s="266"/>
      <c r="CF1418" s="49"/>
    </row>
    <row r="1419" spans="1:84" s="62" customFormat="1">
      <c r="A1419" s="49"/>
      <c r="B1419" s="2"/>
      <c r="C1419" s="2"/>
      <c r="D1419" s="49"/>
      <c r="E1419" s="49"/>
      <c r="F1419" s="93"/>
      <c r="G1419" s="85"/>
      <c r="H1419" s="49"/>
      <c r="I1419" s="49"/>
      <c r="J1419" s="2"/>
      <c r="K1419" s="49"/>
      <c r="L1419" s="2"/>
      <c r="M1419" s="72"/>
      <c r="N1419" s="72"/>
      <c r="O1419" s="241"/>
      <c r="P1419" s="54"/>
      <c r="Q1419" s="55"/>
      <c r="R1419" s="55"/>
      <c r="S1419" s="55"/>
      <c r="T1419" s="56"/>
      <c r="U1419" s="57"/>
      <c r="V1419" s="57"/>
      <c r="W1419" s="57"/>
      <c r="X1419" s="58"/>
      <c r="Y1419" s="59"/>
      <c r="Z1419" s="59"/>
      <c r="AA1419" s="59"/>
      <c r="AB1419" s="77"/>
      <c r="AC1419" s="60"/>
      <c r="AD1419" s="60"/>
      <c r="AE1419" s="60"/>
      <c r="AF1419" s="61"/>
      <c r="AG1419" s="61"/>
      <c r="AH1419" s="61"/>
      <c r="AI1419" s="61"/>
      <c r="AJ1419" s="200"/>
      <c r="AK1419" s="201"/>
      <c r="AL1419" s="201"/>
      <c r="AM1419" s="201"/>
      <c r="AO1419" s="63"/>
      <c r="AP1419" s="63"/>
      <c r="AQ1419" s="63"/>
      <c r="AR1419" s="77"/>
      <c r="AS1419" s="60"/>
      <c r="AT1419" s="60"/>
      <c r="AU1419" s="60"/>
      <c r="AV1419" s="78"/>
      <c r="AW1419" s="79"/>
      <c r="AX1419" s="79"/>
      <c r="AY1419" s="79"/>
      <c r="AZ1419" s="64"/>
      <c r="BA1419" s="65"/>
      <c r="BB1419" s="65"/>
      <c r="BC1419" s="65"/>
      <c r="BD1419" s="66"/>
      <c r="BE1419" s="67"/>
      <c r="BF1419" s="67"/>
      <c r="BG1419" s="67"/>
      <c r="BH1419" s="73"/>
      <c r="BI1419" s="74"/>
      <c r="BJ1419" s="74"/>
      <c r="BK1419" s="74"/>
      <c r="BL1419" s="68"/>
      <c r="BM1419" s="68"/>
      <c r="BN1419" s="68"/>
      <c r="BO1419" s="68"/>
      <c r="BP1419" s="69"/>
      <c r="BQ1419" s="69"/>
      <c r="BR1419" s="69"/>
      <c r="BS1419" s="69"/>
      <c r="BT1419" s="75"/>
      <c r="BU1419" s="75"/>
      <c r="BV1419" s="75"/>
      <c r="BW1419" s="75"/>
      <c r="BX1419" s="219"/>
      <c r="BY1419" s="264"/>
      <c r="BZ1419" s="264"/>
      <c r="CA1419" s="257"/>
      <c r="CB1419" s="238"/>
      <c r="CC1419" s="238"/>
      <c r="CD1419" s="238"/>
      <c r="CE1419" s="266"/>
      <c r="CF1419" s="49"/>
    </row>
    <row r="1420" spans="1:84" s="62" customFormat="1">
      <c r="A1420" s="49"/>
      <c r="B1420" s="2"/>
      <c r="C1420" s="2"/>
      <c r="D1420" s="49"/>
      <c r="E1420" s="49"/>
      <c r="F1420" s="93"/>
      <c r="G1420" s="85"/>
      <c r="H1420" s="49"/>
      <c r="I1420" s="49"/>
      <c r="J1420" s="2"/>
      <c r="K1420" s="49"/>
      <c r="L1420" s="2"/>
      <c r="M1420" s="72"/>
      <c r="N1420" s="72"/>
      <c r="O1420" s="241"/>
      <c r="P1420" s="54"/>
      <c r="Q1420" s="55"/>
      <c r="R1420" s="55"/>
      <c r="S1420" s="55"/>
      <c r="T1420" s="56"/>
      <c r="U1420" s="57"/>
      <c r="V1420" s="57"/>
      <c r="W1420" s="57"/>
      <c r="X1420" s="58"/>
      <c r="Y1420" s="59"/>
      <c r="Z1420" s="59"/>
      <c r="AA1420" s="59"/>
      <c r="AB1420" s="77"/>
      <c r="AC1420" s="60"/>
      <c r="AD1420" s="60"/>
      <c r="AE1420" s="60"/>
      <c r="AF1420" s="61"/>
      <c r="AG1420" s="61"/>
      <c r="AH1420" s="61"/>
      <c r="AI1420" s="61"/>
      <c r="AJ1420" s="200"/>
      <c r="AK1420" s="201"/>
      <c r="AL1420" s="201"/>
      <c r="AM1420" s="201"/>
      <c r="AO1420" s="63"/>
      <c r="AP1420" s="63"/>
      <c r="AQ1420" s="63"/>
      <c r="AR1420" s="77"/>
      <c r="AS1420" s="60"/>
      <c r="AT1420" s="60"/>
      <c r="AU1420" s="60"/>
      <c r="AV1420" s="78"/>
      <c r="AW1420" s="79"/>
      <c r="AX1420" s="79"/>
      <c r="AY1420" s="79"/>
      <c r="AZ1420" s="64"/>
      <c r="BA1420" s="65"/>
      <c r="BB1420" s="65"/>
      <c r="BC1420" s="65"/>
      <c r="BD1420" s="66"/>
      <c r="BE1420" s="67"/>
      <c r="BF1420" s="67"/>
      <c r="BG1420" s="67"/>
      <c r="BH1420" s="73"/>
      <c r="BI1420" s="74"/>
      <c r="BJ1420" s="74"/>
      <c r="BK1420" s="74"/>
      <c r="BL1420" s="68"/>
      <c r="BM1420" s="68"/>
      <c r="BN1420" s="68"/>
      <c r="BO1420" s="68"/>
      <c r="BP1420" s="69"/>
      <c r="BQ1420" s="69"/>
      <c r="BR1420" s="69"/>
      <c r="BS1420" s="69"/>
      <c r="BT1420" s="75"/>
      <c r="BU1420" s="75"/>
      <c r="BV1420" s="75"/>
      <c r="BW1420" s="75"/>
      <c r="BX1420" s="219"/>
      <c r="BY1420" s="264"/>
      <c r="BZ1420" s="264"/>
      <c r="CA1420" s="257"/>
      <c r="CB1420" s="238"/>
      <c r="CC1420" s="238"/>
      <c r="CD1420" s="238"/>
      <c r="CE1420" s="266"/>
      <c r="CF1420" s="49"/>
    </row>
    <row r="1421" spans="1:84" s="62" customFormat="1">
      <c r="A1421" s="49"/>
      <c r="B1421" s="2"/>
      <c r="C1421" s="2"/>
      <c r="D1421" s="49"/>
      <c r="E1421" s="49"/>
      <c r="F1421" s="93"/>
      <c r="G1421" s="85"/>
      <c r="H1421" s="49"/>
      <c r="I1421" s="49"/>
      <c r="J1421" s="2"/>
      <c r="K1421" s="49"/>
      <c r="L1421" s="2"/>
      <c r="M1421" s="72"/>
      <c r="N1421" s="72"/>
      <c r="O1421" s="241"/>
      <c r="P1421" s="54"/>
      <c r="Q1421" s="55"/>
      <c r="R1421" s="55"/>
      <c r="S1421" s="55"/>
      <c r="T1421" s="56"/>
      <c r="U1421" s="57"/>
      <c r="V1421" s="57"/>
      <c r="W1421" s="57"/>
      <c r="X1421" s="58"/>
      <c r="Y1421" s="59"/>
      <c r="Z1421" s="59"/>
      <c r="AA1421" s="59"/>
      <c r="AB1421" s="77"/>
      <c r="AC1421" s="60"/>
      <c r="AD1421" s="60"/>
      <c r="AE1421" s="60"/>
      <c r="AF1421" s="61"/>
      <c r="AG1421" s="61"/>
      <c r="AH1421" s="61"/>
      <c r="AI1421" s="61"/>
      <c r="AJ1421" s="200"/>
      <c r="AK1421" s="201"/>
      <c r="AL1421" s="201"/>
      <c r="AM1421" s="201"/>
      <c r="AO1421" s="63"/>
      <c r="AP1421" s="63"/>
      <c r="AQ1421" s="63"/>
      <c r="AR1421" s="77"/>
      <c r="AS1421" s="60"/>
      <c r="AT1421" s="60"/>
      <c r="AU1421" s="60"/>
      <c r="AV1421" s="78"/>
      <c r="AW1421" s="79"/>
      <c r="AX1421" s="79"/>
      <c r="AY1421" s="79"/>
      <c r="AZ1421" s="64"/>
      <c r="BA1421" s="65"/>
      <c r="BB1421" s="65"/>
      <c r="BC1421" s="65"/>
      <c r="BD1421" s="66"/>
      <c r="BE1421" s="67"/>
      <c r="BF1421" s="67"/>
      <c r="BG1421" s="67"/>
      <c r="BH1421" s="73"/>
      <c r="BI1421" s="74"/>
      <c r="BJ1421" s="74"/>
      <c r="BK1421" s="74"/>
      <c r="BL1421" s="68"/>
      <c r="BM1421" s="68"/>
      <c r="BN1421" s="68"/>
      <c r="BO1421" s="68"/>
      <c r="BP1421" s="69"/>
      <c r="BQ1421" s="69"/>
      <c r="BR1421" s="69"/>
      <c r="BS1421" s="69"/>
      <c r="BT1421" s="75"/>
      <c r="BU1421" s="75"/>
      <c r="BV1421" s="75"/>
      <c r="BW1421" s="75"/>
      <c r="BX1421" s="219"/>
      <c r="BY1421" s="264"/>
      <c r="BZ1421" s="264"/>
      <c r="CA1421" s="257"/>
      <c r="CB1421" s="238"/>
      <c r="CC1421" s="238"/>
      <c r="CD1421" s="238"/>
      <c r="CE1421" s="266"/>
      <c r="CF1421" s="49"/>
    </row>
    <row r="1422" spans="1:84" s="62" customFormat="1">
      <c r="A1422" s="49"/>
      <c r="B1422" s="2"/>
      <c r="C1422" s="2"/>
      <c r="D1422" s="49"/>
      <c r="E1422" s="49"/>
      <c r="F1422" s="93"/>
      <c r="G1422" s="85"/>
      <c r="H1422" s="49"/>
      <c r="I1422" s="49"/>
      <c r="J1422" s="2"/>
      <c r="K1422" s="49"/>
      <c r="L1422" s="2"/>
      <c r="M1422" s="72"/>
      <c r="N1422" s="72"/>
      <c r="O1422" s="241"/>
      <c r="P1422" s="54"/>
      <c r="Q1422" s="55"/>
      <c r="R1422" s="55"/>
      <c r="S1422" s="55"/>
      <c r="T1422" s="56"/>
      <c r="U1422" s="57"/>
      <c r="V1422" s="57"/>
      <c r="W1422" s="57"/>
      <c r="X1422" s="58"/>
      <c r="Y1422" s="59"/>
      <c r="Z1422" s="59"/>
      <c r="AA1422" s="59"/>
      <c r="AB1422" s="77"/>
      <c r="AC1422" s="60"/>
      <c r="AD1422" s="60"/>
      <c r="AE1422" s="60"/>
      <c r="AF1422" s="61"/>
      <c r="AG1422" s="61"/>
      <c r="AH1422" s="61"/>
      <c r="AI1422" s="61"/>
      <c r="AJ1422" s="200"/>
      <c r="AK1422" s="201"/>
      <c r="AL1422" s="201"/>
      <c r="AM1422" s="201"/>
      <c r="AO1422" s="63"/>
      <c r="AP1422" s="63"/>
      <c r="AQ1422" s="63"/>
      <c r="AR1422" s="77"/>
      <c r="AS1422" s="60"/>
      <c r="AT1422" s="60"/>
      <c r="AU1422" s="60"/>
      <c r="AV1422" s="78"/>
      <c r="AW1422" s="79"/>
      <c r="AX1422" s="79"/>
      <c r="AY1422" s="79"/>
      <c r="AZ1422" s="64"/>
      <c r="BA1422" s="65"/>
      <c r="BB1422" s="65"/>
      <c r="BC1422" s="65"/>
      <c r="BD1422" s="66"/>
      <c r="BE1422" s="67"/>
      <c r="BF1422" s="67"/>
      <c r="BG1422" s="67"/>
      <c r="BH1422" s="73"/>
      <c r="BI1422" s="74"/>
      <c r="BJ1422" s="74"/>
      <c r="BK1422" s="74"/>
      <c r="BL1422" s="68"/>
      <c r="BM1422" s="68"/>
      <c r="BN1422" s="68"/>
      <c r="BO1422" s="68"/>
      <c r="BP1422" s="69"/>
      <c r="BQ1422" s="69"/>
      <c r="BR1422" s="69"/>
      <c r="BS1422" s="69"/>
      <c r="BT1422" s="75"/>
      <c r="BU1422" s="75"/>
      <c r="BV1422" s="75"/>
      <c r="BW1422" s="75"/>
      <c r="BX1422" s="219"/>
      <c r="BY1422" s="264"/>
      <c r="BZ1422" s="264"/>
      <c r="CA1422" s="257"/>
      <c r="CB1422" s="238"/>
      <c r="CC1422" s="238"/>
      <c r="CD1422" s="238"/>
      <c r="CE1422" s="266"/>
      <c r="CF1422" s="49"/>
    </row>
    <row r="1423" spans="1:84" s="62" customFormat="1">
      <c r="A1423" s="49"/>
      <c r="B1423" s="2"/>
      <c r="C1423" s="2"/>
      <c r="D1423" s="49"/>
      <c r="E1423" s="49"/>
      <c r="F1423" s="93"/>
      <c r="G1423" s="85"/>
      <c r="H1423" s="49"/>
      <c r="I1423" s="49"/>
      <c r="J1423" s="2"/>
      <c r="K1423" s="49"/>
      <c r="L1423" s="2"/>
      <c r="M1423" s="72"/>
      <c r="N1423" s="72"/>
      <c r="O1423" s="241"/>
      <c r="P1423" s="54"/>
      <c r="Q1423" s="55"/>
      <c r="R1423" s="55"/>
      <c r="S1423" s="55"/>
      <c r="T1423" s="56"/>
      <c r="U1423" s="57"/>
      <c r="V1423" s="57"/>
      <c r="W1423" s="57"/>
      <c r="X1423" s="58"/>
      <c r="Y1423" s="59"/>
      <c r="Z1423" s="59"/>
      <c r="AA1423" s="59"/>
      <c r="AB1423" s="77"/>
      <c r="AC1423" s="60"/>
      <c r="AD1423" s="60"/>
      <c r="AE1423" s="60"/>
      <c r="AF1423" s="61"/>
      <c r="AG1423" s="61"/>
      <c r="AH1423" s="61"/>
      <c r="AI1423" s="61"/>
      <c r="AJ1423" s="200"/>
      <c r="AK1423" s="201"/>
      <c r="AL1423" s="201"/>
      <c r="AM1423" s="201"/>
      <c r="AO1423" s="63"/>
      <c r="AP1423" s="63"/>
      <c r="AQ1423" s="63"/>
      <c r="AR1423" s="77"/>
      <c r="AS1423" s="60"/>
      <c r="AT1423" s="60"/>
      <c r="AU1423" s="60"/>
      <c r="AV1423" s="78"/>
      <c r="AW1423" s="79"/>
      <c r="AX1423" s="79"/>
      <c r="AY1423" s="79"/>
      <c r="AZ1423" s="64"/>
      <c r="BA1423" s="65"/>
      <c r="BB1423" s="65"/>
      <c r="BC1423" s="65"/>
      <c r="BD1423" s="66"/>
      <c r="BE1423" s="67"/>
      <c r="BF1423" s="67"/>
      <c r="BG1423" s="67"/>
      <c r="BH1423" s="73"/>
      <c r="BI1423" s="74"/>
      <c r="BJ1423" s="74"/>
      <c r="BK1423" s="74"/>
      <c r="BL1423" s="68"/>
      <c r="BM1423" s="68"/>
      <c r="BN1423" s="68"/>
      <c r="BO1423" s="68"/>
      <c r="BP1423" s="69"/>
      <c r="BQ1423" s="69"/>
      <c r="BR1423" s="69"/>
      <c r="BS1423" s="69"/>
      <c r="BT1423" s="75"/>
      <c r="BU1423" s="75"/>
      <c r="BV1423" s="75"/>
      <c r="BW1423" s="75"/>
      <c r="BX1423" s="219"/>
      <c r="BY1423" s="264"/>
      <c r="BZ1423" s="264"/>
      <c r="CA1423" s="257"/>
      <c r="CB1423" s="238"/>
      <c r="CC1423" s="238"/>
      <c r="CD1423" s="238"/>
      <c r="CE1423" s="266"/>
      <c r="CF1423" s="49"/>
    </row>
    <row r="1424" spans="1:84" s="62" customFormat="1">
      <c r="A1424" s="49"/>
      <c r="B1424" s="2"/>
      <c r="C1424" s="2"/>
      <c r="D1424" s="49"/>
      <c r="E1424" s="49"/>
      <c r="F1424" s="93"/>
      <c r="G1424" s="85"/>
      <c r="H1424" s="49"/>
      <c r="I1424" s="49"/>
      <c r="J1424" s="2"/>
      <c r="K1424" s="49"/>
      <c r="L1424" s="2"/>
      <c r="M1424" s="72"/>
      <c r="N1424" s="72"/>
      <c r="O1424" s="241"/>
      <c r="P1424" s="54"/>
      <c r="Q1424" s="55"/>
      <c r="R1424" s="55"/>
      <c r="S1424" s="55"/>
      <c r="T1424" s="56"/>
      <c r="U1424" s="57"/>
      <c r="V1424" s="57"/>
      <c r="W1424" s="57"/>
      <c r="X1424" s="58"/>
      <c r="Y1424" s="59"/>
      <c r="Z1424" s="59"/>
      <c r="AA1424" s="59"/>
      <c r="AB1424" s="77"/>
      <c r="AC1424" s="60"/>
      <c r="AD1424" s="60"/>
      <c r="AE1424" s="60"/>
      <c r="AF1424" s="61"/>
      <c r="AG1424" s="61"/>
      <c r="AH1424" s="61"/>
      <c r="AI1424" s="61"/>
      <c r="AJ1424" s="200"/>
      <c r="AK1424" s="201"/>
      <c r="AL1424" s="201"/>
      <c r="AM1424" s="201"/>
      <c r="AO1424" s="63"/>
      <c r="AP1424" s="63"/>
      <c r="AQ1424" s="63"/>
      <c r="AR1424" s="77"/>
      <c r="AS1424" s="60"/>
      <c r="AT1424" s="60"/>
      <c r="AU1424" s="60"/>
      <c r="AV1424" s="78"/>
      <c r="AW1424" s="79"/>
      <c r="AX1424" s="79"/>
      <c r="AY1424" s="79"/>
      <c r="AZ1424" s="64"/>
      <c r="BA1424" s="65"/>
      <c r="BB1424" s="65"/>
      <c r="BC1424" s="65"/>
      <c r="BD1424" s="66"/>
      <c r="BE1424" s="67"/>
      <c r="BF1424" s="67"/>
      <c r="BG1424" s="67"/>
      <c r="BH1424" s="73"/>
      <c r="BI1424" s="74"/>
      <c r="BJ1424" s="74"/>
      <c r="BK1424" s="74"/>
      <c r="BL1424" s="68"/>
      <c r="BM1424" s="68"/>
      <c r="BN1424" s="68"/>
      <c r="BO1424" s="68"/>
      <c r="BP1424" s="69"/>
      <c r="BQ1424" s="69"/>
      <c r="BR1424" s="69"/>
      <c r="BS1424" s="69"/>
      <c r="BT1424" s="75"/>
      <c r="BU1424" s="75"/>
      <c r="BV1424" s="75"/>
      <c r="BW1424" s="75"/>
      <c r="BX1424" s="219"/>
      <c r="BY1424" s="264"/>
      <c r="BZ1424" s="264"/>
      <c r="CA1424" s="257"/>
      <c r="CB1424" s="238"/>
      <c r="CC1424" s="238"/>
      <c r="CD1424" s="238"/>
      <c r="CE1424" s="266"/>
      <c r="CF1424" s="49"/>
    </row>
    <row r="1425" spans="1:84" s="62" customFormat="1">
      <c r="A1425" s="49"/>
      <c r="B1425" s="2"/>
      <c r="C1425" s="2"/>
      <c r="D1425" s="49"/>
      <c r="E1425" s="49"/>
      <c r="F1425" s="93"/>
      <c r="G1425" s="85"/>
      <c r="H1425" s="49"/>
      <c r="I1425" s="49"/>
      <c r="J1425" s="2"/>
      <c r="K1425" s="49"/>
      <c r="L1425" s="2"/>
      <c r="M1425" s="72"/>
      <c r="N1425" s="72"/>
      <c r="O1425" s="241"/>
      <c r="P1425" s="54"/>
      <c r="Q1425" s="55"/>
      <c r="R1425" s="55"/>
      <c r="S1425" s="55"/>
      <c r="T1425" s="56"/>
      <c r="U1425" s="57"/>
      <c r="V1425" s="57"/>
      <c r="W1425" s="57"/>
      <c r="X1425" s="58"/>
      <c r="Y1425" s="59"/>
      <c r="Z1425" s="59"/>
      <c r="AA1425" s="59"/>
      <c r="AB1425" s="77"/>
      <c r="AC1425" s="60"/>
      <c r="AD1425" s="60"/>
      <c r="AE1425" s="60"/>
      <c r="AF1425" s="61"/>
      <c r="AG1425" s="61"/>
      <c r="AH1425" s="61"/>
      <c r="AI1425" s="61"/>
      <c r="AJ1425" s="200"/>
      <c r="AK1425" s="201"/>
      <c r="AL1425" s="201"/>
      <c r="AM1425" s="201"/>
      <c r="AO1425" s="63"/>
      <c r="AP1425" s="63"/>
      <c r="AQ1425" s="63"/>
      <c r="AR1425" s="77"/>
      <c r="AS1425" s="60"/>
      <c r="AT1425" s="60"/>
      <c r="AU1425" s="60"/>
      <c r="AV1425" s="78"/>
      <c r="AW1425" s="79"/>
      <c r="AX1425" s="79"/>
      <c r="AY1425" s="79"/>
      <c r="AZ1425" s="64"/>
      <c r="BA1425" s="65"/>
      <c r="BB1425" s="65"/>
      <c r="BC1425" s="65"/>
      <c r="BD1425" s="66"/>
      <c r="BE1425" s="67"/>
      <c r="BF1425" s="67"/>
      <c r="BG1425" s="67"/>
      <c r="BH1425" s="73"/>
      <c r="BI1425" s="74"/>
      <c r="BJ1425" s="74"/>
      <c r="BK1425" s="74"/>
      <c r="BL1425" s="68"/>
      <c r="BM1425" s="68"/>
      <c r="BN1425" s="68"/>
      <c r="BO1425" s="68"/>
      <c r="BP1425" s="69"/>
      <c r="BQ1425" s="69"/>
      <c r="BR1425" s="69"/>
      <c r="BS1425" s="69"/>
      <c r="BT1425" s="75"/>
      <c r="BU1425" s="75"/>
      <c r="BV1425" s="75"/>
      <c r="BW1425" s="75"/>
      <c r="BX1425" s="219"/>
      <c r="BY1425" s="264"/>
      <c r="BZ1425" s="264"/>
      <c r="CA1425" s="257"/>
      <c r="CB1425" s="238"/>
      <c r="CC1425" s="238"/>
      <c r="CD1425" s="238"/>
      <c r="CE1425" s="266"/>
      <c r="CF1425" s="49"/>
    </row>
    <row r="1426" spans="1:84" s="62" customFormat="1">
      <c r="A1426" s="49"/>
      <c r="B1426" s="2"/>
      <c r="C1426" s="2"/>
      <c r="D1426" s="49"/>
      <c r="E1426" s="49"/>
      <c r="F1426" s="93"/>
      <c r="G1426" s="85"/>
      <c r="H1426" s="49"/>
      <c r="I1426" s="49"/>
      <c r="J1426" s="2"/>
      <c r="K1426" s="49"/>
      <c r="L1426" s="2"/>
      <c r="M1426" s="72"/>
      <c r="N1426" s="72"/>
      <c r="O1426" s="241"/>
      <c r="P1426" s="54"/>
      <c r="Q1426" s="55"/>
      <c r="R1426" s="55"/>
      <c r="S1426" s="55"/>
      <c r="T1426" s="56"/>
      <c r="U1426" s="57"/>
      <c r="V1426" s="57"/>
      <c r="W1426" s="57"/>
      <c r="X1426" s="58"/>
      <c r="Y1426" s="59"/>
      <c r="Z1426" s="59"/>
      <c r="AA1426" s="59"/>
      <c r="AB1426" s="77"/>
      <c r="AC1426" s="60"/>
      <c r="AD1426" s="60"/>
      <c r="AE1426" s="60"/>
      <c r="AF1426" s="61"/>
      <c r="AG1426" s="61"/>
      <c r="AH1426" s="61"/>
      <c r="AI1426" s="61"/>
      <c r="AJ1426" s="200"/>
      <c r="AK1426" s="201"/>
      <c r="AL1426" s="201"/>
      <c r="AM1426" s="201"/>
      <c r="AO1426" s="63"/>
      <c r="AP1426" s="63"/>
      <c r="AQ1426" s="63"/>
      <c r="AR1426" s="77"/>
      <c r="AS1426" s="60"/>
      <c r="AT1426" s="60"/>
      <c r="AU1426" s="60"/>
      <c r="AV1426" s="78"/>
      <c r="AW1426" s="79"/>
      <c r="AX1426" s="79"/>
      <c r="AY1426" s="79"/>
      <c r="AZ1426" s="64"/>
      <c r="BA1426" s="65"/>
      <c r="BB1426" s="65"/>
      <c r="BC1426" s="65"/>
      <c r="BD1426" s="66"/>
      <c r="BE1426" s="67"/>
      <c r="BF1426" s="67"/>
      <c r="BG1426" s="67"/>
      <c r="BH1426" s="73"/>
      <c r="BI1426" s="74"/>
      <c r="BJ1426" s="74"/>
      <c r="BK1426" s="74"/>
      <c r="BL1426" s="68"/>
      <c r="BM1426" s="68"/>
      <c r="BN1426" s="68"/>
      <c r="BO1426" s="68"/>
      <c r="BP1426" s="69"/>
      <c r="BQ1426" s="69"/>
      <c r="BR1426" s="69"/>
      <c r="BS1426" s="69"/>
      <c r="BT1426" s="75"/>
      <c r="BU1426" s="75"/>
      <c r="BV1426" s="75"/>
      <c r="BW1426" s="75"/>
      <c r="BX1426" s="219"/>
      <c r="BY1426" s="264"/>
      <c r="BZ1426" s="264"/>
      <c r="CA1426" s="257"/>
      <c r="CB1426" s="238"/>
      <c r="CC1426" s="238"/>
      <c r="CD1426" s="238"/>
      <c r="CE1426" s="266"/>
      <c r="CF1426" s="49"/>
    </row>
    <row r="1427" spans="1:84" s="62" customFormat="1">
      <c r="A1427" s="49"/>
      <c r="B1427" s="2"/>
      <c r="C1427" s="2"/>
      <c r="D1427" s="49"/>
      <c r="E1427" s="49"/>
      <c r="F1427" s="93"/>
      <c r="G1427" s="85"/>
      <c r="H1427" s="49"/>
      <c r="I1427" s="49"/>
      <c r="J1427" s="2"/>
      <c r="K1427" s="49"/>
      <c r="L1427" s="2"/>
      <c r="M1427" s="72"/>
      <c r="N1427" s="72"/>
      <c r="O1427" s="241"/>
      <c r="P1427" s="54"/>
      <c r="Q1427" s="55"/>
      <c r="R1427" s="55"/>
      <c r="S1427" s="55"/>
      <c r="T1427" s="56"/>
      <c r="U1427" s="57"/>
      <c r="V1427" s="57"/>
      <c r="W1427" s="57"/>
      <c r="X1427" s="58"/>
      <c r="Y1427" s="59"/>
      <c r="Z1427" s="59"/>
      <c r="AA1427" s="59"/>
      <c r="AB1427" s="77"/>
      <c r="AC1427" s="60"/>
      <c r="AD1427" s="60"/>
      <c r="AE1427" s="60"/>
      <c r="AF1427" s="61"/>
      <c r="AG1427" s="61"/>
      <c r="AH1427" s="61"/>
      <c r="AI1427" s="61"/>
      <c r="AJ1427" s="200"/>
      <c r="AK1427" s="201"/>
      <c r="AL1427" s="201"/>
      <c r="AM1427" s="201"/>
      <c r="AO1427" s="63"/>
      <c r="AP1427" s="63"/>
      <c r="AQ1427" s="63"/>
      <c r="AR1427" s="77"/>
      <c r="AS1427" s="60"/>
      <c r="AT1427" s="60"/>
      <c r="AU1427" s="60"/>
      <c r="AV1427" s="78"/>
      <c r="AW1427" s="79"/>
      <c r="AX1427" s="79"/>
      <c r="AY1427" s="79"/>
      <c r="AZ1427" s="64"/>
      <c r="BA1427" s="65"/>
      <c r="BB1427" s="65"/>
      <c r="BC1427" s="65"/>
      <c r="BD1427" s="66"/>
      <c r="BE1427" s="67"/>
      <c r="BF1427" s="67"/>
      <c r="BG1427" s="67"/>
      <c r="BH1427" s="73"/>
      <c r="BI1427" s="74"/>
      <c r="BJ1427" s="74"/>
      <c r="BK1427" s="74"/>
      <c r="BL1427" s="68"/>
      <c r="BM1427" s="68"/>
      <c r="BN1427" s="68"/>
      <c r="BO1427" s="68"/>
      <c r="BP1427" s="69"/>
      <c r="BQ1427" s="69"/>
      <c r="BR1427" s="69"/>
      <c r="BS1427" s="69"/>
      <c r="BT1427" s="75"/>
      <c r="BU1427" s="75"/>
      <c r="BV1427" s="75"/>
      <c r="BW1427" s="75"/>
      <c r="BX1427" s="219"/>
      <c r="BY1427" s="264"/>
      <c r="BZ1427" s="264"/>
      <c r="CA1427" s="257"/>
      <c r="CB1427" s="238"/>
      <c r="CC1427" s="238"/>
      <c r="CD1427" s="238"/>
      <c r="CE1427" s="266"/>
      <c r="CF1427" s="49"/>
    </row>
    <row r="1428" spans="1:84" s="62" customFormat="1">
      <c r="A1428" s="49"/>
      <c r="B1428" s="2"/>
      <c r="C1428" s="2"/>
      <c r="D1428" s="49"/>
      <c r="E1428" s="49"/>
      <c r="F1428" s="93"/>
      <c r="G1428" s="85"/>
      <c r="H1428" s="49"/>
      <c r="I1428" s="49"/>
      <c r="J1428" s="2"/>
      <c r="K1428" s="49"/>
      <c r="L1428" s="2"/>
      <c r="M1428" s="72"/>
      <c r="N1428" s="72"/>
      <c r="O1428" s="241"/>
      <c r="P1428" s="54"/>
      <c r="Q1428" s="55"/>
      <c r="R1428" s="55"/>
      <c r="S1428" s="55"/>
      <c r="T1428" s="56"/>
      <c r="U1428" s="57"/>
      <c r="V1428" s="57"/>
      <c r="W1428" s="57"/>
      <c r="X1428" s="58"/>
      <c r="Y1428" s="59"/>
      <c r="Z1428" s="59"/>
      <c r="AA1428" s="59"/>
      <c r="AB1428" s="77"/>
      <c r="AC1428" s="60"/>
      <c r="AD1428" s="60"/>
      <c r="AE1428" s="60"/>
      <c r="AF1428" s="61"/>
      <c r="AG1428" s="61"/>
      <c r="AH1428" s="61"/>
      <c r="AI1428" s="61"/>
      <c r="AJ1428" s="200"/>
      <c r="AK1428" s="201"/>
      <c r="AL1428" s="201"/>
      <c r="AM1428" s="201"/>
      <c r="AO1428" s="63"/>
      <c r="AP1428" s="63"/>
      <c r="AQ1428" s="63"/>
      <c r="AR1428" s="77"/>
      <c r="AS1428" s="60"/>
      <c r="AT1428" s="60"/>
      <c r="AU1428" s="60"/>
      <c r="AV1428" s="78"/>
      <c r="AW1428" s="79"/>
      <c r="AX1428" s="79"/>
      <c r="AY1428" s="79"/>
      <c r="AZ1428" s="64"/>
      <c r="BA1428" s="65"/>
      <c r="BB1428" s="65"/>
      <c r="BC1428" s="65"/>
      <c r="BD1428" s="66"/>
      <c r="BE1428" s="67"/>
      <c r="BF1428" s="67"/>
      <c r="BG1428" s="67"/>
      <c r="BH1428" s="73"/>
      <c r="BI1428" s="74"/>
      <c r="BJ1428" s="74"/>
      <c r="BK1428" s="74"/>
      <c r="BL1428" s="68"/>
      <c r="BM1428" s="68"/>
      <c r="BN1428" s="68"/>
      <c r="BO1428" s="68"/>
      <c r="BP1428" s="69"/>
      <c r="BQ1428" s="69"/>
      <c r="BR1428" s="69"/>
      <c r="BS1428" s="69"/>
      <c r="BT1428" s="75"/>
      <c r="BU1428" s="75"/>
      <c r="BV1428" s="75"/>
      <c r="BW1428" s="75"/>
      <c r="BX1428" s="219"/>
      <c r="BY1428" s="264"/>
      <c r="BZ1428" s="264"/>
      <c r="CA1428" s="257"/>
      <c r="CB1428" s="238"/>
      <c r="CC1428" s="238"/>
      <c r="CD1428" s="238"/>
      <c r="CE1428" s="266"/>
      <c r="CF1428" s="49"/>
    </row>
    <row r="1429" spans="1:84" s="62" customFormat="1">
      <c r="A1429" s="49"/>
      <c r="B1429" s="2"/>
      <c r="C1429" s="2"/>
      <c r="D1429" s="49"/>
      <c r="E1429" s="49"/>
      <c r="F1429" s="93"/>
      <c r="G1429" s="85"/>
      <c r="H1429" s="49"/>
      <c r="I1429" s="49"/>
      <c r="J1429" s="2"/>
      <c r="K1429" s="49"/>
      <c r="L1429" s="2"/>
      <c r="M1429" s="72"/>
      <c r="N1429" s="72"/>
      <c r="O1429" s="241"/>
      <c r="P1429" s="54"/>
      <c r="Q1429" s="55"/>
      <c r="R1429" s="55"/>
      <c r="S1429" s="55"/>
      <c r="T1429" s="56"/>
      <c r="U1429" s="57"/>
      <c r="V1429" s="57"/>
      <c r="W1429" s="57"/>
      <c r="X1429" s="58"/>
      <c r="Y1429" s="59"/>
      <c r="Z1429" s="59"/>
      <c r="AA1429" s="59"/>
      <c r="AB1429" s="77"/>
      <c r="AC1429" s="60"/>
      <c r="AD1429" s="60"/>
      <c r="AE1429" s="60"/>
      <c r="AF1429" s="61"/>
      <c r="AG1429" s="61"/>
      <c r="AH1429" s="61"/>
      <c r="AI1429" s="61"/>
      <c r="AJ1429" s="200"/>
      <c r="AK1429" s="201"/>
      <c r="AL1429" s="201"/>
      <c r="AM1429" s="201"/>
      <c r="AO1429" s="63"/>
      <c r="AP1429" s="63"/>
      <c r="AQ1429" s="63"/>
      <c r="AR1429" s="77"/>
      <c r="AS1429" s="60"/>
      <c r="AT1429" s="60"/>
      <c r="AU1429" s="60"/>
      <c r="AV1429" s="78"/>
      <c r="AW1429" s="79"/>
      <c r="AX1429" s="79"/>
      <c r="AY1429" s="79"/>
      <c r="AZ1429" s="64"/>
      <c r="BA1429" s="65"/>
      <c r="BB1429" s="65"/>
      <c r="BC1429" s="65"/>
      <c r="BD1429" s="66"/>
      <c r="BE1429" s="67"/>
      <c r="BF1429" s="67"/>
      <c r="BG1429" s="67"/>
      <c r="BH1429" s="73"/>
      <c r="BI1429" s="74"/>
      <c r="BJ1429" s="74"/>
      <c r="BK1429" s="74"/>
      <c r="BL1429" s="68"/>
      <c r="BM1429" s="68"/>
      <c r="BN1429" s="68"/>
      <c r="BO1429" s="68"/>
      <c r="BP1429" s="69"/>
      <c r="BQ1429" s="69"/>
      <c r="BR1429" s="69"/>
      <c r="BS1429" s="69"/>
      <c r="BT1429" s="75"/>
      <c r="BU1429" s="75"/>
      <c r="BV1429" s="75"/>
      <c r="BW1429" s="75"/>
      <c r="BX1429" s="219"/>
      <c r="BY1429" s="264"/>
      <c r="BZ1429" s="264"/>
      <c r="CA1429" s="257"/>
      <c r="CB1429" s="238"/>
      <c r="CC1429" s="238"/>
      <c r="CD1429" s="238"/>
      <c r="CE1429" s="266"/>
      <c r="CF1429" s="49"/>
    </row>
    <row r="1430" spans="1:84" s="62" customFormat="1">
      <c r="A1430" s="49"/>
      <c r="B1430" s="2"/>
      <c r="C1430" s="2"/>
      <c r="D1430" s="49"/>
      <c r="E1430" s="49"/>
      <c r="F1430" s="93"/>
      <c r="G1430" s="85"/>
      <c r="H1430" s="49"/>
      <c r="I1430" s="49"/>
      <c r="J1430" s="2"/>
      <c r="K1430" s="49"/>
      <c r="L1430" s="2"/>
      <c r="M1430" s="72"/>
      <c r="N1430" s="72"/>
      <c r="O1430" s="241"/>
      <c r="P1430" s="54"/>
      <c r="Q1430" s="55"/>
      <c r="R1430" s="55"/>
      <c r="S1430" s="55"/>
      <c r="T1430" s="56"/>
      <c r="U1430" s="57"/>
      <c r="V1430" s="57"/>
      <c r="W1430" s="57"/>
      <c r="X1430" s="58"/>
      <c r="Y1430" s="59"/>
      <c r="Z1430" s="59"/>
      <c r="AA1430" s="59"/>
      <c r="AB1430" s="77"/>
      <c r="AC1430" s="60"/>
      <c r="AD1430" s="60"/>
      <c r="AE1430" s="60"/>
      <c r="AF1430" s="61"/>
      <c r="AG1430" s="61"/>
      <c r="AH1430" s="61"/>
      <c r="AI1430" s="61"/>
      <c r="AJ1430" s="200"/>
      <c r="AK1430" s="201"/>
      <c r="AL1430" s="201"/>
      <c r="AM1430" s="201"/>
      <c r="AO1430" s="63"/>
      <c r="AP1430" s="63"/>
      <c r="AQ1430" s="63"/>
      <c r="AR1430" s="77"/>
      <c r="AS1430" s="60"/>
      <c r="AT1430" s="60"/>
      <c r="AU1430" s="60"/>
      <c r="AV1430" s="78"/>
      <c r="AW1430" s="79"/>
      <c r="AX1430" s="79"/>
      <c r="AY1430" s="79"/>
      <c r="AZ1430" s="64"/>
      <c r="BA1430" s="65"/>
      <c r="BB1430" s="65"/>
      <c r="BC1430" s="65"/>
      <c r="BD1430" s="66"/>
      <c r="BE1430" s="67"/>
      <c r="BF1430" s="67"/>
      <c r="BG1430" s="67"/>
      <c r="BH1430" s="73"/>
      <c r="BI1430" s="74"/>
      <c r="BJ1430" s="74"/>
      <c r="BK1430" s="74"/>
      <c r="BL1430" s="68"/>
      <c r="BM1430" s="68"/>
      <c r="BN1430" s="68"/>
      <c r="BO1430" s="68"/>
      <c r="BP1430" s="69"/>
      <c r="BQ1430" s="69"/>
      <c r="BR1430" s="69"/>
      <c r="BS1430" s="69"/>
      <c r="BT1430" s="75"/>
      <c r="BU1430" s="75"/>
      <c r="BV1430" s="75"/>
      <c r="BW1430" s="75"/>
      <c r="BX1430" s="219"/>
      <c r="BY1430" s="264"/>
      <c r="BZ1430" s="264"/>
      <c r="CA1430" s="257"/>
      <c r="CB1430" s="238"/>
      <c r="CC1430" s="238"/>
      <c r="CD1430" s="238"/>
      <c r="CE1430" s="266"/>
      <c r="CF1430" s="49"/>
    </row>
    <row r="1431" spans="1:84" s="62" customFormat="1">
      <c r="A1431" s="49"/>
      <c r="B1431" s="2"/>
      <c r="C1431" s="2"/>
      <c r="D1431" s="49"/>
      <c r="E1431" s="49"/>
      <c r="F1431" s="93"/>
      <c r="G1431" s="85"/>
      <c r="H1431" s="49"/>
      <c r="I1431" s="49"/>
      <c r="J1431" s="2"/>
      <c r="K1431" s="49"/>
      <c r="L1431" s="2"/>
      <c r="M1431" s="72"/>
      <c r="N1431" s="72"/>
      <c r="O1431" s="241"/>
      <c r="P1431" s="54"/>
      <c r="Q1431" s="55"/>
      <c r="R1431" s="55"/>
      <c r="S1431" s="55"/>
      <c r="T1431" s="56"/>
      <c r="U1431" s="57"/>
      <c r="V1431" s="57"/>
      <c r="W1431" s="57"/>
      <c r="X1431" s="58"/>
      <c r="Y1431" s="59"/>
      <c r="Z1431" s="59"/>
      <c r="AA1431" s="59"/>
      <c r="AB1431" s="77"/>
      <c r="AC1431" s="60"/>
      <c r="AD1431" s="60"/>
      <c r="AE1431" s="60"/>
      <c r="AF1431" s="61"/>
      <c r="AG1431" s="61"/>
      <c r="AH1431" s="61"/>
      <c r="AI1431" s="61"/>
      <c r="AJ1431" s="200"/>
      <c r="AK1431" s="201"/>
      <c r="AL1431" s="201"/>
      <c r="AM1431" s="201"/>
      <c r="AO1431" s="63"/>
      <c r="AP1431" s="63"/>
      <c r="AQ1431" s="63"/>
      <c r="AR1431" s="77"/>
      <c r="AS1431" s="60"/>
      <c r="AT1431" s="60"/>
      <c r="AU1431" s="60"/>
      <c r="AV1431" s="78"/>
      <c r="AW1431" s="79"/>
      <c r="AX1431" s="79"/>
      <c r="AY1431" s="79"/>
      <c r="AZ1431" s="64"/>
      <c r="BA1431" s="65"/>
      <c r="BB1431" s="65"/>
      <c r="BC1431" s="65"/>
      <c r="BD1431" s="66"/>
      <c r="BE1431" s="67"/>
      <c r="BF1431" s="67"/>
      <c r="BG1431" s="67"/>
      <c r="BH1431" s="73"/>
      <c r="BI1431" s="74"/>
      <c r="BJ1431" s="74"/>
      <c r="BK1431" s="74"/>
      <c r="BL1431" s="68"/>
      <c r="BM1431" s="68"/>
      <c r="BN1431" s="68"/>
      <c r="BO1431" s="68"/>
      <c r="BP1431" s="69"/>
      <c r="BQ1431" s="69"/>
      <c r="BR1431" s="69"/>
      <c r="BS1431" s="69"/>
      <c r="BT1431" s="75"/>
      <c r="BU1431" s="75"/>
      <c r="BV1431" s="75"/>
      <c r="BW1431" s="75"/>
      <c r="BX1431" s="219"/>
      <c r="BY1431" s="264"/>
      <c r="BZ1431" s="264"/>
      <c r="CA1431" s="257"/>
      <c r="CB1431" s="238"/>
      <c r="CC1431" s="238"/>
      <c r="CD1431" s="238"/>
      <c r="CE1431" s="266"/>
      <c r="CF1431" s="49"/>
    </row>
    <row r="1432" spans="1:84" s="62" customFormat="1">
      <c r="A1432" s="49"/>
      <c r="B1432" s="2"/>
      <c r="C1432" s="2"/>
      <c r="D1432" s="49"/>
      <c r="E1432" s="49"/>
      <c r="F1432" s="93"/>
      <c r="G1432" s="85"/>
      <c r="H1432" s="49"/>
      <c r="I1432" s="49"/>
      <c r="J1432" s="2"/>
      <c r="K1432" s="49"/>
      <c r="L1432" s="2"/>
      <c r="M1432" s="72"/>
      <c r="N1432" s="72"/>
      <c r="O1432" s="241"/>
      <c r="P1432" s="54"/>
      <c r="Q1432" s="55"/>
      <c r="R1432" s="55"/>
      <c r="S1432" s="55"/>
      <c r="T1432" s="56"/>
      <c r="U1432" s="57"/>
      <c r="V1432" s="57"/>
      <c r="W1432" s="57"/>
      <c r="X1432" s="58"/>
      <c r="Y1432" s="59"/>
      <c r="Z1432" s="59"/>
      <c r="AA1432" s="59"/>
      <c r="AB1432" s="77"/>
      <c r="AC1432" s="60"/>
      <c r="AD1432" s="60"/>
      <c r="AE1432" s="60"/>
      <c r="AF1432" s="61"/>
      <c r="AG1432" s="61"/>
      <c r="AH1432" s="61"/>
      <c r="AI1432" s="61"/>
      <c r="AJ1432" s="200"/>
      <c r="AK1432" s="201"/>
      <c r="AL1432" s="201"/>
      <c r="AM1432" s="201"/>
      <c r="AO1432" s="63"/>
      <c r="AP1432" s="63"/>
      <c r="AQ1432" s="63"/>
      <c r="AR1432" s="77"/>
      <c r="AS1432" s="60"/>
      <c r="AT1432" s="60"/>
      <c r="AU1432" s="60"/>
      <c r="AV1432" s="78"/>
      <c r="AW1432" s="79"/>
      <c r="AX1432" s="79"/>
      <c r="AY1432" s="79"/>
      <c r="AZ1432" s="64"/>
      <c r="BA1432" s="65"/>
      <c r="BB1432" s="65"/>
      <c r="BC1432" s="65"/>
      <c r="BD1432" s="66"/>
      <c r="BE1432" s="67"/>
      <c r="BF1432" s="67"/>
      <c r="BG1432" s="67"/>
      <c r="BH1432" s="73"/>
      <c r="BI1432" s="74"/>
      <c r="BJ1432" s="74"/>
      <c r="BK1432" s="74"/>
      <c r="BL1432" s="68"/>
      <c r="BM1432" s="68"/>
      <c r="BN1432" s="68"/>
      <c r="BO1432" s="68"/>
      <c r="BP1432" s="69"/>
      <c r="BQ1432" s="69"/>
      <c r="BR1432" s="69"/>
      <c r="BS1432" s="69"/>
      <c r="BT1432" s="75"/>
      <c r="BU1432" s="75"/>
      <c r="BV1432" s="75"/>
      <c r="BW1432" s="75"/>
      <c r="BX1432" s="219"/>
      <c r="BY1432" s="264"/>
      <c r="BZ1432" s="264"/>
      <c r="CA1432" s="257"/>
      <c r="CB1432" s="238"/>
      <c r="CC1432" s="238"/>
      <c r="CD1432" s="238"/>
      <c r="CE1432" s="266"/>
      <c r="CF1432" s="49"/>
    </row>
    <row r="1433" spans="1:84" s="62" customFormat="1">
      <c r="A1433" s="49"/>
      <c r="B1433" s="2"/>
      <c r="C1433" s="2"/>
      <c r="D1433" s="49"/>
      <c r="E1433" s="49"/>
      <c r="F1433" s="93"/>
      <c r="G1433" s="85"/>
      <c r="H1433" s="49"/>
      <c r="I1433" s="49"/>
      <c r="J1433" s="2"/>
      <c r="K1433" s="49"/>
      <c r="L1433" s="2"/>
      <c r="M1433" s="72"/>
      <c r="N1433" s="72"/>
      <c r="O1433" s="241"/>
      <c r="P1433" s="54"/>
      <c r="Q1433" s="55"/>
      <c r="R1433" s="55"/>
      <c r="S1433" s="55"/>
      <c r="T1433" s="56"/>
      <c r="U1433" s="57"/>
      <c r="V1433" s="57"/>
      <c r="W1433" s="57"/>
      <c r="X1433" s="58"/>
      <c r="Y1433" s="59"/>
      <c r="Z1433" s="59"/>
      <c r="AA1433" s="59"/>
      <c r="AB1433" s="77"/>
      <c r="AC1433" s="60"/>
      <c r="AD1433" s="60"/>
      <c r="AE1433" s="60"/>
      <c r="AF1433" s="61"/>
      <c r="AG1433" s="61"/>
      <c r="AH1433" s="61"/>
      <c r="AI1433" s="61"/>
      <c r="AJ1433" s="200"/>
      <c r="AK1433" s="201"/>
      <c r="AL1433" s="201"/>
      <c r="AM1433" s="201"/>
      <c r="AO1433" s="63"/>
      <c r="AP1433" s="63"/>
      <c r="AQ1433" s="63"/>
      <c r="AR1433" s="77"/>
      <c r="AS1433" s="60"/>
      <c r="AT1433" s="60"/>
      <c r="AU1433" s="60"/>
      <c r="AV1433" s="78"/>
      <c r="AW1433" s="79"/>
      <c r="AX1433" s="79"/>
      <c r="AY1433" s="79"/>
      <c r="AZ1433" s="64"/>
      <c r="BA1433" s="65"/>
      <c r="BB1433" s="65"/>
      <c r="BC1433" s="65"/>
      <c r="BD1433" s="66"/>
      <c r="BE1433" s="67"/>
      <c r="BF1433" s="67"/>
      <c r="BG1433" s="67"/>
      <c r="BH1433" s="73"/>
      <c r="BI1433" s="74"/>
      <c r="BJ1433" s="74"/>
      <c r="BK1433" s="74"/>
      <c r="BL1433" s="68"/>
      <c r="BM1433" s="68"/>
      <c r="BN1433" s="68"/>
      <c r="BO1433" s="68"/>
      <c r="BP1433" s="69"/>
      <c r="BQ1433" s="69"/>
      <c r="BR1433" s="69"/>
      <c r="BS1433" s="69"/>
      <c r="BT1433" s="75"/>
      <c r="BU1433" s="75"/>
      <c r="BV1433" s="75"/>
      <c r="BW1433" s="75"/>
      <c r="BX1433" s="219"/>
      <c r="BY1433" s="264"/>
      <c r="BZ1433" s="264"/>
      <c r="CA1433" s="257"/>
      <c r="CB1433" s="238"/>
      <c r="CC1433" s="238"/>
      <c r="CD1433" s="238"/>
      <c r="CE1433" s="266"/>
      <c r="CF1433" s="49"/>
    </row>
    <row r="1434" spans="1:84" s="62" customFormat="1">
      <c r="A1434" s="49"/>
      <c r="B1434" s="2"/>
      <c r="C1434" s="2"/>
      <c r="D1434" s="49"/>
      <c r="E1434" s="49"/>
      <c r="F1434" s="93"/>
      <c r="G1434" s="85"/>
      <c r="H1434" s="49"/>
      <c r="I1434" s="49"/>
      <c r="J1434" s="2"/>
      <c r="K1434" s="49"/>
      <c r="L1434" s="2"/>
      <c r="M1434" s="72"/>
      <c r="N1434" s="72"/>
      <c r="O1434" s="241"/>
      <c r="P1434" s="54"/>
      <c r="Q1434" s="55"/>
      <c r="R1434" s="55"/>
      <c r="S1434" s="55"/>
      <c r="T1434" s="56"/>
      <c r="U1434" s="57"/>
      <c r="V1434" s="57"/>
      <c r="W1434" s="57"/>
      <c r="X1434" s="58"/>
      <c r="Y1434" s="59"/>
      <c r="Z1434" s="59"/>
      <c r="AA1434" s="59"/>
      <c r="AB1434" s="77"/>
      <c r="AC1434" s="60"/>
      <c r="AD1434" s="60"/>
      <c r="AE1434" s="60"/>
      <c r="AF1434" s="61"/>
      <c r="AG1434" s="61"/>
      <c r="AH1434" s="61"/>
      <c r="AI1434" s="61"/>
      <c r="AJ1434" s="200"/>
      <c r="AK1434" s="201"/>
      <c r="AL1434" s="201"/>
      <c r="AM1434" s="201"/>
      <c r="AO1434" s="63"/>
      <c r="AP1434" s="63"/>
      <c r="AQ1434" s="63"/>
      <c r="AR1434" s="77"/>
      <c r="AS1434" s="60"/>
      <c r="AT1434" s="60"/>
      <c r="AU1434" s="60"/>
      <c r="AV1434" s="78"/>
      <c r="AW1434" s="79"/>
      <c r="AX1434" s="79"/>
      <c r="AY1434" s="79"/>
      <c r="AZ1434" s="64"/>
      <c r="BA1434" s="65"/>
      <c r="BB1434" s="65"/>
      <c r="BC1434" s="65"/>
      <c r="BD1434" s="66"/>
      <c r="BE1434" s="67"/>
      <c r="BF1434" s="67"/>
      <c r="BG1434" s="67"/>
      <c r="BH1434" s="73"/>
      <c r="BI1434" s="74"/>
      <c r="BJ1434" s="74"/>
      <c r="BK1434" s="74"/>
      <c r="BL1434" s="68"/>
      <c r="BM1434" s="68"/>
      <c r="BN1434" s="68"/>
      <c r="BO1434" s="68"/>
      <c r="BP1434" s="69"/>
      <c r="BQ1434" s="69"/>
      <c r="BR1434" s="69"/>
      <c r="BS1434" s="69"/>
      <c r="BT1434" s="75"/>
      <c r="BU1434" s="75"/>
      <c r="BV1434" s="75"/>
      <c r="BW1434" s="75"/>
      <c r="BX1434" s="219"/>
      <c r="BY1434" s="264"/>
      <c r="BZ1434" s="264"/>
      <c r="CA1434" s="257"/>
      <c r="CB1434" s="238"/>
      <c r="CC1434" s="238"/>
      <c r="CD1434" s="238"/>
      <c r="CE1434" s="266"/>
      <c r="CF1434" s="49"/>
    </row>
    <row r="1435" spans="1:84" s="62" customFormat="1">
      <c r="A1435" s="49"/>
      <c r="B1435" s="2"/>
      <c r="C1435" s="2"/>
      <c r="D1435" s="49"/>
      <c r="E1435" s="49"/>
      <c r="F1435" s="93"/>
      <c r="G1435" s="85"/>
      <c r="H1435" s="49"/>
      <c r="I1435" s="49"/>
      <c r="J1435" s="2"/>
      <c r="K1435" s="49"/>
      <c r="L1435" s="2"/>
      <c r="M1435" s="72"/>
      <c r="N1435" s="72"/>
      <c r="O1435" s="241"/>
      <c r="P1435" s="54"/>
      <c r="Q1435" s="55"/>
      <c r="R1435" s="55"/>
      <c r="S1435" s="55"/>
      <c r="T1435" s="56"/>
      <c r="U1435" s="57"/>
      <c r="V1435" s="57"/>
      <c r="W1435" s="57"/>
      <c r="X1435" s="58"/>
      <c r="Y1435" s="59"/>
      <c r="Z1435" s="59"/>
      <c r="AA1435" s="59"/>
      <c r="AB1435" s="77"/>
      <c r="AC1435" s="60"/>
      <c r="AD1435" s="60"/>
      <c r="AE1435" s="60"/>
      <c r="AF1435" s="61"/>
      <c r="AG1435" s="61"/>
      <c r="AH1435" s="61"/>
      <c r="AI1435" s="61"/>
      <c r="AJ1435" s="200"/>
      <c r="AK1435" s="201"/>
      <c r="AL1435" s="201"/>
      <c r="AM1435" s="201"/>
      <c r="AO1435" s="63"/>
      <c r="AP1435" s="63"/>
      <c r="AQ1435" s="63"/>
      <c r="AR1435" s="77"/>
      <c r="AS1435" s="60"/>
      <c r="AT1435" s="60"/>
      <c r="AU1435" s="60"/>
      <c r="AV1435" s="78"/>
      <c r="AW1435" s="79"/>
      <c r="AX1435" s="79"/>
      <c r="AY1435" s="79"/>
      <c r="AZ1435" s="64"/>
      <c r="BA1435" s="65"/>
      <c r="BB1435" s="65"/>
      <c r="BC1435" s="65"/>
      <c r="BD1435" s="66"/>
      <c r="BE1435" s="67"/>
      <c r="BF1435" s="67"/>
      <c r="BG1435" s="67"/>
      <c r="BH1435" s="73"/>
      <c r="BI1435" s="74"/>
      <c r="BJ1435" s="74"/>
      <c r="BK1435" s="74"/>
      <c r="BL1435" s="68"/>
      <c r="BM1435" s="68"/>
      <c r="BN1435" s="68"/>
      <c r="BO1435" s="68"/>
      <c r="BP1435" s="69"/>
      <c r="BQ1435" s="69"/>
      <c r="BR1435" s="69"/>
      <c r="BS1435" s="69"/>
      <c r="BT1435" s="75"/>
      <c r="BU1435" s="75"/>
      <c r="BV1435" s="75"/>
      <c r="BW1435" s="75"/>
      <c r="BX1435" s="219"/>
      <c r="BY1435" s="264"/>
      <c r="BZ1435" s="264"/>
      <c r="CA1435" s="257"/>
      <c r="CB1435" s="238"/>
      <c r="CC1435" s="238"/>
      <c r="CD1435" s="238"/>
      <c r="CE1435" s="266"/>
      <c r="CF1435" s="49"/>
    </row>
    <row r="1436" spans="1:84" s="62" customFormat="1">
      <c r="A1436" s="49"/>
      <c r="B1436" s="2"/>
      <c r="C1436" s="2"/>
      <c r="D1436" s="49"/>
      <c r="E1436" s="49"/>
      <c r="F1436" s="93"/>
      <c r="G1436" s="85"/>
      <c r="H1436" s="49"/>
      <c r="I1436" s="49"/>
      <c r="J1436" s="2"/>
      <c r="K1436" s="49"/>
      <c r="L1436" s="2"/>
      <c r="M1436" s="72"/>
      <c r="N1436" s="72"/>
      <c r="O1436" s="241"/>
      <c r="P1436" s="54"/>
      <c r="Q1436" s="55"/>
      <c r="R1436" s="55"/>
      <c r="S1436" s="55"/>
      <c r="T1436" s="56"/>
      <c r="U1436" s="57"/>
      <c r="V1436" s="57"/>
      <c r="W1436" s="57"/>
      <c r="X1436" s="58"/>
      <c r="Y1436" s="59"/>
      <c r="Z1436" s="59"/>
      <c r="AA1436" s="59"/>
      <c r="AB1436" s="77"/>
      <c r="AC1436" s="60"/>
      <c r="AD1436" s="60"/>
      <c r="AE1436" s="60"/>
      <c r="AF1436" s="61"/>
      <c r="AG1436" s="61"/>
      <c r="AH1436" s="61"/>
      <c r="AI1436" s="61"/>
      <c r="AJ1436" s="200"/>
      <c r="AK1436" s="201"/>
      <c r="AL1436" s="201"/>
      <c r="AM1436" s="201"/>
      <c r="AO1436" s="63"/>
      <c r="AP1436" s="63"/>
      <c r="AQ1436" s="63"/>
      <c r="AR1436" s="77"/>
      <c r="AS1436" s="60"/>
      <c r="AT1436" s="60"/>
      <c r="AU1436" s="60"/>
      <c r="AV1436" s="78"/>
      <c r="AW1436" s="79"/>
      <c r="AX1436" s="79"/>
      <c r="AY1436" s="79"/>
      <c r="AZ1436" s="64"/>
      <c r="BA1436" s="65"/>
      <c r="BB1436" s="65"/>
      <c r="BC1436" s="65"/>
      <c r="BD1436" s="66"/>
      <c r="BE1436" s="67"/>
      <c r="BF1436" s="67"/>
      <c r="BG1436" s="67"/>
      <c r="BH1436" s="73"/>
      <c r="BI1436" s="74"/>
      <c r="BJ1436" s="74"/>
      <c r="BK1436" s="74"/>
      <c r="BL1436" s="68"/>
      <c r="BM1436" s="68"/>
      <c r="BN1436" s="68"/>
      <c r="BO1436" s="68"/>
      <c r="BP1436" s="69"/>
      <c r="BQ1436" s="69"/>
      <c r="BR1436" s="69"/>
      <c r="BS1436" s="69"/>
      <c r="BT1436" s="75"/>
      <c r="BU1436" s="75"/>
      <c r="BV1436" s="75"/>
      <c r="BW1436" s="75"/>
      <c r="BX1436" s="219"/>
      <c r="BY1436" s="264"/>
      <c r="BZ1436" s="264"/>
      <c r="CA1436" s="257"/>
      <c r="CB1436" s="238"/>
      <c r="CC1436" s="238"/>
      <c r="CD1436" s="238"/>
      <c r="CE1436" s="266"/>
      <c r="CF1436" s="49"/>
    </row>
    <row r="1437" spans="1:84" s="62" customFormat="1">
      <c r="A1437" s="49"/>
      <c r="B1437" s="2"/>
      <c r="C1437" s="2"/>
      <c r="D1437" s="49"/>
      <c r="E1437" s="49"/>
      <c r="F1437" s="93"/>
      <c r="G1437" s="85"/>
      <c r="H1437" s="49"/>
      <c r="I1437" s="49"/>
      <c r="J1437" s="2"/>
      <c r="K1437" s="49"/>
      <c r="L1437" s="2"/>
      <c r="M1437" s="72"/>
      <c r="N1437" s="72"/>
      <c r="O1437" s="241"/>
      <c r="P1437" s="54"/>
      <c r="Q1437" s="55"/>
      <c r="R1437" s="55"/>
      <c r="S1437" s="55"/>
      <c r="T1437" s="56"/>
      <c r="U1437" s="57"/>
      <c r="V1437" s="57"/>
      <c r="W1437" s="57"/>
      <c r="X1437" s="58"/>
      <c r="Y1437" s="59"/>
      <c r="Z1437" s="59"/>
      <c r="AA1437" s="59"/>
      <c r="AB1437" s="77"/>
      <c r="AC1437" s="60"/>
      <c r="AD1437" s="60"/>
      <c r="AE1437" s="60"/>
      <c r="AF1437" s="61"/>
      <c r="AG1437" s="61"/>
      <c r="AH1437" s="61"/>
      <c r="AI1437" s="61"/>
      <c r="AJ1437" s="200"/>
      <c r="AK1437" s="201"/>
      <c r="AL1437" s="201"/>
      <c r="AM1437" s="201"/>
      <c r="AO1437" s="63"/>
      <c r="AP1437" s="63"/>
      <c r="AQ1437" s="63"/>
      <c r="AR1437" s="77"/>
      <c r="AS1437" s="60"/>
      <c r="AT1437" s="60"/>
      <c r="AU1437" s="60"/>
      <c r="AV1437" s="78"/>
      <c r="AW1437" s="79"/>
      <c r="AX1437" s="79"/>
      <c r="AY1437" s="79"/>
      <c r="AZ1437" s="64"/>
      <c r="BA1437" s="65"/>
      <c r="BB1437" s="65"/>
      <c r="BC1437" s="65"/>
      <c r="BD1437" s="66"/>
      <c r="BE1437" s="67"/>
      <c r="BF1437" s="67"/>
      <c r="BG1437" s="67"/>
      <c r="BH1437" s="73"/>
      <c r="BI1437" s="74"/>
      <c r="BJ1437" s="74"/>
      <c r="BK1437" s="74"/>
      <c r="BL1437" s="68"/>
      <c r="BM1437" s="68"/>
      <c r="BN1437" s="68"/>
      <c r="BO1437" s="68"/>
      <c r="BP1437" s="69"/>
      <c r="BQ1437" s="69"/>
      <c r="BR1437" s="69"/>
      <c r="BS1437" s="69"/>
      <c r="BT1437" s="75"/>
      <c r="BU1437" s="75"/>
      <c r="BV1437" s="75"/>
      <c r="BW1437" s="75"/>
      <c r="BX1437" s="219"/>
      <c r="BY1437" s="264"/>
      <c r="BZ1437" s="264"/>
      <c r="CA1437" s="257"/>
      <c r="CB1437" s="238"/>
      <c r="CC1437" s="238"/>
      <c r="CD1437" s="238"/>
      <c r="CE1437" s="266"/>
      <c r="CF1437" s="49"/>
    </row>
    <row r="1438" spans="1:84" s="62" customFormat="1">
      <c r="A1438" s="49"/>
      <c r="B1438" s="2"/>
      <c r="C1438" s="2"/>
      <c r="D1438" s="49"/>
      <c r="E1438" s="49"/>
      <c r="F1438" s="93"/>
      <c r="G1438" s="85"/>
      <c r="H1438" s="49"/>
      <c r="I1438" s="49"/>
      <c r="J1438" s="2"/>
      <c r="K1438" s="49"/>
      <c r="L1438" s="2"/>
      <c r="M1438" s="72"/>
      <c r="N1438" s="72"/>
      <c r="O1438" s="241"/>
      <c r="P1438" s="54"/>
      <c r="Q1438" s="55"/>
      <c r="R1438" s="55"/>
      <c r="S1438" s="55"/>
      <c r="T1438" s="56"/>
      <c r="U1438" s="57"/>
      <c r="V1438" s="57"/>
      <c r="W1438" s="57"/>
      <c r="X1438" s="58"/>
      <c r="Y1438" s="59"/>
      <c r="Z1438" s="59"/>
      <c r="AA1438" s="59"/>
      <c r="AB1438" s="77"/>
      <c r="AC1438" s="60"/>
      <c r="AD1438" s="60"/>
      <c r="AE1438" s="60"/>
      <c r="AF1438" s="61"/>
      <c r="AG1438" s="61"/>
      <c r="AH1438" s="61"/>
      <c r="AI1438" s="61"/>
      <c r="AJ1438" s="200"/>
      <c r="AK1438" s="201"/>
      <c r="AL1438" s="201"/>
      <c r="AM1438" s="201"/>
      <c r="AO1438" s="63"/>
      <c r="AP1438" s="63"/>
      <c r="AQ1438" s="63"/>
      <c r="AR1438" s="77"/>
      <c r="AS1438" s="60"/>
      <c r="AT1438" s="60"/>
      <c r="AU1438" s="60"/>
      <c r="AV1438" s="78"/>
      <c r="AW1438" s="79"/>
      <c r="AX1438" s="79"/>
      <c r="AY1438" s="79"/>
      <c r="AZ1438" s="64"/>
      <c r="BA1438" s="65"/>
      <c r="BB1438" s="65"/>
      <c r="BC1438" s="65"/>
      <c r="BD1438" s="66"/>
      <c r="BE1438" s="67"/>
      <c r="BF1438" s="67"/>
      <c r="BG1438" s="67"/>
      <c r="BH1438" s="73"/>
      <c r="BI1438" s="74"/>
      <c r="BJ1438" s="74"/>
      <c r="BK1438" s="74"/>
      <c r="BL1438" s="68"/>
      <c r="BM1438" s="68"/>
      <c r="BN1438" s="68"/>
      <c r="BO1438" s="68"/>
      <c r="BP1438" s="69"/>
      <c r="BQ1438" s="69"/>
      <c r="BR1438" s="69"/>
      <c r="BS1438" s="69"/>
      <c r="BT1438" s="75"/>
      <c r="BU1438" s="75"/>
      <c r="BV1438" s="75"/>
      <c r="BW1438" s="75"/>
      <c r="BX1438" s="219"/>
      <c r="BY1438" s="264"/>
      <c r="BZ1438" s="264"/>
      <c r="CA1438" s="257"/>
      <c r="CB1438" s="238"/>
      <c r="CC1438" s="238"/>
      <c r="CD1438" s="238"/>
      <c r="CE1438" s="266"/>
      <c r="CF1438" s="49"/>
    </row>
    <row r="1439" spans="1:84" s="62" customFormat="1">
      <c r="A1439" s="49"/>
      <c r="B1439" s="2"/>
      <c r="C1439" s="2"/>
      <c r="D1439" s="49"/>
      <c r="E1439" s="49"/>
      <c r="F1439" s="93"/>
      <c r="G1439" s="85"/>
      <c r="H1439" s="49"/>
      <c r="I1439" s="49"/>
      <c r="J1439" s="2"/>
      <c r="K1439" s="49"/>
      <c r="L1439" s="2"/>
      <c r="M1439" s="72"/>
      <c r="N1439" s="72"/>
      <c r="O1439" s="241"/>
      <c r="P1439" s="54"/>
      <c r="Q1439" s="55"/>
      <c r="R1439" s="55"/>
      <c r="S1439" s="55"/>
      <c r="T1439" s="56"/>
      <c r="U1439" s="57"/>
      <c r="V1439" s="57"/>
      <c r="W1439" s="57"/>
      <c r="X1439" s="58"/>
      <c r="Y1439" s="59"/>
      <c r="Z1439" s="59"/>
      <c r="AA1439" s="59"/>
      <c r="AB1439" s="77"/>
      <c r="AC1439" s="60"/>
      <c r="AD1439" s="60"/>
      <c r="AE1439" s="60"/>
      <c r="AF1439" s="61"/>
      <c r="AG1439" s="61"/>
      <c r="AH1439" s="61"/>
      <c r="AI1439" s="61"/>
      <c r="AJ1439" s="200"/>
      <c r="AK1439" s="201"/>
      <c r="AL1439" s="201"/>
      <c r="AM1439" s="201"/>
      <c r="AO1439" s="63"/>
      <c r="AP1439" s="63"/>
      <c r="AQ1439" s="63"/>
      <c r="AR1439" s="77"/>
      <c r="AS1439" s="60"/>
      <c r="AT1439" s="60"/>
      <c r="AU1439" s="60"/>
      <c r="AV1439" s="78"/>
      <c r="AW1439" s="79"/>
      <c r="AX1439" s="79"/>
      <c r="AY1439" s="79"/>
      <c r="AZ1439" s="64"/>
      <c r="BA1439" s="65"/>
      <c r="BB1439" s="65"/>
      <c r="BC1439" s="65"/>
      <c r="BD1439" s="66"/>
      <c r="BE1439" s="67"/>
      <c r="BF1439" s="67"/>
      <c r="BG1439" s="67"/>
      <c r="BH1439" s="73"/>
      <c r="BI1439" s="74"/>
      <c r="BJ1439" s="74"/>
      <c r="BK1439" s="74"/>
      <c r="BL1439" s="68"/>
      <c r="BM1439" s="68"/>
      <c r="BN1439" s="68"/>
      <c r="BO1439" s="68"/>
      <c r="BP1439" s="69"/>
      <c r="BQ1439" s="69"/>
      <c r="BR1439" s="69"/>
      <c r="BS1439" s="69"/>
      <c r="BT1439" s="75"/>
      <c r="BU1439" s="75"/>
      <c r="BV1439" s="75"/>
      <c r="BW1439" s="75"/>
      <c r="BX1439" s="219"/>
      <c r="BY1439" s="264"/>
      <c r="BZ1439" s="264"/>
      <c r="CA1439" s="257"/>
      <c r="CB1439" s="238"/>
      <c r="CC1439" s="238"/>
      <c r="CD1439" s="238"/>
      <c r="CE1439" s="266"/>
      <c r="CF1439" s="49"/>
    </row>
    <row r="1440" spans="1:84" s="62" customFormat="1">
      <c r="A1440" s="49"/>
      <c r="B1440" s="2"/>
      <c r="C1440" s="2"/>
      <c r="D1440" s="49"/>
      <c r="E1440" s="49"/>
      <c r="F1440" s="93"/>
      <c r="G1440" s="85"/>
      <c r="H1440" s="49"/>
      <c r="I1440" s="49"/>
      <c r="J1440" s="2"/>
      <c r="K1440" s="49"/>
      <c r="L1440" s="2"/>
      <c r="M1440" s="72"/>
      <c r="N1440" s="72"/>
      <c r="O1440" s="241"/>
      <c r="P1440" s="54"/>
      <c r="Q1440" s="55"/>
      <c r="R1440" s="55"/>
      <c r="S1440" s="55"/>
      <c r="T1440" s="56"/>
      <c r="U1440" s="57"/>
      <c r="V1440" s="57"/>
      <c r="W1440" s="57"/>
      <c r="X1440" s="58"/>
      <c r="Y1440" s="59"/>
      <c r="Z1440" s="59"/>
      <c r="AA1440" s="59"/>
      <c r="AB1440" s="77"/>
      <c r="AC1440" s="60"/>
      <c r="AD1440" s="60"/>
      <c r="AE1440" s="60"/>
      <c r="AF1440" s="61"/>
      <c r="AG1440" s="61"/>
      <c r="AH1440" s="61"/>
      <c r="AI1440" s="61"/>
      <c r="AJ1440" s="200"/>
      <c r="AK1440" s="201"/>
      <c r="AL1440" s="201"/>
      <c r="AM1440" s="201"/>
      <c r="AO1440" s="63"/>
      <c r="AP1440" s="63"/>
      <c r="AQ1440" s="63"/>
      <c r="AR1440" s="77"/>
      <c r="AS1440" s="60"/>
      <c r="AT1440" s="60"/>
      <c r="AU1440" s="60"/>
      <c r="AV1440" s="78"/>
      <c r="AW1440" s="79"/>
      <c r="AX1440" s="79"/>
      <c r="AY1440" s="79"/>
      <c r="AZ1440" s="64"/>
      <c r="BA1440" s="65"/>
      <c r="BB1440" s="65"/>
      <c r="BC1440" s="65"/>
      <c r="BD1440" s="66"/>
      <c r="BE1440" s="67"/>
      <c r="BF1440" s="67"/>
      <c r="BG1440" s="67"/>
      <c r="BH1440" s="73"/>
      <c r="BI1440" s="74"/>
      <c r="BJ1440" s="74"/>
      <c r="BK1440" s="74"/>
      <c r="BL1440" s="68"/>
      <c r="BM1440" s="68"/>
      <c r="BN1440" s="68"/>
      <c r="BO1440" s="68"/>
      <c r="BP1440" s="69"/>
      <c r="BQ1440" s="69"/>
      <c r="BR1440" s="69"/>
      <c r="BS1440" s="69"/>
      <c r="BT1440" s="75"/>
      <c r="BU1440" s="75"/>
      <c r="BV1440" s="75"/>
      <c r="BW1440" s="75"/>
      <c r="BX1440" s="219"/>
      <c r="BY1440" s="264"/>
      <c r="BZ1440" s="264"/>
      <c r="CA1440" s="257"/>
      <c r="CB1440" s="238"/>
      <c r="CC1440" s="238"/>
      <c r="CD1440" s="238"/>
      <c r="CE1440" s="266"/>
      <c r="CF1440" s="49"/>
    </row>
    <row r="1441" spans="1:84" s="62" customFormat="1">
      <c r="A1441" s="49"/>
      <c r="B1441" s="2"/>
      <c r="C1441" s="2"/>
      <c r="D1441" s="49"/>
      <c r="E1441" s="49"/>
      <c r="F1441" s="93"/>
      <c r="G1441" s="85"/>
      <c r="H1441" s="49"/>
      <c r="I1441" s="49"/>
      <c r="J1441" s="2"/>
      <c r="K1441" s="49"/>
      <c r="L1441" s="2"/>
      <c r="M1441" s="72"/>
      <c r="N1441" s="72"/>
      <c r="O1441" s="241"/>
      <c r="P1441" s="54"/>
      <c r="Q1441" s="55"/>
      <c r="R1441" s="55"/>
      <c r="S1441" s="55"/>
      <c r="T1441" s="56"/>
      <c r="U1441" s="57"/>
      <c r="V1441" s="57"/>
      <c r="W1441" s="57"/>
      <c r="X1441" s="58"/>
      <c r="Y1441" s="59"/>
      <c r="Z1441" s="59"/>
      <c r="AA1441" s="59"/>
      <c r="AB1441" s="77"/>
      <c r="AC1441" s="60"/>
      <c r="AD1441" s="60"/>
      <c r="AE1441" s="60"/>
      <c r="AF1441" s="61"/>
      <c r="AG1441" s="61"/>
      <c r="AH1441" s="61"/>
      <c r="AI1441" s="61"/>
      <c r="AJ1441" s="200"/>
      <c r="AK1441" s="201"/>
      <c r="AL1441" s="201"/>
      <c r="AM1441" s="201"/>
      <c r="AO1441" s="63"/>
      <c r="AP1441" s="63"/>
      <c r="AQ1441" s="63"/>
      <c r="AR1441" s="77"/>
      <c r="AS1441" s="60"/>
      <c r="AT1441" s="60"/>
      <c r="AU1441" s="60"/>
      <c r="AV1441" s="78"/>
      <c r="AW1441" s="79"/>
      <c r="AX1441" s="79"/>
      <c r="AY1441" s="79"/>
      <c r="AZ1441" s="64"/>
      <c r="BA1441" s="65"/>
      <c r="BB1441" s="65"/>
      <c r="BC1441" s="65"/>
      <c r="BD1441" s="66"/>
      <c r="BE1441" s="67"/>
      <c r="BF1441" s="67"/>
      <c r="BG1441" s="67"/>
      <c r="BH1441" s="73"/>
      <c r="BI1441" s="74"/>
      <c r="BJ1441" s="74"/>
      <c r="BK1441" s="74"/>
      <c r="BL1441" s="68"/>
      <c r="BM1441" s="68"/>
      <c r="BN1441" s="68"/>
      <c r="BO1441" s="68"/>
      <c r="BP1441" s="69"/>
      <c r="BQ1441" s="69"/>
      <c r="BR1441" s="69"/>
      <c r="BS1441" s="69"/>
      <c r="BT1441" s="75"/>
      <c r="BU1441" s="75"/>
      <c r="BV1441" s="75"/>
      <c r="BW1441" s="75"/>
      <c r="BX1441" s="219"/>
      <c r="BY1441" s="264"/>
      <c r="BZ1441" s="264"/>
      <c r="CA1441" s="257"/>
      <c r="CB1441" s="238"/>
      <c r="CC1441" s="238"/>
      <c r="CD1441" s="238"/>
      <c r="CE1441" s="266"/>
      <c r="CF1441" s="49"/>
    </row>
    <row r="1442" spans="1:84" s="62" customFormat="1">
      <c r="A1442" s="49"/>
      <c r="B1442" s="2"/>
      <c r="C1442" s="2"/>
      <c r="D1442" s="49"/>
      <c r="E1442" s="49"/>
      <c r="F1442" s="93"/>
      <c r="G1442" s="85"/>
      <c r="H1442" s="49"/>
      <c r="I1442" s="49"/>
      <c r="J1442" s="2"/>
      <c r="K1442" s="49"/>
      <c r="L1442" s="2"/>
      <c r="M1442" s="72"/>
      <c r="N1442" s="72"/>
      <c r="O1442" s="241"/>
      <c r="P1442" s="54"/>
      <c r="Q1442" s="55"/>
      <c r="R1442" s="55"/>
      <c r="S1442" s="55"/>
      <c r="T1442" s="56"/>
      <c r="U1442" s="57"/>
      <c r="V1442" s="57"/>
      <c r="W1442" s="57"/>
      <c r="X1442" s="58"/>
      <c r="Y1442" s="59"/>
      <c r="Z1442" s="59"/>
      <c r="AA1442" s="59"/>
      <c r="AB1442" s="77"/>
      <c r="AC1442" s="60"/>
      <c r="AD1442" s="60"/>
      <c r="AE1442" s="60"/>
      <c r="AF1442" s="61"/>
      <c r="AG1442" s="61"/>
      <c r="AH1442" s="61"/>
      <c r="AI1442" s="61"/>
      <c r="AJ1442" s="200"/>
      <c r="AK1442" s="201"/>
      <c r="AL1442" s="201"/>
      <c r="AM1442" s="201"/>
      <c r="AO1442" s="63"/>
      <c r="AP1442" s="63"/>
      <c r="AQ1442" s="63"/>
      <c r="AR1442" s="77"/>
      <c r="AS1442" s="60"/>
      <c r="AT1442" s="60"/>
      <c r="AU1442" s="60"/>
      <c r="AV1442" s="78"/>
      <c r="AW1442" s="79"/>
      <c r="AX1442" s="79"/>
      <c r="AY1442" s="79"/>
      <c r="AZ1442" s="64"/>
      <c r="BA1442" s="65"/>
      <c r="BB1442" s="65"/>
      <c r="BC1442" s="65"/>
      <c r="BD1442" s="66"/>
      <c r="BE1442" s="67"/>
      <c r="BF1442" s="67"/>
      <c r="BG1442" s="67"/>
      <c r="BH1442" s="73"/>
      <c r="BI1442" s="74"/>
      <c r="BJ1442" s="74"/>
      <c r="BK1442" s="74"/>
      <c r="BL1442" s="68"/>
      <c r="BM1442" s="68"/>
      <c r="BN1442" s="68"/>
      <c r="BO1442" s="68"/>
      <c r="BP1442" s="69"/>
      <c r="BQ1442" s="69"/>
      <c r="BR1442" s="69"/>
      <c r="BS1442" s="69"/>
      <c r="BT1442" s="75"/>
      <c r="BU1442" s="75"/>
      <c r="BV1442" s="75"/>
      <c r="BW1442" s="75"/>
      <c r="BX1442" s="219"/>
      <c r="BY1442" s="264"/>
      <c r="BZ1442" s="264"/>
      <c r="CA1442" s="257"/>
      <c r="CB1442" s="238"/>
      <c r="CC1442" s="238"/>
      <c r="CD1442" s="238"/>
      <c r="CE1442" s="266"/>
      <c r="CF1442" s="49"/>
    </row>
    <row r="1443" spans="1:84" s="62" customFormat="1">
      <c r="A1443" s="49"/>
      <c r="B1443" s="2"/>
      <c r="C1443" s="2"/>
      <c r="D1443" s="49"/>
      <c r="E1443" s="49"/>
      <c r="F1443" s="93"/>
      <c r="G1443" s="85"/>
      <c r="H1443" s="49"/>
      <c r="I1443" s="49"/>
      <c r="J1443" s="2"/>
      <c r="K1443" s="49"/>
      <c r="L1443" s="2"/>
      <c r="M1443" s="72"/>
      <c r="N1443" s="72"/>
      <c r="O1443" s="241"/>
      <c r="P1443" s="54"/>
      <c r="Q1443" s="55"/>
      <c r="R1443" s="55"/>
      <c r="S1443" s="55"/>
      <c r="T1443" s="56"/>
      <c r="U1443" s="57"/>
      <c r="V1443" s="57"/>
      <c r="W1443" s="57"/>
      <c r="X1443" s="58"/>
      <c r="Y1443" s="59"/>
      <c r="Z1443" s="59"/>
      <c r="AA1443" s="59"/>
      <c r="AB1443" s="77"/>
      <c r="AC1443" s="60"/>
      <c r="AD1443" s="60"/>
      <c r="AE1443" s="60"/>
      <c r="AF1443" s="61"/>
      <c r="AG1443" s="61"/>
      <c r="AH1443" s="61"/>
      <c r="AI1443" s="61"/>
      <c r="AJ1443" s="200"/>
      <c r="AK1443" s="201"/>
      <c r="AL1443" s="201"/>
      <c r="AM1443" s="201"/>
      <c r="AO1443" s="63"/>
      <c r="AP1443" s="63"/>
      <c r="AQ1443" s="63"/>
      <c r="AR1443" s="77"/>
      <c r="AS1443" s="60"/>
      <c r="AT1443" s="60"/>
      <c r="AU1443" s="60"/>
      <c r="AV1443" s="78"/>
      <c r="AW1443" s="79"/>
      <c r="AX1443" s="79"/>
      <c r="AY1443" s="79"/>
      <c r="AZ1443" s="64"/>
      <c r="BA1443" s="65"/>
      <c r="BB1443" s="65"/>
      <c r="BC1443" s="65"/>
      <c r="BD1443" s="66"/>
      <c r="BE1443" s="67"/>
      <c r="BF1443" s="67"/>
      <c r="BG1443" s="67"/>
      <c r="BH1443" s="73"/>
      <c r="BI1443" s="74"/>
      <c r="BJ1443" s="74"/>
      <c r="BK1443" s="74"/>
      <c r="BL1443" s="68"/>
      <c r="BM1443" s="68"/>
      <c r="BN1443" s="68"/>
      <c r="BO1443" s="68"/>
      <c r="BP1443" s="69"/>
      <c r="BQ1443" s="69"/>
      <c r="BR1443" s="69"/>
      <c r="BS1443" s="69"/>
      <c r="BT1443" s="75"/>
      <c r="BU1443" s="75"/>
      <c r="BV1443" s="75"/>
      <c r="BW1443" s="75"/>
      <c r="BX1443" s="219"/>
      <c r="BY1443" s="264"/>
      <c r="BZ1443" s="264"/>
      <c r="CA1443" s="257"/>
      <c r="CB1443" s="238"/>
      <c r="CC1443" s="238"/>
      <c r="CD1443" s="238"/>
      <c r="CE1443" s="266"/>
      <c r="CF1443" s="49"/>
    </row>
    <row r="1444" spans="1:84" s="62" customFormat="1">
      <c r="A1444" s="49"/>
      <c r="B1444" s="2"/>
      <c r="C1444" s="2"/>
      <c r="D1444" s="49"/>
      <c r="E1444" s="49"/>
      <c r="F1444" s="93"/>
      <c r="G1444" s="85"/>
      <c r="H1444" s="49"/>
      <c r="I1444" s="49"/>
      <c r="J1444" s="2"/>
      <c r="K1444" s="49"/>
      <c r="L1444" s="2"/>
      <c r="M1444" s="72"/>
      <c r="N1444" s="72"/>
      <c r="O1444" s="241"/>
      <c r="P1444" s="54"/>
      <c r="Q1444" s="55"/>
      <c r="R1444" s="55"/>
      <c r="S1444" s="55"/>
      <c r="T1444" s="56"/>
      <c r="U1444" s="57"/>
      <c r="V1444" s="57"/>
      <c r="W1444" s="57"/>
      <c r="X1444" s="58"/>
      <c r="Y1444" s="59"/>
      <c r="Z1444" s="59"/>
      <c r="AA1444" s="59"/>
      <c r="AB1444" s="77"/>
      <c r="AC1444" s="60"/>
      <c r="AD1444" s="60"/>
      <c r="AE1444" s="60"/>
      <c r="AF1444" s="61"/>
      <c r="AG1444" s="61"/>
      <c r="AH1444" s="61"/>
      <c r="AI1444" s="61"/>
      <c r="AJ1444" s="200"/>
      <c r="AK1444" s="201"/>
      <c r="AL1444" s="201"/>
      <c r="AM1444" s="201"/>
      <c r="AO1444" s="63"/>
      <c r="AP1444" s="63"/>
      <c r="AQ1444" s="63"/>
      <c r="AR1444" s="77"/>
      <c r="AS1444" s="60"/>
      <c r="AT1444" s="60"/>
      <c r="AU1444" s="60"/>
      <c r="AV1444" s="78"/>
      <c r="AW1444" s="79"/>
      <c r="AX1444" s="79"/>
      <c r="AY1444" s="79"/>
      <c r="AZ1444" s="64"/>
      <c r="BA1444" s="65"/>
      <c r="BB1444" s="65"/>
      <c r="BC1444" s="65"/>
      <c r="BD1444" s="66"/>
      <c r="BE1444" s="67"/>
      <c r="BF1444" s="67"/>
      <c r="BG1444" s="67"/>
      <c r="BH1444" s="73"/>
      <c r="BI1444" s="74"/>
      <c r="BJ1444" s="74"/>
      <c r="BK1444" s="74"/>
      <c r="BL1444" s="68"/>
      <c r="BM1444" s="68"/>
      <c r="BN1444" s="68"/>
      <c r="BO1444" s="68"/>
      <c r="BP1444" s="69"/>
      <c r="BQ1444" s="69"/>
      <c r="BR1444" s="69"/>
      <c r="BS1444" s="69"/>
      <c r="BT1444" s="75"/>
      <c r="BU1444" s="75"/>
      <c r="BV1444" s="75"/>
      <c r="BW1444" s="75"/>
      <c r="BX1444" s="219"/>
      <c r="BY1444" s="264"/>
      <c r="BZ1444" s="264"/>
      <c r="CA1444" s="257"/>
      <c r="CB1444" s="238"/>
      <c r="CC1444" s="238"/>
      <c r="CD1444" s="238"/>
      <c r="CE1444" s="266"/>
      <c r="CF1444" s="49"/>
    </row>
    <row r="1445" spans="1:84" s="62" customFormat="1">
      <c r="A1445" s="49"/>
      <c r="B1445" s="2"/>
      <c r="C1445" s="2"/>
      <c r="D1445" s="49"/>
      <c r="E1445" s="49"/>
      <c r="F1445" s="93"/>
      <c r="G1445" s="85"/>
      <c r="H1445" s="49"/>
      <c r="I1445" s="49"/>
      <c r="J1445" s="2"/>
      <c r="K1445" s="49"/>
      <c r="L1445" s="2"/>
      <c r="M1445" s="72"/>
      <c r="N1445" s="72"/>
      <c r="O1445" s="241"/>
      <c r="P1445" s="54"/>
      <c r="Q1445" s="55"/>
      <c r="R1445" s="55"/>
      <c r="S1445" s="55"/>
      <c r="T1445" s="56"/>
      <c r="U1445" s="57"/>
      <c r="V1445" s="57"/>
      <c r="W1445" s="57"/>
      <c r="X1445" s="58"/>
      <c r="Y1445" s="59"/>
      <c r="Z1445" s="59"/>
      <c r="AA1445" s="59"/>
      <c r="AB1445" s="77"/>
      <c r="AC1445" s="60"/>
      <c r="AD1445" s="60"/>
      <c r="AE1445" s="60"/>
      <c r="AF1445" s="61"/>
      <c r="AG1445" s="61"/>
      <c r="AH1445" s="61"/>
      <c r="AI1445" s="61"/>
      <c r="AJ1445" s="200"/>
      <c r="AK1445" s="201"/>
      <c r="AL1445" s="201"/>
      <c r="AM1445" s="201"/>
      <c r="AO1445" s="63"/>
      <c r="AP1445" s="63"/>
      <c r="AQ1445" s="63"/>
      <c r="AR1445" s="77"/>
      <c r="AS1445" s="60"/>
      <c r="AT1445" s="60"/>
      <c r="AU1445" s="60"/>
      <c r="AV1445" s="78"/>
      <c r="AW1445" s="79"/>
      <c r="AX1445" s="79"/>
      <c r="AY1445" s="79"/>
      <c r="AZ1445" s="64"/>
      <c r="BA1445" s="65"/>
      <c r="BB1445" s="65"/>
      <c r="BC1445" s="65"/>
      <c r="BD1445" s="66"/>
      <c r="BE1445" s="67"/>
      <c r="BF1445" s="67"/>
      <c r="BG1445" s="67"/>
      <c r="BH1445" s="73"/>
      <c r="BI1445" s="74"/>
      <c r="BJ1445" s="74"/>
      <c r="BK1445" s="74"/>
      <c r="BL1445" s="68"/>
      <c r="BM1445" s="68"/>
      <c r="BN1445" s="68"/>
      <c r="BO1445" s="68"/>
      <c r="BP1445" s="69"/>
      <c r="BQ1445" s="69"/>
      <c r="BR1445" s="69"/>
      <c r="BS1445" s="69"/>
      <c r="BT1445" s="75"/>
      <c r="BU1445" s="75"/>
      <c r="BV1445" s="75"/>
      <c r="BW1445" s="75"/>
      <c r="BX1445" s="219"/>
      <c r="BY1445" s="264"/>
      <c r="BZ1445" s="264"/>
      <c r="CA1445" s="257"/>
      <c r="CB1445" s="238"/>
      <c r="CC1445" s="238"/>
      <c r="CD1445" s="238"/>
      <c r="CE1445" s="266"/>
      <c r="CF1445" s="49"/>
    </row>
    <row r="1446" spans="1:84" s="62" customFormat="1">
      <c r="A1446" s="49"/>
      <c r="B1446" s="2"/>
      <c r="C1446" s="2"/>
      <c r="D1446" s="49"/>
      <c r="E1446" s="49"/>
      <c r="F1446" s="93"/>
      <c r="G1446" s="85"/>
      <c r="H1446" s="49"/>
      <c r="I1446" s="49"/>
      <c r="J1446" s="2"/>
      <c r="K1446" s="49"/>
      <c r="L1446" s="2"/>
      <c r="M1446" s="72"/>
      <c r="N1446" s="72"/>
      <c r="O1446" s="241"/>
      <c r="P1446" s="54"/>
      <c r="Q1446" s="55"/>
      <c r="R1446" s="55"/>
      <c r="S1446" s="55"/>
      <c r="T1446" s="56"/>
      <c r="U1446" s="57"/>
      <c r="V1446" s="57"/>
      <c r="W1446" s="57"/>
      <c r="X1446" s="58"/>
      <c r="Y1446" s="59"/>
      <c r="Z1446" s="59"/>
      <c r="AA1446" s="59"/>
      <c r="AB1446" s="77"/>
      <c r="AC1446" s="60"/>
      <c r="AD1446" s="60"/>
      <c r="AE1446" s="60"/>
      <c r="AF1446" s="61"/>
      <c r="AG1446" s="61"/>
      <c r="AH1446" s="61"/>
      <c r="AI1446" s="61"/>
      <c r="AJ1446" s="200"/>
      <c r="AK1446" s="201"/>
      <c r="AL1446" s="201"/>
      <c r="AM1446" s="201"/>
      <c r="AO1446" s="63"/>
      <c r="AP1446" s="63"/>
      <c r="AQ1446" s="63"/>
      <c r="AR1446" s="77"/>
      <c r="AS1446" s="60"/>
      <c r="AT1446" s="60"/>
      <c r="AU1446" s="60"/>
      <c r="AV1446" s="78"/>
      <c r="AW1446" s="79"/>
      <c r="AX1446" s="79"/>
      <c r="AY1446" s="79"/>
      <c r="AZ1446" s="64"/>
      <c r="BA1446" s="65"/>
      <c r="BB1446" s="65"/>
      <c r="BC1446" s="65"/>
      <c r="BD1446" s="66"/>
      <c r="BE1446" s="67"/>
      <c r="BF1446" s="67"/>
      <c r="BG1446" s="67"/>
      <c r="BH1446" s="73"/>
      <c r="BI1446" s="74"/>
      <c r="BJ1446" s="74"/>
      <c r="BK1446" s="74"/>
      <c r="BL1446" s="68"/>
      <c r="BM1446" s="68"/>
      <c r="BN1446" s="68"/>
      <c r="BO1446" s="68"/>
      <c r="BP1446" s="69"/>
      <c r="BQ1446" s="69"/>
      <c r="BR1446" s="69"/>
      <c r="BS1446" s="69"/>
      <c r="BT1446" s="75"/>
      <c r="BU1446" s="75"/>
      <c r="BV1446" s="75"/>
      <c r="BW1446" s="75"/>
      <c r="BX1446" s="219"/>
      <c r="BY1446" s="264"/>
      <c r="BZ1446" s="264"/>
      <c r="CA1446" s="257"/>
      <c r="CB1446" s="238"/>
      <c r="CC1446" s="238"/>
      <c r="CD1446" s="238"/>
      <c r="CE1446" s="266"/>
      <c r="CF1446" s="49"/>
    </row>
    <row r="1447" spans="1:84" s="62" customFormat="1">
      <c r="A1447" s="49"/>
      <c r="B1447" s="2"/>
      <c r="C1447" s="2"/>
      <c r="D1447" s="49"/>
      <c r="E1447" s="49"/>
      <c r="F1447" s="93"/>
      <c r="G1447" s="85"/>
      <c r="H1447" s="49"/>
      <c r="I1447" s="49"/>
      <c r="J1447" s="2"/>
      <c r="K1447" s="49"/>
      <c r="L1447" s="2"/>
      <c r="M1447" s="72"/>
      <c r="N1447" s="72"/>
      <c r="O1447" s="241"/>
      <c r="P1447" s="54"/>
      <c r="Q1447" s="55"/>
      <c r="R1447" s="55"/>
      <c r="S1447" s="55"/>
      <c r="T1447" s="56"/>
      <c r="U1447" s="57"/>
      <c r="V1447" s="57"/>
      <c r="W1447" s="57"/>
      <c r="X1447" s="58"/>
      <c r="Y1447" s="59"/>
      <c r="Z1447" s="59"/>
      <c r="AA1447" s="59"/>
      <c r="AB1447" s="77"/>
      <c r="AC1447" s="60"/>
      <c r="AD1447" s="60"/>
      <c r="AE1447" s="60"/>
      <c r="AF1447" s="61"/>
      <c r="AG1447" s="61"/>
      <c r="AH1447" s="61"/>
      <c r="AI1447" s="61"/>
      <c r="AJ1447" s="200"/>
      <c r="AK1447" s="201"/>
      <c r="AL1447" s="201"/>
      <c r="AM1447" s="201"/>
      <c r="AO1447" s="63"/>
      <c r="AP1447" s="63"/>
      <c r="AQ1447" s="63"/>
      <c r="AR1447" s="77"/>
      <c r="AS1447" s="60"/>
      <c r="AT1447" s="60"/>
      <c r="AU1447" s="60"/>
      <c r="AV1447" s="78"/>
      <c r="AW1447" s="79"/>
      <c r="AX1447" s="79"/>
      <c r="AY1447" s="79"/>
      <c r="AZ1447" s="64"/>
      <c r="BA1447" s="65"/>
      <c r="BB1447" s="65"/>
      <c r="BC1447" s="65"/>
      <c r="BD1447" s="66"/>
      <c r="BE1447" s="67"/>
      <c r="BF1447" s="67"/>
      <c r="BG1447" s="67"/>
      <c r="BH1447" s="73"/>
      <c r="BI1447" s="74"/>
      <c r="BJ1447" s="74"/>
      <c r="BK1447" s="74"/>
      <c r="BL1447" s="68"/>
      <c r="BM1447" s="68"/>
      <c r="BN1447" s="68"/>
      <c r="BO1447" s="68"/>
      <c r="BP1447" s="69"/>
      <c r="BQ1447" s="69"/>
      <c r="BR1447" s="69"/>
      <c r="BS1447" s="69"/>
      <c r="BT1447" s="75"/>
      <c r="BU1447" s="75"/>
      <c r="BV1447" s="75"/>
      <c r="BW1447" s="75"/>
      <c r="BX1447" s="219"/>
      <c r="BY1447" s="264"/>
      <c r="BZ1447" s="264"/>
      <c r="CA1447" s="257"/>
      <c r="CB1447" s="238"/>
      <c r="CC1447" s="238"/>
      <c r="CD1447" s="238"/>
      <c r="CE1447" s="266"/>
      <c r="CF1447" s="49"/>
    </row>
    <row r="1448" spans="1:84" s="62" customFormat="1">
      <c r="A1448" s="49"/>
      <c r="B1448" s="2"/>
      <c r="C1448" s="2"/>
      <c r="D1448" s="49"/>
      <c r="E1448" s="49"/>
      <c r="F1448" s="93"/>
      <c r="G1448" s="85"/>
      <c r="H1448" s="49"/>
      <c r="I1448" s="49"/>
      <c r="J1448" s="2"/>
      <c r="K1448" s="49"/>
      <c r="L1448" s="2"/>
      <c r="M1448" s="72"/>
      <c r="N1448" s="72"/>
      <c r="O1448" s="241"/>
      <c r="P1448" s="54"/>
      <c r="Q1448" s="55"/>
      <c r="R1448" s="55"/>
      <c r="S1448" s="55"/>
      <c r="T1448" s="56"/>
      <c r="U1448" s="57"/>
      <c r="V1448" s="57"/>
      <c r="W1448" s="57"/>
      <c r="X1448" s="58"/>
      <c r="Y1448" s="59"/>
      <c r="Z1448" s="59"/>
      <c r="AA1448" s="59"/>
      <c r="AB1448" s="77"/>
      <c r="AC1448" s="60"/>
      <c r="AD1448" s="60"/>
      <c r="AE1448" s="60"/>
      <c r="AF1448" s="61"/>
      <c r="AG1448" s="61"/>
      <c r="AH1448" s="61"/>
      <c r="AI1448" s="61"/>
      <c r="AJ1448" s="200"/>
      <c r="AK1448" s="201"/>
      <c r="AL1448" s="201"/>
      <c r="AM1448" s="201"/>
      <c r="AO1448" s="63"/>
      <c r="AP1448" s="63"/>
      <c r="AQ1448" s="63"/>
      <c r="AR1448" s="77"/>
      <c r="AS1448" s="60"/>
      <c r="AT1448" s="60"/>
      <c r="AU1448" s="60"/>
      <c r="AV1448" s="78"/>
      <c r="AW1448" s="79"/>
      <c r="AX1448" s="79"/>
      <c r="AY1448" s="79"/>
      <c r="AZ1448" s="64"/>
      <c r="BA1448" s="65"/>
      <c r="BB1448" s="65"/>
      <c r="BC1448" s="65"/>
      <c r="BD1448" s="66"/>
      <c r="BE1448" s="67"/>
      <c r="BF1448" s="67"/>
      <c r="BG1448" s="67"/>
      <c r="BH1448" s="73"/>
      <c r="BI1448" s="74"/>
      <c r="BJ1448" s="74"/>
      <c r="BK1448" s="74"/>
      <c r="BL1448" s="68"/>
      <c r="BM1448" s="68"/>
      <c r="BN1448" s="68"/>
      <c r="BO1448" s="68"/>
      <c r="BP1448" s="69"/>
      <c r="BQ1448" s="69"/>
      <c r="BR1448" s="69"/>
      <c r="BS1448" s="69"/>
      <c r="BT1448" s="75"/>
      <c r="BU1448" s="75"/>
      <c r="BV1448" s="75"/>
      <c r="BW1448" s="75"/>
      <c r="BX1448" s="219"/>
      <c r="BY1448" s="264"/>
      <c r="BZ1448" s="264"/>
      <c r="CA1448" s="257"/>
      <c r="CB1448" s="238"/>
      <c r="CC1448" s="238"/>
      <c r="CD1448" s="238"/>
      <c r="CE1448" s="266"/>
      <c r="CF1448" s="49"/>
    </row>
    <row r="1449" spans="1:84" s="62" customFormat="1">
      <c r="A1449" s="49"/>
      <c r="B1449" s="2"/>
      <c r="C1449" s="2"/>
      <c r="D1449" s="49"/>
      <c r="E1449" s="49"/>
      <c r="F1449" s="93"/>
      <c r="G1449" s="85"/>
      <c r="H1449" s="49"/>
      <c r="I1449" s="49"/>
      <c r="J1449" s="2"/>
      <c r="K1449" s="49"/>
      <c r="L1449" s="2"/>
      <c r="M1449" s="72"/>
      <c r="N1449" s="72"/>
      <c r="O1449" s="241"/>
      <c r="P1449" s="54"/>
      <c r="Q1449" s="55"/>
      <c r="R1449" s="55"/>
      <c r="S1449" s="55"/>
      <c r="T1449" s="56"/>
      <c r="U1449" s="57"/>
      <c r="V1449" s="57"/>
      <c r="W1449" s="57"/>
      <c r="X1449" s="58"/>
      <c r="Y1449" s="59"/>
      <c r="Z1449" s="59"/>
      <c r="AA1449" s="59"/>
      <c r="AB1449" s="77"/>
      <c r="AC1449" s="60"/>
      <c r="AD1449" s="60"/>
      <c r="AE1449" s="60"/>
      <c r="AF1449" s="61"/>
      <c r="AG1449" s="61"/>
      <c r="AH1449" s="61"/>
      <c r="AI1449" s="61"/>
      <c r="AJ1449" s="200"/>
      <c r="AK1449" s="201"/>
      <c r="AL1449" s="201"/>
      <c r="AM1449" s="201"/>
      <c r="AO1449" s="63"/>
      <c r="AP1449" s="63"/>
      <c r="AQ1449" s="63"/>
      <c r="AR1449" s="77"/>
      <c r="AS1449" s="60"/>
      <c r="AT1449" s="60"/>
      <c r="AU1449" s="60"/>
      <c r="AV1449" s="78"/>
      <c r="AW1449" s="79"/>
      <c r="AX1449" s="79"/>
      <c r="AY1449" s="79"/>
      <c r="AZ1449" s="64"/>
      <c r="BA1449" s="65"/>
      <c r="BB1449" s="65"/>
      <c r="BC1449" s="65"/>
      <c r="BD1449" s="66"/>
      <c r="BE1449" s="67"/>
      <c r="BF1449" s="67"/>
      <c r="BG1449" s="67"/>
      <c r="BH1449" s="73"/>
      <c r="BI1449" s="74"/>
      <c r="BJ1449" s="74"/>
      <c r="BK1449" s="74"/>
      <c r="BL1449" s="68"/>
      <c r="BM1449" s="68"/>
      <c r="BN1449" s="68"/>
      <c r="BO1449" s="68"/>
      <c r="BP1449" s="69"/>
      <c r="BQ1449" s="69"/>
      <c r="BR1449" s="69"/>
      <c r="BS1449" s="69"/>
      <c r="BT1449" s="75"/>
      <c r="BU1449" s="75"/>
      <c r="BV1449" s="75"/>
      <c r="BW1449" s="75"/>
      <c r="BX1449" s="219"/>
      <c r="BY1449" s="264"/>
      <c r="BZ1449" s="264"/>
      <c r="CA1449" s="257"/>
      <c r="CB1449" s="238"/>
      <c r="CC1449" s="238"/>
      <c r="CD1449" s="238"/>
      <c r="CE1449" s="266"/>
      <c r="CF1449" s="49"/>
    </row>
    <row r="1450" spans="1:84" s="62" customFormat="1">
      <c r="A1450" s="49"/>
      <c r="B1450" s="2"/>
      <c r="C1450" s="2"/>
      <c r="D1450" s="49"/>
      <c r="E1450" s="49"/>
      <c r="F1450" s="93"/>
      <c r="G1450" s="85"/>
      <c r="H1450" s="49"/>
      <c r="I1450" s="49"/>
      <c r="J1450" s="2"/>
      <c r="K1450" s="49"/>
      <c r="L1450" s="2"/>
      <c r="M1450" s="72"/>
      <c r="N1450" s="72"/>
      <c r="O1450" s="241"/>
      <c r="P1450" s="54"/>
      <c r="Q1450" s="55"/>
      <c r="R1450" s="55"/>
      <c r="S1450" s="55"/>
      <c r="T1450" s="56"/>
      <c r="U1450" s="57"/>
      <c r="V1450" s="57"/>
      <c r="W1450" s="57"/>
      <c r="X1450" s="58"/>
      <c r="Y1450" s="59"/>
      <c r="Z1450" s="59"/>
      <c r="AA1450" s="59"/>
      <c r="AB1450" s="77"/>
      <c r="AC1450" s="60"/>
      <c r="AD1450" s="60"/>
      <c r="AE1450" s="60"/>
      <c r="AF1450" s="61"/>
      <c r="AG1450" s="61"/>
      <c r="AH1450" s="61"/>
      <c r="AI1450" s="61"/>
      <c r="AJ1450" s="200"/>
      <c r="AK1450" s="201"/>
      <c r="AL1450" s="201"/>
      <c r="AM1450" s="201"/>
      <c r="AO1450" s="63"/>
      <c r="AP1450" s="63"/>
      <c r="AQ1450" s="63"/>
      <c r="AR1450" s="77"/>
      <c r="AS1450" s="60"/>
      <c r="AT1450" s="60"/>
      <c r="AU1450" s="60"/>
      <c r="AV1450" s="78"/>
      <c r="AW1450" s="79"/>
      <c r="AX1450" s="79"/>
      <c r="AY1450" s="79"/>
      <c r="AZ1450" s="64"/>
      <c r="BA1450" s="65"/>
      <c r="BB1450" s="65"/>
      <c r="BC1450" s="65"/>
      <c r="BD1450" s="66"/>
      <c r="BE1450" s="67"/>
      <c r="BF1450" s="67"/>
      <c r="BG1450" s="67"/>
      <c r="BH1450" s="73"/>
      <c r="BI1450" s="74"/>
      <c r="BJ1450" s="74"/>
      <c r="BK1450" s="74"/>
      <c r="BL1450" s="68"/>
      <c r="BM1450" s="68"/>
      <c r="BN1450" s="68"/>
      <c r="BO1450" s="68"/>
      <c r="BP1450" s="69"/>
      <c r="BQ1450" s="69"/>
      <c r="BR1450" s="69"/>
      <c r="BS1450" s="69"/>
      <c r="BT1450" s="75"/>
      <c r="BU1450" s="75"/>
      <c r="BV1450" s="75"/>
      <c r="BW1450" s="75"/>
      <c r="BX1450" s="219"/>
      <c r="BY1450" s="264"/>
      <c r="BZ1450" s="264"/>
      <c r="CA1450" s="257"/>
      <c r="CB1450" s="238"/>
      <c r="CC1450" s="238"/>
      <c r="CD1450" s="238"/>
      <c r="CE1450" s="266"/>
      <c r="CF1450" s="49"/>
    </row>
    <row r="1451" spans="1:84" s="62" customFormat="1">
      <c r="A1451" s="49"/>
      <c r="B1451" s="2"/>
      <c r="C1451" s="2"/>
      <c r="D1451" s="49"/>
      <c r="E1451" s="49"/>
      <c r="F1451" s="93"/>
      <c r="G1451" s="85"/>
      <c r="H1451" s="49"/>
      <c r="I1451" s="49"/>
      <c r="J1451" s="2"/>
      <c r="K1451" s="49"/>
      <c r="L1451" s="2"/>
      <c r="M1451" s="72"/>
      <c r="N1451" s="72"/>
      <c r="O1451" s="241"/>
      <c r="P1451" s="54"/>
      <c r="Q1451" s="55"/>
      <c r="R1451" s="55"/>
      <c r="S1451" s="55"/>
      <c r="T1451" s="56"/>
      <c r="U1451" s="57"/>
      <c r="V1451" s="57"/>
      <c r="W1451" s="57"/>
      <c r="X1451" s="58"/>
      <c r="Y1451" s="59"/>
      <c r="Z1451" s="59"/>
      <c r="AA1451" s="59"/>
      <c r="AB1451" s="77"/>
      <c r="AC1451" s="60"/>
      <c r="AD1451" s="60"/>
      <c r="AE1451" s="60"/>
      <c r="AF1451" s="61"/>
      <c r="AG1451" s="61"/>
      <c r="AH1451" s="61"/>
      <c r="AI1451" s="61"/>
      <c r="AJ1451" s="200"/>
      <c r="AK1451" s="201"/>
      <c r="AL1451" s="201"/>
      <c r="AM1451" s="201"/>
      <c r="AO1451" s="63"/>
      <c r="AP1451" s="63"/>
      <c r="AQ1451" s="63"/>
      <c r="AR1451" s="77"/>
      <c r="AS1451" s="60"/>
      <c r="AT1451" s="60"/>
      <c r="AU1451" s="60"/>
      <c r="AV1451" s="78"/>
      <c r="AW1451" s="79"/>
      <c r="AX1451" s="79"/>
      <c r="AY1451" s="79"/>
      <c r="AZ1451" s="64"/>
      <c r="BA1451" s="65"/>
      <c r="BB1451" s="65"/>
      <c r="BC1451" s="65"/>
      <c r="BD1451" s="66"/>
      <c r="BE1451" s="67"/>
      <c r="BF1451" s="67"/>
      <c r="BG1451" s="67"/>
      <c r="BH1451" s="73"/>
      <c r="BI1451" s="74"/>
      <c r="BJ1451" s="74"/>
      <c r="BK1451" s="74"/>
      <c r="BL1451" s="68"/>
      <c r="BM1451" s="68"/>
      <c r="BN1451" s="68"/>
      <c r="BO1451" s="68"/>
      <c r="BP1451" s="69"/>
      <c r="BQ1451" s="69"/>
      <c r="BR1451" s="69"/>
      <c r="BS1451" s="69"/>
      <c r="BT1451" s="75"/>
      <c r="BU1451" s="75"/>
      <c r="BV1451" s="75"/>
      <c r="BW1451" s="75"/>
      <c r="BX1451" s="219"/>
      <c r="BY1451" s="264"/>
      <c r="BZ1451" s="264"/>
      <c r="CA1451" s="257"/>
      <c r="CB1451" s="238"/>
      <c r="CC1451" s="238"/>
      <c r="CD1451" s="238"/>
      <c r="CE1451" s="266"/>
      <c r="CF1451" s="49"/>
    </row>
    <row r="1452" spans="1:84" s="62" customFormat="1">
      <c r="A1452" s="49"/>
      <c r="B1452" s="2"/>
      <c r="C1452" s="2"/>
      <c r="D1452" s="49"/>
      <c r="E1452" s="49"/>
      <c r="F1452" s="93"/>
      <c r="G1452" s="85"/>
      <c r="H1452" s="49"/>
      <c r="I1452" s="49"/>
      <c r="J1452" s="2"/>
      <c r="K1452" s="49"/>
      <c r="L1452" s="2"/>
      <c r="M1452" s="72"/>
      <c r="N1452" s="72"/>
      <c r="O1452" s="241"/>
      <c r="P1452" s="54"/>
      <c r="Q1452" s="55"/>
      <c r="R1452" s="55"/>
      <c r="S1452" s="55"/>
      <c r="T1452" s="56"/>
      <c r="U1452" s="57"/>
      <c r="V1452" s="57"/>
      <c r="W1452" s="57"/>
      <c r="X1452" s="58"/>
      <c r="Y1452" s="59"/>
      <c r="Z1452" s="59"/>
      <c r="AA1452" s="59"/>
      <c r="AB1452" s="77"/>
      <c r="AC1452" s="60"/>
      <c r="AD1452" s="60"/>
      <c r="AE1452" s="60"/>
      <c r="AF1452" s="61"/>
      <c r="AG1452" s="61"/>
      <c r="AH1452" s="61"/>
      <c r="AI1452" s="61"/>
      <c r="AJ1452" s="200"/>
      <c r="AK1452" s="201"/>
      <c r="AL1452" s="201"/>
      <c r="AM1452" s="201"/>
      <c r="AO1452" s="63"/>
      <c r="AP1452" s="63"/>
      <c r="AQ1452" s="63"/>
      <c r="AR1452" s="77"/>
      <c r="AS1452" s="60"/>
      <c r="AT1452" s="60"/>
      <c r="AU1452" s="60"/>
      <c r="AV1452" s="78"/>
      <c r="AW1452" s="79"/>
      <c r="AX1452" s="79"/>
      <c r="AY1452" s="79"/>
      <c r="AZ1452" s="64"/>
      <c r="BA1452" s="65"/>
      <c r="BB1452" s="65"/>
      <c r="BC1452" s="65"/>
      <c r="BD1452" s="66"/>
      <c r="BE1452" s="67"/>
      <c r="BF1452" s="67"/>
      <c r="BG1452" s="67"/>
      <c r="BH1452" s="73"/>
      <c r="BI1452" s="74"/>
      <c r="BJ1452" s="74"/>
      <c r="BK1452" s="74"/>
      <c r="BL1452" s="68"/>
      <c r="BM1452" s="68"/>
      <c r="BN1452" s="68"/>
      <c r="BO1452" s="68"/>
      <c r="BP1452" s="69"/>
      <c r="BQ1452" s="69"/>
      <c r="BR1452" s="69"/>
      <c r="BS1452" s="69"/>
      <c r="BT1452" s="75"/>
      <c r="BU1452" s="75"/>
      <c r="BV1452" s="75"/>
      <c r="BW1452" s="75"/>
      <c r="BX1452" s="219"/>
      <c r="BY1452" s="264"/>
      <c r="BZ1452" s="264"/>
      <c r="CA1452" s="257"/>
      <c r="CB1452" s="238"/>
      <c r="CC1452" s="238"/>
      <c r="CD1452" s="238"/>
      <c r="CE1452" s="266"/>
      <c r="CF1452" s="49"/>
    </row>
    <row r="1453" spans="1:84" s="62" customFormat="1">
      <c r="A1453" s="49"/>
      <c r="B1453" s="2"/>
      <c r="C1453" s="2"/>
      <c r="D1453" s="49"/>
      <c r="E1453" s="49"/>
      <c r="F1453" s="93"/>
      <c r="G1453" s="85"/>
      <c r="H1453" s="49"/>
      <c r="I1453" s="49"/>
      <c r="J1453" s="2"/>
      <c r="K1453" s="49"/>
      <c r="L1453" s="2"/>
      <c r="M1453" s="72"/>
      <c r="N1453" s="72"/>
      <c r="O1453" s="241"/>
      <c r="P1453" s="54"/>
      <c r="Q1453" s="55"/>
      <c r="R1453" s="55"/>
      <c r="S1453" s="55"/>
      <c r="T1453" s="56"/>
      <c r="U1453" s="57"/>
      <c r="V1453" s="57"/>
      <c r="W1453" s="57"/>
      <c r="X1453" s="58"/>
      <c r="Y1453" s="59"/>
      <c r="Z1453" s="59"/>
      <c r="AA1453" s="59"/>
      <c r="AB1453" s="77"/>
      <c r="AC1453" s="60"/>
      <c r="AD1453" s="60"/>
      <c r="AE1453" s="60"/>
      <c r="AF1453" s="61"/>
      <c r="AG1453" s="61"/>
      <c r="AH1453" s="61"/>
      <c r="AI1453" s="61"/>
      <c r="AJ1453" s="200"/>
      <c r="AK1453" s="201"/>
      <c r="AL1453" s="201"/>
      <c r="AM1453" s="201"/>
      <c r="AO1453" s="63"/>
      <c r="AP1453" s="63"/>
      <c r="AQ1453" s="63"/>
      <c r="AR1453" s="77"/>
      <c r="AS1453" s="60"/>
      <c r="AT1453" s="60"/>
      <c r="AU1453" s="60"/>
      <c r="AV1453" s="78"/>
      <c r="AW1453" s="79"/>
      <c r="AX1453" s="79"/>
      <c r="AY1453" s="79"/>
      <c r="AZ1453" s="64"/>
      <c r="BA1453" s="65"/>
      <c r="BB1453" s="65"/>
      <c r="BC1453" s="65"/>
      <c r="BD1453" s="66"/>
      <c r="BE1453" s="67"/>
      <c r="BF1453" s="67"/>
      <c r="BG1453" s="67"/>
      <c r="BH1453" s="73"/>
      <c r="BI1453" s="74"/>
      <c r="BJ1453" s="74"/>
      <c r="BK1453" s="74"/>
      <c r="BL1453" s="68"/>
      <c r="BM1453" s="68"/>
      <c r="BN1453" s="68"/>
      <c r="BO1453" s="68"/>
      <c r="BP1453" s="69"/>
      <c r="BQ1453" s="69"/>
      <c r="BR1453" s="69"/>
      <c r="BS1453" s="69"/>
      <c r="BT1453" s="75"/>
      <c r="BU1453" s="75"/>
      <c r="BV1453" s="75"/>
      <c r="BW1453" s="75"/>
      <c r="BX1453" s="219"/>
      <c r="BY1453" s="264"/>
      <c r="BZ1453" s="264"/>
      <c r="CA1453" s="257"/>
      <c r="CB1453" s="238"/>
      <c r="CC1453" s="238"/>
      <c r="CD1453" s="238"/>
      <c r="CE1453" s="266"/>
      <c r="CF1453" s="49"/>
    </row>
    <row r="1454" spans="1:84" s="62" customFormat="1">
      <c r="A1454" s="49"/>
      <c r="B1454" s="2"/>
      <c r="C1454" s="2"/>
      <c r="D1454" s="49"/>
      <c r="E1454" s="49"/>
      <c r="F1454" s="93"/>
      <c r="G1454" s="85"/>
      <c r="H1454" s="49"/>
      <c r="I1454" s="49"/>
      <c r="J1454" s="2"/>
      <c r="K1454" s="49"/>
      <c r="L1454" s="2"/>
      <c r="M1454" s="72"/>
      <c r="N1454" s="72"/>
      <c r="O1454" s="241"/>
      <c r="P1454" s="54"/>
      <c r="Q1454" s="55"/>
      <c r="R1454" s="55"/>
      <c r="S1454" s="55"/>
      <c r="T1454" s="56"/>
      <c r="U1454" s="57"/>
      <c r="V1454" s="57"/>
      <c r="W1454" s="57"/>
      <c r="X1454" s="58"/>
      <c r="Y1454" s="59"/>
      <c r="Z1454" s="59"/>
      <c r="AA1454" s="59"/>
      <c r="AB1454" s="77"/>
      <c r="AC1454" s="60"/>
      <c r="AD1454" s="60"/>
      <c r="AE1454" s="60"/>
      <c r="AF1454" s="61"/>
      <c r="AG1454" s="61"/>
      <c r="AH1454" s="61"/>
      <c r="AI1454" s="61"/>
      <c r="AJ1454" s="200"/>
      <c r="AK1454" s="201"/>
      <c r="AL1454" s="201"/>
      <c r="AM1454" s="201"/>
      <c r="AO1454" s="63"/>
      <c r="AP1454" s="63"/>
      <c r="AQ1454" s="63"/>
      <c r="AR1454" s="77"/>
      <c r="AS1454" s="60"/>
      <c r="AT1454" s="60"/>
      <c r="AU1454" s="60"/>
      <c r="AV1454" s="78"/>
      <c r="AW1454" s="79"/>
      <c r="AX1454" s="79"/>
      <c r="AY1454" s="79"/>
      <c r="AZ1454" s="64"/>
      <c r="BA1454" s="65"/>
      <c r="BB1454" s="65"/>
      <c r="BC1454" s="65"/>
      <c r="BD1454" s="66"/>
      <c r="BE1454" s="67"/>
      <c r="BF1454" s="67"/>
      <c r="BG1454" s="67"/>
      <c r="BH1454" s="73"/>
      <c r="BI1454" s="74"/>
      <c r="BJ1454" s="74"/>
      <c r="BK1454" s="74"/>
      <c r="BL1454" s="68"/>
      <c r="BM1454" s="68"/>
      <c r="BN1454" s="68"/>
      <c r="BO1454" s="68"/>
      <c r="BP1454" s="69"/>
      <c r="BQ1454" s="69"/>
      <c r="BR1454" s="69"/>
      <c r="BS1454" s="69"/>
      <c r="BT1454" s="75"/>
      <c r="BU1454" s="75"/>
      <c r="BV1454" s="75"/>
      <c r="BW1454" s="75"/>
      <c r="BX1454" s="219"/>
      <c r="BY1454" s="264"/>
      <c r="BZ1454" s="264"/>
      <c r="CA1454" s="257"/>
      <c r="CB1454" s="238"/>
      <c r="CC1454" s="238"/>
      <c r="CD1454" s="238"/>
      <c r="CE1454" s="266"/>
      <c r="CF1454" s="49"/>
    </row>
    <row r="1455" spans="1:84" s="62" customFormat="1">
      <c r="A1455" s="49"/>
      <c r="B1455" s="2"/>
      <c r="C1455" s="2"/>
      <c r="D1455" s="49"/>
      <c r="E1455" s="49"/>
      <c r="F1455" s="93"/>
      <c r="G1455" s="85"/>
      <c r="H1455" s="49"/>
      <c r="I1455" s="49"/>
      <c r="J1455" s="2"/>
      <c r="K1455" s="49"/>
      <c r="L1455" s="2"/>
      <c r="M1455" s="72"/>
      <c r="N1455" s="72"/>
      <c r="O1455" s="241"/>
      <c r="P1455" s="54"/>
      <c r="Q1455" s="55"/>
      <c r="R1455" s="55"/>
      <c r="S1455" s="55"/>
      <c r="T1455" s="56"/>
      <c r="U1455" s="57"/>
      <c r="V1455" s="57"/>
      <c r="W1455" s="57"/>
      <c r="X1455" s="58"/>
      <c r="Y1455" s="59"/>
      <c r="Z1455" s="59"/>
      <c r="AA1455" s="59"/>
      <c r="AB1455" s="77"/>
      <c r="AC1455" s="60"/>
      <c r="AD1455" s="60"/>
      <c r="AE1455" s="60"/>
      <c r="AF1455" s="61"/>
      <c r="AG1455" s="61"/>
      <c r="AH1455" s="61"/>
      <c r="AI1455" s="61"/>
      <c r="AJ1455" s="200"/>
      <c r="AK1455" s="201"/>
      <c r="AL1455" s="201"/>
      <c r="AM1455" s="201"/>
      <c r="AO1455" s="63"/>
      <c r="AP1455" s="63"/>
      <c r="AQ1455" s="63"/>
      <c r="AR1455" s="77"/>
      <c r="AS1455" s="60"/>
      <c r="AT1455" s="60"/>
      <c r="AU1455" s="60"/>
      <c r="AV1455" s="78"/>
      <c r="AW1455" s="79"/>
      <c r="AX1455" s="79"/>
      <c r="AY1455" s="79"/>
      <c r="AZ1455" s="64"/>
      <c r="BA1455" s="65"/>
      <c r="BB1455" s="65"/>
      <c r="BC1455" s="65"/>
      <c r="BD1455" s="66"/>
      <c r="BE1455" s="67"/>
      <c r="BF1455" s="67"/>
      <c r="BG1455" s="67"/>
      <c r="BH1455" s="73"/>
      <c r="BI1455" s="74"/>
      <c r="BJ1455" s="74"/>
      <c r="BK1455" s="74"/>
      <c r="BL1455" s="68"/>
      <c r="BM1455" s="68"/>
      <c r="BN1455" s="68"/>
      <c r="BO1455" s="68"/>
      <c r="BP1455" s="69"/>
      <c r="BQ1455" s="69"/>
      <c r="BR1455" s="69"/>
      <c r="BS1455" s="69"/>
      <c r="BT1455" s="75"/>
      <c r="BU1455" s="75"/>
      <c r="BV1455" s="75"/>
      <c r="BW1455" s="75"/>
      <c r="BX1455" s="219"/>
      <c r="BY1455" s="264"/>
      <c r="BZ1455" s="264"/>
      <c r="CA1455" s="257"/>
      <c r="CB1455" s="238"/>
      <c r="CC1455" s="238"/>
      <c r="CD1455" s="238"/>
      <c r="CE1455" s="266"/>
      <c r="CF1455" s="49"/>
    </row>
    <row r="1456" spans="1:84" s="62" customFormat="1">
      <c r="A1456" s="49"/>
      <c r="B1456" s="2"/>
      <c r="C1456" s="2"/>
      <c r="D1456" s="49"/>
      <c r="E1456" s="49"/>
      <c r="F1456" s="93"/>
      <c r="G1456" s="85"/>
      <c r="H1456" s="49"/>
      <c r="I1456" s="49"/>
      <c r="J1456" s="2"/>
      <c r="K1456" s="49"/>
      <c r="L1456" s="2"/>
      <c r="M1456" s="72"/>
      <c r="N1456" s="72"/>
      <c r="O1456" s="241"/>
      <c r="P1456" s="54"/>
      <c r="Q1456" s="55"/>
      <c r="R1456" s="55"/>
      <c r="S1456" s="55"/>
      <c r="T1456" s="56"/>
      <c r="U1456" s="57"/>
      <c r="V1456" s="57"/>
      <c r="W1456" s="57"/>
      <c r="X1456" s="58"/>
      <c r="Y1456" s="59"/>
      <c r="Z1456" s="59"/>
      <c r="AA1456" s="59"/>
      <c r="AB1456" s="77"/>
      <c r="AC1456" s="60"/>
      <c r="AD1456" s="60"/>
      <c r="AE1456" s="60"/>
      <c r="AF1456" s="61"/>
      <c r="AG1456" s="61"/>
      <c r="AH1456" s="61"/>
      <c r="AI1456" s="61"/>
      <c r="AJ1456" s="200"/>
      <c r="AK1456" s="201"/>
      <c r="AL1456" s="201"/>
      <c r="AM1456" s="201"/>
      <c r="AO1456" s="63"/>
      <c r="AP1456" s="63"/>
      <c r="AQ1456" s="63"/>
      <c r="AR1456" s="77"/>
      <c r="AS1456" s="60"/>
      <c r="AT1456" s="60"/>
      <c r="AU1456" s="60"/>
      <c r="AV1456" s="78"/>
      <c r="AW1456" s="79"/>
      <c r="AX1456" s="79"/>
      <c r="AY1456" s="79"/>
      <c r="AZ1456" s="64"/>
      <c r="BA1456" s="65"/>
      <c r="BB1456" s="65"/>
      <c r="BC1456" s="65"/>
      <c r="BD1456" s="66"/>
      <c r="BE1456" s="67"/>
      <c r="BF1456" s="67"/>
      <c r="BG1456" s="67"/>
      <c r="BH1456" s="73"/>
      <c r="BI1456" s="74"/>
      <c r="BJ1456" s="74"/>
      <c r="BK1456" s="74"/>
      <c r="BL1456" s="68"/>
      <c r="BM1456" s="68"/>
      <c r="BN1456" s="68"/>
      <c r="BO1456" s="68"/>
      <c r="BP1456" s="69"/>
      <c r="BQ1456" s="69"/>
      <c r="BR1456" s="69"/>
      <c r="BS1456" s="69"/>
      <c r="BT1456" s="75"/>
      <c r="BU1456" s="75"/>
      <c r="BV1456" s="75"/>
      <c r="BW1456" s="75"/>
      <c r="BX1456" s="219"/>
      <c r="BY1456" s="264"/>
      <c r="BZ1456" s="264"/>
      <c r="CA1456" s="257"/>
      <c r="CB1456" s="238"/>
      <c r="CC1456" s="238"/>
      <c r="CD1456" s="238"/>
      <c r="CE1456" s="266"/>
      <c r="CF1456" s="49"/>
    </row>
    <row r="1457" spans="1:84" s="62" customFormat="1">
      <c r="A1457" s="49"/>
      <c r="B1457" s="2"/>
      <c r="C1457" s="2"/>
      <c r="D1457" s="49"/>
      <c r="E1457" s="49"/>
      <c r="F1457" s="93"/>
      <c r="G1457" s="85"/>
      <c r="H1457" s="49"/>
      <c r="I1457" s="49"/>
      <c r="J1457" s="2"/>
      <c r="K1457" s="49"/>
      <c r="L1457" s="2"/>
      <c r="M1457" s="72"/>
      <c r="N1457" s="72"/>
      <c r="O1457" s="241"/>
      <c r="P1457" s="54"/>
      <c r="Q1457" s="55"/>
      <c r="R1457" s="55"/>
      <c r="S1457" s="55"/>
      <c r="T1457" s="56"/>
      <c r="U1457" s="57"/>
      <c r="V1457" s="57"/>
      <c r="W1457" s="57"/>
      <c r="X1457" s="58"/>
      <c r="Y1457" s="59"/>
      <c r="Z1457" s="59"/>
      <c r="AA1457" s="59"/>
      <c r="AB1457" s="77"/>
      <c r="AC1457" s="60"/>
      <c r="AD1457" s="60"/>
      <c r="AE1457" s="60"/>
      <c r="AF1457" s="61"/>
      <c r="AG1457" s="61"/>
      <c r="AH1457" s="61"/>
      <c r="AI1457" s="61"/>
      <c r="AJ1457" s="200"/>
      <c r="AK1457" s="201"/>
      <c r="AL1457" s="201"/>
      <c r="AM1457" s="201"/>
      <c r="AO1457" s="63"/>
      <c r="AP1457" s="63"/>
      <c r="AQ1457" s="63"/>
      <c r="AR1457" s="77"/>
      <c r="AS1457" s="60"/>
      <c r="AT1457" s="60"/>
      <c r="AU1457" s="60"/>
      <c r="AV1457" s="78"/>
      <c r="AW1457" s="79"/>
      <c r="AX1457" s="79"/>
      <c r="AY1457" s="79"/>
      <c r="AZ1457" s="64"/>
      <c r="BA1457" s="65"/>
      <c r="BB1457" s="65"/>
      <c r="BC1457" s="65"/>
      <c r="BD1457" s="66"/>
      <c r="BE1457" s="67"/>
      <c r="BF1457" s="67"/>
      <c r="BG1457" s="67"/>
      <c r="BH1457" s="73"/>
      <c r="BI1457" s="74"/>
      <c r="BJ1457" s="74"/>
      <c r="BK1457" s="74"/>
      <c r="BL1457" s="68"/>
      <c r="BM1457" s="68"/>
      <c r="BN1457" s="68"/>
      <c r="BO1457" s="68"/>
      <c r="BP1457" s="69"/>
      <c r="BQ1457" s="69"/>
      <c r="BR1457" s="69"/>
      <c r="BS1457" s="69"/>
      <c r="BT1457" s="75"/>
      <c r="BU1457" s="75"/>
      <c r="BV1457" s="75"/>
      <c r="BW1457" s="75"/>
      <c r="BX1457" s="219"/>
      <c r="BY1457" s="264"/>
      <c r="BZ1457" s="264"/>
      <c r="CA1457" s="257"/>
      <c r="CB1457" s="238"/>
      <c r="CC1457" s="238"/>
      <c r="CD1457" s="238"/>
      <c r="CE1457" s="266"/>
      <c r="CF1457" s="49"/>
    </row>
    <row r="1458" spans="1:84" s="62" customFormat="1">
      <c r="A1458" s="49"/>
      <c r="B1458" s="2"/>
      <c r="C1458" s="2"/>
      <c r="D1458" s="49"/>
      <c r="E1458" s="49"/>
      <c r="F1458" s="93"/>
      <c r="G1458" s="85"/>
      <c r="H1458" s="49"/>
      <c r="I1458" s="49"/>
      <c r="J1458" s="2"/>
      <c r="K1458" s="49"/>
      <c r="L1458" s="2"/>
      <c r="M1458" s="72"/>
      <c r="N1458" s="72"/>
      <c r="O1458" s="241"/>
      <c r="P1458" s="54"/>
      <c r="Q1458" s="55"/>
      <c r="R1458" s="55"/>
      <c r="S1458" s="55"/>
      <c r="T1458" s="56"/>
      <c r="U1458" s="57"/>
      <c r="V1458" s="57"/>
      <c r="W1458" s="57"/>
      <c r="X1458" s="58"/>
      <c r="Y1458" s="59"/>
      <c r="Z1458" s="59"/>
      <c r="AA1458" s="59"/>
      <c r="AB1458" s="77"/>
      <c r="AC1458" s="60"/>
      <c r="AD1458" s="60"/>
      <c r="AE1458" s="60"/>
      <c r="AF1458" s="61"/>
      <c r="AG1458" s="61"/>
      <c r="AH1458" s="61"/>
      <c r="AI1458" s="61"/>
      <c r="AJ1458" s="200"/>
      <c r="AK1458" s="201"/>
      <c r="AL1458" s="201"/>
      <c r="AM1458" s="201"/>
      <c r="AO1458" s="63"/>
      <c r="AP1458" s="63"/>
      <c r="AQ1458" s="63"/>
      <c r="AR1458" s="77"/>
      <c r="AS1458" s="60"/>
      <c r="AT1458" s="60"/>
      <c r="AU1458" s="60"/>
      <c r="AV1458" s="78"/>
      <c r="AW1458" s="79"/>
      <c r="AX1458" s="79"/>
      <c r="AY1458" s="79"/>
      <c r="AZ1458" s="64"/>
      <c r="BA1458" s="65"/>
      <c r="BB1458" s="65"/>
      <c r="BC1458" s="65"/>
      <c r="BD1458" s="66"/>
      <c r="BE1458" s="67"/>
      <c r="BF1458" s="67"/>
      <c r="BG1458" s="67"/>
      <c r="BH1458" s="73"/>
      <c r="BI1458" s="74"/>
      <c r="BJ1458" s="74"/>
      <c r="BK1458" s="74"/>
      <c r="BL1458" s="68"/>
      <c r="BM1458" s="68"/>
      <c r="BN1458" s="68"/>
      <c r="BO1458" s="68"/>
      <c r="BP1458" s="69"/>
      <c r="BQ1458" s="69"/>
      <c r="BR1458" s="69"/>
      <c r="BS1458" s="69"/>
      <c r="BT1458" s="75"/>
      <c r="BU1458" s="75"/>
      <c r="BV1458" s="75"/>
      <c r="BW1458" s="75"/>
      <c r="BX1458" s="219"/>
      <c r="BY1458" s="264"/>
      <c r="BZ1458" s="264"/>
      <c r="CA1458" s="257"/>
      <c r="CB1458" s="238"/>
      <c r="CC1458" s="238"/>
      <c r="CD1458" s="238"/>
      <c r="CE1458" s="266"/>
      <c r="CF1458" s="49"/>
    </row>
    <row r="1459" spans="1:84" s="62" customFormat="1">
      <c r="A1459" s="49"/>
      <c r="B1459" s="2"/>
      <c r="C1459" s="2"/>
      <c r="D1459" s="49"/>
      <c r="E1459" s="49"/>
      <c r="F1459" s="93"/>
      <c r="G1459" s="85"/>
      <c r="H1459" s="49"/>
      <c r="I1459" s="49"/>
      <c r="J1459" s="2"/>
      <c r="K1459" s="49"/>
      <c r="L1459" s="2"/>
      <c r="M1459" s="72"/>
      <c r="N1459" s="72"/>
      <c r="O1459" s="241"/>
      <c r="P1459" s="54"/>
      <c r="Q1459" s="55"/>
      <c r="R1459" s="55"/>
      <c r="S1459" s="55"/>
      <c r="T1459" s="56"/>
      <c r="U1459" s="57"/>
      <c r="V1459" s="57"/>
      <c r="W1459" s="57"/>
      <c r="X1459" s="58"/>
      <c r="Y1459" s="59"/>
      <c r="Z1459" s="59"/>
      <c r="AA1459" s="59"/>
      <c r="AB1459" s="77"/>
      <c r="AC1459" s="60"/>
      <c r="AD1459" s="60"/>
      <c r="AE1459" s="60"/>
      <c r="AF1459" s="61"/>
      <c r="AG1459" s="61"/>
      <c r="AH1459" s="61"/>
      <c r="AI1459" s="61"/>
      <c r="AJ1459" s="200"/>
      <c r="AK1459" s="201"/>
      <c r="AL1459" s="201"/>
      <c r="AM1459" s="201"/>
      <c r="AO1459" s="63"/>
      <c r="AP1459" s="63"/>
      <c r="AQ1459" s="63"/>
      <c r="AR1459" s="77"/>
      <c r="AS1459" s="60"/>
      <c r="AT1459" s="60"/>
      <c r="AU1459" s="60"/>
      <c r="AV1459" s="78"/>
      <c r="AW1459" s="79"/>
      <c r="AX1459" s="79"/>
      <c r="AY1459" s="79"/>
      <c r="AZ1459" s="64"/>
      <c r="BA1459" s="65"/>
      <c r="BB1459" s="65"/>
      <c r="BC1459" s="65"/>
      <c r="BD1459" s="66"/>
      <c r="BE1459" s="67"/>
      <c r="BF1459" s="67"/>
      <c r="BG1459" s="67"/>
      <c r="BH1459" s="73"/>
      <c r="BI1459" s="74"/>
      <c r="BJ1459" s="74"/>
      <c r="BK1459" s="74"/>
      <c r="BL1459" s="68"/>
      <c r="BM1459" s="68"/>
      <c r="BN1459" s="68"/>
      <c r="BO1459" s="68"/>
      <c r="BP1459" s="69"/>
      <c r="BQ1459" s="69"/>
      <c r="BR1459" s="69"/>
      <c r="BS1459" s="69"/>
      <c r="BT1459" s="75"/>
      <c r="BU1459" s="75"/>
      <c r="BV1459" s="75"/>
      <c r="BW1459" s="75"/>
      <c r="BX1459" s="219"/>
      <c r="BY1459" s="264"/>
      <c r="BZ1459" s="264"/>
      <c r="CA1459" s="257"/>
      <c r="CB1459" s="238"/>
      <c r="CC1459" s="238"/>
      <c r="CD1459" s="238"/>
      <c r="CE1459" s="266"/>
      <c r="CF1459" s="49"/>
    </row>
    <row r="1460" spans="1:84" s="62" customFormat="1">
      <c r="A1460" s="49"/>
      <c r="B1460" s="2"/>
      <c r="C1460" s="2"/>
      <c r="D1460" s="49"/>
      <c r="E1460" s="49"/>
      <c r="F1460" s="93"/>
      <c r="G1460" s="85"/>
      <c r="H1460" s="49"/>
      <c r="I1460" s="49"/>
      <c r="J1460" s="2"/>
      <c r="K1460" s="49"/>
      <c r="L1460" s="2"/>
      <c r="M1460" s="72"/>
      <c r="N1460" s="72"/>
      <c r="O1460" s="241"/>
      <c r="P1460" s="54"/>
      <c r="Q1460" s="55"/>
      <c r="R1460" s="55"/>
      <c r="S1460" s="55"/>
      <c r="T1460" s="56"/>
      <c r="U1460" s="57"/>
      <c r="V1460" s="57"/>
      <c r="W1460" s="57"/>
      <c r="X1460" s="58"/>
      <c r="Y1460" s="59"/>
      <c r="Z1460" s="59"/>
      <c r="AA1460" s="59"/>
      <c r="AB1460" s="77"/>
      <c r="AC1460" s="60"/>
      <c r="AD1460" s="60"/>
      <c r="AE1460" s="60"/>
      <c r="AF1460" s="61"/>
      <c r="AG1460" s="61"/>
      <c r="AH1460" s="61"/>
      <c r="AI1460" s="61"/>
      <c r="AJ1460" s="200"/>
      <c r="AK1460" s="201"/>
      <c r="AL1460" s="201"/>
      <c r="AM1460" s="201"/>
      <c r="AO1460" s="63"/>
      <c r="AP1460" s="63"/>
      <c r="AQ1460" s="63"/>
      <c r="AR1460" s="77"/>
      <c r="AS1460" s="60"/>
      <c r="AT1460" s="60"/>
      <c r="AU1460" s="60"/>
      <c r="AV1460" s="78"/>
      <c r="AW1460" s="79"/>
      <c r="AX1460" s="79"/>
      <c r="AY1460" s="79"/>
      <c r="AZ1460" s="64"/>
      <c r="BA1460" s="65"/>
      <c r="BB1460" s="65"/>
      <c r="BC1460" s="65"/>
      <c r="BD1460" s="66"/>
      <c r="BE1460" s="67"/>
      <c r="BF1460" s="67"/>
      <c r="BG1460" s="67"/>
      <c r="BH1460" s="73"/>
      <c r="BI1460" s="74"/>
      <c r="BJ1460" s="74"/>
      <c r="BK1460" s="74"/>
      <c r="BL1460" s="68"/>
      <c r="BM1460" s="68"/>
      <c r="BN1460" s="68"/>
      <c r="BO1460" s="68"/>
      <c r="BP1460" s="69"/>
      <c r="BQ1460" s="69"/>
      <c r="BR1460" s="69"/>
      <c r="BS1460" s="69"/>
      <c r="BT1460" s="75"/>
      <c r="BU1460" s="75"/>
      <c r="BV1460" s="75"/>
      <c r="BW1460" s="75"/>
      <c r="BX1460" s="219"/>
      <c r="BY1460" s="264"/>
      <c r="BZ1460" s="264"/>
      <c r="CA1460" s="257"/>
      <c r="CB1460" s="238"/>
      <c r="CC1460" s="238"/>
      <c r="CD1460" s="238"/>
      <c r="CE1460" s="266"/>
      <c r="CF1460" s="49"/>
    </row>
    <row r="1461" spans="1:84" s="62" customFormat="1">
      <c r="A1461" s="49"/>
      <c r="B1461" s="2"/>
      <c r="C1461" s="2"/>
      <c r="D1461" s="49"/>
      <c r="E1461" s="49"/>
      <c r="F1461" s="93"/>
      <c r="G1461" s="85"/>
      <c r="H1461" s="49"/>
      <c r="I1461" s="49"/>
      <c r="J1461" s="2"/>
      <c r="K1461" s="49"/>
      <c r="L1461" s="2"/>
      <c r="M1461" s="72"/>
      <c r="N1461" s="72"/>
      <c r="O1461" s="241"/>
      <c r="P1461" s="54"/>
      <c r="Q1461" s="55"/>
      <c r="R1461" s="55"/>
      <c r="S1461" s="55"/>
      <c r="T1461" s="56"/>
      <c r="U1461" s="57"/>
      <c r="V1461" s="57"/>
      <c r="W1461" s="57"/>
      <c r="X1461" s="58"/>
      <c r="Y1461" s="59"/>
      <c r="Z1461" s="59"/>
      <c r="AA1461" s="59"/>
      <c r="AB1461" s="77"/>
      <c r="AC1461" s="60"/>
      <c r="AD1461" s="60"/>
      <c r="AE1461" s="60"/>
      <c r="AF1461" s="61"/>
      <c r="AG1461" s="61"/>
      <c r="AH1461" s="61"/>
      <c r="AI1461" s="61"/>
      <c r="AJ1461" s="200"/>
      <c r="AK1461" s="201"/>
      <c r="AL1461" s="201"/>
      <c r="AM1461" s="201"/>
      <c r="AO1461" s="63"/>
      <c r="AP1461" s="63"/>
      <c r="AQ1461" s="63"/>
      <c r="AR1461" s="77"/>
      <c r="AS1461" s="60"/>
      <c r="AT1461" s="60"/>
      <c r="AU1461" s="60"/>
      <c r="AV1461" s="78"/>
      <c r="AW1461" s="79"/>
      <c r="AX1461" s="79"/>
      <c r="AY1461" s="79"/>
      <c r="AZ1461" s="64"/>
      <c r="BA1461" s="65"/>
      <c r="BB1461" s="65"/>
      <c r="BC1461" s="65"/>
      <c r="BD1461" s="66"/>
      <c r="BE1461" s="67"/>
      <c r="BF1461" s="67"/>
      <c r="BG1461" s="67"/>
      <c r="BH1461" s="73"/>
      <c r="BI1461" s="74"/>
      <c r="BJ1461" s="74"/>
      <c r="BK1461" s="74"/>
      <c r="BL1461" s="68"/>
      <c r="BM1461" s="68"/>
      <c r="BN1461" s="68"/>
      <c r="BO1461" s="68"/>
      <c r="BP1461" s="69"/>
      <c r="BQ1461" s="69"/>
      <c r="BR1461" s="69"/>
      <c r="BS1461" s="69"/>
      <c r="BT1461" s="75"/>
      <c r="BU1461" s="75"/>
      <c r="BV1461" s="75"/>
      <c r="BW1461" s="75"/>
      <c r="BX1461" s="219"/>
      <c r="BY1461" s="264"/>
      <c r="BZ1461" s="264"/>
      <c r="CA1461" s="257"/>
      <c r="CB1461" s="238"/>
      <c r="CC1461" s="238"/>
      <c r="CD1461" s="238"/>
      <c r="CE1461" s="266"/>
      <c r="CF1461" s="49"/>
    </row>
    <row r="1462" spans="1:84" s="62" customFormat="1">
      <c r="A1462" s="49"/>
      <c r="B1462" s="2"/>
      <c r="C1462" s="2"/>
      <c r="D1462" s="49"/>
      <c r="E1462" s="49"/>
      <c r="F1462" s="93"/>
      <c r="G1462" s="85"/>
      <c r="H1462" s="49"/>
      <c r="I1462" s="49"/>
      <c r="J1462" s="2"/>
      <c r="K1462" s="49"/>
      <c r="L1462" s="2"/>
      <c r="M1462" s="72"/>
      <c r="N1462" s="72"/>
      <c r="O1462" s="241"/>
      <c r="P1462" s="54"/>
      <c r="Q1462" s="55"/>
      <c r="R1462" s="55"/>
      <c r="S1462" s="55"/>
      <c r="T1462" s="56"/>
      <c r="U1462" s="57"/>
      <c r="V1462" s="57"/>
      <c r="W1462" s="57"/>
      <c r="X1462" s="58"/>
      <c r="Y1462" s="59"/>
      <c r="Z1462" s="59"/>
      <c r="AA1462" s="59"/>
      <c r="AB1462" s="77"/>
      <c r="AC1462" s="60"/>
      <c r="AD1462" s="60"/>
      <c r="AE1462" s="60"/>
      <c r="AF1462" s="61"/>
      <c r="AG1462" s="61"/>
      <c r="AH1462" s="61"/>
      <c r="AI1462" s="61"/>
      <c r="AJ1462" s="200"/>
      <c r="AK1462" s="201"/>
      <c r="AL1462" s="201"/>
      <c r="AM1462" s="201"/>
      <c r="AO1462" s="63"/>
      <c r="AP1462" s="63"/>
      <c r="AQ1462" s="63"/>
      <c r="AR1462" s="77"/>
      <c r="AS1462" s="60"/>
      <c r="AT1462" s="60"/>
      <c r="AU1462" s="60"/>
      <c r="AV1462" s="78"/>
      <c r="AW1462" s="79"/>
      <c r="AX1462" s="79"/>
      <c r="AY1462" s="79"/>
      <c r="AZ1462" s="64"/>
      <c r="BA1462" s="65"/>
      <c r="BB1462" s="65"/>
      <c r="BC1462" s="65"/>
      <c r="BD1462" s="66"/>
      <c r="BE1462" s="67"/>
      <c r="BF1462" s="67"/>
      <c r="BG1462" s="67"/>
      <c r="BH1462" s="73"/>
      <c r="BI1462" s="74"/>
      <c r="BJ1462" s="74"/>
      <c r="BK1462" s="74"/>
      <c r="BL1462" s="68"/>
      <c r="BM1462" s="68"/>
      <c r="BN1462" s="68"/>
      <c r="BO1462" s="68"/>
      <c r="BP1462" s="69"/>
      <c r="BQ1462" s="69"/>
      <c r="BR1462" s="69"/>
      <c r="BS1462" s="69"/>
      <c r="BT1462" s="75"/>
      <c r="BU1462" s="75"/>
      <c r="BV1462" s="75"/>
      <c r="BW1462" s="75"/>
      <c r="BX1462" s="219"/>
      <c r="BY1462" s="264"/>
      <c r="BZ1462" s="264"/>
      <c r="CA1462" s="257"/>
      <c r="CB1462" s="238"/>
      <c r="CC1462" s="238"/>
      <c r="CD1462" s="238"/>
      <c r="CE1462" s="266"/>
      <c r="CF1462" s="49"/>
    </row>
    <row r="1463" spans="1:84" s="62" customFormat="1">
      <c r="A1463" s="49"/>
      <c r="B1463" s="2"/>
      <c r="C1463" s="2"/>
      <c r="D1463" s="49"/>
      <c r="E1463" s="49"/>
      <c r="F1463" s="93"/>
      <c r="G1463" s="85"/>
      <c r="H1463" s="49"/>
      <c r="I1463" s="49"/>
      <c r="J1463" s="2"/>
      <c r="K1463" s="49"/>
      <c r="L1463" s="2"/>
      <c r="M1463" s="72"/>
      <c r="N1463" s="72"/>
      <c r="O1463" s="241"/>
      <c r="P1463" s="54"/>
      <c r="Q1463" s="55"/>
      <c r="R1463" s="55"/>
      <c r="S1463" s="55"/>
      <c r="T1463" s="56"/>
      <c r="U1463" s="57"/>
      <c r="V1463" s="57"/>
      <c r="W1463" s="57"/>
      <c r="X1463" s="58"/>
      <c r="Y1463" s="59"/>
      <c r="Z1463" s="59"/>
      <c r="AA1463" s="59"/>
      <c r="AB1463" s="77"/>
      <c r="AC1463" s="60"/>
      <c r="AD1463" s="60"/>
      <c r="AE1463" s="60"/>
      <c r="AF1463" s="61"/>
      <c r="AG1463" s="61"/>
      <c r="AH1463" s="61"/>
      <c r="AI1463" s="61"/>
      <c r="AJ1463" s="200"/>
      <c r="AK1463" s="201"/>
      <c r="AL1463" s="201"/>
      <c r="AM1463" s="201"/>
      <c r="AO1463" s="63"/>
      <c r="AP1463" s="63"/>
      <c r="AQ1463" s="63"/>
      <c r="AR1463" s="77"/>
      <c r="AS1463" s="60"/>
      <c r="AT1463" s="60"/>
      <c r="AU1463" s="60"/>
      <c r="AV1463" s="78"/>
      <c r="AW1463" s="79"/>
      <c r="AX1463" s="79"/>
      <c r="AY1463" s="79"/>
      <c r="AZ1463" s="64"/>
      <c r="BA1463" s="65"/>
      <c r="BB1463" s="65"/>
      <c r="BC1463" s="65"/>
      <c r="BD1463" s="66"/>
      <c r="BE1463" s="67"/>
      <c r="BF1463" s="67"/>
      <c r="BG1463" s="67"/>
      <c r="BH1463" s="73"/>
      <c r="BI1463" s="74"/>
      <c r="BJ1463" s="74"/>
      <c r="BK1463" s="74"/>
      <c r="BL1463" s="68"/>
      <c r="BM1463" s="68"/>
      <c r="BN1463" s="68"/>
      <c r="BO1463" s="68"/>
      <c r="BP1463" s="69"/>
      <c r="BQ1463" s="69"/>
      <c r="BR1463" s="69"/>
      <c r="BS1463" s="69"/>
      <c r="BT1463" s="75"/>
      <c r="BU1463" s="75"/>
      <c r="BV1463" s="75"/>
      <c r="BW1463" s="75"/>
      <c r="BX1463" s="219"/>
      <c r="BY1463" s="264"/>
      <c r="BZ1463" s="264"/>
      <c r="CA1463" s="257"/>
      <c r="CB1463" s="238"/>
      <c r="CC1463" s="238"/>
      <c r="CD1463" s="238"/>
      <c r="CE1463" s="266"/>
      <c r="CF1463" s="49"/>
    </row>
    <row r="1464" spans="1:84" s="62" customFormat="1">
      <c r="A1464" s="49"/>
      <c r="B1464" s="2"/>
      <c r="C1464" s="2"/>
      <c r="D1464" s="49"/>
      <c r="E1464" s="49"/>
      <c r="F1464" s="93"/>
      <c r="G1464" s="85"/>
      <c r="H1464" s="49"/>
      <c r="I1464" s="49"/>
      <c r="J1464" s="2"/>
      <c r="K1464" s="49"/>
      <c r="L1464" s="2"/>
      <c r="M1464" s="72"/>
      <c r="N1464" s="72"/>
      <c r="O1464" s="241"/>
      <c r="P1464" s="54"/>
      <c r="Q1464" s="55"/>
      <c r="R1464" s="55"/>
      <c r="S1464" s="55"/>
      <c r="T1464" s="56"/>
      <c r="U1464" s="57"/>
      <c r="V1464" s="57"/>
      <c r="W1464" s="57"/>
      <c r="X1464" s="58"/>
      <c r="Y1464" s="59"/>
      <c r="Z1464" s="59"/>
      <c r="AA1464" s="59"/>
      <c r="AB1464" s="77"/>
      <c r="AC1464" s="60"/>
      <c r="AD1464" s="60"/>
      <c r="AE1464" s="60"/>
      <c r="AF1464" s="61"/>
      <c r="AG1464" s="61"/>
      <c r="AH1464" s="61"/>
      <c r="AI1464" s="61"/>
      <c r="AJ1464" s="200"/>
      <c r="AK1464" s="201"/>
      <c r="AL1464" s="201"/>
      <c r="AM1464" s="201"/>
      <c r="AO1464" s="63"/>
      <c r="AP1464" s="63"/>
      <c r="AQ1464" s="63"/>
      <c r="AR1464" s="77"/>
      <c r="AS1464" s="60"/>
      <c r="AT1464" s="60"/>
      <c r="AU1464" s="60"/>
      <c r="AV1464" s="78"/>
      <c r="AW1464" s="79"/>
      <c r="AX1464" s="79"/>
      <c r="AY1464" s="79"/>
      <c r="AZ1464" s="64"/>
      <c r="BA1464" s="65"/>
      <c r="BB1464" s="65"/>
      <c r="BC1464" s="65"/>
      <c r="BD1464" s="66"/>
      <c r="BE1464" s="67"/>
      <c r="BF1464" s="67"/>
      <c r="BG1464" s="67"/>
      <c r="BH1464" s="73"/>
      <c r="BI1464" s="74"/>
      <c r="BJ1464" s="74"/>
      <c r="BK1464" s="74"/>
      <c r="BL1464" s="68"/>
      <c r="BM1464" s="68"/>
      <c r="BN1464" s="68"/>
      <c r="BO1464" s="68"/>
      <c r="BP1464" s="69"/>
      <c r="BQ1464" s="69"/>
      <c r="BR1464" s="69"/>
      <c r="BS1464" s="69"/>
      <c r="BT1464" s="75"/>
      <c r="BU1464" s="75"/>
      <c r="BV1464" s="75"/>
      <c r="BW1464" s="75"/>
      <c r="BX1464" s="219"/>
      <c r="BY1464" s="264"/>
      <c r="BZ1464" s="264"/>
      <c r="CA1464" s="257"/>
      <c r="CB1464" s="238"/>
      <c r="CC1464" s="238"/>
      <c r="CD1464" s="238"/>
      <c r="CE1464" s="266"/>
      <c r="CF1464" s="49"/>
    </row>
    <row r="1465" spans="1:84" s="62" customFormat="1">
      <c r="A1465" s="49"/>
      <c r="B1465" s="2"/>
      <c r="C1465" s="2"/>
      <c r="D1465" s="49"/>
      <c r="E1465" s="49"/>
      <c r="F1465" s="93"/>
      <c r="G1465" s="85"/>
      <c r="H1465" s="49"/>
      <c r="I1465" s="49"/>
      <c r="J1465" s="2"/>
      <c r="K1465" s="49"/>
      <c r="L1465" s="2"/>
      <c r="M1465" s="72"/>
      <c r="N1465" s="72"/>
      <c r="O1465" s="241"/>
      <c r="P1465" s="54"/>
      <c r="Q1465" s="55"/>
      <c r="R1465" s="55"/>
      <c r="S1465" s="55"/>
      <c r="T1465" s="56"/>
      <c r="U1465" s="57"/>
      <c r="V1465" s="57"/>
      <c r="W1465" s="57"/>
      <c r="X1465" s="58"/>
      <c r="Y1465" s="59"/>
      <c r="Z1465" s="59"/>
      <c r="AA1465" s="59"/>
      <c r="AB1465" s="77"/>
      <c r="AC1465" s="60"/>
      <c r="AD1465" s="60"/>
      <c r="AE1465" s="60"/>
      <c r="AF1465" s="61"/>
      <c r="AG1465" s="61"/>
      <c r="AH1465" s="61"/>
      <c r="AI1465" s="61"/>
      <c r="AJ1465" s="200"/>
      <c r="AK1465" s="201"/>
      <c r="AL1465" s="201"/>
      <c r="AM1465" s="201"/>
      <c r="AO1465" s="63"/>
      <c r="AP1465" s="63"/>
      <c r="AQ1465" s="63"/>
      <c r="AR1465" s="77"/>
      <c r="AS1465" s="60"/>
      <c r="AT1465" s="60"/>
      <c r="AU1465" s="60"/>
      <c r="AV1465" s="78"/>
      <c r="AW1465" s="79"/>
      <c r="AX1465" s="79"/>
      <c r="AY1465" s="79"/>
      <c r="AZ1465" s="64"/>
      <c r="BA1465" s="65"/>
      <c r="BB1465" s="65"/>
      <c r="BC1465" s="65"/>
      <c r="BD1465" s="66"/>
      <c r="BE1465" s="67"/>
      <c r="BF1465" s="67"/>
      <c r="BG1465" s="67"/>
      <c r="BH1465" s="73"/>
      <c r="BI1465" s="74"/>
      <c r="BJ1465" s="74"/>
      <c r="BK1465" s="74"/>
      <c r="BL1465" s="68"/>
      <c r="BM1465" s="68"/>
      <c r="BN1465" s="68"/>
      <c r="BO1465" s="68"/>
      <c r="BP1465" s="69"/>
      <c r="BQ1465" s="69"/>
      <c r="BR1465" s="69"/>
      <c r="BS1465" s="69"/>
      <c r="BT1465" s="75"/>
      <c r="BU1465" s="75"/>
      <c r="BV1465" s="75"/>
      <c r="BW1465" s="75"/>
      <c r="BX1465" s="219"/>
      <c r="BY1465" s="264"/>
      <c r="BZ1465" s="264"/>
      <c r="CA1465" s="257"/>
      <c r="CB1465" s="238"/>
      <c r="CC1465" s="238"/>
      <c r="CD1465" s="238"/>
      <c r="CE1465" s="266"/>
      <c r="CF1465" s="49"/>
    </row>
    <row r="1466" spans="1:84" s="62" customFormat="1">
      <c r="A1466" s="49"/>
      <c r="B1466" s="2"/>
      <c r="C1466" s="2"/>
      <c r="D1466" s="49"/>
      <c r="E1466" s="49"/>
      <c r="F1466" s="93"/>
      <c r="G1466" s="85"/>
      <c r="H1466" s="49"/>
      <c r="I1466" s="49"/>
      <c r="J1466" s="2"/>
      <c r="K1466" s="49"/>
      <c r="L1466" s="2"/>
      <c r="M1466" s="72"/>
      <c r="N1466" s="72"/>
      <c r="O1466" s="241"/>
      <c r="P1466" s="54"/>
      <c r="Q1466" s="55"/>
      <c r="R1466" s="55"/>
      <c r="S1466" s="55"/>
      <c r="T1466" s="56"/>
      <c r="U1466" s="57"/>
      <c r="V1466" s="57"/>
      <c r="W1466" s="57"/>
      <c r="X1466" s="58"/>
      <c r="Y1466" s="59"/>
      <c r="Z1466" s="59"/>
      <c r="AA1466" s="59"/>
      <c r="AB1466" s="77"/>
      <c r="AC1466" s="60"/>
      <c r="AD1466" s="60"/>
      <c r="AE1466" s="60"/>
      <c r="AF1466" s="61"/>
      <c r="AG1466" s="61"/>
      <c r="AH1466" s="61"/>
      <c r="AI1466" s="61"/>
      <c r="AJ1466" s="200"/>
      <c r="AK1466" s="201"/>
      <c r="AL1466" s="201"/>
      <c r="AM1466" s="201"/>
      <c r="AO1466" s="63"/>
      <c r="AP1466" s="63"/>
      <c r="AQ1466" s="63"/>
      <c r="AR1466" s="77"/>
      <c r="AS1466" s="60"/>
      <c r="AT1466" s="60"/>
      <c r="AU1466" s="60"/>
      <c r="AV1466" s="78"/>
      <c r="AW1466" s="79"/>
      <c r="AX1466" s="79"/>
      <c r="AY1466" s="79"/>
      <c r="AZ1466" s="64"/>
      <c r="BA1466" s="65"/>
      <c r="BB1466" s="65"/>
      <c r="BC1466" s="65"/>
      <c r="BD1466" s="66"/>
      <c r="BE1466" s="67"/>
      <c r="BF1466" s="67"/>
      <c r="BG1466" s="67"/>
      <c r="BH1466" s="73"/>
      <c r="BI1466" s="74"/>
      <c r="BJ1466" s="74"/>
      <c r="BK1466" s="74"/>
      <c r="BL1466" s="68"/>
      <c r="BM1466" s="68"/>
      <c r="BN1466" s="68"/>
      <c r="BO1466" s="68"/>
      <c r="BP1466" s="69"/>
      <c r="BQ1466" s="69"/>
      <c r="BR1466" s="69"/>
      <c r="BS1466" s="69"/>
      <c r="BT1466" s="75"/>
      <c r="BU1466" s="75"/>
      <c r="BV1466" s="75"/>
      <c r="BW1466" s="75"/>
      <c r="BX1466" s="219"/>
      <c r="BY1466" s="264"/>
      <c r="BZ1466" s="264"/>
      <c r="CA1466" s="257"/>
      <c r="CB1466" s="238"/>
      <c r="CC1466" s="238"/>
      <c r="CD1466" s="238"/>
      <c r="CE1466" s="266"/>
      <c r="CF1466" s="49"/>
    </row>
    <row r="1467" spans="1:84" s="62" customFormat="1">
      <c r="A1467" s="49"/>
      <c r="B1467" s="2"/>
      <c r="C1467" s="2"/>
      <c r="D1467" s="49"/>
      <c r="E1467" s="49"/>
      <c r="F1467" s="93"/>
      <c r="G1467" s="85"/>
      <c r="H1467" s="49"/>
      <c r="I1467" s="49"/>
      <c r="J1467" s="2"/>
      <c r="K1467" s="49"/>
      <c r="L1467" s="2"/>
      <c r="M1467" s="72"/>
      <c r="N1467" s="72"/>
      <c r="O1467" s="241"/>
      <c r="P1467" s="54"/>
      <c r="Q1467" s="55"/>
      <c r="R1467" s="55"/>
      <c r="S1467" s="55"/>
      <c r="T1467" s="56"/>
      <c r="U1467" s="57"/>
      <c r="V1467" s="57"/>
      <c r="W1467" s="57"/>
      <c r="X1467" s="58"/>
      <c r="Y1467" s="59"/>
      <c r="Z1467" s="59"/>
      <c r="AA1467" s="59"/>
      <c r="AB1467" s="77"/>
      <c r="AC1467" s="60"/>
      <c r="AD1467" s="60"/>
      <c r="AE1467" s="60"/>
      <c r="AF1467" s="61"/>
      <c r="AG1467" s="61"/>
      <c r="AH1467" s="61"/>
      <c r="AI1467" s="61"/>
      <c r="AJ1467" s="200"/>
      <c r="AK1467" s="201"/>
      <c r="AL1467" s="201"/>
      <c r="AM1467" s="201"/>
      <c r="AO1467" s="63"/>
      <c r="AP1467" s="63"/>
      <c r="AQ1467" s="63"/>
      <c r="AR1467" s="77"/>
      <c r="AS1467" s="60"/>
      <c r="AT1467" s="60"/>
      <c r="AU1467" s="60"/>
      <c r="AV1467" s="78"/>
      <c r="AW1467" s="79"/>
      <c r="AX1467" s="79"/>
      <c r="AY1467" s="79"/>
      <c r="AZ1467" s="64"/>
      <c r="BA1467" s="65"/>
      <c r="BB1467" s="65"/>
      <c r="BC1467" s="65"/>
      <c r="BD1467" s="66"/>
      <c r="BE1467" s="67"/>
      <c r="BF1467" s="67"/>
      <c r="BG1467" s="67"/>
      <c r="BH1467" s="73"/>
      <c r="BI1467" s="74"/>
      <c r="BJ1467" s="74"/>
      <c r="BK1467" s="74"/>
      <c r="BL1467" s="68"/>
      <c r="BM1467" s="68"/>
      <c r="BN1467" s="68"/>
      <c r="BO1467" s="68"/>
      <c r="BP1467" s="69"/>
      <c r="BQ1467" s="69"/>
      <c r="BR1467" s="69"/>
      <c r="BS1467" s="69"/>
      <c r="BT1467" s="75"/>
      <c r="BU1467" s="75"/>
      <c r="BV1467" s="75"/>
      <c r="BW1467" s="75"/>
      <c r="BX1467" s="219"/>
      <c r="BY1467" s="264"/>
      <c r="BZ1467" s="264"/>
      <c r="CA1467" s="257"/>
      <c r="CB1467" s="238"/>
      <c r="CC1467" s="238"/>
      <c r="CD1467" s="238"/>
      <c r="CE1467" s="266"/>
      <c r="CF1467" s="49"/>
    </row>
    <row r="1468" spans="1:84" s="62" customFormat="1">
      <c r="A1468" s="49"/>
      <c r="B1468" s="2"/>
      <c r="C1468" s="2"/>
      <c r="D1468" s="49"/>
      <c r="E1468" s="49"/>
      <c r="F1468" s="93"/>
      <c r="G1468" s="85"/>
      <c r="H1468" s="49"/>
      <c r="I1468" s="49"/>
      <c r="J1468" s="2"/>
      <c r="K1468" s="49"/>
      <c r="L1468" s="2"/>
      <c r="M1468" s="72"/>
      <c r="N1468" s="72"/>
      <c r="O1468" s="241"/>
      <c r="P1468" s="54"/>
      <c r="Q1468" s="55"/>
      <c r="R1468" s="55"/>
      <c r="S1468" s="55"/>
      <c r="T1468" s="56"/>
      <c r="U1468" s="57"/>
      <c r="V1468" s="57"/>
      <c r="W1468" s="57"/>
      <c r="X1468" s="58"/>
      <c r="Y1468" s="59"/>
      <c r="Z1468" s="59"/>
      <c r="AA1468" s="59"/>
      <c r="AB1468" s="77"/>
      <c r="AC1468" s="60"/>
      <c r="AD1468" s="60"/>
      <c r="AE1468" s="60"/>
      <c r="AF1468" s="61"/>
      <c r="AG1468" s="61"/>
      <c r="AH1468" s="61"/>
      <c r="AI1468" s="61"/>
      <c r="AJ1468" s="200"/>
      <c r="AK1468" s="201"/>
      <c r="AL1468" s="201"/>
      <c r="AM1468" s="201"/>
      <c r="AO1468" s="63"/>
      <c r="AP1468" s="63"/>
      <c r="AQ1468" s="63"/>
      <c r="AR1468" s="77"/>
      <c r="AS1468" s="60"/>
      <c r="AT1468" s="60"/>
      <c r="AU1468" s="60"/>
      <c r="AV1468" s="78"/>
      <c r="AW1468" s="79"/>
      <c r="AX1468" s="79"/>
      <c r="AY1468" s="79"/>
      <c r="AZ1468" s="64"/>
      <c r="BA1468" s="65"/>
      <c r="BB1468" s="65"/>
      <c r="BC1468" s="65"/>
      <c r="BD1468" s="66"/>
      <c r="BE1468" s="67"/>
      <c r="BF1468" s="67"/>
      <c r="BG1468" s="67"/>
      <c r="BH1468" s="73"/>
      <c r="BI1468" s="74"/>
      <c r="BJ1468" s="74"/>
      <c r="BK1468" s="74"/>
      <c r="BL1468" s="68"/>
      <c r="BM1468" s="68"/>
      <c r="BN1468" s="68"/>
      <c r="BO1468" s="68"/>
      <c r="BP1468" s="69"/>
      <c r="BQ1468" s="69"/>
      <c r="BR1468" s="69"/>
      <c r="BS1468" s="69"/>
      <c r="BT1468" s="75"/>
      <c r="BU1468" s="75"/>
      <c r="BV1468" s="75"/>
      <c r="BW1468" s="75"/>
      <c r="BX1468" s="219"/>
      <c r="BY1468" s="264"/>
      <c r="BZ1468" s="264"/>
      <c r="CA1468" s="257"/>
      <c r="CB1468" s="238"/>
      <c r="CC1468" s="238"/>
      <c r="CD1468" s="238"/>
      <c r="CE1468" s="266"/>
      <c r="CF1468" s="49"/>
    </row>
    <row r="1469" spans="1:84" s="62" customFormat="1">
      <c r="A1469" s="49"/>
      <c r="B1469" s="2"/>
      <c r="C1469" s="2"/>
      <c r="D1469" s="49"/>
      <c r="E1469" s="49"/>
      <c r="F1469" s="93"/>
      <c r="G1469" s="85"/>
      <c r="H1469" s="49"/>
      <c r="I1469" s="49"/>
      <c r="J1469" s="2"/>
      <c r="K1469" s="49"/>
      <c r="L1469" s="2"/>
      <c r="M1469" s="72"/>
      <c r="N1469" s="72"/>
      <c r="O1469" s="241"/>
      <c r="P1469" s="54"/>
      <c r="Q1469" s="55"/>
      <c r="R1469" s="55"/>
      <c r="S1469" s="55"/>
      <c r="T1469" s="56"/>
      <c r="U1469" s="57"/>
      <c r="V1469" s="57"/>
      <c r="W1469" s="57"/>
      <c r="X1469" s="58"/>
      <c r="Y1469" s="59"/>
      <c r="Z1469" s="59"/>
      <c r="AA1469" s="59"/>
      <c r="AB1469" s="77"/>
      <c r="AC1469" s="60"/>
      <c r="AD1469" s="60"/>
      <c r="AE1469" s="60"/>
      <c r="AF1469" s="61"/>
      <c r="AG1469" s="61"/>
      <c r="AH1469" s="61"/>
      <c r="AI1469" s="61"/>
      <c r="AJ1469" s="200"/>
      <c r="AK1469" s="201"/>
      <c r="AL1469" s="201"/>
      <c r="AM1469" s="201"/>
      <c r="AO1469" s="63"/>
      <c r="AP1469" s="63"/>
      <c r="AQ1469" s="63"/>
      <c r="AR1469" s="77"/>
      <c r="AS1469" s="60"/>
      <c r="AT1469" s="60"/>
      <c r="AU1469" s="60"/>
      <c r="AV1469" s="78"/>
      <c r="AW1469" s="79"/>
      <c r="AX1469" s="79"/>
      <c r="AY1469" s="79"/>
      <c r="AZ1469" s="64"/>
      <c r="BA1469" s="65"/>
      <c r="BB1469" s="65"/>
      <c r="BC1469" s="65"/>
      <c r="BD1469" s="66"/>
      <c r="BE1469" s="67"/>
      <c r="BF1469" s="67"/>
      <c r="BG1469" s="67"/>
      <c r="BH1469" s="73"/>
      <c r="BI1469" s="74"/>
      <c r="BJ1469" s="74"/>
      <c r="BK1469" s="74"/>
      <c r="BL1469" s="68"/>
      <c r="BM1469" s="68"/>
      <c r="BN1469" s="68"/>
      <c r="BO1469" s="68"/>
      <c r="BP1469" s="69"/>
      <c r="BQ1469" s="69"/>
      <c r="BR1469" s="69"/>
      <c r="BS1469" s="69"/>
      <c r="BT1469" s="75"/>
      <c r="BU1469" s="75"/>
      <c r="BV1469" s="75"/>
      <c r="BW1469" s="75"/>
      <c r="BX1469" s="219"/>
      <c r="BY1469" s="264"/>
      <c r="BZ1469" s="264"/>
      <c r="CA1469" s="257"/>
      <c r="CB1469" s="238"/>
      <c r="CC1469" s="238"/>
      <c r="CD1469" s="238"/>
      <c r="CE1469" s="266"/>
      <c r="CF1469" s="49"/>
    </row>
    <row r="1470" spans="1:84" s="62" customFormat="1">
      <c r="A1470" s="49"/>
      <c r="B1470" s="2"/>
      <c r="C1470" s="2"/>
      <c r="D1470" s="49"/>
      <c r="E1470" s="49"/>
      <c r="F1470" s="93"/>
      <c r="G1470" s="85"/>
      <c r="H1470" s="49"/>
      <c r="I1470" s="49"/>
      <c r="J1470" s="2"/>
      <c r="K1470" s="49"/>
      <c r="L1470" s="2"/>
      <c r="M1470" s="72"/>
      <c r="N1470" s="72"/>
      <c r="O1470" s="241"/>
      <c r="P1470" s="54"/>
      <c r="Q1470" s="55"/>
      <c r="R1470" s="55"/>
      <c r="S1470" s="55"/>
      <c r="T1470" s="56"/>
      <c r="U1470" s="57"/>
      <c r="V1470" s="57"/>
      <c r="W1470" s="57"/>
      <c r="X1470" s="58"/>
      <c r="Y1470" s="59"/>
      <c r="Z1470" s="59"/>
      <c r="AA1470" s="59"/>
      <c r="AB1470" s="77"/>
      <c r="AC1470" s="60"/>
      <c r="AD1470" s="60"/>
      <c r="AE1470" s="60"/>
      <c r="AF1470" s="61"/>
      <c r="AG1470" s="61"/>
      <c r="AH1470" s="61"/>
      <c r="AI1470" s="61"/>
      <c r="AJ1470" s="200"/>
      <c r="AK1470" s="201"/>
      <c r="AL1470" s="201"/>
      <c r="AM1470" s="201"/>
      <c r="AO1470" s="63"/>
      <c r="AP1470" s="63"/>
      <c r="AQ1470" s="63"/>
      <c r="AR1470" s="77"/>
      <c r="AS1470" s="60"/>
      <c r="AT1470" s="60"/>
      <c r="AU1470" s="60"/>
      <c r="AV1470" s="78"/>
      <c r="AW1470" s="79"/>
      <c r="AX1470" s="79"/>
      <c r="AY1470" s="79"/>
      <c r="AZ1470" s="64"/>
      <c r="BA1470" s="65"/>
      <c r="BB1470" s="65"/>
      <c r="BC1470" s="65"/>
      <c r="BD1470" s="66"/>
      <c r="BE1470" s="67"/>
      <c r="BF1470" s="67"/>
      <c r="BG1470" s="67"/>
      <c r="BH1470" s="73"/>
      <c r="BI1470" s="74"/>
      <c r="BJ1470" s="74"/>
      <c r="BK1470" s="74"/>
      <c r="BL1470" s="68"/>
      <c r="BM1470" s="68"/>
      <c r="BN1470" s="68"/>
      <c r="BO1470" s="68"/>
      <c r="BP1470" s="69"/>
      <c r="BQ1470" s="69"/>
      <c r="BR1470" s="69"/>
      <c r="BS1470" s="69"/>
      <c r="BT1470" s="75"/>
      <c r="BU1470" s="75"/>
      <c r="BV1470" s="75"/>
      <c r="BW1470" s="75"/>
      <c r="BX1470" s="219"/>
      <c r="BY1470" s="264"/>
      <c r="BZ1470" s="264"/>
      <c r="CA1470" s="257"/>
      <c r="CB1470" s="238"/>
      <c r="CC1470" s="238"/>
      <c r="CD1470" s="238"/>
      <c r="CE1470" s="266"/>
      <c r="CF1470" s="49"/>
    </row>
    <row r="1471" spans="1:84" s="62" customFormat="1">
      <c r="A1471" s="49"/>
      <c r="B1471" s="2"/>
      <c r="C1471" s="2"/>
      <c r="D1471" s="49"/>
      <c r="E1471" s="49"/>
      <c r="F1471" s="93"/>
      <c r="G1471" s="85"/>
      <c r="H1471" s="49"/>
      <c r="I1471" s="49"/>
      <c r="J1471" s="2"/>
      <c r="K1471" s="49"/>
      <c r="L1471" s="2"/>
      <c r="M1471" s="72"/>
      <c r="N1471" s="72"/>
      <c r="O1471" s="241"/>
      <c r="P1471" s="54"/>
      <c r="Q1471" s="55"/>
      <c r="R1471" s="55"/>
      <c r="S1471" s="55"/>
      <c r="T1471" s="56"/>
      <c r="U1471" s="57"/>
      <c r="V1471" s="57"/>
      <c r="W1471" s="57"/>
      <c r="X1471" s="58"/>
      <c r="Y1471" s="59"/>
      <c r="Z1471" s="59"/>
      <c r="AA1471" s="59"/>
      <c r="AB1471" s="77"/>
      <c r="AC1471" s="60"/>
      <c r="AD1471" s="60"/>
      <c r="AE1471" s="60"/>
      <c r="AF1471" s="61"/>
      <c r="AG1471" s="61"/>
      <c r="AH1471" s="61"/>
      <c r="AI1471" s="61"/>
      <c r="AJ1471" s="200"/>
      <c r="AK1471" s="201"/>
      <c r="AL1471" s="201"/>
      <c r="AM1471" s="201"/>
      <c r="AO1471" s="63"/>
      <c r="AP1471" s="63"/>
      <c r="AQ1471" s="63"/>
      <c r="AR1471" s="77"/>
      <c r="AS1471" s="60"/>
      <c r="AT1471" s="60"/>
      <c r="AU1471" s="60"/>
      <c r="AV1471" s="78"/>
      <c r="AW1471" s="79"/>
      <c r="AX1471" s="79"/>
      <c r="AY1471" s="79"/>
      <c r="AZ1471" s="64"/>
      <c r="BA1471" s="65"/>
      <c r="BB1471" s="65"/>
      <c r="BC1471" s="65"/>
      <c r="BD1471" s="66"/>
      <c r="BE1471" s="67"/>
      <c r="BF1471" s="67"/>
      <c r="BG1471" s="67"/>
      <c r="BH1471" s="73"/>
      <c r="BI1471" s="74"/>
      <c r="BJ1471" s="74"/>
      <c r="BK1471" s="74"/>
      <c r="BL1471" s="68"/>
      <c r="BM1471" s="68"/>
      <c r="BN1471" s="68"/>
      <c r="BO1471" s="68"/>
      <c r="BP1471" s="69"/>
      <c r="BQ1471" s="69"/>
      <c r="BR1471" s="69"/>
      <c r="BS1471" s="69"/>
      <c r="BT1471" s="75"/>
      <c r="BU1471" s="75"/>
      <c r="BV1471" s="75"/>
      <c r="BW1471" s="75"/>
      <c r="BX1471" s="219"/>
      <c r="BY1471" s="264"/>
      <c r="BZ1471" s="264"/>
      <c r="CA1471" s="257"/>
      <c r="CB1471" s="238"/>
      <c r="CC1471" s="238"/>
      <c r="CD1471" s="238"/>
      <c r="CE1471" s="266"/>
      <c r="CF1471" s="49"/>
    </row>
    <row r="1472" spans="1:84" s="62" customFormat="1">
      <c r="A1472" s="49"/>
      <c r="B1472" s="2"/>
      <c r="C1472" s="2"/>
      <c r="D1472" s="49"/>
      <c r="E1472" s="49"/>
      <c r="F1472" s="93"/>
      <c r="G1472" s="85"/>
      <c r="H1472" s="49"/>
      <c r="I1472" s="49"/>
      <c r="J1472" s="2"/>
      <c r="K1472" s="49"/>
      <c r="L1472" s="2"/>
      <c r="M1472" s="72"/>
      <c r="N1472" s="72"/>
      <c r="O1472" s="241"/>
      <c r="P1472" s="54"/>
      <c r="Q1472" s="55"/>
      <c r="R1472" s="55"/>
      <c r="S1472" s="55"/>
      <c r="T1472" s="56"/>
      <c r="U1472" s="57"/>
      <c r="V1472" s="57"/>
      <c r="W1472" s="57"/>
      <c r="X1472" s="58"/>
      <c r="Y1472" s="59"/>
      <c r="Z1472" s="59"/>
      <c r="AA1472" s="59"/>
      <c r="AB1472" s="77"/>
      <c r="AC1472" s="60"/>
      <c r="AD1472" s="60"/>
      <c r="AE1472" s="60"/>
      <c r="AF1472" s="61"/>
      <c r="AG1472" s="61"/>
      <c r="AH1472" s="61"/>
      <c r="AI1472" s="61"/>
      <c r="AJ1472" s="200"/>
      <c r="AK1472" s="201"/>
      <c r="AL1472" s="201"/>
      <c r="AM1472" s="201"/>
      <c r="AO1472" s="63"/>
      <c r="AP1472" s="63"/>
      <c r="AQ1472" s="63"/>
      <c r="AR1472" s="77"/>
      <c r="AS1472" s="60"/>
      <c r="AT1472" s="60"/>
      <c r="AU1472" s="60"/>
      <c r="AV1472" s="78"/>
      <c r="AW1472" s="79"/>
      <c r="AX1472" s="79"/>
      <c r="AY1472" s="79"/>
      <c r="AZ1472" s="64"/>
      <c r="BA1472" s="65"/>
      <c r="BB1472" s="65"/>
      <c r="BC1472" s="65"/>
      <c r="BD1472" s="66"/>
      <c r="BE1472" s="67"/>
      <c r="BF1472" s="67"/>
      <c r="BG1472" s="67"/>
      <c r="BH1472" s="73"/>
      <c r="BI1472" s="74"/>
      <c r="BJ1472" s="74"/>
      <c r="BK1472" s="74"/>
      <c r="BL1472" s="68"/>
      <c r="BM1472" s="68"/>
      <c r="BN1472" s="68"/>
      <c r="BO1472" s="68"/>
      <c r="BP1472" s="69"/>
      <c r="BQ1472" s="69"/>
      <c r="BR1472" s="69"/>
      <c r="BS1472" s="69"/>
      <c r="BT1472" s="75"/>
      <c r="BU1472" s="75"/>
      <c r="BV1472" s="75"/>
      <c r="BW1472" s="75"/>
      <c r="BX1472" s="219"/>
      <c r="BY1472" s="264"/>
      <c r="BZ1472" s="264"/>
      <c r="CA1472" s="257"/>
      <c r="CB1472" s="238"/>
      <c r="CC1472" s="238"/>
      <c r="CD1472" s="238"/>
      <c r="CE1472" s="266"/>
      <c r="CF1472" s="49"/>
    </row>
    <row r="1473" spans="1:84" s="62" customFormat="1">
      <c r="A1473" s="49"/>
      <c r="B1473" s="2"/>
      <c r="C1473" s="2"/>
      <c r="D1473" s="49"/>
      <c r="E1473" s="49"/>
      <c r="F1473" s="93"/>
      <c r="G1473" s="85"/>
      <c r="H1473" s="49"/>
      <c r="I1473" s="49"/>
      <c r="J1473" s="2"/>
      <c r="K1473" s="49"/>
      <c r="L1473" s="2"/>
      <c r="M1473" s="72"/>
      <c r="N1473" s="72"/>
      <c r="O1473" s="241"/>
      <c r="P1473" s="54"/>
      <c r="Q1473" s="55"/>
      <c r="R1473" s="55"/>
      <c r="S1473" s="55"/>
      <c r="T1473" s="56"/>
      <c r="U1473" s="57"/>
      <c r="V1473" s="57"/>
      <c r="W1473" s="57"/>
      <c r="X1473" s="58"/>
      <c r="Y1473" s="59"/>
      <c r="Z1473" s="59"/>
      <c r="AA1473" s="59"/>
      <c r="AB1473" s="77"/>
      <c r="AC1473" s="60"/>
      <c r="AD1473" s="60"/>
      <c r="AE1473" s="60"/>
      <c r="AF1473" s="61"/>
      <c r="AG1473" s="61"/>
      <c r="AH1473" s="61"/>
      <c r="AI1473" s="61"/>
      <c r="AJ1473" s="200"/>
      <c r="AK1473" s="201"/>
      <c r="AL1473" s="201"/>
      <c r="AM1473" s="201"/>
      <c r="AO1473" s="63"/>
      <c r="AP1473" s="63"/>
      <c r="AQ1473" s="63"/>
      <c r="AR1473" s="77"/>
      <c r="AS1473" s="60"/>
      <c r="AT1473" s="60"/>
      <c r="AU1473" s="60"/>
      <c r="AV1473" s="78"/>
      <c r="AW1473" s="79"/>
      <c r="AX1473" s="79"/>
      <c r="AY1473" s="79"/>
      <c r="AZ1473" s="64"/>
      <c r="BA1473" s="65"/>
      <c r="BB1473" s="65"/>
      <c r="BC1473" s="65"/>
      <c r="BD1473" s="66"/>
      <c r="BE1473" s="67"/>
      <c r="BF1473" s="67"/>
      <c r="BG1473" s="67"/>
      <c r="BH1473" s="73"/>
      <c r="BI1473" s="74"/>
      <c r="BJ1473" s="74"/>
      <c r="BK1473" s="74"/>
      <c r="BL1473" s="68"/>
      <c r="BM1473" s="68"/>
      <c r="BN1473" s="68"/>
      <c r="BO1473" s="68"/>
      <c r="BP1473" s="69"/>
      <c r="BQ1473" s="69"/>
      <c r="BR1473" s="69"/>
      <c r="BS1473" s="69"/>
      <c r="BT1473" s="75"/>
      <c r="BU1473" s="75"/>
      <c r="BV1473" s="75"/>
      <c r="BW1473" s="75"/>
      <c r="BX1473" s="219"/>
      <c r="BY1473" s="264"/>
      <c r="BZ1473" s="264"/>
      <c r="CA1473" s="257"/>
      <c r="CB1473" s="238"/>
      <c r="CC1473" s="238"/>
      <c r="CD1473" s="238"/>
      <c r="CE1473" s="266"/>
      <c r="CF1473" s="49"/>
    </row>
    <row r="1474" spans="1:84" s="62" customFormat="1">
      <c r="A1474" s="49"/>
      <c r="B1474" s="2"/>
      <c r="C1474" s="2"/>
      <c r="D1474" s="49"/>
      <c r="E1474" s="49"/>
      <c r="F1474" s="93"/>
      <c r="G1474" s="85"/>
      <c r="H1474" s="49"/>
      <c r="I1474" s="49"/>
      <c r="J1474" s="2"/>
      <c r="K1474" s="49"/>
      <c r="L1474" s="2"/>
      <c r="M1474" s="72"/>
      <c r="N1474" s="72"/>
      <c r="O1474" s="241"/>
      <c r="P1474" s="54"/>
      <c r="Q1474" s="55"/>
      <c r="R1474" s="55"/>
      <c r="S1474" s="55"/>
      <c r="T1474" s="56"/>
      <c r="U1474" s="57"/>
      <c r="V1474" s="57"/>
      <c r="W1474" s="57"/>
      <c r="X1474" s="58"/>
      <c r="Y1474" s="59"/>
      <c r="Z1474" s="59"/>
      <c r="AA1474" s="59"/>
      <c r="AB1474" s="77"/>
      <c r="AC1474" s="60"/>
      <c r="AD1474" s="60"/>
      <c r="AE1474" s="60"/>
      <c r="AF1474" s="61"/>
      <c r="AG1474" s="61"/>
      <c r="AH1474" s="61"/>
      <c r="AI1474" s="61"/>
      <c r="AJ1474" s="200"/>
      <c r="AK1474" s="201"/>
      <c r="AL1474" s="201"/>
      <c r="AM1474" s="201"/>
      <c r="AO1474" s="63"/>
      <c r="AP1474" s="63"/>
      <c r="AQ1474" s="63"/>
      <c r="AR1474" s="77"/>
      <c r="AS1474" s="60"/>
      <c r="AT1474" s="60"/>
      <c r="AU1474" s="60"/>
      <c r="AV1474" s="78"/>
      <c r="AW1474" s="79"/>
      <c r="AX1474" s="79"/>
      <c r="AY1474" s="79"/>
      <c r="AZ1474" s="64"/>
      <c r="BA1474" s="65"/>
      <c r="BB1474" s="65"/>
      <c r="BC1474" s="65"/>
      <c r="BD1474" s="66"/>
      <c r="BE1474" s="67"/>
      <c r="BF1474" s="67"/>
      <c r="BG1474" s="67"/>
      <c r="BH1474" s="73"/>
      <c r="BI1474" s="74"/>
      <c r="BJ1474" s="74"/>
      <c r="BK1474" s="74"/>
      <c r="BL1474" s="68"/>
      <c r="BM1474" s="68"/>
      <c r="BN1474" s="68"/>
      <c r="BO1474" s="68"/>
      <c r="BP1474" s="69"/>
      <c r="BQ1474" s="69"/>
      <c r="BR1474" s="69"/>
      <c r="BS1474" s="69"/>
      <c r="BT1474" s="75"/>
      <c r="BU1474" s="75"/>
      <c r="BV1474" s="75"/>
      <c r="BW1474" s="75"/>
      <c r="BX1474" s="219"/>
      <c r="BY1474" s="264"/>
      <c r="BZ1474" s="264"/>
      <c r="CA1474" s="257"/>
      <c r="CB1474" s="238"/>
      <c r="CC1474" s="238"/>
      <c r="CD1474" s="238"/>
      <c r="CE1474" s="266"/>
      <c r="CF1474" s="49"/>
    </row>
    <row r="1475" spans="1:84" s="62" customFormat="1">
      <c r="A1475" s="49"/>
      <c r="B1475" s="2"/>
      <c r="C1475" s="2"/>
      <c r="D1475" s="49"/>
      <c r="E1475" s="49"/>
      <c r="F1475" s="93"/>
      <c r="G1475" s="85"/>
      <c r="H1475" s="49"/>
      <c r="I1475" s="49"/>
      <c r="J1475" s="2"/>
      <c r="K1475" s="49"/>
      <c r="L1475" s="2"/>
      <c r="M1475" s="72"/>
      <c r="N1475" s="72"/>
      <c r="O1475" s="241"/>
      <c r="P1475" s="54"/>
      <c r="Q1475" s="55"/>
      <c r="R1475" s="55"/>
      <c r="S1475" s="55"/>
      <c r="T1475" s="56"/>
      <c r="U1475" s="57"/>
      <c r="V1475" s="57"/>
      <c r="W1475" s="57"/>
      <c r="X1475" s="58"/>
      <c r="Y1475" s="59"/>
      <c r="Z1475" s="59"/>
      <c r="AA1475" s="59"/>
      <c r="AB1475" s="77"/>
      <c r="AC1475" s="60"/>
      <c r="AD1475" s="60"/>
      <c r="AE1475" s="60"/>
      <c r="AF1475" s="61"/>
      <c r="AG1475" s="61"/>
      <c r="AH1475" s="61"/>
      <c r="AI1475" s="61"/>
      <c r="AJ1475" s="200"/>
      <c r="AK1475" s="201"/>
      <c r="AL1475" s="201"/>
      <c r="AM1475" s="201"/>
      <c r="AO1475" s="63"/>
      <c r="AP1475" s="63"/>
      <c r="AQ1475" s="63"/>
      <c r="AR1475" s="77"/>
      <c r="AS1475" s="60"/>
      <c r="AT1475" s="60"/>
      <c r="AU1475" s="60"/>
      <c r="AV1475" s="78"/>
      <c r="AW1475" s="79"/>
      <c r="AX1475" s="79"/>
      <c r="AY1475" s="79"/>
      <c r="AZ1475" s="64"/>
      <c r="BA1475" s="65"/>
      <c r="BB1475" s="65"/>
      <c r="BC1475" s="65"/>
      <c r="BD1475" s="66"/>
      <c r="BE1475" s="67"/>
      <c r="BF1475" s="67"/>
      <c r="BG1475" s="67"/>
      <c r="BH1475" s="73"/>
      <c r="BI1475" s="74"/>
      <c r="BJ1475" s="74"/>
      <c r="BK1475" s="74"/>
      <c r="BL1475" s="68"/>
      <c r="BM1475" s="68"/>
      <c r="BN1475" s="68"/>
      <c r="BO1475" s="68"/>
      <c r="BP1475" s="69"/>
      <c r="BQ1475" s="69"/>
      <c r="BR1475" s="69"/>
      <c r="BS1475" s="69"/>
      <c r="BT1475" s="75"/>
      <c r="BU1475" s="75"/>
      <c r="BV1475" s="75"/>
      <c r="BW1475" s="75"/>
      <c r="BX1475" s="219"/>
      <c r="BY1475" s="264"/>
      <c r="BZ1475" s="264"/>
      <c r="CA1475" s="257"/>
      <c r="CB1475" s="238"/>
      <c r="CC1475" s="238"/>
      <c r="CD1475" s="238"/>
      <c r="CE1475" s="266"/>
      <c r="CF1475" s="49"/>
    </row>
    <row r="1476" spans="1:84" s="62" customFormat="1">
      <c r="A1476" s="49"/>
      <c r="B1476" s="2"/>
      <c r="C1476" s="2"/>
      <c r="D1476" s="49"/>
      <c r="E1476" s="49"/>
      <c r="F1476" s="93"/>
      <c r="G1476" s="85"/>
      <c r="H1476" s="49"/>
      <c r="I1476" s="49"/>
      <c r="J1476" s="2"/>
      <c r="K1476" s="49"/>
      <c r="L1476" s="2"/>
      <c r="M1476" s="72"/>
      <c r="N1476" s="72"/>
      <c r="O1476" s="241"/>
      <c r="P1476" s="54"/>
      <c r="Q1476" s="55"/>
      <c r="R1476" s="55"/>
      <c r="S1476" s="55"/>
      <c r="T1476" s="56"/>
      <c r="U1476" s="57"/>
      <c r="V1476" s="57"/>
      <c r="W1476" s="57"/>
      <c r="X1476" s="58"/>
      <c r="Y1476" s="59"/>
      <c r="Z1476" s="59"/>
      <c r="AA1476" s="59"/>
      <c r="AB1476" s="77"/>
      <c r="AC1476" s="60"/>
      <c r="AD1476" s="60"/>
      <c r="AE1476" s="60"/>
      <c r="AF1476" s="61"/>
      <c r="AG1476" s="61"/>
      <c r="AH1476" s="61"/>
      <c r="AI1476" s="61"/>
      <c r="AJ1476" s="200"/>
      <c r="AK1476" s="201"/>
      <c r="AL1476" s="201"/>
      <c r="AM1476" s="201"/>
      <c r="AO1476" s="63"/>
      <c r="AP1476" s="63"/>
      <c r="AQ1476" s="63"/>
      <c r="AR1476" s="77"/>
      <c r="AS1476" s="60"/>
      <c r="AT1476" s="60"/>
      <c r="AU1476" s="60"/>
      <c r="AV1476" s="78"/>
      <c r="AW1476" s="79"/>
      <c r="AX1476" s="79"/>
      <c r="AY1476" s="79"/>
      <c r="AZ1476" s="64"/>
      <c r="BA1476" s="65"/>
      <c r="BB1476" s="65"/>
      <c r="BC1476" s="65"/>
      <c r="BD1476" s="66"/>
      <c r="BE1476" s="67"/>
      <c r="BF1476" s="67"/>
      <c r="BG1476" s="67"/>
      <c r="BH1476" s="73"/>
      <c r="BI1476" s="74"/>
      <c r="BJ1476" s="74"/>
      <c r="BK1476" s="74"/>
      <c r="BL1476" s="68"/>
      <c r="BM1476" s="68"/>
      <c r="BN1476" s="68"/>
      <c r="BO1476" s="68"/>
      <c r="BP1476" s="69"/>
      <c r="BQ1476" s="69"/>
      <c r="BR1476" s="69"/>
      <c r="BS1476" s="69"/>
      <c r="BT1476" s="75"/>
      <c r="BU1476" s="75"/>
      <c r="BV1476" s="75"/>
      <c r="BW1476" s="75"/>
      <c r="BX1476" s="219"/>
      <c r="BY1476" s="264"/>
      <c r="BZ1476" s="264"/>
      <c r="CA1476" s="257"/>
      <c r="CB1476" s="238"/>
      <c r="CC1476" s="238"/>
      <c r="CD1476" s="238"/>
      <c r="CE1476" s="266"/>
      <c r="CF1476" s="49"/>
    </row>
    <row r="1477" spans="1:84" s="62" customFormat="1">
      <c r="A1477" s="49"/>
      <c r="B1477" s="2"/>
      <c r="C1477" s="2"/>
      <c r="D1477" s="49"/>
      <c r="E1477" s="49"/>
      <c r="F1477" s="93"/>
      <c r="G1477" s="85"/>
      <c r="H1477" s="49"/>
      <c r="I1477" s="49"/>
      <c r="J1477" s="2"/>
      <c r="K1477" s="49"/>
      <c r="L1477" s="2"/>
      <c r="M1477" s="72"/>
      <c r="N1477" s="72"/>
      <c r="O1477" s="241"/>
      <c r="P1477" s="54"/>
      <c r="Q1477" s="55"/>
      <c r="R1477" s="55"/>
      <c r="S1477" s="55"/>
      <c r="T1477" s="56"/>
      <c r="U1477" s="57"/>
      <c r="V1477" s="57"/>
      <c r="W1477" s="57"/>
      <c r="X1477" s="58"/>
      <c r="Y1477" s="59"/>
      <c r="Z1477" s="59"/>
      <c r="AA1477" s="59"/>
      <c r="AB1477" s="77"/>
      <c r="AC1477" s="60"/>
      <c r="AD1477" s="60"/>
      <c r="AE1477" s="60"/>
      <c r="AF1477" s="61"/>
      <c r="AG1477" s="61"/>
      <c r="AH1477" s="61"/>
      <c r="AI1477" s="61"/>
      <c r="AJ1477" s="200"/>
      <c r="AK1477" s="201"/>
      <c r="AL1477" s="201"/>
      <c r="AM1477" s="201"/>
      <c r="AO1477" s="63"/>
      <c r="AP1477" s="63"/>
      <c r="AQ1477" s="63"/>
      <c r="AR1477" s="77"/>
      <c r="AS1477" s="60"/>
      <c r="AT1477" s="60"/>
      <c r="AU1477" s="60"/>
      <c r="AV1477" s="78"/>
      <c r="AW1477" s="79"/>
      <c r="AX1477" s="79"/>
      <c r="AY1477" s="79"/>
      <c r="AZ1477" s="64"/>
      <c r="BA1477" s="65"/>
      <c r="BB1477" s="65"/>
      <c r="BC1477" s="65"/>
      <c r="BD1477" s="66"/>
      <c r="BE1477" s="67"/>
      <c r="BF1477" s="67"/>
      <c r="BG1477" s="67"/>
      <c r="BH1477" s="73"/>
      <c r="BI1477" s="74"/>
      <c r="BJ1477" s="74"/>
      <c r="BK1477" s="74"/>
      <c r="BL1477" s="68"/>
      <c r="BM1477" s="68"/>
      <c r="BN1477" s="68"/>
      <c r="BO1477" s="68"/>
      <c r="BP1477" s="69"/>
      <c r="BQ1477" s="69"/>
      <c r="BR1477" s="69"/>
      <c r="BS1477" s="69"/>
      <c r="BT1477" s="75"/>
      <c r="BU1477" s="75"/>
      <c r="BV1477" s="75"/>
      <c r="BW1477" s="75"/>
      <c r="BX1477" s="219"/>
      <c r="BY1477" s="264"/>
      <c r="BZ1477" s="264"/>
      <c r="CA1477" s="257"/>
      <c r="CB1477" s="238"/>
      <c r="CC1477" s="238"/>
      <c r="CD1477" s="238"/>
      <c r="CE1477" s="266"/>
      <c r="CF1477" s="49"/>
    </row>
    <row r="1478" spans="1:84" s="62" customFormat="1">
      <c r="A1478" s="49"/>
      <c r="B1478" s="2"/>
      <c r="C1478" s="2"/>
      <c r="D1478" s="49"/>
      <c r="E1478" s="49"/>
      <c r="F1478" s="93"/>
      <c r="G1478" s="85"/>
      <c r="H1478" s="49"/>
      <c r="I1478" s="49"/>
      <c r="J1478" s="2"/>
      <c r="K1478" s="49"/>
      <c r="L1478" s="2"/>
      <c r="M1478" s="72"/>
      <c r="N1478" s="72"/>
      <c r="O1478" s="241"/>
      <c r="P1478" s="54"/>
      <c r="Q1478" s="55"/>
      <c r="R1478" s="55"/>
      <c r="S1478" s="55"/>
      <c r="T1478" s="56"/>
      <c r="U1478" s="57"/>
      <c r="V1478" s="57"/>
      <c r="W1478" s="57"/>
      <c r="X1478" s="58"/>
      <c r="Y1478" s="59"/>
      <c r="Z1478" s="59"/>
      <c r="AA1478" s="59"/>
      <c r="AB1478" s="77"/>
      <c r="AC1478" s="60"/>
      <c r="AD1478" s="60"/>
      <c r="AE1478" s="60"/>
      <c r="AF1478" s="61"/>
      <c r="AG1478" s="61"/>
      <c r="AH1478" s="61"/>
      <c r="AI1478" s="61"/>
      <c r="AJ1478" s="200"/>
      <c r="AK1478" s="201"/>
      <c r="AL1478" s="201"/>
      <c r="AM1478" s="201"/>
      <c r="AO1478" s="63"/>
      <c r="AP1478" s="63"/>
      <c r="AQ1478" s="63"/>
      <c r="AR1478" s="77"/>
      <c r="AS1478" s="60"/>
      <c r="AT1478" s="60"/>
      <c r="AU1478" s="60"/>
      <c r="AV1478" s="78"/>
      <c r="AW1478" s="79"/>
      <c r="AX1478" s="79"/>
      <c r="AY1478" s="79"/>
      <c r="AZ1478" s="64"/>
      <c r="BA1478" s="65"/>
      <c r="BB1478" s="65"/>
      <c r="BC1478" s="65"/>
      <c r="BD1478" s="66"/>
      <c r="BE1478" s="67"/>
      <c r="BF1478" s="67"/>
      <c r="BG1478" s="67"/>
      <c r="BH1478" s="73"/>
      <c r="BI1478" s="74"/>
      <c r="BJ1478" s="74"/>
      <c r="BK1478" s="74"/>
      <c r="BL1478" s="68"/>
      <c r="BM1478" s="68"/>
      <c r="BN1478" s="68"/>
      <c r="BO1478" s="68"/>
      <c r="BP1478" s="69"/>
      <c r="BQ1478" s="69"/>
      <c r="BR1478" s="69"/>
      <c r="BS1478" s="69"/>
      <c r="BT1478" s="75"/>
      <c r="BU1478" s="75"/>
      <c r="BV1478" s="75"/>
      <c r="BW1478" s="75"/>
      <c r="BX1478" s="219"/>
      <c r="BY1478" s="264"/>
      <c r="BZ1478" s="264"/>
      <c r="CA1478" s="257"/>
      <c r="CB1478" s="238"/>
      <c r="CC1478" s="238"/>
      <c r="CD1478" s="238"/>
      <c r="CE1478" s="266"/>
      <c r="CF1478" s="49"/>
    </row>
    <row r="1479" spans="1:84" s="62" customFormat="1">
      <c r="A1479" s="49"/>
      <c r="B1479" s="2"/>
      <c r="C1479" s="2"/>
      <c r="D1479" s="49"/>
      <c r="E1479" s="49"/>
      <c r="F1479" s="93"/>
      <c r="G1479" s="85"/>
      <c r="H1479" s="49"/>
      <c r="I1479" s="49"/>
      <c r="J1479" s="2"/>
      <c r="K1479" s="49"/>
      <c r="L1479" s="2"/>
      <c r="M1479" s="72"/>
      <c r="N1479" s="72"/>
      <c r="O1479" s="241"/>
      <c r="P1479" s="54"/>
      <c r="Q1479" s="55"/>
      <c r="R1479" s="55"/>
      <c r="S1479" s="55"/>
      <c r="T1479" s="56"/>
      <c r="U1479" s="57"/>
      <c r="V1479" s="57"/>
      <c r="W1479" s="57"/>
      <c r="X1479" s="58"/>
      <c r="Y1479" s="59"/>
      <c r="Z1479" s="59"/>
      <c r="AA1479" s="59"/>
      <c r="AB1479" s="77"/>
      <c r="AC1479" s="60"/>
      <c r="AD1479" s="60"/>
      <c r="AE1479" s="60"/>
      <c r="AF1479" s="61"/>
      <c r="AG1479" s="61"/>
      <c r="AH1479" s="61"/>
      <c r="AI1479" s="61"/>
      <c r="AJ1479" s="200"/>
      <c r="AK1479" s="201"/>
      <c r="AL1479" s="201"/>
      <c r="AM1479" s="201"/>
      <c r="AO1479" s="63"/>
      <c r="AP1479" s="63"/>
      <c r="AQ1479" s="63"/>
      <c r="AR1479" s="77"/>
      <c r="AS1479" s="60"/>
      <c r="AT1479" s="60"/>
      <c r="AU1479" s="60"/>
      <c r="AV1479" s="78"/>
      <c r="AW1479" s="79"/>
      <c r="AX1479" s="79"/>
      <c r="AY1479" s="79"/>
      <c r="AZ1479" s="64"/>
      <c r="BA1479" s="65"/>
      <c r="BB1479" s="65"/>
      <c r="BC1479" s="65"/>
      <c r="BD1479" s="66"/>
      <c r="BE1479" s="67"/>
      <c r="BF1479" s="67"/>
      <c r="BG1479" s="67"/>
      <c r="BH1479" s="73"/>
      <c r="BI1479" s="74"/>
      <c r="BJ1479" s="74"/>
      <c r="BK1479" s="74"/>
      <c r="BL1479" s="68"/>
      <c r="BM1479" s="68"/>
      <c r="BN1479" s="68"/>
      <c r="BO1479" s="68"/>
      <c r="BP1479" s="69"/>
      <c r="BQ1479" s="69"/>
      <c r="BR1479" s="69"/>
      <c r="BS1479" s="69"/>
      <c r="BT1479" s="75"/>
      <c r="BU1479" s="75"/>
      <c r="BV1479" s="75"/>
      <c r="BW1479" s="75"/>
      <c r="BX1479" s="219"/>
      <c r="BY1479" s="264"/>
      <c r="BZ1479" s="264"/>
      <c r="CA1479" s="257"/>
      <c r="CB1479" s="238"/>
      <c r="CC1479" s="238"/>
      <c r="CD1479" s="238"/>
      <c r="CE1479" s="266"/>
      <c r="CF1479" s="49"/>
    </row>
    <row r="1480" spans="1:84" s="62" customFormat="1">
      <c r="A1480" s="49"/>
      <c r="B1480" s="2"/>
      <c r="C1480" s="2"/>
      <c r="D1480" s="49"/>
      <c r="E1480" s="49"/>
      <c r="F1480" s="93"/>
      <c r="G1480" s="85"/>
      <c r="H1480" s="49"/>
      <c r="I1480" s="49"/>
      <c r="J1480" s="2"/>
      <c r="K1480" s="49"/>
      <c r="L1480" s="2"/>
      <c r="M1480" s="72"/>
      <c r="N1480" s="72"/>
      <c r="O1480" s="241"/>
      <c r="P1480" s="54"/>
      <c r="Q1480" s="55"/>
      <c r="R1480" s="55"/>
      <c r="S1480" s="55"/>
      <c r="T1480" s="56"/>
      <c r="U1480" s="57"/>
      <c r="V1480" s="57"/>
      <c r="W1480" s="57"/>
      <c r="X1480" s="58"/>
      <c r="Y1480" s="59"/>
      <c r="Z1480" s="59"/>
      <c r="AA1480" s="59"/>
      <c r="AB1480" s="77"/>
      <c r="AC1480" s="60"/>
      <c r="AD1480" s="60"/>
      <c r="AE1480" s="60"/>
      <c r="AF1480" s="61"/>
      <c r="AG1480" s="61"/>
      <c r="AH1480" s="61"/>
      <c r="AI1480" s="61"/>
      <c r="AJ1480" s="200"/>
      <c r="AK1480" s="201"/>
      <c r="AL1480" s="201"/>
      <c r="AM1480" s="201"/>
      <c r="AO1480" s="63"/>
      <c r="AP1480" s="63"/>
      <c r="AQ1480" s="63"/>
      <c r="AR1480" s="77"/>
      <c r="AS1480" s="60"/>
      <c r="AT1480" s="60"/>
      <c r="AU1480" s="60"/>
      <c r="AV1480" s="78"/>
      <c r="AW1480" s="79"/>
      <c r="AX1480" s="79"/>
      <c r="AY1480" s="79"/>
      <c r="AZ1480" s="64"/>
      <c r="BA1480" s="65"/>
      <c r="BB1480" s="65"/>
      <c r="BC1480" s="65"/>
      <c r="BD1480" s="66"/>
      <c r="BE1480" s="67"/>
      <c r="BF1480" s="67"/>
      <c r="BG1480" s="67"/>
      <c r="BH1480" s="73"/>
      <c r="BI1480" s="74"/>
      <c r="BJ1480" s="74"/>
      <c r="BK1480" s="74"/>
      <c r="BL1480" s="68"/>
      <c r="BM1480" s="68"/>
      <c r="BN1480" s="68"/>
      <c r="BO1480" s="68"/>
      <c r="BP1480" s="69"/>
      <c r="BQ1480" s="69"/>
      <c r="BR1480" s="69"/>
      <c r="BS1480" s="69"/>
      <c r="BT1480" s="75"/>
      <c r="BU1480" s="75"/>
      <c r="BV1480" s="75"/>
      <c r="BW1480" s="75"/>
      <c r="BX1480" s="219"/>
      <c r="BY1480" s="264"/>
      <c r="BZ1480" s="264"/>
      <c r="CA1480" s="257"/>
      <c r="CB1480" s="238"/>
      <c r="CC1480" s="238"/>
      <c r="CD1480" s="238"/>
      <c r="CE1480" s="266"/>
      <c r="CF1480" s="49"/>
    </row>
    <row r="1481" spans="1:84" s="62" customFormat="1">
      <c r="A1481" s="49"/>
      <c r="B1481" s="2"/>
      <c r="C1481" s="2"/>
      <c r="D1481" s="49"/>
      <c r="E1481" s="49"/>
      <c r="F1481" s="93"/>
      <c r="G1481" s="85"/>
      <c r="H1481" s="49"/>
      <c r="I1481" s="49"/>
      <c r="J1481" s="2"/>
      <c r="K1481" s="49"/>
      <c r="L1481" s="2"/>
      <c r="M1481" s="72"/>
      <c r="N1481" s="72"/>
      <c r="O1481" s="241"/>
      <c r="P1481" s="54"/>
      <c r="Q1481" s="55"/>
      <c r="R1481" s="55"/>
      <c r="S1481" s="55"/>
      <c r="T1481" s="56"/>
      <c r="U1481" s="57"/>
      <c r="V1481" s="57"/>
      <c r="W1481" s="57"/>
      <c r="X1481" s="58"/>
      <c r="Y1481" s="59"/>
      <c r="Z1481" s="59"/>
      <c r="AA1481" s="59"/>
      <c r="AB1481" s="77"/>
      <c r="AC1481" s="60"/>
      <c r="AD1481" s="60"/>
      <c r="AE1481" s="60"/>
      <c r="AF1481" s="61"/>
      <c r="AG1481" s="61"/>
      <c r="AH1481" s="61"/>
      <c r="AI1481" s="61"/>
      <c r="AJ1481" s="200"/>
      <c r="AK1481" s="201"/>
      <c r="AL1481" s="201"/>
      <c r="AM1481" s="201"/>
      <c r="AO1481" s="63"/>
      <c r="AP1481" s="63"/>
      <c r="AQ1481" s="63"/>
      <c r="AR1481" s="77"/>
      <c r="AS1481" s="60"/>
      <c r="AT1481" s="60"/>
      <c r="AU1481" s="60"/>
      <c r="AV1481" s="78"/>
      <c r="AW1481" s="79"/>
      <c r="AX1481" s="79"/>
      <c r="AY1481" s="79"/>
      <c r="AZ1481" s="64"/>
      <c r="BA1481" s="65"/>
      <c r="BB1481" s="65"/>
      <c r="BC1481" s="65"/>
      <c r="BD1481" s="66"/>
      <c r="BE1481" s="67"/>
      <c r="BF1481" s="67"/>
      <c r="BG1481" s="67"/>
      <c r="BH1481" s="73"/>
      <c r="BI1481" s="74"/>
      <c r="BJ1481" s="74"/>
      <c r="BK1481" s="74"/>
      <c r="BL1481" s="68"/>
      <c r="BM1481" s="68"/>
      <c r="BN1481" s="68"/>
      <c r="BO1481" s="68"/>
      <c r="BP1481" s="69"/>
      <c r="BQ1481" s="69"/>
      <c r="BR1481" s="69"/>
      <c r="BS1481" s="69"/>
      <c r="BT1481" s="75"/>
      <c r="BU1481" s="75"/>
      <c r="BV1481" s="75"/>
      <c r="BW1481" s="75"/>
      <c r="BX1481" s="219"/>
      <c r="BY1481" s="264"/>
      <c r="BZ1481" s="264"/>
      <c r="CA1481" s="257"/>
      <c r="CB1481" s="238"/>
      <c r="CC1481" s="238"/>
      <c r="CD1481" s="238"/>
      <c r="CE1481" s="266"/>
      <c r="CF1481" s="49"/>
    </row>
    <row r="1482" spans="1:84" s="62" customFormat="1">
      <c r="A1482" s="49"/>
      <c r="B1482" s="2"/>
      <c r="C1482" s="2"/>
      <c r="D1482" s="49"/>
      <c r="E1482" s="49"/>
      <c r="F1482" s="93"/>
      <c r="G1482" s="85"/>
      <c r="H1482" s="49"/>
      <c r="I1482" s="49"/>
      <c r="J1482" s="2"/>
      <c r="K1482" s="49"/>
      <c r="L1482" s="2"/>
      <c r="M1482" s="72"/>
      <c r="N1482" s="72"/>
      <c r="O1482" s="241"/>
      <c r="P1482" s="54"/>
      <c r="Q1482" s="55"/>
      <c r="R1482" s="55"/>
      <c r="S1482" s="55"/>
      <c r="T1482" s="56"/>
      <c r="U1482" s="57"/>
      <c r="V1482" s="57"/>
      <c r="W1482" s="57"/>
      <c r="X1482" s="58"/>
      <c r="Y1482" s="59"/>
      <c r="Z1482" s="59"/>
      <c r="AA1482" s="59"/>
      <c r="AB1482" s="77"/>
      <c r="AC1482" s="60"/>
      <c r="AD1482" s="60"/>
      <c r="AE1482" s="60"/>
      <c r="AF1482" s="61"/>
      <c r="AG1482" s="61"/>
      <c r="AH1482" s="61"/>
      <c r="AI1482" s="61"/>
      <c r="AJ1482" s="200"/>
      <c r="AK1482" s="201"/>
      <c r="AL1482" s="201"/>
      <c r="AM1482" s="201"/>
      <c r="AO1482" s="63"/>
      <c r="AP1482" s="63"/>
      <c r="AQ1482" s="63"/>
      <c r="AR1482" s="77"/>
      <c r="AS1482" s="60"/>
      <c r="AT1482" s="60"/>
      <c r="AU1482" s="60"/>
      <c r="AV1482" s="78"/>
      <c r="AW1482" s="79"/>
      <c r="AX1482" s="79"/>
      <c r="AY1482" s="79"/>
      <c r="AZ1482" s="64"/>
      <c r="BA1482" s="65"/>
      <c r="BB1482" s="65"/>
      <c r="BC1482" s="65"/>
      <c r="BD1482" s="66"/>
      <c r="BE1482" s="67"/>
      <c r="BF1482" s="67"/>
      <c r="BG1482" s="67"/>
      <c r="BH1482" s="73"/>
      <c r="BI1482" s="74"/>
      <c r="BJ1482" s="74"/>
      <c r="BK1482" s="74"/>
      <c r="BL1482" s="68"/>
      <c r="BM1482" s="68"/>
      <c r="BN1482" s="68"/>
      <c r="BO1482" s="68"/>
      <c r="BP1482" s="69"/>
      <c r="BQ1482" s="69"/>
      <c r="BR1482" s="69"/>
      <c r="BS1482" s="69"/>
      <c r="BT1482" s="75"/>
      <c r="BU1482" s="75"/>
      <c r="BV1482" s="75"/>
      <c r="BW1482" s="75"/>
      <c r="BX1482" s="219"/>
      <c r="BY1482" s="264"/>
      <c r="BZ1482" s="264"/>
      <c r="CA1482" s="257"/>
      <c r="CB1482" s="238"/>
      <c r="CC1482" s="238"/>
      <c r="CD1482" s="238"/>
      <c r="CE1482" s="266"/>
      <c r="CF1482" s="49"/>
    </row>
    <row r="1483" spans="1:84" s="62" customFormat="1">
      <c r="A1483" s="49"/>
      <c r="B1483" s="2"/>
      <c r="C1483" s="2"/>
      <c r="D1483" s="49"/>
      <c r="E1483" s="49"/>
      <c r="F1483" s="93"/>
      <c r="G1483" s="85"/>
      <c r="H1483" s="49"/>
      <c r="I1483" s="49"/>
      <c r="J1483" s="2"/>
      <c r="K1483" s="49"/>
      <c r="L1483" s="2"/>
      <c r="M1483" s="72"/>
      <c r="N1483" s="72"/>
      <c r="O1483" s="241"/>
      <c r="P1483" s="54"/>
      <c r="Q1483" s="55"/>
      <c r="R1483" s="55"/>
      <c r="S1483" s="55"/>
      <c r="T1483" s="56"/>
      <c r="U1483" s="57"/>
      <c r="V1483" s="57"/>
      <c r="W1483" s="57"/>
      <c r="X1483" s="58"/>
      <c r="Y1483" s="59"/>
      <c r="Z1483" s="59"/>
      <c r="AA1483" s="59"/>
      <c r="AB1483" s="77"/>
      <c r="AC1483" s="60"/>
      <c r="AD1483" s="60"/>
      <c r="AE1483" s="60"/>
      <c r="AF1483" s="61"/>
      <c r="AG1483" s="61"/>
      <c r="AH1483" s="61"/>
      <c r="AI1483" s="61"/>
      <c r="AJ1483" s="200"/>
      <c r="AK1483" s="201"/>
      <c r="AL1483" s="201"/>
      <c r="AM1483" s="201"/>
      <c r="AO1483" s="63"/>
      <c r="AP1483" s="63"/>
      <c r="AQ1483" s="63"/>
      <c r="AR1483" s="77"/>
      <c r="AS1483" s="60"/>
      <c r="AT1483" s="60"/>
      <c r="AU1483" s="60"/>
      <c r="AV1483" s="78"/>
      <c r="AW1483" s="79"/>
      <c r="AX1483" s="79"/>
      <c r="AY1483" s="79"/>
      <c r="AZ1483" s="64"/>
      <c r="BA1483" s="65"/>
      <c r="BB1483" s="65"/>
      <c r="BC1483" s="65"/>
      <c r="BD1483" s="66"/>
      <c r="BE1483" s="67"/>
      <c r="BF1483" s="67"/>
      <c r="BG1483" s="67"/>
      <c r="BH1483" s="73"/>
      <c r="BI1483" s="74"/>
      <c r="BJ1483" s="74"/>
      <c r="BK1483" s="74"/>
      <c r="BL1483" s="68"/>
      <c r="BM1483" s="68"/>
      <c r="BN1483" s="68"/>
      <c r="BO1483" s="68"/>
      <c r="BP1483" s="69"/>
      <c r="BQ1483" s="69"/>
      <c r="BR1483" s="69"/>
      <c r="BS1483" s="69"/>
      <c r="BT1483" s="75"/>
      <c r="BU1483" s="75"/>
      <c r="BV1483" s="75"/>
      <c r="BW1483" s="75"/>
      <c r="BX1483" s="219"/>
      <c r="BY1483" s="264"/>
      <c r="BZ1483" s="264"/>
      <c r="CA1483" s="257"/>
      <c r="CB1483" s="238"/>
      <c r="CC1483" s="238"/>
      <c r="CD1483" s="238"/>
      <c r="CE1483" s="266"/>
      <c r="CF1483" s="49"/>
    </row>
    <row r="1484" spans="1:84" s="62" customFormat="1">
      <c r="A1484" s="49"/>
      <c r="B1484" s="2"/>
      <c r="C1484" s="2"/>
      <c r="D1484" s="49"/>
      <c r="E1484" s="49"/>
      <c r="F1484" s="93"/>
      <c r="G1484" s="85"/>
      <c r="H1484" s="49"/>
      <c r="I1484" s="49"/>
      <c r="J1484" s="2"/>
      <c r="K1484" s="49"/>
      <c r="L1484" s="2"/>
      <c r="M1484" s="72"/>
      <c r="N1484" s="72"/>
      <c r="O1484" s="241"/>
      <c r="P1484" s="54"/>
      <c r="Q1484" s="55"/>
      <c r="R1484" s="55"/>
      <c r="S1484" s="55"/>
      <c r="T1484" s="56"/>
      <c r="U1484" s="57"/>
      <c r="V1484" s="57"/>
      <c r="W1484" s="57"/>
      <c r="X1484" s="58"/>
      <c r="Y1484" s="59"/>
      <c r="Z1484" s="59"/>
      <c r="AA1484" s="59"/>
      <c r="AB1484" s="77"/>
      <c r="AC1484" s="60"/>
      <c r="AD1484" s="60"/>
      <c r="AE1484" s="60"/>
      <c r="AF1484" s="61"/>
      <c r="AG1484" s="61"/>
      <c r="AH1484" s="61"/>
      <c r="AI1484" s="61"/>
      <c r="AJ1484" s="200"/>
      <c r="AK1484" s="201"/>
      <c r="AL1484" s="201"/>
      <c r="AM1484" s="201"/>
      <c r="AO1484" s="63"/>
      <c r="AP1484" s="63"/>
      <c r="AQ1484" s="63"/>
      <c r="AR1484" s="77"/>
      <c r="AS1484" s="60"/>
      <c r="AT1484" s="60"/>
      <c r="AU1484" s="60"/>
      <c r="AV1484" s="78"/>
      <c r="AW1484" s="79"/>
      <c r="AX1484" s="79"/>
      <c r="AY1484" s="79"/>
      <c r="AZ1484" s="64"/>
      <c r="BA1484" s="65"/>
      <c r="BB1484" s="65"/>
      <c r="BC1484" s="65"/>
      <c r="BD1484" s="66"/>
      <c r="BE1484" s="67"/>
      <c r="BF1484" s="67"/>
      <c r="BG1484" s="67"/>
      <c r="BH1484" s="73"/>
      <c r="BI1484" s="74"/>
      <c r="BJ1484" s="74"/>
      <c r="BK1484" s="74"/>
      <c r="BL1484" s="68"/>
      <c r="BM1484" s="68"/>
      <c r="BN1484" s="68"/>
      <c r="BO1484" s="68"/>
      <c r="BP1484" s="69"/>
      <c r="BQ1484" s="69"/>
      <c r="BR1484" s="69"/>
      <c r="BS1484" s="69"/>
      <c r="BT1484" s="75"/>
      <c r="BU1484" s="75"/>
      <c r="BV1484" s="75"/>
      <c r="BW1484" s="75"/>
      <c r="BX1484" s="219"/>
      <c r="BY1484" s="264"/>
      <c r="BZ1484" s="264"/>
      <c r="CA1484" s="257"/>
      <c r="CB1484" s="238"/>
      <c r="CC1484" s="238"/>
      <c r="CD1484" s="238"/>
      <c r="CE1484" s="266"/>
      <c r="CF1484" s="49"/>
    </row>
    <row r="1485" spans="1:84" s="62" customFormat="1">
      <c r="A1485" s="49"/>
      <c r="B1485" s="2"/>
      <c r="C1485" s="2"/>
      <c r="D1485" s="49"/>
      <c r="E1485" s="49"/>
      <c r="F1485" s="93"/>
      <c r="G1485" s="85"/>
      <c r="H1485" s="49"/>
      <c r="I1485" s="49"/>
      <c r="J1485" s="2"/>
      <c r="K1485" s="49"/>
      <c r="L1485" s="2"/>
      <c r="M1485" s="72"/>
      <c r="N1485" s="72"/>
      <c r="O1485" s="241"/>
      <c r="P1485" s="54"/>
      <c r="Q1485" s="55"/>
      <c r="R1485" s="55"/>
      <c r="S1485" s="55"/>
      <c r="T1485" s="56"/>
      <c r="U1485" s="57"/>
      <c r="V1485" s="57"/>
      <c r="W1485" s="57"/>
      <c r="X1485" s="58"/>
      <c r="Y1485" s="59"/>
      <c r="Z1485" s="59"/>
      <c r="AA1485" s="59"/>
      <c r="AB1485" s="77"/>
      <c r="AC1485" s="60"/>
      <c r="AD1485" s="60"/>
      <c r="AE1485" s="60"/>
      <c r="AF1485" s="61"/>
      <c r="AG1485" s="61"/>
      <c r="AH1485" s="61"/>
      <c r="AI1485" s="61"/>
      <c r="AJ1485" s="200"/>
      <c r="AK1485" s="201"/>
      <c r="AL1485" s="201"/>
      <c r="AM1485" s="201"/>
      <c r="AO1485" s="63"/>
      <c r="AP1485" s="63"/>
      <c r="AQ1485" s="63"/>
      <c r="AR1485" s="77"/>
      <c r="AS1485" s="60"/>
      <c r="AT1485" s="60"/>
      <c r="AU1485" s="60"/>
      <c r="AV1485" s="78"/>
      <c r="AW1485" s="79"/>
      <c r="AX1485" s="79"/>
      <c r="AY1485" s="79"/>
      <c r="AZ1485" s="64"/>
      <c r="BA1485" s="65"/>
      <c r="BB1485" s="65"/>
      <c r="BC1485" s="65"/>
      <c r="BD1485" s="66"/>
      <c r="BE1485" s="67"/>
      <c r="BF1485" s="67"/>
      <c r="BG1485" s="67"/>
      <c r="BH1485" s="73"/>
      <c r="BI1485" s="74"/>
      <c r="BJ1485" s="74"/>
      <c r="BK1485" s="74"/>
      <c r="BL1485" s="68"/>
      <c r="BM1485" s="68"/>
      <c r="BN1485" s="68"/>
      <c r="BO1485" s="68"/>
      <c r="BP1485" s="69"/>
      <c r="BQ1485" s="69"/>
      <c r="BR1485" s="69"/>
      <c r="BS1485" s="69"/>
      <c r="BT1485" s="75"/>
      <c r="BU1485" s="75"/>
      <c r="BV1485" s="75"/>
      <c r="BW1485" s="75"/>
      <c r="BX1485" s="219"/>
      <c r="BY1485" s="264"/>
      <c r="BZ1485" s="264"/>
      <c r="CA1485" s="257"/>
      <c r="CB1485" s="238"/>
      <c r="CC1485" s="238"/>
      <c r="CD1485" s="238"/>
      <c r="CE1485" s="266"/>
      <c r="CF1485" s="49"/>
    </row>
    <row r="1486" spans="1:84" s="62" customFormat="1">
      <c r="A1486" s="49"/>
      <c r="B1486" s="2"/>
      <c r="C1486" s="2"/>
      <c r="D1486" s="49"/>
      <c r="E1486" s="49"/>
      <c r="F1486" s="93"/>
      <c r="G1486" s="85"/>
      <c r="H1486" s="49"/>
      <c r="I1486" s="49"/>
      <c r="J1486" s="2"/>
      <c r="K1486" s="49"/>
      <c r="L1486" s="2"/>
      <c r="M1486" s="72"/>
      <c r="N1486" s="72"/>
      <c r="O1486" s="241"/>
      <c r="P1486" s="54"/>
      <c r="Q1486" s="55"/>
      <c r="R1486" s="55"/>
      <c r="S1486" s="55"/>
      <c r="T1486" s="56"/>
      <c r="U1486" s="57"/>
      <c r="V1486" s="57"/>
      <c r="W1486" s="57"/>
      <c r="X1486" s="58"/>
      <c r="Y1486" s="59"/>
      <c r="Z1486" s="59"/>
      <c r="AA1486" s="59"/>
      <c r="AB1486" s="77"/>
      <c r="AC1486" s="60"/>
      <c r="AD1486" s="60"/>
      <c r="AE1486" s="60"/>
      <c r="AF1486" s="61"/>
      <c r="AG1486" s="61"/>
      <c r="AH1486" s="61"/>
      <c r="AI1486" s="61"/>
      <c r="AJ1486" s="200"/>
      <c r="AK1486" s="201"/>
      <c r="AL1486" s="201"/>
      <c r="AM1486" s="201"/>
      <c r="AO1486" s="63"/>
      <c r="AP1486" s="63"/>
      <c r="AQ1486" s="63"/>
      <c r="AR1486" s="77"/>
      <c r="AS1486" s="60"/>
      <c r="AT1486" s="60"/>
      <c r="AU1486" s="60"/>
      <c r="AV1486" s="78"/>
      <c r="AW1486" s="79"/>
      <c r="AX1486" s="79"/>
      <c r="AY1486" s="79"/>
      <c r="AZ1486" s="64"/>
      <c r="BA1486" s="65"/>
      <c r="BB1486" s="65"/>
      <c r="BC1486" s="65"/>
      <c r="BD1486" s="66"/>
      <c r="BE1486" s="67"/>
      <c r="BF1486" s="67"/>
      <c r="BG1486" s="67"/>
      <c r="BH1486" s="73"/>
      <c r="BI1486" s="74"/>
      <c r="BJ1486" s="74"/>
      <c r="BK1486" s="74"/>
      <c r="BL1486" s="68"/>
      <c r="BM1486" s="68"/>
      <c r="BN1486" s="68"/>
      <c r="BO1486" s="68"/>
      <c r="BP1486" s="69"/>
      <c r="BQ1486" s="69"/>
      <c r="BR1486" s="69"/>
      <c r="BS1486" s="69"/>
      <c r="BT1486" s="75"/>
      <c r="BU1486" s="75"/>
      <c r="BV1486" s="75"/>
      <c r="BW1486" s="75"/>
      <c r="BX1486" s="219"/>
      <c r="BY1486" s="264"/>
      <c r="BZ1486" s="264"/>
      <c r="CA1486" s="257"/>
      <c r="CB1486" s="238"/>
      <c r="CC1486" s="238"/>
      <c r="CD1486" s="238"/>
      <c r="CE1486" s="266"/>
      <c r="CF1486" s="49"/>
    </row>
    <row r="1487" spans="1:84" s="62" customFormat="1">
      <c r="A1487" s="49"/>
      <c r="B1487" s="2"/>
      <c r="C1487" s="2"/>
      <c r="D1487" s="49"/>
      <c r="E1487" s="49"/>
      <c r="F1487" s="93"/>
      <c r="G1487" s="85"/>
      <c r="H1487" s="49"/>
      <c r="I1487" s="49"/>
      <c r="J1487" s="2"/>
      <c r="K1487" s="49"/>
      <c r="L1487" s="2"/>
      <c r="M1487" s="72"/>
      <c r="N1487" s="72"/>
      <c r="O1487" s="241"/>
      <c r="P1487" s="54"/>
      <c r="Q1487" s="55"/>
      <c r="R1487" s="55"/>
      <c r="S1487" s="55"/>
      <c r="T1487" s="56"/>
      <c r="U1487" s="57"/>
      <c r="V1487" s="57"/>
      <c r="W1487" s="57"/>
      <c r="X1487" s="58"/>
      <c r="Y1487" s="59"/>
      <c r="Z1487" s="59"/>
      <c r="AA1487" s="59"/>
      <c r="AB1487" s="77"/>
      <c r="AC1487" s="60"/>
      <c r="AD1487" s="60"/>
      <c r="AE1487" s="60"/>
      <c r="AF1487" s="61"/>
      <c r="AG1487" s="61"/>
      <c r="AH1487" s="61"/>
      <c r="AI1487" s="61"/>
      <c r="AJ1487" s="200"/>
      <c r="AK1487" s="201"/>
      <c r="AL1487" s="201"/>
      <c r="AM1487" s="201"/>
      <c r="AO1487" s="63"/>
      <c r="AP1487" s="63"/>
      <c r="AQ1487" s="63"/>
      <c r="AR1487" s="77"/>
      <c r="AS1487" s="60"/>
      <c r="AT1487" s="60"/>
      <c r="AU1487" s="60"/>
      <c r="AV1487" s="78"/>
      <c r="AW1487" s="79"/>
      <c r="AX1487" s="79"/>
      <c r="AY1487" s="79"/>
      <c r="AZ1487" s="64"/>
      <c r="BA1487" s="65"/>
      <c r="BB1487" s="65"/>
      <c r="BC1487" s="65"/>
      <c r="BD1487" s="66"/>
      <c r="BE1487" s="67"/>
      <c r="BF1487" s="67"/>
      <c r="BG1487" s="67"/>
      <c r="BH1487" s="73"/>
      <c r="BI1487" s="74"/>
      <c r="BJ1487" s="74"/>
      <c r="BK1487" s="74"/>
      <c r="BL1487" s="68"/>
      <c r="BM1487" s="68"/>
      <c r="BN1487" s="68"/>
      <c r="BO1487" s="68"/>
      <c r="BP1487" s="69"/>
      <c r="BQ1487" s="69"/>
      <c r="BR1487" s="69"/>
      <c r="BS1487" s="69"/>
      <c r="BT1487" s="75"/>
      <c r="BU1487" s="75"/>
      <c r="BV1487" s="75"/>
      <c r="BW1487" s="75"/>
      <c r="BX1487" s="219"/>
      <c r="BY1487" s="264"/>
      <c r="BZ1487" s="264"/>
      <c r="CA1487" s="257"/>
      <c r="CB1487" s="238"/>
      <c r="CC1487" s="238"/>
      <c r="CD1487" s="238"/>
      <c r="CE1487" s="266"/>
      <c r="CF1487" s="49"/>
    </row>
    <row r="1488" spans="1:84" s="62" customFormat="1">
      <c r="A1488" s="49"/>
      <c r="B1488" s="2"/>
      <c r="C1488" s="2"/>
      <c r="D1488" s="49"/>
      <c r="E1488" s="49"/>
      <c r="F1488" s="93"/>
      <c r="G1488" s="85"/>
      <c r="H1488" s="49"/>
      <c r="I1488" s="49"/>
      <c r="J1488" s="2"/>
      <c r="K1488" s="49"/>
      <c r="L1488" s="2"/>
      <c r="M1488" s="72"/>
      <c r="N1488" s="72"/>
      <c r="O1488" s="241"/>
      <c r="P1488" s="54"/>
      <c r="Q1488" s="55"/>
      <c r="R1488" s="55"/>
      <c r="S1488" s="55"/>
      <c r="T1488" s="56"/>
      <c r="U1488" s="57"/>
      <c r="V1488" s="57"/>
      <c r="W1488" s="57"/>
      <c r="X1488" s="58"/>
      <c r="Y1488" s="59"/>
      <c r="Z1488" s="59"/>
      <c r="AA1488" s="59"/>
      <c r="AB1488" s="77"/>
      <c r="AC1488" s="60"/>
      <c r="AD1488" s="60"/>
      <c r="AE1488" s="60"/>
      <c r="AF1488" s="61"/>
      <c r="AG1488" s="61"/>
      <c r="AH1488" s="61"/>
      <c r="AI1488" s="61"/>
      <c r="AJ1488" s="200"/>
      <c r="AK1488" s="201"/>
      <c r="AL1488" s="201"/>
      <c r="AM1488" s="201"/>
      <c r="AO1488" s="63"/>
      <c r="AP1488" s="63"/>
      <c r="AQ1488" s="63"/>
      <c r="AR1488" s="77"/>
      <c r="AS1488" s="60"/>
      <c r="AT1488" s="60"/>
      <c r="AU1488" s="60"/>
      <c r="AV1488" s="78"/>
      <c r="AW1488" s="79"/>
      <c r="AX1488" s="79"/>
      <c r="AY1488" s="79"/>
      <c r="AZ1488" s="64"/>
      <c r="BA1488" s="65"/>
      <c r="BB1488" s="65"/>
      <c r="BC1488" s="65"/>
      <c r="BD1488" s="66"/>
      <c r="BE1488" s="67"/>
      <c r="BF1488" s="67"/>
      <c r="BG1488" s="67"/>
      <c r="BH1488" s="73"/>
      <c r="BI1488" s="74"/>
      <c r="BJ1488" s="74"/>
      <c r="BK1488" s="74"/>
      <c r="BL1488" s="68"/>
      <c r="BM1488" s="68"/>
      <c r="BN1488" s="68"/>
      <c r="BO1488" s="68"/>
      <c r="BP1488" s="69"/>
      <c r="BQ1488" s="69"/>
      <c r="BR1488" s="69"/>
      <c r="BS1488" s="69"/>
      <c r="BT1488" s="75"/>
      <c r="BU1488" s="75"/>
      <c r="BV1488" s="75"/>
      <c r="BW1488" s="75"/>
      <c r="BX1488" s="219"/>
      <c r="BY1488" s="264"/>
      <c r="BZ1488" s="264"/>
      <c r="CA1488" s="257"/>
      <c r="CB1488" s="238"/>
      <c r="CC1488" s="238"/>
      <c r="CD1488" s="238"/>
      <c r="CE1488" s="266"/>
      <c r="CF1488" s="49"/>
    </row>
    <row r="1489" spans="1:84" s="62" customFormat="1">
      <c r="A1489" s="49"/>
      <c r="B1489" s="2"/>
      <c r="C1489" s="2"/>
      <c r="D1489" s="49"/>
      <c r="E1489" s="49"/>
      <c r="F1489" s="93"/>
      <c r="G1489" s="85"/>
      <c r="H1489" s="49"/>
      <c r="I1489" s="49"/>
      <c r="J1489" s="2"/>
      <c r="K1489" s="49"/>
      <c r="L1489" s="2"/>
      <c r="M1489" s="72"/>
      <c r="N1489" s="72"/>
      <c r="O1489" s="241"/>
      <c r="P1489" s="54"/>
      <c r="Q1489" s="55"/>
      <c r="R1489" s="55"/>
      <c r="S1489" s="55"/>
      <c r="T1489" s="56"/>
      <c r="U1489" s="57"/>
      <c r="V1489" s="57"/>
      <c r="W1489" s="57"/>
      <c r="X1489" s="58"/>
      <c r="Y1489" s="59"/>
      <c r="Z1489" s="59"/>
      <c r="AA1489" s="59"/>
      <c r="AB1489" s="77"/>
      <c r="AC1489" s="60"/>
      <c r="AD1489" s="60"/>
      <c r="AE1489" s="60"/>
      <c r="AF1489" s="61"/>
      <c r="AG1489" s="61"/>
      <c r="AH1489" s="61"/>
      <c r="AI1489" s="61"/>
      <c r="AJ1489" s="200"/>
      <c r="AK1489" s="201"/>
      <c r="AL1489" s="201"/>
      <c r="AM1489" s="201"/>
      <c r="AO1489" s="63"/>
      <c r="AP1489" s="63"/>
      <c r="AQ1489" s="63"/>
      <c r="AR1489" s="77"/>
      <c r="AS1489" s="60"/>
      <c r="AT1489" s="60"/>
      <c r="AU1489" s="60"/>
      <c r="AV1489" s="78"/>
      <c r="AW1489" s="79"/>
      <c r="AX1489" s="79"/>
      <c r="AY1489" s="79"/>
      <c r="AZ1489" s="64"/>
      <c r="BA1489" s="65"/>
      <c r="BB1489" s="65"/>
      <c r="BC1489" s="65"/>
      <c r="BD1489" s="66"/>
      <c r="BE1489" s="67"/>
      <c r="BF1489" s="67"/>
      <c r="BG1489" s="67"/>
      <c r="BH1489" s="73"/>
      <c r="BI1489" s="74"/>
      <c r="BJ1489" s="74"/>
      <c r="BK1489" s="74"/>
      <c r="BL1489" s="68"/>
      <c r="BM1489" s="68"/>
      <c r="BN1489" s="68"/>
      <c r="BO1489" s="68"/>
      <c r="BP1489" s="69"/>
      <c r="BQ1489" s="69"/>
      <c r="BR1489" s="69"/>
      <c r="BS1489" s="69"/>
      <c r="BT1489" s="75"/>
      <c r="BU1489" s="75"/>
      <c r="BV1489" s="75"/>
      <c r="BW1489" s="75"/>
      <c r="BX1489" s="219"/>
      <c r="BY1489" s="264"/>
      <c r="BZ1489" s="264"/>
      <c r="CA1489" s="257"/>
      <c r="CB1489" s="238"/>
      <c r="CC1489" s="238"/>
      <c r="CD1489" s="238"/>
      <c r="CE1489" s="266"/>
      <c r="CF1489" s="49"/>
    </row>
    <row r="1490" spans="1:84" s="62" customFormat="1">
      <c r="A1490" s="49"/>
      <c r="B1490" s="2"/>
      <c r="C1490" s="2"/>
      <c r="D1490" s="49"/>
      <c r="E1490" s="49"/>
      <c r="F1490" s="93"/>
      <c r="G1490" s="85"/>
      <c r="H1490" s="49"/>
      <c r="I1490" s="49"/>
      <c r="J1490" s="2"/>
      <c r="K1490" s="49"/>
      <c r="L1490" s="2"/>
      <c r="M1490" s="72"/>
      <c r="N1490" s="72"/>
      <c r="O1490" s="241"/>
      <c r="P1490" s="54"/>
      <c r="Q1490" s="55"/>
      <c r="R1490" s="55"/>
      <c r="S1490" s="55"/>
      <c r="T1490" s="56"/>
      <c r="U1490" s="57"/>
      <c r="V1490" s="57"/>
      <c r="W1490" s="57"/>
      <c r="X1490" s="58"/>
      <c r="Y1490" s="59"/>
      <c r="Z1490" s="59"/>
      <c r="AA1490" s="59"/>
      <c r="AB1490" s="77"/>
      <c r="AC1490" s="60"/>
      <c r="AD1490" s="60"/>
      <c r="AE1490" s="60"/>
      <c r="AF1490" s="61"/>
      <c r="AG1490" s="61"/>
      <c r="AH1490" s="61"/>
      <c r="AI1490" s="61"/>
      <c r="AJ1490" s="200"/>
      <c r="AK1490" s="201"/>
      <c r="AL1490" s="201"/>
      <c r="AM1490" s="201"/>
      <c r="AO1490" s="63"/>
      <c r="AP1490" s="63"/>
      <c r="AQ1490" s="63"/>
      <c r="AR1490" s="77"/>
      <c r="AS1490" s="60"/>
      <c r="AT1490" s="60"/>
      <c r="AU1490" s="60"/>
      <c r="AV1490" s="78"/>
      <c r="AW1490" s="79"/>
      <c r="AX1490" s="79"/>
      <c r="AY1490" s="79"/>
      <c r="AZ1490" s="64"/>
      <c r="BA1490" s="65"/>
      <c r="BB1490" s="65"/>
      <c r="BC1490" s="65"/>
      <c r="BD1490" s="66"/>
      <c r="BE1490" s="67"/>
      <c r="BF1490" s="67"/>
      <c r="BG1490" s="67"/>
      <c r="BH1490" s="73"/>
      <c r="BI1490" s="74"/>
      <c r="BJ1490" s="74"/>
      <c r="BK1490" s="74"/>
      <c r="BL1490" s="68"/>
      <c r="BM1490" s="68"/>
      <c r="BN1490" s="68"/>
      <c r="BO1490" s="68"/>
      <c r="BP1490" s="69"/>
      <c r="BQ1490" s="69"/>
      <c r="BR1490" s="69"/>
      <c r="BS1490" s="69"/>
      <c r="BT1490" s="75"/>
      <c r="BU1490" s="75"/>
      <c r="BV1490" s="75"/>
      <c r="BW1490" s="75"/>
      <c r="BX1490" s="219"/>
      <c r="BY1490" s="264"/>
      <c r="BZ1490" s="264"/>
      <c r="CA1490" s="257"/>
      <c r="CB1490" s="238"/>
      <c r="CC1490" s="238"/>
      <c r="CD1490" s="238"/>
      <c r="CE1490" s="266"/>
      <c r="CF1490" s="49"/>
    </row>
    <row r="1491" spans="1:84" s="62" customFormat="1">
      <c r="A1491" s="49"/>
      <c r="B1491" s="2"/>
      <c r="C1491" s="2"/>
      <c r="D1491" s="49"/>
      <c r="E1491" s="49"/>
      <c r="F1491" s="93"/>
      <c r="G1491" s="85"/>
      <c r="H1491" s="49"/>
      <c r="I1491" s="49"/>
      <c r="J1491" s="2"/>
      <c r="K1491" s="49"/>
      <c r="L1491" s="2"/>
      <c r="M1491" s="72"/>
      <c r="N1491" s="72"/>
      <c r="O1491" s="241"/>
      <c r="P1491" s="54"/>
      <c r="Q1491" s="55"/>
      <c r="R1491" s="55"/>
      <c r="S1491" s="55"/>
      <c r="T1491" s="56"/>
      <c r="U1491" s="57"/>
      <c r="V1491" s="57"/>
      <c r="W1491" s="57"/>
      <c r="X1491" s="58"/>
      <c r="Y1491" s="59"/>
      <c r="Z1491" s="59"/>
      <c r="AA1491" s="59"/>
      <c r="AB1491" s="77"/>
      <c r="AC1491" s="60"/>
      <c r="AD1491" s="60"/>
      <c r="AE1491" s="60"/>
      <c r="AF1491" s="61"/>
      <c r="AG1491" s="61"/>
      <c r="AH1491" s="61"/>
      <c r="AI1491" s="61"/>
      <c r="AJ1491" s="200"/>
      <c r="AK1491" s="201"/>
      <c r="AL1491" s="201"/>
      <c r="AM1491" s="201"/>
      <c r="AO1491" s="63"/>
      <c r="AP1491" s="63"/>
      <c r="AQ1491" s="63"/>
      <c r="AR1491" s="77"/>
      <c r="AS1491" s="60"/>
      <c r="AT1491" s="60"/>
      <c r="AU1491" s="60"/>
      <c r="AV1491" s="78"/>
      <c r="AW1491" s="79"/>
      <c r="AX1491" s="79"/>
      <c r="AY1491" s="79"/>
      <c r="AZ1491" s="64"/>
      <c r="BA1491" s="65"/>
      <c r="BB1491" s="65"/>
      <c r="BC1491" s="65"/>
      <c r="BD1491" s="66"/>
      <c r="BE1491" s="67"/>
      <c r="BF1491" s="67"/>
      <c r="BG1491" s="67"/>
      <c r="BH1491" s="73"/>
      <c r="BI1491" s="74"/>
      <c r="BJ1491" s="74"/>
      <c r="BK1491" s="74"/>
      <c r="BL1491" s="68"/>
      <c r="BM1491" s="68"/>
      <c r="BN1491" s="68"/>
      <c r="BO1491" s="68"/>
      <c r="BP1491" s="69"/>
      <c r="BQ1491" s="69"/>
      <c r="BR1491" s="69"/>
      <c r="BS1491" s="69"/>
      <c r="BT1491" s="75"/>
      <c r="BU1491" s="75"/>
      <c r="BV1491" s="75"/>
      <c r="BW1491" s="75"/>
      <c r="BX1491" s="219"/>
      <c r="BY1491" s="264"/>
      <c r="BZ1491" s="264"/>
      <c r="CA1491" s="257"/>
      <c r="CB1491" s="238"/>
      <c r="CC1491" s="238"/>
      <c r="CD1491" s="238"/>
      <c r="CE1491" s="266"/>
      <c r="CF1491" s="49"/>
    </row>
    <row r="1492" spans="1:84" s="62" customFormat="1">
      <c r="A1492" s="49"/>
      <c r="B1492" s="2"/>
      <c r="C1492" s="2"/>
      <c r="D1492" s="49"/>
      <c r="E1492" s="49"/>
      <c r="F1492" s="93"/>
      <c r="G1492" s="85"/>
      <c r="H1492" s="49"/>
      <c r="I1492" s="49"/>
      <c r="J1492" s="2"/>
      <c r="K1492" s="49"/>
      <c r="L1492" s="2"/>
      <c r="M1492" s="72"/>
      <c r="N1492" s="72"/>
      <c r="O1492" s="241"/>
      <c r="P1492" s="54"/>
      <c r="Q1492" s="55"/>
      <c r="R1492" s="55"/>
      <c r="S1492" s="55"/>
      <c r="T1492" s="56"/>
      <c r="U1492" s="57"/>
      <c r="V1492" s="57"/>
      <c r="W1492" s="57"/>
      <c r="X1492" s="58"/>
      <c r="Y1492" s="59"/>
      <c r="Z1492" s="59"/>
      <c r="AA1492" s="59"/>
      <c r="AB1492" s="77"/>
      <c r="AC1492" s="60"/>
      <c r="AD1492" s="60"/>
      <c r="AE1492" s="60"/>
      <c r="AF1492" s="61"/>
      <c r="AG1492" s="61"/>
      <c r="AH1492" s="61"/>
      <c r="AI1492" s="61"/>
      <c r="AJ1492" s="200"/>
      <c r="AK1492" s="201"/>
      <c r="AL1492" s="201"/>
      <c r="AM1492" s="201"/>
      <c r="AO1492" s="63"/>
      <c r="AP1492" s="63"/>
      <c r="AQ1492" s="63"/>
      <c r="AR1492" s="77"/>
      <c r="AS1492" s="60"/>
      <c r="AT1492" s="60"/>
      <c r="AU1492" s="60"/>
      <c r="AV1492" s="78"/>
      <c r="AW1492" s="79"/>
      <c r="AX1492" s="79"/>
      <c r="AY1492" s="79"/>
      <c r="AZ1492" s="64"/>
      <c r="BA1492" s="65"/>
      <c r="BB1492" s="65"/>
      <c r="BC1492" s="65"/>
      <c r="BD1492" s="66"/>
      <c r="BE1492" s="67"/>
      <c r="BF1492" s="67"/>
      <c r="BG1492" s="67"/>
      <c r="BH1492" s="73"/>
      <c r="BI1492" s="74"/>
      <c r="BJ1492" s="74"/>
      <c r="BK1492" s="74"/>
      <c r="BL1492" s="68"/>
      <c r="BM1492" s="68"/>
      <c r="BN1492" s="68"/>
      <c r="BO1492" s="68"/>
      <c r="BP1492" s="69"/>
      <c r="BQ1492" s="69"/>
      <c r="BR1492" s="69"/>
      <c r="BS1492" s="69"/>
      <c r="BT1492" s="75"/>
      <c r="BU1492" s="75"/>
      <c r="BV1492" s="75"/>
      <c r="BW1492" s="75"/>
      <c r="BX1492" s="219"/>
      <c r="BY1492" s="264"/>
      <c r="BZ1492" s="264"/>
      <c r="CA1492" s="257"/>
      <c r="CB1492" s="238"/>
      <c r="CC1492" s="238"/>
      <c r="CD1492" s="238"/>
      <c r="CE1492" s="266"/>
      <c r="CF1492" s="49"/>
    </row>
    <row r="1493" spans="1:84" s="62" customFormat="1">
      <c r="A1493" s="49"/>
      <c r="B1493" s="2"/>
      <c r="C1493" s="2"/>
      <c r="D1493" s="49"/>
      <c r="E1493" s="49"/>
      <c r="F1493" s="93"/>
      <c r="G1493" s="85"/>
      <c r="H1493" s="49"/>
      <c r="I1493" s="49"/>
      <c r="J1493" s="2"/>
      <c r="K1493" s="49"/>
      <c r="L1493" s="2"/>
      <c r="M1493" s="72"/>
      <c r="N1493" s="72"/>
      <c r="O1493" s="241"/>
      <c r="P1493" s="54"/>
      <c r="Q1493" s="55"/>
      <c r="R1493" s="55"/>
      <c r="S1493" s="55"/>
      <c r="T1493" s="56"/>
      <c r="U1493" s="57"/>
      <c r="V1493" s="57"/>
      <c r="W1493" s="57"/>
      <c r="X1493" s="58"/>
      <c r="Y1493" s="59"/>
      <c r="Z1493" s="59"/>
      <c r="AA1493" s="59"/>
      <c r="AB1493" s="77"/>
      <c r="AC1493" s="60"/>
      <c r="AD1493" s="60"/>
      <c r="AE1493" s="60"/>
      <c r="AF1493" s="61"/>
      <c r="AG1493" s="61"/>
      <c r="AH1493" s="61"/>
      <c r="AI1493" s="61"/>
      <c r="AJ1493" s="200"/>
      <c r="AK1493" s="201"/>
      <c r="AL1493" s="201"/>
      <c r="AM1493" s="201"/>
      <c r="AO1493" s="63"/>
      <c r="AP1493" s="63"/>
      <c r="AQ1493" s="63"/>
      <c r="AR1493" s="77"/>
      <c r="AS1493" s="60"/>
      <c r="AT1493" s="60"/>
      <c r="AU1493" s="60"/>
      <c r="AV1493" s="78"/>
      <c r="AW1493" s="79"/>
      <c r="AX1493" s="79"/>
      <c r="AY1493" s="79"/>
      <c r="AZ1493" s="64"/>
      <c r="BA1493" s="65"/>
      <c r="BB1493" s="65"/>
      <c r="BC1493" s="65"/>
      <c r="BD1493" s="66"/>
      <c r="BE1493" s="67"/>
      <c r="BF1493" s="67"/>
      <c r="BG1493" s="67"/>
      <c r="BH1493" s="73"/>
      <c r="BI1493" s="74"/>
      <c r="BJ1493" s="74"/>
      <c r="BK1493" s="74"/>
      <c r="BL1493" s="68"/>
      <c r="BM1493" s="68"/>
      <c r="BN1493" s="68"/>
      <c r="BO1493" s="68"/>
      <c r="BP1493" s="69"/>
      <c r="BQ1493" s="69"/>
      <c r="BR1493" s="69"/>
      <c r="BS1493" s="69"/>
      <c r="BT1493" s="75"/>
      <c r="BU1493" s="75"/>
      <c r="BV1493" s="75"/>
      <c r="BW1493" s="75"/>
      <c r="BX1493" s="219"/>
      <c r="BY1493" s="264"/>
      <c r="BZ1493" s="264"/>
      <c r="CA1493" s="257"/>
      <c r="CB1493" s="238"/>
      <c r="CC1493" s="238"/>
      <c r="CD1493" s="238"/>
      <c r="CE1493" s="266"/>
      <c r="CF1493" s="49"/>
    </row>
    <row r="1494" spans="1:84" s="62" customFormat="1">
      <c r="A1494" s="49"/>
      <c r="B1494" s="2"/>
      <c r="C1494" s="2"/>
      <c r="D1494" s="49"/>
      <c r="E1494" s="49"/>
      <c r="F1494" s="93"/>
      <c r="G1494" s="85"/>
      <c r="H1494" s="49"/>
      <c r="I1494" s="49"/>
      <c r="J1494" s="2"/>
      <c r="K1494" s="49"/>
      <c r="L1494" s="2"/>
      <c r="M1494" s="72"/>
      <c r="N1494" s="72"/>
      <c r="O1494" s="241"/>
      <c r="P1494" s="54"/>
      <c r="Q1494" s="55"/>
      <c r="R1494" s="55"/>
      <c r="S1494" s="55"/>
      <c r="T1494" s="56"/>
      <c r="U1494" s="57"/>
      <c r="V1494" s="57"/>
      <c r="W1494" s="57"/>
      <c r="X1494" s="58"/>
      <c r="Y1494" s="59"/>
      <c r="Z1494" s="59"/>
      <c r="AA1494" s="59"/>
      <c r="AB1494" s="77"/>
      <c r="AC1494" s="60"/>
      <c r="AD1494" s="60"/>
      <c r="AE1494" s="60"/>
      <c r="AF1494" s="61"/>
      <c r="AG1494" s="61"/>
      <c r="AH1494" s="61"/>
      <c r="AI1494" s="61"/>
      <c r="AJ1494" s="200"/>
      <c r="AK1494" s="201"/>
      <c r="AL1494" s="201"/>
      <c r="AM1494" s="201"/>
      <c r="AO1494" s="63"/>
      <c r="AP1494" s="63"/>
      <c r="AQ1494" s="63"/>
      <c r="AR1494" s="77"/>
      <c r="AS1494" s="60"/>
      <c r="AT1494" s="60"/>
      <c r="AU1494" s="60"/>
      <c r="AV1494" s="78"/>
      <c r="AW1494" s="79"/>
      <c r="AX1494" s="79"/>
      <c r="AY1494" s="79"/>
      <c r="AZ1494" s="64"/>
      <c r="BA1494" s="65"/>
      <c r="BB1494" s="65"/>
      <c r="BC1494" s="65"/>
      <c r="BD1494" s="66"/>
      <c r="BE1494" s="67"/>
      <c r="BF1494" s="67"/>
      <c r="BG1494" s="67"/>
      <c r="BH1494" s="73"/>
      <c r="BI1494" s="74"/>
      <c r="BJ1494" s="74"/>
      <c r="BK1494" s="74"/>
      <c r="BL1494" s="68"/>
      <c r="BM1494" s="68"/>
      <c r="BN1494" s="68"/>
      <c r="BO1494" s="68"/>
      <c r="BP1494" s="69"/>
      <c r="BQ1494" s="69"/>
      <c r="BR1494" s="69"/>
      <c r="BS1494" s="69"/>
      <c r="BT1494" s="75"/>
      <c r="BU1494" s="75"/>
      <c r="BV1494" s="75"/>
      <c r="BW1494" s="75"/>
      <c r="BX1494" s="219"/>
      <c r="BY1494" s="264"/>
      <c r="BZ1494" s="264"/>
      <c r="CA1494" s="257"/>
      <c r="CB1494" s="238"/>
      <c r="CC1494" s="238"/>
      <c r="CD1494" s="238"/>
      <c r="CE1494" s="266"/>
      <c r="CF1494" s="49"/>
    </row>
    <row r="1495" spans="1:84" s="62" customFormat="1">
      <c r="A1495" s="49"/>
      <c r="B1495" s="2"/>
      <c r="C1495" s="2"/>
      <c r="D1495" s="49"/>
      <c r="E1495" s="49"/>
      <c r="F1495" s="93"/>
      <c r="G1495" s="85"/>
      <c r="H1495" s="49"/>
      <c r="I1495" s="49"/>
      <c r="J1495" s="2"/>
      <c r="K1495" s="49"/>
      <c r="L1495" s="2"/>
      <c r="M1495" s="72"/>
      <c r="N1495" s="72"/>
      <c r="O1495" s="241"/>
      <c r="P1495" s="54"/>
      <c r="Q1495" s="55"/>
      <c r="R1495" s="55"/>
      <c r="S1495" s="55"/>
      <c r="T1495" s="56"/>
      <c r="U1495" s="57"/>
      <c r="V1495" s="57"/>
      <c r="W1495" s="57"/>
      <c r="X1495" s="58"/>
      <c r="Y1495" s="59"/>
      <c r="Z1495" s="59"/>
      <c r="AA1495" s="59"/>
      <c r="AB1495" s="77"/>
      <c r="AC1495" s="60"/>
      <c r="AD1495" s="60"/>
      <c r="AE1495" s="60"/>
      <c r="AF1495" s="61"/>
      <c r="AG1495" s="61"/>
      <c r="AH1495" s="61"/>
      <c r="AI1495" s="61"/>
      <c r="AJ1495" s="200"/>
      <c r="AK1495" s="201"/>
      <c r="AL1495" s="201"/>
      <c r="AM1495" s="201"/>
      <c r="AO1495" s="63"/>
      <c r="AP1495" s="63"/>
      <c r="AQ1495" s="63"/>
      <c r="AR1495" s="77"/>
      <c r="AS1495" s="60"/>
      <c r="AT1495" s="60"/>
      <c r="AU1495" s="60"/>
      <c r="AV1495" s="78"/>
      <c r="AW1495" s="79"/>
      <c r="AX1495" s="79"/>
      <c r="AY1495" s="79"/>
      <c r="AZ1495" s="64"/>
      <c r="BA1495" s="65"/>
      <c r="BB1495" s="65"/>
      <c r="BC1495" s="65"/>
      <c r="BD1495" s="66"/>
      <c r="BE1495" s="67"/>
      <c r="BF1495" s="67"/>
      <c r="BG1495" s="67"/>
      <c r="BH1495" s="73"/>
      <c r="BI1495" s="74"/>
      <c r="BJ1495" s="74"/>
      <c r="BK1495" s="74"/>
      <c r="BL1495" s="68"/>
      <c r="BM1495" s="68"/>
      <c r="BN1495" s="68"/>
      <c r="BO1495" s="68"/>
      <c r="BP1495" s="69"/>
      <c r="BQ1495" s="69"/>
      <c r="BR1495" s="69"/>
      <c r="BS1495" s="69"/>
      <c r="BT1495" s="75"/>
      <c r="BU1495" s="75"/>
      <c r="BV1495" s="75"/>
      <c r="BW1495" s="75"/>
      <c r="BX1495" s="219"/>
      <c r="BY1495" s="264"/>
      <c r="BZ1495" s="264"/>
      <c r="CA1495" s="257"/>
      <c r="CB1495" s="238"/>
      <c r="CC1495" s="238"/>
      <c r="CD1495" s="238"/>
      <c r="CE1495" s="266"/>
      <c r="CF1495" s="49"/>
    </row>
    <row r="1496" spans="1:84" s="62" customFormat="1">
      <c r="A1496" s="49"/>
      <c r="B1496" s="2"/>
      <c r="C1496" s="2"/>
      <c r="D1496" s="49"/>
      <c r="E1496" s="49"/>
      <c r="F1496" s="93"/>
      <c r="G1496" s="85"/>
      <c r="H1496" s="49"/>
      <c r="I1496" s="49"/>
      <c r="J1496" s="2"/>
      <c r="K1496" s="49"/>
      <c r="L1496" s="2"/>
      <c r="M1496" s="72"/>
      <c r="N1496" s="72"/>
      <c r="O1496" s="241"/>
      <c r="P1496" s="54"/>
      <c r="Q1496" s="55"/>
      <c r="R1496" s="55"/>
      <c r="S1496" s="55"/>
      <c r="T1496" s="56"/>
      <c r="U1496" s="57"/>
      <c r="V1496" s="57"/>
      <c r="W1496" s="57"/>
      <c r="X1496" s="58"/>
      <c r="Y1496" s="59"/>
      <c r="Z1496" s="59"/>
      <c r="AA1496" s="59"/>
      <c r="AB1496" s="77"/>
      <c r="AC1496" s="60"/>
      <c r="AD1496" s="60"/>
      <c r="AE1496" s="60"/>
      <c r="AF1496" s="61"/>
      <c r="AG1496" s="61"/>
      <c r="AH1496" s="61"/>
      <c r="AI1496" s="61"/>
      <c r="AJ1496" s="200"/>
      <c r="AK1496" s="201"/>
      <c r="AL1496" s="201"/>
      <c r="AM1496" s="201"/>
      <c r="AO1496" s="63"/>
      <c r="AP1496" s="63"/>
      <c r="AQ1496" s="63"/>
      <c r="AR1496" s="77"/>
      <c r="AS1496" s="60"/>
      <c r="AT1496" s="60"/>
      <c r="AU1496" s="60"/>
      <c r="AV1496" s="78"/>
      <c r="AW1496" s="79"/>
      <c r="AX1496" s="79"/>
      <c r="AY1496" s="79"/>
      <c r="AZ1496" s="64"/>
      <c r="BA1496" s="65"/>
      <c r="BB1496" s="65"/>
      <c r="BC1496" s="65"/>
      <c r="BD1496" s="66"/>
      <c r="BE1496" s="67"/>
      <c r="BF1496" s="67"/>
      <c r="BG1496" s="67"/>
      <c r="BH1496" s="73"/>
      <c r="BI1496" s="74"/>
      <c r="BJ1496" s="74"/>
      <c r="BK1496" s="74"/>
      <c r="BL1496" s="68"/>
      <c r="BM1496" s="68"/>
      <c r="BN1496" s="68"/>
      <c r="BO1496" s="68"/>
      <c r="BP1496" s="69"/>
      <c r="BQ1496" s="69"/>
      <c r="BR1496" s="69"/>
      <c r="BS1496" s="69"/>
      <c r="BT1496" s="75"/>
      <c r="BU1496" s="75"/>
      <c r="BV1496" s="75"/>
      <c r="BW1496" s="75"/>
      <c r="BX1496" s="219"/>
      <c r="BY1496" s="264"/>
      <c r="BZ1496" s="264"/>
      <c r="CA1496" s="257"/>
      <c r="CB1496" s="238"/>
      <c r="CC1496" s="238"/>
      <c r="CD1496" s="238"/>
      <c r="CE1496" s="266"/>
      <c r="CF1496" s="49"/>
    </row>
    <row r="1497" spans="1:84" s="62" customFormat="1">
      <c r="A1497" s="49"/>
      <c r="B1497" s="2"/>
      <c r="C1497" s="2"/>
      <c r="D1497" s="49"/>
      <c r="E1497" s="49"/>
      <c r="F1497" s="93"/>
      <c r="G1497" s="85"/>
      <c r="H1497" s="49"/>
      <c r="I1497" s="49"/>
      <c r="J1497" s="2"/>
      <c r="K1497" s="49"/>
      <c r="L1497" s="2"/>
      <c r="M1497" s="72"/>
      <c r="N1497" s="72"/>
      <c r="O1497" s="241"/>
      <c r="P1497" s="54"/>
      <c r="Q1497" s="55"/>
      <c r="R1497" s="55"/>
      <c r="S1497" s="55"/>
      <c r="T1497" s="56"/>
      <c r="U1497" s="57"/>
      <c r="V1497" s="57"/>
      <c r="W1497" s="57"/>
      <c r="X1497" s="58"/>
      <c r="Y1497" s="59"/>
      <c r="Z1497" s="59"/>
      <c r="AA1497" s="59"/>
      <c r="AB1497" s="77"/>
      <c r="AC1497" s="60"/>
      <c r="AD1497" s="60"/>
      <c r="AE1497" s="60"/>
      <c r="AF1497" s="61"/>
      <c r="AG1497" s="61"/>
      <c r="AH1497" s="61"/>
      <c r="AI1497" s="61"/>
      <c r="AJ1497" s="200"/>
      <c r="AK1497" s="201"/>
      <c r="AL1497" s="201"/>
      <c r="AM1497" s="201"/>
      <c r="AO1497" s="63"/>
      <c r="AP1497" s="63"/>
      <c r="AQ1497" s="63"/>
      <c r="AR1497" s="77"/>
      <c r="AS1497" s="60"/>
      <c r="AT1497" s="60"/>
      <c r="AU1497" s="60"/>
      <c r="AV1497" s="78"/>
      <c r="AW1497" s="79"/>
      <c r="AX1497" s="79"/>
      <c r="AY1497" s="79"/>
      <c r="AZ1497" s="64"/>
      <c r="BA1497" s="65"/>
      <c r="BB1497" s="65"/>
      <c r="BC1497" s="65"/>
      <c r="BD1497" s="66"/>
      <c r="BE1497" s="67"/>
      <c r="BF1497" s="67"/>
      <c r="BG1497" s="67"/>
      <c r="BH1497" s="73"/>
      <c r="BI1497" s="74"/>
      <c r="BJ1497" s="74"/>
      <c r="BK1497" s="74"/>
      <c r="BL1497" s="68"/>
      <c r="BM1497" s="68"/>
      <c r="BN1497" s="68"/>
      <c r="BO1497" s="68"/>
      <c r="BP1497" s="69"/>
      <c r="BQ1497" s="69"/>
      <c r="BR1497" s="69"/>
      <c r="BS1497" s="69"/>
      <c r="BT1497" s="75"/>
      <c r="BU1497" s="75"/>
      <c r="BV1497" s="75"/>
      <c r="BW1497" s="75"/>
      <c r="BX1497" s="219"/>
      <c r="BY1497" s="264"/>
      <c r="BZ1497" s="264"/>
      <c r="CA1497" s="257"/>
      <c r="CB1497" s="238"/>
      <c r="CC1497" s="238"/>
      <c r="CD1497" s="238"/>
      <c r="CE1497" s="266"/>
      <c r="CF1497" s="49"/>
    </row>
    <row r="1498" spans="1:84" s="62" customFormat="1">
      <c r="A1498" s="49"/>
      <c r="B1498" s="2"/>
      <c r="C1498" s="2"/>
      <c r="D1498" s="49"/>
      <c r="E1498" s="49"/>
      <c r="F1498" s="93"/>
      <c r="G1498" s="85"/>
      <c r="H1498" s="49"/>
      <c r="I1498" s="49"/>
      <c r="J1498" s="2"/>
      <c r="K1498" s="49"/>
      <c r="L1498" s="2"/>
      <c r="M1498" s="72"/>
      <c r="N1498" s="72"/>
      <c r="O1498" s="241"/>
      <c r="P1498" s="54"/>
      <c r="Q1498" s="55"/>
      <c r="R1498" s="55"/>
      <c r="S1498" s="55"/>
      <c r="T1498" s="56"/>
      <c r="U1498" s="57"/>
      <c r="V1498" s="57"/>
      <c r="W1498" s="57"/>
      <c r="X1498" s="58"/>
      <c r="Y1498" s="59"/>
      <c r="Z1498" s="59"/>
      <c r="AA1498" s="59"/>
      <c r="AB1498" s="77"/>
      <c r="AC1498" s="60"/>
      <c r="AD1498" s="60"/>
      <c r="AE1498" s="60"/>
      <c r="AF1498" s="61"/>
      <c r="AG1498" s="61"/>
      <c r="AH1498" s="61"/>
      <c r="AI1498" s="61"/>
      <c r="AJ1498" s="200"/>
      <c r="AK1498" s="201"/>
      <c r="AL1498" s="201"/>
      <c r="AM1498" s="201"/>
      <c r="AO1498" s="63"/>
      <c r="AP1498" s="63"/>
      <c r="AQ1498" s="63"/>
      <c r="AR1498" s="77"/>
      <c r="AS1498" s="60"/>
      <c r="AT1498" s="60"/>
      <c r="AU1498" s="60"/>
      <c r="AV1498" s="78"/>
      <c r="AW1498" s="79"/>
      <c r="AX1498" s="79"/>
      <c r="AY1498" s="79"/>
      <c r="AZ1498" s="64"/>
      <c r="BA1498" s="65"/>
      <c r="BB1498" s="65"/>
      <c r="BC1498" s="65"/>
      <c r="BD1498" s="66"/>
      <c r="BE1498" s="67"/>
      <c r="BF1498" s="67"/>
      <c r="BG1498" s="67"/>
      <c r="BH1498" s="73"/>
      <c r="BI1498" s="74"/>
      <c r="BJ1498" s="74"/>
      <c r="BK1498" s="74"/>
      <c r="BL1498" s="68"/>
      <c r="BM1498" s="68"/>
      <c r="BN1498" s="68"/>
      <c r="BO1498" s="68"/>
      <c r="BP1498" s="69"/>
      <c r="BQ1498" s="69"/>
      <c r="BR1498" s="69"/>
      <c r="BS1498" s="69"/>
      <c r="BT1498" s="75"/>
      <c r="BU1498" s="75"/>
      <c r="BV1498" s="75"/>
      <c r="BW1498" s="75"/>
      <c r="BX1498" s="219"/>
      <c r="BY1498" s="264"/>
      <c r="BZ1498" s="264"/>
      <c r="CA1498" s="257"/>
      <c r="CB1498" s="238"/>
      <c r="CC1498" s="238"/>
      <c r="CD1498" s="238"/>
      <c r="CE1498" s="266"/>
      <c r="CF1498" s="49"/>
    </row>
    <row r="1499" spans="1:84" s="62" customFormat="1">
      <c r="A1499" s="49"/>
      <c r="B1499" s="2"/>
      <c r="C1499" s="2"/>
      <c r="D1499" s="49"/>
      <c r="E1499" s="49"/>
      <c r="F1499" s="93"/>
      <c r="G1499" s="85"/>
      <c r="H1499" s="49"/>
      <c r="I1499" s="49"/>
      <c r="J1499" s="2"/>
      <c r="K1499" s="49"/>
      <c r="L1499" s="2"/>
      <c r="M1499" s="72"/>
      <c r="N1499" s="72"/>
      <c r="O1499" s="241"/>
      <c r="P1499" s="54"/>
      <c r="Q1499" s="55"/>
      <c r="R1499" s="55"/>
      <c r="S1499" s="55"/>
      <c r="T1499" s="56"/>
      <c r="U1499" s="57"/>
      <c r="V1499" s="57"/>
      <c r="W1499" s="57"/>
      <c r="X1499" s="58"/>
      <c r="Y1499" s="59"/>
      <c r="Z1499" s="59"/>
      <c r="AA1499" s="59"/>
      <c r="AB1499" s="77"/>
      <c r="AC1499" s="60"/>
      <c r="AD1499" s="60"/>
      <c r="AE1499" s="60"/>
      <c r="AF1499" s="61"/>
      <c r="AG1499" s="61"/>
      <c r="AH1499" s="61"/>
      <c r="AI1499" s="61"/>
      <c r="AJ1499" s="200"/>
      <c r="AK1499" s="201"/>
      <c r="AL1499" s="201"/>
      <c r="AM1499" s="201"/>
      <c r="AO1499" s="63"/>
      <c r="AP1499" s="63"/>
      <c r="AQ1499" s="63"/>
      <c r="AR1499" s="77"/>
      <c r="AS1499" s="60"/>
      <c r="AT1499" s="60"/>
      <c r="AU1499" s="60"/>
      <c r="AV1499" s="78"/>
      <c r="AW1499" s="79"/>
      <c r="AX1499" s="79"/>
      <c r="AY1499" s="79"/>
      <c r="AZ1499" s="64"/>
      <c r="BA1499" s="65"/>
      <c r="BB1499" s="65"/>
      <c r="BC1499" s="65"/>
      <c r="BD1499" s="66"/>
      <c r="BE1499" s="67"/>
      <c r="BF1499" s="67"/>
      <c r="BG1499" s="67"/>
      <c r="BH1499" s="73"/>
      <c r="BI1499" s="74"/>
      <c r="BJ1499" s="74"/>
      <c r="BK1499" s="74"/>
      <c r="BL1499" s="68"/>
      <c r="BM1499" s="68"/>
      <c r="BN1499" s="68"/>
      <c r="BO1499" s="68"/>
      <c r="BP1499" s="69"/>
      <c r="BQ1499" s="69"/>
      <c r="BR1499" s="69"/>
      <c r="BS1499" s="69"/>
      <c r="BT1499" s="75"/>
      <c r="BU1499" s="75"/>
      <c r="BV1499" s="75"/>
      <c r="BW1499" s="75"/>
      <c r="BX1499" s="219"/>
      <c r="BY1499" s="264"/>
      <c r="BZ1499" s="264"/>
      <c r="CA1499" s="257"/>
      <c r="CB1499" s="238"/>
      <c r="CC1499" s="238"/>
      <c r="CD1499" s="238"/>
      <c r="CE1499" s="266"/>
      <c r="CF1499" s="49"/>
    </row>
    <row r="1500" spans="1:84" s="62" customFormat="1">
      <c r="A1500" s="49"/>
      <c r="B1500" s="2"/>
      <c r="C1500" s="2"/>
      <c r="D1500" s="49"/>
      <c r="E1500" s="49"/>
      <c r="F1500" s="93"/>
      <c r="G1500" s="85"/>
      <c r="H1500" s="49"/>
      <c r="I1500" s="49"/>
      <c r="J1500" s="2"/>
      <c r="K1500" s="49"/>
      <c r="L1500" s="2"/>
      <c r="M1500" s="72"/>
      <c r="N1500" s="72"/>
      <c r="O1500" s="241"/>
      <c r="P1500" s="54"/>
      <c r="Q1500" s="55"/>
      <c r="R1500" s="55"/>
      <c r="S1500" s="55"/>
      <c r="T1500" s="56"/>
      <c r="U1500" s="57"/>
      <c r="V1500" s="57"/>
      <c r="W1500" s="57"/>
      <c r="X1500" s="58"/>
      <c r="Y1500" s="59"/>
      <c r="Z1500" s="59"/>
      <c r="AA1500" s="59"/>
      <c r="AB1500" s="77"/>
      <c r="AC1500" s="60"/>
      <c r="AD1500" s="60"/>
      <c r="AE1500" s="60"/>
      <c r="AF1500" s="61"/>
      <c r="AG1500" s="61"/>
      <c r="AH1500" s="61"/>
      <c r="AI1500" s="61"/>
      <c r="AJ1500" s="200"/>
      <c r="AK1500" s="201"/>
      <c r="AL1500" s="201"/>
      <c r="AM1500" s="201"/>
      <c r="AO1500" s="63"/>
      <c r="AP1500" s="63"/>
      <c r="AQ1500" s="63"/>
      <c r="AR1500" s="77"/>
      <c r="AS1500" s="60"/>
      <c r="AT1500" s="60"/>
      <c r="AU1500" s="60"/>
      <c r="AV1500" s="78"/>
      <c r="AW1500" s="79"/>
      <c r="AX1500" s="79"/>
      <c r="AY1500" s="79"/>
      <c r="AZ1500" s="64"/>
      <c r="BA1500" s="65"/>
      <c r="BB1500" s="65"/>
      <c r="BC1500" s="65"/>
      <c r="BD1500" s="66"/>
      <c r="BE1500" s="67"/>
      <c r="BF1500" s="67"/>
      <c r="BG1500" s="67"/>
      <c r="BH1500" s="73"/>
      <c r="BI1500" s="74"/>
      <c r="BJ1500" s="74"/>
      <c r="BK1500" s="74"/>
      <c r="BL1500" s="68"/>
      <c r="BM1500" s="68"/>
      <c r="BN1500" s="68"/>
      <c r="BO1500" s="68"/>
      <c r="BP1500" s="69"/>
      <c r="BQ1500" s="69"/>
      <c r="BR1500" s="69"/>
      <c r="BS1500" s="69"/>
      <c r="BT1500" s="75"/>
      <c r="BU1500" s="75"/>
      <c r="BV1500" s="75"/>
      <c r="BW1500" s="75"/>
      <c r="BX1500" s="219"/>
      <c r="BY1500" s="264"/>
      <c r="BZ1500" s="264"/>
      <c r="CA1500" s="257"/>
      <c r="CB1500" s="238"/>
      <c r="CC1500" s="238"/>
      <c r="CD1500" s="238"/>
      <c r="CE1500" s="266"/>
      <c r="CF1500" s="49"/>
    </row>
    <row r="1501" spans="1:84" s="62" customFormat="1">
      <c r="A1501" s="49"/>
      <c r="B1501" s="2"/>
      <c r="C1501" s="2"/>
      <c r="D1501" s="49"/>
      <c r="E1501" s="49"/>
      <c r="F1501" s="93"/>
      <c r="G1501" s="85"/>
      <c r="H1501" s="49"/>
      <c r="I1501" s="49"/>
      <c r="J1501" s="2"/>
      <c r="K1501" s="49"/>
      <c r="L1501" s="2"/>
      <c r="M1501" s="72"/>
      <c r="N1501" s="72"/>
      <c r="O1501" s="241"/>
      <c r="P1501" s="54"/>
      <c r="Q1501" s="55"/>
      <c r="R1501" s="55"/>
      <c r="S1501" s="55"/>
      <c r="T1501" s="56"/>
      <c r="U1501" s="57"/>
      <c r="V1501" s="57"/>
      <c r="W1501" s="57"/>
      <c r="X1501" s="58"/>
      <c r="Y1501" s="59"/>
      <c r="Z1501" s="59"/>
      <c r="AA1501" s="59"/>
      <c r="AB1501" s="77"/>
      <c r="AC1501" s="60"/>
      <c r="AD1501" s="60"/>
      <c r="AE1501" s="60"/>
      <c r="AF1501" s="61"/>
      <c r="AG1501" s="61"/>
      <c r="AH1501" s="61"/>
      <c r="AI1501" s="61"/>
      <c r="AJ1501" s="200"/>
      <c r="AK1501" s="201"/>
      <c r="AL1501" s="201"/>
      <c r="AM1501" s="201"/>
      <c r="AO1501" s="63"/>
      <c r="AP1501" s="63"/>
      <c r="AQ1501" s="63"/>
      <c r="AR1501" s="77"/>
      <c r="AS1501" s="60"/>
      <c r="AT1501" s="60"/>
      <c r="AU1501" s="60"/>
      <c r="AV1501" s="78"/>
      <c r="AW1501" s="79"/>
      <c r="AX1501" s="79"/>
      <c r="AY1501" s="79"/>
      <c r="AZ1501" s="64"/>
      <c r="BA1501" s="65"/>
      <c r="BB1501" s="65"/>
      <c r="BC1501" s="65"/>
      <c r="BD1501" s="66"/>
      <c r="BE1501" s="67"/>
      <c r="BF1501" s="67"/>
      <c r="BG1501" s="67"/>
      <c r="BH1501" s="73"/>
      <c r="BI1501" s="74"/>
      <c r="BJ1501" s="74"/>
      <c r="BK1501" s="74"/>
      <c r="BL1501" s="68"/>
      <c r="BM1501" s="68"/>
      <c r="BN1501" s="68"/>
      <c r="BO1501" s="68"/>
      <c r="BP1501" s="69"/>
      <c r="BQ1501" s="69"/>
      <c r="BR1501" s="69"/>
      <c r="BS1501" s="69"/>
      <c r="BT1501" s="75"/>
      <c r="BU1501" s="75"/>
      <c r="BV1501" s="75"/>
      <c r="BW1501" s="75"/>
      <c r="BX1501" s="219"/>
      <c r="BY1501" s="264"/>
      <c r="BZ1501" s="264"/>
      <c r="CA1501" s="257"/>
      <c r="CB1501" s="238"/>
      <c r="CC1501" s="238"/>
      <c r="CD1501" s="238"/>
      <c r="CE1501" s="266"/>
      <c r="CF1501" s="49"/>
    </row>
    <row r="1502" spans="1:84" s="62" customFormat="1">
      <c r="A1502" s="49"/>
      <c r="B1502" s="2"/>
      <c r="C1502" s="2"/>
      <c r="D1502" s="49"/>
      <c r="E1502" s="49"/>
      <c r="F1502" s="93"/>
      <c r="G1502" s="85"/>
      <c r="H1502" s="49"/>
      <c r="I1502" s="49"/>
      <c r="J1502" s="2"/>
      <c r="K1502" s="49"/>
      <c r="L1502" s="2"/>
      <c r="M1502" s="72"/>
      <c r="N1502" s="72"/>
      <c r="O1502" s="241"/>
      <c r="P1502" s="54"/>
      <c r="Q1502" s="55"/>
      <c r="R1502" s="55"/>
      <c r="S1502" s="55"/>
      <c r="T1502" s="56"/>
      <c r="U1502" s="57"/>
      <c r="V1502" s="57"/>
      <c r="W1502" s="57"/>
      <c r="X1502" s="58"/>
      <c r="Y1502" s="59"/>
      <c r="Z1502" s="59"/>
      <c r="AA1502" s="59"/>
      <c r="AB1502" s="77"/>
      <c r="AC1502" s="60"/>
      <c r="AD1502" s="60"/>
      <c r="AE1502" s="60"/>
      <c r="AF1502" s="61"/>
      <c r="AG1502" s="61"/>
      <c r="AH1502" s="61"/>
      <c r="AI1502" s="61"/>
      <c r="AJ1502" s="200"/>
      <c r="AK1502" s="201"/>
      <c r="AL1502" s="201"/>
      <c r="AM1502" s="201"/>
      <c r="AO1502" s="63"/>
      <c r="AP1502" s="63"/>
      <c r="AQ1502" s="63"/>
      <c r="AR1502" s="77"/>
      <c r="AS1502" s="60"/>
      <c r="AT1502" s="60"/>
      <c r="AU1502" s="60"/>
      <c r="AV1502" s="78"/>
      <c r="AW1502" s="79"/>
      <c r="AX1502" s="79"/>
      <c r="AY1502" s="79"/>
      <c r="AZ1502" s="64"/>
      <c r="BA1502" s="65"/>
      <c r="BB1502" s="65"/>
      <c r="BC1502" s="65"/>
      <c r="BD1502" s="66"/>
      <c r="BE1502" s="67"/>
      <c r="BF1502" s="67"/>
      <c r="BG1502" s="67"/>
      <c r="BH1502" s="73"/>
      <c r="BI1502" s="74"/>
      <c r="BJ1502" s="74"/>
      <c r="BK1502" s="74"/>
      <c r="BL1502" s="68"/>
      <c r="BM1502" s="68"/>
      <c r="BN1502" s="68"/>
      <c r="BO1502" s="68"/>
      <c r="BP1502" s="69"/>
      <c r="BQ1502" s="69"/>
      <c r="BR1502" s="69"/>
      <c r="BS1502" s="69"/>
      <c r="BT1502" s="75"/>
      <c r="BU1502" s="75"/>
      <c r="BV1502" s="75"/>
      <c r="BW1502" s="75"/>
      <c r="BX1502" s="219"/>
      <c r="BY1502" s="264"/>
      <c r="BZ1502" s="264"/>
      <c r="CA1502" s="257"/>
      <c r="CB1502" s="238"/>
      <c r="CC1502" s="238"/>
      <c r="CD1502" s="238"/>
      <c r="CE1502" s="266"/>
      <c r="CF1502" s="49"/>
    </row>
    <row r="1503" spans="1:84" s="62" customFormat="1">
      <c r="A1503" s="49"/>
      <c r="B1503" s="2"/>
      <c r="C1503" s="2"/>
      <c r="D1503" s="49"/>
      <c r="E1503" s="49"/>
      <c r="F1503" s="93"/>
      <c r="G1503" s="85"/>
      <c r="H1503" s="49"/>
      <c r="I1503" s="49"/>
      <c r="J1503" s="2"/>
      <c r="K1503" s="49"/>
      <c r="L1503" s="2"/>
      <c r="M1503" s="72"/>
      <c r="N1503" s="72"/>
      <c r="O1503" s="241"/>
      <c r="P1503" s="54"/>
      <c r="Q1503" s="55"/>
      <c r="R1503" s="55"/>
      <c r="S1503" s="55"/>
      <c r="T1503" s="56"/>
      <c r="U1503" s="57"/>
      <c r="V1503" s="57"/>
      <c r="W1503" s="57"/>
      <c r="X1503" s="58"/>
      <c r="Y1503" s="59"/>
      <c r="Z1503" s="59"/>
      <c r="AA1503" s="59"/>
      <c r="AB1503" s="77"/>
      <c r="AC1503" s="60"/>
      <c r="AD1503" s="60"/>
      <c r="AE1503" s="60"/>
      <c r="AF1503" s="61"/>
      <c r="AG1503" s="61"/>
      <c r="AH1503" s="61"/>
      <c r="AI1503" s="61"/>
      <c r="AJ1503" s="200"/>
      <c r="AK1503" s="201"/>
      <c r="AL1503" s="201"/>
      <c r="AM1503" s="201"/>
      <c r="AO1503" s="63"/>
      <c r="AP1503" s="63"/>
      <c r="AQ1503" s="63"/>
      <c r="AR1503" s="77"/>
      <c r="AS1503" s="60"/>
      <c r="AT1503" s="60"/>
      <c r="AU1503" s="60"/>
      <c r="AV1503" s="78"/>
      <c r="AW1503" s="79"/>
      <c r="AX1503" s="79"/>
      <c r="AY1503" s="79"/>
      <c r="AZ1503" s="64"/>
      <c r="BA1503" s="65"/>
      <c r="BB1503" s="65"/>
      <c r="BC1503" s="65"/>
      <c r="BD1503" s="66"/>
      <c r="BE1503" s="67"/>
      <c r="BF1503" s="67"/>
      <c r="BG1503" s="67"/>
      <c r="BH1503" s="73"/>
      <c r="BI1503" s="74"/>
      <c r="BJ1503" s="74"/>
      <c r="BK1503" s="74"/>
      <c r="BL1503" s="68"/>
      <c r="BM1503" s="68"/>
      <c r="BN1503" s="68"/>
      <c r="BO1503" s="68"/>
      <c r="BP1503" s="69"/>
      <c r="BQ1503" s="69"/>
      <c r="BR1503" s="69"/>
      <c r="BS1503" s="69"/>
      <c r="BT1503" s="75"/>
      <c r="BU1503" s="75"/>
      <c r="BV1503" s="75"/>
      <c r="BW1503" s="75"/>
      <c r="BX1503" s="219"/>
      <c r="BY1503" s="264"/>
      <c r="BZ1503" s="264"/>
      <c r="CA1503" s="257"/>
      <c r="CB1503" s="238"/>
      <c r="CC1503" s="238"/>
      <c r="CD1503" s="238"/>
      <c r="CE1503" s="266"/>
      <c r="CF1503" s="49"/>
    </row>
    <row r="1504" spans="1:84" s="62" customFormat="1">
      <c r="A1504" s="49"/>
      <c r="B1504" s="2"/>
      <c r="C1504" s="2"/>
      <c r="D1504" s="49"/>
      <c r="E1504" s="49"/>
      <c r="F1504" s="93"/>
      <c r="G1504" s="85"/>
      <c r="H1504" s="49"/>
      <c r="I1504" s="49"/>
      <c r="J1504" s="2"/>
      <c r="K1504" s="49"/>
      <c r="L1504" s="2"/>
      <c r="M1504" s="72"/>
      <c r="N1504" s="72"/>
      <c r="O1504" s="241"/>
      <c r="P1504" s="54"/>
      <c r="Q1504" s="55"/>
      <c r="R1504" s="55"/>
      <c r="S1504" s="55"/>
      <c r="T1504" s="56"/>
      <c r="U1504" s="57"/>
      <c r="V1504" s="57"/>
      <c r="W1504" s="57"/>
      <c r="X1504" s="58"/>
      <c r="Y1504" s="59"/>
      <c r="Z1504" s="59"/>
      <c r="AA1504" s="59"/>
      <c r="AB1504" s="77"/>
      <c r="AC1504" s="60"/>
      <c r="AD1504" s="60"/>
      <c r="AE1504" s="60"/>
      <c r="AF1504" s="61"/>
      <c r="AG1504" s="61"/>
      <c r="AH1504" s="61"/>
      <c r="AI1504" s="61"/>
      <c r="AJ1504" s="200"/>
      <c r="AK1504" s="201"/>
      <c r="AL1504" s="201"/>
      <c r="AM1504" s="201"/>
      <c r="AO1504" s="63"/>
      <c r="AP1504" s="63"/>
      <c r="AQ1504" s="63"/>
      <c r="AR1504" s="77"/>
      <c r="AS1504" s="60"/>
      <c r="AT1504" s="60"/>
      <c r="AU1504" s="60"/>
      <c r="AV1504" s="78"/>
      <c r="AW1504" s="79"/>
      <c r="AX1504" s="79"/>
      <c r="AY1504" s="79"/>
      <c r="AZ1504" s="64"/>
      <c r="BA1504" s="65"/>
      <c r="BB1504" s="65"/>
      <c r="BC1504" s="65"/>
      <c r="BD1504" s="66"/>
      <c r="BE1504" s="67"/>
      <c r="BF1504" s="67"/>
      <c r="BG1504" s="67"/>
      <c r="BH1504" s="73"/>
      <c r="BI1504" s="74"/>
      <c r="BJ1504" s="74"/>
      <c r="BK1504" s="74"/>
      <c r="BL1504" s="68"/>
      <c r="BM1504" s="68"/>
      <c r="BN1504" s="68"/>
      <c r="BO1504" s="68"/>
      <c r="BP1504" s="69"/>
      <c r="BQ1504" s="69"/>
      <c r="BR1504" s="69"/>
      <c r="BS1504" s="69"/>
      <c r="BT1504" s="75"/>
      <c r="BU1504" s="75"/>
      <c r="BV1504" s="75"/>
      <c r="BW1504" s="75"/>
      <c r="BX1504" s="219"/>
      <c r="BY1504" s="264"/>
      <c r="BZ1504" s="264"/>
      <c r="CA1504" s="257"/>
      <c r="CB1504" s="238"/>
      <c r="CC1504" s="238"/>
      <c r="CD1504" s="238"/>
      <c r="CE1504" s="266"/>
      <c r="CF1504" s="49"/>
    </row>
    <row r="1505" spans="1:84" s="62" customFormat="1">
      <c r="A1505" s="49"/>
      <c r="B1505" s="2"/>
      <c r="C1505" s="2"/>
      <c r="D1505" s="49"/>
      <c r="E1505" s="49"/>
      <c r="F1505" s="93"/>
      <c r="G1505" s="85"/>
      <c r="H1505" s="49"/>
      <c r="I1505" s="49"/>
      <c r="J1505" s="2"/>
      <c r="K1505" s="49"/>
      <c r="L1505" s="2"/>
      <c r="M1505" s="72"/>
      <c r="N1505" s="72"/>
      <c r="O1505" s="241"/>
      <c r="P1505" s="54"/>
      <c r="Q1505" s="55"/>
      <c r="R1505" s="55"/>
      <c r="S1505" s="55"/>
      <c r="T1505" s="56"/>
      <c r="U1505" s="57"/>
      <c r="V1505" s="57"/>
      <c r="W1505" s="57"/>
      <c r="X1505" s="58"/>
      <c r="Y1505" s="59"/>
      <c r="Z1505" s="59"/>
      <c r="AA1505" s="59"/>
      <c r="AB1505" s="77"/>
      <c r="AC1505" s="60"/>
      <c r="AD1505" s="60"/>
      <c r="AE1505" s="60"/>
      <c r="AF1505" s="61"/>
      <c r="AG1505" s="61"/>
      <c r="AH1505" s="61"/>
      <c r="AI1505" s="61"/>
      <c r="AJ1505" s="200"/>
      <c r="AK1505" s="201"/>
      <c r="AL1505" s="201"/>
      <c r="AM1505" s="201"/>
      <c r="AO1505" s="63"/>
      <c r="AP1505" s="63"/>
      <c r="AQ1505" s="63"/>
      <c r="AR1505" s="77"/>
      <c r="AS1505" s="60"/>
      <c r="AT1505" s="60"/>
      <c r="AU1505" s="60"/>
      <c r="AV1505" s="78"/>
      <c r="AW1505" s="79"/>
      <c r="AX1505" s="79"/>
      <c r="AY1505" s="79"/>
      <c r="AZ1505" s="64"/>
      <c r="BA1505" s="65"/>
      <c r="BB1505" s="65"/>
      <c r="BC1505" s="65"/>
      <c r="BD1505" s="66"/>
      <c r="BE1505" s="67"/>
      <c r="BF1505" s="67"/>
      <c r="BG1505" s="67"/>
      <c r="BH1505" s="73"/>
      <c r="BI1505" s="74"/>
      <c r="BJ1505" s="74"/>
      <c r="BK1505" s="74"/>
      <c r="BL1505" s="68"/>
      <c r="BM1505" s="68"/>
      <c r="BN1505" s="68"/>
      <c r="BO1505" s="68"/>
      <c r="BP1505" s="69"/>
      <c r="BQ1505" s="69"/>
      <c r="BR1505" s="69"/>
      <c r="BS1505" s="69"/>
      <c r="BT1505" s="75"/>
      <c r="BU1505" s="75"/>
      <c r="BV1505" s="75"/>
      <c r="BW1505" s="75"/>
      <c r="BX1505" s="219"/>
      <c r="BY1505" s="264"/>
      <c r="BZ1505" s="264"/>
      <c r="CA1505" s="257"/>
      <c r="CB1505" s="238"/>
      <c r="CC1505" s="238"/>
      <c r="CD1505" s="238"/>
      <c r="CE1505" s="266"/>
      <c r="CF1505" s="49"/>
    </row>
    <row r="1506" spans="1:84" s="62" customFormat="1">
      <c r="A1506" s="49"/>
      <c r="B1506" s="2"/>
      <c r="C1506" s="2"/>
      <c r="D1506" s="49"/>
      <c r="E1506" s="49"/>
      <c r="F1506" s="93"/>
      <c r="G1506" s="85"/>
      <c r="H1506" s="49"/>
      <c r="I1506" s="49"/>
      <c r="J1506" s="2"/>
      <c r="K1506" s="49"/>
      <c r="L1506" s="2"/>
      <c r="M1506" s="72"/>
      <c r="N1506" s="72"/>
      <c r="O1506" s="241"/>
      <c r="P1506" s="54"/>
      <c r="Q1506" s="55"/>
      <c r="R1506" s="55"/>
      <c r="S1506" s="55"/>
      <c r="T1506" s="56"/>
      <c r="U1506" s="57"/>
      <c r="V1506" s="57"/>
      <c r="W1506" s="57"/>
      <c r="X1506" s="58"/>
      <c r="Y1506" s="59"/>
      <c r="Z1506" s="59"/>
      <c r="AA1506" s="59"/>
      <c r="AB1506" s="77"/>
      <c r="AC1506" s="60"/>
      <c r="AD1506" s="60"/>
      <c r="AE1506" s="60"/>
      <c r="AF1506" s="61"/>
      <c r="AG1506" s="61"/>
      <c r="AH1506" s="61"/>
      <c r="AI1506" s="61"/>
      <c r="AJ1506" s="200"/>
      <c r="AK1506" s="201"/>
      <c r="AL1506" s="201"/>
      <c r="AM1506" s="201"/>
      <c r="AO1506" s="63"/>
      <c r="AP1506" s="63"/>
      <c r="AQ1506" s="63"/>
      <c r="AR1506" s="77"/>
      <c r="AS1506" s="60"/>
      <c r="AT1506" s="60"/>
      <c r="AU1506" s="60"/>
      <c r="AV1506" s="78"/>
      <c r="AW1506" s="79"/>
      <c r="AX1506" s="79"/>
      <c r="AY1506" s="79"/>
      <c r="AZ1506" s="64"/>
      <c r="BA1506" s="65"/>
      <c r="BB1506" s="65"/>
      <c r="BC1506" s="65"/>
      <c r="BD1506" s="66"/>
      <c r="BE1506" s="67"/>
      <c r="BF1506" s="67"/>
      <c r="BG1506" s="67"/>
      <c r="BH1506" s="73"/>
      <c r="BI1506" s="74"/>
      <c r="BJ1506" s="74"/>
      <c r="BK1506" s="74"/>
      <c r="BL1506" s="68"/>
      <c r="BM1506" s="68"/>
      <c r="BN1506" s="68"/>
      <c r="BO1506" s="68"/>
      <c r="BP1506" s="69"/>
      <c r="BQ1506" s="69"/>
      <c r="BR1506" s="69"/>
      <c r="BS1506" s="69"/>
      <c r="BT1506" s="75"/>
      <c r="BU1506" s="75"/>
      <c r="BV1506" s="75"/>
      <c r="BW1506" s="75"/>
      <c r="BX1506" s="219"/>
      <c r="BY1506" s="264"/>
      <c r="BZ1506" s="264"/>
      <c r="CA1506" s="257"/>
      <c r="CB1506" s="238"/>
      <c r="CC1506" s="238"/>
      <c r="CD1506" s="238"/>
      <c r="CE1506" s="266"/>
      <c r="CF1506" s="49"/>
    </row>
    <row r="1507" spans="1:84" s="62" customFormat="1">
      <c r="A1507" s="49"/>
      <c r="B1507" s="2"/>
      <c r="C1507" s="2"/>
      <c r="D1507" s="49"/>
      <c r="E1507" s="49"/>
      <c r="F1507" s="93"/>
      <c r="G1507" s="85"/>
      <c r="H1507" s="49"/>
      <c r="I1507" s="49"/>
      <c r="J1507" s="2"/>
      <c r="K1507" s="49"/>
      <c r="L1507" s="2"/>
      <c r="M1507" s="72"/>
      <c r="N1507" s="72"/>
      <c r="O1507" s="241"/>
      <c r="P1507" s="54"/>
      <c r="Q1507" s="55"/>
      <c r="R1507" s="55"/>
      <c r="S1507" s="55"/>
      <c r="T1507" s="56"/>
      <c r="U1507" s="57"/>
      <c r="V1507" s="57"/>
      <c r="W1507" s="57"/>
      <c r="X1507" s="58"/>
      <c r="Y1507" s="59"/>
      <c r="Z1507" s="59"/>
      <c r="AA1507" s="59"/>
      <c r="AB1507" s="77"/>
      <c r="AC1507" s="60"/>
      <c r="AD1507" s="60"/>
      <c r="AE1507" s="60"/>
      <c r="AF1507" s="61"/>
      <c r="AG1507" s="61"/>
      <c r="AH1507" s="61"/>
      <c r="AI1507" s="61"/>
      <c r="AJ1507" s="200"/>
      <c r="AK1507" s="201"/>
      <c r="AL1507" s="201"/>
      <c r="AM1507" s="201"/>
      <c r="AO1507" s="63"/>
      <c r="AP1507" s="63"/>
      <c r="AQ1507" s="63"/>
      <c r="AR1507" s="77"/>
      <c r="AS1507" s="60"/>
      <c r="AT1507" s="60"/>
      <c r="AU1507" s="60"/>
      <c r="AV1507" s="78"/>
      <c r="AW1507" s="79"/>
      <c r="AX1507" s="79"/>
      <c r="AY1507" s="79"/>
      <c r="AZ1507" s="64"/>
      <c r="BA1507" s="65"/>
      <c r="BB1507" s="65"/>
      <c r="BC1507" s="65"/>
      <c r="BD1507" s="66"/>
      <c r="BE1507" s="67"/>
      <c r="BF1507" s="67"/>
      <c r="BG1507" s="67"/>
      <c r="BH1507" s="73"/>
      <c r="BI1507" s="74"/>
      <c r="BJ1507" s="74"/>
      <c r="BK1507" s="74"/>
      <c r="BL1507" s="68"/>
      <c r="BM1507" s="68"/>
      <c r="BN1507" s="68"/>
      <c r="BO1507" s="68"/>
      <c r="BP1507" s="69"/>
      <c r="BQ1507" s="69"/>
      <c r="BR1507" s="69"/>
      <c r="BS1507" s="69"/>
      <c r="BT1507" s="75"/>
      <c r="BU1507" s="75"/>
      <c r="BV1507" s="75"/>
      <c r="BW1507" s="75"/>
      <c r="BX1507" s="219"/>
      <c r="BY1507" s="264"/>
      <c r="BZ1507" s="264"/>
      <c r="CA1507" s="257"/>
      <c r="CB1507" s="238"/>
      <c r="CC1507" s="238"/>
      <c r="CD1507" s="238"/>
      <c r="CE1507" s="266"/>
      <c r="CF1507" s="49"/>
    </row>
    <row r="1508" spans="1:84" s="62" customFormat="1">
      <c r="A1508" s="49"/>
      <c r="B1508" s="2"/>
      <c r="C1508" s="2"/>
      <c r="D1508" s="49"/>
      <c r="E1508" s="49"/>
      <c r="F1508" s="93"/>
      <c r="G1508" s="85"/>
      <c r="H1508" s="49"/>
      <c r="I1508" s="49"/>
      <c r="J1508" s="2"/>
      <c r="K1508" s="49"/>
      <c r="L1508" s="2"/>
      <c r="M1508" s="72"/>
      <c r="N1508" s="72"/>
      <c r="O1508" s="241"/>
      <c r="P1508" s="54"/>
      <c r="Q1508" s="55"/>
      <c r="R1508" s="55"/>
      <c r="S1508" s="55"/>
      <c r="T1508" s="56"/>
      <c r="U1508" s="57"/>
      <c r="V1508" s="57"/>
      <c r="W1508" s="57"/>
      <c r="X1508" s="58"/>
      <c r="Y1508" s="59"/>
      <c r="Z1508" s="59"/>
      <c r="AA1508" s="59"/>
      <c r="AB1508" s="77"/>
      <c r="AC1508" s="60"/>
      <c r="AD1508" s="60"/>
      <c r="AE1508" s="60"/>
      <c r="AF1508" s="61"/>
      <c r="AG1508" s="61"/>
      <c r="AH1508" s="61"/>
      <c r="AI1508" s="61"/>
      <c r="AJ1508" s="200"/>
      <c r="AK1508" s="201"/>
      <c r="AL1508" s="201"/>
      <c r="AM1508" s="201"/>
      <c r="AO1508" s="63"/>
      <c r="AP1508" s="63"/>
      <c r="AQ1508" s="63"/>
      <c r="AR1508" s="77"/>
      <c r="AS1508" s="60"/>
      <c r="AT1508" s="60"/>
      <c r="AU1508" s="60"/>
      <c r="AV1508" s="78"/>
      <c r="AW1508" s="79"/>
      <c r="AX1508" s="79"/>
      <c r="AY1508" s="79"/>
      <c r="AZ1508" s="64"/>
      <c r="BA1508" s="65"/>
      <c r="BB1508" s="65"/>
      <c r="BC1508" s="65"/>
      <c r="BD1508" s="66"/>
      <c r="BE1508" s="67"/>
      <c r="BF1508" s="67"/>
      <c r="BG1508" s="67"/>
      <c r="BH1508" s="73"/>
      <c r="BI1508" s="74"/>
      <c r="BJ1508" s="74"/>
      <c r="BK1508" s="74"/>
      <c r="BL1508" s="68"/>
      <c r="BM1508" s="68"/>
      <c r="BN1508" s="68"/>
      <c r="BO1508" s="68"/>
      <c r="BP1508" s="69"/>
      <c r="BQ1508" s="69"/>
      <c r="BR1508" s="69"/>
      <c r="BS1508" s="69"/>
      <c r="BT1508" s="75"/>
      <c r="BU1508" s="75"/>
      <c r="BV1508" s="75"/>
      <c r="BW1508" s="75"/>
      <c r="BX1508" s="219"/>
      <c r="BY1508" s="264"/>
      <c r="BZ1508" s="264"/>
      <c r="CA1508" s="257"/>
      <c r="CB1508" s="238"/>
      <c r="CC1508" s="238"/>
      <c r="CD1508" s="238"/>
      <c r="CE1508" s="266"/>
      <c r="CF1508" s="49"/>
    </row>
    <row r="1509" spans="1:84" s="62" customFormat="1">
      <c r="A1509" s="49"/>
      <c r="B1509" s="2"/>
      <c r="C1509" s="2"/>
      <c r="D1509" s="49"/>
      <c r="E1509" s="49"/>
      <c r="F1509" s="93"/>
      <c r="G1509" s="85"/>
      <c r="H1509" s="49"/>
      <c r="I1509" s="49"/>
      <c r="J1509" s="2"/>
      <c r="K1509" s="49"/>
      <c r="L1509" s="2"/>
      <c r="M1509" s="72"/>
      <c r="N1509" s="72"/>
      <c r="O1509" s="241"/>
      <c r="P1509" s="54"/>
      <c r="Q1509" s="55"/>
      <c r="R1509" s="55"/>
      <c r="S1509" s="55"/>
      <c r="T1509" s="56"/>
      <c r="U1509" s="57"/>
      <c r="V1509" s="57"/>
      <c r="W1509" s="57"/>
      <c r="X1509" s="58"/>
      <c r="Y1509" s="59"/>
      <c r="Z1509" s="59"/>
      <c r="AA1509" s="59"/>
      <c r="AB1509" s="77"/>
      <c r="AC1509" s="60"/>
      <c r="AD1509" s="60"/>
      <c r="AE1509" s="60"/>
      <c r="AF1509" s="61"/>
      <c r="AG1509" s="61"/>
      <c r="AH1509" s="61"/>
      <c r="AI1509" s="61"/>
      <c r="AJ1509" s="200"/>
      <c r="AK1509" s="201"/>
      <c r="AL1509" s="201"/>
      <c r="AM1509" s="201"/>
      <c r="AO1509" s="63"/>
      <c r="AP1509" s="63"/>
      <c r="AQ1509" s="63"/>
      <c r="AR1509" s="77"/>
      <c r="AS1509" s="60"/>
      <c r="AT1509" s="60"/>
      <c r="AU1509" s="60"/>
      <c r="AV1509" s="78"/>
      <c r="AW1509" s="79"/>
      <c r="AX1509" s="79"/>
      <c r="AY1509" s="79"/>
      <c r="AZ1509" s="64"/>
      <c r="BA1509" s="65"/>
      <c r="BB1509" s="65"/>
      <c r="BC1509" s="65"/>
      <c r="BD1509" s="66"/>
      <c r="BE1509" s="67"/>
      <c r="BF1509" s="67"/>
      <c r="BG1509" s="67"/>
      <c r="BH1509" s="73"/>
      <c r="BI1509" s="74"/>
      <c r="BJ1509" s="74"/>
      <c r="BK1509" s="74"/>
      <c r="BL1509" s="68"/>
      <c r="BM1509" s="68"/>
      <c r="BN1509" s="68"/>
      <c r="BO1509" s="68"/>
      <c r="BP1509" s="69"/>
      <c r="BQ1509" s="69"/>
      <c r="BR1509" s="69"/>
      <c r="BS1509" s="69"/>
      <c r="BT1509" s="75"/>
      <c r="BU1509" s="75"/>
      <c r="BV1509" s="75"/>
      <c r="BW1509" s="75"/>
      <c r="BX1509" s="219"/>
      <c r="BY1509" s="264"/>
      <c r="BZ1509" s="264"/>
      <c r="CA1509" s="257"/>
      <c r="CB1509" s="238"/>
      <c r="CC1509" s="238"/>
      <c r="CD1509" s="238"/>
      <c r="CE1509" s="266"/>
      <c r="CF1509" s="49"/>
    </row>
    <row r="1510" spans="1:84" s="62" customFormat="1">
      <c r="A1510" s="49"/>
      <c r="B1510" s="2"/>
      <c r="C1510" s="2"/>
      <c r="D1510" s="49"/>
      <c r="E1510" s="49"/>
      <c r="F1510" s="93"/>
      <c r="G1510" s="85"/>
      <c r="H1510" s="49"/>
      <c r="I1510" s="49"/>
      <c r="J1510" s="2"/>
      <c r="K1510" s="49"/>
      <c r="L1510" s="2"/>
      <c r="M1510" s="72"/>
      <c r="N1510" s="72"/>
      <c r="O1510" s="241"/>
      <c r="P1510" s="54"/>
      <c r="Q1510" s="55"/>
      <c r="R1510" s="55"/>
      <c r="S1510" s="55"/>
      <c r="T1510" s="56"/>
      <c r="U1510" s="57"/>
      <c r="V1510" s="57"/>
      <c r="W1510" s="57"/>
      <c r="X1510" s="58"/>
      <c r="Y1510" s="59"/>
      <c r="Z1510" s="59"/>
      <c r="AA1510" s="59"/>
      <c r="AB1510" s="77"/>
      <c r="AC1510" s="60"/>
      <c r="AD1510" s="60"/>
      <c r="AE1510" s="60"/>
      <c r="AF1510" s="61"/>
      <c r="AG1510" s="61"/>
      <c r="AH1510" s="61"/>
      <c r="AI1510" s="61"/>
      <c r="AJ1510" s="200"/>
      <c r="AK1510" s="201"/>
      <c r="AL1510" s="201"/>
      <c r="AM1510" s="201"/>
      <c r="AO1510" s="63"/>
      <c r="AP1510" s="63"/>
      <c r="AQ1510" s="63"/>
      <c r="AR1510" s="77"/>
      <c r="AS1510" s="60"/>
      <c r="AT1510" s="60"/>
      <c r="AU1510" s="60"/>
      <c r="AV1510" s="78"/>
      <c r="AW1510" s="79"/>
      <c r="AX1510" s="79"/>
      <c r="AY1510" s="79"/>
      <c r="AZ1510" s="64"/>
      <c r="BA1510" s="65"/>
      <c r="BB1510" s="65"/>
      <c r="BC1510" s="65"/>
      <c r="BD1510" s="66"/>
      <c r="BE1510" s="67"/>
      <c r="BF1510" s="67"/>
      <c r="BG1510" s="67"/>
      <c r="BH1510" s="73"/>
      <c r="BI1510" s="74"/>
      <c r="BJ1510" s="74"/>
      <c r="BK1510" s="74"/>
      <c r="BL1510" s="68"/>
      <c r="BM1510" s="68"/>
      <c r="BN1510" s="68"/>
      <c r="BO1510" s="68"/>
      <c r="BP1510" s="69"/>
      <c r="BQ1510" s="69"/>
      <c r="BR1510" s="69"/>
      <c r="BS1510" s="69"/>
      <c r="BT1510" s="75"/>
      <c r="BU1510" s="75"/>
      <c r="BV1510" s="75"/>
      <c r="BW1510" s="75"/>
      <c r="BX1510" s="219"/>
      <c r="BY1510" s="264"/>
      <c r="BZ1510" s="264"/>
      <c r="CA1510" s="257"/>
      <c r="CB1510" s="238"/>
      <c r="CC1510" s="238"/>
      <c r="CD1510" s="238"/>
      <c r="CE1510" s="266"/>
      <c r="CF1510" s="49"/>
    </row>
    <row r="1511" spans="1:84" s="62" customFormat="1">
      <c r="A1511" s="49"/>
      <c r="B1511" s="2"/>
      <c r="C1511" s="2"/>
      <c r="D1511" s="49"/>
      <c r="E1511" s="49"/>
      <c r="F1511" s="93"/>
      <c r="G1511" s="85"/>
      <c r="H1511" s="49"/>
      <c r="I1511" s="49"/>
      <c r="J1511" s="2"/>
      <c r="K1511" s="49"/>
      <c r="L1511" s="2"/>
      <c r="M1511" s="72"/>
      <c r="N1511" s="72"/>
      <c r="O1511" s="241"/>
      <c r="P1511" s="54"/>
      <c r="Q1511" s="55"/>
      <c r="R1511" s="55"/>
      <c r="S1511" s="55"/>
      <c r="T1511" s="56"/>
      <c r="U1511" s="57"/>
      <c r="V1511" s="57"/>
      <c r="W1511" s="57"/>
      <c r="X1511" s="58"/>
      <c r="Y1511" s="59"/>
      <c r="Z1511" s="59"/>
      <c r="AA1511" s="59"/>
      <c r="AB1511" s="77"/>
      <c r="AC1511" s="60"/>
      <c r="AD1511" s="60"/>
      <c r="AE1511" s="60"/>
      <c r="AF1511" s="61"/>
      <c r="AG1511" s="61"/>
      <c r="AH1511" s="61"/>
      <c r="AI1511" s="61"/>
      <c r="AJ1511" s="200"/>
      <c r="AK1511" s="201"/>
      <c r="AL1511" s="201"/>
      <c r="AM1511" s="201"/>
      <c r="AO1511" s="63"/>
      <c r="AP1511" s="63"/>
      <c r="AQ1511" s="63"/>
      <c r="AR1511" s="77"/>
      <c r="AS1511" s="60"/>
      <c r="AT1511" s="60"/>
      <c r="AU1511" s="60"/>
      <c r="AV1511" s="78"/>
      <c r="AW1511" s="79"/>
      <c r="AX1511" s="79"/>
      <c r="AY1511" s="79"/>
      <c r="AZ1511" s="64"/>
      <c r="BA1511" s="65"/>
      <c r="BB1511" s="65"/>
      <c r="BC1511" s="65"/>
      <c r="BD1511" s="66"/>
      <c r="BE1511" s="67"/>
      <c r="BF1511" s="67"/>
      <c r="BG1511" s="67"/>
      <c r="BH1511" s="73"/>
      <c r="BI1511" s="74"/>
      <c r="BJ1511" s="74"/>
      <c r="BK1511" s="74"/>
      <c r="BL1511" s="68"/>
      <c r="BM1511" s="68"/>
      <c r="BN1511" s="68"/>
      <c r="BO1511" s="68"/>
      <c r="BP1511" s="69"/>
      <c r="BQ1511" s="69"/>
      <c r="BR1511" s="69"/>
      <c r="BS1511" s="69"/>
      <c r="BT1511" s="75"/>
      <c r="BU1511" s="75"/>
      <c r="BV1511" s="75"/>
      <c r="BW1511" s="75"/>
      <c r="BX1511" s="219"/>
      <c r="BY1511" s="264"/>
      <c r="BZ1511" s="264"/>
      <c r="CA1511" s="257"/>
      <c r="CB1511" s="238"/>
      <c r="CC1511" s="238"/>
      <c r="CD1511" s="238"/>
      <c r="CE1511" s="266"/>
      <c r="CF1511" s="49"/>
    </row>
    <row r="1512" spans="1:84" s="62" customFormat="1">
      <c r="A1512" s="49"/>
      <c r="B1512" s="2"/>
      <c r="C1512" s="2"/>
      <c r="D1512" s="49"/>
      <c r="E1512" s="49"/>
      <c r="F1512" s="93"/>
      <c r="G1512" s="85"/>
      <c r="H1512" s="49"/>
      <c r="I1512" s="49"/>
      <c r="J1512" s="2"/>
      <c r="K1512" s="49"/>
      <c r="L1512" s="2"/>
      <c r="M1512" s="72"/>
      <c r="N1512" s="72"/>
      <c r="O1512" s="241"/>
      <c r="P1512" s="54"/>
      <c r="Q1512" s="55"/>
      <c r="R1512" s="55"/>
      <c r="S1512" s="55"/>
      <c r="T1512" s="56"/>
      <c r="U1512" s="57"/>
      <c r="V1512" s="57"/>
      <c r="W1512" s="57"/>
      <c r="X1512" s="58"/>
      <c r="Y1512" s="59"/>
      <c r="Z1512" s="59"/>
      <c r="AA1512" s="59"/>
      <c r="AB1512" s="77"/>
      <c r="AC1512" s="60"/>
      <c r="AD1512" s="60"/>
      <c r="AE1512" s="60"/>
      <c r="AF1512" s="61"/>
      <c r="AG1512" s="61"/>
      <c r="AH1512" s="61"/>
      <c r="AI1512" s="61"/>
      <c r="AJ1512" s="200"/>
      <c r="AK1512" s="201"/>
      <c r="AL1512" s="201"/>
      <c r="AM1512" s="201"/>
      <c r="AO1512" s="63"/>
      <c r="AP1512" s="63"/>
      <c r="AQ1512" s="63"/>
      <c r="AR1512" s="77"/>
      <c r="AS1512" s="60"/>
      <c r="AT1512" s="60"/>
      <c r="AU1512" s="60"/>
      <c r="AV1512" s="78"/>
      <c r="AW1512" s="79"/>
      <c r="AX1512" s="79"/>
      <c r="AY1512" s="79"/>
      <c r="AZ1512" s="64"/>
      <c r="BA1512" s="65"/>
      <c r="BB1512" s="65"/>
      <c r="BC1512" s="65"/>
      <c r="BD1512" s="66"/>
      <c r="BE1512" s="67"/>
      <c r="BF1512" s="67"/>
      <c r="BG1512" s="67"/>
      <c r="BH1512" s="73"/>
      <c r="BI1512" s="74"/>
      <c r="BJ1512" s="74"/>
      <c r="BK1512" s="74"/>
      <c r="BL1512" s="68"/>
      <c r="BM1512" s="68"/>
      <c r="BN1512" s="68"/>
      <c r="BO1512" s="68"/>
      <c r="BP1512" s="69"/>
      <c r="BQ1512" s="69"/>
      <c r="BR1512" s="69"/>
      <c r="BS1512" s="69"/>
      <c r="BT1512" s="75"/>
      <c r="BU1512" s="75"/>
      <c r="BV1512" s="75"/>
      <c r="BW1512" s="75"/>
      <c r="BX1512" s="219"/>
      <c r="BY1512" s="264"/>
      <c r="BZ1512" s="264"/>
      <c r="CA1512" s="257"/>
      <c r="CB1512" s="238"/>
      <c r="CC1512" s="238"/>
      <c r="CD1512" s="238"/>
      <c r="CE1512" s="266"/>
      <c r="CF1512" s="49"/>
    </row>
    <row r="1513" spans="1:84" s="62" customFormat="1">
      <c r="A1513" s="49"/>
      <c r="B1513" s="2"/>
      <c r="C1513" s="2"/>
      <c r="D1513" s="49"/>
      <c r="E1513" s="49"/>
      <c r="F1513" s="93"/>
      <c r="G1513" s="85"/>
      <c r="H1513" s="49"/>
      <c r="I1513" s="49"/>
      <c r="J1513" s="2"/>
      <c r="K1513" s="49"/>
      <c r="L1513" s="2"/>
      <c r="M1513" s="72"/>
      <c r="N1513" s="72"/>
      <c r="O1513" s="241"/>
      <c r="P1513" s="54"/>
      <c r="Q1513" s="55"/>
      <c r="R1513" s="55"/>
      <c r="S1513" s="55"/>
      <c r="T1513" s="56"/>
      <c r="U1513" s="57"/>
      <c r="V1513" s="57"/>
      <c r="W1513" s="57"/>
      <c r="X1513" s="58"/>
      <c r="Y1513" s="59"/>
      <c r="Z1513" s="59"/>
      <c r="AA1513" s="59"/>
      <c r="AB1513" s="77"/>
      <c r="AC1513" s="60"/>
      <c r="AD1513" s="60"/>
      <c r="AE1513" s="60"/>
      <c r="AF1513" s="61"/>
      <c r="AG1513" s="61"/>
      <c r="AH1513" s="61"/>
      <c r="AI1513" s="61"/>
      <c r="AJ1513" s="200"/>
      <c r="AK1513" s="201"/>
      <c r="AL1513" s="201"/>
      <c r="AM1513" s="201"/>
      <c r="AO1513" s="63"/>
      <c r="AP1513" s="63"/>
      <c r="AQ1513" s="63"/>
      <c r="AR1513" s="77"/>
      <c r="AS1513" s="60"/>
      <c r="AT1513" s="60"/>
      <c r="AU1513" s="60"/>
      <c r="AV1513" s="78"/>
      <c r="AW1513" s="79"/>
      <c r="AX1513" s="79"/>
      <c r="AY1513" s="79"/>
      <c r="AZ1513" s="64"/>
      <c r="BA1513" s="65"/>
      <c r="BB1513" s="65"/>
      <c r="BC1513" s="65"/>
      <c r="BD1513" s="66"/>
      <c r="BE1513" s="67"/>
      <c r="BF1513" s="67"/>
      <c r="BG1513" s="67"/>
      <c r="BH1513" s="73"/>
      <c r="BI1513" s="74"/>
      <c r="BJ1513" s="74"/>
      <c r="BK1513" s="74"/>
      <c r="BL1513" s="68"/>
      <c r="BM1513" s="68"/>
      <c r="BN1513" s="68"/>
      <c r="BO1513" s="68"/>
      <c r="BP1513" s="69"/>
      <c r="BQ1513" s="69"/>
      <c r="BR1513" s="69"/>
      <c r="BS1513" s="69"/>
      <c r="BT1513" s="75"/>
      <c r="BU1513" s="75"/>
      <c r="BV1513" s="75"/>
      <c r="BW1513" s="75"/>
      <c r="BX1513" s="219"/>
      <c r="BY1513" s="264"/>
      <c r="BZ1513" s="264"/>
      <c r="CA1513" s="257"/>
      <c r="CB1513" s="238"/>
      <c r="CC1513" s="238"/>
      <c r="CD1513" s="238"/>
      <c r="CE1513" s="266"/>
      <c r="CF1513" s="49"/>
    </row>
    <row r="1514" spans="1:84" s="62" customFormat="1">
      <c r="A1514" s="49"/>
      <c r="B1514" s="2"/>
      <c r="C1514" s="2"/>
      <c r="D1514" s="49"/>
      <c r="E1514" s="49"/>
      <c r="F1514" s="93"/>
      <c r="G1514" s="85"/>
      <c r="H1514" s="49"/>
      <c r="I1514" s="49"/>
      <c r="J1514" s="2"/>
      <c r="K1514" s="49"/>
      <c r="L1514" s="2"/>
      <c r="M1514" s="72"/>
      <c r="N1514" s="72"/>
      <c r="O1514" s="241"/>
      <c r="P1514" s="54"/>
      <c r="Q1514" s="55"/>
      <c r="R1514" s="55"/>
      <c r="S1514" s="55"/>
      <c r="T1514" s="56"/>
      <c r="U1514" s="57"/>
      <c r="V1514" s="57"/>
      <c r="W1514" s="57"/>
      <c r="X1514" s="58"/>
      <c r="Y1514" s="59"/>
      <c r="Z1514" s="59"/>
      <c r="AA1514" s="59"/>
      <c r="AB1514" s="77"/>
      <c r="AC1514" s="60"/>
      <c r="AD1514" s="60"/>
      <c r="AE1514" s="60"/>
      <c r="AF1514" s="61"/>
      <c r="AG1514" s="61"/>
      <c r="AH1514" s="61"/>
      <c r="AI1514" s="61"/>
      <c r="AJ1514" s="200"/>
      <c r="AK1514" s="201"/>
      <c r="AL1514" s="201"/>
      <c r="AM1514" s="201"/>
      <c r="AO1514" s="63"/>
      <c r="AP1514" s="63"/>
      <c r="AQ1514" s="63"/>
      <c r="AR1514" s="77"/>
      <c r="AS1514" s="60"/>
      <c r="AT1514" s="60"/>
      <c r="AU1514" s="60"/>
      <c r="AV1514" s="78"/>
      <c r="AW1514" s="79"/>
      <c r="AX1514" s="79"/>
      <c r="AY1514" s="79"/>
      <c r="AZ1514" s="64"/>
      <c r="BA1514" s="65"/>
      <c r="BB1514" s="65"/>
      <c r="BC1514" s="65"/>
      <c r="BD1514" s="66"/>
      <c r="BE1514" s="67"/>
      <c r="BF1514" s="67"/>
      <c r="BG1514" s="67"/>
      <c r="BH1514" s="73"/>
      <c r="BI1514" s="74"/>
      <c r="BJ1514" s="74"/>
      <c r="BK1514" s="74"/>
      <c r="BL1514" s="68"/>
      <c r="BM1514" s="68"/>
      <c r="BN1514" s="68"/>
      <c r="BO1514" s="68"/>
      <c r="BP1514" s="69"/>
      <c r="BQ1514" s="69"/>
      <c r="BR1514" s="69"/>
      <c r="BS1514" s="69"/>
      <c r="BT1514" s="75"/>
      <c r="BU1514" s="75"/>
      <c r="BV1514" s="75"/>
      <c r="BW1514" s="75"/>
      <c r="BX1514" s="219"/>
      <c r="BY1514" s="264"/>
      <c r="BZ1514" s="264"/>
      <c r="CA1514" s="257"/>
      <c r="CB1514" s="238"/>
      <c r="CC1514" s="238"/>
      <c r="CD1514" s="238"/>
      <c r="CE1514" s="266"/>
      <c r="CF1514" s="49"/>
    </row>
    <row r="1515" spans="1:84" s="62" customFormat="1">
      <c r="A1515" s="49"/>
      <c r="B1515" s="2"/>
      <c r="C1515" s="2"/>
      <c r="D1515" s="49"/>
      <c r="E1515" s="49"/>
      <c r="F1515" s="93"/>
      <c r="G1515" s="85"/>
      <c r="H1515" s="49"/>
      <c r="I1515" s="49"/>
      <c r="J1515" s="2"/>
      <c r="K1515" s="49"/>
      <c r="L1515" s="2"/>
      <c r="M1515" s="72"/>
      <c r="N1515" s="72"/>
      <c r="O1515" s="241"/>
      <c r="P1515" s="54"/>
      <c r="Q1515" s="55"/>
      <c r="R1515" s="55"/>
      <c r="S1515" s="55"/>
      <c r="T1515" s="56"/>
      <c r="U1515" s="57"/>
      <c r="V1515" s="57"/>
      <c r="W1515" s="57"/>
      <c r="X1515" s="58"/>
      <c r="Y1515" s="59"/>
      <c r="Z1515" s="59"/>
      <c r="AA1515" s="59"/>
      <c r="AB1515" s="77"/>
      <c r="AC1515" s="60"/>
      <c r="AD1515" s="60"/>
      <c r="AE1515" s="60"/>
      <c r="AF1515" s="61"/>
      <c r="AG1515" s="61"/>
      <c r="AH1515" s="61"/>
      <c r="AI1515" s="61"/>
      <c r="AJ1515" s="200"/>
      <c r="AK1515" s="201"/>
      <c r="AL1515" s="201"/>
      <c r="AM1515" s="201"/>
      <c r="AO1515" s="63"/>
      <c r="AP1515" s="63"/>
      <c r="AQ1515" s="63"/>
      <c r="AR1515" s="77"/>
      <c r="AS1515" s="60"/>
      <c r="AT1515" s="60"/>
      <c r="AU1515" s="60"/>
      <c r="AV1515" s="78"/>
      <c r="AW1515" s="79"/>
      <c r="AX1515" s="79"/>
      <c r="AY1515" s="79"/>
      <c r="AZ1515" s="64"/>
      <c r="BA1515" s="65"/>
      <c r="BB1515" s="65"/>
      <c r="BC1515" s="65"/>
      <c r="BD1515" s="66"/>
      <c r="BE1515" s="67"/>
      <c r="BF1515" s="67"/>
      <c r="BG1515" s="67"/>
      <c r="BH1515" s="73"/>
      <c r="BI1515" s="74"/>
      <c r="BJ1515" s="74"/>
      <c r="BK1515" s="74"/>
      <c r="BL1515" s="68"/>
      <c r="BM1515" s="68"/>
      <c r="BN1515" s="68"/>
      <c r="BO1515" s="68"/>
      <c r="BP1515" s="69"/>
      <c r="BQ1515" s="69"/>
      <c r="BR1515" s="69"/>
      <c r="BS1515" s="69"/>
      <c r="BT1515" s="75"/>
      <c r="BU1515" s="75"/>
      <c r="BV1515" s="75"/>
      <c r="BW1515" s="75"/>
      <c r="BX1515" s="219"/>
      <c r="BY1515" s="264"/>
      <c r="BZ1515" s="264"/>
      <c r="CA1515" s="257"/>
      <c r="CB1515" s="238"/>
      <c r="CC1515" s="238"/>
      <c r="CD1515" s="238"/>
      <c r="CE1515" s="266"/>
      <c r="CF1515" s="49"/>
    </row>
    <row r="1516" spans="1:84" s="62" customFormat="1">
      <c r="A1516" s="49"/>
      <c r="B1516" s="2"/>
      <c r="C1516" s="2"/>
      <c r="D1516" s="49"/>
      <c r="E1516" s="49"/>
      <c r="F1516" s="93"/>
      <c r="G1516" s="85"/>
      <c r="H1516" s="49"/>
      <c r="I1516" s="49"/>
      <c r="J1516" s="2"/>
      <c r="K1516" s="49"/>
      <c r="L1516" s="2"/>
      <c r="M1516" s="72"/>
      <c r="N1516" s="72"/>
      <c r="O1516" s="241"/>
      <c r="P1516" s="54"/>
      <c r="Q1516" s="55"/>
      <c r="R1516" s="55"/>
      <c r="S1516" s="55"/>
      <c r="T1516" s="56"/>
      <c r="U1516" s="57"/>
      <c r="V1516" s="57"/>
      <c r="W1516" s="57"/>
      <c r="X1516" s="58"/>
      <c r="Y1516" s="59"/>
      <c r="Z1516" s="59"/>
      <c r="AA1516" s="59"/>
      <c r="AB1516" s="77"/>
      <c r="AC1516" s="60"/>
      <c r="AD1516" s="60"/>
      <c r="AE1516" s="60"/>
      <c r="AF1516" s="61"/>
      <c r="AG1516" s="61"/>
      <c r="AH1516" s="61"/>
      <c r="AI1516" s="61"/>
      <c r="AJ1516" s="200"/>
      <c r="AK1516" s="201"/>
      <c r="AL1516" s="201"/>
      <c r="AM1516" s="201"/>
      <c r="AO1516" s="63"/>
      <c r="AP1516" s="63"/>
      <c r="AQ1516" s="63"/>
      <c r="AR1516" s="77"/>
      <c r="AS1516" s="60"/>
      <c r="AT1516" s="60"/>
      <c r="AU1516" s="60"/>
      <c r="AV1516" s="78"/>
      <c r="AW1516" s="79"/>
      <c r="AX1516" s="79"/>
      <c r="AY1516" s="79"/>
      <c r="AZ1516" s="64"/>
      <c r="BA1516" s="65"/>
      <c r="BB1516" s="65"/>
      <c r="BC1516" s="65"/>
      <c r="BD1516" s="66"/>
      <c r="BE1516" s="67"/>
      <c r="BF1516" s="67"/>
      <c r="BG1516" s="67"/>
      <c r="BH1516" s="73"/>
      <c r="BI1516" s="74"/>
      <c r="BJ1516" s="74"/>
      <c r="BK1516" s="74"/>
      <c r="BL1516" s="68"/>
      <c r="BM1516" s="68"/>
      <c r="BN1516" s="68"/>
      <c r="BO1516" s="68"/>
      <c r="BP1516" s="69"/>
      <c r="BQ1516" s="69"/>
      <c r="BR1516" s="69"/>
      <c r="BS1516" s="69"/>
      <c r="BT1516" s="75"/>
      <c r="BU1516" s="75"/>
      <c r="BV1516" s="75"/>
      <c r="BW1516" s="75"/>
      <c r="BX1516" s="219"/>
      <c r="BY1516" s="264"/>
      <c r="BZ1516" s="264"/>
      <c r="CA1516" s="257"/>
      <c r="CB1516" s="238"/>
      <c r="CC1516" s="238"/>
      <c r="CD1516" s="238"/>
      <c r="CE1516" s="266"/>
      <c r="CF1516" s="49"/>
    </row>
    <row r="1517" spans="1:84" s="62" customFormat="1">
      <c r="A1517" s="49"/>
      <c r="B1517" s="2"/>
      <c r="C1517" s="2"/>
      <c r="D1517" s="49"/>
      <c r="E1517" s="49"/>
      <c r="F1517" s="93"/>
      <c r="G1517" s="85"/>
      <c r="H1517" s="49"/>
      <c r="I1517" s="49"/>
      <c r="J1517" s="2"/>
      <c r="K1517" s="49"/>
      <c r="L1517" s="2"/>
      <c r="M1517" s="72"/>
      <c r="N1517" s="72"/>
      <c r="O1517" s="241"/>
      <c r="P1517" s="54"/>
      <c r="Q1517" s="55"/>
      <c r="R1517" s="55"/>
      <c r="S1517" s="55"/>
      <c r="T1517" s="56"/>
      <c r="U1517" s="57"/>
      <c r="V1517" s="57"/>
      <c r="W1517" s="57"/>
      <c r="X1517" s="58"/>
      <c r="Y1517" s="59"/>
      <c r="Z1517" s="59"/>
      <c r="AA1517" s="59"/>
      <c r="AB1517" s="77"/>
      <c r="AC1517" s="60"/>
      <c r="AD1517" s="60"/>
      <c r="AE1517" s="60"/>
      <c r="AF1517" s="61"/>
      <c r="AG1517" s="61"/>
      <c r="AH1517" s="61"/>
      <c r="AI1517" s="61"/>
      <c r="AJ1517" s="200"/>
      <c r="AK1517" s="201"/>
      <c r="AL1517" s="201"/>
      <c r="AM1517" s="201"/>
      <c r="AO1517" s="63"/>
      <c r="AP1517" s="63"/>
      <c r="AQ1517" s="63"/>
      <c r="AR1517" s="77"/>
      <c r="AS1517" s="60"/>
      <c r="AT1517" s="60"/>
      <c r="AU1517" s="60"/>
      <c r="AV1517" s="78"/>
      <c r="AW1517" s="79"/>
      <c r="AX1517" s="79"/>
      <c r="AY1517" s="79"/>
      <c r="AZ1517" s="64"/>
      <c r="BA1517" s="65"/>
      <c r="BB1517" s="65"/>
      <c r="BC1517" s="65"/>
      <c r="BD1517" s="66"/>
      <c r="BE1517" s="67"/>
      <c r="BF1517" s="67"/>
      <c r="BG1517" s="67"/>
      <c r="BH1517" s="73"/>
      <c r="BI1517" s="74"/>
      <c r="BJ1517" s="74"/>
      <c r="BK1517" s="74"/>
      <c r="BL1517" s="68"/>
      <c r="BM1517" s="68"/>
      <c r="BN1517" s="68"/>
      <c r="BO1517" s="68"/>
      <c r="BP1517" s="69"/>
      <c r="BQ1517" s="69"/>
      <c r="BR1517" s="69"/>
      <c r="BS1517" s="69"/>
      <c r="BT1517" s="75"/>
      <c r="BU1517" s="75"/>
      <c r="BV1517" s="75"/>
      <c r="BW1517" s="75"/>
      <c r="BX1517" s="219"/>
      <c r="BY1517" s="264"/>
      <c r="BZ1517" s="264"/>
      <c r="CA1517" s="257"/>
      <c r="CB1517" s="238"/>
      <c r="CC1517" s="238"/>
      <c r="CD1517" s="238"/>
      <c r="CE1517" s="266"/>
      <c r="CF1517" s="49"/>
    </row>
    <row r="1518" spans="1:84" s="62" customFormat="1">
      <c r="A1518" s="49"/>
      <c r="B1518" s="2"/>
      <c r="C1518" s="2"/>
      <c r="D1518" s="49"/>
      <c r="E1518" s="49"/>
      <c r="F1518" s="93"/>
      <c r="G1518" s="85"/>
      <c r="H1518" s="49"/>
      <c r="I1518" s="49"/>
      <c r="J1518" s="2"/>
      <c r="K1518" s="49"/>
      <c r="L1518" s="2"/>
      <c r="M1518" s="72"/>
      <c r="N1518" s="72"/>
      <c r="O1518" s="241"/>
      <c r="P1518" s="54"/>
      <c r="Q1518" s="55"/>
      <c r="R1518" s="55"/>
      <c r="S1518" s="55"/>
      <c r="T1518" s="56"/>
      <c r="U1518" s="57"/>
      <c r="V1518" s="57"/>
      <c r="W1518" s="57"/>
      <c r="X1518" s="58"/>
      <c r="Y1518" s="59"/>
      <c r="Z1518" s="59"/>
      <c r="AA1518" s="59"/>
      <c r="AB1518" s="77"/>
      <c r="AC1518" s="60"/>
      <c r="AD1518" s="60"/>
      <c r="AE1518" s="60"/>
      <c r="AF1518" s="61"/>
      <c r="AG1518" s="61"/>
      <c r="AH1518" s="61"/>
      <c r="AI1518" s="61"/>
      <c r="AJ1518" s="200"/>
      <c r="AK1518" s="201"/>
      <c r="AL1518" s="201"/>
      <c r="AM1518" s="201"/>
      <c r="AO1518" s="63"/>
      <c r="AP1518" s="63"/>
      <c r="AQ1518" s="63"/>
      <c r="AR1518" s="77"/>
      <c r="AS1518" s="60"/>
      <c r="AT1518" s="60"/>
      <c r="AU1518" s="60"/>
      <c r="AV1518" s="78"/>
      <c r="AW1518" s="79"/>
      <c r="AX1518" s="79"/>
      <c r="AY1518" s="79"/>
      <c r="AZ1518" s="64"/>
      <c r="BA1518" s="65"/>
      <c r="BB1518" s="65"/>
      <c r="BC1518" s="65"/>
      <c r="BD1518" s="66"/>
      <c r="BE1518" s="67"/>
      <c r="BF1518" s="67"/>
      <c r="BG1518" s="67"/>
      <c r="BH1518" s="73"/>
      <c r="BI1518" s="74"/>
      <c r="BJ1518" s="74"/>
      <c r="BK1518" s="74"/>
      <c r="BL1518" s="68"/>
      <c r="BM1518" s="68"/>
      <c r="BN1518" s="68"/>
      <c r="BO1518" s="68"/>
      <c r="BP1518" s="69"/>
      <c r="BQ1518" s="69"/>
      <c r="BR1518" s="69"/>
      <c r="BS1518" s="69"/>
      <c r="BT1518" s="75"/>
      <c r="BU1518" s="75"/>
      <c r="BV1518" s="75"/>
      <c r="BW1518" s="75"/>
      <c r="BX1518" s="219"/>
      <c r="BY1518" s="264"/>
      <c r="BZ1518" s="264"/>
      <c r="CA1518" s="257"/>
      <c r="CB1518" s="238"/>
      <c r="CC1518" s="238"/>
      <c r="CD1518" s="238"/>
      <c r="CE1518" s="266"/>
      <c r="CF1518" s="49"/>
    </row>
    <row r="1519" spans="1:84" s="62" customFormat="1">
      <c r="A1519" s="49"/>
      <c r="B1519" s="2"/>
      <c r="C1519" s="2"/>
      <c r="D1519" s="49"/>
      <c r="E1519" s="49"/>
      <c r="F1519" s="93"/>
      <c r="G1519" s="85"/>
      <c r="H1519" s="49"/>
      <c r="I1519" s="49"/>
      <c r="J1519" s="2"/>
      <c r="K1519" s="49"/>
      <c r="L1519" s="2"/>
      <c r="M1519" s="72"/>
      <c r="N1519" s="72"/>
      <c r="O1519" s="241"/>
      <c r="P1519" s="54"/>
      <c r="Q1519" s="55"/>
      <c r="R1519" s="55"/>
      <c r="S1519" s="55"/>
      <c r="T1519" s="56"/>
      <c r="U1519" s="57"/>
      <c r="V1519" s="57"/>
      <c r="W1519" s="57"/>
      <c r="X1519" s="58"/>
      <c r="Y1519" s="59"/>
      <c r="Z1519" s="59"/>
      <c r="AA1519" s="59"/>
      <c r="AB1519" s="77"/>
      <c r="AC1519" s="60"/>
      <c r="AD1519" s="60"/>
      <c r="AE1519" s="60"/>
      <c r="AF1519" s="61"/>
      <c r="AG1519" s="61"/>
      <c r="AH1519" s="61"/>
      <c r="AI1519" s="61"/>
      <c r="AJ1519" s="200"/>
      <c r="AK1519" s="201"/>
      <c r="AL1519" s="201"/>
      <c r="AM1519" s="201"/>
      <c r="AO1519" s="63"/>
      <c r="AP1519" s="63"/>
      <c r="AQ1519" s="63"/>
      <c r="AR1519" s="77"/>
      <c r="AS1519" s="60"/>
      <c r="AT1519" s="60"/>
      <c r="AU1519" s="60"/>
      <c r="AV1519" s="78"/>
      <c r="AW1519" s="79"/>
      <c r="AX1519" s="79"/>
      <c r="AY1519" s="79"/>
      <c r="AZ1519" s="64"/>
      <c r="BA1519" s="65"/>
      <c r="BB1519" s="65"/>
      <c r="BC1519" s="65"/>
      <c r="BD1519" s="66"/>
      <c r="BE1519" s="67"/>
      <c r="BF1519" s="67"/>
      <c r="BG1519" s="67"/>
      <c r="BH1519" s="73"/>
      <c r="BI1519" s="74"/>
      <c r="BJ1519" s="74"/>
      <c r="BK1519" s="74"/>
      <c r="BL1519" s="68"/>
      <c r="BM1519" s="68"/>
      <c r="BN1519" s="68"/>
      <c r="BO1519" s="68"/>
      <c r="BP1519" s="69"/>
      <c r="BQ1519" s="69"/>
      <c r="BR1519" s="69"/>
      <c r="BS1519" s="69"/>
      <c r="BT1519" s="75"/>
      <c r="BU1519" s="75"/>
      <c r="BV1519" s="75"/>
      <c r="BW1519" s="75"/>
      <c r="BX1519" s="219"/>
      <c r="BY1519" s="264"/>
      <c r="BZ1519" s="264"/>
      <c r="CA1519" s="257"/>
      <c r="CB1519" s="238"/>
      <c r="CC1519" s="238"/>
      <c r="CD1519" s="238"/>
      <c r="CE1519" s="266"/>
      <c r="CF1519" s="49"/>
    </row>
    <row r="1520" spans="1:84" s="62" customFormat="1">
      <c r="A1520" s="49"/>
      <c r="B1520" s="2"/>
      <c r="C1520" s="2"/>
      <c r="D1520" s="49"/>
      <c r="E1520" s="49"/>
      <c r="F1520" s="93"/>
      <c r="G1520" s="85"/>
      <c r="H1520" s="49"/>
      <c r="I1520" s="49"/>
      <c r="J1520" s="2"/>
      <c r="K1520" s="49"/>
      <c r="L1520" s="2"/>
      <c r="M1520" s="72"/>
      <c r="N1520" s="72"/>
      <c r="O1520" s="241"/>
      <c r="P1520" s="54"/>
      <c r="Q1520" s="55"/>
      <c r="R1520" s="55"/>
      <c r="S1520" s="55"/>
      <c r="T1520" s="56"/>
      <c r="U1520" s="57"/>
      <c r="V1520" s="57"/>
      <c r="W1520" s="57"/>
      <c r="X1520" s="58"/>
      <c r="Y1520" s="59"/>
      <c r="Z1520" s="59"/>
      <c r="AA1520" s="59"/>
      <c r="AB1520" s="77"/>
      <c r="AC1520" s="60"/>
      <c r="AD1520" s="60"/>
      <c r="AE1520" s="60"/>
      <c r="AF1520" s="61"/>
      <c r="AG1520" s="61"/>
      <c r="AH1520" s="61"/>
      <c r="AI1520" s="61"/>
      <c r="AJ1520" s="200"/>
      <c r="AK1520" s="201"/>
      <c r="AL1520" s="201"/>
      <c r="AM1520" s="201"/>
      <c r="AO1520" s="63"/>
      <c r="AP1520" s="63"/>
      <c r="AQ1520" s="63"/>
      <c r="AR1520" s="77"/>
      <c r="AS1520" s="60"/>
      <c r="AT1520" s="60"/>
      <c r="AU1520" s="60"/>
      <c r="AV1520" s="78"/>
      <c r="AW1520" s="79"/>
      <c r="AX1520" s="79"/>
      <c r="AY1520" s="79"/>
      <c r="AZ1520" s="64"/>
      <c r="BA1520" s="65"/>
      <c r="BB1520" s="65"/>
      <c r="BC1520" s="65"/>
      <c r="BD1520" s="66"/>
      <c r="BE1520" s="67"/>
      <c r="BF1520" s="67"/>
      <c r="BG1520" s="67"/>
      <c r="BH1520" s="73"/>
      <c r="BI1520" s="74"/>
      <c r="BJ1520" s="74"/>
      <c r="BK1520" s="74"/>
      <c r="BL1520" s="68"/>
      <c r="BM1520" s="68"/>
      <c r="BN1520" s="68"/>
      <c r="BO1520" s="68"/>
      <c r="BP1520" s="69"/>
      <c r="BQ1520" s="69"/>
      <c r="BR1520" s="69"/>
      <c r="BS1520" s="69"/>
      <c r="BT1520" s="75"/>
      <c r="BU1520" s="75"/>
      <c r="BV1520" s="75"/>
      <c r="BW1520" s="75"/>
      <c r="BX1520" s="219"/>
      <c r="BY1520" s="264"/>
      <c r="BZ1520" s="264"/>
      <c r="CA1520" s="257"/>
      <c r="CB1520" s="238"/>
      <c r="CC1520" s="238"/>
      <c r="CD1520" s="238"/>
      <c r="CE1520" s="266"/>
      <c r="CF1520" s="49"/>
    </row>
    <row r="1521" spans="1:84" s="62" customFormat="1">
      <c r="A1521" s="49"/>
      <c r="B1521" s="2"/>
      <c r="C1521" s="2"/>
      <c r="D1521" s="49"/>
      <c r="E1521" s="49"/>
      <c r="F1521" s="93"/>
      <c r="G1521" s="85"/>
      <c r="H1521" s="49"/>
      <c r="I1521" s="49"/>
      <c r="J1521" s="2"/>
      <c r="K1521" s="49"/>
      <c r="L1521" s="2"/>
      <c r="M1521" s="72"/>
      <c r="N1521" s="72"/>
      <c r="O1521" s="241"/>
      <c r="P1521" s="54"/>
      <c r="Q1521" s="55"/>
      <c r="R1521" s="55"/>
      <c r="S1521" s="55"/>
      <c r="T1521" s="56"/>
      <c r="U1521" s="57"/>
      <c r="V1521" s="57"/>
      <c r="W1521" s="57"/>
      <c r="X1521" s="58"/>
      <c r="Y1521" s="59"/>
      <c r="Z1521" s="59"/>
      <c r="AA1521" s="59"/>
      <c r="AB1521" s="77"/>
      <c r="AC1521" s="60"/>
      <c r="AD1521" s="60"/>
      <c r="AE1521" s="60"/>
      <c r="AF1521" s="61"/>
      <c r="AG1521" s="61"/>
      <c r="AH1521" s="61"/>
      <c r="AI1521" s="61"/>
      <c r="AJ1521" s="200"/>
      <c r="AK1521" s="201"/>
      <c r="AL1521" s="201"/>
      <c r="AM1521" s="201"/>
      <c r="AO1521" s="63"/>
      <c r="AP1521" s="63"/>
      <c r="AQ1521" s="63"/>
      <c r="AR1521" s="77"/>
      <c r="AS1521" s="60"/>
      <c r="AT1521" s="60"/>
      <c r="AU1521" s="60"/>
      <c r="AV1521" s="78"/>
      <c r="AW1521" s="79"/>
      <c r="AX1521" s="79"/>
      <c r="AY1521" s="79"/>
      <c r="AZ1521" s="64"/>
      <c r="BA1521" s="65"/>
      <c r="BB1521" s="65"/>
      <c r="BC1521" s="65"/>
      <c r="BD1521" s="66"/>
      <c r="BE1521" s="67"/>
      <c r="BF1521" s="67"/>
      <c r="BG1521" s="67"/>
      <c r="BH1521" s="73"/>
      <c r="BI1521" s="74"/>
      <c r="BJ1521" s="74"/>
      <c r="BK1521" s="74"/>
      <c r="BL1521" s="68"/>
      <c r="BM1521" s="68"/>
      <c r="BN1521" s="68"/>
      <c r="BO1521" s="68"/>
      <c r="BP1521" s="69"/>
      <c r="BQ1521" s="69"/>
      <c r="BR1521" s="69"/>
      <c r="BS1521" s="69"/>
      <c r="BT1521" s="75"/>
      <c r="BU1521" s="75"/>
      <c r="BV1521" s="75"/>
      <c r="BW1521" s="75"/>
      <c r="BX1521" s="219"/>
      <c r="BY1521" s="264"/>
      <c r="BZ1521" s="264"/>
      <c r="CA1521" s="257"/>
      <c r="CB1521" s="238"/>
      <c r="CC1521" s="238"/>
      <c r="CD1521" s="238"/>
      <c r="CE1521" s="266"/>
      <c r="CF1521" s="49"/>
    </row>
    <row r="1522" spans="1:84" s="62" customFormat="1">
      <c r="A1522" s="49"/>
      <c r="B1522" s="2"/>
      <c r="C1522" s="2"/>
      <c r="D1522" s="49"/>
      <c r="E1522" s="49"/>
      <c r="F1522" s="93"/>
      <c r="G1522" s="85"/>
      <c r="H1522" s="49"/>
      <c r="I1522" s="49"/>
      <c r="J1522" s="2"/>
      <c r="K1522" s="49"/>
      <c r="L1522" s="2"/>
      <c r="M1522" s="72"/>
      <c r="N1522" s="72"/>
      <c r="O1522" s="241"/>
      <c r="P1522" s="54"/>
      <c r="Q1522" s="55"/>
      <c r="R1522" s="55"/>
      <c r="S1522" s="55"/>
      <c r="T1522" s="56"/>
      <c r="U1522" s="57"/>
      <c r="V1522" s="57"/>
      <c r="W1522" s="57"/>
      <c r="X1522" s="58"/>
      <c r="Y1522" s="59"/>
      <c r="Z1522" s="59"/>
      <c r="AA1522" s="59"/>
      <c r="AB1522" s="77"/>
      <c r="AC1522" s="60"/>
      <c r="AD1522" s="60"/>
      <c r="AE1522" s="60"/>
      <c r="AF1522" s="61"/>
      <c r="AG1522" s="61"/>
      <c r="AH1522" s="61"/>
      <c r="AI1522" s="61"/>
      <c r="AJ1522" s="200"/>
      <c r="AK1522" s="201"/>
      <c r="AL1522" s="201"/>
      <c r="AM1522" s="201"/>
      <c r="AO1522" s="63"/>
      <c r="AP1522" s="63"/>
      <c r="AQ1522" s="63"/>
      <c r="AR1522" s="77"/>
      <c r="AS1522" s="60"/>
      <c r="AT1522" s="60"/>
      <c r="AU1522" s="60"/>
      <c r="AV1522" s="78"/>
      <c r="AW1522" s="79"/>
      <c r="AX1522" s="79"/>
      <c r="AY1522" s="79"/>
      <c r="AZ1522" s="64"/>
      <c r="BA1522" s="65"/>
      <c r="BB1522" s="65"/>
      <c r="BC1522" s="65"/>
      <c r="BD1522" s="66"/>
      <c r="BE1522" s="67"/>
      <c r="BF1522" s="67"/>
      <c r="BG1522" s="67"/>
      <c r="BH1522" s="73"/>
      <c r="BI1522" s="74"/>
      <c r="BJ1522" s="74"/>
      <c r="BK1522" s="74"/>
      <c r="BL1522" s="68"/>
      <c r="BM1522" s="68"/>
      <c r="BN1522" s="68"/>
      <c r="BO1522" s="68"/>
      <c r="BP1522" s="69"/>
      <c r="BQ1522" s="69"/>
      <c r="BR1522" s="69"/>
      <c r="BS1522" s="69"/>
      <c r="BT1522" s="75"/>
      <c r="BU1522" s="75"/>
      <c r="BV1522" s="75"/>
      <c r="BW1522" s="75"/>
      <c r="BX1522" s="219"/>
      <c r="BY1522" s="264"/>
      <c r="BZ1522" s="264"/>
      <c r="CA1522" s="257"/>
      <c r="CB1522" s="238"/>
      <c r="CC1522" s="238"/>
      <c r="CD1522" s="238"/>
      <c r="CE1522" s="266"/>
      <c r="CF1522" s="49"/>
    </row>
    <row r="1523" spans="1:84" s="62" customFormat="1">
      <c r="A1523" s="49"/>
      <c r="B1523" s="2"/>
      <c r="C1523" s="2"/>
      <c r="D1523" s="49"/>
      <c r="E1523" s="49"/>
      <c r="F1523" s="93"/>
      <c r="G1523" s="85"/>
      <c r="H1523" s="49"/>
      <c r="I1523" s="49"/>
      <c r="J1523" s="2"/>
      <c r="K1523" s="49"/>
      <c r="L1523" s="2"/>
      <c r="M1523" s="72"/>
      <c r="N1523" s="72"/>
      <c r="O1523" s="241"/>
      <c r="P1523" s="54"/>
      <c r="Q1523" s="55"/>
      <c r="R1523" s="55"/>
      <c r="S1523" s="55"/>
      <c r="T1523" s="56"/>
      <c r="U1523" s="57"/>
      <c r="V1523" s="57"/>
      <c r="W1523" s="57"/>
      <c r="X1523" s="58"/>
      <c r="Y1523" s="59"/>
      <c r="Z1523" s="59"/>
      <c r="AA1523" s="59"/>
      <c r="AB1523" s="77"/>
      <c r="AC1523" s="60"/>
      <c r="AD1523" s="60"/>
      <c r="AE1523" s="60"/>
      <c r="AF1523" s="61"/>
      <c r="AG1523" s="61"/>
      <c r="AH1523" s="61"/>
      <c r="AI1523" s="61"/>
      <c r="AJ1523" s="200"/>
      <c r="AK1523" s="201"/>
      <c r="AL1523" s="201"/>
      <c r="AM1523" s="201"/>
      <c r="AO1523" s="63"/>
      <c r="AP1523" s="63"/>
      <c r="AQ1523" s="63"/>
      <c r="AR1523" s="77"/>
      <c r="AS1523" s="60"/>
      <c r="AT1523" s="60"/>
      <c r="AU1523" s="60"/>
      <c r="AV1523" s="78"/>
      <c r="AW1523" s="79"/>
      <c r="AX1523" s="79"/>
      <c r="AY1523" s="79"/>
      <c r="AZ1523" s="64"/>
      <c r="BA1523" s="65"/>
      <c r="BB1523" s="65"/>
      <c r="BC1523" s="65"/>
      <c r="BD1523" s="66"/>
      <c r="BE1523" s="67"/>
      <c r="BF1523" s="67"/>
      <c r="BG1523" s="67"/>
      <c r="BH1523" s="73"/>
      <c r="BI1523" s="74"/>
      <c r="BJ1523" s="74"/>
      <c r="BK1523" s="74"/>
      <c r="BL1523" s="68"/>
      <c r="BM1523" s="68"/>
      <c r="BN1523" s="68"/>
      <c r="BO1523" s="68"/>
      <c r="BP1523" s="69"/>
      <c r="BQ1523" s="69"/>
      <c r="BR1523" s="69"/>
      <c r="BS1523" s="69"/>
      <c r="BT1523" s="75"/>
      <c r="BU1523" s="75"/>
      <c r="BV1523" s="75"/>
      <c r="BW1523" s="75"/>
      <c r="BX1523" s="219"/>
      <c r="BY1523" s="264"/>
      <c r="BZ1523" s="264"/>
      <c r="CA1523" s="257"/>
      <c r="CB1523" s="238"/>
      <c r="CC1523" s="238"/>
      <c r="CD1523" s="238"/>
      <c r="CE1523" s="266"/>
      <c r="CF1523" s="49"/>
    </row>
    <row r="1524" spans="1:84" s="62" customFormat="1">
      <c r="A1524" s="49"/>
      <c r="B1524" s="2"/>
      <c r="C1524" s="2"/>
      <c r="D1524" s="49"/>
      <c r="E1524" s="49"/>
      <c r="F1524" s="93"/>
      <c r="G1524" s="85"/>
      <c r="H1524" s="49"/>
      <c r="I1524" s="49"/>
      <c r="J1524" s="2"/>
      <c r="K1524" s="49"/>
      <c r="L1524" s="2"/>
      <c r="M1524" s="72"/>
      <c r="N1524" s="72"/>
      <c r="O1524" s="241"/>
      <c r="P1524" s="54"/>
      <c r="Q1524" s="55"/>
      <c r="R1524" s="55"/>
      <c r="S1524" s="55"/>
      <c r="T1524" s="56"/>
      <c r="U1524" s="57"/>
      <c r="V1524" s="57"/>
      <c r="W1524" s="57"/>
      <c r="X1524" s="58"/>
      <c r="Y1524" s="59"/>
      <c r="Z1524" s="59"/>
      <c r="AA1524" s="59"/>
      <c r="AB1524" s="77"/>
      <c r="AC1524" s="60"/>
      <c r="AD1524" s="60"/>
      <c r="AE1524" s="60"/>
      <c r="AF1524" s="61"/>
      <c r="AG1524" s="61"/>
      <c r="AH1524" s="61"/>
      <c r="AI1524" s="61"/>
      <c r="AJ1524" s="200"/>
      <c r="AK1524" s="201"/>
      <c r="AL1524" s="201"/>
      <c r="AM1524" s="201"/>
      <c r="AO1524" s="63"/>
      <c r="AP1524" s="63"/>
      <c r="AQ1524" s="63"/>
      <c r="AR1524" s="77"/>
      <c r="AS1524" s="60"/>
      <c r="AT1524" s="60"/>
      <c r="AU1524" s="60"/>
      <c r="AV1524" s="78"/>
      <c r="AW1524" s="79"/>
      <c r="AX1524" s="79"/>
      <c r="AY1524" s="79"/>
      <c r="AZ1524" s="64"/>
      <c r="BA1524" s="65"/>
      <c r="BB1524" s="65"/>
      <c r="BC1524" s="65"/>
      <c r="BD1524" s="66"/>
      <c r="BE1524" s="67"/>
      <c r="BF1524" s="67"/>
      <c r="BG1524" s="67"/>
      <c r="BH1524" s="73"/>
      <c r="BI1524" s="74"/>
      <c r="BJ1524" s="74"/>
      <c r="BK1524" s="74"/>
      <c r="BL1524" s="68"/>
      <c r="BM1524" s="68"/>
      <c r="BN1524" s="68"/>
      <c r="BO1524" s="68"/>
      <c r="BP1524" s="69"/>
      <c r="BQ1524" s="69"/>
      <c r="BR1524" s="69"/>
      <c r="BS1524" s="69"/>
      <c r="BT1524" s="75"/>
      <c r="BU1524" s="75"/>
      <c r="BV1524" s="75"/>
      <c r="BW1524" s="75"/>
      <c r="BX1524" s="219"/>
      <c r="BY1524" s="264"/>
      <c r="BZ1524" s="264"/>
      <c r="CA1524" s="257"/>
      <c r="CB1524" s="238"/>
      <c r="CC1524" s="238"/>
      <c r="CD1524" s="238"/>
      <c r="CE1524" s="266"/>
      <c r="CF1524" s="49"/>
    </row>
    <row r="1525" spans="1:84" s="62" customFormat="1">
      <c r="A1525" s="49"/>
      <c r="B1525" s="2"/>
      <c r="C1525" s="2"/>
      <c r="D1525" s="49"/>
      <c r="E1525" s="49"/>
      <c r="F1525" s="93"/>
      <c r="G1525" s="85"/>
      <c r="H1525" s="49"/>
      <c r="I1525" s="49"/>
      <c r="J1525" s="2"/>
      <c r="K1525" s="49"/>
      <c r="L1525" s="2"/>
      <c r="M1525" s="72"/>
      <c r="N1525" s="72"/>
      <c r="O1525" s="241"/>
      <c r="P1525" s="54"/>
      <c r="Q1525" s="55"/>
      <c r="R1525" s="55"/>
      <c r="S1525" s="55"/>
      <c r="T1525" s="56"/>
      <c r="U1525" s="57"/>
      <c r="V1525" s="57"/>
      <c r="W1525" s="57"/>
      <c r="X1525" s="58"/>
      <c r="Y1525" s="59"/>
      <c r="Z1525" s="59"/>
      <c r="AA1525" s="59"/>
      <c r="AB1525" s="77"/>
      <c r="AC1525" s="60"/>
      <c r="AD1525" s="60"/>
      <c r="AE1525" s="60"/>
      <c r="AF1525" s="61"/>
      <c r="AG1525" s="61"/>
      <c r="AH1525" s="61"/>
      <c r="AI1525" s="61"/>
      <c r="AJ1525" s="200"/>
      <c r="AK1525" s="201"/>
      <c r="AL1525" s="201"/>
      <c r="AM1525" s="201"/>
      <c r="AO1525" s="63"/>
      <c r="AP1525" s="63"/>
      <c r="AQ1525" s="63"/>
      <c r="AR1525" s="77"/>
      <c r="AS1525" s="60"/>
      <c r="AT1525" s="60"/>
      <c r="AU1525" s="60"/>
      <c r="AV1525" s="78"/>
      <c r="AW1525" s="79"/>
      <c r="AX1525" s="79"/>
      <c r="AY1525" s="79"/>
      <c r="AZ1525" s="64"/>
      <c r="BA1525" s="65"/>
      <c r="BB1525" s="65"/>
      <c r="BC1525" s="65"/>
      <c r="BD1525" s="66"/>
      <c r="BE1525" s="67"/>
      <c r="BF1525" s="67"/>
      <c r="BG1525" s="67"/>
      <c r="BH1525" s="73"/>
      <c r="BI1525" s="74"/>
      <c r="BJ1525" s="74"/>
      <c r="BK1525" s="74"/>
      <c r="BL1525" s="68"/>
      <c r="BM1525" s="68"/>
      <c r="BN1525" s="68"/>
      <c r="BO1525" s="68"/>
      <c r="BP1525" s="69"/>
      <c r="BQ1525" s="69"/>
      <c r="BR1525" s="69"/>
      <c r="BS1525" s="69"/>
      <c r="BT1525" s="75"/>
      <c r="BU1525" s="75"/>
      <c r="BV1525" s="75"/>
      <c r="BW1525" s="75"/>
      <c r="BX1525" s="219"/>
      <c r="BY1525" s="264"/>
      <c r="BZ1525" s="264"/>
      <c r="CA1525" s="257"/>
      <c r="CB1525" s="238"/>
      <c r="CC1525" s="238"/>
      <c r="CD1525" s="238"/>
      <c r="CE1525" s="266"/>
      <c r="CF1525" s="49"/>
    </row>
    <row r="1526" spans="1:84" s="62" customFormat="1">
      <c r="A1526" s="49"/>
      <c r="B1526" s="2"/>
      <c r="C1526" s="2"/>
      <c r="D1526" s="49"/>
      <c r="E1526" s="49"/>
      <c r="F1526" s="93"/>
      <c r="G1526" s="85"/>
      <c r="H1526" s="49"/>
      <c r="I1526" s="49"/>
      <c r="J1526" s="2"/>
      <c r="K1526" s="49"/>
      <c r="L1526" s="2"/>
      <c r="M1526" s="72"/>
      <c r="N1526" s="72"/>
      <c r="O1526" s="241"/>
      <c r="P1526" s="54"/>
      <c r="Q1526" s="55"/>
      <c r="R1526" s="55"/>
      <c r="S1526" s="55"/>
      <c r="T1526" s="56"/>
      <c r="U1526" s="57"/>
      <c r="V1526" s="57"/>
      <c r="W1526" s="57"/>
      <c r="X1526" s="58"/>
      <c r="Y1526" s="59"/>
      <c r="Z1526" s="59"/>
      <c r="AA1526" s="59"/>
      <c r="AB1526" s="77"/>
      <c r="AC1526" s="60"/>
      <c r="AD1526" s="60"/>
      <c r="AE1526" s="60"/>
      <c r="AF1526" s="61"/>
      <c r="AG1526" s="61"/>
      <c r="AH1526" s="61"/>
      <c r="AI1526" s="61"/>
      <c r="AJ1526" s="200"/>
      <c r="AK1526" s="201"/>
      <c r="AL1526" s="201"/>
      <c r="AM1526" s="201"/>
      <c r="AO1526" s="63"/>
      <c r="AP1526" s="63"/>
      <c r="AQ1526" s="63"/>
      <c r="AR1526" s="77"/>
      <c r="AS1526" s="60"/>
      <c r="AT1526" s="60"/>
      <c r="AU1526" s="60"/>
      <c r="AV1526" s="78"/>
      <c r="AW1526" s="79"/>
      <c r="AX1526" s="79"/>
      <c r="AY1526" s="79"/>
      <c r="AZ1526" s="64"/>
      <c r="BA1526" s="65"/>
      <c r="BB1526" s="65"/>
      <c r="BC1526" s="65"/>
      <c r="BD1526" s="66"/>
      <c r="BE1526" s="67"/>
      <c r="BF1526" s="67"/>
      <c r="BG1526" s="67"/>
      <c r="BH1526" s="73"/>
      <c r="BI1526" s="74"/>
      <c r="BJ1526" s="74"/>
      <c r="BK1526" s="74"/>
      <c r="BL1526" s="68"/>
      <c r="BM1526" s="68"/>
      <c r="BN1526" s="68"/>
      <c r="BO1526" s="68"/>
      <c r="BP1526" s="69"/>
      <c r="BQ1526" s="69"/>
      <c r="BR1526" s="69"/>
      <c r="BS1526" s="69"/>
      <c r="BT1526" s="75"/>
      <c r="BU1526" s="75"/>
      <c r="BV1526" s="75"/>
      <c r="BW1526" s="75"/>
      <c r="BX1526" s="219"/>
      <c r="BY1526" s="264"/>
      <c r="BZ1526" s="264"/>
      <c r="CA1526" s="257"/>
      <c r="CB1526" s="238"/>
      <c r="CC1526" s="238"/>
      <c r="CD1526" s="238"/>
      <c r="CE1526" s="266"/>
      <c r="CF1526" s="49"/>
    </row>
    <row r="1527" spans="1:84" s="62" customFormat="1">
      <c r="A1527" s="49"/>
      <c r="B1527" s="2"/>
      <c r="C1527" s="2"/>
      <c r="D1527" s="49"/>
      <c r="E1527" s="49"/>
      <c r="F1527" s="93"/>
      <c r="G1527" s="85"/>
      <c r="H1527" s="49"/>
      <c r="I1527" s="49"/>
      <c r="J1527" s="2"/>
      <c r="K1527" s="49"/>
      <c r="L1527" s="2"/>
      <c r="M1527" s="72"/>
      <c r="N1527" s="72"/>
      <c r="O1527" s="241"/>
      <c r="P1527" s="54"/>
      <c r="Q1527" s="55"/>
      <c r="R1527" s="55"/>
      <c r="S1527" s="55"/>
      <c r="T1527" s="56"/>
      <c r="U1527" s="57"/>
      <c r="V1527" s="57"/>
      <c r="W1527" s="57"/>
      <c r="X1527" s="58"/>
      <c r="Y1527" s="59"/>
      <c r="Z1527" s="59"/>
      <c r="AA1527" s="59"/>
      <c r="AB1527" s="77"/>
      <c r="AC1527" s="60"/>
      <c r="AD1527" s="60"/>
      <c r="AE1527" s="60"/>
      <c r="AF1527" s="61"/>
      <c r="AG1527" s="61"/>
      <c r="AH1527" s="61"/>
      <c r="AI1527" s="61"/>
      <c r="AJ1527" s="200"/>
      <c r="AK1527" s="201"/>
      <c r="AL1527" s="201"/>
      <c r="AM1527" s="201"/>
      <c r="AO1527" s="63"/>
      <c r="AP1527" s="63"/>
      <c r="AQ1527" s="63"/>
      <c r="AR1527" s="77"/>
      <c r="AS1527" s="60"/>
      <c r="AT1527" s="60"/>
      <c r="AU1527" s="60"/>
      <c r="AV1527" s="78"/>
      <c r="AW1527" s="79"/>
      <c r="AX1527" s="79"/>
      <c r="AY1527" s="79"/>
      <c r="AZ1527" s="64"/>
      <c r="BA1527" s="65"/>
      <c r="BB1527" s="65"/>
      <c r="BC1527" s="65"/>
      <c r="BD1527" s="66"/>
      <c r="BE1527" s="67"/>
      <c r="BF1527" s="67"/>
      <c r="BG1527" s="67"/>
      <c r="BH1527" s="73"/>
      <c r="BI1527" s="74"/>
      <c r="BJ1527" s="74"/>
      <c r="BK1527" s="74"/>
      <c r="BL1527" s="68"/>
      <c r="BM1527" s="68"/>
      <c r="BN1527" s="68"/>
      <c r="BO1527" s="68"/>
      <c r="BP1527" s="69"/>
      <c r="BQ1527" s="69"/>
      <c r="BR1527" s="69"/>
      <c r="BS1527" s="69"/>
      <c r="BT1527" s="75"/>
      <c r="BU1527" s="75"/>
      <c r="BV1527" s="75"/>
      <c r="BW1527" s="75"/>
      <c r="BX1527" s="219"/>
      <c r="BY1527" s="264"/>
      <c r="BZ1527" s="264"/>
      <c r="CA1527" s="257"/>
      <c r="CB1527" s="238"/>
      <c r="CC1527" s="238"/>
      <c r="CD1527" s="238"/>
      <c r="CE1527" s="266"/>
      <c r="CF1527" s="49"/>
    </row>
    <row r="1528" spans="1:84" s="62" customFormat="1">
      <c r="A1528" s="49"/>
      <c r="B1528" s="2"/>
      <c r="C1528" s="2"/>
      <c r="D1528" s="49"/>
      <c r="E1528" s="49"/>
      <c r="F1528" s="93"/>
      <c r="G1528" s="85"/>
      <c r="H1528" s="49"/>
      <c r="I1528" s="49"/>
      <c r="J1528" s="2"/>
      <c r="K1528" s="49"/>
      <c r="L1528" s="2"/>
      <c r="M1528" s="72"/>
      <c r="N1528" s="72"/>
      <c r="O1528" s="241"/>
      <c r="P1528" s="54"/>
      <c r="Q1528" s="55"/>
      <c r="R1528" s="55"/>
      <c r="S1528" s="55"/>
      <c r="T1528" s="56"/>
      <c r="U1528" s="57"/>
      <c r="V1528" s="57"/>
      <c r="W1528" s="57"/>
      <c r="X1528" s="58"/>
      <c r="Y1528" s="59"/>
      <c r="Z1528" s="59"/>
      <c r="AA1528" s="59"/>
      <c r="AB1528" s="77"/>
      <c r="AC1528" s="60"/>
      <c r="AD1528" s="60"/>
      <c r="AE1528" s="60"/>
      <c r="AF1528" s="61"/>
      <c r="AG1528" s="61"/>
      <c r="AH1528" s="61"/>
      <c r="AI1528" s="61"/>
      <c r="AJ1528" s="200"/>
      <c r="AK1528" s="201"/>
      <c r="AL1528" s="201"/>
      <c r="AM1528" s="201"/>
      <c r="AO1528" s="63"/>
      <c r="AP1528" s="63"/>
      <c r="AQ1528" s="63"/>
      <c r="AR1528" s="77"/>
      <c r="AS1528" s="60"/>
      <c r="AT1528" s="60"/>
      <c r="AU1528" s="60"/>
      <c r="AV1528" s="78"/>
      <c r="AW1528" s="79"/>
      <c r="AX1528" s="79"/>
      <c r="AY1528" s="79"/>
      <c r="AZ1528" s="64"/>
      <c r="BA1528" s="65"/>
      <c r="BB1528" s="65"/>
      <c r="BC1528" s="65"/>
      <c r="BD1528" s="66"/>
      <c r="BE1528" s="67"/>
      <c r="BF1528" s="67"/>
      <c r="BG1528" s="67"/>
      <c r="BH1528" s="73"/>
      <c r="BI1528" s="74"/>
      <c r="BJ1528" s="74"/>
      <c r="BK1528" s="74"/>
      <c r="BL1528" s="68"/>
      <c r="BM1528" s="68"/>
      <c r="BN1528" s="68"/>
      <c r="BO1528" s="68"/>
      <c r="BP1528" s="69"/>
      <c r="BQ1528" s="69"/>
      <c r="BR1528" s="69"/>
      <c r="BS1528" s="69"/>
      <c r="BT1528" s="75"/>
      <c r="BU1528" s="75"/>
      <c r="BV1528" s="75"/>
      <c r="BW1528" s="75"/>
      <c r="BX1528" s="219"/>
      <c r="BY1528" s="264"/>
      <c r="BZ1528" s="264"/>
      <c r="CA1528" s="257"/>
      <c r="CB1528" s="238"/>
      <c r="CC1528" s="238"/>
      <c r="CD1528" s="238"/>
      <c r="CE1528" s="266"/>
      <c r="CF1528" s="49"/>
    </row>
    <row r="1529" spans="1:84" s="62" customFormat="1">
      <c r="A1529" s="49"/>
      <c r="B1529" s="2"/>
      <c r="C1529" s="2"/>
      <c r="D1529" s="49"/>
      <c r="E1529" s="49"/>
      <c r="F1529" s="93"/>
      <c r="G1529" s="85"/>
      <c r="H1529" s="49"/>
      <c r="I1529" s="49"/>
      <c r="J1529" s="2"/>
      <c r="K1529" s="49"/>
      <c r="L1529" s="2"/>
      <c r="M1529" s="72"/>
      <c r="N1529" s="72"/>
      <c r="O1529" s="241"/>
      <c r="P1529" s="54"/>
      <c r="Q1529" s="55"/>
      <c r="R1529" s="55"/>
      <c r="S1529" s="55"/>
      <c r="T1529" s="56"/>
      <c r="U1529" s="57"/>
      <c r="V1529" s="57"/>
      <c r="W1529" s="57"/>
      <c r="X1529" s="58"/>
      <c r="Y1529" s="59"/>
      <c r="Z1529" s="59"/>
      <c r="AA1529" s="59"/>
      <c r="AB1529" s="77"/>
      <c r="AC1529" s="60"/>
      <c r="AD1529" s="60"/>
      <c r="AE1529" s="60"/>
      <c r="AF1529" s="61"/>
      <c r="AG1529" s="61"/>
      <c r="AH1529" s="61"/>
      <c r="AI1529" s="61"/>
      <c r="AJ1529" s="200"/>
      <c r="AK1529" s="201"/>
      <c r="AL1529" s="201"/>
      <c r="AM1529" s="201"/>
      <c r="AO1529" s="63"/>
      <c r="AP1529" s="63"/>
      <c r="AQ1529" s="63"/>
      <c r="AR1529" s="77"/>
      <c r="AS1529" s="60"/>
      <c r="AT1529" s="60"/>
      <c r="AU1529" s="60"/>
      <c r="AV1529" s="78"/>
      <c r="AW1529" s="79"/>
      <c r="AX1529" s="79"/>
      <c r="AY1529" s="79"/>
      <c r="AZ1529" s="64"/>
      <c r="BA1529" s="65"/>
      <c r="BB1529" s="65"/>
      <c r="BC1529" s="65"/>
      <c r="BD1529" s="66"/>
      <c r="BE1529" s="67"/>
      <c r="BF1529" s="67"/>
      <c r="BG1529" s="67"/>
      <c r="BH1529" s="73"/>
      <c r="BI1529" s="74"/>
      <c r="BJ1529" s="74"/>
      <c r="BK1529" s="74"/>
      <c r="BL1529" s="68"/>
      <c r="BM1529" s="68"/>
      <c r="BN1529" s="68"/>
      <c r="BO1529" s="68"/>
      <c r="BP1529" s="69"/>
      <c r="BQ1529" s="69"/>
      <c r="BR1529" s="69"/>
      <c r="BS1529" s="69"/>
      <c r="BT1529" s="75"/>
      <c r="BU1529" s="75"/>
      <c r="BV1529" s="75"/>
      <c r="BW1529" s="75"/>
      <c r="BX1529" s="219"/>
      <c r="BY1529" s="264"/>
      <c r="BZ1529" s="264"/>
      <c r="CA1529" s="257"/>
      <c r="CB1529" s="238"/>
      <c r="CC1529" s="238"/>
      <c r="CD1529" s="238"/>
      <c r="CE1529" s="266"/>
      <c r="CF1529" s="49"/>
    </row>
    <row r="1530" spans="1:84" s="62" customFormat="1">
      <c r="A1530" s="49"/>
      <c r="B1530" s="2"/>
      <c r="C1530" s="2"/>
      <c r="D1530" s="49"/>
      <c r="E1530" s="49"/>
      <c r="F1530" s="93"/>
      <c r="G1530" s="85"/>
      <c r="H1530" s="49"/>
      <c r="I1530" s="49"/>
      <c r="J1530" s="2"/>
      <c r="K1530" s="49"/>
      <c r="L1530" s="2"/>
      <c r="M1530" s="72"/>
      <c r="N1530" s="72"/>
      <c r="O1530" s="241"/>
      <c r="P1530" s="54"/>
      <c r="Q1530" s="55"/>
      <c r="R1530" s="55"/>
      <c r="S1530" s="55"/>
      <c r="T1530" s="56"/>
      <c r="U1530" s="57"/>
      <c r="V1530" s="57"/>
      <c r="W1530" s="57"/>
      <c r="X1530" s="58"/>
      <c r="Y1530" s="59"/>
      <c r="Z1530" s="59"/>
      <c r="AA1530" s="59"/>
      <c r="AB1530" s="77"/>
      <c r="AC1530" s="60"/>
      <c r="AD1530" s="60"/>
      <c r="AE1530" s="60"/>
      <c r="AF1530" s="61"/>
      <c r="AG1530" s="61"/>
      <c r="AH1530" s="61"/>
      <c r="AI1530" s="61"/>
      <c r="AJ1530" s="200"/>
      <c r="AK1530" s="201"/>
      <c r="AL1530" s="201"/>
      <c r="AM1530" s="201"/>
      <c r="AO1530" s="63"/>
      <c r="AP1530" s="63"/>
      <c r="AQ1530" s="63"/>
      <c r="AR1530" s="77"/>
      <c r="AS1530" s="60"/>
      <c r="AT1530" s="60"/>
      <c r="AU1530" s="60"/>
      <c r="AV1530" s="78"/>
      <c r="AW1530" s="79"/>
      <c r="AX1530" s="79"/>
      <c r="AY1530" s="79"/>
      <c r="AZ1530" s="64"/>
      <c r="BA1530" s="65"/>
      <c r="BB1530" s="65"/>
      <c r="BC1530" s="65"/>
      <c r="BD1530" s="66"/>
      <c r="BE1530" s="67"/>
      <c r="BF1530" s="67"/>
      <c r="BG1530" s="67"/>
      <c r="BH1530" s="73"/>
      <c r="BI1530" s="74"/>
      <c r="BJ1530" s="74"/>
      <c r="BK1530" s="74"/>
      <c r="BL1530" s="68"/>
      <c r="BM1530" s="68"/>
      <c r="BN1530" s="68"/>
      <c r="BO1530" s="68"/>
      <c r="BP1530" s="69"/>
      <c r="BQ1530" s="69"/>
      <c r="BR1530" s="69"/>
      <c r="BS1530" s="69"/>
      <c r="BT1530" s="75"/>
      <c r="BU1530" s="75"/>
      <c r="BV1530" s="75"/>
      <c r="BW1530" s="75"/>
      <c r="BX1530" s="219"/>
      <c r="BY1530" s="264"/>
      <c r="BZ1530" s="264"/>
      <c r="CA1530" s="257"/>
      <c r="CB1530" s="238"/>
      <c r="CC1530" s="238"/>
      <c r="CD1530" s="238"/>
      <c r="CE1530" s="266"/>
      <c r="CF1530" s="49"/>
    </row>
    <row r="1531" spans="1:84" s="62" customFormat="1">
      <c r="A1531" s="49"/>
      <c r="B1531" s="2"/>
      <c r="C1531" s="2"/>
      <c r="D1531" s="49"/>
      <c r="E1531" s="49"/>
      <c r="F1531" s="93"/>
      <c r="G1531" s="85"/>
      <c r="H1531" s="49"/>
      <c r="I1531" s="49"/>
      <c r="J1531" s="2"/>
      <c r="K1531" s="49"/>
      <c r="L1531" s="2"/>
      <c r="M1531" s="72"/>
      <c r="N1531" s="72"/>
      <c r="O1531" s="241"/>
      <c r="P1531" s="54"/>
      <c r="Q1531" s="55"/>
      <c r="R1531" s="55"/>
      <c r="S1531" s="55"/>
      <c r="T1531" s="56"/>
      <c r="U1531" s="57"/>
      <c r="V1531" s="57"/>
      <c r="W1531" s="57"/>
      <c r="X1531" s="58"/>
      <c r="Y1531" s="59"/>
      <c r="Z1531" s="59"/>
      <c r="AA1531" s="59"/>
      <c r="AB1531" s="77"/>
      <c r="AC1531" s="60"/>
      <c r="AD1531" s="60"/>
      <c r="AE1531" s="60"/>
      <c r="AF1531" s="61"/>
      <c r="AG1531" s="61"/>
      <c r="AH1531" s="61"/>
      <c r="AI1531" s="61"/>
      <c r="AJ1531" s="200"/>
      <c r="AK1531" s="201"/>
      <c r="AL1531" s="201"/>
      <c r="AM1531" s="201"/>
      <c r="AO1531" s="63"/>
      <c r="AP1531" s="63"/>
      <c r="AQ1531" s="63"/>
      <c r="AR1531" s="77"/>
      <c r="AS1531" s="60"/>
      <c r="AT1531" s="60"/>
      <c r="AU1531" s="60"/>
      <c r="AV1531" s="78"/>
      <c r="AW1531" s="79"/>
      <c r="AX1531" s="79"/>
      <c r="AY1531" s="79"/>
      <c r="AZ1531" s="64"/>
      <c r="BA1531" s="65"/>
      <c r="BB1531" s="65"/>
      <c r="BC1531" s="65"/>
      <c r="BD1531" s="66"/>
      <c r="BE1531" s="67"/>
      <c r="BF1531" s="67"/>
      <c r="BG1531" s="67"/>
      <c r="BH1531" s="73"/>
      <c r="BI1531" s="74"/>
      <c r="BJ1531" s="74"/>
      <c r="BK1531" s="74"/>
      <c r="BL1531" s="68"/>
      <c r="BM1531" s="68"/>
      <c r="BN1531" s="68"/>
      <c r="BO1531" s="68"/>
      <c r="BP1531" s="69"/>
      <c r="BQ1531" s="69"/>
      <c r="BR1531" s="69"/>
      <c r="BS1531" s="69"/>
      <c r="BT1531" s="75"/>
      <c r="BU1531" s="75"/>
      <c r="BV1531" s="75"/>
      <c r="BW1531" s="75"/>
      <c r="BX1531" s="219"/>
      <c r="BY1531" s="264"/>
      <c r="BZ1531" s="264"/>
      <c r="CA1531" s="257"/>
      <c r="CB1531" s="238"/>
      <c r="CC1531" s="238"/>
      <c r="CD1531" s="238"/>
      <c r="CE1531" s="266"/>
      <c r="CF1531" s="49"/>
    </row>
    <row r="1532" spans="1:84" s="62" customFormat="1">
      <c r="A1532" s="49"/>
      <c r="B1532" s="2"/>
      <c r="C1532" s="2"/>
      <c r="D1532" s="49"/>
      <c r="E1532" s="49"/>
      <c r="F1532" s="93"/>
      <c r="G1532" s="85"/>
      <c r="H1532" s="49"/>
      <c r="I1532" s="49"/>
      <c r="J1532" s="2"/>
      <c r="K1532" s="49"/>
      <c r="L1532" s="2"/>
      <c r="M1532" s="72"/>
      <c r="N1532" s="72"/>
      <c r="O1532" s="241"/>
      <c r="P1532" s="54"/>
      <c r="Q1532" s="55"/>
      <c r="R1532" s="55"/>
      <c r="S1532" s="55"/>
      <c r="T1532" s="56"/>
      <c r="U1532" s="57"/>
      <c r="V1532" s="57"/>
      <c r="W1532" s="57"/>
      <c r="X1532" s="58"/>
      <c r="Y1532" s="59"/>
      <c r="Z1532" s="59"/>
      <c r="AA1532" s="59"/>
      <c r="AB1532" s="77"/>
      <c r="AC1532" s="60"/>
      <c r="AD1532" s="60"/>
      <c r="AE1532" s="60"/>
      <c r="AF1532" s="61"/>
      <c r="AG1532" s="61"/>
      <c r="AH1532" s="61"/>
      <c r="AI1532" s="61"/>
      <c r="AJ1532" s="200"/>
      <c r="AK1532" s="201"/>
      <c r="AL1532" s="201"/>
      <c r="AM1532" s="201"/>
      <c r="AO1532" s="63"/>
      <c r="AP1532" s="63"/>
      <c r="AQ1532" s="63"/>
      <c r="AR1532" s="77"/>
      <c r="AS1532" s="60"/>
      <c r="AT1532" s="60"/>
      <c r="AU1532" s="60"/>
      <c r="AV1532" s="78"/>
      <c r="AW1532" s="79"/>
      <c r="AX1532" s="79"/>
      <c r="AY1532" s="79"/>
      <c r="AZ1532" s="64"/>
      <c r="BA1532" s="65"/>
      <c r="BB1532" s="65"/>
      <c r="BC1532" s="65"/>
      <c r="BD1532" s="66"/>
      <c r="BE1532" s="67"/>
      <c r="BF1532" s="67"/>
      <c r="BG1532" s="67"/>
      <c r="BH1532" s="73"/>
      <c r="BI1532" s="74"/>
      <c r="BJ1532" s="74"/>
      <c r="BK1532" s="74"/>
      <c r="BL1532" s="68"/>
      <c r="BM1532" s="68"/>
      <c r="BN1532" s="68"/>
      <c r="BO1532" s="68"/>
      <c r="BP1532" s="69"/>
      <c r="BQ1532" s="69"/>
      <c r="BR1532" s="69"/>
      <c r="BS1532" s="69"/>
      <c r="BT1532" s="75"/>
      <c r="BU1532" s="75"/>
      <c r="BV1532" s="75"/>
      <c r="BW1532" s="75"/>
      <c r="BX1532" s="219"/>
      <c r="BY1532" s="264"/>
      <c r="BZ1532" s="264"/>
      <c r="CA1532" s="257"/>
      <c r="CB1532" s="238"/>
      <c r="CC1532" s="238"/>
      <c r="CD1532" s="238"/>
      <c r="CE1532" s="266"/>
      <c r="CF1532" s="49"/>
    </row>
    <row r="1533" spans="1:84" s="62" customFormat="1">
      <c r="A1533" s="49"/>
      <c r="B1533" s="2"/>
      <c r="C1533" s="2"/>
      <c r="D1533" s="49"/>
      <c r="E1533" s="49"/>
      <c r="F1533" s="93"/>
      <c r="G1533" s="85"/>
      <c r="H1533" s="49"/>
      <c r="I1533" s="49"/>
      <c r="J1533" s="2"/>
      <c r="K1533" s="49"/>
      <c r="L1533" s="2"/>
      <c r="M1533" s="72"/>
      <c r="N1533" s="72"/>
      <c r="O1533" s="241"/>
      <c r="P1533" s="54"/>
      <c r="Q1533" s="55"/>
      <c r="R1533" s="55"/>
      <c r="S1533" s="55"/>
      <c r="T1533" s="56"/>
      <c r="U1533" s="57"/>
      <c r="V1533" s="57"/>
      <c r="W1533" s="57"/>
      <c r="X1533" s="58"/>
      <c r="Y1533" s="59"/>
      <c r="Z1533" s="59"/>
      <c r="AA1533" s="59"/>
      <c r="AB1533" s="77"/>
      <c r="AC1533" s="60"/>
      <c r="AD1533" s="60"/>
      <c r="AE1533" s="60"/>
      <c r="AF1533" s="61"/>
      <c r="AG1533" s="61"/>
      <c r="AH1533" s="61"/>
      <c r="AI1533" s="61"/>
      <c r="AJ1533" s="200"/>
      <c r="AK1533" s="201"/>
      <c r="AL1533" s="201"/>
      <c r="AM1533" s="201"/>
      <c r="AO1533" s="63"/>
      <c r="AP1533" s="63"/>
      <c r="AQ1533" s="63"/>
      <c r="AR1533" s="77"/>
      <c r="AS1533" s="60"/>
      <c r="AT1533" s="60"/>
      <c r="AU1533" s="60"/>
      <c r="AV1533" s="78"/>
      <c r="AW1533" s="79"/>
      <c r="AX1533" s="79"/>
      <c r="AY1533" s="79"/>
      <c r="AZ1533" s="64"/>
      <c r="BA1533" s="65"/>
      <c r="BB1533" s="65"/>
      <c r="BC1533" s="65"/>
      <c r="BD1533" s="66"/>
      <c r="BE1533" s="67"/>
      <c r="BF1533" s="67"/>
      <c r="BG1533" s="67"/>
      <c r="BH1533" s="73"/>
      <c r="BI1533" s="74"/>
      <c r="BJ1533" s="74"/>
      <c r="BK1533" s="74"/>
      <c r="BL1533" s="68"/>
      <c r="BM1533" s="68"/>
      <c r="BN1533" s="68"/>
      <c r="BO1533" s="68"/>
      <c r="BP1533" s="69"/>
      <c r="BQ1533" s="69"/>
      <c r="BR1533" s="69"/>
      <c r="BS1533" s="69"/>
      <c r="BT1533" s="75"/>
      <c r="BU1533" s="75"/>
      <c r="BV1533" s="75"/>
      <c r="BW1533" s="75"/>
      <c r="BX1533" s="219"/>
      <c r="BY1533" s="264"/>
      <c r="BZ1533" s="264"/>
      <c r="CA1533" s="257"/>
      <c r="CB1533" s="238"/>
      <c r="CC1533" s="238"/>
      <c r="CD1533" s="238"/>
      <c r="CE1533" s="266"/>
      <c r="CF1533" s="49"/>
    </row>
    <row r="1534" spans="1:84" s="62" customFormat="1">
      <c r="A1534" s="49"/>
      <c r="B1534" s="2"/>
      <c r="C1534" s="2"/>
      <c r="D1534" s="49"/>
      <c r="E1534" s="49"/>
      <c r="F1534" s="93"/>
      <c r="G1534" s="85"/>
      <c r="H1534" s="49"/>
      <c r="I1534" s="49"/>
      <c r="J1534" s="2"/>
      <c r="K1534" s="49"/>
      <c r="L1534" s="2"/>
      <c r="M1534" s="72"/>
      <c r="N1534" s="72"/>
      <c r="O1534" s="241"/>
      <c r="P1534" s="54"/>
      <c r="Q1534" s="55"/>
      <c r="R1534" s="55"/>
      <c r="S1534" s="55"/>
      <c r="T1534" s="56"/>
      <c r="U1534" s="57"/>
      <c r="V1534" s="57"/>
      <c r="W1534" s="57"/>
      <c r="X1534" s="58"/>
      <c r="Y1534" s="59"/>
      <c r="Z1534" s="59"/>
      <c r="AA1534" s="59"/>
      <c r="AB1534" s="77"/>
      <c r="AC1534" s="60"/>
      <c r="AD1534" s="60"/>
      <c r="AE1534" s="60"/>
      <c r="AF1534" s="61"/>
      <c r="AG1534" s="61"/>
      <c r="AH1534" s="61"/>
      <c r="AI1534" s="61"/>
      <c r="AJ1534" s="200"/>
      <c r="AK1534" s="201"/>
      <c r="AL1534" s="201"/>
      <c r="AM1534" s="201"/>
      <c r="AO1534" s="63"/>
      <c r="AP1534" s="63"/>
      <c r="AQ1534" s="63"/>
      <c r="AR1534" s="77"/>
      <c r="AS1534" s="60"/>
      <c r="AT1534" s="60"/>
      <c r="AU1534" s="60"/>
      <c r="AV1534" s="78"/>
      <c r="AW1534" s="79"/>
      <c r="AX1534" s="79"/>
      <c r="AY1534" s="79"/>
      <c r="AZ1534" s="64"/>
      <c r="BA1534" s="65"/>
      <c r="BB1534" s="65"/>
      <c r="BC1534" s="65"/>
      <c r="BD1534" s="66"/>
      <c r="BE1534" s="67"/>
      <c r="BF1534" s="67"/>
      <c r="BG1534" s="67"/>
      <c r="BH1534" s="73"/>
      <c r="BI1534" s="74"/>
      <c r="BJ1534" s="74"/>
      <c r="BK1534" s="74"/>
      <c r="BL1534" s="68"/>
      <c r="BM1534" s="68"/>
      <c r="BN1534" s="68"/>
      <c r="BO1534" s="68"/>
      <c r="BP1534" s="69"/>
      <c r="BQ1534" s="69"/>
      <c r="BR1534" s="69"/>
      <c r="BS1534" s="69"/>
      <c r="BT1534" s="75"/>
      <c r="BU1534" s="75"/>
      <c r="BV1534" s="75"/>
      <c r="BW1534" s="75"/>
      <c r="BX1534" s="219"/>
      <c r="BY1534" s="264"/>
      <c r="BZ1534" s="264"/>
      <c r="CA1534" s="257"/>
      <c r="CB1534" s="238"/>
      <c r="CC1534" s="238"/>
      <c r="CD1534" s="238"/>
      <c r="CE1534" s="266"/>
      <c r="CF1534" s="49"/>
    </row>
    <row r="1535" spans="1:84" s="62" customFormat="1">
      <c r="A1535" s="49"/>
      <c r="B1535" s="2"/>
      <c r="C1535" s="2"/>
      <c r="D1535" s="49"/>
      <c r="E1535" s="49"/>
      <c r="F1535" s="93"/>
      <c r="G1535" s="85"/>
      <c r="H1535" s="49"/>
      <c r="I1535" s="49"/>
      <c r="J1535" s="2"/>
      <c r="K1535" s="49"/>
      <c r="L1535" s="2"/>
      <c r="M1535" s="72"/>
      <c r="N1535" s="72"/>
      <c r="O1535" s="241"/>
      <c r="P1535" s="54"/>
      <c r="Q1535" s="55"/>
      <c r="R1535" s="55"/>
      <c r="S1535" s="55"/>
      <c r="T1535" s="56"/>
      <c r="U1535" s="57"/>
      <c r="V1535" s="57"/>
      <c r="W1535" s="57"/>
      <c r="X1535" s="58"/>
      <c r="Y1535" s="59"/>
      <c r="Z1535" s="59"/>
      <c r="AA1535" s="59"/>
      <c r="AB1535" s="77"/>
      <c r="AC1535" s="60"/>
      <c r="AD1535" s="60"/>
      <c r="AE1535" s="60"/>
      <c r="AF1535" s="61"/>
      <c r="AG1535" s="61"/>
      <c r="AH1535" s="61"/>
      <c r="AI1535" s="61"/>
      <c r="AJ1535" s="200"/>
      <c r="AK1535" s="201"/>
      <c r="AL1535" s="201"/>
      <c r="AM1535" s="201"/>
      <c r="AO1535" s="63"/>
      <c r="AP1535" s="63"/>
      <c r="AQ1535" s="63"/>
      <c r="AR1535" s="77"/>
      <c r="AS1535" s="60"/>
      <c r="AT1535" s="60"/>
      <c r="AU1535" s="60"/>
      <c r="AV1535" s="78"/>
      <c r="AW1535" s="79"/>
      <c r="AX1535" s="79"/>
      <c r="AY1535" s="79"/>
      <c r="AZ1535" s="64"/>
      <c r="BA1535" s="65"/>
      <c r="BB1535" s="65"/>
      <c r="BC1535" s="65"/>
      <c r="BD1535" s="66"/>
      <c r="BE1535" s="67"/>
      <c r="BF1535" s="67"/>
      <c r="BG1535" s="67"/>
      <c r="BH1535" s="73"/>
      <c r="BI1535" s="74"/>
      <c r="BJ1535" s="74"/>
      <c r="BK1535" s="74"/>
      <c r="BL1535" s="68"/>
      <c r="BM1535" s="68"/>
      <c r="BN1535" s="68"/>
      <c r="BO1535" s="68"/>
      <c r="BP1535" s="69"/>
      <c r="BQ1535" s="69"/>
      <c r="BR1535" s="69"/>
      <c r="BS1535" s="69"/>
      <c r="BT1535" s="75"/>
      <c r="BU1535" s="75"/>
      <c r="BV1535" s="75"/>
      <c r="BW1535" s="75"/>
      <c r="BX1535" s="219"/>
      <c r="BY1535" s="264"/>
      <c r="BZ1535" s="264"/>
      <c r="CA1535" s="257"/>
      <c r="CB1535" s="238"/>
      <c r="CC1535" s="238"/>
      <c r="CD1535" s="238"/>
      <c r="CE1535" s="266"/>
      <c r="CF1535" s="49"/>
    </row>
    <row r="1536" spans="1:84" s="62" customFormat="1">
      <c r="A1536" s="49"/>
      <c r="B1536" s="2"/>
      <c r="C1536" s="2"/>
      <c r="D1536" s="49"/>
      <c r="E1536" s="49"/>
      <c r="F1536" s="93"/>
      <c r="G1536" s="85"/>
      <c r="H1536" s="49"/>
      <c r="I1536" s="49"/>
      <c r="J1536" s="2"/>
      <c r="K1536" s="49"/>
      <c r="L1536" s="2"/>
      <c r="M1536" s="72"/>
      <c r="N1536" s="72"/>
      <c r="O1536" s="241"/>
      <c r="P1536" s="54"/>
      <c r="Q1536" s="55"/>
      <c r="R1536" s="55"/>
      <c r="S1536" s="55"/>
      <c r="T1536" s="56"/>
      <c r="U1536" s="57"/>
      <c r="V1536" s="57"/>
      <c r="W1536" s="57"/>
      <c r="X1536" s="58"/>
      <c r="Y1536" s="59"/>
      <c r="Z1536" s="59"/>
      <c r="AA1536" s="59"/>
      <c r="AB1536" s="77"/>
      <c r="AC1536" s="60"/>
      <c r="AD1536" s="60"/>
      <c r="AE1536" s="60"/>
      <c r="AF1536" s="61"/>
      <c r="AG1536" s="61"/>
      <c r="AH1536" s="61"/>
      <c r="AI1536" s="61"/>
      <c r="AJ1536" s="200"/>
      <c r="AK1536" s="201"/>
      <c r="AL1536" s="201"/>
      <c r="AM1536" s="201"/>
      <c r="AO1536" s="63"/>
      <c r="AP1536" s="63"/>
      <c r="AQ1536" s="63"/>
      <c r="AR1536" s="77"/>
      <c r="AS1536" s="60"/>
      <c r="AT1536" s="60"/>
      <c r="AU1536" s="60"/>
      <c r="AV1536" s="78"/>
      <c r="AW1536" s="79"/>
      <c r="AX1536" s="79"/>
      <c r="AY1536" s="79"/>
      <c r="AZ1536" s="64"/>
      <c r="BA1536" s="65"/>
      <c r="BB1536" s="65"/>
      <c r="BC1536" s="65"/>
      <c r="BD1536" s="66"/>
      <c r="BE1536" s="67"/>
      <c r="BF1536" s="67"/>
      <c r="BG1536" s="67"/>
      <c r="BH1536" s="73"/>
      <c r="BI1536" s="74"/>
      <c r="BJ1536" s="74"/>
      <c r="BK1536" s="74"/>
      <c r="BL1536" s="68"/>
      <c r="BM1536" s="68"/>
      <c r="BN1536" s="68"/>
      <c r="BO1536" s="68"/>
      <c r="BP1536" s="69"/>
      <c r="BQ1536" s="69"/>
      <c r="BR1536" s="69"/>
      <c r="BS1536" s="69"/>
      <c r="BT1536" s="75"/>
      <c r="BU1536" s="75"/>
      <c r="BV1536" s="75"/>
      <c r="BW1536" s="75"/>
      <c r="BX1536" s="219"/>
      <c r="BY1536" s="264"/>
      <c r="BZ1536" s="264"/>
      <c r="CA1536" s="257"/>
      <c r="CB1536" s="238"/>
      <c r="CC1536" s="238"/>
      <c r="CD1536" s="238"/>
      <c r="CE1536" s="266"/>
      <c r="CF1536" s="49"/>
    </row>
    <row r="1537" spans="1:84" s="62" customFormat="1">
      <c r="A1537" s="49"/>
      <c r="B1537" s="2"/>
      <c r="C1537" s="2"/>
      <c r="D1537" s="49"/>
      <c r="E1537" s="49"/>
      <c r="F1537" s="93"/>
      <c r="G1537" s="85"/>
      <c r="H1537" s="49"/>
      <c r="I1537" s="49"/>
      <c r="J1537" s="2"/>
      <c r="K1537" s="49"/>
      <c r="L1537" s="2"/>
      <c r="M1537" s="72"/>
      <c r="N1537" s="72"/>
      <c r="O1537" s="241"/>
      <c r="P1537" s="54"/>
      <c r="Q1537" s="55"/>
      <c r="R1537" s="55"/>
      <c r="S1537" s="55"/>
      <c r="T1537" s="56"/>
      <c r="U1537" s="57"/>
      <c r="V1537" s="57"/>
      <c r="W1537" s="57"/>
      <c r="X1537" s="58"/>
      <c r="Y1537" s="59"/>
      <c r="Z1537" s="59"/>
      <c r="AA1537" s="59"/>
      <c r="AB1537" s="77"/>
      <c r="AC1537" s="60"/>
      <c r="AD1537" s="60"/>
      <c r="AE1537" s="60"/>
      <c r="AF1537" s="61"/>
      <c r="AG1537" s="61"/>
      <c r="AH1537" s="61"/>
      <c r="AI1537" s="61"/>
      <c r="AJ1537" s="200"/>
      <c r="AK1537" s="201"/>
      <c r="AL1537" s="201"/>
      <c r="AM1537" s="201"/>
      <c r="AO1537" s="63"/>
      <c r="AP1537" s="63"/>
      <c r="AQ1537" s="63"/>
      <c r="AR1537" s="77"/>
      <c r="AS1537" s="60"/>
      <c r="AT1537" s="60"/>
      <c r="AU1537" s="60"/>
      <c r="AV1537" s="78"/>
      <c r="AW1537" s="79"/>
      <c r="AX1537" s="79"/>
      <c r="AY1537" s="79"/>
      <c r="AZ1537" s="64"/>
      <c r="BA1537" s="65"/>
      <c r="BB1537" s="65"/>
      <c r="BC1537" s="65"/>
      <c r="BD1537" s="66"/>
      <c r="BE1537" s="67"/>
      <c r="BF1537" s="67"/>
      <c r="BG1537" s="67"/>
      <c r="BH1537" s="73"/>
      <c r="BI1537" s="74"/>
      <c r="BJ1537" s="74"/>
      <c r="BK1537" s="74"/>
      <c r="BL1537" s="68"/>
      <c r="BM1537" s="68"/>
      <c r="BN1537" s="68"/>
      <c r="BO1537" s="68"/>
      <c r="BP1537" s="69"/>
      <c r="BQ1537" s="69"/>
      <c r="BR1537" s="69"/>
      <c r="BS1537" s="69"/>
      <c r="BT1537" s="75"/>
      <c r="BU1537" s="75"/>
      <c r="BV1537" s="75"/>
      <c r="BW1537" s="75"/>
      <c r="BX1537" s="219"/>
      <c r="BY1537" s="264"/>
      <c r="BZ1537" s="264"/>
      <c r="CA1537" s="257"/>
      <c r="CB1537" s="238"/>
      <c r="CC1537" s="238"/>
      <c r="CD1537" s="238"/>
      <c r="CE1537" s="266"/>
      <c r="CF1537" s="49"/>
    </row>
    <row r="1538" spans="1:84" s="62" customFormat="1">
      <c r="A1538" s="49"/>
      <c r="B1538" s="2"/>
      <c r="C1538" s="2"/>
      <c r="D1538" s="49"/>
      <c r="E1538" s="49"/>
      <c r="F1538" s="93"/>
      <c r="G1538" s="85"/>
      <c r="H1538" s="49"/>
      <c r="I1538" s="49"/>
      <c r="J1538" s="2"/>
      <c r="K1538" s="49"/>
      <c r="L1538" s="2"/>
      <c r="M1538" s="72"/>
      <c r="N1538" s="72"/>
      <c r="O1538" s="241"/>
      <c r="P1538" s="54"/>
      <c r="Q1538" s="55"/>
      <c r="R1538" s="55"/>
      <c r="S1538" s="55"/>
      <c r="T1538" s="56"/>
      <c r="U1538" s="57"/>
      <c r="V1538" s="57"/>
      <c r="W1538" s="57"/>
      <c r="X1538" s="58"/>
      <c r="Y1538" s="59"/>
      <c r="Z1538" s="59"/>
      <c r="AA1538" s="59"/>
      <c r="AB1538" s="77"/>
      <c r="AC1538" s="60"/>
      <c r="AD1538" s="60"/>
      <c r="AE1538" s="60"/>
      <c r="AF1538" s="61"/>
      <c r="AG1538" s="61"/>
      <c r="AH1538" s="61"/>
      <c r="AI1538" s="61"/>
      <c r="AJ1538" s="200"/>
      <c r="AK1538" s="201"/>
      <c r="AL1538" s="201"/>
      <c r="AM1538" s="201"/>
      <c r="AO1538" s="63"/>
      <c r="AP1538" s="63"/>
      <c r="AQ1538" s="63"/>
      <c r="AR1538" s="77"/>
      <c r="AS1538" s="60"/>
      <c r="AT1538" s="60"/>
      <c r="AU1538" s="60"/>
      <c r="AV1538" s="78"/>
      <c r="AW1538" s="79"/>
      <c r="AX1538" s="79"/>
      <c r="AY1538" s="79"/>
      <c r="AZ1538" s="64"/>
      <c r="BA1538" s="65"/>
      <c r="BB1538" s="65"/>
      <c r="BC1538" s="65"/>
      <c r="BD1538" s="66"/>
      <c r="BE1538" s="67"/>
      <c r="BF1538" s="67"/>
      <c r="BG1538" s="67"/>
      <c r="BH1538" s="73"/>
      <c r="BI1538" s="74"/>
      <c r="BJ1538" s="74"/>
      <c r="BK1538" s="74"/>
      <c r="BL1538" s="68"/>
      <c r="BM1538" s="68"/>
      <c r="BN1538" s="68"/>
      <c r="BO1538" s="68"/>
      <c r="BP1538" s="69"/>
      <c r="BQ1538" s="69"/>
      <c r="BR1538" s="69"/>
      <c r="BS1538" s="69"/>
      <c r="BT1538" s="75"/>
      <c r="BU1538" s="75"/>
      <c r="BV1538" s="75"/>
      <c r="BW1538" s="75"/>
      <c r="BX1538" s="219"/>
      <c r="BY1538" s="264"/>
      <c r="BZ1538" s="264"/>
      <c r="CA1538" s="257"/>
      <c r="CB1538" s="238"/>
      <c r="CC1538" s="238"/>
      <c r="CD1538" s="238"/>
      <c r="CE1538" s="266"/>
      <c r="CF1538" s="49"/>
    </row>
    <row r="1539" spans="1:84" s="62" customFormat="1">
      <c r="A1539" s="49"/>
      <c r="B1539" s="2"/>
      <c r="C1539" s="2"/>
      <c r="D1539" s="49"/>
      <c r="E1539" s="49"/>
      <c r="F1539" s="93"/>
      <c r="G1539" s="85"/>
      <c r="H1539" s="49"/>
      <c r="I1539" s="49"/>
      <c r="J1539" s="2"/>
      <c r="K1539" s="49"/>
      <c r="L1539" s="2"/>
      <c r="M1539" s="72"/>
      <c r="N1539" s="72"/>
      <c r="O1539" s="241"/>
      <c r="P1539" s="54"/>
      <c r="Q1539" s="55"/>
      <c r="R1539" s="55"/>
      <c r="S1539" s="55"/>
      <c r="T1539" s="56"/>
      <c r="U1539" s="57"/>
      <c r="V1539" s="57"/>
      <c r="W1539" s="57"/>
      <c r="X1539" s="58"/>
      <c r="Y1539" s="59"/>
      <c r="Z1539" s="59"/>
      <c r="AA1539" s="59"/>
      <c r="AB1539" s="77"/>
      <c r="AC1539" s="60"/>
      <c r="AD1539" s="60"/>
      <c r="AE1539" s="60"/>
      <c r="AF1539" s="61"/>
      <c r="AG1539" s="61"/>
      <c r="AH1539" s="61"/>
      <c r="AI1539" s="61"/>
      <c r="AJ1539" s="200"/>
      <c r="AK1539" s="201"/>
      <c r="AL1539" s="201"/>
      <c r="AM1539" s="201"/>
      <c r="AO1539" s="63"/>
      <c r="AP1539" s="63"/>
      <c r="AQ1539" s="63"/>
      <c r="AR1539" s="77"/>
      <c r="AS1539" s="60"/>
      <c r="AT1539" s="60"/>
      <c r="AU1539" s="60"/>
      <c r="AV1539" s="78"/>
      <c r="AW1539" s="79"/>
      <c r="AX1539" s="79"/>
      <c r="AY1539" s="79"/>
      <c r="AZ1539" s="64"/>
      <c r="BA1539" s="65"/>
      <c r="BB1539" s="65"/>
      <c r="BC1539" s="65"/>
      <c r="BD1539" s="66"/>
      <c r="BE1539" s="67"/>
      <c r="BF1539" s="67"/>
      <c r="BG1539" s="67"/>
      <c r="BH1539" s="73"/>
      <c r="BI1539" s="74"/>
      <c r="BJ1539" s="74"/>
      <c r="BK1539" s="74"/>
      <c r="BL1539" s="68"/>
      <c r="BM1539" s="68"/>
      <c r="BN1539" s="68"/>
      <c r="BO1539" s="68"/>
      <c r="BP1539" s="69"/>
      <c r="BQ1539" s="69"/>
      <c r="BR1539" s="69"/>
      <c r="BS1539" s="69"/>
      <c r="BT1539" s="75"/>
      <c r="BU1539" s="75"/>
      <c r="BV1539" s="75"/>
      <c r="BW1539" s="75"/>
      <c r="BX1539" s="219"/>
      <c r="BY1539" s="264"/>
      <c r="BZ1539" s="264"/>
      <c r="CA1539" s="257"/>
      <c r="CB1539" s="238"/>
      <c r="CC1539" s="238"/>
      <c r="CD1539" s="238"/>
      <c r="CE1539" s="266"/>
      <c r="CF1539" s="49"/>
    </row>
    <row r="1540" spans="1:84" s="62" customFormat="1">
      <c r="A1540" s="49"/>
      <c r="B1540" s="2"/>
      <c r="C1540" s="2"/>
      <c r="D1540" s="49"/>
      <c r="E1540" s="49"/>
      <c r="F1540" s="93"/>
      <c r="G1540" s="85"/>
      <c r="H1540" s="49"/>
      <c r="I1540" s="49"/>
      <c r="J1540" s="2"/>
      <c r="K1540" s="49"/>
      <c r="L1540" s="2"/>
      <c r="M1540" s="72"/>
      <c r="N1540" s="72"/>
      <c r="O1540" s="241"/>
      <c r="P1540" s="54"/>
      <c r="Q1540" s="55"/>
      <c r="R1540" s="55"/>
      <c r="S1540" s="55"/>
      <c r="T1540" s="56"/>
      <c r="U1540" s="57"/>
      <c r="V1540" s="57"/>
      <c r="W1540" s="57"/>
      <c r="X1540" s="58"/>
      <c r="Y1540" s="59"/>
      <c r="Z1540" s="59"/>
      <c r="AA1540" s="59"/>
      <c r="AB1540" s="77"/>
      <c r="AC1540" s="60"/>
      <c r="AD1540" s="60"/>
      <c r="AE1540" s="60"/>
      <c r="AF1540" s="61"/>
      <c r="AG1540" s="61"/>
      <c r="AH1540" s="61"/>
      <c r="AI1540" s="61"/>
      <c r="AJ1540" s="200"/>
      <c r="AK1540" s="201"/>
      <c r="AL1540" s="201"/>
      <c r="AM1540" s="201"/>
      <c r="AO1540" s="63"/>
      <c r="AP1540" s="63"/>
      <c r="AQ1540" s="63"/>
      <c r="AR1540" s="77"/>
      <c r="AS1540" s="60"/>
      <c r="AT1540" s="60"/>
      <c r="AU1540" s="60"/>
      <c r="AV1540" s="78"/>
      <c r="AW1540" s="79"/>
      <c r="AX1540" s="79"/>
      <c r="AY1540" s="79"/>
      <c r="AZ1540" s="64"/>
      <c r="BA1540" s="65"/>
      <c r="BB1540" s="65"/>
      <c r="BC1540" s="65"/>
      <c r="BD1540" s="66"/>
      <c r="BE1540" s="67"/>
      <c r="BF1540" s="67"/>
      <c r="BG1540" s="67"/>
      <c r="BH1540" s="73"/>
      <c r="BI1540" s="74"/>
      <c r="BJ1540" s="74"/>
      <c r="BK1540" s="74"/>
      <c r="BL1540" s="68"/>
      <c r="BM1540" s="68"/>
      <c r="BN1540" s="68"/>
      <c r="BO1540" s="68"/>
      <c r="BP1540" s="69"/>
      <c r="BQ1540" s="69"/>
      <c r="BR1540" s="69"/>
      <c r="BS1540" s="69"/>
      <c r="BT1540" s="75"/>
      <c r="BU1540" s="75"/>
      <c r="BV1540" s="75"/>
      <c r="BW1540" s="75"/>
      <c r="BX1540" s="219"/>
      <c r="BY1540" s="264"/>
      <c r="BZ1540" s="264"/>
      <c r="CA1540" s="257"/>
      <c r="CB1540" s="238"/>
      <c r="CC1540" s="238"/>
      <c r="CD1540" s="238"/>
      <c r="CE1540" s="266"/>
      <c r="CF1540" s="49"/>
    </row>
    <row r="1541" spans="1:84" s="62" customFormat="1">
      <c r="A1541" s="49"/>
      <c r="B1541" s="2"/>
      <c r="C1541" s="2"/>
      <c r="D1541" s="49"/>
      <c r="E1541" s="49"/>
      <c r="F1541" s="93"/>
      <c r="G1541" s="85"/>
      <c r="H1541" s="49"/>
      <c r="I1541" s="49"/>
      <c r="J1541" s="2"/>
      <c r="K1541" s="49"/>
      <c r="L1541" s="2"/>
      <c r="M1541" s="72"/>
      <c r="N1541" s="72"/>
      <c r="O1541" s="241"/>
      <c r="P1541" s="54"/>
      <c r="Q1541" s="55"/>
      <c r="R1541" s="55"/>
      <c r="S1541" s="55"/>
      <c r="T1541" s="56"/>
      <c r="U1541" s="57"/>
      <c r="V1541" s="57"/>
      <c r="W1541" s="57"/>
      <c r="X1541" s="58"/>
      <c r="Y1541" s="59"/>
      <c r="Z1541" s="59"/>
      <c r="AA1541" s="59"/>
      <c r="AB1541" s="77"/>
      <c r="AC1541" s="60"/>
      <c r="AD1541" s="60"/>
      <c r="AE1541" s="60"/>
      <c r="AF1541" s="61"/>
      <c r="AG1541" s="61"/>
      <c r="AH1541" s="61"/>
      <c r="AI1541" s="61"/>
      <c r="AJ1541" s="200"/>
      <c r="AK1541" s="201"/>
      <c r="AL1541" s="201"/>
      <c r="AM1541" s="201"/>
      <c r="AO1541" s="63"/>
      <c r="AP1541" s="63"/>
      <c r="AQ1541" s="63"/>
      <c r="AR1541" s="77"/>
      <c r="AS1541" s="60"/>
      <c r="AT1541" s="60"/>
      <c r="AU1541" s="60"/>
      <c r="AV1541" s="78"/>
      <c r="AW1541" s="79"/>
      <c r="AX1541" s="79"/>
      <c r="AY1541" s="79"/>
      <c r="AZ1541" s="64"/>
      <c r="BA1541" s="65"/>
      <c r="BB1541" s="65"/>
      <c r="BC1541" s="65"/>
      <c r="BD1541" s="66"/>
      <c r="BE1541" s="67"/>
      <c r="BF1541" s="67"/>
      <c r="BG1541" s="67"/>
      <c r="BH1541" s="73"/>
      <c r="BI1541" s="74"/>
      <c r="BJ1541" s="74"/>
      <c r="BK1541" s="74"/>
      <c r="BL1541" s="68"/>
      <c r="BM1541" s="68"/>
      <c r="BN1541" s="68"/>
      <c r="BO1541" s="68"/>
      <c r="BP1541" s="69"/>
      <c r="BQ1541" s="69"/>
      <c r="BR1541" s="69"/>
      <c r="BS1541" s="69"/>
      <c r="BT1541" s="75"/>
      <c r="BU1541" s="75"/>
      <c r="BV1541" s="75"/>
      <c r="BW1541" s="75"/>
      <c r="BX1541" s="219"/>
      <c r="BY1541" s="264"/>
      <c r="BZ1541" s="264"/>
      <c r="CA1541" s="257"/>
      <c r="CB1541" s="238"/>
      <c r="CC1541" s="238"/>
      <c r="CD1541" s="238"/>
      <c r="CE1541" s="266"/>
      <c r="CF1541" s="49"/>
    </row>
    <row r="1542" spans="1:84" s="62" customFormat="1">
      <c r="A1542" s="49"/>
      <c r="B1542" s="2"/>
      <c r="C1542" s="2"/>
      <c r="D1542" s="49"/>
      <c r="E1542" s="49"/>
      <c r="F1542" s="93"/>
      <c r="G1542" s="85"/>
      <c r="H1542" s="49"/>
      <c r="I1542" s="49"/>
      <c r="J1542" s="2"/>
      <c r="K1542" s="49"/>
      <c r="L1542" s="2"/>
      <c r="M1542" s="72"/>
      <c r="N1542" s="72"/>
      <c r="O1542" s="241"/>
      <c r="P1542" s="54"/>
      <c r="Q1542" s="55"/>
      <c r="R1542" s="55"/>
      <c r="S1542" s="55"/>
      <c r="T1542" s="56"/>
      <c r="U1542" s="57"/>
      <c r="V1542" s="57"/>
      <c r="W1542" s="57"/>
      <c r="X1542" s="58"/>
      <c r="Y1542" s="59"/>
      <c r="Z1542" s="59"/>
      <c r="AA1542" s="59"/>
      <c r="AB1542" s="77"/>
      <c r="AC1542" s="60"/>
      <c r="AD1542" s="60"/>
      <c r="AE1542" s="60"/>
      <c r="AF1542" s="61"/>
      <c r="AG1542" s="61"/>
      <c r="AH1542" s="61"/>
      <c r="AI1542" s="61"/>
      <c r="AJ1542" s="200"/>
      <c r="AK1542" s="201"/>
      <c r="AL1542" s="201"/>
      <c r="AM1542" s="201"/>
      <c r="AO1542" s="63"/>
      <c r="AP1542" s="63"/>
      <c r="AQ1542" s="63"/>
      <c r="AR1542" s="77"/>
      <c r="AS1542" s="60"/>
      <c r="AT1542" s="60"/>
      <c r="AU1542" s="60"/>
      <c r="AV1542" s="78"/>
      <c r="AW1542" s="79"/>
      <c r="AX1542" s="79"/>
      <c r="AY1542" s="79"/>
      <c r="AZ1542" s="64"/>
      <c r="BA1542" s="65"/>
      <c r="BB1542" s="65"/>
      <c r="BC1542" s="65"/>
      <c r="BD1542" s="66"/>
      <c r="BE1542" s="67"/>
      <c r="BF1542" s="67"/>
      <c r="BG1542" s="67"/>
      <c r="BH1542" s="73"/>
      <c r="BI1542" s="74"/>
      <c r="BJ1542" s="74"/>
      <c r="BK1542" s="74"/>
      <c r="BL1542" s="68"/>
      <c r="BM1542" s="68"/>
      <c r="BN1542" s="68"/>
      <c r="BO1542" s="68"/>
      <c r="BP1542" s="69"/>
      <c r="BQ1542" s="69"/>
      <c r="BR1542" s="69"/>
      <c r="BS1542" s="69"/>
      <c r="BT1542" s="75"/>
      <c r="BU1542" s="75"/>
      <c r="BV1542" s="75"/>
      <c r="BW1542" s="75"/>
      <c r="BX1542" s="219"/>
      <c r="BY1542" s="264"/>
      <c r="BZ1542" s="264"/>
      <c r="CA1542" s="257"/>
      <c r="CB1542" s="238"/>
      <c r="CC1542" s="238"/>
      <c r="CD1542" s="238"/>
      <c r="CE1542" s="266"/>
      <c r="CF1542" s="49"/>
    </row>
    <row r="1543" spans="1:84" s="62" customFormat="1">
      <c r="A1543" s="49"/>
      <c r="B1543" s="2"/>
      <c r="C1543" s="2"/>
      <c r="D1543" s="49"/>
      <c r="E1543" s="49"/>
      <c r="F1543" s="93"/>
      <c r="G1543" s="85"/>
      <c r="H1543" s="49"/>
      <c r="I1543" s="49"/>
      <c r="J1543" s="2"/>
      <c r="K1543" s="49"/>
      <c r="L1543" s="2"/>
      <c r="M1543" s="72"/>
      <c r="N1543" s="72"/>
      <c r="O1543" s="241"/>
      <c r="P1543" s="54"/>
      <c r="Q1543" s="55"/>
      <c r="R1543" s="55"/>
      <c r="S1543" s="55"/>
      <c r="T1543" s="56"/>
      <c r="U1543" s="57"/>
      <c r="V1543" s="57"/>
      <c r="W1543" s="57"/>
      <c r="X1543" s="58"/>
      <c r="Y1543" s="59"/>
      <c r="Z1543" s="59"/>
      <c r="AA1543" s="59"/>
      <c r="AB1543" s="77"/>
      <c r="AC1543" s="60"/>
      <c r="AD1543" s="60"/>
      <c r="AE1543" s="60"/>
      <c r="AF1543" s="61"/>
      <c r="AG1543" s="61"/>
      <c r="AH1543" s="61"/>
      <c r="AI1543" s="61"/>
      <c r="AJ1543" s="200"/>
      <c r="AK1543" s="201"/>
      <c r="AL1543" s="201"/>
      <c r="AM1543" s="201"/>
      <c r="AO1543" s="63"/>
      <c r="AP1543" s="63"/>
      <c r="AQ1543" s="63"/>
      <c r="AR1543" s="77"/>
      <c r="AS1543" s="60"/>
      <c r="AT1543" s="60"/>
      <c r="AU1543" s="60"/>
      <c r="AV1543" s="78"/>
      <c r="AW1543" s="79"/>
      <c r="AX1543" s="79"/>
      <c r="AY1543" s="79"/>
      <c r="AZ1543" s="64"/>
      <c r="BA1543" s="65"/>
      <c r="BB1543" s="65"/>
      <c r="BC1543" s="65"/>
      <c r="BD1543" s="66"/>
      <c r="BE1543" s="67"/>
      <c r="BF1543" s="67"/>
      <c r="BG1543" s="67"/>
      <c r="BH1543" s="73"/>
      <c r="BI1543" s="74"/>
      <c r="BJ1543" s="74"/>
      <c r="BK1543" s="74"/>
      <c r="BL1543" s="68"/>
      <c r="BM1543" s="68"/>
      <c r="BN1543" s="68"/>
      <c r="BO1543" s="68"/>
      <c r="BP1543" s="69"/>
      <c r="BQ1543" s="69"/>
      <c r="BR1543" s="69"/>
      <c r="BS1543" s="69"/>
      <c r="BT1543" s="75"/>
      <c r="BU1543" s="75"/>
      <c r="BV1543" s="75"/>
      <c r="BW1543" s="75"/>
      <c r="BX1543" s="219"/>
      <c r="BY1543" s="264"/>
      <c r="BZ1543" s="264"/>
      <c r="CA1543" s="257"/>
      <c r="CB1543" s="238"/>
      <c r="CC1543" s="238"/>
      <c r="CD1543" s="238"/>
      <c r="CE1543" s="266"/>
      <c r="CF1543" s="49"/>
    </row>
    <row r="1544" spans="1:84" s="62" customFormat="1">
      <c r="A1544" s="49"/>
      <c r="B1544" s="2"/>
      <c r="C1544" s="2"/>
      <c r="D1544" s="49"/>
      <c r="E1544" s="49"/>
      <c r="F1544" s="93"/>
      <c r="G1544" s="85"/>
      <c r="H1544" s="49"/>
      <c r="I1544" s="49"/>
      <c r="J1544" s="2"/>
      <c r="K1544" s="49"/>
      <c r="L1544" s="2"/>
      <c r="M1544" s="72"/>
      <c r="N1544" s="72"/>
      <c r="O1544" s="241"/>
      <c r="P1544" s="54"/>
      <c r="Q1544" s="55"/>
      <c r="R1544" s="55"/>
      <c r="S1544" s="55"/>
      <c r="T1544" s="56"/>
      <c r="U1544" s="57"/>
      <c r="V1544" s="57"/>
      <c r="W1544" s="57"/>
      <c r="X1544" s="58"/>
      <c r="Y1544" s="59"/>
      <c r="Z1544" s="59"/>
      <c r="AA1544" s="59"/>
      <c r="AB1544" s="77"/>
      <c r="AC1544" s="60"/>
      <c r="AD1544" s="60"/>
      <c r="AE1544" s="60"/>
      <c r="AF1544" s="61"/>
      <c r="AG1544" s="61"/>
      <c r="AH1544" s="61"/>
      <c r="AI1544" s="61"/>
      <c r="AJ1544" s="200"/>
      <c r="AK1544" s="201"/>
      <c r="AL1544" s="201"/>
      <c r="AM1544" s="201"/>
      <c r="AO1544" s="63"/>
      <c r="AP1544" s="63"/>
      <c r="AQ1544" s="63"/>
      <c r="AR1544" s="77"/>
      <c r="AS1544" s="60"/>
      <c r="AT1544" s="60"/>
      <c r="AU1544" s="60"/>
      <c r="AV1544" s="78"/>
      <c r="AW1544" s="79"/>
      <c r="AX1544" s="79"/>
      <c r="AY1544" s="79"/>
      <c r="AZ1544" s="64"/>
      <c r="BA1544" s="65"/>
      <c r="BB1544" s="65"/>
      <c r="BC1544" s="65"/>
      <c r="BD1544" s="66"/>
      <c r="BE1544" s="67"/>
      <c r="BF1544" s="67"/>
      <c r="BG1544" s="67"/>
      <c r="BH1544" s="73"/>
      <c r="BI1544" s="74"/>
      <c r="BJ1544" s="74"/>
      <c r="BK1544" s="74"/>
      <c r="BL1544" s="68"/>
      <c r="BM1544" s="68"/>
      <c r="BN1544" s="68"/>
      <c r="BO1544" s="68"/>
      <c r="BP1544" s="69"/>
      <c r="BQ1544" s="69"/>
      <c r="BR1544" s="69"/>
      <c r="BS1544" s="69"/>
      <c r="BT1544" s="75"/>
      <c r="BU1544" s="75"/>
      <c r="BV1544" s="75"/>
      <c r="BW1544" s="75"/>
      <c r="BX1544" s="219"/>
      <c r="BY1544" s="264"/>
      <c r="BZ1544" s="264"/>
      <c r="CA1544" s="257"/>
      <c r="CB1544" s="238"/>
      <c r="CC1544" s="238"/>
      <c r="CD1544" s="238"/>
      <c r="CE1544" s="266"/>
      <c r="CF1544" s="49"/>
    </row>
    <row r="1545" spans="1:84" s="62" customFormat="1">
      <c r="A1545" s="49"/>
      <c r="B1545" s="2"/>
      <c r="C1545" s="2"/>
      <c r="D1545" s="49"/>
      <c r="E1545" s="49"/>
      <c r="F1545" s="93"/>
      <c r="G1545" s="85"/>
      <c r="H1545" s="49"/>
      <c r="I1545" s="49"/>
      <c r="J1545" s="2"/>
      <c r="K1545" s="49"/>
      <c r="L1545" s="2"/>
      <c r="M1545" s="72"/>
      <c r="N1545" s="72"/>
      <c r="O1545" s="241"/>
      <c r="P1545" s="54"/>
      <c r="Q1545" s="55"/>
      <c r="R1545" s="55"/>
      <c r="S1545" s="55"/>
      <c r="T1545" s="56"/>
      <c r="U1545" s="57"/>
      <c r="V1545" s="57"/>
      <c r="W1545" s="57"/>
      <c r="X1545" s="58"/>
      <c r="Y1545" s="59"/>
      <c r="Z1545" s="59"/>
      <c r="AA1545" s="59"/>
      <c r="AB1545" s="77"/>
      <c r="AC1545" s="60"/>
      <c r="AD1545" s="60"/>
      <c r="AE1545" s="60"/>
      <c r="AF1545" s="61"/>
      <c r="AG1545" s="61"/>
      <c r="AH1545" s="61"/>
      <c r="AI1545" s="61"/>
      <c r="AJ1545" s="200"/>
      <c r="AK1545" s="201"/>
      <c r="AL1545" s="201"/>
      <c r="AM1545" s="201"/>
      <c r="AO1545" s="63"/>
      <c r="AP1545" s="63"/>
      <c r="AQ1545" s="63"/>
      <c r="AR1545" s="77"/>
      <c r="AS1545" s="60"/>
      <c r="AT1545" s="60"/>
      <c r="AU1545" s="60"/>
      <c r="AV1545" s="78"/>
      <c r="AW1545" s="79"/>
      <c r="AX1545" s="79"/>
      <c r="AY1545" s="79"/>
      <c r="AZ1545" s="64"/>
      <c r="BA1545" s="65"/>
      <c r="BB1545" s="65"/>
      <c r="BC1545" s="65"/>
      <c r="BD1545" s="66"/>
      <c r="BE1545" s="67"/>
      <c r="BF1545" s="67"/>
      <c r="BG1545" s="67"/>
      <c r="BH1545" s="73"/>
      <c r="BI1545" s="74"/>
      <c r="BJ1545" s="74"/>
      <c r="BK1545" s="74"/>
      <c r="BL1545" s="68"/>
      <c r="BM1545" s="68"/>
      <c r="BN1545" s="68"/>
      <c r="BO1545" s="68"/>
      <c r="BP1545" s="69"/>
      <c r="BQ1545" s="69"/>
      <c r="BR1545" s="69"/>
      <c r="BS1545" s="69"/>
      <c r="BT1545" s="75"/>
      <c r="BU1545" s="75"/>
      <c r="BV1545" s="75"/>
      <c r="BW1545" s="75"/>
      <c r="BX1545" s="219"/>
      <c r="BY1545" s="264"/>
      <c r="BZ1545" s="264"/>
      <c r="CA1545" s="257"/>
      <c r="CB1545" s="238"/>
      <c r="CC1545" s="238"/>
      <c r="CD1545" s="238"/>
      <c r="CE1545" s="266"/>
      <c r="CF1545" s="49"/>
    </row>
    <row r="1546" spans="1:84" s="62" customFormat="1">
      <c r="A1546" s="49"/>
      <c r="B1546" s="2"/>
      <c r="C1546" s="2"/>
      <c r="D1546" s="49"/>
      <c r="E1546" s="49"/>
      <c r="F1546" s="93"/>
      <c r="G1546" s="85"/>
      <c r="H1546" s="49"/>
      <c r="I1546" s="49"/>
      <c r="J1546" s="2"/>
      <c r="K1546" s="49"/>
      <c r="L1546" s="2"/>
      <c r="M1546" s="72"/>
      <c r="N1546" s="72"/>
      <c r="O1546" s="241"/>
      <c r="P1546" s="54"/>
      <c r="Q1546" s="55"/>
      <c r="R1546" s="55"/>
      <c r="S1546" s="55"/>
      <c r="T1546" s="56"/>
      <c r="U1546" s="57"/>
      <c r="V1546" s="57"/>
      <c r="W1546" s="57"/>
      <c r="X1546" s="58"/>
      <c r="Y1546" s="59"/>
      <c r="Z1546" s="59"/>
      <c r="AA1546" s="59"/>
      <c r="AB1546" s="77"/>
      <c r="AC1546" s="60"/>
      <c r="AD1546" s="60"/>
      <c r="AE1546" s="60"/>
      <c r="AF1546" s="61"/>
      <c r="AG1546" s="61"/>
      <c r="AH1546" s="61"/>
      <c r="AI1546" s="61"/>
      <c r="AJ1546" s="200"/>
      <c r="AK1546" s="201"/>
      <c r="AL1546" s="201"/>
      <c r="AM1546" s="201"/>
      <c r="AO1546" s="63"/>
      <c r="AP1546" s="63"/>
      <c r="AQ1546" s="63"/>
      <c r="AR1546" s="77"/>
      <c r="AS1546" s="60"/>
      <c r="AT1546" s="60"/>
      <c r="AU1546" s="60"/>
      <c r="AV1546" s="78"/>
      <c r="AW1546" s="79"/>
      <c r="AX1546" s="79"/>
      <c r="AY1546" s="79"/>
      <c r="AZ1546" s="64"/>
      <c r="BA1546" s="65"/>
      <c r="BB1546" s="65"/>
      <c r="BC1546" s="65"/>
      <c r="BD1546" s="66"/>
      <c r="BE1546" s="67"/>
      <c r="BF1546" s="67"/>
      <c r="BG1546" s="67"/>
      <c r="BH1546" s="73"/>
      <c r="BI1546" s="74"/>
      <c r="BJ1546" s="74"/>
      <c r="BK1546" s="74"/>
      <c r="BL1546" s="68"/>
      <c r="BM1546" s="68"/>
      <c r="BN1546" s="68"/>
      <c r="BO1546" s="68"/>
      <c r="BP1546" s="69"/>
      <c r="BQ1546" s="69"/>
      <c r="BR1546" s="69"/>
      <c r="BS1546" s="69"/>
      <c r="BT1546" s="75"/>
      <c r="BU1546" s="75"/>
      <c r="BV1546" s="75"/>
      <c r="BW1546" s="75"/>
      <c r="BX1546" s="219"/>
      <c r="BY1546" s="264"/>
      <c r="BZ1546" s="264"/>
      <c r="CA1546" s="257"/>
      <c r="CB1546" s="238"/>
      <c r="CC1546" s="238"/>
      <c r="CD1546" s="238"/>
      <c r="CE1546" s="266"/>
      <c r="CF1546" s="49"/>
    </row>
    <row r="1547" spans="1:84" s="62" customFormat="1">
      <c r="A1547" s="49"/>
      <c r="B1547" s="2"/>
      <c r="C1547" s="2"/>
      <c r="D1547" s="49"/>
      <c r="E1547" s="49"/>
      <c r="F1547" s="93"/>
      <c r="G1547" s="85"/>
      <c r="H1547" s="49"/>
      <c r="I1547" s="49"/>
      <c r="J1547" s="2"/>
      <c r="K1547" s="49"/>
      <c r="L1547" s="2"/>
      <c r="M1547" s="72"/>
      <c r="N1547" s="72"/>
      <c r="O1547" s="241"/>
      <c r="P1547" s="54"/>
      <c r="Q1547" s="55"/>
      <c r="R1547" s="55"/>
      <c r="S1547" s="55"/>
      <c r="T1547" s="56"/>
      <c r="U1547" s="57"/>
      <c r="V1547" s="57"/>
      <c r="W1547" s="57"/>
      <c r="X1547" s="58"/>
      <c r="Y1547" s="59"/>
      <c r="Z1547" s="59"/>
      <c r="AA1547" s="59"/>
      <c r="AB1547" s="77"/>
      <c r="AC1547" s="60"/>
      <c r="AD1547" s="60"/>
      <c r="AE1547" s="60"/>
      <c r="AF1547" s="61"/>
      <c r="AG1547" s="61"/>
      <c r="AH1547" s="61"/>
      <c r="AI1547" s="61"/>
      <c r="AJ1547" s="200"/>
      <c r="AK1547" s="201"/>
      <c r="AL1547" s="201"/>
      <c r="AM1547" s="201"/>
      <c r="AO1547" s="63"/>
      <c r="AP1547" s="63"/>
      <c r="AQ1547" s="63"/>
      <c r="AR1547" s="77"/>
      <c r="AS1547" s="60"/>
      <c r="AT1547" s="60"/>
      <c r="AU1547" s="60"/>
      <c r="AV1547" s="78"/>
      <c r="AW1547" s="79"/>
      <c r="AX1547" s="79"/>
      <c r="AY1547" s="79"/>
      <c r="AZ1547" s="64"/>
      <c r="BA1547" s="65"/>
      <c r="BB1547" s="65"/>
      <c r="BC1547" s="65"/>
      <c r="BD1547" s="66"/>
      <c r="BE1547" s="67"/>
      <c r="BF1547" s="67"/>
      <c r="BG1547" s="67"/>
      <c r="BH1547" s="73"/>
      <c r="BI1547" s="74"/>
      <c r="BJ1547" s="74"/>
      <c r="BK1547" s="74"/>
      <c r="BL1547" s="68"/>
      <c r="BM1547" s="68"/>
      <c r="BN1547" s="68"/>
      <c r="BO1547" s="68"/>
      <c r="BP1547" s="69"/>
      <c r="BQ1547" s="69"/>
      <c r="BR1547" s="69"/>
      <c r="BS1547" s="69"/>
      <c r="BT1547" s="75"/>
      <c r="BU1547" s="75"/>
      <c r="BV1547" s="75"/>
      <c r="BW1547" s="75"/>
      <c r="BX1547" s="219"/>
      <c r="BY1547" s="264"/>
      <c r="BZ1547" s="264"/>
      <c r="CA1547" s="257"/>
      <c r="CB1547" s="238"/>
      <c r="CC1547" s="238"/>
      <c r="CD1547" s="238"/>
      <c r="CE1547" s="266"/>
      <c r="CF1547" s="49"/>
    </row>
    <row r="1548" spans="1:84" s="62" customFormat="1">
      <c r="A1548" s="49"/>
      <c r="B1548" s="2"/>
      <c r="C1548" s="2"/>
      <c r="D1548" s="49"/>
      <c r="E1548" s="49"/>
      <c r="F1548" s="93"/>
      <c r="G1548" s="85"/>
      <c r="H1548" s="49"/>
      <c r="I1548" s="49"/>
      <c r="J1548" s="2"/>
      <c r="K1548" s="49"/>
      <c r="L1548" s="2"/>
      <c r="M1548" s="72"/>
      <c r="N1548" s="72"/>
      <c r="O1548" s="241"/>
      <c r="P1548" s="54"/>
      <c r="Q1548" s="55"/>
      <c r="R1548" s="55"/>
      <c r="S1548" s="55"/>
      <c r="T1548" s="56"/>
      <c r="U1548" s="57"/>
      <c r="V1548" s="57"/>
      <c r="W1548" s="57"/>
      <c r="X1548" s="58"/>
      <c r="Y1548" s="59"/>
      <c r="Z1548" s="59"/>
      <c r="AA1548" s="59"/>
      <c r="AB1548" s="77"/>
      <c r="AC1548" s="60"/>
      <c r="AD1548" s="60"/>
      <c r="AE1548" s="60"/>
      <c r="AF1548" s="61"/>
      <c r="AG1548" s="61"/>
      <c r="AH1548" s="61"/>
      <c r="AI1548" s="61"/>
      <c r="AJ1548" s="200"/>
      <c r="AK1548" s="201"/>
      <c r="AL1548" s="201"/>
      <c r="AM1548" s="201"/>
      <c r="AO1548" s="63"/>
      <c r="AP1548" s="63"/>
      <c r="AQ1548" s="63"/>
      <c r="AR1548" s="77"/>
      <c r="AS1548" s="60"/>
      <c r="AT1548" s="60"/>
      <c r="AU1548" s="60"/>
      <c r="AV1548" s="78"/>
      <c r="AW1548" s="79"/>
      <c r="AX1548" s="79"/>
      <c r="AY1548" s="79"/>
      <c r="AZ1548" s="64"/>
      <c r="BA1548" s="65"/>
      <c r="BB1548" s="65"/>
      <c r="BC1548" s="65"/>
      <c r="BD1548" s="66"/>
      <c r="BE1548" s="67"/>
      <c r="BF1548" s="67"/>
      <c r="BG1548" s="67"/>
      <c r="BH1548" s="73"/>
      <c r="BI1548" s="74"/>
      <c r="BJ1548" s="74"/>
      <c r="BK1548" s="74"/>
      <c r="BL1548" s="68"/>
      <c r="BM1548" s="68"/>
      <c r="BN1548" s="68"/>
      <c r="BO1548" s="68"/>
      <c r="BP1548" s="69"/>
      <c r="BQ1548" s="69"/>
      <c r="BR1548" s="69"/>
      <c r="BS1548" s="69"/>
      <c r="BT1548" s="75"/>
      <c r="BU1548" s="75"/>
      <c r="BV1548" s="75"/>
      <c r="BW1548" s="75"/>
      <c r="BX1548" s="219"/>
      <c r="BY1548" s="264"/>
      <c r="BZ1548" s="264"/>
      <c r="CA1548" s="257"/>
      <c r="CB1548" s="238"/>
      <c r="CC1548" s="238"/>
      <c r="CD1548" s="238"/>
      <c r="CE1548" s="266"/>
      <c r="CF1548" s="49"/>
    </row>
    <row r="1549" spans="1:84" s="62" customFormat="1">
      <c r="A1549" s="49"/>
      <c r="B1549" s="2"/>
      <c r="C1549" s="2"/>
      <c r="D1549" s="49"/>
      <c r="E1549" s="49"/>
      <c r="F1549" s="93"/>
      <c r="G1549" s="85"/>
      <c r="H1549" s="49"/>
      <c r="I1549" s="49"/>
      <c r="J1549" s="2"/>
      <c r="K1549" s="49"/>
      <c r="L1549" s="2"/>
      <c r="M1549" s="72"/>
      <c r="N1549" s="72"/>
      <c r="O1549" s="241"/>
      <c r="P1549" s="54"/>
      <c r="Q1549" s="55"/>
      <c r="R1549" s="55"/>
      <c r="S1549" s="55"/>
      <c r="T1549" s="56"/>
      <c r="U1549" s="57"/>
      <c r="V1549" s="57"/>
      <c r="W1549" s="57"/>
      <c r="X1549" s="58"/>
      <c r="Y1549" s="59"/>
      <c r="Z1549" s="59"/>
      <c r="AA1549" s="59"/>
      <c r="AB1549" s="77"/>
      <c r="AC1549" s="60"/>
      <c r="AD1549" s="60"/>
      <c r="AE1549" s="60"/>
      <c r="AF1549" s="61"/>
      <c r="AG1549" s="61"/>
      <c r="AH1549" s="61"/>
      <c r="AI1549" s="61"/>
      <c r="AJ1549" s="200"/>
      <c r="AK1549" s="201"/>
      <c r="AL1549" s="201"/>
      <c r="AM1549" s="201"/>
      <c r="AO1549" s="63"/>
      <c r="AP1549" s="63"/>
      <c r="AQ1549" s="63"/>
      <c r="AR1549" s="77"/>
      <c r="AS1549" s="60"/>
      <c r="AT1549" s="60"/>
      <c r="AU1549" s="60"/>
      <c r="AV1549" s="78"/>
      <c r="AW1549" s="79"/>
      <c r="AX1549" s="79"/>
      <c r="AY1549" s="79"/>
      <c r="AZ1549" s="64"/>
      <c r="BA1549" s="65"/>
      <c r="BB1549" s="65"/>
      <c r="BC1549" s="65"/>
      <c r="BD1549" s="66"/>
      <c r="BE1549" s="67"/>
      <c r="BF1549" s="67"/>
      <c r="BG1549" s="67"/>
      <c r="BH1549" s="73"/>
      <c r="BI1549" s="74"/>
      <c r="BJ1549" s="74"/>
      <c r="BK1549" s="74"/>
      <c r="BL1549" s="68"/>
      <c r="BM1549" s="68"/>
      <c r="BN1549" s="68"/>
      <c r="BO1549" s="68"/>
      <c r="BP1549" s="69"/>
      <c r="BQ1549" s="69"/>
      <c r="BR1549" s="69"/>
      <c r="BS1549" s="69"/>
      <c r="BT1549" s="75"/>
      <c r="BU1549" s="75"/>
      <c r="BV1549" s="75"/>
      <c r="BW1549" s="75"/>
      <c r="BX1549" s="219"/>
      <c r="BY1549" s="264"/>
      <c r="BZ1549" s="264"/>
      <c r="CA1549" s="257"/>
      <c r="CB1549" s="238"/>
      <c r="CC1549" s="238"/>
      <c r="CD1549" s="238"/>
      <c r="CE1549" s="266"/>
      <c r="CF1549" s="49"/>
    </row>
    <row r="1550" spans="1:84" s="62" customFormat="1">
      <c r="A1550" s="49"/>
      <c r="B1550" s="2"/>
      <c r="C1550" s="2"/>
      <c r="D1550" s="49"/>
      <c r="E1550" s="49"/>
      <c r="F1550" s="93"/>
      <c r="G1550" s="85"/>
      <c r="H1550" s="49"/>
      <c r="I1550" s="49"/>
      <c r="J1550" s="2"/>
      <c r="K1550" s="49"/>
      <c r="L1550" s="2"/>
      <c r="M1550" s="72"/>
      <c r="N1550" s="72"/>
      <c r="O1550" s="241"/>
      <c r="P1550" s="54"/>
      <c r="Q1550" s="55"/>
      <c r="R1550" s="55"/>
      <c r="S1550" s="55"/>
      <c r="T1550" s="56"/>
      <c r="U1550" s="57"/>
      <c r="V1550" s="57"/>
      <c r="W1550" s="57"/>
      <c r="X1550" s="58"/>
      <c r="Y1550" s="59"/>
      <c r="Z1550" s="59"/>
      <c r="AA1550" s="59"/>
      <c r="AB1550" s="77"/>
      <c r="AC1550" s="60"/>
      <c r="AD1550" s="60"/>
      <c r="AE1550" s="60"/>
      <c r="AF1550" s="61"/>
      <c r="AG1550" s="61"/>
      <c r="AH1550" s="61"/>
      <c r="AI1550" s="61"/>
      <c r="AJ1550" s="200"/>
      <c r="AK1550" s="201"/>
      <c r="AL1550" s="201"/>
      <c r="AM1550" s="201"/>
      <c r="AO1550" s="63"/>
      <c r="AP1550" s="63"/>
      <c r="AQ1550" s="63"/>
      <c r="AR1550" s="77"/>
      <c r="AS1550" s="60"/>
      <c r="AT1550" s="60"/>
      <c r="AU1550" s="60"/>
      <c r="AV1550" s="78"/>
      <c r="AW1550" s="79"/>
      <c r="AX1550" s="79"/>
      <c r="AY1550" s="79"/>
      <c r="AZ1550" s="64"/>
      <c r="BA1550" s="65"/>
      <c r="BB1550" s="65"/>
      <c r="BC1550" s="65"/>
      <c r="BD1550" s="66"/>
      <c r="BE1550" s="67"/>
      <c r="BF1550" s="67"/>
      <c r="BG1550" s="67"/>
      <c r="BH1550" s="73"/>
      <c r="BI1550" s="74"/>
      <c r="BJ1550" s="74"/>
      <c r="BK1550" s="74"/>
      <c r="BL1550" s="68"/>
      <c r="BM1550" s="68"/>
      <c r="BN1550" s="68"/>
      <c r="BO1550" s="68"/>
      <c r="BP1550" s="69"/>
      <c r="BQ1550" s="69"/>
      <c r="BR1550" s="69"/>
      <c r="BS1550" s="69"/>
      <c r="BT1550" s="75"/>
      <c r="BU1550" s="75"/>
      <c r="BV1550" s="75"/>
      <c r="BW1550" s="75"/>
      <c r="BX1550" s="219"/>
      <c r="BY1550" s="264"/>
      <c r="BZ1550" s="264"/>
      <c r="CA1550" s="257"/>
      <c r="CB1550" s="238"/>
      <c r="CC1550" s="238"/>
      <c r="CD1550" s="238"/>
      <c r="CE1550" s="266"/>
      <c r="CF1550" s="49"/>
    </row>
    <row r="1551" spans="1:84" s="62" customFormat="1">
      <c r="A1551" s="49"/>
      <c r="B1551" s="2"/>
      <c r="C1551" s="2"/>
      <c r="D1551" s="49"/>
      <c r="E1551" s="49"/>
      <c r="F1551" s="93"/>
      <c r="G1551" s="85"/>
      <c r="H1551" s="49"/>
      <c r="I1551" s="49"/>
      <c r="J1551" s="2"/>
      <c r="K1551" s="49"/>
      <c r="L1551" s="2"/>
      <c r="M1551" s="72"/>
      <c r="N1551" s="72"/>
      <c r="O1551" s="241"/>
      <c r="P1551" s="54"/>
      <c r="Q1551" s="55"/>
      <c r="R1551" s="55"/>
      <c r="S1551" s="55"/>
      <c r="T1551" s="56"/>
      <c r="U1551" s="57"/>
      <c r="V1551" s="57"/>
      <c r="W1551" s="57"/>
      <c r="X1551" s="58"/>
      <c r="Y1551" s="59"/>
      <c r="Z1551" s="59"/>
      <c r="AA1551" s="59"/>
      <c r="AB1551" s="77"/>
      <c r="AC1551" s="60"/>
      <c r="AD1551" s="60"/>
      <c r="AE1551" s="60"/>
      <c r="AF1551" s="61"/>
      <c r="AG1551" s="61"/>
      <c r="AH1551" s="61"/>
      <c r="AI1551" s="61"/>
      <c r="AJ1551" s="200"/>
      <c r="AK1551" s="201"/>
      <c r="AL1551" s="201"/>
      <c r="AM1551" s="201"/>
      <c r="AO1551" s="63"/>
      <c r="AP1551" s="63"/>
      <c r="AQ1551" s="63"/>
      <c r="AR1551" s="77"/>
      <c r="AS1551" s="60"/>
      <c r="AT1551" s="60"/>
      <c r="AU1551" s="60"/>
      <c r="AV1551" s="78"/>
      <c r="AW1551" s="79"/>
      <c r="AX1551" s="79"/>
      <c r="AY1551" s="79"/>
      <c r="AZ1551" s="64"/>
      <c r="BA1551" s="65"/>
      <c r="BB1551" s="65"/>
      <c r="BC1551" s="65"/>
      <c r="BD1551" s="66"/>
      <c r="BE1551" s="67"/>
      <c r="BF1551" s="67"/>
      <c r="BG1551" s="67"/>
      <c r="BH1551" s="73"/>
      <c r="BI1551" s="74"/>
      <c r="BJ1551" s="74"/>
      <c r="BK1551" s="74"/>
      <c r="BL1551" s="68"/>
      <c r="BM1551" s="68"/>
      <c r="BN1551" s="68"/>
      <c r="BO1551" s="68"/>
      <c r="BP1551" s="69"/>
      <c r="BQ1551" s="69"/>
      <c r="BR1551" s="69"/>
      <c r="BS1551" s="69"/>
      <c r="BT1551" s="75"/>
      <c r="BU1551" s="75"/>
      <c r="BV1551" s="75"/>
      <c r="BW1551" s="75"/>
      <c r="BX1551" s="219"/>
      <c r="BY1551" s="264"/>
      <c r="BZ1551" s="264"/>
      <c r="CA1551" s="257"/>
      <c r="CB1551" s="238"/>
      <c r="CC1551" s="238"/>
      <c r="CD1551" s="238"/>
      <c r="CE1551" s="266"/>
      <c r="CF1551" s="49"/>
    </row>
    <row r="1552" spans="1:84" s="62" customFormat="1">
      <c r="A1552" s="49"/>
      <c r="B1552" s="2"/>
      <c r="C1552" s="2"/>
      <c r="D1552" s="49"/>
      <c r="E1552" s="49"/>
      <c r="F1552" s="93"/>
      <c r="G1552" s="85"/>
      <c r="H1552" s="49"/>
      <c r="I1552" s="49"/>
      <c r="J1552" s="2"/>
      <c r="K1552" s="49"/>
      <c r="L1552" s="2"/>
      <c r="M1552" s="72"/>
      <c r="N1552" s="72"/>
      <c r="O1552" s="241"/>
      <c r="P1552" s="54"/>
      <c r="Q1552" s="55"/>
      <c r="R1552" s="55"/>
      <c r="S1552" s="55"/>
      <c r="T1552" s="56"/>
      <c r="U1552" s="57"/>
      <c r="V1552" s="57"/>
      <c r="W1552" s="57"/>
      <c r="X1552" s="58"/>
      <c r="Y1552" s="59"/>
      <c r="Z1552" s="59"/>
      <c r="AA1552" s="59"/>
      <c r="AB1552" s="77"/>
      <c r="AC1552" s="60"/>
      <c r="AD1552" s="60"/>
      <c r="AE1552" s="60"/>
      <c r="AF1552" s="61"/>
      <c r="AG1552" s="61"/>
      <c r="AH1552" s="61"/>
      <c r="AI1552" s="61"/>
      <c r="AJ1552" s="200"/>
      <c r="AK1552" s="201"/>
      <c r="AL1552" s="201"/>
      <c r="AM1552" s="201"/>
      <c r="AO1552" s="63"/>
      <c r="AP1552" s="63"/>
      <c r="AQ1552" s="63"/>
      <c r="AR1552" s="77"/>
      <c r="AS1552" s="60"/>
      <c r="AT1552" s="60"/>
      <c r="AU1552" s="60"/>
      <c r="AV1552" s="78"/>
      <c r="AW1552" s="79"/>
      <c r="AX1552" s="79"/>
      <c r="AY1552" s="79"/>
      <c r="AZ1552" s="64"/>
      <c r="BA1552" s="65"/>
      <c r="BB1552" s="65"/>
      <c r="BC1552" s="65"/>
      <c r="BD1552" s="66"/>
      <c r="BE1552" s="67"/>
      <c r="BF1552" s="67"/>
      <c r="BG1552" s="67"/>
      <c r="BH1552" s="73"/>
      <c r="BI1552" s="74"/>
      <c r="BJ1552" s="74"/>
      <c r="BK1552" s="74"/>
      <c r="BL1552" s="68"/>
      <c r="BM1552" s="68"/>
      <c r="BN1552" s="68"/>
      <c r="BO1552" s="68"/>
      <c r="BP1552" s="69"/>
      <c r="BQ1552" s="69"/>
      <c r="BR1552" s="69"/>
      <c r="BS1552" s="69"/>
      <c r="BT1552" s="75"/>
      <c r="BU1552" s="75"/>
      <c r="BV1552" s="75"/>
      <c r="BW1552" s="75"/>
      <c r="BX1552" s="219"/>
      <c r="BY1552" s="264"/>
      <c r="BZ1552" s="264"/>
      <c r="CA1552" s="257"/>
      <c r="CB1552" s="238"/>
      <c r="CC1552" s="238"/>
      <c r="CD1552" s="238"/>
      <c r="CE1552" s="266"/>
      <c r="CF1552" s="49"/>
    </row>
    <row r="1553" spans="1:84" s="62" customFormat="1">
      <c r="A1553" s="49"/>
      <c r="B1553" s="2"/>
      <c r="C1553" s="2"/>
      <c r="D1553" s="49"/>
      <c r="E1553" s="49"/>
      <c r="F1553" s="93"/>
      <c r="G1553" s="85"/>
      <c r="H1553" s="49"/>
      <c r="I1553" s="49"/>
      <c r="J1553" s="2"/>
      <c r="K1553" s="49"/>
      <c r="L1553" s="2"/>
      <c r="M1553" s="72"/>
      <c r="N1553" s="72"/>
      <c r="O1553" s="241"/>
      <c r="P1553" s="54"/>
      <c r="Q1553" s="55"/>
      <c r="R1553" s="55"/>
      <c r="S1553" s="55"/>
      <c r="T1553" s="56"/>
      <c r="U1553" s="57"/>
      <c r="V1553" s="57"/>
      <c r="W1553" s="57"/>
      <c r="X1553" s="58"/>
      <c r="Y1553" s="59"/>
      <c r="Z1553" s="59"/>
      <c r="AA1553" s="59"/>
      <c r="AB1553" s="77"/>
      <c r="AC1553" s="60"/>
      <c r="AD1553" s="60"/>
      <c r="AE1553" s="60"/>
      <c r="AF1553" s="61"/>
      <c r="AG1553" s="61"/>
      <c r="AH1553" s="61"/>
      <c r="AI1553" s="61"/>
      <c r="AJ1553" s="200"/>
      <c r="AK1553" s="201"/>
      <c r="AL1553" s="201"/>
      <c r="AM1553" s="201"/>
      <c r="AO1553" s="63"/>
      <c r="AP1553" s="63"/>
      <c r="AQ1553" s="63"/>
      <c r="AR1553" s="77"/>
      <c r="AS1553" s="60"/>
      <c r="AT1553" s="60"/>
      <c r="AU1553" s="60"/>
      <c r="AV1553" s="78"/>
      <c r="AW1553" s="79"/>
      <c r="AX1553" s="79"/>
      <c r="AY1553" s="79"/>
      <c r="AZ1553" s="64"/>
      <c r="BA1553" s="65"/>
      <c r="BB1553" s="65"/>
      <c r="BC1553" s="65"/>
      <c r="BD1553" s="66"/>
      <c r="BE1553" s="67"/>
      <c r="BF1553" s="67"/>
      <c r="BG1553" s="67"/>
      <c r="BH1553" s="73"/>
      <c r="BI1553" s="74"/>
      <c r="BJ1553" s="74"/>
      <c r="BK1553" s="74"/>
      <c r="BL1553" s="68"/>
      <c r="BM1553" s="68"/>
      <c r="BN1553" s="68"/>
      <c r="BO1553" s="68"/>
      <c r="BP1553" s="69"/>
      <c r="BQ1553" s="69"/>
      <c r="BR1553" s="69"/>
      <c r="BS1553" s="69"/>
      <c r="BT1553" s="75"/>
      <c r="BU1553" s="75"/>
      <c r="BV1553" s="75"/>
      <c r="BW1553" s="75"/>
      <c r="BX1553" s="219"/>
      <c r="BY1553" s="264"/>
      <c r="BZ1553" s="264"/>
      <c r="CA1553" s="257"/>
      <c r="CB1553" s="238"/>
      <c r="CC1553" s="238"/>
      <c r="CD1553" s="238"/>
      <c r="CE1553" s="266"/>
      <c r="CF1553" s="49"/>
    </row>
    <row r="1554" spans="1:84" s="62" customFormat="1">
      <c r="A1554" s="49"/>
      <c r="B1554" s="2"/>
      <c r="C1554" s="2"/>
      <c r="D1554" s="49"/>
      <c r="E1554" s="49"/>
      <c r="F1554" s="93"/>
      <c r="G1554" s="85"/>
      <c r="H1554" s="49"/>
      <c r="I1554" s="49"/>
      <c r="J1554" s="2"/>
      <c r="K1554" s="49"/>
      <c r="L1554" s="2"/>
      <c r="M1554" s="72"/>
      <c r="N1554" s="72"/>
      <c r="O1554" s="241"/>
      <c r="P1554" s="54"/>
      <c r="Q1554" s="55"/>
      <c r="R1554" s="55"/>
      <c r="S1554" s="55"/>
      <c r="T1554" s="56"/>
      <c r="U1554" s="57"/>
      <c r="V1554" s="57"/>
      <c r="W1554" s="57"/>
      <c r="X1554" s="58"/>
      <c r="Y1554" s="59"/>
      <c r="Z1554" s="59"/>
      <c r="AA1554" s="59"/>
      <c r="AB1554" s="77"/>
      <c r="AC1554" s="60"/>
      <c r="AD1554" s="60"/>
      <c r="AE1554" s="60"/>
      <c r="AF1554" s="61"/>
      <c r="AG1554" s="61"/>
      <c r="AH1554" s="61"/>
      <c r="AI1554" s="61"/>
      <c r="AJ1554" s="200"/>
      <c r="AK1554" s="201"/>
      <c r="AL1554" s="201"/>
      <c r="AM1554" s="201"/>
      <c r="AO1554" s="63"/>
      <c r="AP1554" s="63"/>
      <c r="AQ1554" s="63"/>
      <c r="AR1554" s="77"/>
      <c r="AS1554" s="60"/>
      <c r="AT1554" s="60"/>
      <c r="AU1554" s="60"/>
      <c r="AV1554" s="78"/>
      <c r="AW1554" s="79"/>
      <c r="AX1554" s="79"/>
      <c r="AY1554" s="79"/>
      <c r="AZ1554" s="64"/>
      <c r="BA1554" s="65"/>
      <c r="BB1554" s="65"/>
      <c r="BC1554" s="65"/>
      <c r="BD1554" s="66"/>
      <c r="BE1554" s="67"/>
      <c r="BF1554" s="67"/>
      <c r="BG1554" s="67"/>
      <c r="BH1554" s="73"/>
      <c r="BI1554" s="74"/>
      <c r="BJ1554" s="74"/>
      <c r="BK1554" s="74"/>
      <c r="BL1554" s="68"/>
      <c r="BM1554" s="68"/>
      <c r="BN1554" s="68"/>
      <c r="BO1554" s="68"/>
      <c r="BP1554" s="69"/>
      <c r="BQ1554" s="69"/>
      <c r="BR1554" s="69"/>
      <c r="BS1554" s="69"/>
      <c r="BT1554" s="75"/>
      <c r="BU1554" s="75"/>
      <c r="BV1554" s="75"/>
      <c r="BW1554" s="75"/>
      <c r="BX1554" s="219"/>
      <c r="BY1554" s="264"/>
      <c r="BZ1554" s="264"/>
      <c r="CA1554" s="257"/>
      <c r="CB1554" s="238"/>
      <c r="CC1554" s="238"/>
      <c r="CD1554" s="238"/>
      <c r="CE1554" s="266"/>
      <c r="CF1554" s="49"/>
    </row>
    <row r="1555" spans="1:84" s="62" customFormat="1">
      <c r="A1555" s="49"/>
      <c r="B1555" s="2"/>
      <c r="C1555" s="2"/>
      <c r="D1555" s="49"/>
      <c r="E1555" s="49"/>
      <c r="F1555" s="93"/>
      <c r="G1555" s="85"/>
      <c r="H1555" s="49"/>
      <c r="I1555" s="49"/>
      <c r="J1555" s="2"/>
      <c r="K1555" s="49"/>
      <c r="L1555" s="2"/>
      <c r="M1555" s="72"/>
      <c r="N1555" s="72"/>
      <c r="O1555" s="241"/>
      <c r="P1555" s="54"/>
      <c r="Q1555" s="55"/>
      <c r="R1555" s="55"/>
      <c r="S1555" s="55"/>
      <c r="T1555" s="56"/>
      <c r="U1555" s="57"/>
      <c r="V1555" s="57"/>
      <c r="W1555" s="57"/>
      <c r="X1555" s="58"/>
      <c r="Y1555" s="59"/>
      <c r="Z1555" s="59"/>
      <c r="AA1555" s="59"/>
      <c r="AB1555" s="77"/>
      <c r="AC1555" s="60"/>
      <c r="AD1555" s="60"/>
      <c r="AE1555" s="60"/>
      <c r="AF1555" s="61"/>
      <c r="AG1555" s="61"/>
      <c r="AH1555" s="61"/>
      <c r="AI1555" s="61"/>
      <c r="AJ1555" s="200"/>
      <c r="AK1555" s="201"/>
      <c r="AL1555" s="201"/>
      <c r="AM1555" s="201"/>
      <c r="AO1555" s="63"/>
      <c r="AP1555" s="63"/>
      <c r="AQ1555" s="63"/>
      <c r="AR1555" s="77"/>
      <c r="AS1555" s="60"/>
      <c r="AT1555" s="60"/>
      <c r="AU1555" s="60"/>
      <c r="AV1555" s="78"/>
      <c r="AW1555" s="79"/>
      <c r="AX1555" s="79"/>
      <c r="AY1555" s="79"/>
      <c r="AZ1555" s="64"/>
      <c r="BA1555" s="65"/>
      <c r="BB1555" s="65"/>
      <c r="BC1555" s="65"/>
      <c r="BD1555" s="66"/>
      <c r="BE1555" s="67"/>
      <c r="BF1555" s="67"/>
      <c r="BG1555" s="67"/>
      <c r="BH1555" s="73"/>
      <c r="BI1555" s="74"/>
      <c r="BJ1555" s="74"/>
      <c r="BK1555" s="74"/>
      <c r="BL1555" s="68"/>
      <c r="BM1555" s="68"/>
      <c r="BN1555" s="68"/>
      <c r="BO1555" s="68"/>
      <c r="BP1555" s="69"/>
      <c r="BQ1555" s="69"/>
      <c r="BR1555" s="69"/>
      <c r="BS1555" s="69"/>
      <c r="BT1555" s="75"/>
      <c r="BU1555" s="75"/>
      <c r="BV1555" s="75"/>
      <c r="BW1555" s="75"/>
      <c r="BX1555" s="219"/>
      <c r="BY1555" s="264"/>
      <c r="BZ1555" s="264"/>
      <c r="CA1555" s="257"/>
      <c r="CB1555" s="238"/>
      <c r="CC1555" s="238"/>
      <c r="CD1555" s="238"/>
      <c r="CE1555" s="266"/>
      <c r="CF1555" s="49"/>
    </row>
    <row r="1556" spans="1:84" s="62" customFormat="1">
      <c r="A1556" s="49"/>
      <c r="B1556" s="2"/>
      <c r="C1556" s="2"/>
      <c r="D1556" s="49"/>
      <c r="E1556" s="49"/>
      <c r="F1556" s="93"/>
      <c r="G1556" s="85"/>
      <c r="H1556" s="49"/>
      <c r="I1556" s="49"/>
      <c r="J1556" s="2"/>
      <c r="K1556" s="49"/>
      <c r="L1556" s="2"/>
      <c r="M1556" s="72"/>
      <c r="N1556" s="72"/>
      <c r="O1556" s="241"/>
      <c r="P1556" s="54"/>
      <c r="Q1556" s="55"/>
      <c r="R1556" s="55"/>
      <c r="S1556" s="55"/>
      <c r="T1556" s="56"/>
      <c r="U1556" s="57"/>
      <c r="V1556" s="57"/>
      <c r="W1556" s="57"/>
      <c r="X1556" s="58"/>
      <c r="Y1556" s="59"/>
      <c r="Z1556" s="59"/>
      <c r="AA1556" s="59"/>
      <c r="AB1556" s="77"/>
      <c r="AC1556" s="60"/>
      <c r="AD1556" s="60"/>
      <c r="AE1556" s="60"/>
      <c r="AF1556" s="61"/>
      <c r="AG1556" s="61"/>
      <c r="AH1556" s="61"/>
      <c r="AI1556" s="61"/>
      <c r="AJ1556" s="200"/>
      <c r="AK1556" s="201"/>
      <c r="AL1556" s="201"/>
      <c r="AM1556" s="201"/>
      <c r="AO1556" s="63"/>
      <c r="AP1556" s="63"/>
      <c r="AQ1556" s="63"/>
      <c r="AR1556" s="77"/>
      <c r="AS1556" s="60"/>
      <c r="AT1556" s="60"/>
      <c r="AU1556" s="60"/>
      <c r="AV1556" s="78"/>
      <c r="AW1556" s="79"/>
      <c r="AX1556" s="79"/>
      <c r="AY1556" s="79"/>
      <c r="AZ1556" s="64"/>
      <c r="BA1556" s="65"/>
      <c r="BB1556" s="65"/>
      <c r="BC1556" s="65"/>
      <c r="BD1556" s="66"/>
      <c r="BE1556" s="67"/>
      <c r="BF1556" s="67"/>
      <c r="BG1556" s="67"/>
      <c r="BH1556" s="73"/>
      <c r="BI1556" s="74"/>
      <c r="BJ1556" s="74"/>
      <c r="BK1556" s="74"/>
      <c r="BL1556" s="68"/>
      <c r="BM1556" s="68"/>
      <c r="BN1556" s="68"/>
      <c r="BO1556" s="68"/>
      <c r="BP1556" s="69"/>
      <c r="BQ1556" s="69"/>
      <c r="BR1556" s="69"/>
      <c r="BS1556" s="69"/>
      <c r="BT1556" s="75"/>
      <c r="BU1556" s="75"/>
      <c r="BV1556" s="75"/>
      <c r="BW1556" s="75"/>
      <c r="BX1556" s="219"/>
      <c r="BY1556" s="264"/>
      <c r="BZ1556" s="264"/>
      <c r="CA1556" s="257"/>
      <c r="CB1556" s="238"/>
      <c r="CC1556" s="238"/>
      <c r="CD1556" s="238"/>
      <c r="CE1556" s="266"/>
      <c r="CF1556" s="49"/>
    </row>
    <row r="1557" spans="1:84" s="62" customFormat="1">
      <c r="A1557" s="49"/>
      <c r="B1557" s="2"/>
      <c r="C1557" s="2"/>
      <c r="D1557" s="49"/>
      <c r="E1557" s="49"/>
      <c r="F1557" s="93"/>
      <c r="G1557" s="85"/>
      <c r="H1557" s="49"/>
      <c r="I1557" s="49"/>
      <c r="J1557" s="2"/>
      <c r="K1557" s="49"/>
      <c r="L1557" s="2"/>
      <c r="M1557" s="72"/>
      <c r="N1557" s="72"/>
      <c r="O1557" s="241"/>
      <c r="P1557" s="54"/>
      <c r="Q1557" s="55"/>
      <c r="R1557" s="55"/>
      <c r="S1557" s="55"/>
      <c r="T1557" s="56"/>
      <c r="U1557" s="57"/>
      <c r="V1557" s="57"/>
      <c r="W1557" s="57"/>
      <c r="X1557" s="58"/>
      <c r="Y1557" s="59"/>
      <c r="Z1557" s="59"/>
      <c r="AA1557" s="59"/>
      <c r="AB1557" s="77"/>
      <c r="AC1557" s="60"/>
      <c r="AD1557" s="60"/>
      <c r="AE1557" s="60"/>
      <c r="AF1557" s="61"/>
      <c r="AG1557" s="61"/>
      <c r="AH1557" s="61"/>
      <c r="AI1557" s="61"/>
      <c r="AJ1557" s="200"/>
      <c r="AK1557" s="201"/>
      <c r="AL1557" s="201"/>
      <c r="AM1557" s="201"/>
      <c r="AO1557" s="63"/>
      <c r="AP1557" s="63"/>
      <c r="AQ1557" s="63"/>
      <c r="AR1557" s="77"/>
      <c r="AS1557" s="60"/>
      <c r="AT1557" s="60"/>
      <c r="AU1557" s="60"/>
      <c r="AV1557" s="78"/>
      <c r="AW1557" s="79"/>
      <c r="AX1557" s="79"/>
      <c r="AY1557" s="79"/>
      <c r="AZ1557" s="64"/>
      <c r="BA1557" s="65"/>
      <c r="BB1557" s="65"/>
      <c r="BC1557" s="65"/>
      <c r="BD1557" s="66"/>
      <c r="BE1557" s="67"/>
      <c r="BF1557" s="67"/>
      <c r="BG1557" s="67"/>
      <c r="BH1557" s="73"/>
      <c r="BI1557" s="74"/>
      <c r="BJ1557" s="74"/>
      <c r="BK1557" s="74"/>
      <c r="BL1557" s="68"/>
      <c r="BM1557" s="68"/>
      <c r="BN1557" s="68"/>
      <c r="BO1557" s="68"/>
      <c r="BP1557" s="69"/>
      <c r="BQ1557" s="69"/>
      <c r="BR1557" s="69"/>
      <c r="BS1557" s="69"/>
      <c r="BT1557" s="75"/>
      <c r="BU1557" s="75"/>
      <c r="BV1557" s="75"/>
      <c r="BW1557" s="75"/>
      <c r="BX1557" s="219"/>
      <c r="BY1557" s="264"/>
      <c r="BZ1557" s="264"/>
      <c r="CA1557" s="257"/>
      <c r="CB1557" s="238"/>
      <c r="CC1557" s="238"/>
      <c r="CD1557" s="238"/>
      <c r="CE1557" s="266"/>
      <c r="CF1557" s="49"/>
    </row>
    <row r="1558" spans="1:84" s="62" customFormat="1">
      <c r="A1558" s="49"/>
      <c r="B1558" s="2"/>
      <c r="C1558" s="2"/>
      <c r="D1558" s="49"/>
      <c r="E1558" s="49"/>
      <c r="F1558" s="93"/>
      <c r="G1558" s="85"/>
      <c r="H1558" s="49"/>
      <c r="I1558" s="49"/>
      <c r="J1558" s="2"/>
      <c r="K1558" s="49"/>
      <c r="L1558" s="2"/>
      <c r="M1558" s="72"/>
      <c r="N1558" s="72"/>
      <c r="O1558" s="241"/>
      <c r="P1558" s="54"/>
      <c r="Q1558" s="55"/>
      <c r="R1558" s="55"/>
      <c r="S1558" s="55"/>
      <c r="T1558" s="56"/>
      <c r="U1558" s="57"/>
      <c r="V1558" s="57"/>
      <c r="W1558" s="57"/>
      <c r="X1558" s="58"/>
      <c r="Y1558" s="59"/>
      <c r="Z1558" s="59"/>
      <c r="AA1558" s="59"/>
      <c r="AB1558" s="77"/>
      <c r="AC1558" s="60"/>
      <c r="AD1558" s="60"/>
      <c r="AE1558" s="60"/>
      <c r="AF1558" s="61"/>
      <c r="AG1558" s="61"/>
      <c r="AH1558" s="61"/>
      <c r="AI1558" s="61"/>
      <c r="AJ1558" s="200"/>
      <c r="AK1558" s="201"/>
      <c r="AL1558" s="201"/>
      <c r="AM1558" s="201"/>
      <c r="AO1558" s="63"/>
      <c r="AP1558" s="63"/>
      <c r="AQ1558" s="63"/>
      <c r="AR1558" s="77"/>
      <c r="AS1558" s="60"/>
      <c r="AT1558" s="60"/>
      <c r="AU1558" s="60"/>
      <c r="AV1558" s="78"/>
      <c r="AW1558" s="79"/>
      <c r="AX1558" s="79"/>
      <c r="AY1558" s="79"/>
      <c r="AZ1558" s="64"/>
      <c r="BA1558" s="65"/>
      <c r="BB1558" s="65"/>
      <c r="BC1558" s="65"/>
      <c r="BD1558" s="66"/>
      <c r="BE1558" s="67"/>
      <c r="BF1558" s="67"/>
      <c r="BG1558" s="67"/>
      <c r="BH1558" s="73"/>
      <c r="BI1558" s="74"/>
      <c r="BJ1558" s="74"/>
      <c r="BK1558" s="74"/>
      <c r="BL1558" s="68"/>
      <c r="BM1558" s="68"/>
      <c r="BN1558" s="68"/>
      <c r="BO1558" s="68"/>
      <c r="BP1558" s="69"/>
      <c r="BQ1558" s="69"/>
      <c r="BR1558" s="69"/>
      <c r="BS1558" s="69"/>
      <c r="BT1558" s="75"/>
      <c r="BU1558" s="75"/>
      <c r="BV1558" s="75"/>
      <c r="BW1558" s="75"/>
      <c r="BX1558" s="219"/>
      <c r="BY1558" s="264"/>
      <c r="BZ1558" s="264"/>
      <c r="CA1558" s="257"/>
      <c r="CB1558" s="238"/>
      <c r="CC1558" s="238"/>
      <c r="CD1558" s="238"/>
      <c r="CE1558" s="266"/>
      <c r="CF1558" s="49"/>
    </row>
    <row r="1559" spans="1:84" s="62" customFormat="1">
      <c r="A1559" s="49"/>
      <c r="B1559" s="2"/>
      <c r="C1559" s="2"/>
      <c r="D1559" s="49"/>
      <c r="E1559" s="49"/>
      <c r="F1559" s="93"/>
      <c r="G1559" s="85"/>
      <c r="H1559" s="49"/>
      <c r="I1559" s="49"/>
      <c r="J1559" s="2"/>
      <c r="K1559" s="49"/>
      <c r="L1559" s="2"/>
      <c r="M1559" s="72"/>
      <c r="N1559" s="72"/>
      <c r="O1559" s="241"/>
      <c r="P1559" s="54"/>
      <c r="Q1559" s="55"/>
      <c r="R1559" s="55"/>
      <c r="S1559" s="55"/>
      <c r="T1559" s="56"/>
      <c r="U1559" s="57"/>
      <c r="V1559" s="57"/>
      <c r="W1559" s="57"/>
      <c r="X1559" s="58"/>
      <c r="Y1559" s="59"/>
      <c r="Z1559" s="59"/>
      <c r="AA1559" s="59"/>
      <c r="AB1559" s="77"/>
      <c r="AC1559" s="60"/>
      <c r="AD1559" s="60"/>
      <c r="AE1559" s="60"/>
      <c r="AF1559" s="61"/>
      <c r="AG1559" s="61"/>
      <c r="AH1559" s="61"/>
      <c r="AI1559" s="61"/>
      <c r="AJ1559" s="200"/>
      <c r="AK1559" s="201"/>
      <c r="AL1559" s="201"/>
      <c r="AM1559" s="201"/>
      <c r="AO1559" s="63"/>
      <c r="AP1559" s="63"/>
      <c r="AQ1559" s="63"/>
      <c r="AR1559" s="77"/>
      <c r="AS1559" s="60"/>
      <c r="AT1559" s="60"/>
      <c r="AU1559" s="60"/>
      <c r="AV1559" s="78"/>
      <c r="AW1559" s="79"/>
      <c r="AX1559" s="79"/>
      <c r="AY1559" s="79"/>
      <c r="AZ1559" s="64"/>
      <c r="BA1559" s="65"/>
      <c r="BB1559" s="65"/>
      <c r="BC1559" s="65"/>
      <c r="BD1559" s="66"/>
      <c r="BE1559" s="67"/>
      <c r="BF1559" s="67"/>
      <c r="BG1559" s="67"/>
      <c r="BH1559" s="73"/>
      <c r="BI1559" s="74"/>
      <c r="BJ1559" s="74"/>
      <c r="BK1559" s="74"/>
      <c r="BL1559" s="68"/>
      <c r="BM1559" s="68"/>
      <c r="BN1559" s="68"/>
      <c r="BO1559" s="68"/>
      <c r="BP1559" s="69"/>
      <c r="BQ1559" s="69"/>
      <c r="BR1559" s="69"/>
      <c r="BS1559" s="69"/>
      <c r="BT1559" s="75"/>
      <c r="BU1559" s="75"/>
      <c r="BV1559" s="75"/>
      <c r="BW1559" s="75"/>
      <c r="BX1559" s="219"/>
      <c r="BY1559" s="264"/>
      <c r="BZ1559" s="264"/>
      <c r="CA1559" s="257"/>
      <c r="CB1559" s="238"/>
      <c r="CC1559" s="238"/>
      <c r="CD1559" s="238"/>
      <c r="CE1559" s="266"/>
      <c r="CF1559" s="49"/>
    </row>
    <row r="1560" spans="1:84" s="62" customFormat="1">
      <c r="A1560" s="49"/>
      <c r="B1560" s="2"/>
      <c r="C1560" s="2"/>
      <c r="D1560" s="49"/>
      <c r="E1560" s="49"/>
      <c r="F1560" s="93"/>
      <c r="G1560" s="85"/>
      <c r="H1560" s="49"/>
      <c r="I1560" s="49"/>
      <c r="J1560" s="2"/>
      <c r="K1560" s="49"/>
      <c r="L1560" s="2"/>
      <c r="M1560" s="72"/>
      <c r="N1560" s="72"/>
      <c r="O1560" s="241"/>
      <c r="P1560" s="54"/>
      <c r="Q1560" s="55"/>
      <c r="R1560" s="55"/>
      <c r="S1560" s="55"/>
      <c r="T1560" s="56"/>
      <c r="U1560" s="57"/>
      <c r="V1560" s="57"/>
      <c r="W1560" s="57"/>
      <c r="X1560" s="58"/>
      <c r="Y1560" s="59"/>
      <c r="Z1560" s="59"/>
      <c r="AA1560" s="59"/>
      <c r="AB1560" s="77"/>
      <c r="AC1560" s="60"/>
      <c r="AD1560" s="60"/>
      <c r="AE1560" s="60"/>
      <c r="AF1560" s="61"/>
      <c r="AG1560" s="61"/>
      <c r="AH1560" s="61"/>
      <c r="AI1560" s="61"/>
      <c r="AJ1560" s="200"/>
      <c r="AK1560" s="201"/>
      <c r="AL1560" s="201"/>
      <c r="AM1560" s="201"/>
      <c r="AO1560" s="63"/>
      <c r="AP1560" s="63"/>
      <c r="AQ1560" s="63"/>
      <c r="AR1560" s="77"/>
      <c r="AS1560" s="60"/>
      <c r="AT1560" s="60"/>
      <c r="AU1560" s="60"/>
      <c r="AV1560" s="78"/>
      <c r="AW1560" s="79"/>
      <c r="AX1560" s="79"/>
      <c r="AY1560" s="79"/>
      <c r="AZ1560" s="64"/>
      <c r="BA1560" s="65"/>
      <c r="BB1560" s="65"/>
      <c r="BC1560" s="65"/>
      <c r="BD1560" s="66"/>
      <c r="BE1560" s="67"/>
      <c r="BF1560" s="67"/>
      <c r="BG1560" s="67"/>
      <c r="BH1560" s="73"/>
      <c r="BI1560" s="74"/>
      <c r="BJ1560" s="74"/>
      <c r="BK1560" s="74"/>
      <c r="BL1560" s="68"/>
      <c r="BM1560" s="68"/>
      <c r="BN1560" s="68"/>
      <c r="BO1560" s="68"/>
      <c r="BP1560" s="69"/>
      <c r="BQ1560" s="69"/>
      <c r="BR1560" s="69"/>
      <c r="BS1560" s="69"/>
      <c r="BT1560" s="75"/>
      <c r="BU1560" s="75"/>
      <c r="BV1560" s="75"/>
      <c r="BW1560" s="75"/>
      <c r="BX1560" s="219"/>
      <c r="BY1560" s="264"/>
      <c r="BZ1560" s="264"/>
      <c r="CA1560" s="257"/>
      <c r="CB1560" s="238"/>
      <c r="CC1560" s="238"/>
      <c r="CD1560" s="238"/>
      <c r="CE1560" s="266"/>
      <c r="CF1560" s="49"/>
    </row>
    <row r="1561" spans="1:84" s="62" customFormat="1">
      <c r="A1561" s="49"/>
      <c r="B1561" s="2"/>
      <c r="C1561" s="2"/>
      <c r="D1561" s="49"/>
      <c r="E1561" s="49"/>
      <c r="F1561" s="93"/>
      <c r="G1561" s="85"/>
      <c r="H1561" s="49"/>
      <c r="I1561" s="49"/>
      <c r="J1561" s="2"/>
      <c r="K1561" s="49"/>
      <c r="L1561" s="2"/>
      <c r="M1561" s="72"/>
      <c r="N1561" s="72"/>
      <c r="O1561" s="241"/>
      <c r="P1561" s="54"/>
      <c r="Q1561" s="55"/>
      <c r="R1561" s="55"/>
      <c r="S1561" s="55"/>
      <c r="T1561" s="56"/>
      <c r="U1561" s="57"/>
      <c r="V1561" s="57"/>
      <c r="W1561" s="57"/>
      <c r="X1561" s="58"/>
      <c r="Y1561" s="59"/>
      <c r="Z1561" s="59"/>
      <c r="AA1561" s="59"/>
      <c r="AB1561" s="77"/>
      <c r="AC1561" s="60"/>
      <c r="AD1561" s="60"/>
      <c r="AE1561" s="60"/>
      <c r="AF1561" s="61"/>
      <c r="AG1561" s="61"/>
      <c r="AH1561" s="61"/>
      <c r="AI1561" s="61"/>
      <c r="AJ1561" s="200"/>
      <c r="AK1561" s="201"/>
      <c r="AL1561" s="201"/>
      <c r="AM1561" s="201"/>
      <c r="AO1561" s="63"/>
      <c r="AP1561" s="63"/>
      <c r="AQ1561" s="63"/>
      <c r="AR1561" s="77"/>
      <c r="AS1561" s="60"/>
      <c r="AT1561" s="60"/>
      <c r="AU1561" s="60"/>
      <c r="AV1561" s="78"/>
      <c r="AW1561" s="79"/>
      <c r="AX1561" s="79"/>
      <c r="AY1561" s="79"/>
      <c r="AZ1561" s="64"/>
      <c r="BA1561" s="65"/>
      <c r="BB1561" s="65"/>
      <c r="BC1561" s="65"/>
      <c r="BD1561" s="66"/>
      <c r="BE1561" s="67"/>
      <c r="BF1561" s="67"/>
      <c r="BG1561" s="67"/>
      <c r="BH1561" s="73"/>
      <c r="BI1561" s="74"/>
      <c r="BJ1561" s="74"/>
      <c r="BK1561" s="74"/>
      <c r="BL1561" s="68"/>
      <c r="BM1561" s="68"/>
      <c r="BN1561" s="68"/>
      <c r="BO1561" s="68"/>
      <c r="BP1561" s="69"/>
      <c r="BQ1561" s="69"/>
      <c r="BR1561" s="69"/>
      <c r="BS1561" s="69"/>
      <c r="BT1561" s="75"/>
      <c r="BU1561" s="75"/>
      <c r="BV1561" s="75"/>
      <c r="BW1561" s="75"/>
      <c r="BX1561" s="219"/>
      <c r="BY1561" s="264"/>
      <c r="BZ1561" s="264"/>
      <c r="CA1561" s="257"/>
      <c r="CB1561" s="238"/>
      <c r="CC1561" s="238"/>
      <c r="CD1561" s="238"/>
      <c r="CE1561" s="266"/>
      <c r="CF1561" s="49"/>
    </row>
    <row r="1562" spans="1:84" s="62" customFormat="1">
      <c r="A1562" s="49"/>
      <c r="B1562" s="2"/>
      <c r="C1562" s="2"/>
      <c r="D1562" s="49"/>
      <c r="E1562" s="49"/>
      <c r="F1562" s="93"/>
      <c r="G1562" s="85"/>
      <c r="H1562" s="49"/>
      <c r="I1562" s="49"/>
      <c r="J1562" s="2"/>
      <c r="K1562" s="49"/>
      <c r="L1562" s="2"/>
      <c r="M1562" s="72"/>
      <c r="N1562" s="72"/>
      <c r="O1562" s="241"/>
      <c r="P1562" s="54"/>
      <c r="Q1562" s="55"/>
      <c r="R1562" s="55"/>
      <c r="S1562" s="55"/>
      <c r="T1562" s="56"/>
      <c r="U1562" s="57"/>
      <c r="V1562" s="57"/>
      <c r="W1562" s="57"/>
      <c r="X1562" s="58"/>
      <c r="Y1562" s="59"/>
      <c r="Z1562" s="59"/>
      <c r="AA1562" s="59"/>
      <c r="AB1562" s="77"/>
      <c r="AC1562" s="60"/>
      <c r="AD1562" s="60"/>
      <c r="AE1562" s="60"/>
      <c r="AF1562" s="61"/>
      <c r="AG1562" s="61"/>
      <c r="AH1562" s="61"/>
      <c r="AI1562" s="61"/>
      <c r="AJ1562" s="200"/>
      <c r="AK1562" s="201"/>
      <c r="AL1562" s="201"/>
      <c r="AM1562" s="201"/>
      <c r="AO1562" s="63"/>
      <c r="AP1562" s="63"/>
      <c r="AQ1562" s="63"/>
      <c r="AR1562" s="77"/>
      <c r="AS1562" s="60"/>
      <c r="AT1562" s="60"/>
      <c r="AU1562" s="60"/>
      <c r="AV1562" s="78"/>
      <c r="AW1562" s="79"/>
      <c r="AX1562" s="79"/>
      <c r="AY1562" s="79"/>
      <c r="AZ1562" s="64"/>
      <c r="BA1562" s="65"/>
      <c r="BB1562" s="65"/>
      <c r="BC1562" s="65"/>
      <c r="BD1562" s="66"/>
      <c r="BE1562" s="67"/>
      <c r="BF1562" s="67"/>
      <c r="BG1562" s="67"/>
      <c r="BH1562" s="73"/>
      <c r="BI1562" s="74"/>
      <c r="BJ1562" s="74"/>
      <c r="BK1562" s="74"/>
      <c r="BL1562" s="68"/>
      <c r="BM1562" s="68"/>
      <c r="BN1562" s="68"/>
      <c r="BO1562" s="68"/>
      <c r="BP1562" s="69"/>
      <c r="BQ1562" s="69"/>
      <c r="BR1562" s="69"/>
      <c r="BS1562" s="69"/>
      <c r="BT1562" s="75"/>
      <c r="BU1562" s="75"/>
      <c r="BV1562" s="75"/>
      <c r="BW1562" s="75"/>
      <c r="BX1562" s="219"/>
      <c r="BY1562" s="264"/>
      <c r="BZ1562" s="264"/>
      <c r="CA1562" s="257"/>
      <c r="CB1562" s="238"/>
      <c r="CC1562" s="238"/>
      <c r="CD1562" s="238"/>
      <c r="CE1562" s="266"/>
      <c r="CF1562" s="49"/>
    </row>
    <row r="1563" spans="1:84" s="62" customFormat="1">
      <c r="A1563" s="49"/>
      <c r="B1563" s="2"/>
      <c r="C1563" s="2"/>
      <c r="D1563" s="49"/>
      <c r="E1563" s="49"/>
      <c r="F1563" s="93"/>
      <c r="G1563" s="85"/>
      <c r="H1563" s="49"/>
      <c r="I1563" s="49"/>
      <c r="J1563" s="2"/>
      <c r="K1563" s="49"/>
      <c r="L1563" s="2"/>
      <c r="M1563" s="72"/>
      <c r="N1563" s="72"/>
      <c r="O1563" s="241"/>
      <c r="P1563" s="54"/>
      <c r="Q1563" s="55"/>
      <c r="R1563" s="55"/>
      <c r="S1563" s="55"/>
      <c r="T1563" s="56"/>
      <c r="U1563" s="57"/>
      <c r="V1563" s="57"/>
      <c r="W1563" s="57"/>
      <c r="X1563" s="58"/>
      <c r="Y1563" s="59"/>
      <c r="Z1563" s="59"/>
      <c r="AA1563" s="59"/>
      <c r="AB1563" s="77"/>
      <c r="AC1563" s="60"/>
      <c r="AD1563" s="60"/>
      <c r="AE1563" s="60"/>
      <c r="AF1563" s="61"/>
      <c r="AG1563" s="61"/>
      <c r="AH1563" s="61"/>
      <c r="AI1563" s="61"/>
      <c r="AJ1563" s="200"/>
      <c r="AK1563" s="201"/>
      <c r="AL1563" s="201"/>
      <c r="AM1563" s="201"/>
      <c r="AO1563" s="63"/>
      <c r="AP1563" s="63"/>
      <c r="AQ1563" s="63"/>
      <c r="AR1563" s="77"/>
      <c r="AS1563" s="60"/>
      <c r="AT1563" s="60"/>
      <c r="AU1563" s="60"/>
      <c r="AV1563" s="78"/>
      <c r="AW1563" s="79"/>
      <c r="AX1563" s="79"/>
      <c r="AY1563" s="79"/>
      <c r="AZ1563" s="64"/>
      <c r="BA1563" s="65"/>
      <c r="BB1563" s="65"/>
      <c r="BC1563" s="65"/>
      <c r="BD1563" s="66"/>
      <c r="BE1563" s="67"/>
      <c r="BF1563" s="67"/>
      <c r="BG1563" s="67"/>
      <c r="BH1563" s="73"/>
      <c r="BI1563" s="74"/>
      <c r="BJ1563" s="74"/>
      <c r="BK1563" s="74"/>
      <c r="BL1563" s="68"/>
      <c r="BM1563" s="68"/>
      <c r="BN1563" s="68"/>
      <c r="BO1563" s="68"/>
      <c r="BP1563" s="69"/>
      <c r="BQ1563" s="69"/>
      <c r="BR1563" s="69"/>
      <c r="BS1563" s="69"/>
      <c r="BT1563" s="75"/>
      <c r="BU1563" s="75"/>
      <c r="BV1563" s="75"/>
      <c r="BW1563" s="75"/>
      <c r="BX1563" s="219"/>
      <c r="BY1563" s="264"/>
      <c r="BZ1563" s="264"/>
      <c r="CA1563" s="257"/>
      <c r="CB1563" s="238"/>
      <c r="CC1563" s="238"/>
      <c r="CD1563" s="238"/>
      <c r="CE1563" s="266"/>
      <c r="CF1563" s="49"/>
    </row>
    <row r="1564" spans="1:84" s="62" customFormat="1">
      <c r="A1564" s="49"/>
      <c r="B1564" s="2"/>
      <c r="C1564" s="2"/>
      <c r="D1564" s="49"/>
      <c r="E1564" s="49"/>
      <c r="F1564" s="93"/>
      <c r="G1564" s="85"/>
      <c r="H1564" s="49"/>
      <c r="I1564" s="49"/>
      <c r="J1564" s="2"/>
      <c r="K1564" s="49"/>
      <c r="L1564" s="2"/>
      <c r="M1564" s="72"/>
      <c r="N1564" s="72"/>
      <c r="O1564" s="241"/>
      <c r="P1564" s="54"/>
      <c r="Q1564" s="55"/>
      <c r="R1564" s="55"/>
      <c r="S1564" s="55"/>
      <c r="T1564" s="56"/>
      <c r="U1564" s="57"/>
      <c r="V1564" s="57"/>
      <c r="W1564" s="57"/>
      <c r="X1564" s="58"/>
      <c r="Y1564" s="59"/>
      <c r="Z1564" s="59"/>
      <c r="AA1564" s="59"/>
      <c r="AB1564" s="77"/>
      <c r="AC1564" s="60"/>
      <c r="AD1564" s="60"/>
      <c r="AE1564" s="60"/>
      <c r="AF1564" s="61"/>
      <c r="AG1564" s="61"/>
      <c r="AH1564" s="61"/>
      <c r="AI1564" s="61"/>
      <c r="AJ1564" s="200"/>
      <c r="AK1564" s="201"/>
      <c r="AL1564" s="201"/>
      <c r="AM1564" s="201"/>
      <c r="AO1564" s="63"/>
      <c r="AP1564" s="63"/>
      <c r="AQ1564" s="63"/>
      <c r="AR1564" s="77"/>
      <c r="AS1564" s="60"/>
      <c r="AT1564" s="60"/>
      <c r="AU1564" s="60"/>
      <c r="AV1564" s="78"/>
      <c r="AW1564" s="79"/>
      <c r="AX1564" s="79"/>
      <c r="AY1564" s="79"/>
      <c r="AZ1564" s="64"/>
      <c r="BA1564" s="65"/>
      <c r="BB1564" s="65"/>
      <c r="BC1564" s="65"/>
      <c r="BD1564" s="66"/>
      <c r="BE1564" s="67"/>
      <c r="BF1564" s="67"/>
      <c r="BG1564" s="67"/>
      <c r="BH1564" s="73"/>
      <c r="BI1564" s="74"/>
      <c r="BJ1564" s="74"/>
      <c r="BK1564" s="74"/>
      <c r="BL1564" s="68"/>
      <c r="BM1564" s="68"/>
      <c r="BN1564" s="68"/>
      <c r="BO1564" s="68"/>
      <c r="BP1564" s="69"/>
      <c r="BQ1564" s="69"/>
      <c r="BR1564" s="69"/>
      <c r="BS1564" s="69"/>
      <c r="BT1564" s="75"/>
      <c r="BU1564" s="75"/>
      <c r="BV1564" s="75"/>
      <c r="BW1564" s="75"/>
      <c r="BX1564" s="219"/>
      <c r="BY1564" s="264"/>
      <c r="BZ1564" s="264"/>
      <c r="CA1564" s="257"/>
      <c r="CB1564" s="238"/>
      <c r="CC1564" s="238"/>
      <c r="CD1564" s="238"/>
      <c r="CE1564" s="266"/>
      <c r="CF1564" s="49"/>
    </row>
    <row r="1565" spans="1:84" s="62" customFormat="1">
      <c r="A1565" s="49"/>
      <c r="B1565" s="2"/>
      <c r="C1565" s="2"/>
      <c r="D1565" s="49"/>
      <c r="E1565" s="49"/>
      <c r="F1565" s="93"/>
      <c r="G1565" s="85"/>
      <c r="H1565" s="49"/>
      <c r="I1565" s="49"/>
      <c r="J1565" s="2"/>
      <c r="K1565" s="49"/>
      <c r="L1565" s="2"/>
      <c r="M1565" s="72"/>
      <c r="N1565" s="72"/>
      <c r="O1565" s="241"/>
      <c r="P1565" s="54"/>
      <c r="Q1565" s="55"/>
      <c r="R1565" s="55"/>
      <c r="S1565" s="55"/>
      <c r="T1565" s="56"/>
      <c r="U1565" s="57"/>
      <c r="V1565" s="57"/>
      <c r="W1565" s="57"/>
      <c r="X1565" s="58"/>
      <c r="Y1565" s="59"/>
      <c r="Z1565" s="59"/>
      <c r="AA1565" s="59"/>
      <c r="AB1565" s="77"/>
      <c r="AC1565" s="60"/>
      <c r="AD1565" s="60"/>
      <c r="AE1565" s="60"/>
      <c r="AF1565" s="61"/>
      <c r="AG1565" s="61"/>
      <c r="AH1565" s="61"/>
      <c r="AI1565" s="61"/>
      <c r="AJ1565" s="200"/>
      <c r="AK1565" s="201"/>
      <c r="AL1565" s="201"/>
      <c r="AM1565" s="201"/>
      <c r="AO1565" s="63"/>
      <c r="AP1565" s="63"/>
      <c r="AQ1565" s="63"/>
      <c r="AR1565" s="77"/>
      <c r="AS1565" s="60"/>
      <c r="AT1565" s="60"/>
      <c r="AU1565" s="60"/>
      <c r="AV1565" s="78"/>
      <c r="AW1565" s="79"/>
      <c r="AX1565" s="79"/>
      <c r="AY1565" s="79"/>
      <c r="AZ1565" s="64"/>
      <c r="BA1565" s="65"/>
      <c r="BB1565" s="65"/>
      <c r="BC1565" s="65"/>
      <c r="BD1565" s="66"/>
      <c r="BE1565" s="67"/>
      <c r="BF1565" s="67"/>
      <c r="BG1565" s="67"/>
      <c r="BH1565" s="73"/>
      <c r="BI1565" s="74"/>
      <c r="BJ1565" s="74"/>
      <c r="BK1565" s="74"/>
      <c r="BL1565" s="68"/>
      <c r="BM1565" s="68"/>
      <c r="BN1565" s="68"/>
      <c r="BO1565" s="68"/>
      <c r="BP1565" s="69"/>
      <c r="BQ1565" s="69"/>
      <c r="BR1565" s="69"/>
      <c r="BS1565" s="69"/>
      <c r="BT1565" s="75"/>
      <c r="BU1565" s="75"/>
      <c r="BV1565" s="75"/>
      <c r="BW1565" s="75"/>
      <c r="BX1565" s="219"/>
      <c r="BY1565" s="264"/>
      <c r="BZ1565" s="264"/>
      <c r="CA1565" s="257"/>
      <c r="CB1565" s="238"/>
      <c r="CC1565" s="238"/>
      <c r="CD1565" s="238"/>
      <c r="CE1565" s="266"/>
      <c r="CF1565" s="49"/>
    </row>
    <row r="1566" spans="1:84" s="62" customFormat="1">
      <c r="A1566" s="49"/>
      <c r="B1566" s="2"/>
      <c r="C1566" s="2"/>
      <c r="D1566" s="49"/>
      <c r="E1566" s="49"/>
      <c r="F1566" s="93"/>
      <c r="G1566" s="85"/>
      <c r="H1566" s="49"/>
      <c r="I1566" s="49"/>
      <c r="J1566" s="2"/>
      <c r="K1566" s="49"/>
      <c r="L1566" s="2"/>
      <c r="M1566" s="72"/>
      <c r="N1566" s="72"/>
      <c r="O1566" s="241"/>
      <c r="P1566" s="54"/>
      <c r="Q1566" s="55"/>
      <c r="R1566" s="55"/>
      <c r="S1566" s="55"/>
      <c r="T1566" s="56"/>
      <c r="U1566" s="57"/>
      <c r="V1566" s="57"/>
      <c r="W1566" s="57"/>
      <c r="X1566" s="58"/>
      <c r="Y1566" s="59"/>
      <c r="Z1566" s="59"/>
      <c r="AA1566" s="59"/>
      <c r="AB1566" s="77"/>
      <c r="AC1566" s="60"/>
      <c r="AD1566" s="60"/>
      <c r="AE1566" s="60"/>
      <c r="AF1566" s="61"/>
      <c r="AG1566" s="61"/>
      <c r="AH1566" s="61"/>
      <c r="AI1566" s="61"/>
      <c r="AJ1566" s="200"/>
      <c r="AK1566" s="201"/>
      <c r="AL1566" s="201"/>
      <c r="AM1566" s="201"/>
      <c r="AO1566" s="63"/>
      <c r="AP1566" s="63"/>
      <c r="AQ1566" s="63"/>
      <c r="AR1566" s="77"/>
      <c r="AS1566" s="60"/>
      <c r="AT1566" s="60"/>
      <c r="AU1566" s="60"/>
      <c r="AV1566" s="78"/>
      <c r="AW1566" s="79"/>
      <c r="AX1566" s="79"/>
      <c r="AY1566" s="79"/>
      <c r="AZ1566" s="64"/>
      <c r="BA1566" s="65"/>
      <c r="BB1566" s="65"/>
      <c r="BC1566" s="65"/>
      <c r="BD1566" s="66"/>
      <c r="BE1566" s="67"/>
      <c r="BF1566" s="67"/>
      <c r="BG1566" s="67"/>
      <c r="BH1566" s="73"/>
      <c r="BI1566" s="74"/>
      <c r="BJ1566" s="74"/>
      <c r="BK1566" s="74"/>
      <c r="BL1566" s="68"/>
      <c r="BM1566" s="68"/>
      <c r="BN1566" s="68"/>
      <c r="BO1566" s="68"/>
      <c r="BP1566" s="69"/>
      <c r="BQ1566" s="69"/>
      <c r="BR1566" s="69"/>
      <c r="BS1566" s="69"/>
      <c r="BT1566" s="75"/>
      <c r="BU1566" s="75"/>
      <c r="BV1566" s="75"/>
      <c r="BW1566" s="75"/>
      <c r="BX1566" s="219"/>
      <c r="BY1566" s="264"/>
      <c r="BZ1566" s="264"/>
      <c r="CA1566" s="257"/>
      <c r="CB1566" s="238"/>
      <c r="CC1566" s="238"/>
      <c r="CD1566" s="238"/>
      <c r="CE1566" s="266"/>
      <c r="CF1566" s="49"/>
    </row>
    <row r="1567" spans="1:84" s="62" customFormat="1">
      <c r="A1567" s="49"/>
      <c r="B1567" s="2"/>
      <c r="C1567" s="2"/>
      <c r="D1567" s="49"/>
      <c r="E1567" s="49"/>
      <c r="F1567" s="93"/>
      <c r="G1567" s="85"/>
      <c r="H1567" s="49"/>
      <c r="I1567" s="49"/>
      <c r="J1567" s="2"/>
      <c r="K1567" s="49"/>
      <c r="L1567" s="2"/>
      <c r="M1567" s="72"/>
      <c r="N1567" s="72"/>
      <c r="O1567" s="241"/>
      <c r="P1567" s="54"/>
      <c r="Q1567" s="55"/>
      <c r="R1567" s="55"/>
      <c r="S1567" s="55"/>
      <c r="T1567" s="56"/>
      <c r="U1567" s="57"/>
      <c r="V1567" s="57"/>
      <c r="W1567" s="57"/>
      <c r="X1567" s="58"/>
      <c r="Y1567" s="59"/>
      <c r="Z1567" s="59"/>
      <c r="AA1567" s="59"/>
      <c r="AB1567" s="77"/>
      <c r="AC1567" s="60"/>
      <c r="AD1567" s="60"/>
      <c r="AE1567" s="60"/>
      <c r="AF1567" s="61"/>
      <c r="AG1567" s="61"/>
      <c r="AH1567" s="61"/>
      <c r="AI1567" s="61"/>
      <c r="AJ1567" s="200"/>
      <c r="AK1567" s="201"/>
      <c r="AL1567" s="201"/>
      <c r="AM1567" s="201"/>
      <c r="AO1567" s="63"/>
      <c r="AP1567" s="63"/>
      <c r="AQ1567" s="63"/>
      <c r="AR1567" s="77"/>
      <c r="AS1567" s="60"/>
      <c r="AT1567" s="60"/>
      <c r="AU1567" s="60"/>
      <c r="AV1567" s="78"/>
      <c r="AW1567" s="79"/>
      <c r="AX1567" s="79"/>
      <c r="AY1567" s="79"/>
      <c r="AZ1567" s="64"/>
      <c r="BA1567" s="65"/>
      <c r="BB1567" s="65"/>
      <c r="BC1567" s="65"/>
      <c r="BD1567" s="66"/>
      <c r="BE1567" s="67"/>
      <c r="BF1567" s="67"/>
      <c r="BG1567" s="67"/>
      <c r="BH1567" s="73"/>
      <c r="BI1567" s="74"/>
      <c r="BJ1567" s="74"/>
      <c r="BK1567" s="74"/>
      <c r="BL1567" s="68"/>
      <c r="BM1567" s="68"/>
      <c r="BN1567" s="68"/>
      <c r="BO1567" s="68"/>
      <c r="BP1567" s="69"/>
      <c r="BQ1567" s="69"/>
      <c r="BR1567" s="69"/>
      <c r="BS1567" s="69"/>
      <c r="BT1567" s="75"/>
      <c r="BU1567" s="75"/>
      <c r="BV1567" s="75"/>
      <c r="BW1567" s="75"/>
      <c r="BX1567" s="219"/>
      <c r="BY1567" s="264"/>
      <c r="BZ1567" s="264"/>
      <c r="CA1567" s="257"/>
      <c r="CB1567" s="238"/>
      <c r="CC1567" s="238"/>
      <c r="CD1567" s="238"/>
      <c r="CE1567" s="266"/>
      <c r="CF1567" s="49"/>
    </row>
    <row r="1568" spans="1:84" s="62" customFormat="1">
      <c r="A1568" s="49"/>
      <c r="B1568" s="2"/>
      <c r="C1568" s="2"/>
      <c r="D1568" s="49"/>
      <c r="E1568" s="49"/>
      <c r="F1568" s="93"/>
      <c r="G1568" s="85"/>
      <c r="H1568" s="49"/>
      <c r="I1568" s="49"/>
      <c r="J1568" s="2"/>
      <c r="K1568" s="49"/>
      <c r="L1568" s="2"/>
      <c r="M1568" s="72"/>
      <c r="N1568" s="72"/>
      <c r="O1568" s="241"/>
      <c r="P1568" s="54"/>
      <c r="Q1568" s="55"/>
      <c r="R1568" s="55"/>
      <c r="S1568" s="55"/>
      <c r="T1568" s="56"/>
      <c r="U1568" s="57"/>
      <c r="V1568" s="57"/>
      <c r="W1568" s="57"/>
      <c r="X1568" s="58"/>
      <c r="Y1568" s="59"/>
      <c r="Z1568" s="59"/>
      <c r="AA1568" s="59"/>
      <c r="AB1568" s="77"/>
      <c r="AC1568" s="60"/>
      <c r="AD1568" s="60"/>
      <c r="AE1568" s="60"/>
      <c r="AF1568" s="61"/>
      <c r="AG1568" s="61"/>
      <c r="AH1568" s="61"/>
      <c r="AI1568" s="61"/>
      <c r="AJ1568" s="200"/>
      <c r="AK1568" s="201"/>
      <c r="AL1568" s="201"/>
      <c r="AM1568" s="201"/>
      <c r="AO1568" s="63"/>
      <c r="AP1568" s="63"/>
      <c r="AQ1568" s="63"/>
      <c r="AR1568" s="77"/>
      <c r="AS1568" s="60"/>
      <c r="AT1568" s="60"/>
      <c r="AU1568" s="60"/>
      <c r="AV1568" s="78"/>
      <c r="AW1568" s="79"/>
      <c r="AX1568" s="79"/>
      <c r="AY1568" s="79"/>
      <c r="AZ1568" s="64"/>
      <c r="BA1568" s="65"/>
      <c r="BB1568" s="65"/>
      <c r="BC1568" s="65"/>
      <c r="BD1568" s="66"/>
      <c r="BE1568" s="67"/>
      <c r="BF1568" s="67"/>
      <c r="BG1568" s="67"/>
      <c r="BH1568" s="73"/>
      <c r="BI1568" s="74"/>
      <c r="BJ1568" s="74"/>
      <c r="BK1568" s="74"/>
      <c r="BL1568" s="68"/>
      <c r="BM1568" s="68"/>
      <c r="BN1568" s="68"/>
      <c r="BO1568" s="68"/>
      <c r="BP1568" s="69"/>
      <c r="BQ1568" s="69"/>
      <c r="BR1568" s="69"/>
      <c r="BS1568" s="69"/>
      <c r="BT1568" s="75"/>
      <c r="BU1568" s="75"/>
      <c r="BV1568" s="75"/>
      <c r="BW1568" s="75"/>
      <c r="BX1568" s="219"/>
      <c r="BY1568" s="264"/>
      <c r="BZ1568" s="264"/>
      <c r="CA1568" s="257"/>
      <c r="CB1568" s="238"/>
      <c r="CC1568" s="238"/>
      <c r="CD1568" s="238"/>
      <c r="CE1568" s="266"/>
      <c r="CF1568" s="49"/>
    </row>
    <row r="1569" spans="1:84" s="62" customFormat="1">
      <c r="A1569" s="49"/>
      <c r="B1569" s="2"/>
      <c r="C1569" s="2"/>
      <c r="D1569" s="49"/>
      <c r="E1569" s="49"/>
      <c r="F1569" s="93"/>
      <c r="G1569" s="85"/>
      <c r="H1569" s="49"/>
      <c r="I1569" s="49"/>
      <c r="J1569" s="2"/>
      <c r="K1569" s="49"/>
      <c r="L1569" s="2"/>
      <c r="M1569" s="72"/>
      <c r="N1569" s="72"/>
      <c r="O1569" s="241"/>
      <c r="P1569" s="54"/>
      <c r="Q1569" s="55"/>
      <c r="R1569" s="55"/>
      <c r="S1569" s="55"/>
      <c r="T1569" s="56"/>
      <c r="U1569" s="57"/>
      <c r="V1569" s="57"/>
      <c r="W1569" s="57"/>
      <c r="X1569" s="58"/>
      <c r="Y1569" s="59"/>
      <c r="Z1569" s="59"/>
      <c r="AA1569" s="59"/>
      <c r="AB1569" s="77"/>
      <c r="AC1569" s="60"/>
      <c r="AD1569" s="60"/>
      <c r="AE1569" s="60"/>
      <c r="AF1569" s="61"/>
      <c r="AG1569" s="61"/>
      <c r="AH1569" s="61"/>
      <c r="AI1569" s="61"/>
      <c r="AJ1569" s="200"/>
      <c r="AK1569" s="201"/>
      <c r="AL1569" s="201"/>
      <c r="AM1569" s="201"/>
      <c r="AO1569" s="63"/>
      <c r="AP1569" s="63"/>
      <c r="AQ1569" s="63"/>
      <c r="AR1569" s="77"/>
      <c r="AS1569" s="60"/>
      <c r="AT1569" s="60"/>
      <c r="AU1569" s="60"/>
      <c r="AV1569" s="78"/>
      <c r="AW1569" s="79"/>
      <c r="AX1569" s="79"/>
      <c r="AY1569" s="79"/>
      <c r="AZ1569" s="64"/>
      <c r="BA1569" s="65"/>
      <c r="BB1569" s="65"/>
      <c r="BC1569" s="65"/>
      <c r="BD1569" s="66"/>
      <c r="BE1569" s="67"/>
      <c r="BF1569" s="67"/>
      <c r="BG1569" s="67"/>
      <c r="BH1569" s="73"/>
      <c r="BI1569" s="74"/>
      <c r="BJ1569" s="74"/>
      <c r="BK1569" s="74"/>
      <c r="BL1569" s="68"/>
      <c r="BM1569" s="68"/>
      <c r="BN1569" s="68"/>
      <c r="BO1569" s="68"/>
      <c r="BP1569" s="69"/>
      <c r="BQ1569" s="69"/>
      <c r="BR1569" s="69"/>
      <c r="BS1569" s="69"/>
      <c r="BT1569" s="75"/>
      <c r="BU1569" s="75"/>
      <c r="BV1569" s="75"/>
      <c r="BW1569" s="75"/>
      <c r="BX1569" s="219"/>
      <c r="BY1569" s="264"/>
      <c r="BZ1569" s="264"/>
      <c r="CA1569" s="257"/>
      <c r="CB1569" s="238"/>
      <c r="CC1569" s="238"/>
      <c r="CD1569" s="238"/>
      <c r="CE1569" s="266"/>
      <c r="CF1569" s="49"/>
    </row>
    <row r="1570" spans="1:84" s="62" customFormat="1">
      <c r="A1570" s="49"/>
      <c r="B1570" s="2"/>
      <c r="C1570" s="2"/>
      <c r="D1570" s="49"/>
      <c r="E1570" s="49"/>
      <c r="F1570" s="93"/>
      <c r="G1570" s="85"/>
      <c r="H1570" s="49"/>
      <c r="I1570" s="49"/>
      <c r="J1570" s="2"/>
      <c r="K1570" s="49"/>
      <c r="L1570" s="2"/>
      <c r="M1570" s="72"/>
      <c r="N1570" s="72"/>
      <c r="O1570" s="241"/>
      <c r="P1570" s="54"/>
      <c r="Q1570" s="55"/>
      <c r="R1570" s="55"/>
      <c r="S1570" s="55"/>
      <c r="T1570" s="56"/>
      <c r="U1570" s="57"/>
      <c r="V1570" s="57"/>
      <c r="W1570" s="57"/>
      <c r="X1570" s="58"/>
      <c r="Y1570" s="59"/>
      <c r="Z1570" s="59"/>
      <c r="AA1570" s="59"/>
      <c r="AB1570" s="77"/>
      <c r="AC1570" s="60"/>
      <c r="AD1570" s="60"/>
      <c r="AE1570" s="60"/>
      <c r="AF1570" s="61"/>
      <c r="AG1570" s="61"/>
      <c r="AH1570" s="61"/>
      <c r="AI1570" s="61"/>
      <c r="AJ1570" s="200"/>
      <c r="AK1570" s="201"/>
      <c r="AL1570" s="201"/>
      <c r="AM1570" s="201"/>
      <c r="AO1570" s="63"/>
      <c r="AP1570" s="63"/>
      <c r="AQ1570" s="63"/>
      <c r="AR1570" s="77"/>
      <c r="AS1570" s="60"/>
      <c r="AT1570" s="60"/>
      <c r="AU1570" s="60"/>
      <c r="AV1570" s="78"/>
      <c r="AW1570" s="79"/>
      <c r="AX1570" s="79"/>
      <c r="AY1570" s="79"/>
      <c r="AZ1570" s="64"/>
      <c r="BA1570" s="65"/>
      <c r="BB1570" s="65"/>
      <c r="BC1570" s="65"/>
      <c r="BD1570" s="66"/>
      <c r="BE1570" s="67"/>
      <c r="BF1570" s="67"/>
      <c r="BG1570" s="67"/>
      <c r="BH1570" s="73"/>
      <c r="BI1570" s="74"/>
      <c r="BJ1570" s="74"/>
      <c r="BK1570" s="74"/>
      <c r="BL1570" s="68"/>
      <c r="BM1570" s="68"/>
      <c r="BN1570" s="68"/>
      <c r="BO1570" s="68"/>
      <c r="BP1570" s="69"/>
      <c r="BQ1570" s="69"/>
      <c r="BR1570" s="69"/>
      <c r="BS1570" s="69"/>
      <c r="BT1570" s="75"/>
      <c r="BU1570" s="75"/>
      <c r="BV1570" s="75"/>
      <c r="BW1570" s="75"/>
      <c r="BX1570" s="219"/>
      <c r="BY1570" s="264"/>
      <c r="BZ1570" s="264"/>
      <c r="CA1570" s="257"/>
      <c r="CB1570" s="238"/>
      <c r="CC1570" s="238"/>
      <c r="CD1570" s="238"/>
      <c r="CE1570" s="266"/>
      <c r="CF1570" s="49"/>
    </row>
    <row r="1571" spans="1:84" s="62" customFormat="1">
      <c r="A1571" s="49"/>
      <c r="B1571" s="2"/>
      <c r="C1571" s="2"/>
      <c r="D1571" s="49"/>
      <c r="E1571" s="49"/>
      <c r="F1571" s="93"/>
      <c r="G1571" s="85"/>
      <c r="H1571" s="49"/>
      <c r="I1571" s="49"/>
      <c r="J1571" s="2"/>
      <c r="K1571" s="49"/>
      <c r="L1571" s="2"/>
      <c r="M1571" s="72"/>
      <c r="N1571" s="72"/>
      <c r="O1571" s="241"/>
      <c r="P1571" s="54"/>
      <c r="Q1571" s="55"/>
      <c r="R1571" s="55"/>
      <c r="S1571" s="55"/>
      <c r="T1571" s="56"/>
      <c r="U1571" s="57"/>
      <c r="V1571" s="57"/>
      <c r="W1571" s="57"/>
      <c r="X1571" s="58"/>
      <c r="Y1571" s="59"/>
      <c r="Z1571" s="59"/>
      <c r="AA1571" s="59"/>
      <c r="AB1571" s="77"/>
      <c r="AC1571" s="60"/>
      <c r="AD1571" s="60"/>
      <c r="AE1571" s="60"/>
      <c r="AF1571" s="61"/>
      <c r="AG1571" s="61"/>
      <c r="AH1571" s="61"/>
      <c r="AI1571" s="61"/>
      <c r="AJ1571" s="200"/>
      <c r="AK1571" s="201"/>
      <c r="AL1571" s="201"/>
      <c r="AM1571" s="201"/>
      <c r="AO1571" s="63"/>
      <c r="AP1571" s="63"/>
      <c r="AQ1571" s="63"/>
      <c r="AR1571" s="77"/>
      <c r="AS1571" s="60"/>
      <c r="AT1571" s="60"/>
      <c r="AU1571" s="60"/>
      <c r="AV1571" s="78"/>
      <c r="AW1571" s="79"/>
      <c r="AX1571" s="79"/>
      <c r="AY1571" s="79"/>
      <c r="AZ1571" s="64"/>
      <c r="BA1571" s="65"/>
      <c r="BB1571" s="65"/>
      <c r="BC1571" s="65"/>
      <c r="BD1571" s="66"/>
      <c r="BE1571" s="67"/>
      <c r="BF1571" s="67"/>
      <c r="BG1571" s="67"/>
      <c r="BH1571" s="73"/>
      <c r="BI1571" s="74"/>
      <c r="BJ1571" s="74"/>
      <c r="BK1571" s="74"/>
      <c r="BL1571" s="68"/>
      <c r="BM1571" s="68"/>
      <c r="BN1571" s="68"/>
      <c r="BO1571" s="68"/>
      <c r="BP1571" s="69"/>
      <c r="BQ1571" s="69"/>
      <c r="BR1571" s="69"/>
      <c r="BS1571" s="69"/>
      <c r="BT1571" s="75"/>
      <c r="BU1571" s="75"/>
      <c r="BV1571" s="75"/>
      <c r="BW1571" s="75"/>
      <c r="BX1571" s="219"/>
      <c r="BY1571" s="264"/>
      <c r="BZ1571" s="264"/>
      <c r="CA1571" s="257"/>
      <c r="CB1571" s="238"/>
      <c r="CC1571" s="238"/>
      <c r="CD1571" s="238"/>
      <c r="CE1571" s="266"/>
      <c r="CF1571" s="49"/>
    </row>
    <row r="1572" spans="1:84" s="62" customFormat="1">
      <c r="A1572" s="49"/>
      <c r="B1572" s="2"/>
      <c r="C1572" s="2"/>
      <c r="D1572" s="49"/>
      <c r="E1572" s="49"/>
      <c r="F1572" s="93"/>
      <c r="G1572" s="85"/>
      <c r="H1572" s="49"/>
      <c r="I1572" s="49"/>
      <c r="J1572" s="2"/>
      <c r="K1572" s="49"/>
      <c r="L1572" s="2"/>
      <c r="M1572" s="72"/>
      <c r="N1572" s="72"/>
      <c r="O1572" s="241"/>
      <c r="P1572" s="54"/>
      <c r="Q1572" s="55"/>
      <c r="R1572" s="55"/>
      <c r="S1572" s="55"/>
      <c r="T1572" s="56"/>
      <c r="U1572" s="57"/>
      <c r="V1572" s="57"/>
      <c r="W1572" s="57"/>
      <c r="X1572" s="58"/>
      <c r="Y1572" s="59"/>
      <c r="Z1572" s="59"/>
      <c r="AA1572" s="59"/>
      <c r="AB1572" s="77"/>
      <c r="AC1572" s="60"/>
      <c r="AD1572" s="60"/>
      <c r="AE1572" s="60"/>
      <c r="AF1572" s="61"/>
      <c r="AG1572" s="61"/>
      <c r="AH1572" s="61"/>
      <c r="AI1572" s="61"/>
      <c r="AJ1572" s="200"/>
      <c r="AK1572" s="201"/>
      <c r="AL1572" s="201"/>
      <c r="AM1572" s="201"/>
      <c r="AO1572" s="63"/>
      <c r="AP1572" s="63"/>
      <c r="AQ1572" s="63"/>
      <c r="AR1572" s="77"/>
      <c r="AS1572" s="60"/>
      <c r="AT1572" s="60"/>
      <c r="AU1572" s="60"/>
      <c r="AV1572" s="78"/>
      <c r="AW1572" s="79"/>
      <c r="AX1572" s="79"/>
      <c r="AY1572" s="79"/>
      <c r="AZ1572" s="64"/>
      <c r="BA1572" s="65"/>
      <c r="BB1572" s="65"/>
      <c r="BC1572" s="65"/>
      <c r="BD1572" s="66"/>
      <c r="BE1572" s="67"/>
      <c r="BF1572" s="67"/>
      <c r="BG1572" s="67"/>
      <c r="BH1572" s="73"/>
      <c r="BI1572" s="74"/>
      <c r="BJ1572" s="74"/>
      <c r="BK1572" s="74"/>
      <c r="BL1572" s="68"/>
      <c r="BM1572" s="68"/>
      <c r="BN1572" s="68"/>
      <c r="BO1572" s="68"/>
      <c r="BP1572" s="69"/>
      <c r="BQ1572" s="69"/>
      <c r="BR1572" s="69"/>
      <c r="BS1572" s="69"/>
      <c r="BT1572" s="75"/>
      <c r="BU1572" s="75"/>
      <c r="BV1572" s="75"/>
      <c r="BW1572" s="75"/>
      <c r="BX1572" s="219"/>
      <c r="BY1572" s="264"/>
      <c r="BZ1572" s="264"/>
      <c r="CA1572" s="257"/>
      <c r="CB1572" s="238"/>
      <c r="CC1572" s="238"/>
      <c r="CD1572" s="238"/>
      <c r="CE1572" s="266"/>
      <c r="CF1572" s="49"/>
    </row>
    <row r="1573" spans="1:84" s="62" customFormat="1">
      <c r="A1573" s="49"/>
      <c r="B1573" s="2"/>
      <c r="C1573" s="2"/>
      <c r="D1573" s="49"/>
      <c r="E1573" s="49"/>
      <c r="F1573" s="93"/>
      <c r="G1573" s="85"/>
      <c r="H1573" s="49"/>
      <c r="I1573" s="49"/>
      <c r="J1573" s="2"/>
      <c r="K1573" s="49"/>
      <c r="L1573" s="2"/>
      <c r="M1573" s="72"/>
      <c r="N1573" s="72"/>
      <c r="O1573" s="241"/>
      <c r="P1573" s="54"/>
      <c r="Q1573" s="55"/>
      <c r="R1573" s="55"/>
      <c r="S1573" s="55"/>
      <c r="T1573" s="56"/>
      <c r="U1573" s="57"/>
      <c r="V1573" s="57"/>
      <c r="W1573" s="57"/>
      <c r="X1573" s="58"/>
      <c r="Y1573" s="59"/>
      <c r="Z1573" s="59"/>
      <c r="AA1573" s="59"/>
      <c r="AB1573" s="77"/>
      <c r="AC1573" s="60"/>
      <c r="AD1573" s="60"/>
      <c r="AE1573" s="60"/>
      <c r="AF1573" s="61"/>
      <c r="AG1573" s="61"/>
      <c r="AH1573" s="61"/>
      <c r="AI1573" s="61"/>
      <c r="AJ1573" s="200"/>
      <c r="AK1573" s="201"/>
      <c r="AL1573" s="201"/>
      <c r="AM1573" s="201"/>
      <c r="AO1573" s="63"/>
      <c r="AP1573" s="63"/>
      <c r="AQ1573" s="63"/>
      <c r="AR1573" s="77"/>
      <c r="AS1573" s="60"/>
      <c r="AT1573" s="60"/>
      <c r="AU1573" s="60"/>
      <c r="AV1573" s="78"/>
      <c r="AW1573" s="79"/>
      <c r="AX1573" s="79"/>
      <c r="AY1573" s="79"/>
      <c r="AZ1573" s="64"/>
      <c r="BA1573" s="65"/>
      <c r="BB1573" s="65"/>
      <c r="BC1573" s="65"/>
      <c r="BD1573" s="66"/>
      <c r="BE1573" s="67"/>
      <c r="BF1573" s="67"/>
      <c r="BG1573" s="67"/>
      <c r="BH1573" s="73"/>
      <c r="BI1573" s="74"/>
      <c r="BJ1573" s="74"/>
      <c r="BK1573" s="74"/>
      <c r="BL1573" s="68"/>
      <c r="BM1573" s="68"/>
      <c r="BN1573" s="68"/>
      <c r="BO1573" s="68"/>
      <c r="BP1573" s="69"/>
      <c r="BQ1573" s="69"/>
      <c r="BR1573" s="69"/>
      <c r="BS1573" s="69"/>
      <c r="BT1573" s="75"/>
      <c r="BU1573" s="75"/>
      <c r="BV1573" s="75"/>
      <c r="BW1573" s="75"/>
      <c r="BX1573" s="219"/>
      <c r="BY1573" s="264"/>
      <c r="BZ1573" s="264"/>
      <c r="CA1573" s="257"/>
      <c r="CB1573" s="238"/>
      <c r="CC1573" s="238"/>
      <c r="CD1573" s="238"/>
      <c r="CE1573" s="266"/>
      <c r="CF1573" s="49"/>
    </row>
    <row r="1574" spans="1:84" s="62" customFormat="1">
      <c r="A1574" s="49"/>
      <c r="B1574" s="2"/>
      <c r="C1574" s="2"/>
      <c r="D1574" s="49"/>
      <c r="E1574" s="49"/>
      <c r="F1574" s="93"/>
      <c r="G1574" s="85"/>
      <c r="H1574" s="49"/>
      <c r="I1574" s="49"/>
      <c r="J1574" s="2"/>
      <c r="K1574" s="49"/>
      <c r="L1574" s="2"/>
      <c r="M1574" s="72"/>
      <c r="N1574" s="72"/>
      <c r="O1574" s="241"/>
      <c r="P1574" s="54"/>
      <c r="Q1574" s="55"/>
      <c r="R1574" s="55"/>
      <c r="S1574" s="55"/>
      <c r="T1574" s="56"/>
      <c r="U1574" s="57"/>
      <c r="V1574" s="57"/>
      <c r="W1574" s="57"/>
      <c r="X1574" s="58"/>
      <c r="Y1574" s="59"/>
      <c r="Z1574" s="59"/>
      <c r="AA1574" s="59"/>
      <c r="AB1574" s="77"/>
      <c r="AC1574" s="60"/>
      <c r="AD1574" s="60"/>
      <c r="AE1574" s="60"/>
      <c r="AF1574" s="61"/>
      <c r="AG1574" s="61"/>
      <c r="AH1574" s="61"/>
      <c r="AI1574" s="61"/>
      <c r="AJ1574" s="200"/>
      <c r="AK1574" s="201"/>
      <c r="AL1574" s="201"/>
      <c r="AM1574" s="201"/>
      <c r="AO1574" s="63"/>
      <c r="AP1574" s="63"/>
      <c r="AQ1574" s="63"/>
      <c r="AR1574" s="77"/>
      <c r="AS1574" s="60"/>
      <c r="AT1574" s="60"/>
      <c r="AU1574" s="60"/>
      <c r="AV1574" s="78"/>
      <c r="AW1574" s="79"/>
      <c r="AX1574" s="79"/>
      <c r="AY1574" s="79"/>
      <c r="AZ1574" s="64"/>
      <c r="BA1574" s="65"/>
      <c r="BB1574" s="65"/>
      <c r="BC1574" s="65"/>
      <c r="BD1574" s="66"/>
      <c r="BE1574" s="67"/>
      <c r="BF1574" s="67"/>
      <c r="BG1574" s="67"/>
      <c r="BH1574" s="73"/>
      <c r="BI1574" s="74"/>
      <c r="BJ1574" s="74"/>
      <c r="BK1574" s="74"/>
      <c r="BL1574" s="68"/>
      <c r="BM1574" s="68"/>
      <c r="BN1574" s="68"/>
      <c r="BO1574" s="68"/>
      <c r="BP1574" s="69"/>
      <c r="BQ1574" s="69"/>
      <c r="BR1574" s="69"/>
      <c r="BS1574" s="69"/>
      <c r="BT1574" s="75"/>
      <c r="BU1574" s="75"/>
      <c r="BV1574" s="75"/>
      <c r="BW1574" s="75"/>
      <c r="BX1574" s="219"/>
      <c r="BY1574" s="264"/>
      <c r="BZ1574" s="264"/>
      <c r="CA1574" s="257"/>
      <c r="CB1574" s="238"/>
      <c r="CC1574" s="238"/>
      <c r="CD1574" s="238"/>
      <c r="CE1574" s="266"/>
      <c r="CF1574" s="49"/>
    </row>
    <row r="1575" spans="1:84" s="62" customFormat="1">
      <c r="A1575" s="49"/>
      <c r="B1575" s="2"/>
      <c r="C1575" s="2"/>
      <c r="D1575" s="49"/>
      <c r="E1575" s="49"/>
      <c r="F1575" s="93"/>
      <c r="G1575" s="85"/>
      <c r="H1575" s="49"/>
      <c r="I1575" s="49"/>
      <c r="J1575" s="2"/>
      <c r="K1575" s="49"/>
      <c r="L1575" s="2"/>
      <c r="M1575" s="72"/>
      <c r="N1575" s="72"/>
      <c r="O1575" s="241"/>
      <c r="P1575" s="54"/>
      <c r="Q1575" s="55"/>
      <c r="R1575" s="55"/>
      <c r="S1575" s="55"/>
      <c r="T1575" s="56"/>
      <c r="U1575" s="57"/>
      <c r="V1575" s="57"/>
      <c r="W1575" s="57"/>
      <c r="X1575" s="58"/>
      <c r="Y1575" s="59"/>
      <c r="Z1575" s="59"/>
      <c r="AA1575" s="59"/>
      <c r="AB1575" s="77"/>
      <c r="AC1575" s="60"/>
      <c r="AD1575" s="60"/>
      <c r="AE1575" s="60"/>
      <c r="AF1575" s="61"/>
      <c r="AG1575" s="61"/>
      <c r="AH1575" s="61"/>
      <c r="AI1575" s="61"/>
      <c r="AJ1575" s="200"/>
      <c r="AK1575" s="201"/>
      <c r="AL1575" s="201"/>
      <c r="AM1575" s="201"/>
      <c r="AO1575" s="63"/>
      <c r="AP1575" s="63"/>
      <c r="AQ1575" s="63"/>
      <c r="AR1575" s="77"/>
      <c r="AS1575" s="60"/>
      <c r="AT1575" s="60"/>
      <c r="AU1575" s="60"/>
      <c r="AV1575" s="78"/>
      <c r="AW1575" s="79"/>
      <c r="AX1575" s="79"/>
      <c r="AY1575" s="79"/>
      <c r="AZ1575" s="64"/>
      <c r="BA1575" s="65"/>
      <c r="BB1575" s="65"/>
      <c r="BC1575" s="65"/>
      <c r="BD1575" s="66"/>
      <c r="BE1575" s="67"/>
      <c r="BF1575" s="67"/>
      <c r="BG1575" s="67"/>
      <c r="BH1575" s="73"/>
      <c r="BI1575" s="74"/>
      <c r="BJ1575" s="74"/>
      <c r="BK1575" s="74"/>
      <c r="BL1575" s="68"/>
      <c r="BM1575" s="68"/>
      <c r="BN1575" s="68"/>
      <c r="BO1575" s="68"/>
      <c r="BP1575" s="69"/>
      <c r="BQ1575" s="69"/>
      <c r="BR1575" s="69"/>
      <c r="BS1575" s="69"/>
      <c r="BT1575" s="75"/>
      <c r="BU1575" s="75"/>
      <c r="BV1575" s="75"/>
      <c r="BW1575" s="75"/>
      <c r="BX1575" s="219"/>
      <c r="BY1575" s="264"/>
      <c r="BZ1575" s="264"/>
      <c r="CA1575" s="257"/>
      <c r="CB1575" s="238"/>
      <c r="CC1575" s="238"/>
      <c r="CD1575" s="238"/>
      <c r="CE1575" s="266"/>
      <c r="CF1575" s="49"/>
    </row>
    <row r="1576" spans="1:84" s="62" customFormat="1">
      <c r="A1576" s="49"/>
      <c r="B1576" s="2"/>
      <c r="C1576" s="2"/>
      <c r="D1576" s="49"/>
      <c r="E1576" s="49"/>
      <c r="F1576" s="93"/>
      <c r="G1576" s="85"/>
      <c r="H1576" s="49"/>
      <c r="I1576" s="49"/>
      <c r="J1576" s="2"/>
      <c r="K1576" s="49"/>
      <c r="L1576" s="2"/>
      <c r="M1576" s="72"/>
      <c r="N1576" s="72"/>
      <c r="O1576" s="241"/>
      <c r="P1576" s="54"/>
      <c r="Q1576" s="55"/>
      <c r="R1576" s="55"/>
      <c r="S1576" s="55"/>
      <c r="T1576" s="56"/>
      <c r="U1576" s="57"/>
      <c r="V1576" s="57"/>
      <c r="W1576" s="57"/>
      <c r="X1576" s="58"/>
      <c r="Y1576" s="59"/>
      <c r="Z1576" s="59"/>
      <c r="AA1576" s="59"/>
      <c r="AB1576" s="77"/>
      <c r="AC1576" s="60"/>
      <c r="AD1576" s="60"/>
      <c r="AE1576" s="60"/>
      <c r="AF1576" s="61"/>
      <c r="AG1576" s="61"/>
      <c r="AH1576" s="61"/>
      <c r="AI1576" s="61"/>
      <c r="AJ1576" s="200"/>
      <c r="AK1576" s="201"/>
      <c r="AL1576" s="201"/>
      <c r="AM1576" s="201"/>
      <c r="AO1576" s="63"/>
      <c r="AP1576" s="63"/>
      <c r="AQ1576" s="63"/>
      <c r="AR1576" s="77"/>
      <c r="AS1576" s="60"/>
      <c r="AT1576" s="60"/>
      <c r="AU1576" s="60"/>
      <c r="AV1576" s="78"/>
      <c r="AW1576" s="79"/>
      <c r="AX1576" s="79"/>
      <c r="AY1576" s="79"/>
      <c r="AZ1576" s="64"/>
      <c r="BA1576" s="65"/>
      <c r="BB1576" s="65"/>
      <c r="BC1576" s="65"/>
      <c r="BD1576" s="66"/>
      <c r="BE1576" s="67"/>
      <c r="BF1576" s="67"/>
      <c r="BG1576" s="67"/>
      <c r="BH1576" s="73"/>
      <c r="BI1576" s="74"/>
      <c r="BJ1576" s="74"/>
      <c r="BK1576" s="74"/>
      <c r="BL1576" s="68"/>
      <c r="BM1576" s="68"/>
      <c r="BN1576" s="68"/>
      <c r="BO1576" s="68"/>
      <c r="BP1576" s="69"/>
      <c r="BQ1576" s="69"/>
      <c r="BR1576" s="69"/>
      <c r="BS1576" s="69"/>
      <c r="BT1576" s="75"/>
      <c r="BU1576" s="75"/>
      <c r="BV1576" s="75"/>
      <c r="BW1576" s="75"/>
      <c r="BX1576" s="219"/>
      <c r="BY1576" s="264"/>
      <c r="BZ1576" s="264"/>
      <c r="CA1576" s="257"/>
      <c r="CB1576" s="238"/>
      <c r="CC1576" s="238"/>
      <c r="CD1576" s="238"/>
      <c r="CE1576" s="266"/>
      <c r="CF1576" s="49"/>
    </row>
    <row r="1577" spans="1:84" s="62" customFormat="1">
      <c r="A1577" s="49"/>
      <c r="B1577" s="2"/>
      <c r="C1577" s="2"/>
      <c r="D1577" s="49"/>
      <c r="E1577" s="49"/>
      <c r="F1577" s="93"/>
      <c r="G1577" s="85"/>
      <c r="H1577" s="49"/>
      <c r="I1577" s="49"/>
      <c r="J1577" s="2"/>
      <c r="K1577" s="49"/>
      <c r="L1577" s="2"/>
      <c r="M1577" s="72"/>
      <c r="N1577" s="72"/>
      <c r="O1577" s="241"/>
      <c r="P1577" s="54"/>
      <c r="Q1577" s="55"/>
      <c r="R1577" s="55"/>
      <c r="S1577" s="55"/>
      <c r="T1577" s="56"/>
      <c r="U1577" s="57"/>
      <c r="V1577" s="57"/>
      <c r="W1577" s="57"/>
      <c r="X1577" s="58"/>
      <c r="Y1577" s="59"/>
      <c r="Z1577" s="59"/>
      <c r="AA1577" s="59"/>
      <c r="AB1577" s="77"/>
      <c r="AC1577" s="60"/>
      <c r="AD1577" s="60"/>
      <c r="AE1577" s="60"/>
      <c r="AF1577" s="61"/>
      <c r="AG1577" s="61"/>
      <c r="AH1577" s="61"/>
      <c r="AI1577" s="61"/>
      <c r="AJ1577" s="200"/>
      <c r="AK1577" s="201"/>
      <c r="AL1577" s="201"/>
      <c r="AM1577" s="201"/>
      <c r="AO1577" s="63"/>
      <c r="AP1577" s="63"/>
      <c r="AQ1577" s="63"/>
      <c r="AR1577" s="77"/>
      <c r="AS1577" s="60"/>
      <c r="AT1577" s="60"/>
      <c r="AU1577" s="60"/>
      <c r="AV1577" s="78"/>
      <c r="AW1577" s="79"/>
      <c r="AX1577" s="79"/>
      <c r="AY1577" s="79"/>
      <c r="AZ1577" s="64"/>
      <c r="BA1577" s="65"/>
      <c r="BB1577" s="65"/>
      <c r="BC1577" s="65"/>
      <c r="BD1577" s="66"/>
      <c r="BE1577" s="67"/>
      <c r="BF1577" s="67"/>
      <c r="BG1577" s="67"/>
      <c r="BH1577" s="73"/>
      <c r="BI1577" s="74"/>
      <c r="BJ1577" s="74"/>
      <c r="BK1577" s="74"/>
      <c r="BL1577" s="68"/>
      <c r="BM1577" s="68"/>
      <c r="BN1577" s="68"/>
      <c r="BO1577" s="68"/>
      <c r="BP1577" s="69"/>
      <c r="BQ1577" s="69"/>
      <c r="BR1577" s="69"/>
      <c r="BS1577" s="69"/>
      <c r="BT1577" s="75"/>
      <c r="BU1577" s="75"/>
      <c r="BV1577" s="75"/>
      <c r="BW1577" s="75"/>
      <c r="BX1577" s="219"/>
      <c r="BY1577" s="264"/>
      <c r="BZ1577" s="264"/>
      <c r="CA1577" s="257"/>
      <c r="CB1577" s="238"/>
      <c r="CC1577" s="238"/>
      <c r="CD1577" s="238"/>
      <c r="CE1577" s="266"/>
      <c r="CF1577" s="49"/>
    </row>
    <row r="1578" spans="1:84" s="62" customFormat="1">
      <c r="A1578" s="49"/>
      <c r="B1578" s="2"/>
      <c r="C1578" s="2"/>
      <c r="D1578" s="49"/>
      <c r="E1578" s="49"/>
      <c r="F1578" s="93"/>
      <c r="G1578" s="85"/>
      <c r="H1578" s="49"/>
      <c r="I1578" s="49"/>
      <c r="J1578" s="2"/>
      <c r="K1578" s="49"/>
      <c r="L1578" s="2"/>
      <c r="M1578" s="72"/>
      <c r="N1578" s="72"/>
      <c r="O1578" s="241"/>
      <c r="P1578" s="54"/>
      <c r="Q1578" s="55"/>
      <c r="R1578" s="55"/>
      <c r="S1578" s="55"/>
      <c r="T1578" s="56"/>
      <c r="U1578" s="57"/>
      <c r="V1578" s="57"/>
      <c r="W1578" s="57"/>
      <c r="X1578" s="58"/>
      <c r="Y1578" s="59"/>
      <c r="Z1578" s="59"/>
      <c r="AA1578" s="59"/>
      <c r="AB1578" s="77"/>
      <c r="AC1578" s="60"/>
      <c r="AD1578" s="60"/>
      <c r="AE1578" s="60"/>
      <c r="AF1578" s="61"/>
      <c r="AG1578" s="61"/>
      <c r="AH1578" s="61"/>
      <c r="AI1578" s="61"/>
      <c r="AJ1578" s="200"/>
      <c r="AK1578" s="201"/>
      <c r="AL1578" s="201"/>
      <c r="AM1578" s="201"/>
      <c r="AO1578" s="63"/>
      <c r="AP1578" s="63"/>
      <c r="AQ1578" s="63"/>
      <c r="AR1578" s="77"/>
      <c r="AS1578" s="60"/>
      <c r="AT1578" s="60"/>
      <c r="AU1578" s="60"/>
      <c r="AV1578" s="78"/>
      <c r="AW1578" s="79"/>
      <c r="AX1578" s="79"/>
      <c r="AY1578" s="79"/>
      <c r="AZ1578" s="64"/>
      <c r="BA1578" s="65"/>
      <c r="BB1578" s="65"/>
      <c r="BC1578" s="65"/>
      <c r="BD1578" s="66"/>
      <c r="BE1578" s="67"/>
      <c r="BF1578" s="67"/>
      <c r="BG1578" s="67"/>
      <c r="BH1578" s="73"/>
      <c r="BI1578" s="74"/>
      <c r="BJ1578" s="74"/>
      <c r="BK1578" s="74"/>
      <c r="BL1578" s="68"/>
      <c r="BM1578" s="68"/>
      <c r="BN1578" s="68"/>
      <c r="BO1578" s="68"/>
      <c r="BP1578" s="69"/>
      <c r="BQ1578" s="69"/>
      <c r="BR1578" s="69"/>
      <c r="BS1578" s="69"/>
      <c r="BT1578" s="75"/>
      <c r="BU1578" s="75"/>
      <c r="BV1578" s="75"/>
      <c r="BW1578" s="75"/>
      <c r="BX1578" s="219"/>
      <c r="BY1578" s="264"/>
      <c r="BZ1578" s="264"/>
      <c r="CA1578" s="257"/>
      <c r="CB1578" s="238"/>
      <c r="CC1578" s="238"/>
      <c r="CD1578" s="238"/>
      <c r="CE1578" s="266"/>
      <c r="CF1578" s="49"/>
    </row>
    <row r="1579" spans="1:84" s="62" customFormat="1">
      <c r="A1579" s="49"/>
      <c r="B1579" s="2"/>
      <c r="C1579" s="2"/>
      <c r="D1579" s="49"/>
      <c r="E1579" s="49"/>
      <c r="F1579" s="93"/>
      <c r="G1579" s="85"/>
      <c r="H1579" s="49"/>
      <c r="I1579" s="49"/>
      <c r="J1579" s="2"/>
      <c r="K1579" s="49"/>
      <c r="L1579" s="2"/>
      <c r="M1579" s="72"/>
      <c r="N1579" s="72"/>
      <c r="O1579" s="241"/>
      <c r="P1579" s="54"/>
      <c r="Q1579" s="55"/>
      <c r="R1579" s="55"/>
      <c r="S1579" s="55"/>
      <c r="T1579" s="56"/>
      <c r="U1579" s="57"/>
      <c r="V1579" s="57"/>
      <c r="W1579" s="57"/>
      <c r="X1579" s="58"/>
      <c r="Y1579" s="59"/>
      <c r="Z1579" s="59"/>
      <c r="AA1579" s="59"/>
      <c r="AB1579" s="77"/>
      <c r="AC1579" s="60"/>
      <c r="AD1579" s="60"/>
      <c r="AE1579" s="60"/>
      <c r="AF1579" s="61"/>
      <c r="AG1579" s="61"/>
      <c r="AH1579" s="61"/>
      <c r="AI1579" s="61"/>
      <c r="AJ1579" s="200"/>
      <c r="AK1579" s="201"/>
      <c r="AL1579" s="201"/>
      <c r="AM1579" s="201"/>
      <c r="AO1579" s="63"/>
      <c r="AP1579" s="63"/>
      <c r="AQ1579" s="63"/>
      <c r="AR1579" s="77"/>
      <c r="AS1579" s="60"/>
      <c r="AT1579" s="60"/>
      <c r="AU1579" s="60"/>
      <c r="AV1579" s="78"/>
      <c r="AW1579" s="79"/>
      <c r="AX1579" s="79"/>
      <c r="AY1579" s="79"/>
      <c r="AZ1579" s="64"/>
      <c r="BA1579" s="65"/>
      <c r="BB1579" s="65"/>
      <c r="BC1579" s="65"/>
      <c r="BD1579" s="66"/>
      <c r="BE1579" s="67"/>
      <c r="BF1579" s="67"/>
      <c r="BG1579" s="67"/>
      <c r="BH1579" s="73"/>
      <c r="BI1579" s="74"/>
      <c r="BJ1579" s="74"/>
      <c r="BK1579" s="74"/>
      <c r="BL1579" s="68"/>
      <c r="BM1579" s="68"/>
      <c r="BN1579" s="68"/>
      <c r="BO1579" s="68"/>
      <c r="BP1579" s="69"/>
      <c r="BQ1579" s="69"/>
      <c r="BR1579" s="69"/>
      <c r="BS1579" s="69"/>
      <c r="BT1579" s="75"/>
      <c r="BU1579" s="75"/>
      <c r="BV1579" s="75"/>
      <c r="BW1579" s="75"/>
      <c r="BX1579" s="219"/>
      <c r="BY1579" s="264"/>
      <c r="BZ1579" s="264"/>
      <c r="CA1579" s="257"/>
      <c r="CB1579" s="238"/>
      <c r="CC1579" s="238"/>
      <c r="CD1579" s="238"/>
      <c r="CE1579" s="266"/>
      <c r="CF1579" s="49"/>
    </row>
    <row r="1580" spans="1:84" s="62" customFormat="1">
      <c r="A1580" s="49"/>
      <c r="B1580" s="2"/>
      <c r="C1580" s="2"/>
      <c r="D1580" s="49"/>
      <c r="E1580" s="49"/>
      <c r="F1580" s="93"/>
      <c r="G1580" s="85"/>
      <c r="H1580" s="49"/>
      <c r="I1580" s="49"/>
      <c r="J1580" s="2"/>
      <c r="K1580" s="49"/>
      <c r="L1580" s="2"/>
      <c r="M1580" s="72"/>
      <c r="N1580" s="72"/>
      <c r="O1580" s="241"/>
      <c r="P1580" s="54"/>
      <c r="Q1580" s="55"/>
      <c r="R1580" s="55"/>
      <c r="S1580" s="55"/>
      <c r="T1580" s="56"/>
      <c r="U1580" s="57"/>
      <c r="V1580" s="57"/>
      <c r="W1580" s="57"/>
      <c r="X1580" s="58"/>
      <c r="Y1580" s="59"/>
      <c r="Z1580" s="59"/>
      <c r="AA1580" s="59"/>
      <c r="AB1580" s="77"/>
      <c r="AC1580" s="60"/>
      <c r="AD1580" s="60"/>
      <c r="AE1580" s="60"/>
      <c r="AF1580" s="61"/>
      <c r="AG1580" s="61"/>
      <c r="AH1580" s="61"/>
      <c r="AI1580" s="61"/>
      <c r="AJ1580" s="200"/>
      <c r="AK1580" s="201"/>
      <c r="AL1580" s="201"/>
      <c r="AM1580" s="201"/>
      <c r="AO1580" s="63"/>
      <c r="AP1580" s="63"/>
      <c r="AQ1580" s="63"/>
      <c r="AR1580" s="77"/>
      <c r="AS1580" s="60"/>
      <c r="AT1580" s="60"/>
      <c r="AU1580" s="60"/>
      <c r="AV1580" s="78"/>
      <c r="AW1580" s="79"/>
      <c r="AX1580" s="79"/>
      <c r="AY1580" s="79"/>
      <c r="AZ1580" s="64"/>
      <c r="BA1580" s="65"/>
      <c r="BB1580" s="65"/>
      <c r="BC1580" s="65"/>
      <c r="BD1580" s="66"/>
      <c r="BE1580" s="67"/>
      <c r="BF1580" s="67"/>
      <c r="BG1580" s="67"/>
      <c r="BH1580" s="73"/>
      <c r="BI1580" s="74"/>
      <c r="BJ1580" s="74"/>
      <c r="BK1580" s="74"/>
      <c r="BL1580" s="68"/>
      <c r="BM1580" s="68"/>
      <c r="BN1580" s="68"/>
      <c r="BO1580" s="68"/>
      <c r="BP1580" s="69"/>
      <c r="BQ1580" s="69"/>
      <c r="BR1580" s="69"/>
      <c r="BS1580" s="69"/>
      <c r="BT1580" s="75"/>
      <c r="BU1580" s="75"/>
      <c r="BV1580" s="75"/>
      <c r="BW1580" s="75"/>
      <c r="BX1580" s="219"/>
      <c r="BY1580" s="264"/>
      <c r="BZ1580" s="264"/>
      <c r="CA1580" s="257"/>
      <c r="CB1580" s="238"/>
      <c r="CC1580" s="238"/>
      <c r="CD1580" s="238"/>
      <c r="CE1580" s="266"/>
      <c r="CF1580" s="49"/>
    </row>
    <row r="1581" spans="1:84" s="62" customFormat="1">
      <c r="A1581" s="49"/>
      <c r="B1581" s="2"/>
      <c r="C1581" s="2"/>
      <c r="D1581" s="49"/>
      <c r="E1581" s="49"/>
      <c r="F1581" s="93"/>
      <c r="G1581" s="85"/>
      <c r="H1581" s="49"/>
      <c r="I1581" s="49"/>
      <c r="J1581" s="2"/>
      <c r="K1581" s="49"/>
      <c r="L1581" s="2"/>
      <c r="M1581" s="72"/>
      <c r="N1581" s="72"/>
      <c r="O1581" s="241"/>
      <c r="P1581" s="54"/>
      <c r="Q1581" s="55"/>
      <c r="R1581" s="55"/>
      <c r="S1581" s="55"/>
      <c r="T1581" s="56"/>
      <c r="U1581" s="57"/>
      <c r="V1581" s="57"/>
      <c r="W1581" s="57"/>
      <c r="X1581" s="58"/>
      <c r="Y1581" s="59"/>
      <c r="Z1581" s="59"/>
      <c r="AA1581" s="59"/>
      <c r="AB1581" s="77"/>
      <c r="AC1581" s="60"/>
      <c r="AD1581" s="60"/>
      <c r="AE1581" s="60"/>
      <c r="AF1581" s="61"/>
      <c r="AG1581" s="61"/>
      <c r="AH1581" s="61"/>
      <c r="AI1581" s="61"/>
      <c r="AJ1581" s="200"/>
      <c r="AK1581" s="201"/>
      <c r="AL1581" s="201"/>
      <c r="AM1581" s="201"/>
      <c r="AO1581" s="63"/>
      <c r="AP1581" s="63"/>
      <c r="AQ1581" s="63"/>
      <c r="AR1581" s="77"/>
      <c r="AS1581" s="60"/>
      <c r="AT1581" s="60"/>
      <c r="AU1581" s="60"/>
      <c r="AV1581" s="78"/>
      <c r="AW1581" s="79"/>
      <c r="AX1581" s="79"/>
      <c r="AY1581" s="79"/>
      <c r="AZ1581" s="64"/>
      <c r="BA1581" s="65"/>
      <c r="BB1581" s="65"/>
      <c r="BC1581" s="65"/>
      <c r="BD1581" s="66"/>
      <c r="BE1581" s="67"/>
      <c r="BF1581" s="67"/>
      <c r="BG1581" s="67"/>
      <c r="BH1581" s="73"/>
      <c r="BI1581" s="74"/>
      <c r="BJ1581" s="74"/>
      <c r="BK1581" s="74"/>
      <c r="BL1581" s="68"/>
      <c r="BM1581" s="68"/>
      <c r="BN1581" s="68"/>
      <c r="BO1581" s="68"/>
      <c r="BP1581" s="69"/>
      <c r="BQ1581" s="69"/>
      <c r="BR1581" s="69"/>
      <c r="BS1581" s="69"/>
      <c r="BT1581" s="75"/>
      <c r="BU1581" s="75"/>
      <c r="BV1581" s="75"/>
      <c r="BW1581" s="75"/>
      <c r="BX1581" s="219"/>
      <c r="BY1581" s="264"/>
      <c r="BZ1581" s="264"/>
      <c r="CA1581" s="257"/>
      <c r="CB1581" s="238"/>
      <c r="CC1581" s="238"/>
      <c r="CD1581" s="238"/>
      <c r="CE1581" s="266"/>
      <c r="CF1581" s="49"/>
    </row>
    <row r="1582" spans="1:84" s="62" customFormat="1">
      <c r="A1582" s="49"/>
      <c r="B1582" s="2"/>
      <c r="C1582" s="2"/>
      <c r="D1582" s="49"/>
      <c r="E1582" s="49"/>
      <c r="F1582" s="93"/>
      <c r="G1582" s="85"/>
      <c r="H1582" s="49"/>
      <c r="I1582" s="49"/>
      <c r="J1582" s="2"/>
      <c r="K1582" s="49"/>
      <c r="L1582" s="2"/>
      <c r="M1582" s="72"/>
      <c r="N1582" s="72"/>
      <c r="O1582" s="241"/>
      <c r="P1582" s="54"/>
      <c r="Q1582" s="55"/>
      <c r="R1582" s="55"/>
      <c r="S1582" s="55"/>
      <c r="T1582" s="56"/>
      <c r="U1582" s="57"/>
      <c r="V1582" s="57"/>
      <c r="W1582" s="57"/>
      <c r="X1582" s="58"/>
      <c r="Y1582" s="59"/>
      <c r="Z1582" s="59"/>
      <c r="AA1582" s="59"/>
      <c r="AB1582" s="77"/>
      <c r="AC1582" s="60"/>
      <c r="AD1582" s="60"/>
      <c r="AE1582" s="60"/>
      <c r="AF1582" s="61"/>
      <c r="AG1582" s="61"/>
      <c r="AH1582" s="61"/>
      <c r="AI1582" s="61"/>
      <c r="AJ1582" s="200"/>
      <c r="AK1582" s="201"/>
      <c r="AL1582" s="201"/>
      <c r="AM1582" s="201"/>
      <c r="AO1582" s="63"/>
      <c r="AP1582" s="63"/>
      <c r="AQ1582" s="63"/>
      <c r="AR1582" s="77"/>
      <c r="AS1582" s="60"/>
      <c r="AT1582" s="60"/>
      <c r="AU1582" s="60"/>
      <c r="AV1582" s="78"/>
      <c r="AW1582" s="79"/>
      <c r="AX1582" s="79"/>
      <c r="AY1582" s="79"/>
      <c r="AZ1582" s="64"/>
      <c r="BA1582" s="65"/>
      <c r="BB1582" s="65"/>
      <c r="BC1582" s="65"/>
      <c r="BD1582" s="66"/>
      <c r="BE1582" s="67"/>
      <c r="BF1582" s="67"/>
      <c r="BG1582" s="67"/>
      <c r="BH1582" s="73"/>
      <c r="BI1582" s="74"/>
      <c r="BJ1582" s="74"/>
      <c r="BK1582" s="74"/>
      <c r="BL1582" s="68"/>
      <c r="BM1582" s="68"/>
      <c r="BN1582" s="68"/>
      <c r="BO1582" s="68"/>
      <c r="BP1582" s="69"/>
      <c r="BQ1582" s="69"/>
      <c r="BR1582" s="69"/>
      <c r="BS1582" s="69"/>
      <c r="BT1582" s="75"/>
      <c r="BU1582" s="75"/>
      <c r="BV1582" s="75"/>
      <c r="BW1582" s="75"/>
      <c r="BX1582" s="219"/>
      <c r="BY1582" s="264"/>
      <c r="BZ1582" s="264"/>
      <c r="CA1582" s="257"/>
      <c r="CB1582" s="238"/>
      <c r="CC1582" s="238"/>
      <c r="CD1582" s="238"/>
      <c r="CE1582" s="266"/>
      <c r="CF1582" s="49"/>
    </row>
    <row r="1583" spans="1:84" s="62" customFormat="1">
      <c r="A1583" s="49"/>
      <c r="B1583" s="2"/>
      <c r="C1583" s="2"/>
      <c r="D1583" s="49"/>
      <c r="E1583" s="49"/>
      <c r="F1583" s="93"/>
      <c r="G1583" s="85"/>
      <c r="H1583" s="49"/>
      <c r="I1583" s="49"/>
      <c r="J1583" s="2"/>
      <c r="K1583" s="49"/>
      <c r="L1583" s="2"/>
      <c r="M1583" s="72"/>
      <c r="N1583" s="72"/>
      <c r="O1583" s="241"/>
      <c r="P1583" s="54"/>
      <c r="Q1583" s="55"/>
      <c r="R1583" s="55"/>
      <c r="S1583" s="55"/>
      <c r="T1583" s="56"/>
      <c r="U1583" s="57"/>
      <c r="V1583" s="57"/>
      <c r="W1583" s="57"/>
      <c r="X1583" s="58"/>
      <c r="Y1583" s="59"/>
      <c r="Z1583" s="59"/>
      <c r="AA1583" s="59"/>
      <c r="AB1583" s="77"/>
      <c r="AC1583" s="60"/>
      <c r="AD1583" s="60"/>
      <c r="AE1583" s="60"/>
      <c r="AF1583" s="61"/>
      <c r="AG1583" s="61"/>
      <c r="AH1583" s="61"/>
      <c r="AI1583" s="61"/>
      <c r="AJ1583" s="200"/>
      <c r="AK1583" s="201"/>
      <c r="AL1583" s="201"/>
      <c r="AM1583" s="201"/>
      <c r="AO1583" s="63"/>
      <c r="AP1583" s="63"/>
      <c r="AQ1583" s="63"/>
      <c r="AR1583" s="77"/>
      <c r="AS1583" s="60"/>
      <c r="AT1583" s="60"/>
      <c r="AU1583" s="60"/>
      <c r="AV1583" s="78"/>
      <c r="AW1583" s="79"/>
      <c r="AX1583" s="79"/>
      <c r="AY1583" s="79"/>
      <c r="AZ1583" s="64"/>
      <c r="BA1583" s="65"/>
      <c r="BB1583" s="65"/>
      <c r="BC1583" s="65"/>
      <c r="BD1583" s="66"/>
      <c r="BE1583" s="67"/>
      <c r="BF1583" s="67"/>
      <c r="BG1583" s="67"/>
      <c r="BH1583" s="73"/>
      <c r="BI1583" s="74"/>
      <c r="BJ1583" s="74"/>
      <c r="BK1583" s="74"/>
      <c r="BL1583" s="68"/>
      <c r="BM1583" s="68"/>
      <c r="BN1583" s="68"/>
      <c r="BO1583" s="68"/>
      <c r="BP1583" s="69"/>
      <c r="BQ1583" s="69"/>
      <c r="BR1583" s="69"/>
      <c r="BS1583" s="69"/>
      <c r="BT1583" s="75"/>
      <c r="BU1583" s="75"/>
      <c r="BV1583" s="75"/>
      <c r="BW1583" s="75"/>
      <c r="BX1583" s="219"/>
      <c r="BY1583" s="264"/>
      <c r="BZ1583" s="264"/>
      <c r="CA1583" s="257"/>
      <c r="CB1583" s="238"/>
      <c r="CC1583" s="238"/>
      <c r="CD1583" s="238"/>
      <c r="CE1583" s="266"/>
      <c r="CF1583" s="49"/>
    </row>
    <row r="1584" spans="1:84" s="62" customFormat="1">
      <c r="A1584" s="49"/>
      <c r="B1584" s="2"/>
      <c r="C1584" s="2"/>
      <c r="D1584" s="49"/>
      <c r="E1584" s="49"/>
      <c r="F1584" s="93"/>
      <c r="G1584" s="85"/>
      <c r="H1584" s="49"/>
      <c r="I1584" s="49"/>
      <c r="J1584" s="2"/>
      <c r="K1584" s="49"/>
      <c r="L1584" s="2"/>
      <c r="M1584" s="72"/>
      <c r="N1584" s="72"/>
      <c r="O1584" s="241"/>
      <c r="P1584" s="54"/>
      <c r="Q1584" s="55"/>
      <c r="R1584" s="55"/>
      <c r="S1584" s="55"/>
      <c r="T1584" s="56"/>
      <c r="U1584" s="57"/>
      <c r="V1584" s="57"/>
      <c r="W1584" s="57"/>
      <c r="X1584" s="58"/>
      <c r="Y1584" s="59"/>
      <c r="Z1584" s="59"/>
      <c r="AA1584" s="59"/>
      <c r="AB1584" s="77"/>
      <c r="AC1584" s="60"/>
      <c r="AD1584" s="60"/>
      <c r="AE1584" s="60"/>
      <c r="AF1584" s="61"/>
      <c r="AG1584" s="61"/>
      <c r="AH1584" s="61"/>
      <c r="AI1584" s="61"/>
      <c r="AJ1584" s="200"/>
      <c r="AK1584" s="201"/>
      <c r="AL1584" s="201"/>
      <c r="AM1584" s="201"/>
      <c r="AO1584" s="63"/>
      <c r="AP1584" s="63"/>
      <c r="AQ1584" s="63"/>
      <c r="AR1584" s="77"/>
      <c r="AS1584" s="60"/>
      <c r="AT1584" s="60"/>
      <c r="AU1584" s="60"/>
      <c r="AV1584" s="78"/>
      <c r="AW1584" s="79"/>
      <c r="AX1584" s="79"/>
      <c r="AY1584" s="79"/>
      <c r="AZ1584" s="64"/>
      <c r="BA1584" s="65"/>
      <c r="BB1584" s="65"/>
      <c r="BC1584" s="65"/>
      <c r="BD1584" s="66"/>
      <c r="BE1584" s="67"/>
      <c r="BF1584" s="67"/>
      <c r="BG1584" s="67"/>
      <c r="BH1584" s="73"/>
      <c r="BI1584" s="74"/>
      <c r="BJ1584" s="74"/>
      <c r="BK1584" s="74"/>
      <c r="BL1584" s="68"/>
      <c r="BM1584" s="68"/>
      <c r="BN1584" s="68"/>
      <c r="BO1584" s="68"/>
      <c r="BP1584" s="69"/>
      <c r="BQ1584" s="69"/>
      <c r="BR1584" s="69"/>
      <c r="BS1584" s="69"/>
      <c r="BT1584" s="75"/>
      <c r="BU1584" s="75"/>
      <c r="BV1584" s="75"/>
      <c r="BW1584" s="75"/>
      <c r="BX1584" s="219"/>
      <c r="BY1584" s="264"/>
      <c r="BZ1584" s="264"/>
      <c r="CA1584" s="257"/>
      <c r="CB1584" s="238"/>
      <c r="CC1584" s="238"/>
      <c r="CD1584" s="238"/>
      <c r="CE1584" s="266"/>
      <c r="CF1584" s="49"/>
    </row>
    <row r="1585" spans="1:84" s="62" customFormat="1">
      <c r="A1585" s="49"/>
      <c r="B1585" s="2"/>
      <c r="C1585" s="2"/>
      <c r="D1585" s="49"/>
      <c r="E1585" s="49"/>
      <c r="F1585" s="93"/>
      <c r="G1585" s="85"/>
      <c r="H1585" s="49"/>
      <c r="I1585" s="49"/>
      <c r="J1585" s="2"/>
      <c r="K1585" s="49"/>
      <c r="L1585" s="2"/>
      <c r="M1585" s="72"/>
      <c r="N1585" s="72"/>
      <c r="O1585" s="241"/>
      <c r="P1585" s="54"/>
      <c r="Q1585" s="55"/>
      <c r="R1585" s="55"/>
      <c r="S1585" s="55"/>
      <c r="T1585" s="56"/>
      <c r="U1585" s="57"/>
      <c r="V1585" s="57"/>
      <c r="W1585" s="57"/>
      <c r="X1585" s="58"/>
      <c r="Y1585" s="59"/>
      <c r="Z1585" s="59"/>
      <c r="AA1585" s="59"/>
      <c r="AB1585" s="77"/>
      <c r="AC1585" s="60"/>
      <c r="AD1585" s="60"/>
      <c r="AE1585" s="60"/>
      <c r="AF1585" s="61"/>
      <c r="AG1585" s="61"/>
      <c r="AH1585" s="61"/>
      <c r="AI1585" s="61"/>
      <c r="AJ1585" s="200"/>
      <c r="AK1585" s="201"/>
      <c r="AL1585" s="201"/>
      <c r="AM1585" s="201"/>
      <c r="AO1585" s="63"/>
      <c r="AP1585" s="63"/>
      <c r="AQ1585" s="63"/>
      <c r="AR1585" s="77"/>
      <c r="AS1585" s="60"/>
      <c r="AT1585" s="60"/>
      <c r="AU1585" s="60"/>
      <c r="AV1585" s="78"/>
      <c r="AW1585" s="79"/>
      <c r="AX1585" s="79"/>
      <c r="AY1585" s="79"/>
      <c r="AZ1585" s="64"/>
      <c r="BA1585" s="65"/>
      <c r="BB1585" s="65"/>
      <c r="BC1585" s="65"/>
      <c r="BD1585" s="66"/>
      <c r="BE1585" s="67"/>
      <c r="BF1585" s="67"/>
      <c r="BG1585" s="67"/>
      <c r="BH1585" s="73"/>
      <c r="BI1585" s="74"/>
      <c r="BJ1585" s="74"/>
      <c r="BK1585" s="74"/>
      <c r="BL1585" s="68"/>
      <c r="BM1585" s="68"/>
      <c r="BN1585" s="68"/>
      <c r="BO1585" s="68"/>
      <c r="BP1585" s="69"/>
      <c r="BQ1585" s="69"/>
      <c r="BR1585" s="69"/>
      <c r="BS1585" s="69"/>
      <c r="BT1585" s="75"/>
      <c r="BU1585" s="75"/>
      <c r="BV1585" s="75"/>
      <c r="BW1585" s="75"/>
      <c r="BX1585" s="219"/>
      <c r="BY1585" s="264"/>
      <c r="BZ1585" s="264"/>
      <c r="CA1585" s="257"/>
      <c r="CB1585" s="238"/>
      <c r="CC1585" s="238"/>
      <c r="CD1585" s="238"/>
      <c r="CE1585" s="266"/>
      <c r="CF1585" s="49"/>
    </row>
    <row r="1586" spans="1:84" s="62" customFormat="1">
      <c r="A1586" s="49"/>
      <c r="B1586" s="2"/>
      <c r="C1586" s="2"/>
      <c r="D1586" s="49"/>
      <c r="E1586" s="49"/>
      <c r="F1586" s="93"/>
      <c r="G1586" s="85"/>
      <c r="H1586" s="49"/>
      <c r="I1586" s="49"/>
      <c r="J1586" s="2"/>
      <c r="K1586" s="49"/>
      <c r="L1586" s="2"/>
      <c r="M1586" s="72"/>
      <c r="N1586" s="72"/>
      <c r="O1586" s="241"/>
      <c r="P1586" s="54"/>
      <c r="Q1586" s="55"/>
      <c r="R1586" s="55"/>
      <c r="S1586" s="55"/>
      <c r="T1586" s="56"/>
      <c r="U1586" s="57"/>
      <c r="V1586" s="57"/>
      <c r="W1586" s="57"/>
      <c r="X1586" s="58"/>
      <c r="Y1586" s="59"/>
      <c r="Z1586" s="59"/>
      <c r="AA1586" s="59"/>
      <c r="AB1586" s="77"/>
      <c r="AC1586" s="60"/>
      <c r="AD1586" s="60"/>
      <c r="AE1586" s="60"/>
      <c r="AF1586" s="61"/>
      <c r="AG1586" s="61"/>
      <c r="AH1586" s="61"/>
      <c r="AI1586" s="61"/>
      <c r="AJ1586" s="200"/>
      <c r="AK1586" s="201"/>
      <c r="AL1586" s="201"/>
      <c r="AM1586" s="201"/>
      <c r="AO1586" s="63"/>
      <c r="AP1586" s="63"/>
      <c r="AQ1586" s="63"/>
      <c r="AR1586" s="77"/>
      <c r="AS1586" s="60"/>
      <c r="AT1586" s="60"/>
      <c r="AU1586" s="60"/>
      <c r="AV1586" s="78"/>
      <c r="AW1586" s="79"/>
      <c r="AX1586" s="79"/>
      <c r="AY1586" s="79"/>
      <c r="AZ1586" s="64"/>
      <c r="BA1586" s="65"/>
      <c r="BB1586" s="65"/>
      <c r="BC1586" s="65"/>
      <c r="BD1586" s="66"/>
      <c r="BE1586" s="67"/>
      <c r="BF1586" s="67"/>
      <c r="BG1586" s="67"/>
      <c r="BH1586" s="73"/>
      <c r="BI1586" s="74"/>
      <c r="BJ1586" s="74"/>
      <c r="BK1586" s="74"/>
      <c r="BL1586" s="68"/>
      <c r="BM1586" s="68"/>
      <c r="BN1586" s="68"/>
      <c r="BO1586" s="68"/>
      <c r="BP1586" s="69"/>
      <c r="BQ1586" s="69"/>
      <c r="BR1586" s="69"/>
      <c r="BS1586" s="69"/>
      <c r="BT1586" s="75"/>
      <c r="BU1586" s="75"/>
      <c r="BV1586" s="75"/>
      <c r="BW1586" s="75"/>
      <c r="BX1586" s="219"/>
      <c r="BY1586" s="264"/>
      <c r="BZ1586" s="264"/>
      <c r="CA1586" s="257"/>
      <c r="CB1586" s="238"/>
      <c r="CC1586" s="238"/>
      <c r="CD1586" s="238"/>
      <c r="CE1586" s="266"/>
      <c r="CF1586" s="49"/>
    </row>
    <row r="1587" spans="1:84" s="62" customFormat="1">
      <c r="A1587" s="49"/>
      <c r="B1587" s="2"/>
      <c r="C1587" s="2"/>
      <c r="D1587" s="49"/>
      <c r="E1587" s="49"/>
      <c r="F1587" s="93"/>
      <c r="G1587" s="85"/>
      <c r="H1587" s="49"/>
      <c r="I1587" s="49"/>
      <c r="J1587" s="2"/>
      <c r="K1587" s="49"/>
      <c r="L1587" s="2"/>
      <c r="M1587" s="72"/>
      <c r="N1587" s="72"/>
      <c r="O1587" s="241"/>
      <c r="P1587" s="54"/>
      <c r="Q1587" s="55"/>
      <c r="R1587" s="55"/>
      <c r="S1587" s="55"/>
      <c r="T1587" s="56"/>
      <c r="U1587" s="57"/>
      <c r="V1587" s="57"/>
      <c r="W1587" s="57"/>
      <c r="X1587" s="58"/>
      <c r="Y1587" s="59"/>
      <c r="Z1587" s="59"/>
      <c r="AA1587" s="59"/>
      <c r="AB1587" s="77"/>
      <c r="AC1587" s="60"/>
      <c r="AD1587" s="60"/>
      <c r="AE1587" s="60"/>
      <c r="AF1587" s="61"/>
      <c r="AG1587" s="61"/>
      <c r="AH1587" s="61"/>
      <c r="AI1587" s="61"/>
      <c r="AJ1587" s="200"/>
      <c r="AK1587" s="201"/>
      <c r="AL1587" s="201"/>
      <c r="AM1587" s="201"/>
      <c r="AO1587" s="63"/>
      <c r="AP1587" s="63"/>
      <c r="AQ1587" s="63"/>
      <c r="AR1587" s="77"/>
      <c r="AS1587" s="60"/>
      <c r="AT1587" s="60"/>
      <c r="AU1587" s="60"/>
      <c r="AV1587" s="78"/>
      <c r="AW1587" s="79"/>
      <c r="AX1587" s="79"/>
      <c r="AY1587" s="79"/>
      <c r="AZ1587" s="64"/>
      <c r="BA1587" s="65"/>
      <c r="BB1587" s="65"/>
      <c r="BC1587" s="65"/>
      <c r="BD1587" s="66"/>
      <c r="BE1587" s="67"/>
      <c r="BF1587" s="67"/>
      <c r="BG1587" s="67"/>
      <c r="BH1587" s="73"/>
      <c r="BI1587" s="74"/>
      <c r="BJ1587" s="74"/>
      <c r="BK1587" s="74"/>
      <c r="BL1587" s="68"/>
      <c r="BM1587" s="68"/>
      <c r="BN1587" s="68"/>
      <c r="BO1587" s="68"/>
      <c r="BP1587" s="69"/>
      <c r="BQ1587" s="69"/>
      <c r="BR1587" s="69"/>
      <c r="BS1587" s="69"/>
      <c r="BT1587" s="75"/>
      <c r="BU1587" s="75"/>
      <c r="BV1587" s="75"/>
      <c r="BW1587" s="75"/>
      <c r="BX1587" s="219"/>
      <c r="BY1587" s="264"/>
      <c r="BZ1587" s="264"/>
      <c r="CA1587" s="257"/>
      <c r="CB1587" s="238"/>
      <c r="CC1587" s="238"/>
      <c r="CD1587" s="238"/>
      <c r="CE1587" s="266"/>
      <c r="CF1587" s="49"/>
    </row>
    <row r="1588" spans="1:84" s="62" customFormat="1">
      <c r="A1588" s="49"/>
      <c r="B1588" s="2"/>
      <c r="C1588" s="2"/>
      <c r="D1588" s="49"/>
      <c r="E1588" s="49"/>
      <c r="F1588" s="93"/>
      <c r="G1588" s="85"/>
      <c r="H1588" s="49"/>
      <c r="I1588" s="49"/>
      <c r="J1588" s="2"/>
      <c r="K1588" s="49"/>
      <c r="L1588" s="2"/>
      <c r="M1588" s="72"/>
      <c r="N1588" s="72"/>
      <c r="O1588" s="241"/>
      <c r="P1588" s="54"/>
      <c r="Q1588" s="55"/>
      <c r="R1588" s="55"/>
      <c r="S1588" s="55"/>
      <c r="T1588" s="56"/>
      <c r="U1588" s="57"/>
      <c r="V1588" s="57"/>
      <c r="W1588" s="57"/>
      <c r="X1588" s="58"/>
      <c r="Y1588" s="59"/>
      <c r="Z1588" s="59"/>
      <c r="AA1588" s="59"/>
      <c r="AB1588" s="77"/>
      <c r="AC1588" s="60"/>
      <c r="AD1588" s="60"/>
      <c r="AE1588" s="60"/>
      <c r="AF1588" s="61"/>
      <c r="AG1588" s="61"/>
      <c r="AH1588" s="61"/>
      <c r="AI1588" s="61"/>
      <c r="AJ1588" s="200"/>
      <c r="AK1588" s="201"/>
      <c r="AL1588" s="201"/>
      <c r="AM1588" s="201"/>
      <c r="AO1588" s="63"/>
      <c r="AP1588" s="63"/>
      <c r="AQ1588" s="63"/>
      <c r="AR1588" s="77"/>
      <c r="AS1588" s="60"/>
      <c r="AT1588" s="60"/>
      <c r="AU1588" s="60"/>
      <c r="AV1588" s="78"/>
      <c r="AW1588" s="79"/>
      <c r="AX1588" s="79"/>
      <c r="AY1588" s="79"/>
      <c r="AZ1588" s="64"/>
      <c r="BA1588" s="65"/>
      <c r="BB1588" s="65"/>
      <c r="BC1588" s="65"/>
      <c r="BD1588" s="66"/>
      <c r="BE1588" s="67"/>
      <c r="BF1588" s="67"/>
      <c r="BG1588" s="67"/>
      <c r="BH1588" s="73"/>
      <c r="BI1588" s="74"/>
      <c r="BJ1588" s="74"/>
      <c r="BK1588" s="74"/>
      <c r="BL1588" s="68"/>
      <c r="BM1588" s="68"/>
      <c r="BN1588" s="68"/>
      <c r="BO1588" s="68"/>
      <c r="BP1588" s="69"/>
      <c r="BQ1588" s="69"/>
      <c r="BR1588" s="69"/>
      <c r="BS1588" s="69"/>
      <c r="BT1588" s="75"/>
      <c r="BU1588" s="75"/>
      <c r="BV1588" s="75"/>
      <c r="BW1588" s="75"/>
      <c r="BX1588" s="219"/>
      <c r="BY1588" s="264"/>
      <c r="BZ1588" s="264"/>
      <c r="CA1588" s="257"/>
      <c r="CB1588" s="238"/>
      <c r="CC1588" s="238"/>
      <c r="CD1588" s="238"/>
      <c r="CE1588" s="266"/>
      <c r="CF1588" s="49"/>
    </row>
    <row r="1589" spans="1:84" s="62" customFormat="1">
      <c r="A1589" s="49"/>
      <c r="B1589" s="2"/>
      <c r="C1589" s="2"/>
      <c r="D1589" s="49"/>
      <c r="E1589" s="49"/>
      <c r="F1589" s="93"/>
      <c r="G1589" s="85"/>
      <c r="H1589" s="49"/>
      <c r="I1589" s="49"/>
      <c r="J1589" s="2"/>
      <c r="K1589" s="49"/>
      <c r="L1589" s="2"/>
      <c r="M1589" s="72"/>
      <c r="N1589" s="72"/>
      <c r="O1589" s="241"/>
      <c r="P1589" s="54"/>
      <c r="Q1589" s="55"/>
      <c r="R1589" s="55"/>
      <c r="S1589" s="55"/>
      <c r="T1589" s="56"/>
      <c r="U1589" s="57"/>
      <c r="V1589" s="57"/>
      <c r="W1589" s="57"/>
      <c r="X1589" s="58"/>
      <c r="Y1589" s="59"/>
      <c r="Z1589" s="59"/>
      <c r="AA1589" s="59"/>
      <c r="AB1589" s="77"/>
      <c r="AC1589" s="60"/>
      <c r="AD1589" s="60"/>
      <c r="AE1589" s="60"/>
      <c r="AF1589" s="61"/>
      <c r="AG1589" s="61"/>
      <c r="AH1589" s="61"/>
      <c r="AI1589" s="61"/>
      <c r="AJ1589" s="200"/>
      <c r="AK1589" s="201"/>
      <c r="AL1589" s="201"/>
      <c r="AM1589" s="201"/>
      <c r="AO1589" s="63"/>
      <c r="AP1589" s="63"/>
      <c r="AQ1589" s="63"/>
      <c r="AR1589" s="77"/>
      <c r="AS1589" s="60"/>
      <c r="AT1589" s="60"/>
      <c r="AU1589" s="60"/>
      <c r="AV1589" s="78"/>
      <c r="AW1589" s="79"/>
      <c r="AX1589" s="79"/>
      <c r="AY1589" s="79"/>
      <c r="AZ1589" s="64"/>
      <c r="BA1589" s="65"/>
      <c r="BB1589" s="65"/>
      <c r="BC1589" s="65"/>
      <c r="BD1589" s="66"/>
      <c r="BE1589" s="67"/>
      <c r="BF1589" s="67"/>
      <c r="BG1589" s="67"/>
      <c r="BH1589" s="73"/>
      <c r="BI1589" s="74"/>
      <c r="BJ1589" s="74"/>
      <c r="BK1589" s="74"/>
      <c r="BL1589" s="68"/>
      <c r="BM1589" s="68"/>
      <c r="BN1589" s="68"/>
      <c r="BO1589" s="68"/>
      <c r="BP1589" s="69"/>
      <c r="BQ1589" s="69"/>
      <c r="BR1589" s="69"/>
      <c r="BS1589" s="69"/>
      <c r="BT1589" s="75"/>
      <c r="BU1589" s="75"/>
      <c r="BV1589" s="75"/>
      <c r="BW1589" s="75"/>
      <c r="BX1589" s="219"/>
      <c r="BY1589" s="264"/>
      <c r="BZ1589" s="264"/>
      <c r="CA1589" s="257"/>
      <c r="CB1589" s="238"/>
      <c r="CC1589" s="238"/>
      <c r="CD1589" s="238"/>
      <c r="CE1589" s="266"/>
      <c r="CF1589" s="49"/>
    </row>
    <row r="1590" spans="1:84" s="62" customFormat="1">
      <c r="A1590" s="49"/>
      <c r="B1590" s="2"/>
      <c r="C1590" s="2"/>
      <c r="D1590" s="49"/>
      <c r="E1590" s="49"/>
      <c r="F1590" s="93"/>
      <c r="G1590" s="85"/>
      <c r="H1590" s="49"/>
      <c r="I1590" s="49"/>
      <c r="J1590" s="2"/>
      <c r="K1590" s="49"/>
      <c r="L1590" s="2"/>
      <c r="M1590" s="72"/>
      <c r="N1590" s="72"/>
      <c r="O1590" s="241"/>
      <c r="P1590" s="54"/>
      <c r="Q1590" s="55"/>
      <c r="R1590" s="55"/>
      <c r="S1590" s="55"/>
      <c r="T1590" s="56"/>
      <c r="U1590" s="57"/>
      <c r="V1590" s="57"/>
      <c r="W1590" s="57"/>
      <c r="X1590" s="58"/>
      <c r="Y1590" s="59"/>
      <c r="Z1590" s="59"/>
      <c r="AA1590" s="59"/>
      <c r="AB1590" s="77"/>
      <c r="AC1590" s="60"/>
      <c r="AD1590" s="60"/>
      <c r="AE1590" s="60"/>
      <c r="AF1590" s="61"/>
      <c r="AG1590" s="61"/>
      <c r="AH1590" s="61"/>
      <c r="AI1590" s="61"/>
      <c r="AJ1590" s="200"/>
      <c r="AK1590" s="201"/>
      <c r="AL1590" s="201"/>
      <c r="AM1590" s="201"/>
      <c r="AO1590" s="63"/>
      <c r="AP1590" s="63"/>
      <c r="AQ1590" s="63"/>
      <c r="AR1590" s="77"/>
      <c r="AS1590" s="60"/>
      <c r="AT1590" s="60"/>
      <c r="AU1590" s="60"/>
      <c r="AV1590" s="78"/>
      <c r="AW1590" s="79"/>
      <c r="AX1590" s="79"/>
      <c r="AY1590" s="79"/>
      <c r="AZ1590" s="64"/>
      <c r="BA1590" s="65"/>
      <c r="BB1590" s="65"/>
      <c r="BC1590" s="65"/>
      <c r="BD1590" s="66"/>
      <c r="BE1590" s="67"/>
      <c r="BF1590" s="67"/>
      <c r="BG1590" s="67"/>
      <c r="BH1590" s="73"/>
      <c r="BI1590" s="74"/>
      <c r="BJ1590" s="74"/>
      <c r="BK1590" s="74"/>
      <c r="BL1590" s="68"/>
      <c r="BM1590" s="68"/>
      <c r="BN1590" s="68"/>
      <c r="BO1590" s="68"/>
      <c r="BP1590" s="69"/>
      <c r="BQ1590" s="69"/>
      <c r="BR1590" s="69"/>
      <c r="BS1590" s="69"/>
      <c r="BT1590" s="75"/>
      <c r="BU1590" s="75"/>
      <c r="BV1590" s="75"/>
      <c r="BW1590" s="75"/>
      <c r="BX1590" s="219"/>
      <c r="BY1590" s="264"/>
      <c r="BZ1590" s="264"/>
      <c r="CA1590" s="257"/>
      <c r="CB1590" s="238"/>
      <c r="CC1590" s="238"/>
      <c r="CD1590" s="238"/>
      <c r="CE1590" s="266"/>
      <c r="CF1590" s="49"/>
    </row>
    <row r="1591" spans="1:84" s="62" customFormat="1">
      <c r="A1591" s="49"/>
      <c r="B1591" s="2"/>
      <c r="C1591" s="2"/>
      <c r="D1591" s="49"/>
      <c r="E1591" s="49"/>
      <c r="F1591" s="93"/>
      <c r="G1591" s="85"/>
      <c r="H1591" s="49"/>
      <c r="I1591" s="49"/>
      <c r="J1591" s="2"/>
      <c r="K1591" s="49"/>
      <c r="L1591" s="2"/>
      <c r="M1591" s="72"/>
      <c r="N1591" s="72"/>
      <c r="O1591" s="241"/>
      <c r="P1591" s="54"/>
      <c r="Q1591" s="55"/>
      <c r="R1591" s="55"/>
      <c r="S1591" s="55"/>
      <c r="T1591" s="56"/>
      <c r="U1591" s="57"/>
      <c r="V1591" s="57"/>
      <c r="W1591" s="57"/>
      <c r="X1591" s="58"/>
      <c r="Y1591" s="59"/>
      <c r="Z1591" s="59"/>
      <c r="AA1591" s="59"/>
      <c r="AB1591" s="77"/>
      <c r="AC1591" s="60"/>
      <c r="AD1591" s="60"/>
      <c r="AE1591" s="60"/>
      <c r="AF1591" s="61"/>
      <c r="AG1591" s="61"/>
      <c r="AH1591" s="61"/>
      <c r="AI1591" s="61"/>
      <c r="AJ1591" s="200"/>
      <c r="AK1591" s="201"/>
      <c r="AL1591" s="201"/>
      <c r="AM1591" s="201"/>
      <c r="AO1591" s="63"/>
      <c r="AP1591" s="63"/>
      <c r="AQ1591" s="63"/>
      <c r="AR1591" s="77"/>
      <c r="AS1591" s="60"/>
      <c r="AT1591" s="60"/>
      <c r="AU1591" s="60"/>
      <c r="AV1591" s="78"/>
      <c r="AW1591" s="79"/>
      <c r="AX1591" s="79"/>
      <c r="AY1591" s="79"/>
      <c r="AZ1591" s="64"/>
      <c r="BA1591" s="65"/>
      <c r="BB1591" s="65"/>
      <c r="BC1591" s="65"/>
      <c r="BD1591" s="66"/>
      <c r="BE1591" s="67"/>
      <c r="BF1591" s="67"/>
      <c r="BG1591" s="67"/>
      <c r="BH1591" s="73"/>
      <c r="BI1591" s="74"/>
      <c r="BJ1591" s="74"/>
      <c r="BK1591" s="74"/>
      <c r="BL1591" s="68"/>
      <c r="BM1591" s="68"/>
      <c r="BN1591" s="68"/>
      <c r="BO1591" s="68"/>
      <c r="BP1591" s="69"/>
      <c r="BQ1591" s="69"/>
      <c r="BR1591" s="69"/>
      <c r="BS1591" s="69"/>
      <c r="BT1591" s="75"/>
      <c r="BU1591" s="75"/>
      <c r="BV1591" s="75"/>
      <c r="BW1591" s="75"/>
      <c r="BX1591" s="219"/>
      <c r="BY1591" s="264"/>
      <c r="BZ1591" s="264"/>
      <c r="CA1591" s="257"/>
      <c r="CB1591" s="238"/>
      <c r="CC1591" s="238"/>
      <c r="CD1591" s="238"/>
      <c r="CE1591" s="266"/>
      <c r="CF1591" s="49"/>
    </row>
    <row r="1592" spans="1:84" s="62" customFormat="1">
      <c r="A1592" s="49"/>
      <c r="B1592" s="2"/>
      <c r="C1592" s="2"/>
      <c r="D1592" s="49"/>
      <c r="E1592" s="49"/>
      <c r="F1592" s="93"/>
      <c r="G1592" s="85"/>
      <c r="H1592" s="49"/>
      <c r="I1592" s="49"/>
      <c r="J1592" s="2"/>
      <c r="K1592" s="49"/>
      <c r="L1592" s="2"/>
      <c r="M1592" s="72"/>
      <c r="N1592" s="72"/>
      <c r="O1592" s="241"/>
      <c r="P1592" s="54"/>
      <c r="Q1592" s="55"/>
      <c r="R1592" s="55"/>
      <c r="S1592" s="55"/>
      <c r="T1592" s="56"/>
      <c r="U1592" s="57"/>
      <c r="V1592" s="57"/>
      <c r="W1592" s="57"/>
      <c r="X1592" s="58"/>
      <c r="Y1592" s="59"/>
      <c r="Z1592" s="59"/>
      <c r="AA1592" s="59"/>
      <c r="AB1592" s="77"/>
      <c r="AC1592" s="60"/>
      <c r="AD1592" s="60"/>
      <c r="AE1592" s="60"/>
      <c r="AF1592" s="61"/>
      <c r="AG1592" s="61"/>
      <c r="AH1592" s="61"/>
      <c r="AI1592" s="61"/>
      <c r="AJ1592" s="200"/>
      <c r="AK1592" s="201"/>
      <c r="AL1592" s="201"/>
      <c r="AM1592" s="201"/>
      <c r="AO1592" s="63"/>
      <c r="AP1592" s="63"/>
      <c r="AQ1592" s="63"/>
      <c r="AR1592" s="77"/>
      <c r="AS1592" s="60"/>
      <c r="AT1592" s="60"/>
      <c r="AU1592" s="60"/>
      <c r="AV1592" s="78"/>
      <c r="AW1592" s="79"/>
      <c r="AX1592" s="79"/>
      <c r="AY1592" s="79"/>
      <c r="AZ1592" s="64"/>
      <c r="BA1592" s="65"/>
      <c r="BB1592" s="65"/>
      <c r="BC1592" s="65"/>
      <c r="BD1592" s="66"/>
      <c r="BE1592" s="67"/>
      <c r="BF1592" s="67"/>
      <c r="BG1592" s="67"/>
      <c r="BH1592" s="73"/>
      <c r="BI1592" s="74"/>
      <c r="BJ1592" s="74"/>
      <c r="BK1592" s="74"/>
      <c r="BL1592" s="68"/>
      <c r="BM1592" s="68"/>
      <c r="BN1592" s="68"/>
      <c r="BO1592" s="68"/>
      <c r="BP1592" s="69"/>
      <c r="BQ1592" s="69"/>
      <c r="BR1592" s="69"/>
      <c r="BS1592" s="69"/>
      <c r="BT1592" s="75"/>
      <c r="BU1592" s="75"/>
      <c r="BV1592" s="75"/>
      <c r="BW1592" s="75"/>
      <c r="BX1592" s="219"/>
      <c r="BY1592" s="264"/>
      <c r="BZ1592" s="264"/>
      <c r="CA1592" s="257"/>
      <c r="CB1592" s="238"/>
      <c r="CC1592" s="238"/>
      <c r="CD1592" s="238"/>
      <c r="CE1592" s="266"/>
      <c r="CF1592" s="49"/>
    </row>
    <row r="1593" spans="1:84" s="62" customFormat="1">
      <c r="A1593" s="49"/>
      <c r="B1593" s="2"/>
      <c r="C1593" s="2"/>
      <c r="D1593" s="49"/>
      <c r="E1593" s="49"/>
      <c r="F1593" s="93"/>
      <c r="G1593" s="85"/>
      <c r="H1593" s="49"/>
      <c r="I1593" s="49"/>
      <c r="J1593" s="2"/>
      <c r="K1593" s="49"/>
      <c r="L1593" s="2"/>
      <c r="M1593" s="72"/>
      <c r="N1593" s="72"/>
      <c r="O1593" s="241"/>
      <c r="P1593" s="54"/>
      <c r="Q1593" s="55"/>
      <c r="R1593" s="55"/>
      <c r="S1593" s="55"/>
      <c r="T1593" s="56"/>
      <c r="U1593" s="57"/>
      <c r="V1593" s="57"/>
      <c r="W1593" s="57"/>
      <c r="X1593" s="58"/>
      <c r="Y1593" s="59"/>
      <c r="Z1593" s="59"/>
      <c r="AA1593" s="59"/>
      <c r="AB1593" s="77"/>
      <c r="AC1593" s="60"/>
      <c r="AD1593" s="60"/>
      <c r="AE1593" s="60"/>
      <c r="AF1593" s="61"/>
      <c r="AG1593" s="61"/>
      <c r="AH1593" s="61"/>
      <c r="AI1593" s="61"/>
      <c r="AJ1593" s="200"/>
      <c r="AK1593" s="201"/>
      <c r="AL1593" s="201"/>
      <c r="AM1593" s="201"/>
      <c r="AO1593" s="63"/>
      <c r="AP1593" s="63"/>
      <c r="AQ1593" s="63"/>
      <c r="AR1593" s="77"/>
      <c r="AS1593" s="60"/>
      <c r="AT1593" s="60"/>
      <c r="AU1593" s="60"/>
      <c r="AV1593" s="78"/>
      <c r="AW1593" s="79"/>
      <c r="AX1593" s="79"/>
      <c r="AY1593" s="79"/>
      <c r="AZ1593" s="64"/>
      <c r="BA1593" s="65"/>
      <c r="BB1593" s="65"/>
      <c r="BC1593" s="65"/>
      <c r="BD1593" s="66"/>
      <c r="BE1593" s="67"/>
      <c r="BF1593" s="67"/>
      <c r="BG1593" s="67"/>
      <c r="BH1593" s="73"/>
      <c r="BI1593" s="74"/>
      <c r="BJ1593" s="74"/>
      <c r="BK1593" s="74"/>
      <c r="BL1593" s="68"/>
      <c r="BM1593" s="68"/>
      <c r="BN1593" s="68"/>
      <c r="BO1593" s="68"/>
      <c r="BP1593" s="69"/>
      <c r="BQ1593" s="69"/>
      <c r="BR1593" s="69"/>
      <c r="BS1593" s="69"/>
      <c r="BT1593" s="75"/>
      <c r="BU1593" s="75"/>
      <c r="BV1593" s="75"/>
      <c r="BW1593" s="75"/>
      <c r="BX1593" s="219"/>
      <c r="BY1593" s="264"/>
      <c r="BZ1593" s="264"/>
      <c r="CA1593" s="257"/>
      <c r="CB1593" s="238"/>
      <c r="CC1593" s="238"/>
      <c r="CD1593" s="238"/>
      <c r="CE1593" s="266"/>
      <c r="CF1593" s="49"/>
    </row>
    <row r="1594" spans="1:84" s="62" customFormat="1">
      <c r="A1594" s="49"/>
      <c r="B1594" s="2"/>
      <c r="C1594" s="2"/>
      <c r="D1594" s="49"/>
      <c r="E1594" s="49"/>
      <c r="F1594" s="93"/>
      <c r="G1594" s="85"/>
      <c r="H1594" s="49"/>
      <c r="I1594" s="49"/>
      <c r="J1594" s="2"/>
      <c r="K1594" s="49"/>
      <c r="L1594" s="2"/>
      <c r="M1594" s="72"/>
      <c r="N1594" s="72"/>
      <c r="O1594" s="241"/>
      <c r="P1594" s="54"/>
      <c r="Q1594" s="55"/>
      <c r="R1594" s="55"/>
      <c r="S1594" s="55"/>
      <c r="T1594" s="56"/>
      <c r="U1594" s="57"/>
      <c r="V1594" s="57"/>
      <c r="W1594" s="57"/>
      <c r="X1594" s="58"/>
      <c r="Y1594" s="59"/>
      <c r="Z1594" s="59"/>
      <c r="AA1594" s="59"/>
      <c r="AB1594" s="77"/>
      <c r="AC1594" s="60"/>
      <c r="AD1594" s="60"/>
      <c r="AE1594" s="60"/>
      <c r="AF1594" s="61"/>
      <c r="AG1594" s="61"/>
      <c r="AH1594" s="61"/>
      <c r="AI1594" s="61"/>
      <c r="AJ1594" s="200"/>
      <c r="AK1594" s="201"/>
      <c r="AL1594" s="201"/>
      <c r="AM1594" s="201"/>
      <c r="AO1594" s="63"/>
      <c r="AP1594" s="63"/>
      <c r="AQ1594" s="63"/>
      <c r="AR1594" s="77"/>
      <c r="AS1594" s="60"/>
      <c r="AT1594" s="60"/>
      <c r="AU1594" s="60"/>
      <c r="AV1594" s="78"/>
      <c r="AW1594" s="79"/>
      <c r="AX1594" s="79"/>
      <c r="AY1594" s="79"/>
      <c r="AZ1594" s="64"/>
      <c r="BA1594" s="65"/>
      <c r="BB1594" s="65"/>
      <c r="BC1594" s="65"/>
      <c r="BD1594" s="66"/>
      <c r="BE1594" s="67"/>
      <c r="BF1594" s="67"/>
      <c r="BG1594" s="67"/>
      <c r="BH1594" s="73"/>
      <c r="BI1594" s="74"/>
      <c r="BJ1594" s="74"/>
      <c r="BK1594" s="74"/>
      <c r="BL1594" s="68"/>
      <c r="BM1594" s="68"/>
      <c r="BN1594" s="68"/>
      <c r="BO1594" s="68"/>
      <c r="BP1594" s="69"/>
      <c r="BQ1594" s="69"/>
      <c r="BR1594" s="69"/>
      <c r="BS1594" s="69"/>
      <c r="BT1594" s="75"/>
      <c r="BU1594" s="75"/>
      <c r="BV1594" s="75"/>
      <c r="BW1594" s="75"/>
      <c r="BX1594" s="219"/>
      <c r="BY1594" s="264"/>
      <c r="BZ1594" s="264"/>
      <c r="CA1594" s="257"/>
      <c r="CB1594" s="238"/>
      <c r="CC1594" s="238"/>
      <c r="CD1594" s="238"/>
      <c r="CE1594" s="266"/>
      <c r="CF1594" s="49"/>
    </row>
    <row r="1595" spans="1:84" s="62" customFormat="1">
      <c r="A1595" s="49"/>
      <c r="B1595" s="2"/>
      <c r="C1595" s="2"/>
      <c r="D1595" s="49"/>
      <c r="E1595" s="49"/>
      <c r="F1595" s="93"/>
      <c r="G1595" s="85"/>
      <c r="H1595" s="49"/>
      <c r="I1595" s="49"/>
      <c r="J1595" s="2"/>
      <c r="K1595" s="49"/>
      <c r="L1595" s="2"/>
      <c r="M1595" s="72"/>
      <c r="N1595" s="72"/>
      <c r="O1595" s="241"/>
      <c r="P1595" s="54"/>
      <c r="Q1595" s="55"/>
      <c r="R1595" s="55"/>
      <c r="S1595" s="55"/>
      <c r="T1595" s="56"/>
      <c r="U1595" s="57"/>
      <c r="V1595" s="57"/>
      <c r="W1595" s="57"/>
      <c r="X1595" s="58"/>
      <c r="Y1595" s="59"/>
      <c r="Z1595" s="59"/>
      <c r="AA1595" s="59"/>
      <c r="AB1595" s="77"/>
      <c r="AC1595" s="60"/>
      <c r="AD1595" s="60"/>
      <c r="AE1595" s="60"/>
      <c r="AF1595" s="61"/>
      <c r="AG1595" s="61"/>
      <c r="AH1595" s="61"/>
      <c r="AI1595" s="61"/>
      <c r="AJ1595" s="200"/>
      <c r="AK1595" s="201"/>
      <c r="AL1595" s="201"/>
      <c r="AM1595" s="201"/>
      <c r="AO1595" s="63"/>
      <c r="AP1595" s="63"/>
      <c r="AQ1595" s="63"/>
      <c r="AR1595" s="77"/>
      <c r="AS1595" s="60"/>
      <c r="AT1595" s="60"/>
      <c r="AU1595" s="60"/>
      <c r="AV1595" s="78"/>
      <c r="AW1595" s="79"/>
      <c r="AX1595" s="79"/>
      <c r="AY1595" s="79"/>
      <c r="AZ1595" s="64"/>
      <c r="BA1595" s="65"/>
      <c r="BB1595" s="65"/>
      <c r="BC1595" s="65"/>
      <c r="BD1595" s="66"/>
      <c r="BE1595" s="67"/>
      <c r="BF1595" s="67"/>
      <c r="BG1595" s="67"/>
      <c r="BH1595" s="73"/>
      <c r="BI1595" s="74"/>
      <c r="BJ1595" s="74"/>
      <c r="BK1595" s="74"/>
      <c r="BL1595" s="68"/>
      <c r="BM1595" s="68"/>
      <c r="BN1595" s="68"/>
      <c r="BO1595" s="68"/>
      <c r="BP1595" s="69"/>
      <c r="BQ1595" s="69"/>
      <c r="BR1595" s="69"/>
      <c r="BS1595" s="69"/>
      <c r="BT1595" s="75"/>
      <c r="BU1595" s="75"/>
      <c r="BV1595" s="75"/>
      <c r="BW1595" s="75"/>
      <c r="BX1595" s="219"/>
      <c r="BY1595" s="264"/>
      <c r="BZ1595" s="264"/>
      <c r="CA1595" s="257"/>
      <c r="CB1595" s="238"/>
      <c r="CC1595" s="238"/>
      <c r="CD1595" s="238"/>
      <c r="CE1595" s="266"/>
      <c r="CF1595" s="49"/>
    </row>
    <row r="1596" spans="1:84" s="62" customFormat="1">
      <c r="A1596" s="49"/>
      <c r="B1596" s="2"/>
      <c r="C1596" s="2"/>
      <c r="D1596" s="49"/>
      <c r="E1596" s="49"/>
      <c r="F1596" s="93"/>
      <c r="G1596" s="85"/>
      <c r="H1596" s="49"/>
      <c r="I1596" s="49"/>
      <c r="J1596" s="2"/>
      <c r="K1596" s="49"/>
      <c r="L1596" s="2"/>
      <c r="M1596" s="72"/>
      <c r="N1596" s="72"/>
      <c r="O1596" s="241"/>
      <c r="P1596" s="54"/>
      <c r="Q1596" s="55"/>
      <c r="R1596" s="55"/>
      <c r="S1596" s="55"/>
      <c r="T1596" s="56"/>
      <c r="U1596" s="57"/>
      <c r="V1596" s="57"/>
      <c r="W1596" s="57"/>
      <c r="X1596" s="58"/>
      <c r="Y1596" s="59"/>
      <c r="Z1596" s="59"/>
      <c r="AA1596" s="59"/>
      <c r="AB1596" s="77"/>
      <c r="AC1596" s="60"/>
      <c r="AD1596" s="60"/>
      <c r="AE1596" s="60"/>
      <c r="AF1596" s="61"/>
      <c r="AG1596" s="61"/>
      <c r="AH1596" s="61"/>
      <c r="AI1596" s="61"/>
      <c r="AJ1596" s="200"/>
      <c r="AK1596" s="201"/>
      <c r="AL1596" s="201"/>
      <c r="AM1596" s="201"/>
      <c r="AO1596" s="63"/>
      <c r="AP1596" s="63"/>
      <c r="AQ1596" s="63"/>
      <c r="AR1596" s="77"/>
      <c r="AS1596" s="60"/>
      <c r="AT1596" s="60"/>
      <c r="AU1596" s="60"/>
      <c r="AV1596" s="78"/>
      <c r="AW1596" s="79"/>
      <c r="AX1596" s="79"/>
      <c r="AY1596" s="79"/>
      <c r="AZ1596" s="64"/>
      <c r="BA1596" s="65"/>
      <c r="BB1596" s="65"/>
      <c r="BC1596" s="65"/>
      <c r="BD1596" s="66"/>
      <c r="BE1596" s="67"/>
      <c r="BF1596" s="67"/>
      <c r="BG1596" s="67"/>
      <c r="BH1596" s="73"/>
      <c r="BI1596" s="74"/>
      <c r="BJ1596" s="74"/>
      <c r="BK1596" s="74"/>
      <c r="BL1596" s="68"/>
      <c r="BM1596" s="68"/>
      <c r="BN1596" s="68"/>
      <c r="BO1596" s="68"/>
      <c r="BP1596" s="69"/>
      <c r="BQ1596" s="69"/>
      <c r="BR1596" s="69"/>
      <c r="BS1596" s="69"/>
      <c r="BT1596" s="75"/>
      <c r="BU1596" s="75"/>
      <c r="BV1596" s="75"/>
      <c r="BW1596" s="75"/>
      <c r="BX1596" s="219"/>
      <c r="BY1596" s="264"/>
      <c r="BZ1596" s="264"/>
      <c r="CA1596" s="257"/>
      <c r="CB1596" s="238"/>
      <c r="CC1596" s="238"/>
      <c r="CD1596" s="238"/>
      <c r="CE1596" s="266"/>
      <c r="CF1596" s="49"/>
    </row>
    <row r="1597" spans="1:84" s="62" customFormat="1">
      <c r="A1597" s="49"/>
      <c r="B1597" s="2"/>
      <c r="C1597" s="2"/>
      <c r="D1597" s="49"/>
      <c r="E1597" s="49"/>
      <c r="F1597" s="93"/>
      <c r="G1597" s="85"/>
      <c r="H1597" s="49"/>
      <c r="I1597" s="49"/>
      <c r="J1597" s="2"/>
      <c r="K1597" s="49"/>
      <c r="L1597" s="2"/>
      <c r="M1597" s="72"/>
      <c r="N1597" s="72"/>
      <c r="O1597" s="241"/>
      <c r="P1597" s="54"/>
      <c r="Q1597" s="55"/>
      <c r="R1597" s="55"/>
      <c r="S1597" s="55"/>
      <c r="T1597" s="56"/>
      <c r="U1597" s="57"/>
      <c r="V1597" s="57"/>
      <c r="W1597" s="57"/>
      <c r="X1597" s="58"/>
      <c r="Y1597" s="59"/>
      <c r="Z1597" s="59"/>
      <c r="AA1597" s="59"/>
      <c r="AB1597" s="77"/>
      <c r="AC1597" s="60"/>
      <c r="AD1597" s="60"/>
      <c r="AE1597" s="60"/>
      <c r="AF1597" s="61"/>
      <c r="AG1597" s="61"/>
      <c r="AH1597" s="61"/>
      <c r="AI1597" s="61"/>
      <c r="AJ1597" s="200"/>
      <c r="AK1597" s="201"/>
      <c r="AL1597" s="201"/>
      <c r="AM1597" s="201"/>
      <c r="AO1597" s="63"/>
      <c r="AP1597" s="63"/>
      <c r="AQ1597" s="63"/>
      <c r="AR1597" s="77"/>
      <c r="AS1597" s="60"/>
      <c r="AT1597" s="60"/>
      <c r="AU1597" s="60"/>
      <c r="AV1597" s="78"/>
      <c r="AW1597" s="79"/>
      <c r="AX1597" s="79"/>
      <c r="AY1597" s="79"/>
      <c r="AZ1597" s="64"/>
      <c r="BA1597" s="65"/>
      <c r="BB1597" s="65"/>
      <c r="BC1597" s="65"/>
      <c r="BD1597" s="66"/>
      <c r="BE1597" s="67"/>
      <c r="BF1597" s="67"/>
      <c r="BG1597" s="67"/>
      <c r="BH1597" s="73"/>
      <c r="BI1597" s="74"/>
      <c r="BJ1597" s="74"/>
      <c r="BK1597" s="74"/>
      <c r="BL1597" s="68"/>
      <c r="BM1597" s="68"/>
      <c r="BN1597" s="68"/>
      <c r="BO1597" s="68"/>
      <c r="BP1597" s="69"/>
      <c r="BQ1597" s="69"/>
      <c r="BR1597" s="69"/>
      <c r="BS1597" s="69"/>
      <c r="BT1597" s="75"/>
      <c r="BU1597" s="75"/>
      <c r="BV1597" s="75"/>
      <c r="BW1597" s="75"/>
      <c r="BX1597" s="219"/>
      <c r="BY1597" s="264"/>
      <c r="BZ1597" s="264"/>
      <c r="CA1597" s="257"/>
      <c r="CB1597" s="238"/>
      <c r="CC1597" s="238"/>
      <c r="CD1597" s="238"/>
      <c r="CE1597" s="266"/>
      <c r="CF1597" s="49"/>
    </row>
    <row r="1598" spans="1:84" s="62" customFormat="1">
      <c r="A1598" s="49"/>
      <c r="B1598" s="2"/>
      <c r="C1598" s="2"/>
      <c r="D1598" s="49"/>
      <c r="E1598" s="49"/>
      <c r="F1598" s="93"/>
      <c r="G1598" s="85"/>
      <c r="H1598" s="49"/>
      <c r="I1598" s="49"/>
      <c r="J1598" s="2"/>
      <c r="K1598" s="49"/>
      <c r="L1598" s="2"/>
      <c r="M1598" s="72"/>
      <c r="N1598" s="72"/>
      <c r="O1598" s="241"/>
      <c r="P1598" s="54"/>
      <c r="Q1598" s="55"/>
      <c r="R1598" s="55"/>
      <c r="S1598" s="55"/>
      <c r="T1598" s="56"/>
      <c r="U1598" s="57"/>
      <c r="V1598" s="57"/>
      <c r="W1598" s="57"/>
      <c r="X1598" s="58"/>
      <c r="Y1598" s="59"/>
      <c r="Z1598" s="59"/>
      <c r="AA1598" s="59"/>
      <c r="AB1598" s="77"/>
      <c r="AC1598" s="60"/>
      <c r="AD1598" s="60"/>
      <c r="AE1598" s="60"/>
      <c r="AF1598" s="61"/>
      <c r="AG1598" s="61"/>
      <c r="AH1598" s="61"/>
      <c r="AI1598" s="61"/>
      <c r="AJ1598" s="200"/>
      <c r="AK1598" s="201"/>
      <c r="AL1598" s="201"/>
      <c r="AM1598" s="201"/>
      <c r="AO1598" s="63"/>
      <c r="AP1598" s="63"/>
      <c r="AQ1598" s="63"/>
      <c r="AR1598" s="77"/>
      <c r="AS1598" s="60"/>
      <c r="AT1598" s="60"/>
      <c r="AU1598" s="60"/>
      <c r="AV1598" s="78"/>
      <c r="AW1598" s="79"/>
      <c r="AX1598" s="79"/>
      <c r="AY1598" s="79"/>
      <c r="AZ1598" s="64"/>
      <c r="BA1598" s="65"/>
      <c r="BB1598" s="65"/>
      <c r="BC1598" s="65"/>
      <c r="BD1598" s="66"/>
      <c r="BE1598" s="67"/>
      <c r="BF1598" s="67"/>
      <c r="BG1598" s="67"/>
      <c r="BH1598" s="73"/>
      <c r="BI1598" s="74"/>
      <c r="BJ1598" s="74"/>
      <c r="BK1598" s="74"/>
      <c r="BL1598" s="68"/>
      <c r="BM1598" s="68"/>
      <c r="BN1598" s="68"/>
      <c r="BO1598" s="68"/>
      <c r="BP1598" s="69"/>
      <c r="BQ1598" s="69"/>
      <c r="BR1598" s="69"/>
      <c r="BS1598" s="69"/>
      <c r="BT1598" s="75"/>
      <c r="BU1598" s="75"/>
      <c r="BV1598" s="75"/>
      <c r="BW1598" s="75"/>
      <c r="BX1598" s="219"/>
      <c r="BY1598" s="264"/>
      <c r="BZ1598" s="264"/>
      <c r="CA1598" s="257"/>
      <c r="CB1598" s="238"/>
      <c r="CC1598" s="238"/>
      <c r="CD1598" s="238"/>
      <c r="CE1598" s="266"/>
      <c r="CF1598" s="49"/>
    </row>
    <row r="1599" spans="1:84" s="62" customFormat="1">
      <c r="A1599" s="49"/>
      <c r="B1599" s="2"/>
      <c r="C1599" s="2"/>
      <c r="D1599" s="49"/>
      <c r="E1599" s="49"/>
      <c r="F1599" s="93"/>
      <c r="G1599" s="85"/>
      <c r="H1599" s="49"/>
      <c r="I1599" s="49"/>
      <c r="J1599" s="2"/>
      <c r="K1599" s="49"/>
      <c r="L1599" s="2"/>
      <c r="M1599" s="72"/>
      <c r="N1599" s="72"/>
      <c r="O1599" s="241"/>
      <c r="P1599" s="54"/>
      <c r="Q1599" s="55"/>
      <c r="R1599" s="55"/>
      <c r="S1599" s="55"/>
      <c r="T1599" s="56"/>
      <c r="U1599" s="57"/>
      <c r="V1599" s="57"/>
      <c r="W1599" s="57"/>
      <c r="X1599" s="58"/>
      <c r="Y1599" s="59"/>
      <c r="Z1599" s="59"/>
      <c r="AA1599" s="59"/>
      <c r="AB1599" s="77"/>
      <c r="AC1599" s="60"/>
      <c r="AD1599" s="60"/>
      <c r="AE1599" s="60"/>
      <c r="AF1599" s="61"/>
      <c r="AG1599" s="61"/>
      <c r="AH1599" s="61"/>
      <c r="AI1599" s="61"/>
      <c r="AJ1599" s="200"/>
      <c r="AK1599" s="201"/>
      <c r="AL1599" s="201"/>
      <c r="AM1599" s="201"/>
      <c r="AO1599" s="63"/>
      <c r="AP1599" s="63"/>
      <c r="AQ1599" s="63"/>
      <c r="AR1599" s="77"/>
      <c r="AS1599" s="60"/>
      <c r="AT1599" s="60"/>
      <c r="AU1599" s="60"/>
      <c r="AV1599" s="78"/>
      <c r="AW1599" s="79"/>
      <c r="AX1599" s="79"/>
      <c r="AY1599" s="79"/>
      <c r="AZ1599" s="64"/>
      <c r="BA1599" s="65"/>
      <c r="BB1599" s="65"/>
      <c r="BC1599" s="65"/>
      <c r="BD1599" s="66"/>
      <c r="BE1599" s="67"/>
      <c r="BF1599" s="67"/>
      <c r="BG1599" s="67"/>
      <c r="BH1599" s="73"/>
      <c r="BI1599" s="74"/>
      <c r="BJ1599" s="74"/>
      <c r="BK1599" s="74"/>
      <c r="BL1599" s="68"/>
      <c r="BM1599" s="68"/>
      <c r="BN1599" s="68"/>
      <c r="BO1599" s="68"/>
      <c r="BP1599" s="69"/>
      <c r="BQ1599" s="69"/>
      <c r="BR1599" s="69"/>
      <c r="BS1599" s="69"/>
      <c r="BT1599" s="75"/>
      <c r="BU1599" s="75"/>
      <c r="BV1599" s="75"/>
      <c r="BW1599" s="75"/>
      <c r="BX1599" s="219"/>
      <c r="BY1599" s="264"/>
      <c r="BZ1599" s="264"/>
      <c r="CA1599" s="257"/>
      <c r="CB1599" s="238"/>
      <c r="CC1599" s="238"/>
      <c r="CD1599" s="238"/>
      <c r="CE1599" s="266"/>
      <c r="CF1599" s="49"/>
    </row>
    <row r="1600" spans="1:84" s="62" customFormat="1">
      <c r="A1600" s="49"/>
      <c r="B1600" s="2"/>
      <c r="C1600" s="2"/>
      <c r="D1600" s="49"/>
      <c r="E1600" s="49"/>
      <c r="F1600" s="93"/>
      <c r="G1600" s="85"/>
      <c r="H1600" s="49"/>
      <c r="I1600" s="49"/>
      <c r="J1600" s="2"/>
      <c r="K1600" s="49"/>
      <c r="L1600" s="2"/>
      <c r="M1600" s="72"/>
      <c r="N1600" s="72"/>
      <c r="O1600" s="241"/>
      <c r="P1600" s="54"/>
      <c r="Q1600" s="55"/>
      <c r="R1600" s="55"/>
      <c r="S1600" s="55"/>
      <c r="T1600" s="56"/>
      <c r="U1600" s="57"/>
      <c r="V1600" s="57"/>
      <c r="W1600" s="57"/>
      <c r="X1600" s="58"/>
      <c r="Y1600" s="59"/>
      <c r="Z1600" s="59"/>
      <c r="AA1600" s="59"/>
      <c r="AB1600" s="77"/>
      <c r="AC1600" s="60"/>
      <c r="AD1600" s="60"/>
      <c r="AE1600" s="60"/>
      <c r="AF1600" s="61"/>
      <c r="AG1600" s="61"/>
      <c r="AH1600" s="61"/>
      <c r="AI1600" s="61"/>
      <c r="AJ1600" s="200"/>
      <c r="AK1600" s="201"/>
      <c r="AL1600" s="201"/>
      <c r="AM1600" s="201"/>
      <c r="AO1600" s="63"/>
      <c r="AP1600" s="63"/>
      <c r="AQ1600" s="63"/>
      <c r="AR1600" s="77"/>
      <c r="AS1600" s="60"/>
      <c r="AT1600" s="60"/>
      <c r="AU1600" s="60"/>
      <c r="AV1600" s="78"/>
      <c r="AW1600" s="79"/>
      <c r="AX1600" s="79"/>
      <c r="AY1600" s="79"/>
      <c r="AZ1600" s="64"/>
      <c r="BA1600" s="65"/>
      <c r="BB1600" s="65"/>
      <c r="BC1600" s="65"/>
      <c r="BD1600" s="66"/>
      <c r="BE1600" s="67"/>
      <c r="BF1600" s="67"/>
      <c r="BG1600" s="67"/>
      <c r="BH1600" s="73"/>
      <c r="BI1600" s="74"/>
      <c r="BJ1600" s="74"/>
      <c r="BK1600" s="74"/>
      <c r="BL1600" s="68"/>
      <c r="BM1600" s="68"/>
      <c r="BN1600" s="68"/>
      <c r="BO1600" s="68"/>
      <c r="BP1600" s="69"/>
      <c r="BQ1600" s="69"/>
      <c r="BR1600" s="69"/>
      <c r="BS1600" s="69"/>
      <c r="BT1600" s="75"/>
      <c r="BU1600" s="75"/>
      <c r="BV1600" s="75"/>
      <c r="BW1600" s="75"/>
      <c r="BX1600" s="219"/>
      <c r="BY1600" s="264"/>
      <c r="BZ1600" s="264"/>
      <c r="CA1600" s="257"/>
      <c r="CB1600" s="238"/>
      <c r="CC1600" s="238"/>
      <c r="CD1600" s="238"/>
      <c r="CE1600" s="266"/>
      <c r="CF1600" s="49"/>
    </row>
    <row r="1601" spans="1:84" s="62" customFormat="1">
      <c r="A1601" s="49"/>
      <c r="B1601" s="2"/>
      <c r="C1601" s="2"/>
      <c r="D1601" s="49"/>
      <c r="E1601" s="49"/>
      <c r="F1601" s="93"/>
      <c r="G1601" s="85"/>
      <c r="H1601" s="49"/>
      <c r="I1601" s="49"/>
      <c r="J1601" s="2"/>
      <c r="K1601" s="49"/>
      <c r="L1601" s="2"/>
      <c r="M1601" s="72"/>
      <c r="N1601" s="72"/>
      <c r="O1601" s="241"/>
      <c r="P1601" s="54"/>
      <c r="Q1601" s="55"/>
      <c r="R1601" s="55"/>
      <c r="S1601" s="55"/>
      <c r="T1601" s="56"/>
      <c r="U1601" s="57"/>
      <c r="V1601" s="57"/>
      <c r="W1601" s="57"/>
      <c r="X1601" s="58"/>
      <c r="Y1601" s="59"/>
      <c r="Z1601" s="59"/>
      <c r="AA1601" s="59"/>
      <c r="AB1601" s="77"/>
      <c r="AC1601" s="60"/>
      <c r="AD1601" s="60"/>
      <c r="AE1601" s="60"/>
      <c r="AF1601" s="61"/>
      <c r="AG1601" s="61"/>
      <c r="AH1601" s="61"/>
      <c r="AI1601" s="61"/>
      <c r="AJ1601" s="200"/>
      <c r="AK1601" s="201"/>
      <c r="AL1601" s="201"/>
      <c r="AM1601" s="201"/>
      <c r="AO1601" s="63"/>
      <c r="AP1601" s="63"/>
      <c r="AQ1601" s="63"/>
      <c r="AR1601" s="77"/>
      <c r="AS1601" s="60"/>
      <c r="AT1601" s="60"/>
      <c r="AU1601" s="60"/>
      <c r="AV1601" s="78"/>
      <c r="AW1601" s="79"/>
      <c r="AX1601" s="79"/>
      <c r="AY1601" s="79"/>
      <c r="AZ1601" s="64"/>
      <c r="BA1601" s="65"/>
      <c r="BB1601" s="65"/>
      <c r="BC1601" s="65"/>
      <c r="BD1601" s="66"/>
      <c r="BE1601" s="67"/>
      <c r="BF1601" s="67"/>
      <c r="BG1601" s="67"/>
      <c r="BH1601" s="73"/>
      <c r="BI1601" s="74"/>
      <c r="BJ1601" s="74"/>
      <c r="BK1601" s="74"/>
      <c r="BL1601" s="68"/>
      <c r="BM1601" s="68"/>
      <c r="BN1601" s="68"/>
      <c r="BO1601" s="68"/>
      <c r="BP1601" s="69"/>
      <c r="BQ1601" s="69"/>
      <c r="BR1601" s="69"/>
      <c r="BS1601" s="69"/>
      <c r="BT1601" s="75"/>
      <c r="BU1601" s="75"/>
      <c r="BV1601" s="75"/>
      <c r="BW1601" s="75"/>
      <c r="BX1601" s="219"/>
      <c r="BY1601" s="264"/>
      <c r="BZ1601" s="264"/>
      <c r="CA1601" s="257"/>
      <c r="CB1601" s="238"/>
      <c r="CC1601" s="238"/>
      <c r="CD1601" s="238"/>
      <c r="CE1601" s="266"/>
      <c r="CF1601" s="49"/>
    </row>
    <row r="1602" spans="1:84" s="62" customFormat="1">
      <c r="A1602" s="49"/>
      <c r="B1602" s="2"/>
      <c r="C1602" s="2"/>
      <c r="D1602" s="49"/>
      <c r="E1602" s="49"/>
      <c r="F1602" s="93"/>
      <c r="G1602" s="85"/>
      <c r="H1602" s="49"/>
      <c r="I1602" s="49"/>
      <c r="J1602" s="2"/>
      <c r="K1602" s="49"/>
      <c r="L1602" s="2"/>
      <c r="M1602" s="72"/>
      <c r="N1602" s="72"/>
      <c r="O1602" s="241"/>
      <c r="P1602" s="54"/>
      <c r="Q1602" s="55"/>
      <c r="R1602" s="55"/>
      <c r="S1602" s="55"/>
      <c r="T1602" s="56"/>
      <c r="U1602" s="57"/>
      <c r="V1602" s="57"/>
      <c r="W1602" s="57"/>
      <c r="X1602" s="58"/>
      <c r="Y1602" s="59"/>
      <c r="Z1602" s="59"/>
      <c r="AA1602" s="59"/>
      <c r="AB1602" s="77"/>
      <c r="AC1602" s="60"/>
      <c r="AD1602" s="60"/>
      <c r="AE1602" s="60"/>
      <c r="AF1602" s="61"/>
      <c r="AG1602" s="61"/>
      <c r="AH1602" s="61"/>
      <c r="AI1602" s="61"/>
      <c r="AJ1602" s="200"/>
      <c r="AK1602" s="201"/>
      <c r="AL1602" s="201"/>
      <c r="AM1602" s="201"/>
      <c r="AO1602" s="63"/>
      <c r="AP1602" s="63"/>
      <c r="AQ1602" s="63"/>
      <c r="AR1602" s="77"/>
      <c r="AS1602" s="60"/>
      <c r="AT1602" s="60"/>
      <c r="AU1602" s="60"/>
      <c r="AV1602" s="78"/>
      <c r="AW1602" s="79"/>
      <c r="AX1602" s="79"/>
      <c r="AY1602" s="79"/>
      <c r="AZ1602" s="64"/>
      <c r="BA1602" s="65"/>
      <c r="BB1602" s="65"/>
      <c r="BC1602" s="65"/>
      <c r="BD1602" s="66"/>
      <c r="BE1602" s="67"/>
      <c r="BF1602" s="67"/>
      <c r="BG1602" s="67"/>
      <c r="BH1602" s="73"/>
      <c r="BI1602" s="74"/>
      <c r="BJ1602" s="74"/>
      <c r="BK1602" s="74"/>
      <c r="BL1602" s="68"/>
      <c r="BM1602" s="68"/>
      <c r="BN1602" s="68"/>
      <c r="BO1602" s="68"/>
      <c r="BP1602" s="69"/>
      <c r="BQ1602" s="69"/>
      <c r="BR1602" s="69"/>
      <c r="BS1602" s="69"/>
      <c r="BT1602" s="75"/>
      <c r="BU1602" s="75"/>
      <c r="BV1602" s="75"/>
      <c r="BW1602" s="75"/>
      <c r="BX1602" s="219"/>
      <c r="BY1602" s="264"/>
      <c r="BZ1602" s="264"/>
      <c r="CA1602" s="257"/>
      <c r="CB1602" s="238"/>
      <c r="CC1602" s="238"/>
      <c r="CD1602" s="238"/>
      <c r="CE1602" s="266"/>
      <c r="CF1602" s="49"/>
    </row>
    <row r="1603" spans="1:84" s="62" customFormat="1">
      <c r="A1603" s="49"/>
      <c r="B1603" s="2"/>
      <c r="C1603" s="2"/>
      <c r="D1603" s="49"/>
      <c r="E1603" s="49"/>
      <c r="F1603" s="93"/>
      <c r="G1603" s="85"/>
      <c r="H1603" s="49"/>
      <c r="I1603" s="49"/>
      <c r="J1603" s="2"/>
      <c r="K1603" s="49"/>
      <c r="L1603" s="2"/>
      <c r="M1603" s="72"/>
      <c r="N1603" s="72"/>
      <c r="O1603" s="241"/>
      <c r="P1603" s="54"/>
      <c r="Q1603" s="55"/>
      <c r="R1603" s="55"/>
      <c r="S1603" s="55"/>
      <c r="T1603" s="56"/>
      <c r="U1603" s="57"/>
      <c r="V1603" s="57"/>
      <c r="W1603" s="57"/>
      <c r="X1603" s="58"/>
      <c r="Y1603" s="59"/>
      <c r="Z1603" s="59"/>
      <c r="AA1603" s="59"/>
      <c r="AB1603" s="77"/>
      <c r="AC1603" s="60"/>
      <c r="AD1603" s="60"/>
      <c r="AE1603" s="60"/>
      <c r="AF1603" s="61"/>
      <c r="AG1603" s="61"/>
      <c r="AH1603" s="61"/>
      <c r="AI1603" s="61"/>
      <c r="AJ1603" s="200"/>
      <c r="AK1603" s="201"/>
      <c r="AL1603" s="201"/>
      <c r="AM1603" s="201"/>
      <c r="AO1603" s="63"/>
      <c r="AP1603" s="63"/>
      <c r="AQ1603" s="63"/>
      <c r="AR1603" s="77"/>
      <c r="AS1603" s="60"/>
      <c r="AT1603" s="60"/>
      <c r="AU1603" s="60"/>
      <c r="AV1603" s="78"/>
      <c r="AW1603" s="79"/>
      <c r="AX1603" s="79"/>
      <c r="AY1603" s="79"/>
      <c r="AZ1603" s="64"/>
      <c r="BA1603" s="65"/>
      <c r="BB1603" s="65"/>
      <c r="BC1603" s="65"/>
      <c r="BD1603" s="66"/>
      <c r="BE1603" s="67"/>
      <c r="BF1603" s="67"/>
      <c r="BG1603" s="67"/>
      <c r="BH1603" s="73"/>
      <c r="BI1603" s="74"/>
      <c r="BJ1603" s="74"/>
      <c r="BK1603" s="74"/>
      <c r="BL1603" s="68"/>
      <c r="BM1603" s="68"/>
      <c r="BN1603" s="68"/>
      <c r="BO1603" s="68"/>
      <c r="BP1603" s="69"/>
      <c r="BQ1603" s="69"/>
      <c r="BR1603" s="69"/>
      <c r="BS1603" s="69"/>
      <c r="BT1603" s="75"/>
      <c r="BU1603" s="75"/>
      <c r="BV1603" s="75"/>
      <c r="BW1603" s="75"/>
      <c r="BX1603" s="219"/>
      <c r="BY1603" s="264"/>
      <c r="BZ1603" s="264"/>
      <c r="CA1603" s="257"/>
      <c r="CB1603" s="238"/>
      <c r="CC1603" s="238"/>
      <c r="CD1603" s="238"/>
      <c r="CE1603" s="266"/>
      <c r="CF1603" s="49"/>
    </row>
    <row r="1604" spans="1:84" s="62" customFormat="1">
      <c r="A1604" s="49"/>
      <c r="B1604" s="2"/>
      <c r="C1604" s="2"/>
      <c r="D1604" s="49"/>
      <c r="E1604" s="49"/>
      <c r="F1604" s="93"/>
      <c r="G1604" s="85"/>
      <c r="H1604" s="49"/>
      <c r="I1604" s="49"/>
      <c r="J1604" s="2"/>
      <c r="K1604" s="49"/>
      <c r="L1604" s="2"/>
      <c r="M1604" s="72"/>
      <c r="N1604" s="72"/>
      <c r="O1604" s="241"/>
      <c r="P1604" s="54"/>
      <c r="Q1604" s="55"/>
      <c r="R1604" s="55"/>
      <c r="S1604" s="55"/>
      <c r="T1604" s="56"/>
      <c r="U1604" s="57"/>
      <c r="V1604" s="57"/>
      <c r="W1604" s="57"/>
      <c r="X1604" s="58"/>
      <c r="Y1604" s="59"/>
      <c r="Z1604" s="59"/>
      <c r="AA1604" s="59"/>
      <c r="AB1604" s="77"/>
      <c r="AC1604" s="60"/>
      <c r="AD1604" s="60"/>
      <c r="AE1604" s="60"/>
      <c r="AF1604" s="61"/>
      <c r="AG1604" s="61"/>
      <c r="AH1604" s="61"/>
      <c r="AI1604" s="61"/>
      <c r="AJ1604" s="200"/>
      <c r="AK1604" s="201"/>
      <c r="AL1604" s="201"/>
      <c r="AM1604" s="201"/>
      <c r="AO1604" s="63"/>
      <c r="AP1604" s="63"/>
      <c r="AQ1604" s="63"/>
      <c r="AR1604" s="77"/>
      <c r="AS1604" s="60"/>
      <c r="AT1604" s="60"/>
      <c r="AU1604" s="60"/>
      <c r="AV1604" s="78"/>
      <c r="AW1604" s="79"/>
      <c r="AX1604" s="79"/>
      <c r="AY1604" s="79"/>
      <c r="AZ1604" s="64"/>
      <c r="BA1604" s="65"/>
      <c r="BB1604" s="65"/>
      <c r="BC1604" s="65"/>
      <c r="BD1604" s="66"/>
      <c r="BE1604" s="67"/>
      <c r="BF1604" s="67"/>
      <c r="BG1604" s="67"/>
      <c r="BH1604" s="73"/>
      <c r="BI1604" s="74"/>
      <c r="BJ1604" s="74"/>
      <c r="BK1604" s="74"/>
      <c r="BL1604" s="68"/>
      <c r="BM1604" s="68"/>
      <c r="BN1604" s="68"/>
      <c r="BO1604" s="68"/>
      <c r="BP1604" s="69"/>
      <c r="BQ1604" s="69"/>
      <c r="BR1604" s="69"/>
      <c r="BS1604" s="69"/>
      <c r="BT1604" s="75"/>
      <c r="BU1604" s="75"/>
      <c r="BV1604" s="75"/>
      <c r="BW1604" s="75"/>
      <c r="BX1604" s="219"/>
      <c r="BY1604" s="264"/>
      <c r="BZ1604" s="264"/>
      <c r="CA1604" s="257"/>
      <c r="CB1604" s="238"/>
      <c r="CC1604" s="238"/>
      <c r="CD1604" s="238"/>
      <c r="CE1604" s="266"/>
      <c r="CF1604" s="49"/>
    </row>
    <row r="1605" spans="1:84" s="62" customFormat="1">
      <c r="A1605" s="49"/>
      <c r="B1605" s="2"/>
      <c r="C1605" s="2"/>
      <c r="D1605" s="49"/>
      <c r="E1605" s="49"/>
      <c r="F1605" s="93"/>
      <c r="G1605" s="85"/>
      <c r="H1605" s="49"/>
      <c r="I1605" s="49"/>
      <c r="J1605" s="2"/>
      <c r="K1605" s="49"/>
      <c r="L1605" s="2"/>
      <c r="M1605" s="72"/>
      <c r="N1605" s="72"/>
      <c r="O1605" s="241"/>
      <c r="P1605" s="54"/>
      <c r="Q1605" s="55"/>
      <c r="R1605" s="55"/>
      <c r="S1605" s="55"/>
      <c r="T1605" s="56"/>
      <c r="U1605" s="57"/>
      <c r="V1605" s="57"/>
      <c r="W1605" s="57"/>
      <c r="X1605" s="58"/>
      <c r="Y1605" s="59"/>
      <c r="Z1605" s="59"/>
      <c r="AA1605" s="59"/>
      <c r="AB1605" s="77"/>
      <c r="AC1605" s="60"/>
      <c r="AD1605" s="60"/>
      <c r="AE1605" s="60"/>
      <c r="AF1605" s="61"/>
      <c r="AG1605" s="61"/>
      <c r="AH1605" s="61"/>
      <c r="AI1605" s="61"/>
      <c r="AJ1605" s="200"/>
      <c r="AK1605" s="201"/>
      <c r="AL1605" s="201"/>
      <c r="AM1605" s="201"/>
      <c r="AO1605" s="63"/>
      <c r="AP1605" s="63"/>
      <c r="AQ1605" s="63"/>
      <c r="AR1605" s="77"/>
      <c r="AS1605" s="60"/>
      <c r="AT1605" s="60"/>
      <c r="AU1605" s="60"/>
      <c r="AV1605" s="78"/>
      <c r="AW1605" s="79"/>
      <c r="AX1605" s="79"/>
      <c r="AY1605" s="79"/>
      <c r="AZ1605" s="64"/>
      <c r="BA1605" s="65"/>
      <c r="BB1605" s="65"/>
      <c r="BC1605" s="65"/>
      <c r="BD1605" s="66"/>
      <c r="BE1605" s="67"/>
      <c r="BF1605" s="67"/>
      <c r="BG1605" s="67"/>
      <c r="BH1605" s="73"/>
      <c r="BI1605" s="74"/>
      <c r="BJ1605" s="74"/>
      <c r="BK1605" s="74"/>
      <c r="BL1605" s="68"/>
      <c r="BM1605" s="68"/>
      <c r="BN1605" s="68"/>
      <c r="BO1605" s="68"/>
      <c r="BP1605" s="69"/>
      <c r="BQ1605" s="69"/>
      <c r="BR1605" s="69"/>
      <c r="BS1605" s="69"/>
      <c r="BT1605" s="75"/>
      <c r="BU1605" s="75"/>
      <c r="BV1605" s="75"/>
      <c r="BW1605" s="75"/>
      <c r="BX1605" s="219"/>
      <c r="BY1605" s="264"/>
      <c r="BZ1605" s="264"/>
      <c r="CA1605" s="257"/>
      <c r="CB1605" s="238"/>
      <c r="CC1605" s="238"/>
      <c r="CD1605" s="238"/>
      <c r="CE1605" s="266"/>
      <c r="CF1605" s="49"/>
    </row>
    <row r="1606" spans="1:84" s="62" customFormat="1">
      <c r="A1606" s="49"/>
      <c r="B1606" s="2"/>
      <c r="C1606" s="2"/>
      <c r="D1606" s="49"/>
      <c r="E1606" s="49"/>
      <c r="F1606" s="93"/>
      <c r="G1606" s="85"/>
      <c r="H1606" s="49"/>
      <c r="I1606" s="49"/>
      <c r="J1606" s="2"/>
      <c r="K1606" s="49"/>
      <c r="L1606" s="2"/>
      <c r="M1606" s="72"/>
      <c r="N1606" s="72"/>
      <c r="O1606" s="241"/>
      <c r="P1606" s="54"/>
      <c r="Q1606" s="55"/>
      <c r="R1606" s="55"/>
      <c r="S1606" s="55"/>
      <c r="T1606" s="56"/>
      <c r="U1606" s="57"/>
      <c r="V1606" s="57"/>
      <c r="W1606" s="57"/>
      <c r="X1606" s="58"/>
      <c r="Y1606" s="59"/>
      <c r="Z1606" s="59"/>
      <c r="AA1606" s="59"/>
      <c r="AB1606" s="77"/>
      <c r="AC1606" s="60"/>
      <c r="AD1606" s="60"/>
      <c r="AE1606" s="60"/>
      <c r="AF1606" s="61"/>
      <c r="AG1606" s="61"/>
      <c r="AH1606" s="61"/>
      <c r="AI1606" s="61"/>
      <c r="AJ1606" s="200"/>
      <c r="AK1606" s="201"/>
      <c r="AL1606" s="201"/>
      <c r="AM1606" s="201"/>
      <c r="AO1606" s="63"/>
      <c r="AP1606" s="63"/>
      <c r="AQ1606" s="63"/>
      <c r="AR1606" s="77"/>
      <c r="AS1606" s="60"/>
      <c r="AT1606" s="60"/>
      <c r="AU1606" s="60"/>
      <c r="AV1606" s="78"/>
      <c r="AW1606" s="79"/>
      <c r="AX1606" s="79"/>
      <c r="AY1606" s="79"/>
      <c r="AZ1606" s="64"/>
      <c r="BA1606" s="65"/>
      <c r="BB1606" s="65"/>
      <c r="BC1606" s="65"/>
      <c r="BD1606" s="66"/>
      <c r="BE1606" s="67"/>
      <c r="BF1606" s="67"/>
      <c r="BG1606" s="67"/>
      <c r="BH1606" s="73"/>
      <c r="BI1606" s="74"/>
      <c r="BJ1606" s="74"/>
      <c r="BK1606" s="74"/>
      <c r="BL1606" s="68"/>
      <c r="BM1606" s="68"/>
      <c r="BN1606" s="68"/>
      <c r="BO1606" s="68"/>
      <c r="BP1606" s="69"/>
      <c r="BQ1606" s="69"/>
      <c r="BR1606" s="69"/>
      <c r="BS1606" s="69"/>
      <c r="BT1606" s="75"/>
      <c r="BU1606" s="75"/>
      <c r="BV1606" s="75"/>
      <c r="BW1606" s="75"/>
      <c r="BX1606" s="219"/>
      <c r="BY1606" s="264"/>
      <c r="BZ1606" s="264"/>
      <c r="CA1606" s="257"/>
      <c r="CB1606" s="238"/>
      <c r="CC1606" s="238"/>
      <c r="CD1606" s="238"/>
      <c r="CE1606" s="266"/>
      <c r="CF1606" s="49"/>
    </row>
    <row r="1607" spans="1:84" s="62" customFormat="1">
      <c r="A1607" s="49"/>
      <c r="B1607" s="2"/>
      <c r="C1607" s="2"/>
      <c r="D1607" s="49"/>
      <c r="E1607" s="49"/>
      <c r="F1607" s="93"/>
      <c r="G1607" s="85"/>
      <c r="H1607" s="49"/>
      <c r="I1607" s="49"/>
      <c r="J1607" s="2"/>
      <c r="K1607" s="49"/>
      <c r="L1607" s="2"/>
      <c r="M1607" s="72"/>
      <c r="N1607" s="72"/>
      <c r="O1607" s="241"/>
      <c r="P1607" s="54"/>
      <c r="Q1607" s="55"/>
      <c r="R1607" s="55"/>
      <c r="S1607" s="55"/>
      <c r="T1607" s="56"/>
      <c r="U1607" s="57"/>
      <c r="V1607" s="57"/>
      <c r="W1607" s="57"/>
      <c r="X1607" s="58"/>
      <c r="Y1607" s="59"/>
      <c r="Z1607" s="59"/>
      <c r="AA1607" s="59"/>
      <c r="AB1607" s="77"/>
      <c r="AC1607" s="60"/>
      <c r="AD1607" s="60"/>
      <c r="AE1607" s="60"/>
      <c r="AF1607" s="61"/>
      <c r="AG1607" s="61"/>
      <c r="AH1607" s="61"/>
      <c r="AI1607" s="61"/>
      <c r="AJ1607" s="200"/>
      <c r="AK1607" s="201"/>
      <c r="AL1607" s="201"/>
      <c r="AM1607" s="201"/>
      <c r="AO1607" s="63"/>
      <c r="AP1607" s="63"/>
      <c r="AQ1607" s="63"/>
      <c r="AR1607" s="77"/>
      <c r="AS1607" s="60"/>
      <c r="AT1607" s="60"/>
      <c r="AU1607" s="60"/>
      <c r="AV1607" s="78"/>
      <c r="AW1607" s="79"/>
      <c r="AX1607" s="79"/>
      <c r="AY1607" s="79"/>
      <c r="AZ1607" s="64"/>
      <c r="BA1607" s="65"/>
      <c r="BB1607" s="65"/>
      <c r="BC1607" s="65"/>
      <c r="BD1607" s="66"/>
      <c r="BE1607" s="67"/>
      <c r="BF1607" s="67"/>
      <c r="BG1607" s="67"/>
      <c r="BH1607" s="73"/>
      <c r="BI1607" s="74"/>
      <c r="BJ1607" s="74"/>
      <c r="BK1607" s="74"/>
      <c r="BL1607" s="68"/>
      <c r="BM1607" s="68"/>
      <c r="BN1607" s="68"/>
      <c r="BO1607" s="68"/>
      <c r="BP1607" s="69"/>
      <c r="BQ1607" s="69"/>
      <c r="BR1607" s="69"/>
      <c r="BS1607" s="69"/>
      <c r="BT1607" s="75"/>
      <c r="BU1607" s="75"/>
      <c r="BV1607" s="75"/>
      <c r="BW1607" s="75"/>
      <c r="BX1607" s="219"/>
      <c r="BY1607" s="264"/>
      <c r="BZ1607" s="264"/>
      <c r="CA1607" s="257"/>
      <c r="CB1607" s="238"/>
      <c r="CC1607" s="238"/>
      <c r="CD1607" s="238"/>
      <c r="CE1607" s="266"/>
      <c r="CF1607" s="49"/>
    </row>
    <row r="1608" spans="1:84" s="62" customFormat="1">
      <c r="A1608" s="49"/>
      <c r="B1608" s="2"/>
      <c r="C1608" s="2"/>
      <c r="D1608" s="49"/>
      <c r="E1608" s="49"/>
      <c r="F1608" s="93"/>
      <c r="G1608" s="85"/>
      <c r="H1608" s="49"/>
      <c r="I1608" s="49"/>
      <c r="J1608" s="2"/>
      <c r="K1608" s="49"/>
      <c r="L1608" s="2"/>
      <c r="M1608" s="72"/>
      <c r="N1608" s="72"/>
      <c r="O1608" s="241"/>
      <c r="P1608" s="54"/>
      <c r="Q1608" s="55"/>
      <c r="R1608" s="55"/>
      <c r="S1608" s="55"/>
      <c r="T1608" s="56"/>
      <c r="U1608" s="57"/>
      <c r="V1608" s="57"/>
      <c r="W1608" s="57"/>
      <c r="X1608" s="58"/>
      <c r="Y1608" s="59"/>
      <c r="Z1608" s="59"/>
      <c r="AA1608" s="59"/>
      <c r="AB1608" s="77"/>
      <c r="AC1608" s="60"/>
      <c r="AD1608" s="60"/>
      <c r="AE1608" s="60"/>
      <c r="AF1608" s="61"/>
      <c r="AG1608" s="61"/>
      <c r="AH1608" s="61"/>
      <c r="AI1608" s="61"/>
      <c r="AJ1608" s="200"/>
      <c r="AK1608" s="201"/>
      <c r="AL1608" s="201"/>
      <c r="AM1608" s="201"/>
      <c r="AO1608" s="63"/>
      <c r="AP1608" s="63"/>
      <c r="AQ1608" s="63"/>
      <c r="AR1608" s="77"/>
      <c r="AS1608" s="60"/>
      <c r="AT1608" s="60"/>
      <c r="AU1608" s="60"/>
      <c r="AV1608" s="78"/>
      <c r="AW1608" s="79"/>
      <c r="AX1608" s="79"/>
      <c r="AY1608" s="79"/>
      <c r="AZ1608" s="64"/>
      <c r="BA1608" s="65"/>
      <c r="BB1608" s="65"/>
      <c r="BC1608" s="65"/>
      <c r="BD1608" s="66"/>
      <c r="BE1608" s="67"/>
      <c r="BF1608" s="67"/>
      <c r="BG1608" s="67"/>
      <c r="BH1608" s="73"/>
      <c r="BI1608" s="74"/>
      <c r="BJ1608" s="74"/>
      <c r="BK1608" s="74"/>
      <c r="BL1608" s="68"/>
      <c r="BM1608" s="68"/>
      <c r="BN1608" s="68"/>
      <c r="BO1608" s="68"/>
      <c r="BP1608" s="69"/>
      <c r="BQ1608" s="69"/>
      <c r="BR1608" s="69"/>
      <c r="BS1608" s="69"/>
      <c r="BT1608" s="75"/>
      <c r="BU1608" s="75"/>
      <c r="BV1608" s="75"/>
      <c r="BW1608" s="75"/>
      <c r="BX1608" s="219"/>
      <c r="BY1608" s="264"/>
      <c r="BZ1608" s="264"/>
      <c r="CA1608" s="257"/>
      <c r="CB1608" s="238"/>
      <c r="CC1608" s="238"/>
      <c r="CD1608" s="238"/>
      <c r="CE1608" s="266"/>
      <c r="CF1608" s="49"/>
    </row>
    <row r="1609" spans="1:84" s="62" customFormat="1">
      <c r="A1609" s="49"/>
      <c r="B1609" s="2"/>
      <c r="C1609" s="2"/>
      <c r="D1609" s="49"/>
      <c r="E1609" s="49"/>
      <c r="F1609" s="93"/>
      <c r="G1609" s="85"/>
      <c r="H1609" s="49"/>
      <c r="I1609" s="49"/>
      <c r="J1609" s="2"/>
      <c r="K1609" s="49"/>
      <c r="L1609" s="2"/>
      <c r="M1609" s="72"/>
      <c r="N1609" s="72"/>
      <c r="O1609" s="241"/>
      <c r="P1609" s="54"/>
      <c r="Q1609" s="55"/>
      <c r="R1609" s="55"/>
      <c r="S1609" s="55"/>
      <c r="T1609" s="56"/>
      <c r="U1609" s="57"/>
      <c r="V1609" s="57"/>
      <c r="W1609" s="57"/>
      <c r="X1609" s="58"/>
      <c r="Y1609" s="59"/>
      <c r="Z1609" s="59"/>
      <c r="AA1609" s="59"/>
      <c r="AB1609" s="77"/>
      <c r="AC1609" s="60"/>
      <c r="AD1609" s="60"/>
      <c r="AE1609" s="60"/>
      <c r="AF1609" s="61"/>
      <c r="AG1609" s="61"/>
      <c r="AH1609" s="61"/>
      <c r="AI1609" s="61"/>
      <c r="AJ1609" s="200"/>
      <c r="AK1609" s="201"/>
      <c r="AL1609" s="201"/>
      <c r="AM1609" s="201"/>
      <c r="AO1609" s="63"/>
      <c r="AP1609" s="63"/>
      <c r="AQ1609" s="63"/>
      <c r="AR1609" s="77"/>
      <c r="AS1609" s="60"/>
      <c r="AT1609" s="60"/>
      <c r="AU1609" s="60"/>
      <c r="AV1609" s="78"/>
      <c r="AW1609" s="79"/>
      <c r="AX1609" s="79"/>
      <c r="AY1609" s="79"/>
      <c r="AZ1609" s="64"/>
      <c r="BA1609" s="65"/>
      <c r="BB1609" s="65"/>
      <c r="BC1609" s="65"/>
      <c r="BD1609" s="66"/>
      <c r="BE1609" s="67"/>
      <c r="BF1609" s="67"/>
      <c r="BG1609" s="67"/>
      <c r="BH1609" s="73"/>
      <c r="BI1609" s="74"/>
      <c r="BJ1609" s="74"/>
      <c r="BK1609" s="74"/>
      <c r="BL1609" s="68"/>
      <c r="BM1609" s="68"/>
      <c r="BN1609" s="68"/>
      <c r="BO1609" s="68"/>
      <c r="BP1609" s="69"/>
      <c r="BQ1609" s="69"/>
      <c r="BR1609" s="69"/>
      <c r="BS1609" s="69"/>
      <c r="BT1609" s="75"/>
      <c r="BU1609" s="75"/>
      <c r="BV1609" s="75"/>
      <c r="BW1609" s="75"/>
      <c r="BX1609" s="219"/>
      <c r="BY1609" s="264"/>
      <c r="BZ1609" s="264"/>
      <c r="CA1609" s="257"/>
      <c r="CB1609" s="238"/>
      <c r="CC1609" s="238"/>
      <c r="CD1609" s="238"/>
      <c r="CE1609" s="266"/>
      <c r="CF1609" s="49"/>
    </row>
    <row r="1610" spans="1:84" s="62" customFormat="1">
      <c r="A1610" s="49"/>
      <c r="B1610" s="2"/>
      <c r="C1610" s="2"/>
      <c r="D1610" s="49"/>
      <c r="E1610" s="49"/>
      <c r="F1610" s="93"/>
      <c r="G1610" s="85"/>
      <c r="H1610" s="49"/>
      <c r="I1610" s="49"/>
      <c r="J1610" s="2"/>
      <c r="K1610" s="49"/>
      <c r="L1610" s="2"/>
      <c r="M1610" s="72"/>
      <c r="N1610" s="72"/>
      <c r="O1610" s="241"/>
      <c r="P1610" s="54"/>
      <c r="Q1610" s="55"/>
      <c r="R1610" s="55"/>
      <c r="S1610" s="55"/>
      <c r="T1610" s="56"/>
      <c r="U1610" s="57"/>
      <c r="V1610" s="57"/>
      <c r="W1610" s="57"/>
      <c r="X1610" s="58"/>
      <c r="Y1610" s="59"/>
      <c r="Z1610" s="59"/>
      <c r="AA1610" s="59"/>
      <c r="AB1610" s="77"/>
      <c r="AC1610" s="60"/>
      <c r="AD1610" s="60"/>
      <c r="AE1610" s="60"/>
      <c r="AF1610" s="61"/>
      <c r="AG1610" s="61"/>
      <c r="AH1610" s="61"/>
      <c r="AI1610" s="61"/>
      <c r="AJ1610" s="200"/>
      <c r="AK1610" s="201"/>
      <c r="AL1610" s="201"/>
      <c r="AM1610" s="201"/>
      <c r="AO1610" s="63"/>
      <c r="AP1610" s="63"/>
      <c r="AQ1610" s="63"/>
      <c r="AR1610" s="77"/>
      <c r="AS1610" s="60"/>
      <c r="AT1610" s="60"/>
      <c r="AU1610" s="60"/>
      <c r="AV1610" s="78"/>
      <c r="AW1610" s="79"/>
      <c r="AX1610" s="79"/>
      <c r="AY1610" s="79"/>
      <c r="AZ1610" s="64"/>
      <c r="BA1610" s="65"/>
      <c r="BB1610" s="65"/>
      <c r="BC1610" s="65"/>
      <c r="BD1610" s="66"/>
      <c r="BE1610" s="67"/>
      <c r="BF1610" s="67"/>
      <c r="BG1610" s="67"/>
      <c r="BH1610" s="73"/>
      <c r="BI1610" s="74"/>
      <c r="BJ1610" s="74"/>
      <c r="BK1610" s="74"/>
      <c r="BL1610" s="68"/>
      <c r="BM1610" s="68"/>
      <c r="BN1610" s="68"/>
      <c r="BO1610" s="68"/>
      <c r="BP1610" s="69"/>
      <c r="BQ1610" s="69"/>
      <c r="BR1610" s="69"/>
      <c r="BS1610" s="69"/>
      <c r="BT1610" s="75"/>
      <c r="BU1610" s="75"/>
      <c r="BV1610" s="75"/>
      <c r="BW1610" s="75"/>
      <c r="BX1610" s="219"/>
      <c r="BY1610" s="264"/>
      <c r="BZ1610" s="264"/>
      <c r="CA1610" s="257"/>
      <c r="CB1610" s="238"/>
      <c r="CC1610" s="238"/>
      <c r="CD1610" s="238"/>
      <c r="CE1610" s="266"/>
      <c r="CF1610" s="49"/>
    </row>
    <row r="1611" spans="1:84" s="62" customFormat="1">
      <c r="A1611" s="49"/>
      <c r="B1611" s="2"/>
      <c r="C1611" s="2"/>
      <c r="D1611" s="49"/>
      <c r="E1611" s="49"/>
      <c r="F1611" s="93"/>
      <c r="G1611" s="85"/>
      <c r="H1611" s="49"/>
      <c r="I1611" s="49"/>
      <c r="J1611" s="2"/>
      <c r="K1611" s="49"/>
      <c r="L1611" s="2"/>
      <c r="M1611" s="72"/>
      <c r="N1611" s="72"/>
      <c r="O1611" s="241"/>
      <c r="P1611" s="54"/>
      <c r="Q1611" s="55"/>
      <c r="R1611" s="55"/>
      <c r="S1611" s="55"/>
      <c r="T1611" s="56"/>
      <c r="U1611" s="57"/>
      <c r="V1611" s="57"/>
      <c r="W1611" s="57"/>
      <c r="X1611" s="58"/>
      <c r="Y1611" s="59"/>
      <c r="Z1611" s="59"/>
      <c r="AA1611" s="59"/>
      <c r="AB1611" s="77"/>
      <c r="AC1611" s="60"/>
      <c r="AD1611" s="60"/>
      <c r="AE1611" s="60"/>
      <c r="AF1611" s="61"/>
      <c r="AG1611" s="61"/>
      <c r="AH1611" s="61"/>
      <c r="AI1611" s="61"/>
      <c r="AJ1611" s="200"/>
      <c r="AK1611" s="201"/>
      <c r="AL1611" s="201"/>
      <c r="AM1611" s="201"/>
      <c r="AO1611" s="63"/>
      <c r="AP1611" s="63"/>
      <c r="AQ1611" s="63"/>
      <c r="AR1611" s="77"/>
      <c r="AS1611" s="60"/>
      <c r="AT1611" s="60"/>
      <c r="AU1611" s="60"/>
      <c r="AV1611" s="78"/>
      <c r="AW1611" s="79"/>
      <c r="AX1611" s="79"/>
      <c r="AY1611" s="79"/>
      <c r="AZ1611" s="64"/>
      <c r="BA1611" s="65"/>
      <c r="BB1611" s="65"/>
      <c r="BC1611" s="65"/>
      <c r="BD1611" s="66"/>
      <c r="BE1611" s="67"/>
      <c r="BF1611" s="67"/>
      <c r="BG1611" s="67"/>
      <c r="BH1611" s="73"/>
      <c r="BI1611" s="74"/>
      <c r="BJ1611" s="74"/>
      <c r="BK1611" s="74"/>
      <c r="BL1611" s="68"/>
      <c r="BM1611" s="68"/>
      <c r="BN1611" s="68"/>
      <c r="BO1611" s="68"/>
      <c r="BP1611" s="69"/>
      <c r="BQ1611" s="69"/>
      <c r="BR1611" s="69"/>
      <c r="BS1611" s="69"/>
      <c r="BT1611" s="75"/>
      <c r="BU1611" s="75"/>
      <c r="BV1611" s="75"/>
      <c r="BW1611" s="75"/>
      <c r="BX1611" s="219"/>
      <c r="BY1611" s="264"/>
      <c r="BZ1611" s="264"/>
      <c r="CA1611" s="257"/>
      <c r="CB1611" s="238"/>
      <c r="CC1611" s="238"/>
      <c r="CD1611" s="238"/>
      <c r="CE1611" s="266"/>
      <c r="CF1611" s="49"/>
    </row>
    <row r="1612" spans="1:84" s="62" customFormat="1">
      <c r="A1612" s="49"/>
      <c r="B1612" s="2"/>
      <c r="C1612" s="2"/>
      <c r="D1612" s="49"/>
      <c r="E1612" s="49"/>
      <c r="F1612" s="93"/>
      <c r="G1612" s="85"/>
      <c r="H1612" s="49"/>
      <c r="I1612" s="49"/>
      <c r="J1612" s="2"/>
      <c r="K1612" s="49"/>
      <c r="L1612" s="2"/>
      <c r="M1612" s="72"/>
      <c r="N1612" s="72"/>
      <c r="O1612" s="241"/>
      <c r="P1612" s="54"/>
      <c r="Q1612" s="55"/>
      <c r="R1612" s="55"/>
      <c r="S1612" s="55"/>
      <c r="T1612" s="56"/>
      <c r="U1612" s="57"/>
      <c r="V1612" s="57"/>
      <c r="W1612" s="57"/>
      <c r="X1612" s="58"/>
      <c r="Y1612" s="59"/>
      <c r="Z1612" s="59"/>
      <c r="AA1612" s="59"/>
      <c r="AB1612" s="77"/>
      <c r="AC1612" s="60"/>
      <c r="AD1612" s="60"/>
      <c r="AE1612" s="60"/>
      <c r="AF1612" s="61"/>
      <c r="AG1612" s="61"/>
      <c r="AH1612" s="61"/>
      <c r="AI1612" s="61"/>
      <c r="AJ1612" s="200"/>
      <c r="AK1612" s="201"/>
      <c r="AL1612" s="201"/>
      <c r="AM1612" s="201"/>
      <c r="AO1612" s="63"/>
      <c r="AP1612" s="63"/>
      <c r="AQ1612" s="63"/>
      <c r="AR1612" s="77"/>
      <c r="AS1612" s="60"/>
      <c r="AT1612" s="60"/>
      <c r="AU1612" s="60"/>
      <c r="AV1612" s="78"/>
      <c r="AW1612" s="79"/>
      <c r="AX1612" s="79"/>
      <c r="AY1612" s="79"/>
      <c r="AZ1612" s="64"/>
      <c r="BA1612" s="65"/>
      <c r="BB1612" s="65"/>
      <c r="BC1612" s="65"/>
      <c r="BD1612" s="66"/>
      <c r="BE1612" s="67"/>
      <c r="BF1612" s="67"/>
      <c r="BG1612" s="67"/>
      <c r="BH1612" s="73"/>
      <c r="BI1612" s="74"/>
      <c r="BJ1612" s="74"/>
      <c r="BK1612" s="74"/>
      <c r="BL1612" s="68"/>
      <c r="BM1612" s="68"/>
      <c r="BN1612" s="68"/>
      <c r="BO1612" s="68"/>
      <c r="BP1612" s="69"/>
      <c r="BQ1612" s="69"/>
      <c r="BR1612" s="69"/>
      <c r="BS1612" s="69"/>
      <c r="BT1612" s="75"/>
      <c r="BU1612" s="75"/>
      <c r="BV1612" s="75"/>
      <c r="BW1612" s="75"/>
      <c r="BX1612" s="219"/>
      <c r="BY1612" s="264"/>
      <c r="BZ1612" s="264"/>
      <c r="CA1612" s="257"/>
      <c r="CB1612" s="238"/>
      <c r="CC1612" s="238"/>
      <c r="CD1612" s="238"/>
      <c r="CE1612" s="266"/>
      <c r="CF1612" s="49"/>
    </row>
    <row r="1613" spans="1:84" s="62" customFormat="1">
      <c r="A1613" s="49"/>
      <c r="B1613" s="2"/>
      <c r="C1613" s="2"/>
      <c r="D1613" s="49"/>
      <c r="E1613" s="49"/>
      <c r="F1613" s="93"/>
      <c r="G1613" s="85"/>
      <c r="H1613" s="49"/>
      <c r="I1613" s="49"/>
      <c r="J1613" s="2"/>
      <c r="K1613" s="49"/>
      <c r="L1613" s="2"/>
      <c r="M1613" s="72"/>
      <c r="N1613" s="72"/>
      <c r="O1613" s="241"/>
      <c r="P1613" s="54"/>
      <c r="Q1613" s="55"/>
      <c r="R1613" s="55"/>
      <c r="S1613" s="55"/>
      <c r="T1613" s="56"/>
      <c r="U1613" s="57"/>
      <c r="V1613" s="57"/>
      <c r="W1613" s="57"/>
      <c r="X1613" s="58"/>
      <c r="Y1613" s="59"/>
      <c r="Z1613" s="59"/>
      <c r="AA1613" s="59"/>
      <c r="AB1613" s="77"/>
      <c r="AC1613" s="60"/>
      <c r="AD1613" s="60"/>
      <c r="AE1613" s="60"/>
      <c r="AF1613" s="61"/>
      <c r="AG1613" s="61"/>
      <c r="AH1613" s="61"/>
      <c r="AI1613" s="61"/>
      <c r="AJ1613" s="200"/>
      <c r="AK1613" s="201"/>
      <c r="AL1613" s="201"/>
      <c r="AM1613" s="201"/>
      <c r="AO1613" s="63"/>
      <c r="AP1613" s="63"/>
      <c r="AQ1613" s="63"/>
      <c r="AR1613" s="77"/>
      <c r="AS1613" s="60"/>
      <c r="AT1613" s="60"/>
      <c r="AU1613" s="60"/>
      <c r="AV1613" s="78"/>
      <c r="AW1613" s="79"/>
      <c r="AX1613" s="79"/>
      <c r="AY1613" s="79"/>
      <c r="AZ1613" s="64"/>
      <c r="BA1613" s="65"/>
      <c r="BB1613" s="65"/>
      <c r="BC1613" s="65"/>
      <c r="BD1613" s="66"/>
      <c r="BE1613" s="67"/>
      <c r="BF1613" s="67"/>
      <c r="BG1613" s="67"/>
      <c r="BH1613" s="73"/>
      <c r="BI1613" s="74"/>
      <c r="BJ1613" s="74"/>
      <c r="BK1613" s="74"/>
      <c r="BL1613" s="68"/>
      <c r="BM1613" s="68"/>
      <c r="BN1613" s="68"/>
      <c r="BO1613" s="68"/>
      <c r="BP1613" s="69"/>
      <c r="BQ1613" s="69"/>
      <c r="BR1613" s="69"/>
      <c r="BS1613" s="69"/>
      <c r="BT1613" s="75"/>
      <c r="BU1613" s="75"/>
      <c r="BV1613" s="75"/>
      <c r="BW1613" s="75"/>
      <c r="BX1613" s="219"/>
      <c r="BY1613" s="264"/>
      <c r="BZ1613" s="264"/>
      <c r="CA1613" s="257"/>
      <c r="CB1613" s="238"/>
      <c r="CC1613" s="238"/>
      <c r="CD1613" s="238"/>
      <c r="CE1613" s="266"/>
      <c r="CF1613" s="49"/>
    </row>
    <row r="1614" spans="1:84" s="62" customFormat="1">
      <c r="A1614" s="49"/>
      <c r="B1614" s="2"/>
      <c r="C1614" s="2"/>
      <c r="D1614" s="49"/>
      <c r="E1614" s="49"/>
      <c r="F1614" s="93"/>
      <c r="G1614" s="85"/>
      <c r="H1614" s="49"/>
      <c r="I1614" s="49"/>
      <c r="J1614" s="2"/>
      <c r="K1614" s="49"/>
      <c r="L1614" s="2"/>
      <c r="M1614" s="72"/>
      <c r="N1614" s="72"/>
      <c r="O1614" s="241"/>
      <c r="P1614" s="54"/>
      <c r="Q1614" s="55"/>
      <c r="R1614" s="55"/>
      <c r="S1614" s="55"/>
      <c r="T1614" s="56"/>
      <c r="U1614" s="57"/>
      <c r="V1614" s="57"/>
      <c r="W1614" s="57"/>
      <c r="X1614" s="58"/>
      <c r="Y1614" s="59"/>
      <c r="Z1614" s="59"/>
      <c r="AA1614" s="59"/>
      <c r="AB1614" s="77"/>
      <c r="AC1614" s="60"/>
      <c r="AD1614" s="60"/>
      <c r="AE1614" s="60"/>
      <c r="AF1614" s="61"/>
      <c r="AG1614" s="61"/>
      <c r="AH1614" s="61"/>
      <c r="AI1614" s="61"/>
      <c r="AJ1614" s="200"/>
      <c r="AK1614" s="201"/>
      <c r="AL1614" s="201"/>
      <c r="AM1614" s="201"/>
      <c r="AO1614" s="63"/>
      <c r="AP1614" s="63"/>
      <c r="AQ1614" s="63"/>
      <c r="AR1614" s="77"/>
      <c r="AS1614" s="60"/>
      <c r="AT1614" s="60"/>
      <c r="AU1614" s="60"/>
      <c r="AV1614" s="78"/>
      <c r="AW1614" s="79"/>
      <c r="AX1614" s="79"/>
      <c r="AY1614" s="79"/>
      <c r="AZ1614" s="64"/>
      <c r="BA1614" s="65"/>
      <c r="BB1614" s="65"/>
      <c r="BC1614" s="65"/>
      <c r="BD1614" s="66"/>
      <c r="BE1614" s="67"/>
      <c r="BF1614" s="67"/>
      <c r="BG1614" s="67"/>
      <c r="BH1614" s="73"/>
      <c r="BI1614" s="74"/>
      <c r="BJ1614" s="74"/>
      <c r="BK1614" s="74"/>
      <c r="BL1614" s="68"/>
      <c r="BM1614" s="68"/>
      <c r="BN1614" s="68"/>
      <c r="BO1614" s="68"/>
      <c r="BP1614" s="69"/>
      <c r="BQ1614" s="69"/>
      <c r="BR1614" s="69"/>
      <c r="BS1614" s="69"/>
      <c r="BT1614" s="75"/>
      <c r="BU1614" s="75"/>
      <c r="BV1614" s="75"/>
      <c r="BW1614" s="75"/>
      <c r="BX1614" s="219"/>
      <c r="BY1614" s="264"/>
      <c r="BZ1614" s="264"/>
      <c r="CA1614" s="257"/>
      <c r="CB1614" s="238"/>
      <c r="CC1614" s="238"/>
      <c r="CD1614" s="238"/>
      <c r="CE1614" s="266"/>
      <c r="CF1614" s="49"/>
    </row>
    <row r="1615" spans="1:84" s="62" customFormat="1">
      <c r="A1615" s="49"/>
      <c r="B1615" s="2"/>
      <c r="C1615" s="2"/>
      <c r="D1615" s="49"/>
      <c r="E1615" s="49"/>
      <c r="F1615" s="93"/>
      <c r="G1615" s="85"/>
      <c r="H1615" s="49"/>
      <c r="I1615" s="49"/>
      <c r="J1615" s="2"/>
      <c r="K1615" s="49"/>
      <c r="L1615" s="2"/>
      <c r="M1615" s="72"/>
      <c r="N1615" s="72"/>
      <c r="O1615" s="241"/>
      <c r="P1615" s="54"/>
      <c r="Q1615" s="55"/>
      <c r="R1615" s="55"/>
      <c r="S1615" s="55"/>
      <c r="T1615" s="56"/>
      <c r="U1615" s="57"/>
      <c r="V1615" s="57"/>
      <c r="W1615" s="57"/>
      <c r="X1615" s="58"/>
      <c r="Y1615" s="59"/>
      <c r="Z1615" s="59"/>
      <c r="AA1615" s="59"/>
      <c r="AB1615" s="77"/>
      <c r="AC1615" s="60"/>
      <c r="AD1615" s="60"/>
      <c r="AE1615" s="60"/>
      <c r="AF1615" s="61"/>
      <c r="AG1615" s="61"/>
      <c r="AH1615" s="61"/>
      <c r="AI1615" s="61"/>
      <c r="AJ1615" s="200"/>
      <c r="AK1615" s="201"/>
      <c r="AL1615" s="201"/>
      <c r="AM1615" s="201"/>
      <c r="AO1615" s="63"/>
      <c r="AP1615" s="63"/>
      <c r="AQ1615" s="63"/>
      <c r="AR1615" s="77"/>
      <c r="AS1615" s="60"/>
      <c r="AT1615" s="60"/>
      <c r="AU1615" s="60"/>
      <c r="AV1615" s="78"/>
      <c r="AW1615" s="79"/>
      <c r="AX1615" s="79"/>
      <c r="AY1615" s="79"/>
      <c r="AZ1615" s="64"/>
      <c r="BA1615" s="65"/>
      <c r="BB1615" s="65"/>
      <c r="BC1615" s="65"/>
      <c r="BD1615" s="66"/>
      <c r="BE1615" s="67"/>
      <c r="BF1615" s="67"/>
      <c r="BG1615" s="67"/>
      <c r="BH1615" s="73"/>
      <c r="BI1615" s="74"/>
      <c r="BJ1615" s="74"/>
      <c r="BK1615" s="74"/>
      <c r="BL1615" s="68"/>
      <c r="BM1615" s="68"/>
      <c r="BN1615" s="68"/>
      <c r="BO1615" s="68"/>
      <c r="BP1615" s="69"/>
      <c r="BQ1615" s="69"/>
      <c r="BR1615" s="69"/>
      <c r="BS1615" s="69"/>
      <c r="BT1615" s="75"/>
      <c r="BU1615" s="75"/>
      <c r="BV1615" s="75"/>
      <c r="BW1615" s="75"/>
      <c r="BX1615" s="219"/>
      <c r="BY1615" s="264"/>
      <c r="BZ1615" s="264"/>
      <c r="CA1615" s="257"/>
      <c r="CB1615" s="238"/>
      <c r="CC1615" s="238"/>
      <c r="CD1615" s="238"/>
      <c r="CE1615" s="266"/>
      <c r="CF1615" s="49"/>
    </row>
    <row r="1616" spans="1:84" s="62" customFormat="1">
      <c r="A1616" s="49"/>
      <c r="B1616" s="2"/>
      <c r="C1616" s="2"/>
      <c r="D1616" s="49"/>
      <c r="E1616" s="49"/>
      <c r="F1616" s="93"/>
      <c r="G1616" s="85"/>
      <c r="H1616" s="49"/>
      <c r="I1616" s="49"/>
      <c r="J1616" s="2"/>
      <c r="K1616" s="49"/>
      <c r="L1616" s="2"/>
      <c r="M1616" s="72"/>
      <c r="N1616" s="72"/>
      <c r="O1616" s="241"/>
      <c r="P1616" s="54"/>
      <c r="Q1616" s="55"/>
      <c r="R1616" s="55"/>
      <c r="S1616" s="55"/>
      <c r="T1616" s="56"/>
      <c r="U1616" s="57"/>
      <c r="V1616" s="57"/>
      <c r="W1616" s="57"/>
      <c r="X1616" s="58"/>
      <c r="Y1616" s="59"/>
      <c r="Z1616" s="59"/>
      <c r="AA1616" s="59"/>
      <c r="AB1616" s="77"/>
      <c r="AC1616" s="60"/>
      <c r="AD1616" s="60"/>
      <c r="AE1616" s="60"/>
      <c r="AF1616" s="61"/>
      <c r="AG1616" s="61"/>
      <c r="AH1616" s="61"/>
      <c r="AI1616" s="61"/>
      <c r="AJ1616" s="200"/>
      <c r="AK1616" s="201"/>
      <c r="AL1616" s="201"/>
      <c r="AM1616" s="201"/>
      <c r="AO1616" s="63"/>
      <c r="AP1616" s="63"/>
      <c r="AQ1616" s="63"/>
      <c r="AR1616" s="77"/>
      <c r="AS1616" s="60"/>
      <c r="AT1616" s="60"/>
      <c r="AU1616" s="60"/>
      <c r="AV1616" s="78"/>
      <c r="AW1616" s="79"/>
      <c r="AX1616" s="79"/>
      <c r="AY1616" s="79"/>
      <c r="AZ1616" s="64"/>
      <c r="BA1616" s="65"/>
      <c r="BB1616" s="65"/>
      <c r="BC1616" s="65"/>
      <c r="BD1616" s="66"/>
      <c r="BE1616" s="67"/>
      <c r="BF1616" s="67"/>
      <c r="BG1616" s="67"/>
      <c r="BH1616" s="73"/>
      <c r="BI1616" s="74"/>
      <c r="BJ1616" s="74"/>
      <c r="BK1616" s="74"/>
      <c r="BL1616" s="68"/>
      <c r="BM1616" s="68"/>
      <c r="BN1616" s="68"/>
      <c r="BO1616" s="68"/>
      <c r="BP1616" s="69"/>
      <c r="BQ1616" s="69"/>
      <c r="BR1616" s="69"/>
      <c r="BS1616" s="69"/>
      <c r="BT1616" s="75"/>
      <c r="BU1616" s="75"/>
      <c r="BV1616" s="75"/>
      <c r="BW1616" s="75"/>
      <c r="BX1616" s="219"/>
      <c r="BY1616" s="264"/>
      <c r="BZ1616" s="264"/>
      <c r="CA1616" s="257"/>
      <c r="CB1616" s="238"/>
      <c r="CC1616" s="238"/>
      <c r="CD1616" s="238"/>
      <c r="CE1616" s="266"/>
      <c r="CF1616" s="49"/>
    </row>
    <row r="1617" spans="1:84" s="62" customFormat="1">
      <c r="A1617" s="49"/>
      <c r="B1617" s="2"/>
      <c r="C1617" s="2"/>
      <c r="D1617" s="49"/>
      <c r="E1617" s="49"/>
      <c r="F1617" s="93"/>
      <c r="G1617" s="85"/>
      <c r="H1617" s="49"/>
      <c r="I1617" s="49"/>
      <c r="J1617" s="2"/>
      <c r="K1617" s="49"/>
      <c r="L1617" s="2"/>
      <c r="M1617" s="72"/>
      <c r="N1617" s="72"/>
      <c r="O1617" s="241"/>
      <c r="P1617" s="54"/>
      <c r="Q1617" s="55"/>
      <c r="R1617" s="55"/>
      <c r="S1617" s="55"/>
      <c r="T1617" s="56"/>
      <c r="U1617" s="57"/>
      <c r="V1617" s="57"/>
      <c r="W1617" s="57"/>
      <c r="X1617" s="58"/>
      <c r="Y1617" s="59"/>
      <c r="Z1617" s="59"/>
      <c r="AA1617" s="59"/>
      <c r="AB1617" s="77"/>
      <c r="AC1617" s="60"/>
      <c r="AD1617" s="60"/>
      <c r="AE1617" s="60"/>
      <c r="AF1617" s="61"/>
      <c r="AG1617" s="61"/>
      <c r="AH1617" s="61"/>
      <c r="AI1617" s="61"/>
      <c r="AJ1617" s="200"/>
      <c r="AK1617" s="201"/>
      <c r="AL1617" s="201"/>
      <c r="AM1617" s="201"/>
      <c r="AO1617" s="63"/>
      <c r="AP1617" s="63"/>
      <c r="AQ1617" s="63"/>
      <c r="AR1617" s="77"/>
      <c r="AS1617" s="60"/>
      <c r="AT1617" s="60"/>
      <c r="AU1617" s="60"/>
      <c r="AV1617" s="78"/>
      <c r="AW1617" s="79"/>
      <c r="AX1617" s="79"/>
      <c r="AY1617" s="79"/>
      <c r="AZ1617" s="64"/>
      <c r="BA1617" s="65"/>
      <c r="BB1617" s="65"/>
      <c r="BC1617" s="65"/>
      <c r="BD1617" s="66"/>
      <c r="BE1617" s="67"/>
      <c r="BF1617" s="67"/>
      <c r="BG1617" s="67"/>
      <c r="BH1617" s="73"/>
      <c r="BI1617" s="74"/>
      <c r="BJ1617" s="74"/>
      <c r="BK1617" s="74"/>
      <c r="BL1617" s="68"/>
      <c r="BM1617" s="68"/>
      <c r="BN1617" s="68"/>
      <c r="BO1617" s="68"/>
      <c r="BP1617" s="69"/>
      <c r="BQ1617" s="69"/>
      <c r="BR1617" s="69"/>
      <c r="BS1617" s="69"/>
      <c r="BT1617" s="75"/>
      <c r="BU1617" s="75"/>
      <c r="BV1617" s="75"/>
      <c r="BW1617" s="75"/>
      <c r="BX1617" s="219"/>
      <c r="BY1617" s="264"/>
      <c r="BZ1617" s="264"/>
      <c r="CA1617" s="257"/>
      <c r="CB1617" s="238"/>
      <c r="CC1617" s="238"/>
      <c r="CD1617" s="238"/>
      <c r="CE1617" s="266"/>
      <c r="CF1617" s="49"/>
    </row>
    <row r="1618" spans="1:84" s="62" customFormat="1">
      <c r="A1618" s="49"/>
      <c r="B1618" s="2"/>
      <c r="C1618" s="2"/>
      <c r="D1618" s="49"/>
      <c r="E1618" s="49"/>
      <c r="F1618" s="93"/>
      <c r="G1618" s="85"/>
      <c r="H1618" s="49"/>
      <c r="I1618" s="49"/>
      <c r="J1618" s="2"/>
      <c r="K1618" s="49"/>
      <c r="L1618" s="2"/>
      <c r="M1618" s="72"/>
      <c r="N1618" s="72"/>
      <c r="O1618" s="241"/>
      <c r="P1618" s="54"/>
      <c r="Q1618" s="55"/>
      <c r="R1618" s="55"/>
      <c r="S1618" s="55"/>
      <c r="T1618" s="56"/>
      <c r="U1618" s="57"/>
      <c r="V1618" s="57"/>
      <c r="W1618" s="57"/>
      <c r="X1618" s="58"/>
      <c r="Y1618" s="59"/>
      <c r="Z1618" s="59"/>
      <c r="AA1618" s="59"/>
      <c r="AB1618" s="77"/>
      <c r="AC1618" s="60"/>
      <c r="AD1618" s="60"/>
      <c r="AE1618" s="60"/>
      <c r="AF1618" s="61"/>
      <c r="AG1618" s="61"/>
      <c r="AH1618" s="61"/>
      <c r="AI1618" s="61"/>
      <c r="AJ1618" s="200"/>
      <c r="AK1618" s="201"/>
      <c r="AL1618" s="201"/>
      <c r="AM1618" s="201"/>
      <c r="AO1618" s="63"/>
      <c r="AP1618" s="63"/>
      <c r="AQ1618" s="63"/>
      <c r="AR1618" s="77"/>
      <c r="AS1618" s="60"/>
      <c r="AT1618" s="60"/>
      <c r="AU1618" s="60"/>
      <c r="AV1618" s="78"/>
      <c r="AW1618" s="79"/>
      <c r="AX1618" s="79"/>
      <c r="AY1618" s="79"/>
      <c r="AZ1618" s="64"/>
      <c r="BA1618" s="65"/>
      <c r="BB1618" s="65"/>
      <c r="BC1618" s="65"/>
      <c r="BD1618" s="66"/>
      <c r="BE1618" s="67"/>
      <c r="BF1618" s="67"/>
      <c r="BG1618" s="67"/>
      <c r="BH1618" s="73"/>
      <c r="BI1618" s="74"/>
      <c r="BJ1618" s="74"/>
      <c r="BK1618" s="74"/>
      <c r="BL1618" s="68"/>
      <c r="BM1618" s="68"/>
      <c r="BN1618" s="68"/>
      <c r="BO1618" s="68"/>
      <c r="BP1618" s="69"/>
      <c r="BQ1618" s="69"/>
      <c r="BR1618" s="69"/>
      <c r="BS1618" s="69"/>
      <c r="BT1618" s="75"/>
      <c r="BU1618" s="75"/>
      <c r="BV1618" s="75"/>
      <c r="BW1618" s="75"/>
      <c r="BX1618" s="219"/>
      <c r="BY1618" s="264"/>
      <c r="BZ1618" s="264"/>
      <c r="CA1618" s="257"/>
      <c r="CB1618" s="238"/>
      <c r="CC1618" s="238"/>
      <c r="CD1618" s="238"/>
      <c r="CE1618" s="266"/>
      <c r="CF1618" s="49"/>
    </row>
    <row r="1619" spans="1:84" s="62" customFormat="1">
      <c r="A1619" s="49"/>
      <c r="B1619" s="2"/>
      <c r="C1619" s="2"/>
      <c r="D1619" s="49"/>
      <c r="E1619" s="49"/>
      <c r="F1619" s="93"/>
      <c r="G1619" s="85"/>
      <c r="H1619" s="49"/>
      <c r="I1619" s="49"/>
      <c r="J1619" s="2"/>
      <c r="K1619" s="49"/>
      <c r="L1619" s="2"/>
      <c r="M1619" s="72"/>
      <c r="N1619" s="72"/>
      <c r="O1619" s="241"/>
      <c r="P1619" s="54"/>
      <c r="Q1619" s="55"/>
      <c r="R1619" s="55"/>
      <c r="S1619" s="55"/>
      <c r="T1619" s="56"/>
      <c r="U1619" s="57"/>
      <c r="V1619" s="57"/>
      <c r="W1619" s="57"/>
      <c r="X1619" s="58"/>
      <c r="Y1619" s="59"/>
      <c r="Z1619" s="59"/>
      <c r="AA1619" s="59"/>
      <c r="AB1619" s="77"/>
      <c r="AC1619" s="60"/>
      <c r="AD1619" s="60"/>
      <c r="AE1619" s="60"/>
      <c r="AF1619" s="61"/>
      <c r="AG1619" s="61"/>
      <c r="AH1619" s="61"/>
      <c r="AI1619" s="61"/>
      <c r="AJ1619" s="200"/>
      <c r="AK1619" s="201"/>
      <c r="AL1619" s="201"/>
      <c r="AM1619" s="201"/>
      <c r="AO1619" s="63"/>
      <c r="AP1619" s="63"/>
      <c r="AQ1619" s="63"/>
      <c r="AR1619" s="77"/>
      <c r="AS1619" s="60"/>
      <c r="AT1619" s="60"/>
      <c r="AU1619" s="60"/>
      <c r="AV1619" s="78"/>
      <c r="AW1619" s="79"/>
      <c r="AX1619" s="79"/>
      <c r="AY1619" s="79"/>
      <c r="AZ1619" s="64"/>
      <c r="BA1619" s="65"/>
      <c r="BB1619" s="65"/>
      <c r="BC1619" s="65"/>
      <c r="BD1619" s="66"/>
      <c r="BE1619" s="67"/>
      <c r="BF1619" s="67"/>
      <c r="BG1619" s="67"/>
      <c r="BH1619" s="73"/>
      <c r="BI1619" s="74"/>
      <c r="BJ1619" s="74"/>
      <c r="BK1619" s="74"/>
      <c r="BL1619" s="68"/>
      <c r="BM1619" s="68"/>
      <c r="BN1619" s="68"/>
      <c r="BO1619" s="68"/>
      <c r="BP1619" s="69"/>
      <c r="BQ1619" s="69"/>
      <c r="BR1619" s="69"/>
      <c r="BS1619" s="69"/>
      <c r="BT1619" s="75"/>
      <c r="BU1619" s="75"/>
      <c r="BV1619" s="75"/>
      <c r="BW1619" s="75"/>
      <c r="BX1619" s="219"/>
      <c r="BY1619" s="264"/>
      <c r="BZ1619" s="264"/>
      <c r="CA1619" s="257"/>
      <c r="CB1619" s="238"/>
      <c r="CC1619" s="238"/>
      <c r="CD1619" s="238"/>
      <c r="CE1619" s="266"/>
      <c r="CF1619" s="49"/>
    </row>
    <row r="1620" spans="1:84" s="62" customFormat="1">
      <c r="A1620" s="49"/>
      <c r="B1620" s="2"/>
      <c r="C1620" s="2"/>
      <c r="D1620" s="49"/>
      <c r="E1620" s="49"/>
      <c r="F1620" s="93"/>
      <c r="G1620" s="85"/>
      <c r="H1620" s="49"/>
      <c r="I1620" s="49"/>
      <c r="J1620" s="2"/>
      <c r="K1620" s="49"/>
      <c r="L1620" s="2"/>
      <c r="M1620" s="72"/>
      <c r="N1620" s="72"/>
      <c r="O1620" s="241"/>
      <c r="P1620" s="54"/>
      <c r="Q1620" s="55"/>
      <c r="R1620" s="55"/>
      <c r="S1620" s="55"/>
      <c r="T1620" s="56"/>
      <c r="U1620" s="57"/>
      <c r="V1620" s="57"/>
      <c r="W1620" s="57"/>
      <c r="X1620" s="58"/>
      <c r="Y1620" s="59"/>
      <c r="Z1620" s="59"/>
      <c r="AA1620" s="59"/>
      <c r="AB1620" s="77"/>
      <c r="AC1620" s="60"/>
      <c r="AD1620" s="60"/>
      <c r="AE1620" s="60"/>
      <c r="AF1620" s="61"/>
      <c r="AG1620" s="61"/>
      <c r="AH1620" s="61"/>
      <c r="AI1620" s="61"/>
      <c r="AJ1620" s="200"/>
      <c r="AK1620" s="201"/>
      <c r="AL1620" s="201"/>
      <c r="AM1620" s="201"/>
      <c r="AO1620" s="63"/>
      <c r="AP1620" s="63"/>
      <c r="AQ1620" s="63"/>
      <c r="AR1620" s="77"/>
      <c r="AS1620" s="60"/>
      <c r="AT1620" s="60"/>
      <c r="AU1620" s="60"/>
      <c r="AV1620" s="78"/>
      <c r="AW1620" s="79"/>
      <c r="AX1620" s="79"/>
      <c r="AY1620" s="79"/>
      <c r="AZ1620" s="64"/>
      <c r="BA1620" s="65"/>
      <c r="BB1620" s="65"/>
      <c r="BC1620" s="65"/>
      <c r="BD1620" s="66"/>
      <c r="BE1620" s="67"/>
      <c r="BF1620" s="67"/>
      <c r="BG1620" s="67"/>
      <c r="BH1620" s="73"/>
      <c r="BI1620" s="74"/>
      <c r="BJ1620" s="74"/>
      <c r="BK1620" s="74"/>
      <c r="BL1620" s="68"/>
      <c r="BM1620" s="68"/>
      <c r="BN1620" s="68"/>
      <c r="BO1620" s="68"/>
      <c r="BP1620" s="69"/>
      <c r="BQ1620" s="69"/>
      <c r="BR1620" s="69"/>
      <c r="BS1620" s="69"/>
      <c r="BT1620" s="75"/>
      <c r="BU1620" s="75"/>
      <c r="BV1620" s="75"/>
      <c r="BW1620" s="75"/>
      <c r="BX1620" s="219"/>
      <c r="BY1620" s="264"/>
      <c r="BZ1620" s="264"/>
      <c r="CA1620" s="257"/>
      <c r="CB1620" s="238"/>
      <c r="CC1620" s="238"/>
      <c r="CD1620" s="238"/>
      <c r="CE1620" s="266"/>
      <c r="CF1620" s="49"/>
    </row>
    <row r="1621" spans="1:84" s="62" customFormat="1">
      <c r="A1621" s="49"/>
      <c r="B1621" s="2"/>
      <c r="C1621" s="2"/>
      <c r="D1621" s="49"/>
      <c r="E1621" s="49"/>
      <c r="F1621" s="93"/>
      <c r="G1621" s="85"/>
      <c r="H1621" s="49"/>
      <c r="I1621" s="49"/>
      <c r="J1621" s="2"/>
      <c r="K1621" s="49"/>
      <c r="L1621" s="2"/>
      <c r="M1621" s="72"/>
      <c r="N1621" s="72"/>
      <c r="O1621" s="241"/>
      <c r="P1621" s="54"/>
      <c r="Q1621" s="55"/>
      <c r="R1621" s="55"/>
      <c r="S1621" s="55"/>
      <c r="T1621" s="56"/>
      <c r="U1621" s="57"/>
      <c r="V1621" s="57"/>
      <c r="W1621" s="57"/>
      <c r="X1621" s="58"/>
      <c r="Y1621" s="59"/>
      <c r="Z1621" s="59"/>
      <c r="AA1621" s="59"/>
      <c r="AB1621" s="77"/>
      <c r="AC1621" s="60"/>
      <c r="AD1621" s="60"/>
      <c r="AE1621" s="60"/>
      <c r="AF1621" s="61"/>
      <c r="AG1621" s="61"/>
      <c r="AH1621" s="61"/>
      <c r="AI1621" s="61"/>
      <c r="AJ1621" s="200"/>
      <c r="AK1621" s="201"/>
      <c r="AL1621" s="201"/>
      <c r="AM1621" s="201"/>
      <c r="AO1621" s="63"/>
      <c r="AP1621" s="63"/>
      <c r="AQ1621" s="63"/>
      <c r="AR1621" s="77"/>
      <c r="AS1621" s="60"/>
      <c r="AT1621" s="60"/>
      <c r="AU1621" s="60"/>
      <c r="AV1621" s="78"/>
      <c r="AW1621" s="79"/>
      <c r="AX1621" s="79"/>
      <c r="AY1621" s="79"/>
      <c r="AZ1621" s="64"/>
      <c r="BA1621" s="65"/>
      <c r="BB1621" s="65"/>
      <c r="BC1621" s="65"/>
      <c r="BD1621" s="66"/>
      <c r="BE1621" s="67"/>
      <c r="BF1621" s="67"/>
      <c r="BG1621" s="67"/>
      <c r="BH1621" s="73"/>
      <c r="BI1621" s="74"/>
      <c r="BJ1621" s="74"/>
      <c r="BK1621" s="74"/>
      <c r="BL1621" s="68"/>
      <c r="BM1621" s="68"/>
      <c r="BN1621" s="68"/>
      <c r="BO1621" s="68"/>
      <c r="BP1621" s="69"/>
      <c r="BQ1621" s="69"/>
      <c r="BR1621" s="69"/>
      <c r="BS1621" s="69"/>
      <c r="BT1621" s="75"/>
      <c r="BU1621" s="75"/>
      <c r="BV1621" s="75"/>
      <c r="BW1621" s="75"/>
      <c r="BX1621" s="219"/>
      <c r="BY1621" s="220"/>
      <c r="BZ1621" s="220"/>
      <c r="CA1621" s="235"/>
      <c r="CB1621" s="238"/>
      <c r="CC1621" s="238"/>
      <c r="CD1621" s="238"/>
      <c r="CE1621" s="266"/>
      <c r="CF1621" s="49"/>
    </row>
    <row r="1622" spans="1:84" s="62" customFormat="1">
      <c r="A1622" s="49"/>
      <c r="B1622" s="2"/>
      <c r="C1622" s="2"/>
      <c r="D1622" s="49"/>
      <c r="E1622" s="49"/>
      <c r="F1622" s="93"/>
      <c r="G1622" s="85"/>
      <c r="H1622" s="49"/>
      <c r="I1622" s="49"/>
      <c r="J1622" s="2"/>
      <c r="K1622" s="49"/>
      <c r="L1622" s="2"/>
      <c r="M1622" s="72"/>
      <c r="N1622" s="72"/>
      <c r="O1622" s="241"/>
      <c r="P1622" s="54"/>
      <c r="Q1622" s="55"/>
      <c r="R1622" s="55"/>
      <c r="S1622" s="55"/>
      <c r="T1622" s="56"/>
      <c r="U1622" s="57"/>
      <c r="V1622" s="57"/>
      <c r="W1622" s="57"/>
      <c r="X1622" s="58"/>
      <c r="Y1622" s="59"/>
      <c r="Z1622" s="59"/>
      <c r="AA1622" s="59"/>
      <c r="AB1622" s="77"/>
      <c r="AC1622" s="60"/>
      <c r="AD1622" s="60"/>
      <c r="AE1622" s="60"/>
      <c r="AF1622" s="61"/>
      <c r="AG1622" s="61"/>
      <c r="AH1622" s="61"/>
      <c r="AI1622" s="61"/>
      <c r="AJ1622" s="200"/>
      <c r="AK1622" s="201"/>
      <c r="AL1622" s="201"/>
      <c r="AM1622" s="201"/>
      <c r="AO1622" s="63"/>
      <c r="AP1622" s="63"/>
      <c r="AQ1622" s="63"/>
      <c r="AR1622" s="77"/>
      <c r="AS1622" s="60"/>
      <c r="AT1622" s="60"/>
      <c r="AU1622" s="60"/>
      <c r="AV1622" s="78"/>
      <c r="AW1622" s="79"/>
      <c r="AX1622" s="79"/>
      <c r="AY1622" s="79"/>
      <c r="AZ1622" s="64"/>
      <c r="BA1622" s="65"/>
      <c r="BB1622" s="65"/>
      <c r="BC1622" s="65"/>
      <c r="BD1622" s="66"/>
      <c r="BE1622" s="67"/>
      <c r="BF1622" s="67"/>
      <c r="BG1622" s="67"/>
      <c r="BH1622" s="73"/>
      <c r="BI1622" s="74"/>
      <c r="BJ1622" s="74"/>
      <c r="BK1622" s="74"/>
      <c r="BL1622" s="68"/>
      <c r="BM1622" s="68"/>
      <c r="BN1622" s="68"/>
      <c r="BO1622" s="68"/>
      <c r="BP1622" s="69"/>
      <c r="BQ1622" s="69"/>
      <c r="BR1622" s="69"/>
      <c r="BS1622" s="69"/>
      <c r="BT1622" s="75"/>
      <c r="BU1622" s="75"/>
      <c r="BV1622" s="75"/>
      <c r="BW1622" s="75"/>
      <c r="BX1622" s="219"/>
      <c r="BY1622" s="220"/>
      <c r="BZ1622" s="220"/>
      <c r="CA1622" s="235"/>
      <c r="CB1622" s="238"/>
      <c r="CC1622" s="238"/>
      <c r="CD1622" s="238"/>
      <c r="CE1622" s="266"/>
      <c r="CF1622" s="49"/>
    </row>
    <row r="1623" spans="1:84" s="62" customFormat="1">
      <c r="A1623" s="49"/>
      <c r="B1623" s="2"/>
      <c r="C1623" s="2"/>
      <c r="D1623" s="49"/>
      <c r="E1623" s="49"/>
      <c r="F1623" s="93"/>
      <c r="G1623" s="85"/>
      <c r="H1623" s="49"/>
      <c r="I1623" s="49"/>
      <c r="J1623" s="2"/>
      <c r="K1623" s="49"/>
      <c r="L1623" s="2"/>
      <c r="M1623" s="72"/>
      <c r="N1623" s="72"/>
      <c r="O1623" s="241"/>
      <c r="P1623" s="54"/>
      <c r="Q1623" s="55"/>
      <c r="R1623" s="55"/>
      <c r="S1623" s="55"/>
      <c r="T1623" s="56"/>
      <c r="U1623" s="57"/>
      <c r="V1623" s="57"/>
      <c r="W1623" s="57"/>
      <c r="X1623" s="58"/>
      <c r="Y1623" s="59"/>
      <c r="Z1623" s="59"/>
      <c r="AA1623" s="59"/>
      <c r="AB1623" s="77"/>
      <c r="AC1623" s="60"/>
      <c r="AD1623" s="60"/>
      <c r="AE1623" s="60"/>
      <c r="AF1623" s="61"/>
      <c r="AG1623" s="61"/>
      <c r="AH1623" s="61"/>
      <c r="AI1623" s="61"/>
      <c r="AJ1623" s="200"/>
      <c r="AK1623" s="201"/>
      <c r="AL1623" s="201"/>
      <c r="AM1623" s="201"/>
      <c r="AO1623" s="63"/>
      <c r="AP1623" s="63"/>
      <c r="AQ1623" s="63"/>
      <c r="AR1623" s="77"/>
      <c r="AS1623" s="60"/>
      <c r="AT1623" s="60"/>
      <c r="AU1623" s="60"/>
      <c r="AV1623" s="78"/>
      <c r="AW1623" s="79"/>
      <c r="AX1623" s="79"/>
      <c r="AY1623" s="79"/>
      <c r="AZ1623" s="64"/>
      <c r="BA1623" s="65"/>
      <c r="BB1623" s="65"/>
      <c r="BC1623" s="65"/>
      <c r="BD1623" s="66"/>
      <c r="BE1623" s="67"/>
      <c r="BF1623" s="67"/>
      <c r="BG1623" s="67"/>
      <c r="BH1623" s="73"/>
      <c r="BI1623" s="74"/>
      <c r="BJ1623" s="74"/>
      <c r="BK1623" s="74"/>
      <c r="BL1623" s="68"/>
      <c r="BM1623" s="68"/>
      <c r="BN1623" s="68"/>
      <c r="BO1623" s="68"/>
      <c r="BP1623" s="69"/>
      <c r="BQ1623" s="69"/>
      <c r="BR1623" s="69"/>
      <c r="BS1623" s="69"/>
      <c r="BT1623" s="75"/>
      <c r="BU1623" s="75"/>
      <c r="BV1623" s="75"/>
      <c r="BW1623" s="75"/>
      <c r="BX1623" s="219"/>
      <c r="BY1623" s="220"/>
      <c r="BZ1623" s="220"/>
      <c r="CA1623" s="235"/>
      <c r="CB1623" s="238"/>
      <c r="CC1623" s="238"/>
      <c r="CD1623" s="238"/>
      <c r="CE1623" s="266"/>
      <c r="CF1623" s="49"/>
    </row>
    <row r="1624" spans="1:84" s="62" customFormat="1">
      <c r="A1624" s="49"/>
      <c r="B1624" s="2"/>
      <c r="C1624" s="2"/>
      <c r="D1624" s="49"/>
      <c r="E1624" s="49"/>
      <c r="F1624" s="93"/>
      <c r="G1624" s="85"/>
      <c r="H1624" s="49"/>
      <c r="I1624" s="49"/>
      <c r="J1624" s="2"/>
      <c r="K1624" s="49"/>
      <c r="L1624" s="2"/>
      <c r="M1624" s="72"/>
      <c r="N1624" s="72"/>
      <c r="O1624" s="241"/>
      <c r="P1624" s="54"/>
      <c r="Q1624" s="55"/>
      <c r="R1624" s="55"/>
      <c r="S1624" s="55"/>
      <c r="T1624" s="56"/>
      <c r="U1624" s="57"/>
      <c r="V1624" s="57"/>
      <c r="W1624" s="57"/>
      <c r="X1624" s="58"/>
      <c r="Y1624" s="59"/>
      <c r="Z1624" s="59"/>
      <c r="AA1624" s="59"/>
      <c r="AB1624" s="77"/>
      <c r="AC1624" s="60"/>
      <c r="AD1624" s="60"/>
      <c r="AE1624" s="60"/>
      <c r="AF1624" s="61"/>
      <c r="AG1624" s="61"/>
      <c r="AH1624" s="61"/>
      <c r="AI1624" s="61"/>
      <c r="AJ1624" s="200"/>
      <c r="AK1624" s="201"/>
      <c r="AL1624" s="201"/>
      <c r="AM1624" s="201"/>
      <c r="AO1624" s="63"/>
      <c r="AP1624" s="63"/>
      <c r="AQ1624" s="63"/>
      <c r="AR1624" s="77"/>
      <c r="AS1624" s="60"/>
      <c r="AT1624" s="60"/>
      <c r="AU1624" s="60"/>
      <c r="AV1624" s="78"/>
      <c r="AW1624" s="79"/>
      <c r="AX1624" s="79"/>
      <c r="AY1624" s="79"/>
      <c r="AZ1624" s="64"/>
      <c r="BA1624" s="65"/>
      <c r="BB1624" s="65"/>
      <c r="BC1624" s="65"/>
      <c r="BD1624" s="66"/>
      <c r="BE1624" s="67"/>
      <c r="BF1624" s="67"/>
      <c r="BG1624" s="67"/>
      <c r="BH1624" s="73"/>
      <c r="BI1624" s="74"/>
      <c r="BJ1624" s="74"/>
      <c r="BK1624" s="74"/>
      <c r="BL1624" s="68"/>
      <c r="BM1624" s="68"/>
      <c r="BN1624" s="68"/>
      <c r="BO1624" s="68"/>
      <c r="BP1624" s="69"/>
      <c r="BQ1624" s="69"/>
      <c r="BR1624" s="69"/>
      <c r="BS1624" s="69"/>
      <c r="BT1624" s="75"/>
      <c r="BU1624" s="75"/>
      <c r="BV1624" s="75"/>
      <c r="BW1624" s="75"/>
      <c r="BX1624" s="219"/>
      <c r="BY1624" s="220"/>
      <c r="BZ1624" s="220"/>
      <c r="CA1624" s="235"/>
      <c r="CB1624" s="238"/>
      <c r="CC1624" s="238"/>
      <c r="CD1624" s="238"/>
      <c r="CE1624" s="266"/>
      <c r="CF1624" s="49"/>
    </row>
    <row r="1625" spans="1:84" s="62" customFormat="1">
      <c r="A1625" s="49"/>
      <c r="B1625" s="2"/>
      <c r="C1625" s="2"/>
      <c r="D1625" s="49"/>
      <c r="E1625" s="49"/>
      <c r="F1625" s="93"/>
      <c r="G1625" s="85"/>
      <c r="H1625" s="49"/>
      <c r="I1625" s="49"/>
      <c r="J1625" s="2"/>
      <c r="K1625" s="49"/>
      <c r="L1625" s="2"/>
      <c r="M1625" s="72"/>
      <c r="N1625" s="72"/>
      <c r="O1625" s="241"/>
      <c r="P1625" s="54"/>
      <c r="Q1625" s="55"/>
      <c r="R1625" s="55"/>
      <c r="S1625" s="55"/>
      <c r="T1625" s="56"/>
      <c r="U1625" s="57"/>
      <c r="V1625" s="57"/>
      <c r="W1625" s="57"/>
      <c r="X1625" s="58"/>
      <c r="Y1625" s="59"/>
      <c r="Z1625" s="59"/>
      <c r="AA1625" s="59"/>
      <c r="AB1625" s="77"/>
      <c r="AC1625" s="60"/>
      <c r="AD1625" s="60"/>
      <c r="AE1625" s="60"/>
      <c r="AF1625" s="61"/>
      <c r="AG1625" s="61"/>
      <c r="AH1625" s="61"/>
      <c r="AI1625" s="61"/>
      <c r="AJ1625" s="200"/>
      <c r="AK1625" s="201"/>
      <c r="AL1625" s="201"/>
      <c r="AM1625" s="201"/>
      <c r="AO1625" s="63"/>
      <c r="AP1625" s="63"/>
      <c r="AQ1625" s="63"/>
      <c r="AR1625" s="77"/>
      <c r="AS1625" s="60"/>
      <c r="AT1625" s="60"/>
      <c r="AU1625" s="60"/>
      <c r="AV1625" s="78"/>
      <c r="AW1625" s="79"/>
      <c r="AX1625" s="79"/>
      <c r="AY1625" s="79"/>
      <c r="AZ1625" s="64"/>
      <c r="BA1625" s="65"/>
      <c r="BB1625" s="65"/>
      <c r="BC1625" s="65"/>
      <c r="BD1625" s="66"/>
      <c r="BE1625" s="67"/>
      <c r="BF1625" s="67"/>
      <c r="BG1625" s="67"/>
      <c r="BH1625" s="73"/>
      <c r="BI1625" s="74"/>
      <c r="BJ1625" s="74"/>
      <c r="BK1625" s="74"/>
      <c r="BL1625" s="68"/>
      <c r="BM1625" s="68"/>
      <c r="BN1625" s="68"/>
      <c r="BO1625" s="68"/>
      <c r="BP1625" s="69"/>
      <c r="BQ1625" s="69"/>
      <c r="BR1625" s="69"/>
      <c r="BS1625" s="69"/>
      <c r="BT1625" s="75"/>
      <c r="BU1625" s="75"/>
      <c r="BV1625" s="75"/>
      <c r="BW1625" s="75"/>
      <c r="BX1625" s="219"/>
      <c r="BY1625" s="220"/>
      <c r="BZ1625" s="220"/>
      <c r="CA1625" s="235"/>
      <c r="CB1625" s="238"/>
      <c r="CC1625" s="238"/>
      <c r="CD1625" s="238"/>
      <c r="CE1625" s="266"/>
      <c r="CF1625" s="49"/>
    </row>
    <row r="1626" spans="1:84" s="62" customFormat="1">
      <c r="A1626" s="49"/>
      <c r="B1626" s="2"/>
      <c r="C1626" s="2"/>
      <c r="D1626" s="49"/>
      <c r="E1626" s="49"/>
      <c r="F1626" s="93"/>
      <c r="G1626" s="85"/>
      <c r="H1626" s="49"/>
      <c r="I1626" s="49"/>
      <c r="J1626" s="2"/>
      <c r="K1626" s="49"/>
      <c r="L1626" s="2"/>
      <c r="M1626" s="72"/>
      <c r="N1626" s="72"/>
      <c r="O1626" s="241"/>
      <c r="P1626" s="54"/>
      <c r="Q1626" s="55"/>
      <c r="R1626" s="55"/>
      <c r="S1626" s="55"/>
      <c r="T1626" s="56"/>
      <c r="U1626" s="57"/>
      <c r="V1626" s="57"/>
      <c r="W1626" s="57"/>
      <c r="X1626" s="58"/>
      <c r="Y1626" s="59"/>
      <c r="Z1626" s="59"/>
      <c r="AA1626" s="59"/>
      <c r="AB1626" s="77"/>
      <c r="AC1626" s="60"/>
      <c r="AD1626" s="60"/>
      <c r="AE1626" s="60"/>
      <c r="AF1626" s="61"/>
      <c r="AG1626" s="61"/>
      <c r="AH1626" s="61"/>
      <c r="AI1626" s="61"/>
      <c r="AJ1626" s="200"/>
      <c r="AK1626" s="201"/>
      <c r="AL1626" s="201"/>
      <c r="AM1626" s="201"/>
      <c r="AO1626" s="63"/>
      <c r="AP1626" s="63"/>
      <c r="AQ1626" s="63"/>
      <c r="AR1626" s="77"/>
      <c r="AS1626" s="60"/>
      <c r="AT1626" s="60"/>
      <c r="AU1626" s="60"/>
      <c r="AV1626" s="78"/>
      <c r="AW1626" s="79"/>
      <c r="AX1626" s="79"/>
      <c r="AY1626" s="79"/>
      <c r="AZ1626" s="64"/>
      <c r="BA1626" s="65"/>
      <c r="BB1626" s="65"/>
      <c r="BC1626" s="65"/>
      <c r="BD1626" s="66"/>
      <c r="BE1626" s="67"/>
      <c r="BF1626" s="67"/>
      <c r="BG1626" s="67"/>
      <c r="BH1626" s="73"/>
      <c r="BI1626" s="74"/>
      <c r="BJ1626" s="74"/>
      <c r="BK1626" s="74"/>
      <c r="BL1626" s="68"/>
      <c r="BM1626" s="68"/>
      <c r="BN1626" s="68"/>
      <c r="BO1626" s="68"/>
      <c r="BP1626" s="69"/>
      <c r="BQ1626" s="69"/>
      <c r="BR1626" s="69"/>
      <c r="BS1626" s="69"/>
      <c r="BT1626" s="75"/>
      <c r="BU1626" s="75"/>
      <c r="BV1626" s="75"/>
      <c r="BW1626" s="75"/>
      <c r="BX1626" s="219"/>
      <c r="BY1626" s="220"/>
      <c r="BZ1626" s="220"/>
      <c r="CA1626" s="235"/>
      <c r="CB1626" s="238"/>
      <c r="CC1626" s="238"/>
      <c r="CD1626" s="238"/>
      <c r="CE1626" s="266"/>
      <c r="CF1626" s="49"/>
    </row>
    <row r="1627" spans="1:84" s="62" customFormat="1">
      <c r="A1627" s="49"/>
      <c r="B1627" s="2"/>
      <c r="C1627" s="2"/>
      <c r="D1627" s="49"/>
      <c r="E1627" s="49"/>
      <c r="F1627" s="93"/>
      <c r="G1627" s="85"/>
      <c r="H1627" s="49"/>
      <c r="I1627" s="49"/>
      <c r="J1627" s="2"/>
      <c r="K1627" s="49"/>
      <c r="L1627" s="2"/>
      <c r="M1627" s="72"/>
      <c r="N1627" s="72"/>
      <c r="O1627" s="241"/>
      <c r="P1627" s="54"/>
      <c r="Q1627" s="55"/>
      <c r="R1627" s="55"/>
      <c r="S1627" s="55"/>
      <c r="T1627" s="56"/>
      <c r="U1627" s="57"/>
      <c r="V1627" s="57"/>
      <c r="W1627" s="57"/>
      <c r="X1627" s="58"/>
      <c r="Y1627" s="59"/>
      <c r="Z1627" s="59"/>
      <c r="AA1627" s="59"/>
      <c r="AB1627" s="77"/>
      <c r="AC1627" s="60"/>
      <c r="AD1627" s="60"/>
      <c r="AE1627" s="60"/>
      <c r="AF1627" s="61"/>
      <c r="AG1627" s="61"/>
      <c r="AH1627" s="61"/>
      <c r="AI1627" s="61"/>
      <c r="AJ1627" s="200"/>
      <c r="AK1627" s="201"/>
      <c r="AL1627" s="201"/>
      <c r="AM1627" s="201"/>
      <c r="AO1627" s="63"/>
      <c r="AP1627" s="63"/>
      <c r="AQ1627" s="63"/>
      <c r="AR1627" s="77"/>
      <c r="AS1627" s="60"/>
      <c r="AT1627" s="60"/>
      <c r="AU1627" s="60"/>
      <c r="AV1627" s="78"/>
      <c r="AW1627" s="79"/>
      <c r="AX1627" s="79"/>
      <c r="AY1627" s="79"/>
      <c r="AZ1627" s="64"/>
      <c r="BA1627" s="65"/>
      <c r="BB1627" s="65"/>
      <c r="BC1627" s="65"/>
      <c r="BD1627" s="66"/>
      <c r="BE1627" s="67"/>
      <c r="BF1627" s="67"/>
      <c r="BG1627" s="67"/>
      <c r="BH1627" s="73"/>
      <c r="BI1627" s="74"/>
      <c r="BJ1627" s="74"/>
      <c r="BK1627" s="74"/>
      <c r="BL1627" s="68"/>
      <c r="BM1627" s="68"/>
      <c r="BN1627" s="68"/>
      <c r="BO1627" s="68"/>
      <c r="BP1627" s="69"/>
      <c r="BQ1627" s="69"/>
      <c r="BR1627" s="69"/>
      <c r="BS1627" s="69"/>
      <c r="BT1627" s="75"/>
      <c r="BU1627" s="75"/>
      <c r="BV1627" s="75"/>
      <c r="BW1627" s="75"/>
      <c r="BX1627" s="219"/>
      <c r="BY1627" s="220"/>
      <c r="BZ1627" s="220"/>
      <c r="CA1627" s="235"/>
      <c r="CB1627" s="238"/>
      <c r="CC1627" s="238"/>
      <c r="CD1627" s="238"/>
      <c r="CE1627" s="266"/>
      <c r="CF1627" s="49"/>
    </row>
    <row r="1628" spans="1:84" s="62" customFormat="1">
      <c r="A1628" s="49"/>
      <c r="B1628" s="2"/>
      <c r="C1628" s="2"/>
      <c r="D1628" s="49"/>
      <c r="E1628" s="49"/>
      <c r="F1628" s="93"/>
      <c r="G1628" s="85"/>
      <c r="H1628" s="49"/>
      <c r="I1628" s="49"/>
      <c r="J1628" s="2"/>
      <c r="K1628" s="49"/>
      <c r="L1628" s="2"/>
      <c r="M1628" s="72"/>
      <c r="N1628" s="72"/>
      <c r="O1628" s="241"/>
      <c r="P1628" s="54"/>
      <c r="Q1628" s="55"/>
      <c r="R1628" s="55"/>
      <c r="S1628" s="55"/>
      <c r="T1628" s="56"/>
      <c r="U1628" s="57"/>
      <c r="V1628" s="57"/>
      <c r="W1628" s="57"/>
      <c r="X1628" s="58"/>
      <c r="Y1628" s="59"/>
      <c r="Z1628" s="59"/>
      <c r="AA1628" s="59"/>
      <c r="AB1628" s="77"/>
      <c r="AC1628" s="60"/>
      <c r="AD1628" s="60"/>
      <c r="AE1628" s="60"/>
      <c r="AF1628" s="61"/>
      <c r="AG1628" s="61"/>
      <c r="AH1628" s="61"/>
      <c r="AI1628" s="61"/>
      <c r="AJ1628" s="200"/>
      <c r="AK1628" s="201"/>
      <c r="AL1628" s="201"/>
      <c r="AM1628" s="201"/>
      <c r="AO1628" s="63"/>
      <c r="AP1628" s="63"/>
      <c r="AQ1628" s="63"/>
      <c r="AR1628" s="77"/>
      <c r="AS1628" s="60"/>
      <c r="AT1628" s="60"/>
      <c r="AU1628" s="60"/>
      <c r="AV1628" s="78"/>
      <c r="AW1628" s="79"/>
      <c r="AX1628" s="79"/>
      <c r="AY1628" s="79"/>
      <c r="AZ1628" s="64"/>
      <c r="BA1628" s="65"/>
      <c r="BB1628" s="65"/>
      <c r="BC1628" s="65"/>
      <c r="BD1628" s="66"/>
      <c r="BE1628" s="67"/>
      <c r="BF1628" s="67"/>
      <c r="BG1628" s="67"/>
      <c r="BH1628" s="73"/>
      <c r="BI1628" s="74"/>
      <c r="BJ1628" s="74"/>
      <c r="BK1628" s="74"/>
      <c r="BL1628" s="68"/>
      <c r="BM1628" s="68"/>
      <c r="BN1628" s="68"/>
      <c r="BO1628" s="68"/>
      <c r="BP1628" s="69"/>
      <c r="BQ1628" s="69"/>
      <c r="BR1628" s="69"/>
      <c r="BS1628" s="69"/>
      <c r="BT1628" s="75"/>
      <c r="BU1628" s="75"/>
      <c r="BV1628" s="75"/>
      <c r="BW1628" s="75"/>
      <c r="BX1628" s="219"/>
      <c r="BY1628" s="220"/>
      <c r="BZ1628" s="220"/>
      <c r="CA1628" s="235"/>
      <c r="CB1628" s="238"/>
      <c r="CC1628" s="238"/>
      <c r="CD1628" s="238"/>
      <c r="CE1628" s="266"/>
      <c r="CF1628" s="49"/>
    </row>
    <row r="1629" spans="1:84" s="62" customFormat="1">
      <c r="A1629" s="49"/>
      <c r="B1629" s="2"/>
      <c r="C1629" s="2"/>
      <c r="D1629" s="49"/>
      <c r="E1629" s="49"/>
      <c r="F1629" s="93"/>
      <c r="G1629" s="85"/>
      <c r="H1629" s="49"/>
      <c r="I1629" s="49"/>
      <c r="J1629" s="2"/>
      <c r="K1629" s="49"/>
      <c r="L1629" s="2"/>
      <c r="M1629" s="72"/>
      <c r="N1629" s="72"/>
      <c r="O1629" s="241"/>
      <c r="P1629" s="54"/>
      <c r="Q1629" s="55"/>
      <c r="R1629" s="55"/>
      <c r="S1629" s="55"/>
      <c r="T1629" s="56"/>
      <c r="U1629" s="57"/>
      <c r="V1629" s="57"/>
      <c r="W1629" s="57"/>
      <c r="X1629" s="58"/>
      <c r="Y1629" s="59"/>
      <c r="Z1629" s="59"/>
      <c r="AA1629" s="59"/>
      <c r="AB1629" s="77"/>
      <c r="AC1629" s="60"/>
      <c r="AD1629" s="60"/>
      <c r="AE1629" s="60"/>
      <c r="AF1629" s="61"/>
      <c r="AG1629" s="61"/>
      <c r="AH1629" s="61"/>
      <c r="AI1629" s="61"/>
      <c r="AJ1629" s="200"/>
      <c r="AK1629" s="201"/>
      <c r="AL1629" s="201"/>
      <c r="AM1629" s="201"/>
      <c r="AO1629" s="63"/>
      <c r="AP1629" s="63"/>
      <c r="AQ1629" s="63"/>
      <c r="AR1629" s="77"/>
      <c r="AS1629" s="60"/>
      <c r="AT1629" s="60"/>
      <c r="AU1629" s="60"/>
      <c r="AV1629" s="78"/>
      <c r="AW1629" s="79"/>
      <c r="AX1629" s="79"/>
      <c r="AY1629" s="79"/>
      <c r="AZ1629" s="64"/>
      <c r="BA1629" s="65"/>
      <c r="BB1629" s="65"/>
      <c r="BC1629" s="65"/>
      <c r="BD1629" s="66"/>
      <c r="BE1629" s="67"/>
      <c r="BF1629" s="67"/>
      <c r="BG1629" s="67"/>
      <c r="BH1629" s="73"/>
      <c r="BI1629" s="74"/>
      <c r="BJ1629" s="74"/>
      <c r="BK1629" s="74"/>
      <c r="BL1629" s="68"/>
      <c r="BM1629" s="68"/>
      <c r="BN1629" s="68"/>
      <c r="BO1629" s="68"/>
      <c r="BP1629" s="69"/>
      <c r="BQ1629" s="69"/>
      <c r="BR1629" s="69"/>
      <c r="BS1629" s="69"/>
      <c r="BT1629" s="75"/>
      <c r="BU1629" s="75"/>
      <c r="BV1629" s="75"/>
      <c r="BW1629" s="75"/>
      <c r="BX1629" s="219"/>
      <c r="BY1629" s="220"/>
      <c r="BZ1629" s="220"/>
      <c r="CA1629" s="235"/>
      <c r="CB1629" s="238"/>
      <c r="CC1629" s="238"/>
      <c r="CD1629" s="238"/>
      <c r="CE1629" s="266"/>
      <c r="CF1629" s="49"/>
    </row>
    <row r="1630" spans="1:84" s="62" customFormat="1">
      <c r="A1630" s="49"/>
      <c r="B1630" s="2"/>
      <c r="C1630" s="2"/>
      <c r="D1630" s="49"/>
      <c r="E1630" s="49"/>
      <c r="F1630" s="93"/>
      <c r="G1630" s="85"/>
      <c r="H1630" s="49"/>
      <c r="I1630" s="49"/>
      <c r="J1630" s="2"/>
      <c r="K1630" s="49"/>
      <c r="L1630" s="2"/>
      <c r="M1630" s="72"/>
      <c r="N1630" s="72"/>
      <c r="O1630" s="241"/>
      <c r="P1630" s="54"/>
      <c r="Q1630" s="55"/>
      <c r="R1630" s="55"/>
      <c r="S1630" s="55"/>
      <c r="T1630" s="56"/>
      <c r="U1630" s="57"/>
      <c r="V1630" s="57"/>
      <c r="W1630" s="57"/>
      <c r="X1630" s="58"/>
      <c r="Y1630" s="59"/>
      <c r="Z1630" s="59"/>
      <c r="AA1630" s="59"/>
      <c r="AB1630" s="77"/>
      <c r="AC1630" s="60"/>
      <c r="AD1630" s="60"/>
      <c r="AE1630" s="60"/>
      <c r="AF1630" s="61"/>
      <c r="AG1630" s="61"/>
      <c r="AH1630" s="61"/>
      <c r="AI1630" s="61"/>
      <c r="AJ1630" s="200"/>
      <c r="AK1630" s="201"/>
      <c r="AL1630" s="201"/>
      <c r="AM1630" s="201"/>
      <c r="AO1630" s="63"/>
      <c r="AP1630" s="63"/>
      <c r="AQ1630" s="63"/>
      <c r="AR1630" s="77"/>
      <c r="AS1630" s="60"/>
      <c r="AT1630" s="60"/>
      <c r="AU1630" s="60"/>
      <c r="AV1630" s="78"/>
      <c r="AW1630" s="79"/>
      <c r="AX1630" s="79"/>
      <c r="AY1630" s="79"/>
      <c r="AZ1630" s="64"/>
      <c r="BA1630" s="65"/>
      <c r="BB1630" s="65"/>
      <c r="BC1630" s="65"/>
      <c r="BD1630" s="66"/>
      <c r="BE1630" s="67"/>
      <c r="BF1630" s="67"/>
      <c r="BG1630" s="67"/>
      <c r="BH1630" s="73"/>
      <c r="BI1630" s="74"/>
      <c r="BJ1630" s="74"/>
      <c r="BK1630" s="74"/>
      <c r="BL1630" s="68"/>
      <c r="BM1630" s="68"/>
      <c r="BN1630" s="68"/>
      <c r="BO1630" s="68"/>
      <c r="BP1630" s="69"/>
      <c r="BQ1630" s="69"/>
      <c r="BR1630" s="69"/>
      <c r="BS1630" s="69"/>
      <c r="BT1630" s="75"/>
      <c r="BU1630" s="75"/>
      <c r="BV1630" s="75"/>
      <c r="BW1630" s="75"/>
      <c r="BX1630" s="219"/>
      <c r="BY1630" s="220"/>
      <c r="BZ1630" s="220"/>
      <c r="CA1630" s="235"/>
      <c r="CB1630" s="238"/>
      <c r="CC1630" s="238"/>
      <c r="CD1630" s="238"/>
      <c r="CE1630" s="266"/>
      <c r="CF1630" s="49"/>
    </row>
    <row r="1631" spans="1:84" s="62" customFormat="1">
      <c r="A1631" s="49"/>
      <c r="B1631" s="2"/>
      <c r="C1631" s="2"/>
      <c r="D1631" s="49"/>
      <c r="E1631" s="49"/>
      <c r="F1631" s="93"/>
      <c r="G1631" s="85"/>
      <c r="H1631" s="49"/>
      <c r="I1631" s="49"/>
      <c r="J1631" s="2"/>
      <c r="K1631" s="49"/>
      <c r="L1631" s="2"/>
      <c r="M1631" s="72"/>
      <c r="N1631" s="72"/>
      <c r="O1631" s="241"/>
      <c r="P1631" s="54"/>
      <c r="Q1631" s="55"/>
      <c r="R1631" s="55"/>
      <c r="S1631" s="55"/>
      <c r="T1631" s="56"/>
      <c r="U1631" s="57"/>
      <c r="V1631" s="57"/>
      <c r="W1631" s="57"/>
      <c r="X1631" s="58"/>
      <c r="Y1631" s="59"/>
      <c r="Z1631" s="59"/>
      <c r="AA1631" s="59"/>
      <c r="AB1631" s="77"/>
      <c r="AC1631" s="60"/>
      <c r="AD1631" s="60"/>
      <c r="AE1631" s="60"/>
      <c r="AF1631" s="61"/>
      <c r="AG1631" s="61"/>
      <c r="AH1631" s="61"/>
      <c r="AI1631" s="61"/>
      <c r="AJ1631" s="200"/>
      <c r="AK1631" s="201"/>
      <c r="AL1631" s="201"/>
      <c r="AM1631" s="201"/>
      <c r="AO1631" s="63"/>
      <c r="AP1631" s="63"/>
      <c r="AQ1631" s="63"/>
      <c r="AR1631" s="77"/>
      <c r="AS1631" s="60"/>
      <c r="AT1631" s="60"/>
      <c r="AU1631" s="60"/>
      <c r="AV1631" s="78"/>
      <c r="AW1631" s="79"/>
      <c r="AX1631" s="79"/>
      <c r="AY1631" s="79"/>
      <c r="AZ1631" s="64"/>
      <c r="BA1631" s="65"/>
      <c r="BB1631" s="65"/>
      <c r="BC1631" s="65"/>
      <c r="BD1631" s="66"/>
      <c r="BE1631" s="67"/>
      <c r="BF1631" s="67"/>
      <c r="BG1631" s="67"/>
      <c r="BH1631" s="73"/>
      <c r="BI1631" s="74"/>
      <c r="BJ1631" s="74"/>
      <c r="BK1631" s="74"/>
      <c r="BL1631" s="68"/>
      <c r="BM1631" s="68"/>
      <c r="BN1631" s="68"/>
      <c r="BO1631" s="68"/>
      <c r="BP1631" s="69"/>
      <c r="BQ1631" s="69"/>
      <c r="BR1631" s="69"/>
      <c r="BS1631" s="69"/>
      <c r="BT1631" s="75"/>
      <c r="BU1631" s="75"/>
      <c r="BV1631" s="75"/>
      <c r="BW1631" s="75"/>
      <c r="BX1631" s="219"/>
      <c r="BY1631" s="220"/>
      <c r="BZ1631" s="220"/>
      <c r="CA1631" s="235"/>
      <c r="CB1631" s="238"/>
      <c r="CC1631" s="238"/>
      <c r="CD1631" s="238"/>
      <c r="CE1631" s="266"/>
      <c r="CF1631" s="49"/>
    </row>
    <row r="1632" spans="1:84" s="62" customFormat="1">
      <c r="A1632" s="49"/>
      <c r="B1632" s="2"/>
      <c r="C1632" s="2"/>
      <c r="D1632" s="49"/>
      <c r="E1632" s="49"/>
      <c r="F1632" s="93"/>
      <c r="G1632" s="85"/>
      <c r="H1632" s="49"/>
      <c r="I1632" s="49"/>
      <c r="J1632" s="2"/>
      <c r="K1632" s="49"/>
      <c r="L1632" s="2"/>
      <c r="M1632" s="72"/>
      <c r="N1632" s="72"/>
      <c r="O1632" s="241"/>
      <c r="P1632" s="54"/>
      <c r="Q1632" s="55"/>
      <c r="R1632" s="55"/>
      <c r="S1632" s="55"/>
      <c r="T1632" s="56"/>
      <c r="U1632" s="57"/>
      <c r="V1632" s="57"/>
      <c r="W1632" s="57"/>
      <c r="X1632" s="58"/>
      <c r="Y1632" s="59"/>
      <c r="Z1632" s="59"/>
      <c r="AA1632" s="59"/>
      <c r="AB1632" s="77"/>
      <c r="AC1632" s="60"/>
      <c r="AD1632" s="60"/>
      <c r="AE1632" s="60"/>
      <c r="AF1632" s="61"/>
      <c r="AG1632" s="61"/>
      <c r="AH1632" s="61"/>
      <c r="AI1632" s="61"/>
      <c r="AJ1632" s="200"/>
      <c r="AK1632" s="201"/>
      <c r="AL1632" s="201"/>
      <c r="AM1632" s="201"/>
      <c r="AO1632" s="63"/>
      <c r="AP1632" s="63"/>
      <c r="AQ1632" s="63"/>
      <c r="AR1632" s="77"/>
      <c r="AS1632" s="60"/>
      <c r="AT1632" s="60"/>
      <c r="AU1632" s="60"/>
      <c r="AV1632" s="78"/>
      <c r="AW1632" s="79"/>
      <c r="AX1632" s="79"/>
      <c r="AY1632" s="79"/>
      <c r="AZ1632" s="64"/>
      <c r="BA1632" s="65"/>
      <c r="BB1632" s="65"/>
      <c r="BC1632" s="65"/>
      <c r="BD1632" s="66"/>
      <c r="BE1632" s="67"/>
      <c r="BF1632" s="67"/>
      <c r="BG1632" s="67"/>
      <c r="BH1632" s="73"/>
      <c r="BI1632" s="74"/>
      <c r="BJ1632" s="74"/>
      <c r="BK1632" s="74"/>
      <c r="BL1632" s="68"/>
      <c r="BM1632" s="68"/>
      <c r="BN1632" s="68"/>
      <c r="BO1632" s="68"/>
      <c r="BP1632" s="69"/>
      <c r="BQ1632" s="69"/>
      <c r="BR1632" s="69"/>
      <c r="BS1632" s="69"/>
      <c r="BT1632" s="75"/>
      <c r="BU1632" s="75"/>
      <c r="BV1632" s="75"/>
      <c r="BW1632" s="75"/>
      <c r="BX1632" s="219"/>
      <c r="BY1632" s="220"/>
      <c r="BZ1632" s="220"/>
      <c r="CA1632" s="235"/>
      <c r="CB1632" s="238"/>
      <c r="CC1632" s="238"/>
      <c r="CD1632" s="238"/>
      <c r="CE1632" s="266"/>
      <c r="CF1632" s="49"/>
    </row>
    <row r="1633" spans="1:84" s="62" customFormat="1">
      <c r="A1633" s="49"/>
      <c r="B1633" s="2"/>
      <c r="C1633" s="2"/>
      <c r="D1633" s="49"/>
      <c r="E1633" s="49"/>
      <c r="F1633" s="93"/>
      <c r="G1633" s="85"/>
      <c r="H1633" s="49"/>
      <c r="I1633" s="49"/>
      <c r="J1633" s="2"/>
      <c r="K1633" s="49"/>
      <c r="L1633" s="2"/>
      <c r="M1633" s="72"/>
      <c r="N1633" s="72"/>
      <c r="O1633" s="241"/>
      <c r="P1633" s="54"/>
      <c r="Q1633" s="55"/>
      <c r="R1633" s="55"/>
      <c r="S1633" s="55"/>
      <c r="T1633" s="56"/>
      <c r="U1633" s="57"/>
      <c r="V1633" s="57"/>
      <c r="W1633" s="57"/>
      <c r="X1633" s="58"/>
      <c r="Y1633" s="59"/>
      <c r="Z1633" s="59"/>
      <c r="AA1633" s="59"/>
      <c r="AB1633" s="77"/>
      <c r="AC1633" s="60"/>
      <c r="AD1633" s="60"/>
      <c r="AE1633" s="60"/>
      <c r="AF1633" s="61"/>
      <c r="AG1633" s="61"/>
      <c r="AH1633" s="61"/>
      <c r="AI1633" s="61"/>
      <c r="AJ1633" s="200"/>
      <c r="AK1633" s="201"/>
      <c r="AL1633" s="201"/>
      <c r="AM1633" s="201"/>
      <c r="AO1633" s="63"/>
      <c r="AP1633" s="63"/>
      <c r="AQ1633" s="63"/>
      <c r="AR1633" s="77"/>
      <c r="AS1633" s="60"/>
      <c r="AT1633" s="60"/>
      <c r="AU1633" s="60"/>
      <c r="AV1633" s="78"/>
      <c r="AW1633" s="79"/>
      <c r="AX1633" s="79"/>
      <c r="AY1633" s="79"/>
      <c r="AZ1633" s="64"/>
      <c r="BA1633" s="65"/>
      <c r="BB1633" s="65"/>
      <c r="BC1633" s="65"/>
      <c r="BD1633" s="66"/>
      <c r="BE1633" s="67"/>
      <c r="BF1633" s="67"/>
      <c r="BG1633" s="67"/>
      <c r="BH1633" s="73"/>
      <c r="BI1633" s="74"/>
      <c r="BJ1633" s="74"/>
      <c r="BK1633" s="74"/>
      <c r="BL1633" s="68"/>
      <c r="BM1633" s="68"/>
      <c r="BN1633" s="68"/>
      <c r="BO1633" s="68"/>
      <c r="BP1633" s="69"/>
      <c r="BQ1633" s="69"/>
      <c r="BR1633" s="69"/>
      <c r="BS1633" s="69"/>
      <c r="BT1633" s="75"/>
      <c r="BU1633" s="75"/>
      <c r="BV1633" s="75"/>
      <c r="BW1633" s="75"/>
      <c r="BX1633" s="219"/>
      <c r="BY1633" s="220"/>
      <c r="BZ1633" s="220"/>
      <c r="CA1633" s="235"/>
      <c r="CB1633" s="238"/>
      <c r="CC1633" s="238"/>
      <c r="CD1633" s="238"/>
      <c r="CE1633" s="266"/>
      <c r="CF1633" s="49"/>
    </row>
    <row r="1634" spans="1:84" s="62" customFormat="1">
      <c r="A1634" s="49"/>
      <c r="B1634" s="2"/>
      <c r="C1634" s="2"/>
      <c r="D1634" s="49"/>
      <c r="E1634" s="49"/>
      <c r="F1634" s="93"/>
      <c r="G1634" s="85"/>
      <c r="H1634" s="49"/>
      <c r="I1634" s="49"/>
      <c r="J1634" s="2"/>
      <c r="K1634" s="49"/>
      <c r="L1634" s="2"/>
      <c r="M1634" s="72"/>
      <c r="N1634" s="72"/>
      <c r="O1634" s="241"/>
      <c r="P1634" s="54"/>
      <c r="Q1634" s="55"/>
      <c r="R1634" s="55"/>
      <c r="S1634" s="55"/>
      <c r="T1634" s="56"/>
      <c r="U1634" s="57"/>
      <c r="V1634" s="57"/>
      <c r="W1634" s="57"/>
      <c r="X1634" s="58"/>
      <c r="Y1634" s="59"/>
      <c r="Z1634" s="59"/>
      <c r="AA1634" s="59"/>
      <c r="AB1634" s="77"/>
      <c r="AC1634" s="60"/>
      <c r="AD1634" s="60"/>
      <c r="AE1634" s="60"/>
      <c r="AF1634" s="61"/>
      <c r="AG1634" s="61"/>
      <c r="AH1634" s="61"/>
      <c r="AI1634" s="61"/>
      <c r="AJ1634" s="200"/>
      <c r="AK1634" s="201"/>
      <c r="AL1634" s="201"/>
      <c r="AM1634" s="201"/>
      <c r="AO1634" s="63"/>
      <c r="AP1634" s="63"/>
      <c r="AQ1634" s="63"/>
      <c r="AR1634" s="77"/>
      <c r="AS1634" s="60"/>
      <c r="AT1634" s="60"/>
      <c r="AU1634" s="60"/>
      <c r="AV1634" s="78"/>
      <c r="AW1634" s="79"/>
      <c r="AX1634" s="79"/>
      <c r="AY1634" s="79"/>
      <c r="AZ1634" s="64"/>
      <c r="BA1634" s="65"/>
      <c r="BB1634" s="65"/>
      <c r="BC1634" s="65"/>
      <c r="BD1634" s="66"/>
      <c r="BE1634" s="67"/>
      <c r="BF1634" s="67"/>
      <c r="BG1634" s="67"/>
      <c r="BH1634" s="73"/>
      <c r="BI1634" s="74"/>
      <c r="BJ1634" s="74"/>
      <c r="BK1634" s="74"/>
      <c r="BL1634" s="68"/>
      <c r="BM1634" s="68"/>
      <c r="BN1634" s="68"/>
      <c r="BO1634" s="68"/>
      <c r="BP1634" s="69"/>
      <c r="BQ1634" s="69"/>
      <c r="BR1634" s="69"/>
      <c r="BS1634" s="69"/>
      <c r="BT1634" s="75"/>
      <c r="BU1634" s="75"/>
      <c r="BV1634" s="75"/>
      <c r="BW1634" s="75"/>
      <c r="BX1634" s="219"/>
      <c r="BY1634" s="220"/>
      <c r="BZ1634" s="220"/>
      <c r="CA1634" s="235"/>
      <c r="CB1634" s="238"/>
      <c r="CC1634" s="238"/>
      <c r="CD1634" s="238"/>
      <c r="CE1634" s="266"/>
      <c r="CF1634" s="49"/>
    </row>
    <row r="1635" spans="1:84" s="62" customFormat="1">
      <c r="A1635" s="49"/>
      <c r="B1635" s="2"/>
      <c r="C1635" s="2"/>
      <c r="D1635" s="49"/>
      <c r="E1635" s="49"/>
      <c r="F1635" s="93"/>
      <c r="G1635" s="85"/>
      <c r="H1635" s="49"/>
      <c r="I1635" s="49"/>
      <c r="J1635" s="2"/>
      <c r="K1635" s="49"/>
      <c r="L1635" s="2"/>
      <c r="M1635" s="72"/>
      <c r="N1635" s="72"/>
      <c r="O1635" s="241"/>
      <c r="P1635" s="54"/>
      <c r="Q1635" s="55"/>
      <c r="R1635" s="55"/>
      <c r="S1635" s="55"/>
      <c r="T1635" s="56"/>
      <c r="U1635" s="57"/>
      <c r="V1635" s="57"/>
      <c r="W1635" s="57"/>
      <c r="X1635" s="58"/>
      <c r="Y1635" s="59"/>
      <c r="Z1635" s="59"/>
      <c r="AA1635" s="59"/>
      <c r="AB1635" s="77"/>
      <c r="AC1635" s="60"/>
      <c r="AD1635" s="60"/>
      <c r="AE1635" s="60"/>
      <c r="AF1635" s="61"/>
      <c r="AG1635" s="61"/>
      <c r="AH1635" s="61"/>
      <c r="AI1635" s="61"/>
      <c r="AJ1635" s="200"/>
      <c r="AK1635" s="201"/>
      <c r="AL1635" s="201"/>
      <c r="AM1635" s="201"/>
      <c r="AO1635" s="63"/>
      <c r="AP1635" s="63"/>
      <c r="AQ1635" s="63"/>
      <c r="AR1635" s="77"/>
      <c r="AS1635" s="60"/>
      <c r="AT1635" s="60"/>
      <c r="AU1635" s="60"/>
      <c r="AV1635" s="78"/>
      <c r="AW1635" s="79"/>
      <c r="AX1635" s="79"/>
      <c r="AY1635" s="79"/>
      <c r="AZ1635" s="64"/>
      <c r="BA1635" s="65"/>
      <c r="BB1635" s="65"/>
      <c r="BC1635" s="65"/>
      <c r="BD1635" s="66"/>
      <c r="BE1635" s="67"/>
      <c r="BF1635" s="67"/>
      <c r="BG1635" s="67"/>
      <c r="BH1635" s="73"/>
      <c r="BI1635" s="74"/>
      <c r="BJ1635" s="74"/>
      <c r="BK1635" s="74"/>
      <c r="BL1635" s="68"/>
      <c r="BM1635" s="68"/>
      <c r="BN1635" s="68"/>
      <c r="BO1635" s="68"/>
      <c r="BP1635" s="69"/>
      <c r="BQ1635" s="69"/>
      <c r="BR1635" s="69"/>
      <c r="BS1635" s="69"/>
      <c r="BT1635" s="75"/>
      <c r="BU1635" s="75"/>
      <c r="BV1635" s="75"/>
      <c r="BW1635" s="75"/>
      <c r="BX1635" s="219"/>
      <c r="BY1635" s="220"/>
      <c r="BZ1635" s="220"/>
      <c r="CA1635" s="235"/>
      <c r="CB1635" s="238"/>
      <c r="CC1635" s="238"/>
      <c r="CD1635" s="238"/>
      <c r="CE1635" s="266"/>
      <c r="CF1635" s="49"/>
    </row>
    <row r="1636" spans="1:84" s="62" customFormat="1">
      <c r="A1636" s="49"/>
      <c r="B1636" s="2"/>
      <c r="C1636" s="2"/>
      <c r="D1636" s="49"/>
      <c r="E1636" s="49"/>
      <c r="F1636" s="93"/>
      <c r="G1636" s="85"/>
      <c r="H1636" s="49"/>
      <c r="I1636" s="49"/>
      <c r="J1636" s="2"/>
      <c r="K1636" s="49"/>
      <c r="L1636" s="2"/>
      <c r="M1636" s="72"/>
      <c r="N1636" s="72"/>
      <c r="O1636" s="241"/>
      <c r="P1636" s="54"/>
      <c r="Q1636" s="55"/>
      <c r="R1636" s="55"/>
      <c r="S1636" s="55"/>
      <c r="T1636" s="56"/>
      <c r="U1636" s="57"/>
      <c r="V1636" s="57"/>
      <c r="W1636" s="57"/>
      <c r="X1636" s="58"/>
      <c r="Y1636" s="59"/>
      <c r="Z1636" s="59"/>
      <c r="AA1636" s="59"/>
      <c r="AB1636" s="77"/>
      <c r="AC1636" s="60"/>
      <c r="AD1636" s="60"/>
      <c r="AE1636" s="60"/>
      <c r="AF1636" s="61"/>
      <c r="AG1636" s="61"/>
      <c r="AH1636" s="61"/>
      <c r="AI1636" s="61"/>
      <c r="AJ1636" s="200"/>
      <c r="AK1636" s="201"/>
      <c r="AL1636" s="201"/>
      <c r="AM1636" s="201"/>
      <c r="AO1636" s="63"/>
      <c r="AP1636" s="63"/>
      <c r="AQ1636" s="63"/>
      <c r="AR1636" s="77"/>
      <c r="AS1636" s="60"/>
      <c r="AT1636" s="60"/>
      <c r="AU1636" s="60"/>
      <c r="AV1636" s="78"/>
      <c r="AW1636" s="79"/>
      <c r="AX1636" s="79"/>
      <c r="AY1636" s="79"/>
      <c r="AZ1636" s="64"/>
      <c r="BA1636" s="65"/>
      <c r="BB1636" s="65"/>
      <c r="BC1636" s="65"/>
      <c r="BD1636" s="66"/>
      <c r="BE1636" s="67"/>
      <c r="BF1636" s="67"/>
      <c r="BG1636" s="67"/>
      <c r="BH1636" s="73"/>
      <c r="BI1636" s="74"/>
      <c r="BJ1636" s="74"/>
      <c r="BK1636" s="74"/>
      <c r="BL1636" s="68"/>
      <c r="BM1636" s="68"/>
      <c r="BN1636" s="68"/>
      <c r="BO1636" s="68"/>
      <c r="BP1636" s="69"/>
      <c r="BQ1636" s="69"/>
      <c r="BR1636" s="69"/>
      <c r="BS1636" s="69"/>
      <c r="BT1636" s="75"/>
      <c r="BU1636" s="75"/>
      <c r="BV1636" s="75"/>
      <c r="BW1636" s="75"/>
      <c r="BX1636" s="219"/>
      <c r="BY1636" s="220"/>
      <c r="BZ1636" s="220"/>
      <c r="CA1636" s="235"/>
      <c r="CB1636" s="238"/>
      <c r="CC1636" s="238"/>
      <c r="CD1636" s="238"/>
      <c r="CE1636" s="266"/>
      <c r="CF1636" s="49"/>
    </row>
    <row r="1637" spans="1:84" s="62" customFormat="1">
      <c r="A1637" s="49"/>
      <c r="B1637" s="2"/>
      <c r="C1637" s="2"/>
      <c r="D1637" s="49"/>
      <c r="E1637" s="49"/>
      <c r="F1637" s="93"/>
      <c r="G1637" s="85"/>
      <c r="H1637" s="49"/>
      <c r="I1637" s="49"/>
      <c r="J1637" s="2"/>
      <c r="K1637" s="49"/>
      <c r="L1637" s="2"/>
      <c r="M1637" s="72"/>
      <c r="N1637" s="72"/>
      <c r="O1637" s="241"/>
      <c r="P1637" s="54"/>
      <c r="Q1637" s="55"/>
      <c r="R1637" s="55"/>
      <c r="S1637" s="55"/>
      <c r="T1637" s="56"/>
      <c r="U1637" s="57"/>
      <c r="V1637" s="57"/>
      <c r="W1637" s="57"/>
      <c r="X1637" s="58"/>
      <c r="Y1637" s="59"/>
      <c r="Z1637" s="59"/>
      <c r="AA1637" s="59"/>
      <c r="AB1637" s="77"/>
      <c r="AC1637" s="60"/>
      <c r="AD1637" s="60"/>
      <c r="AE1637" s="60"/>
      <c r="AF1637" s="61"/>
      <c r="AG1637" s="61"/>
      <c r="AH1637" s="61"/>
      <c r="AI1637" s="61"/>
      <c r="AJ1637" s="200"/>
      <c r="AK1637" s="201"/>
      <c r="AL1637" s="201"/>
      <c r="AM1637" s="201"/>
      <c r="AO1637" s="63"/>
      <c r="AP1637" s="63"/>
      <c r="AQ1637" s="63"/>
      <c r="AR1637" s="77"/>
      <c r="AS1637" s="60"/>
      <c r="AT1637" s="60"/>
      <c r="AU1637" s="60"/>
      <c r="AV1637" s="78"/>
      <c r="AW1637" s="79"/>
      <c r="AX1637" s="79"/>
      <c r="AY1637" s="79"/>
      <c r="AZ1637" s="64"/>
      <c r="BA1637" s="65"/>
      <c r="BB1637" s="65"/>
      <c r="BC1637" s="65"/>
      <c r="BD1637" s="66"/>
      <c r="BE1637" s="67"/>
      <c r="BF1637" s="67"/>
      <c r="BG1637" s="67"/>
      <c r="BH1637" s="73"/>
      <c r="BI1637" s="74"/>
      <c r="BJ1637" s="74"/>
      <c r="BK1637" s="74"/>
      <c r="BL1637" s="68"/>
      <c r="BM1637" s="68"/>
      <c r="BN1637" s="68"/>
      <c r="BO1637" s="68"/>
      <c r="BP1637" s="69"/>
      <c r="BQ1637" s="69"/>
      <c r="BR1637" s="69"/>
      <c r="BS1637" s="69"/>
      <c r="BT1637" s="75"/>
      <c r="BU1637" s="75"/>
      <c r="BV1637" s="75"/>
      <c r="BW1637" s="75"/>
      <c r="BX1637" s="219"/>
      <c r="BY1637" s="220"/>
      <c r="BZ1637" s="220"/>
      <c r="CA1637" s="235"/>
      <c r="CB1637" s="238"/>
      <c r="CC1637" s="238"/>
      <c r="CD1637" s="238"/>
      <c r="CE1637" s="266"/>
      <c r="CF1637" s="49"/>
    </row>
    <row r="1638" spans="1:84" s="62" customFormat="1">
      <c r="A1638" s="49"/>
      <c r="B1638" s="2"/>
      <c r="C1638" s="2"/>
      <c r="D1638" s="49"/>
      <c r="E1638" s="49"/>
      <c r="F1638" s="93"/>
      <c r="G1638" s="85"/>
      <c r="H1638" s="49"/>
      <c r="I1638" s="49"/>
      <c r="J1638" s="2"/>
      <c r="K1638" s="49"/>
      <c r="L1638" s="2"/>
      <c r="M1638" s="72"/>
      <c r="N1638" s="72"/>
      <c r="O1638" s="241"/>
      <c r="P1638" s="54"/>
      <c r="Q1638" s="55"/>
      <c r="R1638" s="55"/>
      <c r="S1638" s="55"/>
      <c r="T1638" s="56"/>
      <c r="U1638" s="57"/>
      <c r="V1638" s="57"/>
      <c r="W1638" s="57"/>
      <c r="X1638" s="58"/>
      <c r="Y1638" s="59"/>
      <c r="Z1638" s="59"/>
      <c r="AA1638" s="59"/>
      <c r="AB1638" s="77"/>
      <c r="AC1638" s="60"/>
      <c r="AD1638" s="60"/>
      <c r="AE1638" s="60"/>
      <c r="AF1638" s="61"/>
      <c r="AG1638" s="61"/>
      <c r="AH1638" s="61"/>
      <c r="AI1638" s="61"/>
      <c r="AJ1638" s="200"/>
      <c r="AK1638" s="201"/>
      <c r="AL1638" s="201"/>
      <c r="AM1638" s="201"/>
      <c r="AO1638" s="63"/>
      <c r="AP1638" s="63"/>
      <c r="AQ1638" s="63"/>
      <c r="AR1638" s="77"/>
      <c r="AS1638" s="60"/>
      <c r="AT1638" s="60"/>
      <c r="AU1638" s="60"/>
      <c r="AV1638" s="78"/>
      <c r="AW1638" s="79"/>
      <c r="AX1638" s="79"/>
      <c r="AY1638" s="79"/>
      <c r="AZ1638" s="64"/>
      <c r="BA1638" s="65"/>
      <c r="BB1638" s="65"/>
      <c r="BC1638" s="65"/>
      <c r="BD1638" s="66"/>
      <c r="BE1638" s="67"/>
      <c r="BF1638" s="67"/>
      <c r="BG1638" s="67"/>
      <c r="BH1638" s="73"/>
      <c r="BI1638" s="74"/>
      <c r="BJ1638" s="74"/>
      <c r="BK1638" s="74"/>
      <c r="BL1638" s="68"/>
      <c r="BM1638" s="68"/>
      <c r="BN1638" s="68"/>
      <c r="BO1638" s="68"/>
      <c r="BP1638" s="69"/>
      <c r="BQ1638" s="69"/>
      <c r="BR1638" s="69"/>
      <c r="BS1638" s="69"/>
      <c r="BT1638" s="75"/>
      <c r="BU1638" s="75"/>
      <c r="BV1638" s="75"/>
      <c r="BW1638" s="75"/>
      <c r="BX1638" s="219"/>
      <c r="BY1638" s="220"/>
      <c r="BZ1638" s="220"/>
      <c r="CA1638" s="235"/>
      <c r="CB1638" s="238"/>
      <c r="CC1638" s="238"/>
      <c r="CD1638" s="238"/>
      <c r="CE1638" s="266"/>
      <c r="CF1638" s="49"/>
    </row>
    <row r="1639" spans="1:84" s="62" customFormat="1">
      <c r="A1639" s="49"/>
      <c r="B1639" s="2"/>
      <c r="C1639" s="2"/>
      <c r="D1639" s="49"/>
      <c r="E1639" s="49"/>
      <c r="F1639" s="93"/>
      <c r="G1639" s="85"/>
      <c r="H1639" s="49"/>
      <c r="I1639" s="49"/>
      <c r="J1639" s="2"/>
      <c r="K1639" s="49"/>
      <c r="L1639" s="2"/>
      <c r="M1639" s="72"/>
      <c r="N1639" s="72"/>
      <c r="O1639" s="241"/>
      <c r="P1639" s="54"/>
      <c r="Q1639" s="55"/>
      <c r="R1639" s="55"/>
      <c r="S1639" s="55"/>
      <c r="T1639" s="56"/>
      <c r="U1639" s="57"/>
      <c r="V1639" s="57"/>
      <c r="W1639" s="57"/>
      <c r="X1639" s="58"/>
      <c r="Y1639" s="59"/>
      <c r="Z1639" s="59"/>
      <c r="AA1639" s="59"/>
      <c r="AB1639" s="77"/>
      <c r="AC1639" s="60"/>
      <c r="AD1639" s="60"/>
      <c r="AE1639" s="60"/>
      <c r="AF1639" s="61"/>
      <c r="AG1639" s="61"/>
      <c r="AH1639" s="61"/>
      <c r="AI1639" s="61"/>
      <c r="AJ1639" s="200"/>
      <c r="AK1639" s="201"/>
      <c r="AL1639" s="201"/>
      <c r="AM1639" s="201"/>
      <c r="AO1639" s="63"/>
      <c r="AP1639" s="63"/>
      <c r="AQ1639" s="63"/>
      <c r="AR1639" s="77"/>
      <c r="AS1639" s="60"/>
      <c r="AT1639" s="60"/>
      <c r="AU1639" s="60"/>
      <c r="AV1639" s="78"/>
      <c r="AW1639" s="79"/>
      <c r="AX1639" s="79"/>
      <c r="AY1639" s="79"/>
      <c r="AZ1639" s="64"/>
      <c r="BA1639" s="65"/>
      <c r="BB1639" s="65"/>
      <c r="BC1639" s="65"/>
      <c r="BD1639" s="66"/>
      <c r="BE1639" s="67"/>
      <c r="BF1639" s="67"/>
      <c r="BG1639" s="67"/>
      <c r="BH1639" s="73"/>
      <c r="BI1639" s="74"/>
      <c r="BJ1639" s="74"/>
      <c r="BK1639" s="74"/>
      <c r="BL1639" s="68"/>
      <c r="BM1639" s="68"/>
      <c r="BN1639" s="68"/>
      <c r="BO1639" s="68"/>
      <c r="BP1639" s="69"/>
      <c r="BQ1639" s="69"/>
      <c r="BR1639" s="69"/>
      <c r="BS1639" s="69"/>
      <c r="BT1639" s="75"/>
      <c r="BU1639" s="75"/>
      <c r="BV1639" s="75"/>
      <c r="BW1639" s="75"/>
      <c r="BX1639" s="219"/>
      <c r="BY1639" s="220"/>
      <c r="BZ1639" s="220"/>
      <c r="CA1639" s="235"/>
      <c r="CB1639" s="238"/>
      <c r="CC1639" s="238"/>
      <c r="CD1639" s="238"/>
      <c r="CE1639" s="266"/>
      <c r="CF1639" s="49"/>
    </row>
    <row r="1640" spans="1:84" s="62" customFormat="1">
      <c r="A1640" s="49"/>
      <c r="B1640" s="2"/>
      <c r="C1640" s="2"/>
      <c r="D1640" s="49"/>
      <c r="E1640" s="49"/>
      <c r="F1640" s="93"/>
      <c r="G1640" s="85"/>
      <c r="H1640" s="49"/>
      <c r="I1640" s="49"/>
      <c r="J1640" s="2"/>
      <c r="K1640" s="49"/>
      <c r="L1640" s="2"/>
      <c r="M1640" s="72"/>
      <c r="N1640" s="72"/>
      <c r="O1640" s="241"/>
      <c r="P1640" s="54"/>
      <c r="Q1640" s="55"/>
      <c r="R1640" s="55"/>
      <c r="S1640" s="55"/>
      <c r="T1640" s="56"/>
      <c r="U1640" s="57"/>
      <c r="V1640" s="57"/>
      <c r="W1640" s="57"/>
      <c r="X1640" s="58"/>
      <c r="Y1640" s="59"/>
      <c r="Z1640" s="59"/>
      <c r="AA1640" s="59"/>
      <c r="AB1640" s="77"/>
      <c r="AC1640" s="60"/>
      <c r="AD1640" s="60"/>
      <c r="AE1640" s="60"/>
      <c r="AF1640" s="61"/>
      <c r="AG1640" s="61"/>
      <c r="AH1640" s="61"/>
      <c r="AI1640" s="61"/>
      <c r="AJ1640" s="200"/>
      <c r="AK1640" s="201"/>
      <c r="AL1640" s="201"/>
      <c r="AM1640" s="201"/>
      <c r="AO1640" s="63"/>
      <c r="AP1640" s="63"/>
      <c r="AQ1640" s="63"/>
      <c r="AR1640" s="77"/>
      <c r="AS1640" s="60"/>
      <c r="AT1640" s="60"/>
      <c r="AU1640" s="60"/>
      <c r="AV1640" s="78"/>
      <c r="AW1640" s="79"/>
      <c r="AX1640" s="79"/>
      <c r="AY1640" s="79"/>
      <c r="AZ1640" s="64"/>
      <c r="BA1640" s="65"/>
      <c r="BB1640" s="65"/>
      <c r="BC1640" s="65"/>
      <c r="BD1640" s="66"/>
      <c r="BE1640" s="67"/>
      <c r="BF1640" s="67"/>
      <c r="BG1640" s="67"/>
      <c r="BH1640" s="73"/>
      <c r="BI1640" s="74"/>
      <c r="BJ1640" s="74"/>
      <c r="BK1640" s="74"/>
      <c r="BL1640" s="68"/>
      <c r="BM1640" s="68"/>
      <c r="BN1640" s="68"/>
      <c r="BO1640" s="68"/>
      <c r="BP1640" s="69"/>
      <c r="BQ1640" s="69"/>
      <c r="BR1640" s="69"/>
      <c r="BS1640" s="69"/>
      <c r="BT1640" s="75"/>
      <c r="BU1640" s="75"/>
      <c r="BV1640" s="75"/>
      <c r="BW1640" s="75"/>
      <c r="BX1640" s="219"/>
      <c r="BY1640" s="220"/>
      <c r="BZ1640" s="220"/>
      <c r="CA1640" s="235"/>
      <c r="CB1640" s="238"/>
      <c r="CC1640" s="238"/>
      <c r="CD1640" s="238"/>
      <c r="CE1640" s="266"/>
      <c r="CF1640" s="49"/>
    </row>
    <row r="1641" spans="1:84" s="62" customFormat="1">
      <c r="A1641" s="49"/>
      <c r="B1641" s="2"/>
      <c r="C1641" s="2"/>
      <c r="D1641" s="49"/>
      <c r="E1641" s="49"/>
      <c r="F1641" s="93"/>
      <c r="G1641" s="85"/>
      <c r="H1641" s="49"/>
      <c r="I1641" s="49"/>
      <c r="J1641" s="2"/>
      <c r="K1641" s="49"/>
      <c r="L1641" s="2"/>
      <c r="M1641" s="72"/>
      <c r="N1641" s="72"/>
      <c r="O1641" s="241"/>
      <c r="P1641" s="54"/>
      <c r="Q1641" s="55"/>
      <c r="R1641" s="55"/>
      <c r="S1641" s="55"/>
      <c r="T1641" s="56"/>
      <c r="U1641" s="57"/>
      <c r="V1641" s="57"/>
      <c r="W1641" s="57"/>
      <c r="X1641" s="58"/>
      <c r="Y1641" s="59"/>
      <c r="Z1641" s="59"/>
      <c r="AA1641" s="59"/>
      <c r="AB1641" s="77"/>
      <c r="AC1641" s="60"/>
      <c r="AD1641" s="60"/>
      <c r="AE1641" s="60"/>
      <c r="AF1641" s="61"/>
      <c r="AG1641" s="61"/>
      <c r="AH1641" s="61"/>
      <c r="AI1641" s="61"/>
      <c r="AJ1641" s="200"/>
      <c r="AK1641" s="201"/>
      <c r="AL1641" s="201"/>
      <c r="AM1641" s="201"/>
      <c r="AO1641" s="63"/>
      <c r="AP1641" s="63"/>
      <c r="AQ1641" s="63"/>
      <c r="AR1641" s="77"/>
      <c r="AS1641" s="60"/>
      <c r="AT1641" s="60"/>
      <c r="AU1641" s="60"/>
      <c r="AV1641" s="78"/>
      <c r="AW1641" s="79"/>
      <c r="AX1641" s="79"/>
      <c r="AY1641" s="79"/>
      <c r="AZ1641" s="64"/>
      <c r="BA1641" s="65"/>
      <c r="BB1641" s="65"/>
      <c r="BC1641" s="65"/>
      <c r="BD1641" s="66"/>
      <c r="BE1641" s="67"/>
      <c r="BF1641" s="67"/>
      <c r="BG1641" s="67"/>
      <c r="BH1641" s="73"/>
      <c r="BI1641" s="74"/>
      <c r="BJ1641" s="74"/>
      <c r="BK1641" s="74"/>
      <c r="BL1641" s="68"/>
      <c r="BM1641" s="68"/>
      <c r="BN1641" s="68"/>
      <c r="BO1641" s="68"/>
      <c r="BP1641" s="69"/>
      <c r="BQ1641" s="69"/>
      <c r="BR1641" s="69"/>
      <c r="BS1641" s="69"/>
      <c r="BT1641" s="75"/>
      <c r="BU1641" s="75"/>
      <c r="BV1641" s="75"/>
      <c r="BW1641" s="75"/>
      <c r="BX1641" s="219"/>
      <c r="BY1641" s="220"/>
      <c r="BZ1641" s="220"/>
      <c r="CA1641" s="235"/>
      <c r="CB1641" s="238"/>
      <c r="CC1641" s="238"/>
      <c r="CD1641" s="238"/>
      <c r="CE1641" s="266"/>
      <c r="CF1641" s="49"/>
    </row>
    <row r="1642" spans="1:84" s="62" customFormat="1">
      <c r="A1642" s="49"/>
      <c r="B1642" s="2"/>
      <c r="C1642" s="2"/>
      <c r="D1642" s="49"/>
      <c r="E1642" s="49"/>
      <c r="F1642" s="93"/>
      <c r="G1642" s="85"/>
      <c r="H1642" s="49"/>
      <c r="I1642" s="49"/>
      <c r="J1642" s="2"/>
      <c r="K1642" s="49"/>
      <c r="L1642" s="2"/>
      <c r="M1642" s="72"/>
      <c r="N1642" s="72"/>
      <c r="O1642" s="241"/>
      <c r="P1642" s="54"/>
      <c r="Q1642" s="55"/>
      <c r="R1642" s="55"/>
      <c r="S1642" s="55"/>
      <c r="T1642" s="56"/>
      <c r="U1642" s="57"/>
      <c r="V1642" s="57"/>
      <c r="W1642" s="57"/>
      <c r="X1642" s="58"/>
      <c r="Y1642" s="59"/>
      <c r="Z1642" s="59"/>
      <c r="AA1642" s="59"/>
      <c r="AB1642" s="77"/>
      <c r="AC1642" s="60"/>
      <c r="AD1642" s="60"/>
      <c r="AE1642" s="60"/>
      <c r="AF1642" s="61"/>
      <c r="AG1642" s="61"/>
      <c r="AH1642" s="61"/>
      <c r="AI1642" s="61"/>
      <c r="AJ1642" s="200"/>
      <c r="AK1642" s="201"/>
      <c r="AL1642" s="201"/>
      <c r="AM1642" s="201"/>
      <c r="AO1642" s="63"/>
      <c r="AP1642" s="63"/>
      <c r="AQ1642" s="63"/>
      <c r="AR1642" s="77"/>
      <c r="AS1642" s="60"/>
      <c r="AT1642" s="60"/>
      <c r="AU1642" s="60"/>
      <c r="AV1642" s="78"/>
      <c r="AW1642" s="79"/>
      <c r="AX1642" s="79"/>
      <c r="AY1642" s="79"/>
      <c r="AZ1642" s="64"/>
      <c r="BA1642" s="65"/>
      <c r="BB1642" s="65"/>
      <c r="BC1642" s="65"/>
      <c r="BD1642" s="66"/>
      <c r="BE1642" s="67"/>
      <c r="BF1642" s="67"/>
      <c r="BG1642" s="67"/>
      <c r="BH1642" s="73"/>
      <c r="BI1642" s="74"/>
      <c r="BJ1642" s="74"/>
      <c r="BK1642" s="74"/>
      <c r="BL1642" s="68"/>
      <c r="BM1642" s="68"/>
      <c r="BN1642" s="68"/>
      <c r="BO1642" s="68"/>
      <c r="BP1642" s="69"/>
      <c r="BQ1642" s="69"/>
      <c r="BR1642" s="69"/>
      <c r="BS1642" s="69"/>
      <c r="BT1642" s="75"/>
      <c r="BU1642" s="75"/>
      <c r="BV1642" s="75"/>
      <c r="BW1642" s="75"/>
      <c r="BX1642" s="219"/>
      <c r="BY1642" s="220"/>
      <c r="BZ1642" s="220"/>
      <c r="CA1642" s="235"/>
      <c r="CB1642" s="238"/>
      <c r="CC1642" s="238"/>
      <c r="CD1642" s="238"/>
      <c r="CE1642" s="266"/>
      <c r="CF1642" s="49"/>
    </row>
    <row r="1643" spans="1:84" s="62" customFormat="1">
      <c r="A1643" s="49"/>
      <c r="B1643" s="2"/>
      <c r="C1643" s="2"/>
      <c r="D1643" s="49"/>
      <c r="E1643" s="49"/>
      <c r="F1643" s="93"/>
      <c r="G1643" s="85"/>
      <c r="H1643" s="49"/>
      <c r="I1643" s="49"/>
      <c r="J1643" s="2"/>
      <c r="K1643" s="49"/>
      <c r="L1643" s="2"/>
      <c r="M1643" s="72"/>
      <c r="N1643" s="72"/>
      <c r="O1643" s="241"/>
      <c r="P1643" s="54"/>
      <c r="Q1643" s="55"/>
      <c r="R1643" s="55"/>
      <c r="S1643" s="55"/>
      <c r="T1643" s="56"/>
      <c r="U1643" s="57"/>
      <c r="V1643" s="57"/>
      <c r="W1643" s="57"/>
      <c r="X1643" s="58"/>
      <c r="Y1643" s="59"/>
      <c r="Z1643" s="59"/>
      <c r="AA1643" s="59"/>
      <c r="AB1643" s="77"/>
      <c r="AC1643" s="60"/>
      <c r="AD1643" s="60"/>
      <c r="AE1643" s="60"/>
      <c r="AF1643" s="61"/>
      <c r="AG1643" s="61"/>
      <c r="AH1643" s="61"/>
      <c r="AI1643" s="61"/>
      <c r="AJ1643" s="200"/>
      <c r="AK1643" s="201"/>
      <c r="AL1643" s="201"/>
      <c r="AM1643" s="201"/>
      <c r="AO1643" s="63"/>
      <c r="AP1643" s="63"/>
      <c r="AQ1643" s="63"/>
      <c r="AR1643" s="77"/>
      <c r="AS1643" s="60"/>
      <c r="AT1643" s="60"/>
      <c r="AU1643" s="60"/>
      <c r="AV1643" s="78"/>
      <c r="AW1643" s="79"/>
      <c r="AX1643" s="79"/>
      <c r="AY1643" s="79"/>
      <c r="AZ1643" s="64"/>
      <c r="BA1643" s="65"/>
      <c r="BB1643" s="65"/>
      <c r="BC1643" s="65"/>
      <c r="BD1643" s="66"/>
      <c r="BE1643" s="67"/>
      <c r="BF1643" s="67"/>
      <c r="BG1643" s="67"/>
      <c r="BH1643" s="73"/>
      <c r="BI1643" s="74"/>
      <c r="BJ1643" s="74"/>
      <c r="BK1643" s="74"/>
      <c r="BL1643" s="68"/>
      <c r="BM1643" s="68"/>
      <c r="BN1643" s="68"/>
      <c r="BO1643" s="68"/>
      <c r="BP1643" s="69"/>
      <c r="BQ1643" s="69"/>
      <c r="BR1643" s="69"/>
      <c r="BS1643" s="69"/>
      <c r="BT1643" s="75"/>
      <c r="BU1643" s="75"/>
      <c r="BV1643" s="75"/>
      <c r="BW1643" s="75"/>
      <c r="BX1643" s="219"/>
      <c r="BY1643" s="220"/>
      <c r="BZ1643" s="220"/>
      <c r="CA1643" s="235"/>
      <c r="CB1643" s="238"/>
      <c r="CC1643" s="238"/>
      <c r="CD1643" s="238"/>
      <c r="CE1643" s="266"/>
      <c r="CF1643" s="49"/>
    </row>
    <row r="1644" spans="1:84" s="62" customFormat="1">
      <c r="A1644" s="49"/>
      <c r="B1644" s="2"/>
      <c r="C1644" s="2"/>
      <c r="D1644" s="49"/>
      <c r="E1644" s="49"/>
      <c r="F1644" s="93"/>
      <c r="G1644" s="85"/>
      <c r="H1644" s="49"/>
      <c r="I1644" s="49"/>
      <c r="J1644" s="2"/>
      <c r="K1644" s="49"/>
      <c r="L1644" s="2"/>
      <c r="M1644" s="72"/>
      <c r="N1644" s="72"/>
      <c r="O1644" s="241"/>
      <c r="P1644" s="54"/>
      <c r="Q1644" s="55"/>
      <c r="R1644" s="55"/>
      <c r="S1644" s="55"/>
      <c r="T1644" s="56"/>
      <c r="U1644" s="57"/>
      <c r="V1644" s="57"/>
      <c r="W1644" s="57"/>
      <c r="X1644" s="58"/>
      <c r="Y1644" s="59"/>
      <c r="Z1644" s="59"/>
      <c r="AA1644" s="59"/>
      <c r="AB1644" s="77"/>
      <c r="AC1644" s="60"/>
      <c r="AD1644" s="60"/>
      <c r="AE1644" s="60"/>
      <c r="AF1644" s="61"/>
      <c r="AG1644" s="61"/>
      <c r="AH1644" s="61"/>
      <c r="AI1644" s="61"/>
      <c r="AJ1644" s="200"/>
      <c r="AK1644" s="201"/>
      <c r="AL1644" s="201"/>
      <c r="AM1644" s="201"/>
      <c r="AO1644" s="63"/>
      <c r="AP1644" s="63"/>
      <c r="AQ1644" s="63"/>
      <c r="AR1644" s="77"/>
      <c r="AS1644" s="60"/>
      <c r="AT1644" s="60"/>
      <c r="AU1644" s="60"/>
      <c r="AV1644" s="78"/>
      <c r="AW1644" s="79"/>
      <c r="AX1644" s="79"/>
      <c r="AY1644" s="79"/>
      <c r="AZ1644" s="64"/>
      <c r="BA1644" s="65"/>
      <c r="BB1644" s="65"/>
      <c r="BC1644" s="65"/>
      <c r="BD1644" s="66"/>
      <c r="BE1644" s="67"/>
      <c r="BF1644" s="67"/>
      <c r="BG1644" s="67"/>
      <c r="BH1644" s="73"/>
      <c r="BI1644" s="74"/>
      <c r="BJ1644" s="74"/>
      <c r="BK1644" s="74"/>
      <c r="BL1644" s="68"/>
      <c r="BM1644" s="68"/>
      <c r="BN1644" s="68"/>
      <c r="BO1644" s="68"/>
      <c r="BP1644" s="69"/>
      <c r="BQ1644" s="69"/>
      <c r="BR1644" s="69"/>
      <c r="BS1644" s="69"/>
      <c r="BT1644" s="75"/>
      <c r="BU1644" s="75"/>
      <c r="BV1644" s="75"/>
      <c r="BW1644" s="75"/>
      <c r="BX1644" s="219"/>
      <c r="BY1644" s="220"/>
      <c r="BZ1644" s="220"/>
      <c r="CA1644" s="235"/>
      <c r="CB1644" s="238"/>
      <c r="CC1644" s="238"/>
      <c r="CD1644" s="238"/>
      <c r="CE1644" s="266"/>
      <c r="CF1644" s="49"/>
    </row>
    <row r="1645" spans="1:84" s="62" customFormat="1">
      <c r="A1645" s="49"/>
      <c r="B1645" s="2"/>
      <c r="C1645" s="2"/>
      <c r="D1645" s="49"/>
      <c r="E1645" s="49"/>
      <c r="F1645" s="93"/>
      <c r="G1645" s="85"/>
      <c r="H1645" s="49"/>
      <c r="I1645" s="49"/>
      <c r="J1645" s="2"/>
      <c r="K1645" s="49"/>
      <c r="L1645" s="2"/>
      <c r="M1645" s="72"/>
      <c r="N1645" s="72"/>
      <c r="O1645" s="241"/>
      <c r="P1645" s="54"/>
      <c r="Q1645" s="55"/>
      <c r="R1645" s="55"/>
      <c r="S1645" s="55"/>
      <c r="T1645" s="56"/>
      <c r="U1645" s="57"/>
      <c r="V1645" s="57"/>
      <c r="W1645" s="57"/>
      <c r="X1645" s="58"/>
      <c r="Y1645" s="59"/>
      <c r="Z1645" s="59"/>
      <c r="AA1645" s="59"/>
      <c r="AB1645" s="77"/>
      <c r="AC1645" s="60"/>
      <c r="AD1645" s="60"/>
      <c r="AE1645" s="60"/>
      <c r="AF1645" s="61"/>
      <c r="AG1645" s="61"/>
      <c r="AH1645" s="61"/>
      <c r="AI1645" s="61"/>
      <c r="AJ1645" s="200"/>
      <c r="AK1645" s="201"/>
      <c r="AL1645" s="201"/>
      <c r="AM1645" s="201"/>
      <c r="AO1645" s="63"/>
      <c r="AP1645" s="63"/>
      <c r="AQ1645" s="63"/>
      <c r="AR1645" s="77"/>
      <c r="AS1645" s="60"/>
      <c r="AT1645" s="60"/>
      <c r="AU1645" s="60"/>
      <c r="AV1645" s="78"/>
      <c r="AW1645" s="79"/>
      <c r="AX1645" s="79"/>
      <c r="AY1645" s="79"/>
      <c r="AZ1645" s="64"/>
      <c r="BA1645" s="65"/>
      <c r="BB1645" s="65"/>
      <c r="BC1645" s="65"/>
      <c r="BD1645" s="66"/>
      <c r="BE1645" s="67"/>
      <c r="BF1645" s="67"/>
      <c r="BG1645" s="67"/>
      <c r="BH1645" s="73"/>
      <c r="BI1645" s="74"/>
      <c r="BJ1645" s="74"/>
      <c r="BK1645" s="74"/>
      <c r="BL1645" s="68"/>
      <c r="BM1645" s="68"/>
      <c r="BN1645" s="68"/>
      <c r="BO1645" s="68"/>
      <c r="BP1645" s="69"/>
      <c r="BQ1645" s="69"/>
      <c r="BR1645" s="69"/>
      <c r="BS1645" s="69"/>
      <c r="BT1645" s="75"/>
      <c r="BU1645" s="75"/>
      <c r="BV1645" s="75"/>
      <c r="BW1645" s="75"/>
      <c r="BX1645" s="219"/>
      <c r="BY1645" s="220"/>
      <c r="BZ1645" s="220"/>
      <c r="CA1645" s="235"/>
      <c r="CB1645" s="238"/>
      <c r="CC1645" s="238"/>
      <c r="CD1645" s="238"/>
      <c r="CE1645" s="266"/>
      <c r="CF1645" s="49"/>
    </row>
    <row r="1646" spans="1:84" s="62" customFormat="1">
      <c r="A1646" s="49"/>
      <c r="B1646" s="2"/>
      <c r="C1646" s="2"/>
      <c r="D1646" s="49"/>
      <c r="E1646" s="49"/>
      <c r="F1646" s="93"/>
      <c r="G1646" s="85"/>
      <c r="H1646" s="49"/>
      <c r="I1646" s="49"/>
      <c r="J1646" s="2"/>
      <c r="K1646" s="49"/>
      <c r="L1646" s="2"/>
      <c r="M1646" s="72"/>
      <c r="N1646" s="72"/>
      <c r="O1646" s="241"/>
      <c r="P1646" s="54"/>
      <c r="Q1646" s="55"/>
      <c r="R1646" s="55"/>
      <c r="S1646" s="55"/>
      <c r="T1646" s="56"/>
      <c r="U1646" s="57"/>
      <c r="V1646" s="57"/>
      <c r="W1646" s="57"/>
      <c r="X1646" s="58"/>
      <c r="Y1646" s="59"/>
      <c r="Z1646" s="59"/>
      <c r="AA1646" s="59"/>
      <c r="AB1646" s="77"/>
      <c r="AC1646" s="60"/>
      <c r="AD1646" s="60"/>
      <c r="AE1646" s="60"/>
      <c r="AF1646" s="61"/>
      <c r="AG1646" s="61"/>
      <c r="AH1646" s="61"/>
      <c r="AI1646" s="61"/>
      <c r="AJ1646" s="200"/>
      <c r="AK1646" s="201"/>
      <c r="AL1646" s="201"/>
      <c r="AM1646" s="201"/>
      <c r="AO1646" s="63"/>
      <c r="AP1646" s="63"/>
      <c r="AQ1646" s="63"/>
      <c r="AR1646" s="77"/>
      <c r="AS1646" s="60"/>
      <c r="AT1646" s="60"/>
      <c r="AU1646" s="60"/>
      <c r="AV1646" s="78"/>
      <c r="AW1646" s="79"/>
      <c r="AX1646" s="79"/>
      <c r="AY1646" s="79"/>
      <c r="AZ1646" s="64"/>
      <c r="BA1646" s="65"/>
      <c r="BB1646" s="65"/>
      <c r="BC1646" s="65"/>
      <c r="BD1646" s="66"/>
      <c r="BE1646" s="67"/>
      <c r="BF1646" s="67"/>
      <c r="BG1646" s="67"/>
      <c r="BH1646" s="73"/>
      <c r="BI1646" s="74"/>
      <c r="BJ1646" s="74"/>
      <c r="BK1646" s="74"/>
      <c r="BL1646" s="68"/>
      <c r="BM1646" s="68"/>
      <c r="BN1646" s="68"/>
      <c r="BO1646" s="68"/>
      <c r="BP1646" s="69"/>
      <c r="BQ1646" s="69"/>
      <c r="BR1646" s="69"/>
      <c r="BS1646" s="69"/>
      <c r="BT1646" s="75"/>
      <c r="BU1646" s="75"/>
      <c r="BV1646" s="75"/>
      <c r="BW1646" s="75"/>
      <c r="BX1646" s="219"/>
      <c r="BY1646" s="220"/>
      <c r="BZ1646" s="220"/>
      <c r="CA1646" s="235"/>
      <c r="CB1646" s="238"/>
      <c r="CC1646" s="238"/>
      <c r="CD1646" s="238"/>
      <c r="CE1646" s="266"/>
      <c r="CF1646" s="49"/>
    </row>
    <row r="1647" spans="1:84" s="62" customFormat="1">
      <c r="A1647" s="49"/>
      <c r="B1647" s="2"/>
      <c r="C1647" s="2"/>
      <c r="D1647" s="49"/>
      <c r="E1647" s="49"/>
      <c r="F1647" s="93"/>
      <c r="G1647" s="85"/>
      <c r="H1647" s="49"/>
      <c r="I1647" s="49"/>
      <c r="J1647" s="2"/>
      <c r="K1647" s="49"/>
      <c r="L1647" s="2"/>
      <c r="M1647" s="72"/>
      <c r="N1647" s="72"/>
      <c r="O1647" s="241"/>
      <c r="P1647" s="54"/>
      <c r="Q1647" s="55"/>
      <c r="R1647" s="55"/>
      <c r="S1647" s="55"/>
      <c r="T1647" s="56"/>
      <c r="U1647" s="57"/>
      <c r="V1647" s="57"/>
      <c r="W1647" s="57"/>
      <c r="X1647" s="58"/>
      <c r="Y1647" s="59"/>
      <c r="Z1647" s="59"/>
      <c r="AA1647" s="59"/>
      <c r="AB1647" s="77"/>
      <c r="AC1647" s="60"/>
      <c r="AD1647" s="60"/>
      <c r="AE1647" s="60"/>
      <c r="AF1647" s="61"/>
      <c r="AG1647" s="61"/>
      <c r="AH1647" s="61"/>
      <c r="AI1647" s="61"/>
      <c r="AJ1647" s="200"/>
      <c r="AK1647" s="201"/>
      <c r="AL1647" s="201"/>
      <c r="AM1647" s="201"/>
      <c r="AO1647" s="63"/>
      <c r="AP1647" s="63"/>
      <c r="AQ1647" s="63"/>
      <c r="AR1647" s="77"/>
      <c r="AS1647" s="60"/>
      <c r="AT1647" s="60"/>
      <c r="AU1647" s="60"/>
      <c r="AV1647" s="78"/>
      <c r="AW1647" s="79"/>
      <c r="AX1647" s="79"/>
      <c r="AY1647" s="79"/>
      <c r="AZ1647" s="64"/>
      <c r="BA1647" s="65"/>
      <c r="BB1647" s="65"/>
      <c r="BC1647" s="65"/>
      <c r="BD1647" s="66"/>
      <c r="BE1647" s="67"/>
      <c r="BF1647" s="67"/>
      <c r="BG1647" s="67"/>
      <c r="BH1647" s="73"/>
      <c r="BI1647" s="74"/>
      <c r="BJ1647" s="74"/>
      <c r="BK1647" s="74"/>
      <c r="BL1647" s="68"/>
      <c r="BM1647" s="68"/>
      <c r="BN1647" s="68"/>
      <c r="BO1647" s="68"/>
      <c r="BP1647" s="69"/>
      <c r="BQ1647" s="69"/>
      <c r="BR1647" s="69"/>
      <c r="BS1647" s="69"/>
      <c r="BT1647" s="75"/>
      <c r="BU1647" s="75"/>
      <c r="BV1647" s="75"/>
      <c r="BW1647" s="75"/>
      <c r="BX1647" s="219"/>
      <c r="BY1647" s="220"/>
      <c r="BZ1647" s="220"/>
      <c r="CA1647" s="235"/>
      <c r="CB1647" s="238"/>
      <c r="CC1647" s="238"/>
      <c r="CD1647" s="238"/>
      <c r="CE1647" s="266"/>
      <c r="CF1647" s="49"/>
    </row>
    <row r="1648" spans="1:84" s="62" customFormat="1">
      <c r="A1648" s="49"/>
      <c r="B1648" s="2"/>
      <c r="C1648" s="2"/>
      <c r="D1648" s="49"/>
      <c r="E1648" s="49"/>
      <c r="F1648" s="93"/>
      <c r="G1648" s="85"/>
      <c r="H1648" s="49"/>
      <c r="I1648" s="49"/>
      <c r="J1648" s="2"/>
      <c r="K1648" s="49"/>
      <c r="L1648" s="2"/>
      <c r="M1648" s="72"/>
      <c r="N1648" s="72"/>
      <c r="O1648" s="241"/>
      <c r="P1648" s="54"/>
      <c r="Q1648" s="55"/>
      <c r="R1648" s="55"/>
      <c r="S1648" s="55"/>
      <c r="T1648" s="56"/>
      <c r="U1648" s="57"/>
      <c r="V1648" s="57"/>
      <c r="W1648" s="57"/>
      <c r="X1648" s="58"/>
      <c r="Y1648" s="59"/>
      <c r="Z1648" s="59"/>
      <c r="AA1648" s="59"/>
      <c r="AB1648" s="77"/>
      <c r="AC1648" s="60"/>
      <c r="AD1648" s="60"/>
      <c r="AE1648" s="60"/>
      <c r="AF1648" s="61"/>
      <c r="AG1648" s="61"/>
      <c r="AH1648" s="61"/>
      <c r="AI1648" s="61"/>
      <c r="AJ1648" s="200"/>
      <c r="AK1648" s="201"/>
      <c r="AL1648" s="201"/>
      <c r="AM1648" s="201"/>
      <c r="AO1648" s="63"/>
      <c r="AP1648" s="63"/>
      <c r="AQ1648" s="63"/>
      <c r="AR1648" s="77"/>
      <c r="AS1648" s="60"/>
      <c r="AT1648" s="60"/>
      <c r="AU1648" s="60"/>
      <c r="AV1648" s="78"/>
      <c r="AW1648" s="79"/>
      <c r="AX1648" s="79"/>
      <c r="AY1648" s="79"/>
      <c r="AZ1648" s="64"/>
      <c r="BA1648" s="65"/>
      <c r="BB1648" s="65"/>
      <c r="BC1648" s="65"/>
      <c r="BD1648" s="66"/>
      <c r="BE1648" s="67"/>
      <c r="BF1648" s="67"/>
      <c r="BG1648" s="67"/>
      <c r="BH1648" s="73"/>
      <c r="BI1648" s="74"/>
      <c r="BJ1648" s="74"/>
      <c r="BK1648" s="74"/>
      <c r="BL1648" s="68"/>
      <c r="BM1648" s="68"/>
      <c r="BN1648" s="68"/>
      <c r="BO1648" s="68"/>
      <c r="BP1648" s="69"/>
      <c r="BQ1648" s="69"/>
      <c r="BR1648" s="69"/>
      <c r="BS1648" s="69"/>
      <c r="BT1648" s="75"/>
      <c r="BU1648" s="75"/>
      <c r="BV1648" s="75"/>
      <c r="BW1648" s="75"/>
      <c r="BX1648" s="219"/>
      <c r="BY1648" s="220"/>
      <c r="BZ1648" s="220"/>
      <c r="CA1648" s="235"/>
      <c r="CB1648" s="238"/>
      <c r="CC1648" s="238"/>
      <c r="CD1648" s="238"/>
      <c r="CE1648" s="266"/>
      <c r="CF1648" s="49"/>
    </row>
    <row r="1649" spans="1:84" s="62" customFormat="1">
      <c r="A1649" s="49"/>
      <c r="B1649" s="2"/>
      <c r="C1649" s="2"/>
      <c r="D1649" s="49"/>
      <c r="E1649" s="49"/>
      <c r="F1649" s="93"/>
      <c r="G1649" s="85"/>
      <c r="H1649" s="49"/>
      <c r="I1649" s="49"/>
      <c r="J1649" s="2"/>
      <c r="K1649" s="49"/>
      <c r="L1649" s="2"/>
      <c r="M1649" s="72"/>
      <c r="N1649" s="72"/>
      <c r="O1649" s="241"/>
      <c r="P1649" s="54"/>
      <c r="Q1649" s="55"/>
      <c r="R1649" s="55"/>
      <c r="S1649" s="55"/>
      <c r="T1649" s="56"/>
      <c r="U1649" s="57"/>
      <c r="V1649" s="57"/>
      <c r="W1649" s="57"/>
      <c r="X1649" s="58"/>
      <c r="Y1649" s="59"/>
      <c r="Z1649" s="59"/>
      <c r="AA1649" s="59"/>
      <c r="AB1649" s="77"/>
      <c r="AC1649" s="60"/>
      <c r="AD1649" s="60"/>
      <c r="AE1649" s="60"/>
      <c r="AF1649" s="61"/>
      <c r="AG1649" s="61"/>
      <c r="AH1649" s="61"/>
      <c r="AI1649" s="61"/>
      <c r="AJ1649" s="200"/>
      <c r="AK1649" s="201"/>
      <c r="AL1649" s="201"/>
      <c r="AM1649" s="201"/>
      <c r="AO1649" s="63"/>
      <c r="AP1649" s="63"/>
      <c r="AQ1649" s="63"/>
      <c r="AR1649" s="77"/>
      <c r="AS1649" s="60"/>
      <c r="AT1649" s="60"/>
      <c r="AU1649" s="60"/>
      <c r="AV1649" s="78"/>
      <c r="AW1649" s="79"/>
      <c r="AX1649" s="79"/>
      <c r="AY1649" s="79"/>
      <c r="AZ1649" s="64"/>
      <c r="BA1649" s="65"/>
      <c r="BB1649" s="65"/>
      <c r="BC1649" s="65"/>
      <c r="BD1649" s="66"/>
      <c r="BE1649" s="67"/>
      <c r="BF1649" s="67"/>
      <c r="BG1649" s="67"/>
      <c r="BH1649" s="73"/>
      <c r="BI1649" s="74"/>
      <c r="BJ1649" s="74"/>
      <c r="BK1649" s="74"/>
      <c r="BL1649" s="68"/>
      <c r="BM1649" s="68"/>
      <c r="BN1649" s="68"/>
      <c r="BO1649" s="68"/>
      <c r="BP1649" s="69"/>
      <c r="BQ1649" s="69"/>
      <c r="BR1649" s="69"/>
      <c r="BS1649" s="69"/>
      <c r="BT1649" s="75"/>
      <c r="BU1649" s="75"/>
      <c r="BV1649" s="75"/>
      <c r="BW1649" s="75"/>
      <c r="BX1649" s="219"/>
      <c r="BY1649" s="220"/>
      <c r="BZ1649" s="220"/>
      <c r="CA1649" s="235"/>
      <c r="CB1649" s="238"/>
      <c r="CC1649" s="238"/>
      <c r="CD1649" s="238"/>
      <c r="CE1649" s="266"/>
      <c r="CF1649" s="49"/>
    </row>
    <row r="1650" spans="1:84" s="62" customFormat="1">
      <c r="A1650" s="49"/>
      <c r="B1650" s="2"/>
      <c r="C1650" s="2"/>
      <c r="D1650" s="49"/>
      <c r="E1650" s="49"/>
      <c r="F1650" s="93"/>
      <c r="G1650" s="85"/>
      <c r="H1650" s="49"/>
      <c r="I1650" s="49"/>
      <c r="J1650" s="2"/>
      <c r="K1650" s="49"/>
      <c r="L1650" s="2"/>
      <c r="M1650" s="72"/>
      <c r="N1650" s="72"/>
      <c r="O1650" s="241"/>
      <c r="P1650" s="54"/>
      <c r="Q1650" s="55"/>
      <c r="R1650" s="55"/>
      <c r="S1650" s="55"/>
      <c r="T1650" s="56"/>
      <c r="U1650" s="57"/>
      <c r="V1650" s="57"/>
      <c r="W1650" s="57"/>
      <c r="X1650" s="58"/>
      <c r="Y1650" s="59"/>
      <c r="Z1650" s="59"/>
      <c r="AA1650" s="59"/>
      <c r="AB1650" s="77"/>
      <c r="AC1650" s="60"/>
      <c r="AD1650" s="60"/>
      <c r="AE1650" s="60"/>
      <c r="AF1650" s="61"/>
      <c r="AG1650" s="61"/>
      <c r="AH1650" s="61"/>
      <c r="AI1650" s="61"/>
      <c r="AJ1650" s="200"/>
      <c r="AK1650" s="201"/>
      <c r="AL1650" s="201"/>
      <c r="AM1650" s="201"/>
      <c r="AO1650" s="63"/>
      <c r="AP1650" s="63"/>
      <c r="AQ1650" s="63"/>
      <c r="AR1650" s="77"/>
      <c r="AS1650" s="60"/>
      <c r="AT1650" s="60"/>
      <c r="AU1650" s="60"/>
      <c r="AV1650" s="78"/>
      <c r="AW1650" s="79"/>
      <c r="AX1650" s="79"/>
      <c r="AY1650" s="79"/>
      <c r="AZ1650" s="64"/>
      <c r="BA1650" s="65"/>
      <c r="BB1650" s="65"/>
      <c r="BC1650" s="65"/>
      <c r="BD1650" s="66"/>
      <c r="BE1650" s="67"/>
      <c r="BF1650" s="67"/>
      <c r="BG1650" s="67"/>
      <c r="BH1650" s="73"/>
      <c r="BI1650" s="74"/>
      <c r="BJ1650" s="74"/>
      <c r="BK1650" s="74"/>
      <c r="BL1650" s="68"/>
      <c r="BM1650" s="68"/>
      <c r="BN1650" s="68"/>
      <c r="BO1650" s="68"/>
      <c r="BP1650" s="69"/>
      <c r="BQ1650" s="69"/>
      <c r="BR1650" s="69"/>
      <c r="BS1650" s="69"/>
      <c r="BT1650" s="75"/>
      <c r="BU1650" s="75"/>
      <c r="BV1650" s="75"/>
      <c r="BW1650" s="75"/>
      <c r="BX1650" s="219"/>
      <c r="BY1650" s="220"/>
      <c r="BZ1650" s="220"/>
      <c r="CA1650" s="235"/>
      <c r="CB1650" s="238"/>
      <c r="CC1650" s="238"/>
      <c r="CD1650" s="238"/>
      <c r="CE1650" s="266"/>
      <c r="CF1650" s="49"/>
    </row>
    <row r="1651" spans="1:84" s="62" customFormat="1">
      <c r="A1651" s="49"/>
      <c r="B1651" s="2"/>
      <c r="C1651" s="2"/>
      <c r="D1651" s="49"/>
      <c r="E1651" s="49"/>
      <c r="F1651" s="93"/>
      <c r="G1651" s="85"/>
      <c r="H1651" s="49"/>
      <c r="I1651" s="49"/>
      <c r="J1651" s="2"/>
      <c r="K1651" s="49"/>
      <c r="L1651" s="2"/>
      <c r="M1651" s="72"/>
      <c r="N1651" s="72"/>
      <c r="O1651" s="241"/>
      <c r="P1651" s="54"/>
      <c r="Q1651" s="55"/>
      <c r="R1651" s="55"/>
      <c r="S1651" s="55"/>
      <c r="T1651" s="56"/>
      <c r="U1651" s="57"/>
      <c r="V1651" s="57"/>
      <c r="W1651" s="57"/>
      <c r="X1651" s="58"/>
      <c r="Y1651" s="59"/>
      <c r="Z1651" s="59"/>
      <c r="AA1651" s="59"/>
      <c r="AB1651" s="77"/>
      <c r="AC1651" s="60"/>
      <c r="AD1651" s="60"/>
      <c r="AE1651" s="60"/>
      <c r="AF1651" s="61"/>
      <c r="AG1651" s="61"/>
      <c r="AH1651" s="61"/>
      <c r="AI1651" s="61"/>
      <c r="AJ1651" s="200"/>
      <c r="AK1651" s="201"/>
      <c r="AL1651" s="201"/>
      <c r="AM1651" s="201"/>
      <c r="AO1651" s="63"/>
      <c r="AP1651" s="63"/>
      <c r="AQ1651" s="63"/>
      <c r="AR1651" s="77"/>
      <c r="AS1651" s="60"/>
      <c r="AT1651" s="60"/>
      <c r="AU1651" s="60"/>
      <c r="AV1651" s="78"/>
      <c r="AW1651" s="79"/>
      <c r="AX1651" s="79"/>
      <c r="AY1651" s="79"/>
      <c r="AZ1651" s="64"/>
      <c r="BA1651" s="65"/>
      <c r="BB1651" s="65"/>
      <c r="BC1651" s="65"/>
      <c r="BD1651" s="66"/>
      <c r="BE1651" s="67"/>
      <c r="BF1651" s="67"/>
      <c r="BG1651" s="67"/>
      <c r="BH1651" s="73"/>
      <c r="BI1651" s="74"/>
      <c r="BJ1651" s="74"/>
      <c r="BK1651" s="74"/>
      <c r="BL1651" s="68"/>
      <c r="BM1651" s="68"/>
      <c r="BN1651" s="68"/>
      <c r="BO1651" s="68"/>
      <c r="BP1651" s="69"/>
      <c r="BQ1651" s="69"/>
      <c r="BR1651" s="69"/>
      <c r="BS1651" s="69"/>
      <c r="BT1651" s="75"/>
      <c r="BU1651" s="75"/>
      <c r="BV1651" s="75"/>
      <c r="BW1651" s="75"/>
      <c r="BX1651" s="219"/>
      <c r="BY1651" s="220"/>
      <c r="BZ1651" s="220"/>
      <c r="CA1651" s="235"/>
      <c r="CB1651" s="238"/>
      <c r="CC1651" s="238"/>
      <c r="CD1651" s="238"/>
      <c r="CE1651" s="266"/>
      <c r="CF1651" s="49"/>
    </row>
    <row r="1652" spans="1:84" s="62" customFormat="1">
      <c r="A1652" s="49"/>
      <c r="B1652" s="2"/>
      <c r="C1652" s="2"/>
      <c r="D1652" s="49"/>
      <c r="E1652" s="49"/>
      <c r="F1652" s="93"/>
      <c r="G1652" s="85"/>
      <c r="H1652" s="49"/>
      <c r="I1652" s="49"/>
      <c r="J1652" s="2"/>
      <c r="K1652" s="49"/>
      <c r="L1652" s="2"/>
      <c r="M1652" s="72"/>
      <c r="N1652" s="72"/>
      <c r="O1652" s="241"/>
      <c r="P1652" s="54"/>
      <c r="Q1652" s="55"/>
      <c r="R1652" s="55"/>
      <c r="S1652" s="55"/>
      <c r="T1652" s="56"/>
      <c r="U1652" s="57"/>
      <c r="V1652" s="57"/>
      <c r="W1652" s="57"/>
      <c r="X1652" s="58"/>
      <c r="Y1652" s="59"/>
      <c r="Z1652" s="59"/>
      <c r="AA1652" s="59"/>
      <c r="AB1652" s="77"/>
      <c r="AC1652" s="60"/>
      <c r="AD1652" s="60"/>
      <c r="AE1652" s="60"/>
      <c r="AF1652" s="61"/>
      <c r="AG1652" s="61"/>
      <c r="AH1652" s="61"/>
      <c r="AI1652" s="61"/>
      <c r="AJ1652" s="200"/>
      <c r="AK1652" s="201"/>
      <c r="AL1652" s="201"/>
      <c r="AM1652" s="201"/>
      <c r="AO1652" s="63"/>
      <c r="AP1652" s="63"/>
      <c r="AQ1652" s="63"/>
      <c r="AR1652" s="77"/>
      <c r="AS1652" s="60"/>
      <c r="AT1652" s="60"/>
      <c r="AU1652" s="60"/>
      <c r="AV1652" s="78"/>
      <c r="AW1652" s="79"/>
      <c r="AX1652" s="79"/>
      <c r="AY1652" s="79"/>
      <c r="AZ1652" s="64"/>
      <c r="BA1652" s="65"/>
      <c r="BB1652" s="65"/>
      <c r="BC1652" s="65"/>
      <c r="BD1652" s="66"/>
      <c r="BE1652" s="67"/>
      <c r="BF1652" s="67"/>
      <c r="BG1652" s="67"/>
      <c r="BH1652" s="73"/>
      <c r="BI1652" s="74"/>
      <c r="BJ1652" s="74"/>
      <c r="BK1652" s="74"/>
      <c r="BL1652" s="68"/>
      <c r="BM1652" s="68"/>
      <c r="BN1652" s="68"/>
      <c r="BO1652" s="68"/>
      <c r="BP1652" s="69"/>
      <c r="BQ1652" s="69"/>
      <c r="BR1652" s="69"/>
      <c r="BS1652" s="69"/>
      <c r="BT1652" s="75"/>
      <c r="BU1652" s="75"/>
      <c r="BV1652" s="75"/>
      <c r="BW1652" s="75"/>
      <c r="BX1652" s="219"/>
      <c r="BY1652" s="220"/>
      <c r="BZ1652" s="220"/>
      <c r="CA1652" s="235"/>
      <c r="CB1652" s="238"/>
      <c r="CC1652" s="238"/>
      <c r="CD1652" s="238"/>
      <c r="CE1652" s="266"/>
      <c r="CF1652" s="49"/>
    </row>
    <row r="1653" spans="1:84" s="62" customFormat="1">
      <c r="A1653" s="49"/>
      <c r="B1653" s="2"/>
      <c r="C1653" s="2"/>
      <c r="D1653" s="49"/>
      <c r="E1653" s="49"/>
      <c r="F1653" s="93"/>
      <c r="G1653" s="85"/>
      <c r="H1653" s="49"/>
      <c r="I1653" s="49"/>
      <c r="J1653" s="2"/>
      <c r="K1653" s="49"/>
      <c r="L1653" s="2"/>
      <c r="M1653" s="72"/>
      <c r="N1653" s="72"/>
      <c r="O1653" s="241"/>
      <c r="P1653" s="54"/>
      <c r="Q1653" s="55"/>
      <c r="R1653" s="55"/>
      <c r="S1653" s="55"/>
      <c r="T1653" s="56"/>
      <c r="U1653" s="57"/>
      <c r="V1653" s="57"/>
      <c r="W1653" s="57"/>
      <c r="X1653" s="58"/>
      <c r="Y1653" s="59"/>
      <c r="Z1653" s="59"/>
      <c r="AA1653" s="59"/>
      <c r="AB1653" s="77"/>
      <c r="AC1653" s="60"/>
      <c r="AD1653" s="60"/>
      <c r="AE1653" s="60"/>
      <c r="AF1653" s="61"/>
      <c r="AG1653" s="61"/>
      <c r="AH1653" s="61"/>
      <c r="AI1653" s="61"/>
      <c r="AJ1653" s="200"/>
      <c r="AK1653" s="201"/>
      <c r="AL1653" s="201"/>
      <c r="AM1653" s="201"/>
      <c r="AO1653" s="63"/>
      <c r="AP1653" s="63"/>
      <c r="AQ1653" s="63"/>
      <c r="AR1653" s="77"/>
      <c r="AS1653" s="60"/>
      <c r="AT1653" s="60"/>
      <c r="AU1653" s="60"/>
      <c r="AV1653" s="78"/>
      <c r="AW1653" s="79"/>
      <c r="AX1653" s="79"/>
      <c r="AY1653" s="79"/>
      <c r="AZ1653" s="64"/>
      <c r="BA1653" s="65"/>
      <c r="BB1653" s="65"/>
      <c r="BC1653" s="65"/>
      <c r="BD1653" s="66"/>
      <c r="BE1653" s="67"/>
      <c r="BF1653" s="67"/>
      <c r="BG1653" s="67"/>
      <c r="BH1653" s="73"/>
      <c r="BI1653" s="74"/>
      <c r="BJ1653" s="74"/>
      <c r="BK1653" s="74"/>
      <c r="BL1653" s="68"/>
      <c r="BM1653" s="68"/>
      <c r="BN1653" s="68"/>
      <c r="BO1653" s="68"/>
      <c r="BP1653" s="69"/>
      <c r="BQ1653" s="69"/>
      <c r="BR1653" s="69"/>
      <c r="BS1653" s="69"/>
      <c r="BT1653" s="75"/>
      <c r="BU1653" s="75"/>
      <c r="BV1653" s="75"/>
      <c r="BW1653" s="75"/>
      <c r="BX1653" s="219"/>
      <c r="BY1653" s="220"/>
      <c r="BZ1653" s="220"/>
      <c r="CA1653" s="235"/>
      <c r="CB1653" s="238"/>
      <c r="CC1653" s="238"/>
      <c r="CD1653" s="238"/>
      <c r="CE1653" s="266"/>
      <c r="CF1653" s="49"/>
    </row>
    <row r="1654" spans="1:84" s="62" customFormat="1">
      <c r="A1654" s="49"/>
      <c r="B1654" s="2"/>
      <c r="C1654" s="2"/>
      <c r="D1654" s="49"/>
      <c r="E1654" s="49"/>
      <c r="F1654" s="93"/>
      <c r="G1654" s="85"/>
      <c r="H1654" s="49"/>
      <c r="I1654" s="49"/>
      <c r="J1654" s="2"/>
      <c r="K1654" s="49"/>
      <c r="L1654" s="2"/>
      <c r="M1654" s="72"/>
      <c r="N1654" s="72"/>
      <c r="O1654" s="241"/>
      <c r="P1654" s="54"/>
      <c r="Q1654" s="55"/>
      <c r="R1654" s="55"/>
      <c r="S1654" s="55"/>
      <c r="T1654" s="56"/>
      <c r="U1654" s="57"/>
      <c r="V1654" s="57"/>
      <c r="W1654" s="57"/>
      <c r="X1654" s="58"/>
      <c r="Y1654" s="59"/>
      <c r="Z1654" s="59"/>
      <c r="AA1654" s="59"/>
      <c r="AB1654" s="77"/>
      <c r="AC1654" s="60"/>
      <c r="AD1654" s="60"/>
      <c r="AE1654" s="60"/>
      <c r="AF1654" s="61"/>
      <c r="AG1654" s="61"/>
      <c r="AH1654" s="61"/>
      <c r="AI1654" s="61"/>
      <c r="AJ1654" s="200"/>
      <c r="AK1654" s="201"/>
      <c r="AL1654" s="201"/>
      <c r="AM1654" s="201"/>
      <c r="AO1654" s="63"/>
      <c r="AP1654" s="63"/>
      <c r="AQ1654" s="63"/>
      <c r="AR1654" s="77"/>
      <c r="AS1654" s="60"/>
      <c r="AT1654" s="60"/>
      <c r="AU1654" s="60"/>
      <c r="AV1654" s="78"/>
      <c r="AW1654" s="79"/>
      <c r="AX1654" s="79"/>
      <c r="AY1654" s="79"/>
      <c r="AZ1654" s="64"/>
      <c r="BA1654" s="65"/>
      <c r="BB1654" s="65"/>
      <c r="BC1654" s="65"/>
      <c r="BD1654" s="66"/>
      <c r="BE1654" s="67"/>
      <c r="BF1654" s="67"/>
      <c r="BG1654" s="67"/>
      <c r="BH1654" s="73"/>
      <c r="BI1654" s="74"/>
      <c r="BJ1654" s="74"/>
      <c r="BK1654" s="74"/>
      <c r="BL1654" s="68"/>
      <c r="BM1654" s="68"/>
      <c r="BN1654" s="68"/>
      <c r="BO1654" s="68"/>
      <c r="BP1654" s="69"/>
      <c r="BQ1654" s="69"/>
      <c r="BR1654" s="69"/>
      <c r="BS1654" s="69"/>
      <c r="BT1654" s="75"/>
      <c r="BU1654" s="75"/>
      <c r="BV1654" s="75"/>
      <c r="BW1654" s="75"/>
      <c r="BX1654" s="219"/>
      <c r="BY1654" s="220"/>
      <c r="BZ1654" s="220"/>
      <c r="CA1654" s="235"/>
      <c r="CB1654" s="238"/>
      <c r="CC1654" s="238"/>
      <c r="CD1654" s="238"/>
      <c r="CE1654" s="266"/>
      <c r="CF1654" s="49"/>
    </row>
    <row r="1655" spans="1:84" s="62" customFormat="1">
      <c r="A1655" s="49"/>
      <c r="B1655" s="2"/>
      <c r="C1655" s="2"/>
      <c r="D1655" s="49"/>
      <c r="E1655" s="49"/>
      <c r="F1655" s="93"/>
      <c r="G1655" s="85"/>
      <c r="H1655" s="49"/>
      <c r="I1655" s="49"/>
      <c r="J1655" s="2"/>
      <c r="K1655" s="49"/>
      <c r="L1655" s="2"/>
      <c r="M1655" s="72"/>
      <c r="N1655" s="72"/>
      <c r="O1655" s="241"/>
      <c r="P1655" s="54"/>
      <c r="Q1655" s="55"/>
      <c r="R1655" s="55"/>
      <c r="S1655" s="55"/>
      <c r="T1655" s="56"/>
      <c r="U1655" s="57"/>
      <c r="V1655" s="57"/>
      <c r="W1655" s="57"/>
      <c r="X1655" s="58"/>
      <c r="Y1655" s="59"/>
      <c r="Z1655" s="59"/>
      <c r="AA1655" s="59"/>
      <c r="AB1655" s="77"/>
      <c r="AC1655" s="60"/>
      <c r="AD1655" s="60"/>
      <c r="AE1655" s="60"/>
      <c r="AF1655" s="61"/>
      <c r="AG1655" s="61"/>
      <c r="AH1655" s="61"/>
      <c r="AI1655" s="61"/>
      <c r="AJ1655" s="200"/>
      <c r="AK1655" s="201"/>
      <c r="AL1655" s="201"/>
      <c r="AM1655" s="201"/>
      <c r="AO1655" s="63"/>
      <c r="AP1655" s="63"/>
      <c r="AQ1655" s="63"/>
      <c r="AR1655" s="77"/>
      <c r="AS1655" s="60"/>
      <c r="AT1655" s="60"/>
      <c r="AU1655" s="60"/>
      <c r="AV1655" s="78"/>
      <c r="AW1655" s="79"/>
      <c r="AX1655" s="79"/>
      <c r="AY1655" s="79"/>
      <c r="AZ1655" s="64"/>
      <c r="BA1655" s="65"/>
      <c r="BB1655" s="65"/>
      <c r="BC1655" s="65"/>
      <c r="BD1655" s="66"/>
      <c r="BE1655" s="67"/>
      <c r="BF1655" s="67"/>
      <c r="BG1655" s="67"/>
      <c r="BH1655" s="73"/>
      <c r="BI1655" s="74"/>
      <c r="BJ1655" s="74"/>
      <c r="BK1655" s="74"/>
      <c r="BL1655" s="68"/>
      <c r="BM1655" s="68"/>
      <c r="BN1655" s="68"/>
      <c r="BO1655" s="68"/>
      <c r="BP1655" s="69"/>
      <c r="BQ1655" s="69"/>
      <c r="BR1655" s="69"/>
      <c r="BS1655" s="69"/>
      <c r="BT1655" s="75"/>
      <c r="BU1655" s="75"/>
      <c r="BV1655" s="75"/>
      <c r="BW1655" s="75"/>
      <c r="BX1655" s="219"/>
      <c r="BY1655" s="220"/>
      <c r="BZ1655" s="220"/>
      <c r="CA1655" s="235"/>
      <c r="CB1655" s="238"/>
      <c r="CC1655" s="238"/>
      <c r="CD1655" s="238"/>
      <c r="CE1655" s="266"/>
      <c r="CF1655" s="49"/>
    </row>
    <row r="1656" spans="1:84" s="62" customFormat="1">
      <c r="A1656" s="49"/>
      <c r="B1656" s="2"/>
      <c r="C1656" s="2"/>
      <c r="D1656" s="49"/>
      <c r="E1656" s="49"/>
      <c r="F1656" s="93"/>
      <c r="G1656" s="85"/>
      <c r="H1656" s="49"/>
      <c r="I1656" s="49"/>
      <c r="J1656" s="2"/>
      <c r="K1656" s="49"/>
      <c r="L1656" s="2"/>
      <c r="M1656" s="72"/>
      <c r="N1656" s="72"/>
      <c r="O1656" s="241"/>
      <c r="P1656" s="54"/>
      <c r="Q1656" s="55"/>
      <c r="R1656" s="55"/>
      <c r="S1656" s="55"/>
      <c r="T1656" s="56"/>
      <c r="U1656" s="57"/>
      <c r="V1656" s="57"/>
      <c r="W1656" s="57"/>
      <c r="X1656" s="58"/>
      <c r="Y1656" s="59"/>
      <c r="Z1656" s="59"/>
      <c r="AA1656" s="59"/>
      <c r="AB1656" s="77"/>
      <c r="AC1656" s="60"/>
      <c r="AD1656" s="60"/>
      <c r="AE1656" s="60"/>
      <c r="AF1656" s="61"/>
      <c r="AG1656" s="61"/>
      <c r="AH1656" s="61"/>
      <c r="AI1656" s="61"/>
      <c r="AJ1656" s="200"/>
      <c r="AK1656" s="201"/>
      <c r="AL1656" s="201"/>
      <c r="AM1656" s="201"/>
      <c r="AO1656" s="63"/>
      <c r="AP1656" s="63"/>
      <c r="AQ1656" s="63"/>
      <c r="AR1656" s="77"/>
      <c r="AS1656" s="60"/>
      <c r="AT1656" s="60"/>
      <c r="AU1656" s="60"/>
      <c r="AV1656" s="78"/>
      <c r="AW1656" s="79"/>
      <c r="AX1656" s="79"/>
      <c r="AY1656" s="79"/>
      <c r="AZ1656" s="64"/>
      <c r="BA1656" s="65"/>
      <c r="BB1656" s="65"/>
      <c r="BC1656" s="65"/>
      <c r="BD1656" s="66"/>
      <c r="BE1656" s="67"/>
      <c r="BF1656" s="67"/>
      <c r="BG1656" s="67"/>
      <c r="BH1656" s="73"/>
      <c r="BI1656" s="74"/>
      <c r="BJ1656" s="74"/>
      <c r="BK1656" s="74"/>
      <c r="BL1656" s="68"/>
      <c r="BM1656" s="68"/>
      <c r="BN1656" s="68"/>
      <c r="BO1656" s="68"/>
      <c r="BP1656" s="69"/>
      <c r="BQ1656" s="69"/>
      <c r="BR1656" s="69"/>
      <c r="BS1656" s="69"/>
      <c r="BT1656" s="75"/>
      <c r="BU1656" s="75"/>
      <c r="BV1656" s="75"/>
      <c r="BW1656" s="75"/>
      <c r="BX1656" s="219"/>
      <c r="BY1656" s="220"/>
      <c r="BZ1656" s="220"/>
      <c r="CA1656" s="235"/>
      <c r="CB1656" s="238"/>
      <c r="CC1656" s="238"/>
      <c r="CD1656" s="238"/>
      <c r="CE1656" s="266"/>
      <c r="CF1656" s="49"/>
    </row>
    <row r="1657" spans="1:84" s="62" customFormat="1">
      <c r="A1657" s="49"/>
      <c r="B1657" s="2"/>
      <c r="C1657" s="2"/>
      <c r="D1657" s="49"/>
      <c r="E1657" s="49"/>
      <c r="F1657" s="93"/>
      <c r="G1657" s="85"/>
      <c r="H1657" s="49"/>
      <c r="I1657" s="49"/>
      <c r="J1657" s="2"/>
      <c r="K1657" s="49"/>
      <c r="L1657" s="2"/>
      <c r="M1657" s="72"/>
      <c r="N1657" s="72"/>
      <c r="O1657" s="241"/>
      <c r="P1657" s="54"/>
      <c r="Q1657" s="55"/>
      <c r="R1657" s="55"/>
      <c r="S1657" s="55"/>
      <c r="T1657" s="56"/>
      <c r="U1657" s="57"/>
      <c r="V1657" s="57"/>
      <c r="W1657" s="57"/>
      <c r="X1657" s="58"/>
      <c r="Y1657" s="59"/>
      <c r="Z1657" s="59"/>
      <c r="AA1657" s="59"/>
      <c r="AB1657" s="77"/>
      <c r="AC1657" s="60"/>
      <c r="AD1657" s="60"/>
      <c r="AE1657" s="60"/>
      <c r="AF1657" s="61"/>
      <c r="AG1657" s="61"/>
      <c r="AH1657" s="61"/>
      <c r="AI1657" s="61"/>
      <c r="AJ1657" s="200"/>
      <c r="AK1657" s="201"/>
      <c r="AL1657" s="201"/>
      <c r="AM1657" s="201"/>
      <c r="AO1657" s="63"/>
      <c r="AP1657" s="63"/>
      <c r="AQ1657" s="63"/>
      <c r="AR1657" s="77"/>
      <c r="AS1657" s="60"/>
      <c r="AT1657" s="60"/>
      <c r="AU1657" s="60"/>
      <c r="AV1657" s="78"/>
      <c r="AW1657" s="79"/>
      <c r="AX1657" s="79"/>
      <c r="AY1657" s="79"/>
      <c r="AZ1657" s="64"/>
      <c r="BA1657" s="65"/>
      <c r="BB1657" s="65"/>
      <c r="BC1657" s="65"/>
      <c r="BD1657" s="66"/>
      <c r="BE1657" s="67"/>
      <c r="BF1657" s="67"/>
      <c r="BG1657" s="67"/>
      <c r="BH1657" s="73"/>
      <c r="BI1657" s="74"/>
      <c r="BJ1657" s="74"/>
      <c r="BK1657" s="74"/>
      <c r="BL1657" s="68"/>
      <c r="BM1657" s="68"/>
      <c r="BN1657" s="68"/>
      <c r="BO1657" s="68"/>
      <c r="BP1657" s="69"/>
      <c r="BQ1657" s="69"/>
      <c r="BR1657" s="69"/>
      <c r="BS1657" s="69"/>
      <c r="BT1657" s="75"/>
      <c r="BU1657" s="75"/>
      <c r="BV1657" s="75"/>
      <c r="BW1657" s="75"/>
      <c r="BX1657" s="219"/>
      <c r="BY1657" s="220"/>
      <c r="BZ1657" s="220"/>
      <c r="CA1657" s="235"/>
      <c r="CB1657" s="238"/>
      <c r="CC1657" s="238"/>
      <c r="CD1657" s="238"/>
      <c r="CE1657" s="266"/>
      <c r="CF1657" s="49"/>
    </row>
    <row r="1658" spans="1:84" s="62" customFormat="1">
      <c r="A1658" s="49"/>
      <c r="B1658" s="2"/>
      <c r="C1658" s="2"/>
      <c r="D1658" s="49"/>
      <c r="E1658" s="49"/>
      <c r="F1658" s="93"/>
      <c r="G1658" s="85"/>
      <c r="H1658" s="49"/>
      <c r="I1658" s="49"/>
      <c r="J1658" s="2"/>
      <c r="K1658" s="49"/>
      <c r="L1658" s="2"/>
      <c r="M1658" s="72"/>
      <c r="N1658" s="72"/>
      <c r="O1658" s="241"/>
      <c r="P1658" s="54"/>
      <c r="Q1658" s="55"/>
      <c r="R1658" s="55"/>
      <c r="S1658" s="55"/>
      <c r="T1658" s="56"/>
      <c r="U1658" s="57"/>
      <c r="V1658" s="57"/>
      <c r="W1658" s="57"/>
      <c r="X1658" s="58"/>
      <c r="Y1658" s="59"/>
      <c r="Z1658" s="59"/>
      <c r="AA1658" s="59"/>
      <c r="AB1658" s="77"/>
      <c r="AC1658" s="60"/>
      <c r="AD1658" s="60"/>
      <c r="AE1658" s="60"/>
      <c r="AF1658" s="61"/>
      <c r="AG1658" s="61"/>
      <c r="AH1658" s="61"/>
      <c r="AI1658" s="61"/>
      <c r="AJ1658" s="200"/>
      <c r="AK1658" s="201"/>
      <c r="AL1658" s="201"/>
      <c r="AM1658" s="201"/>
      <c r="AO1658" s="63"/>
      <c r="AP1658" s="63"/>
      <c r="AQ1658" s="63"/>
      <c r="AR1658" s="77"/>
      <c r="AS1658" s="60"/>
      <c r="AT1658" s="60"/>
      <c r="AU1658" s="60"/>
      <c r="AV1658" s="78"/>
      <c r="AW1658" s="79"/>
      <c r="AX1658" s="79"/>
      <c r="AY1658" s="79"/>
      <c r="AZ1658" s="64"/>
      <c r="BA1658" s="65"/>
      <c r="BB1658" s="65"/>
      <c r="BC1658" s="65"/>
      <c r="BD1658" s="66"/>
      <c r="BE1658" s="67"/>
      <c r="BF1658" s="67"/>
      <c r="BG1658" s="67"/>
      <c r="BH1658" s="73"/>
      <c r="BI1658" s="74"/>
      <c r="BJ1658" s="74"/>
      <c r="BK1658" s="74"/>
      <c r="BL1658" s="68"/>
      <c r="BM1658" s="68"/>
      <c r="BN1658" s="68"/>
      <c r="BO1658" s="68"/>
      <c r="BP1658" s="69"/>
      <c r="BQ1658" s="69"/>
      <c r="BR1658" s="69"/>
      <c r="BS1658" s="69"/>
      <c r="BT1658" s="75"/>
      <c r="BU1658" s="75"/>
      <c r="BV1658" s="75"/>
      <c r="BW1658" s="75"/>
      <c r="BX1658" s="219"/>
      <c r="BY1658" s="220"/>
      <c r="BZ1658" s="220"/>
      <c r="CA1658" s="235"/>
      <c r="CB1658" s="238"/>
      <c r="CC1658" s="238"/>
      <c r="CD1658" s="238"/>
      <c r="CE1658" s="266"/>
      <c r="CF1658" s="49"/>
    </row>
    <row r="1659" spans="1:84" s="62" customFormat="1">
      <c r="A1659" s="49"/>
      <c r="B1659" s="2"/>
      <c r="C1659" s="2"/>
      <c r="D1659" s="49"/>
      <c r="E1659" s="49"/>
      <c r="F1659" s="93"/>
      <c r="G1659" s="85"/>
      <c r="H1659" s="49"/>
      <c r="I1659" s="49"/>
      <c r="J1659" s="2"/>
      <c r="K1659" s="49"/>
      <c r="L1659" s="2"/>
      <c r="M1659" s="72"/>
      <c r="N1659" s="72"/>
      <c r="O1659" s="241"/>
      <c r="P1659" s="54"/>
      <c r="Q1659" s="55"/>
      <c r="R1659" s="55"/>
      <c r="S1659" s="55"/>
      <c r="T1659" s="56"/>
      <c r="U1659" s="57"/>
      <c r="V1659" s="57"/>
      <c r="W1659" s="57"/>
      <c r="X1659" s="58"/>
      <c r="Y1659" s="59"/>
      <c r="Z1659" s="59"/>
      <c r="AA1659" s="59"/>
      <c r="AB1659" s="77"/>
      <c r="AC1659" s="60"/>
      <c r="AD1659" s="60"/>
      <c r="AE1659" s="60"/>
      <c r="AF1659" s="61"/>
      <c r="AG1659" s="61"/>
      <c r="AH1659" s="61"/>
      <c r="AI1659" s="61"/>
      <c r="AJ1659" s="200"/>
      <c r="AK1659" s="201"/>
      <c r="AL1659" s="201"/>
      <c r="AM1659" s="201"/>
      <c r="AO1659" s="63"/>
      <c r="AP1659" s="63"/>
      <c r="AQ1659" s="63"/>
      <c r="AR1659" s="77"/>
      <c r="AS1659" s="60"/>
      <c r="AT1659" s="60"/>
      <c r="AU1659" s="60"/>
      <c r="AV1659" s="78"/>
      <c r="AW1659" s="79"/>
      <c r="AX1659" s="79"/>
      <c r="AY1659" s="79"/>
      <c r="AZ1659" s="64"/>
      <c r="BA1659" s="65"/>
      <c r="BB1659" s="65"/>
      <c r="BC1659" s="65"/>
      <c r="BD1659" s="66"/>
      <c r="BE1659" s="67"/>
      <c r="BF1659" s="67"/>
      <c r="BG1659" s="67"/>
      <c r="BH1659" s="73"/>
      <c r="BI1659" s="74"/>
      <c r="BJ1659" s="74"/>
      <c r="BK1659" s="74"/>
      <c r="BL1659" s="68"/>
      <c r="BM1659" s="68"/>
      <c r="BN1659" s="68"/>
      <c r="BO1659" s="68"/>
      <c r="BP1659" s="69"/>
      <c r="BQ1659" s="69"/>
      <c r="BR1659" s="69"/>
      <c r="BS1659" s="69"/>
      <c r="BT1659" s="75"/>
      <c r="BU1659" s="75"/>
      <c r="BV1659" s="75"/>
      <c r="BW1659" s="75"/>
      <c r="BX1659" s="219"/>
      <c r="BY1659" s="220"/>
      <c r="BZ1659" s="220"/>
      <c r="CA1659" s="235"/>
      <c r="CB1659" s="238"/>
      <c r="CC1659" s="238"/>
      <c r="CD1659" s="238"/>
      <c r="CE1659" s="266"/>
      <c r="CF1659" s="49"/>
    </row>
    <row r="1660" spans="1:84" s="62" customFormat="1">
      <c r="A1660" s="49"/>
      <c r="B1660" s="2"/>
      <c r="C1660" s="2"/>
      <c r="D1660" s="49"/>
      <c r="E1660" s="49"/>
      <c r="F1660" s="93"/>
      <c r="G1660" s="85"/>
      <c r="H1660" s="49"/>
      <c r="I1660" s="49"/>
      <c r="J1660" s="2"/>
      <c r="K1660" s="49"/>
      <c r="L1660" s="2"/>
      <c r="M1660" s="72"/>
      <c r="N1660" s="72"/>
      <c r="O1660" s="241"/>
      <c r="P1660" s="54"/>
      <c r="Q1660" s="55"/>
      <c r="R1660" s="55"/>
      <c r="S1660" s="55"/>
      <c r="T1660" s="56"/>
      <c r="U1660" s="57"/>
      <c r="V1660" s="57"/>
      <c r="W1660" s="57"/>
      <c r="X1660" s="58"/>
      <c r="Y1660" s="59"/>
      <c r="Z1660" s="59"/>
      <c r="AA1660" s="59"/>
      <c r="AB1660" s="77"/>
      <c r="AC1660" s="60"/>
      <c r="AD1660" s="60"/>
      <c r="AE1660" s="60"/>
      <c r="AF1660" s="61"/>
      <c r="AG1660" s="61"/>
      <c r="AH1660" s="61"/>
      <c r="AI1660" s="61"/>
      <c r="AJ1660" s="200"/>
      <c r="AK1660" s="201"/>
      <c r="AL1660" s="201"/>
      <c r="AM1660" s="201"/>
      <c r="AO1660" s="63"/>
      <c r="AP1660" s="63"/>
      <c r="AQ1660" s="63"/>
      <c r="AR1660" s="77"/>
      <c r="AS1660" s="60"/>
      <c r="AT1660" s="60"/>
      <c r="AU1660" s="60"/>
      <c r="AV1660" s="78"/>
      <c r="AW1660" s="79"/>
      <c r="AX1660" s="79"/>
      <c r="AY1660" s="79"/>
      <c r="AZ1660" s="64"/>
      <c r="BA1660" s="65"/>
      <c r="BB1660" s="65"/>
      <c r="BC1660" s="65"/>
      <c r="BD1660" s="66"/>
      <c r="BE1660" s="67"/>
      <c r="BF1660" s="67"/>
      <c r="BG1660" s="67"/>
      <c r="BH1660" s="73"/>
      <c r="BI1660" s="74"/>
      <c r="BJ1660" s="74"/>
      <c r="BK1660" s="74"/>
      <c r="BL1660" s="68"/>
      <c r="BM1660" s="68"/>
      <c r="BN1660" s="68"/>
      <c r="BO1660" s="68"/>
      <c r="BP1660" s="69"/>
      <c r="BQ1660" s="69"/>
      <c r="BR1660" s="69"/>
      <c r="BS1660" s="69"/>
      <c r="BT1660" s="75"/>
      <c r="BU1660" s="75"/>
      <c r="BV1660" s="75"/>
      <c r="BW1660" s="75"/>
      <c r="BX1660" s="219"/>
      <c r="BY1660" s="220"/>
      <c r="BZ1660" s="220"/>
      <c r="CA1660" s="235"/>
      <c r="CB1660" s="238"/>
      <c r="CC1660" s="238"/>
      <c r="CD1660" s="238"/>
      <c r="CE1660" s="266"/>
      <c r="CF1660" s="49"/>
    </row>
    <row r="1661" spans="1:84" s="62" customFormat="1">
      <c r="A1661" s="49"/>
      <c r="B1661" s="2"/>
      <c r="C1661" s="2"/>
      <c r="D1661" s="49"/>
      <c r="E1661" s="49"/>
      <c r="F1661" s="93"/>
      <c r="G1661" s="85"/>
      <c r="H1661" s="49"/>
      <c r="I1661" s="49"/>
      <c r="J1661" s="2"/>
      <c r="K1661" s="49"/>
      <c r="L1661" s="2"/>
      <c r="M1661" s="72"/>
      <c r="N1661" s="72"/>
      <c r="O1661" s="241"/>
      <c r="P1661" s="54"/>
      <c r="Q1661" s="55"/>
      <c r="R1661" s="55"/>
      <c r="S1661" s="55"/>
      <c r="T1661" s="56"/>
      <c r="U1661" s="57"/>
      <c r="V1661" s="57"/>
      <c r="W1661" s="57"/>
      <c r="X1661" s="58"/>
      <c r="Y1661" s="59"/>
      <c r="Z1661" s="59"/>
      <c r="AA1661" s="59"/>
      <c r="AB1661" s="77"/>
      <c r="AC1661" s="60"/>
      <c r="AD1661" s="60"/>
      <c r="AE1661" s="60"/>
      <c r="AF1661" s="61"/>
      <c r="AG1661" s="61"/>
      <c r="AH1661" s="61"/>
      <c r="AI1661" s="61"/>
      <c r="AJ1661" s="200"/>
      <c r="AK1661" s="201"/>
      <c r="AL1661" s="201"/>
      <c r="AM1661" s="201"/>
      <c r="AO1661" s="63"/>
      <c r="AP1661" s="63"/>
      <c r="AQ1661" s="63"/>
      <c r="AR1661" s="77"/>
      <c r="AS1661" s="60"/>
      <c r="AT1661" s="60"/>
      <c r="AU1661" s="60"/>
      <c r="AV1661" s="78"/>
      <c r="AW1661" s="79"/>
      <c r="AX1661" s="79"/>
      <c r="AY1661" s="79"/>
      <c r="AZ1661" s="64"/>
      <c r="BA1661" s="65"/>
      <c r="BB1661" s="65"/>
      <c r="BC1661" s="65"/>
      <c r="BD1661" s="66"/>
      <c r="BE1661" s="67"/>
      <c r="BF1661" s="67"/>
      <c r="BG1661" s="67"/>
      <c r="BH1661" s="73"/>
      <c r="BI1661" s="74"/>
      <c r="BJ1661" s="74"/>
      <c r="BK1661" s="74"/>
      <c r="BL1661" s="68"/>
      <c r="BM1661" s="68"/>
      <c r="BN1661" s="68"/>
      <c r="BO1661" s="68"/>
      <c r="BP1661" s="69"/>
      <c r="BQ1661" s="69"/>
      <c r="BR1661" s="69"/>
      <c r="BS1661" s="69"/>
      <c r="BT1661" s="75"/>
      <c r="BU1661" s="75"/>
      <c r="BV1661" s="75"/>
      <c r="BW1661" s="75"/>
      <c r="BX1661" s="219"/>
      <c r="BY1661" s="220"/>
      <c r="BZ1661" s="220"/>
      <c r="CA1661" s="235"/>
      <c r="CB1661" s="238"/>
      <c r="CC1661" s="238"/>
      <c r="CD1661" s="238"/>
      <c r="CE1661" s="266"/>
      <c r="CF1661" s="49"/>
    </row>
    <row r="1662" spans="1:84" s="62" customFormat="1">
      <c r="A1662" s="49"/>
      <c r="B1662" s="2"/>
      <c r="C1662" s="2"/>
      <c r="D1662" s="49"/>
      <c r="E1662" s="49"/>
      <c r="F1662" s="93"/>
      <c r="G1662" s="85"/>
      <c r="H1662" s="49"/>
      <c r="I1662" s="49"/>
      <c r="J1662" s="2"/>
      <c r="K1662" s="49"/>
      <c r="L1662" s="2"/>
      <c r="M1662" s="72"/>
      <c r="N1662" s="72"/>
      <c r="O1662" s="241"/>
      <c r="P1662" s="54"/>
      <c r="Q1662" s="55"/>
      <c r="R1662" s="55"/>
      <c r="S1662" s="55"/>
      <c r="T1662" s="56"/>
      <c r="U1662" s="57"/>
      <c r="V1662" s="57"/>
      <c r="W1662" s="57"/>
      <c r="X1662" s="58"/>
      <c r="Y1662" s="59"/>
      <c r="Z1662" s="59"/>
      <c r="AA1662" s="59"/>
      <c r="AB1662" s="77"/>
      <c r="AC1662" s="60"/>
      <c r="AD1662" s="60"/>
      <c r="AE1662" s="60"/>
      <c r="AF1662" s="61"/>
      <c r="AG1662" s="61"/>
      <c r="AH1662" s="61"/>
      <c r="AI1662" s="61"/>
      <c r="AJ1662" s="200"/>
      <c r="AK1662" s="201"/>
      <c r="AL1662" s="201"/>
      <c r="AM1662" s="201"/>
      <c r="AO1662" s="63"/>
      <c r="AP1662" s="63"/>
      <c r="AQ1662" s="63"/>
      <c r="AR1662" s="77"/>
      <c r="AS1662" s="60"/>
      <c r="AT1662" s="60"/>
      <c r="AU1662" s="60"/>
      <c r="AV1662" s="78"/>
      <c r="AW1662" s="79"/>
      <c r="AX1662" s="79"/>
      <c r="AY1662" s="79"/>
      <c r="AZ1662" s="64"/>
      <c r="BA1662" s="65"/>
      <c r="BB1662" s="65"/>
      <c r="BC1662" s="65"/>
      <c r="BD1662" s="66"/>
      <c r="BE1662" s="67"/>
      <c r="BF1662" s="67"/>
      <c r="BG1662" s="67"/>
      <c r="BH1662" s="73"/>
      <c r="BI1662" s="74"/>
      <c r="BJ1662" s="74"/>
      <c r="BK1662" s="74"/>
      <c r="BL1662" s="68"/>
      <c r="BM1662" s="68"/>
      <c r="BN1662" s="68"/>
      <c r="BO1662" s="68"/>
      <c r="BP1662" s="69"/>
      <c r="BQ1662" s="69"/>
      <c r="BR1662" s="69"/>
      <c r="BS1662" s="69"/>
      <c r="BT1662" s="75"/>
      <c r="BU1662" s="75"/>
      <c r="BV1662" s="75"/>
      <c r="BW1662" s="75"/>
      <c r="BX1662" s="219"/>
      <c r="BY1662" s="220"/>
      <c r="BZ1662" s="220"/>
      <c r="CA1662" s="235"/>
      <c r="CB1662" s="238"/>
      <c r="CC1662" s="238"/>
      <c r="CD1662" s="238"/>
      <c r="CE1662" s="266"/>
      <c r="CF1662" s="49"/>
    </row>
    <row r="1663" spans="1:84" s="62" customFormat="1">
      <c r="A1663" s="49"/>
      <c r="B1663" s="2"/>
      <c r="C1663" s="2"/>
      <c r="D1663" s="49"/>
      <c r="E1663" s="49"/>
      <c r="F1663" s="93"/>
      <c r="G1663" s="85"/>
      <c r="H1663" s="49"/>
      <c r="I1663" s="49"/>
      <c r="J1663" s="2"/>
      <c r="K1663" s="49"/>
      <c r="L1663" s="2"/>
      <c r="M1663" s="72"/>
      <c r="N1663" s="72"/>
      <c r="O1663" s="241"/>
      <c r="P1663" s="54"/>
      <c r="Q1663" s="55"/>
      <c r="R1663" s="55"/>
      <c r="S1663" s="55"/>
      <c r="T1663" s="56"/>
      <c r="U1663" s="57"/>
      <c r="V1663" s="57"/>
      <c r="W1663" s="57"/>
      <c r="X1663" s="58"/>
      <c r="Y1663" s="59"/>
      <c r="Z1663" s="59"/>
      <c r="AA1663" s="59"/>
      <c r="AB1663" s="77"/>
      <c r="AC1663" s="60"/>
      <c r="AD1663" s="60"/>
      <c r="AE1663" s="60"/>
      <c r="AF1663" s="61"/>
      <c r="AG1663" s="61"/>
      <c r="AH1663" s="61"/>
      <c r="AI1663" s="61"/>
      <c r="AJ1663" s="200"/>
      <c r="AK1663" s="201"/>
      <c r="AL1663" s="201"/>
      <c r="AM1663" s="201"/>
      <c r="AO1663" s="63"/>
      <c r="AP1663" s="63"/>
      <c r="AQ1663" s="63"/>
      <c r="AR1663" s="77"/>
      <c r="AS1663" s="60"/>
      <c r="AT1663" s="60"/>
      <c r="AU1663" s="60"/>
      <c r="AV1663" s="78"/>
      <c r="AW1663" s="79"/>
      <c r="AX1663" s="79"/>
      <c r="AY1663" s="79"/>
      <c r="AZ1663" s="64"/>
      <c r="BA1663" s="65"/>
      <c r="BB1663" s="65"/>
      <c r="BC1663" s="65"/>
      <c r="BD1663" s="66"/>
      <c r="BE1663" s="67"/>
      <c r="BF1663" s="67"/>
      <c r="BG1663" s="67"/>
      <c r="BH1663" s="73"/>
      <c r="BI1663" s="74"/>
      <c r="BJ1663" s="74"/>
      <c r="BK1663" s="74"/>
      <c r="BL1663" s="68"/>
      <c r="BM1663" s="68"/>
      <c r="BN1663" s="68"/>
      <c r="BO1663" s="68"/>
      <c r="BP1663" s="69"/>
      <c r="BQ1663" s="69"/>
      <c r="BR1663" s="69"/>
      <c r="BS1663" s="69"/>
      <c r="BT1663" s="75"/>
      <c r="BU1663" s="75"/>
      <c r="BV1663" s="75"/>
      <c r="BW1663" s="75"/>
      <c r="BX1663" s="219"/>
      <c r="BY1663" s="220"/>
      <c r="BZ1663" s="220"/>
      <c r="CA1663" s="235"/>
      <c r="CB1663" s="238"/>
      <c r="CC1663" s="238"/>
      <c r="CD1663" s="238"/>
      <c r="CE1663" s="266"/>
      <c r="CF1663" s="49"/>
    </row>
    <row r="1664" spans="1:84" s="62" customFormat="1">
      <c r="A1664" s="49"/>
      <c r="B1664" s="2"/>
      <c r="C1664" s="2"/>
      <c r="D1664" s="49"/>
      <c r="E1664" s="49"/>
      <c r="F1664" s="93"/>
      <c r="G1664" s="85"/>
      <c r="H1664" s="49"/>
      <c r="I1664" s="49"/>
      <c r="J1664" s="2"/>
      <c r="K1664" s="49"/>
      <c r="L1664" s="2"/>
      <c r="M1664" s="72"/>
      <c r="N1664" s="72"/>
      <c r="O1664" s="241"/>
      <c r="P1664" s="54"/>
      <c r="Q1664" s="55"/>
      <c r="R1664" s="55"/>
      <c r="S1664" s="55"/>
      <c r="T1664" s="56"/>
      <c r="U1664" s="57"/>
      <c r="V1664" s="57"/>
      <c r="W1664" s="57"/>
      <c r="X1664" s="58"/>
      <c r="Y1664" s="59"/>
      <c r="Z1664" s="59"/>
      <c r="AA1664" s="59"/>
      <c r="AB1664" s="77"/>
      <c r="AC1664" s="60"/>
      <c r="AD1664" s="60"/>
      <c r="AE1664" s="60"/>
      <c r="AF1664" s="61"/>
      <c r="AG1664" s="61"/>
      <c r="AH1664" s="61"/>
      <c r="AI1664" s="61"/>
      <c r="AJ1664" s="200"/>
      <c r="AK1664" s="201"/>
      <c r="AL1664" s="201"/>
      <c r="AM1664" s="201"/>
      <c r="AO1664" s="63"/>
      <c r="AP1664" s="63"/>
      <c r="AQ1664" s="63"/>
      <c r="AR1664" s="77"/>
      <c r="AS1664" s="60"/>
      <c r="AT1664" s="60"/>
      <c r="AU1664" s="60"/>
      <c r="AV1664" s="78"/>
      <c r="AW1664" s="79"/>
      <c r="AX1664" s="79"/>
      <c r="AY1664" s="79"/>
      <c r="AZ1664" s="64"/>
      <c r="BA1664" s="65"/>
      <c r="BB1664" s="65"/>
      <c r="BC1664" s="65"/>
      <c r="BD1664" s="66"/>
      <c r="BE1664" s="67"/>
      <c r="BF1664" s="67"/>
      <c r="BG1664" s="67"/>
      <c r="BH1664" s="73"/>
      <c r="BI1664" s="74"/>
      <c r="BJ1664" s="74"/>
      <c r="BK1664" s="74"/>
      <c r="BL1664" s="68"/>
      <c r="BM1664" s="68"/>
      <c r="BN1664" s="68"/>
      <c r="BO1664" s="68"/>
      <c r="BP1664" s="69"/>
      <c r="BQ1664" s="69"/>
      <c r="BR1664" s="69"/>
      <c r="BS1664" s="69"/>
      <c r="BT1664" s="75"/>
      <c r="BU1664" s="75"/>
      <c r="BV1664" s="75"/>
      <c r="BW1664" s="75"/>
      <c r="BX1664" s="219"/>
      <c r="BY1664" s="220"/>
      <c r="BZ1664" s="220"/>
      <c r="CA1664" s="235"/>
      <c r="CB1664" s="238"/>
      <c r="CC1664" s="238"/>
      <c r="CD1664" s="238"/>
      <c r="CE1664" s="266"/>
      <c r="CF1664" s="49"/>
    </row>
    <row r="1665" spans="1:84" s="62" customFormat="1">
      <c r="A1665" s="49"/>
      <c r="B1665" s="2"/>
      <c r="C1665" s="2"/>
      <c r="D1665" s="49"/>
      <c r="E1665" s="49"/>
      <c r="F1665" s="93"/>
      <c r="G1665" s="85"/>
      <c r="H1665" s="49"/>
      <c r="I1665" s="49"/>
      <c r="J1665" s="2"/>
      <c r="K1665" s="49"/>
      <c r="L1665" s="2"/>
      <c r="M1665" s="72"/>
      <c r="N1665" s="72"/>
      <c r="O1665" s="241"/>
      <c r="P1665" s="54"/>
      <c r="Q1665" s="55"/>
      <c r="R1665" s="55"/>
      <c r="S1665" s="55"/>
      <c r="T1665" s="56"/>
      <c r="U1665" s="57"/>
      <c r="V1665" s="57"/>
      <c r="W1665" s="57"/>
      <c r="X1665" s="58"/>
      <c r="Y1665" s="59"/>
      <c r="Z1665" s="59"/>
      <c r="AA1665" s="59"/>
      <c r="AB1665" s="77"/>
      <c r="AC1665" s="60"/>
      <c r="AD1665" s="60"/>
      <c r="AE1665" s="60"/>
      <c r="AF1665" s="61"/>
      <c r="AG1665" s="61"/>
      <c r="AH1665" s="61"/>
      <c r="AI1665" s="61"/>
      <c r="AJ1665" s="200"/>
      <c r="AK1665" s="201"/>
      <c r="AL1665" s="201"/>
      <c r="AM1665" s="201"/>
      <c r="AO1665" s="63"/>
      <c r="AP1665" s="63"/>
      <c r="AQ1665" s="63"/>
      <c r="AR1665" s="77"/>
      <c r="AS1665" s="60"/>
      <c r="AT1665" s="60"/>
      <c r="AU1665" s="60"/>
      <c r="AV1665" s="78"/>
      <c r="AW1665" s="79"/>
      <c r="AX1665" s="79"/>
      <c r="AY1665" s="79"/>
      <c r="AZ1665" s="64"/>
      <c r="BA1665" s="65"/>
      <c r="BB1665" s="65"/>
      <c r="BC1665" s="65"/>
      <c r="BD1665" s="66"/>
      <c r="BE1665" s="67"/>
      <c r="BF1665" s="67"/>
      <c r="BG1665" s="67"/>
      <c r="BH1665" s="73"/>
      <c r="BI1665" s="74"/>
      <c r="BJ1665" s="74"/>
      <c r="BK1665" s="74"/>
      <c r="BL1665" s="68"/>
      <c r="BM1665" s="68"/>
      <c r="BN1665" s="68"/>
      <c r="BO1665" s="68"/>
      <c r="BP1665" s="69"/>
      <c r="BQ1665" s="69"/>
      <c r="BR1665" s="69"/>
      <c r="BS1665" s="69"/>
      <c r="BT1665" s="75"/>
      <c r="BU1665" s="75"/>
      <c r="BV1665" s="75"/>
      <c r="BW1665" s="75"/>
      <c r="BX1665" s="219"/>
      <c r="BY1665" s="220"/>
      <c r="BZ1665" s="220"/>
      <c r="CA1665" s="235"/>
      <c r="CB1665" s="238"/>
      <c r="CC1665" s="238"/>
      <c r="CD1665" s="238"/>
      <c r="CE1665" s="266"/>
      <c r="CF1665" s="49"/>
    </row>
    <row r="1666" spans="1:84" s="62" customFormat="1">
      <c r="A1666" s="49"/>
      <c r="B1666" s="2"/>
      <c r="C1666" s="2"/>
      <c r="D1666" s="49"/>
      <c r="E1666" s="49"/>
      <c r="F1666" s="93"/>
      <c r="G1666" s="85"/>
      <c r="H1666" s="49"/>
      <c r="I1666" s="49"/>
      <c r="J1666" s="2"/>
      <c r="K1666" s="49"/>
      <c r="L1666" s="2"/>
      <c r="M1666" s="72"/>
      <c r="N1666" s="72"/>
      <c r="O1666" s="241"/>
      <c r="P1666" s="54"/>
      <c r="Q1666" s="55"/>
      <c r="R1666" s="55"/>
      <c r="S1666" s="55"/>
      <c r="T1666" s="56"/>
      <c r="U1666" s="57"/>
      <c r="V1666" s="57"/>
      <c r="W1666" s="57"/>
      <c r="X1666" s="58"/>
      <c r="Y1666" s="59"/>
      <c r="Z1666" s="59"/>
      <c r="AA1666" s="59"/>
      <c r="AB1666" s="77"/>
      <c r="AC1666" s="60"/>
      <c r="AD1666" s="60"/>
      <c r="AE1666" s="60"/>
      <c r="AF1666" s="61"/>
      <c r="AG1666" s="61"/>
      <c r="AH1666" s="61"/>
      <c r="AI1666" s="61"/>
      <c r="AJ1666" s="200"/>
      <c r="AK1666" s="201"/>
      <c r="AL1666" s="201"/>
      <c r="AM1666" s="201"/>
      <c r="AO1666" s="63"/>
      <c r="AP1666" s="63"/>
      <c r="AQ1666" s="63"/>
      <c r="AR1666" s="77"/>
      <c r="AS1666" s="60"/>
      <c r="AT1666" s="60"/>
      <c r="AU1666" s="60"/>
      <c r="AV1666" s="78"/>
      <c r="AW1666" s="79"/>
      <c r="AX1666" s="79"/>
      <c r="AY1666" s="79"/>
      <c r="AZ1666" s="64"/>
      <c r="BA1666" s="65"/>
      <c r="BB1666" s="65"/>
      <c r="BC1666" s="65"/>
      <c r="BD1666" s="66"/>
      <c r="BE1666" s="67"/>
      <c r="BF1666" s="67"/>
      <c r="BG1666" s="67"/>
      <c r="BH1666" s="73"/>
      <c r="BI1666" s="74"/>
      <c r="BJ1666" s="74"/>
      <c r="BK1666" s="74"/>
      <c r="BL1666" s="68"/>
      <c r="BM1666" s="68"/>
      <c r="BN1666" s="68"/>
      <c r="BO1666" s="68"/>
      <c r="BP1666" s="69"/>
      <c r="BQ1666" s="69"/>
      <c r="BR1666" s="69"/>
      <c r="BS1666" s="69"/>
      <c r="BT1666" s="75"/>
      <c r="BU1666" s="75"/>
      <c r="BV1666" s="75"/>
      <c r="BW1666" s="75"/>
      <c r="BX1666" s="219"/>
      <c r="BY1666" s="220"/>
      <c r="BZ1666" s="220"/>
      <c r="CA1666" s="235"/>
      <c r="CB1666" s="238"/>
      <c r="CC1666" s="238"/>
      <c r="CD1666" s="238"/>
      <c r="CE1666" s="266"/>
      <c r="CF1666" s="49"/>
    </row>
    <row r="1667" spans="1:84" s="62" customFormat="1">
      <c r="A1667" s="49"/>
      <c r="B1667" s="2"/>
      <c r="C1667" s="2"/>
      <c r="D1667" s="49"/>
      <c r="E1667" s="49"/>
      <c r="F1667" s="93"/>
      <c r="G1667" s="85"/>
      <c r="H1667" s="49"/>
      <c r="I1667" s="49"/>
      <c r="J1667" s="2"/>
      <c r="K1667" s="49"/>
      <c r="L1667" s="2"/>
      <c r="M1667" s="72"/>
      <c r="N1667" s="72"/>
      <c r="O1667" s="241"/>
      <c r="P1667" s="54"/>
      <c r="Q1667" s="55"/>
      <c r="R1667" s="55"/>
      <c r="S1667" s="55"/>
      <c r="T1667" s="56"/>
      <c r="U1667" s="57"/>
      <c r="V1667" s="57"/>
      <c r="W1667" s="57"/>
      <c r="X1667" s="58"/>
      <c r="Y1667" s="59"/>
      <c r="Z1667" s="59"/>
      <c r="AA1667" s="59"/>
      <c r="AB1667" s="77"/>
      <c r="AC1667" s="60"/>
      <c r="AD1667" s="60"/>
      <c r="AE1667" s="60"/>
      <c r="AF1667" s="61"/>
      <c r="AG1667" s="61"/>
      <c r="AH1667" s="61"/>
      <c r="AI1667" s="61"/>
      <c r="AJ1667" s="200"/>
      <c r="AK1667" s="201"/>
      <c r="AL1667" s="201"/>
      <c r="AM1667" s="201"/>
      <c r="AO1667" s="63"/>
      <c r="AP1667" s="63"/>
      <c r="AQ1667" s="63"/>
      <c r="AR1667" s="77"/>
      <c r="AS1667" s="60"/>
      <c r="AT1667" s="60"/>
      <c r="AU1667" s="60"/>
      <c r="AV1667" s="78"/>
      <c r="AW1667" s="79"/>
      <c r="AX1667" s="79"/>
      <c r="AY1667" s="79"/>
      <c r="AZ1667" s="64"/>
      <c r="BA1667" s="65"/>
      <c r="BB1667" s="65"/>
      <c r="BC1667" s="65"/>
      <c r="BD1667" s="66"/>
      <c r="BE1667" s="67"/>
      <c r="BF1667" s="67"/>
      <c r="BG1667" s="67"/>
      <c r="BH1667" s="73"/>
      <c r="BI1667" s="74"/>
      <c r="BJ1667" s="74"/>
      <c r="BK1667" s="74"/>
      <c r="BL1667" s="68"/>
      <c r="BM1667" s="68"/>
      <c r="BN1667" s="68"/>
      <c r="BO1667" s="68"/>
      <c r="BP1667" s="69"/>
      <c r="BQ1667" s="69"/>
      <c r="BR1667" s="69"/>
      <c r="BS1667" s="69"/>
      <c r="BT1667" s="75"/>
      <c r="BU1667" s="75"/>
      <c r="BV1667" s="75"/>
      <c r="BW1667" s="75"/>
      <c r="BX1667" s="219"/>
      <c r="BY1667" s="220"/>
      <c r="BZ1667" s="220"/>
      <c r="CA1667" s="235"/>
      <c r="CB1667" s="238"/>
      <c r="CC1667" s="238"/>
      <c r="CD1667" s="238"/>
      <c r="CE1667" s="266"/>
      <c r="CF1667" s="49"/>
    </row>
    <row r="1668" spans="1:84" s="62" customFormat="1">
      <c r="A1668" s="49"/>
      <c r="B1668" s="2"/>
      <c r="C1668" s="2"/>
      <c r="D1668" s="49"/>
      <c r="E1668" s="49"/>
      <c r="F1668" s="93"/>
      <c r="G1668" s="85"/>
      <c r="H1668" s="49"/>
      <c r="I1668" s="49"/>
      <c r="J1668" s="2"/>
      <c r="K1668" s="49"/>
      <c r="L1668" s="2"/>
      <c r="M1668" s="72"/>
      <c r="N1668" s="72"/>
      <c r="O1668" s="241"/>
      <c r="P1668" s="54"/>
      <c r="Q1668" s="55"/>
      <c r="R1668" s="55"/>
      <c r="S1668" s="55"/>
      <c r="T1668" s="56"/>
      <c r="U1668" s="57"/>
      <c r="V1668" s="57"/>
      <c r="W1668" s="57"/>
      <c r="X1668" s="58"/>
      <c r="Y1668" s="59"/>
      <c r="Z1668" s="59"/>
      <c r="AA1668" s="59"/>
      <c r="AB1668" s="77"/>
      <c r="AC1668" s="60"/>
      <c r="AD1668" s="60"/>
      <c r="AE1668" s="60"/>
      <c r="AF1668" s="61"/>
      <c r="AG1668" s="61"/>
      <c r="AH1668" s="61"/>
      <c r="AI1668" s="61"/>
      <c r="AJ1668" s="200"/>
      <c r="AK1668" s="201"/>
      <c r="AL1668" s="201"/>
      <c r="AM1668" s="201"/>
      <c r="AO1668" s="63"/>
      <c r="AP1668" s="63"/>
      <c r="AQ1668" s="63"/>
      <c r="AR1668" s="77"/>
      <c r="AS1668" s="60"/>
      <c r="AT1668" s="60"/>
      <c r="AU1668" s="60"/>
      <c r="AV1668" s="78"/>
      <c r="AW1668" s="79"/>
      <c r="AX1668" s="79"/>
      <c r="AY1668" s="79"/>
      <c r="AZ1668" s="64"/>
      <c r="BA1668" s="65"/>
      <c r="BB1668" s="65"/>
      <c r="BC1668" s="65"/>
      <c r="BD1668" s="66"/>
      <c r="BE1668" s="67"/>
      <c r="BF1668" s="67"/>
      <c r="BG1668" s="67"/>
      <c r="BH1668" s="73"/>
      <c r="BI1668" s="74"/>
      <c r="BJ1668" s="74"/>
      <c r="BK1668" s="74"/>
      <c r="BL1668" s="68"/>
      <c r="BM1668" s="68"/>
      <c r="BN1668" s="68"/>
      <c r="BO1668" s="68"/>
      <c r="BP1668" s="69"/>
      <c r="BQ1668" s="69"/>
      <c r="BR1668" s="69"/>
      <c r="BS1668" s="69"/>
      <c r="BT1668" s="75"/>
      <c r="BU1668" s="75"/>
      <c r="BV1668" s="75"/>
      <c r="BW1668" s="75"/>
      <c r="BX1668" s="219"/>
      <c r="BY1668" s="220"/>
      <c r="BZ1668" s="220"/>
      <c r="CA1668" s="235"/>
      <c r="CB1668" s="238"/>
      <c r="CC1668" s="238"/>
      <c r="CD1668" s="238"/>
      <c r="CE1668" s="266"/>
      <c r="CF1668" s="49"/>
    </row>
    <row r="1669" spans="1:84" s="62" customFormat="1">
      <c r="A1669" s="49"/>
      <c r="B1669" s="2"/>
      <c r="C1669" s="2"/>
      <c r="D1669" s="49"/>
      <c r="E1669" s="49"/>
      <c r="F1669" s="93"/>
      <c r="G1669" s="85"/>
      <c r="H1669" s="49"/>
      <c r="I1669" s="49"/>
      <c r="J1669" s="2"/>
      <c r="K1669" s="49"/>
      <c r="L1669" s="2"/>
      <c r="M1669" s="72"/>
      <c r="N1669" s="72"/>
      <c r="O1669" s="241"/>
      <c r="P1669" s="54"/>
      <c r="Q1669" s="55"/>
      <c r="R1669" s="55"/>
      <c r="S1669" s="55"/>
      <c r="T1669" s="56"/>
      <c r="U1669" s="57"/>
      <c r="V1669" s="57"/>
      <c r="W1669" s="57"/>
      <c r="X1669" s="58"/>
      <c r="Y1669" s="59"/>
      <c r="Z1669" s="59"/>
      <c r="AA1669" s="59"/>
      <c r="AB1669" s="77"/>
      <c r="AC1669" s="60"/>
      <c r="AD1669" s="60"/>
      <c r="AE1669" s="60"/>
      <c r="AF1669" s="61"/>
      <c r="AG1669" s="61"/>
      <c r="AH1669" s="61"/>
      <c r="AI1669" s="61"/>
      <c r="AJ1669" s="200"/>
      <c r="AK1669" s="201"/>
      <c r="AL1669" s="201"/>
      <c r="AM1669" s="201"/>
      <c r="AO1669" s="63"/>
      <c r="AP1669" s="63"/>
      <c r="AQ1669" s="63"/>
      <c r="AR1669" s="77"/>
      <c r="AS1669" s="60"/>
      <c r="AT1669" s="60"/>
      <c r="AU1669" s="60"/>
      <c r="AV1669" s="78"/>
      <c r="AW1669" s="79"/>
      <c r="AX1669" s="79"/>
      <c r="AY1669" s="79"/>
      <c r="AZ1669" s="64"/>
      <c r="BA1669" s="65"/>
      <c r="BB1669" s="65"/>
      <c r="BC1669" s="65"/>
      <c r="BD1669" s="66"/>
      <c r="BE1669" s="67"/>
      <c r="BF1669" s="67"/>
      <c r="BG1669" s="67"/>
      <c r="BH1669" s="73"/>
      <c r="BI1669" s="74"/>
      <c r="BJ1669" s="74"/>
      <c r="BK1669" s="74"/>
      <c r="BL1669" s="68"/>
      <c r="BM1669" s="68"/>
      <c r="BN1669" s="68"/>
      <c r="BO1669" s="68"/>
      <c r="BP1669" s="69"/>
      <c r="BQ1669" s="69"/>
      <c r="BR1669" s="69"/>
      <c r="BS1669" s="69"/>
      <c r="BT1669" s="75"/>
      <c r="BU1669" s="75"/>
      <c r="BV1669" s="75"/>
      <c r="BW1669" s="75"/>
      <c r="BX1669" s="219"/>
      <c r="BY1669" s="220"/>
      <c r="BZ1669" s="220"/>
      <c r="CA1669" s="235"/>
      <c r="CB1669" s="238"/>
      <c r="CC1669" s="238"/>
      <c r="CD1669" s="238"/>
      <c r="CE1669" s="266"/>
      <c r="CF1669" s="49"/>
    </row>
    <row r="1670" spans="1:84" s="62" customFormat="1">
      <c r="A1670" s="49"/>
      <c r="B1670" s="2"/>
      <c r="C1670" s="2"/>
      <c r="D1670" s="49"/>
      <c r="E1670" s="49"/>
      <c r="F1670" s="93"/>
      <c r="G1670" s="85"/>
      <c r="H1670" s="49"/>
      <c r="I1670" s="49"/>
      <c r="J1670" s="2"/>
      <c r="K1670" s="49"/>
      <c r="L1670" s="2"/>
      <c r="M1670" s="72"/>
      <c r="N1670" s="72"/>
      <c r="O1670" s="241"/>
      <c r="P1670" s="54"/>
      <c r="Q1670" s="55"/>
      <c r="R1670" s="55"/>
      <c r="S1670" s="55"/>
      <c r="T1670" s="56"/>
      <c r="U1670" s="57"/>
      <c r="V1670" s="57"/>
      <c r="W1670" s="57"/>
      <c r="X1670" s="58"/>
      <c r="Y1670" s="59"/>
      <c r="Z1670" s="59"/>
      <c r="AA1670" s="59"/>
      <c r="AB1670" s="77"/>
      <c r="AC1670" s="60"/>
      <c r="AD1670" s="60"/>
      <c r="AE1670" s="60"/>
      <c r="AF1670" s="61"/>
      <c r="AG1670" s="61"/>
      <c r="AH1670" s="61"/>
      <c r="AI1670" s="61"/>
      <c r="AJ1670" s="200"/>
      <c r="AK1670" s="201"/>
      <c r="AL1670" s="201"/>
      <c r="AM1670" s="201"/>
      <c r="AO1670" s="63"/>
      <c r="AP1670" s="63"/>
      <c r="AQ1670" s="63"/>
      <c r="AR1670" s="77"/>
      <c r="AS1670" s="60"/>
      <c r="AT1670" s="60"/>
      <c r="AU1670" s="60"/>
      <c r="AV1670" s="78"/>
      <c r="AW1670" s="79"/>
      <c r="AX1670" s="79"/>
      <c r="AY1670" s="79"/>
      <c r="AZ1670" s="64"/>
      <c r="BA1670" s="65"/>
      <c r="BB1670" s="65"/>
      <c r="BC1670" s="65"/>
      <c r="BD1670" s="66"/>
      <c r="BE1670" s="67"/>
      <c r="BF1670" s="67"/>
      <c r="BG1670" s="67"/>
      <c r="BH1670" s="73"/>
      <c r="BI1670" s="74"/>
      <c r="BJ1670" s="74"/>
      <c r="BK1670" s="74"/>
      <c r="BL1670" s="68"/>
      <c r="BM1670" s="68"/>
      <c r="BN1670" s="68"/>
      <c r="BO1670" s="68"/>
      <c r="BP1670" s="69"/>
      <c r="BQ1670" s="69"/>
      <c r="BR1670" s="69"/>
      <c r="BS1670" s="69"/>
      <c r="BT1670" s="75"/>
      <c r="BU1670" s="75"/>
      <c r="BV1670" s="75"/>
      <c r="BW1670" s="75"/>
      <c r="BX1670" s="219"/>
      <c r="BY1670" s="220"/>
      <c r="BZ1670" s="220"/>
      <c r="CA1670" s="235"/>
      <c r="CB1670" s="238"/>
      <c r="CC1670" s="238"/>
      <c r="CD1670" s="238"/>
      <c r="CE1670" s="266"/>
      <c r="CF1670" s="49"/>
    </row>
    <row r="1671" spans="1:84" s="62" customFormat="1">
      <c r="A1671" s="49"/>
      <c r="B1671" s="2"/>
      <c r="C1671" s="2"/>
      <c r="D1671" s="49"/>
      <c r="E1671" s="49"/>
      <c r="F1671" s="93"/>
      <c r="G1671" s="85"/>
      <c r="H1671" s="49"/>
      <c r="I1671" s="49"/>
      <c r="J1671" s="2"/>
      <c r="K1671" s="49"/>
      <c r="L1671" s="2"/>
      <c r="M1671" s="72"/>
      <c r="N1671" s="72"/>
      <c r="O1671" s="241"/>
      <c r="P1671" s="54"/>
      <c r="Q1671" s="55"/>
      <c r="R1671" s="55"/>
      <c r="S1671" s="55"/>
      <c r="T1671" s="56"/>
      <c r="U1671" s="57"/>
      <c r="V1671" s="57"/>
      <c r="W1671" s="57"/>
      <c r="X1671" s="58"/>
      <c r="Y1671" s="59"/>
      <c r="Z1671" s="59"/>
      <c r="AA1671" s="59"/>
      <c r="AB1671" s="77"/>
      <c r="AC1671" s="60"/>
      <c r="AD1671" s="60"/>
      <c r="AE1671" s="60"/>
      <c r="AF1671" s="61"/>
      <c r="AG1671" s="61"/>
      <c r="AH1671" s="61"/>
      <c r="AI1671" s="61"/>
      <c r="AJ1671" s="200"/>
      <c r="AK1671" s="201"/>
      <c r="AL1671" s="201"/>
      <c r="AM1671" s="201"/>
      <c r="AO1671" s="63"/>
      <c r="AP1671" s="63"/>
      <c r="AQ1671" s="63"/>
      <c r="AR1671" s="77"/>
      <c r="AS1671" s="60"/>
      <c r="AT1671" s="60"/>
      <c r="AU1671" s="60"/>
      <c r="AV1671" s="78"/>
      <c r="AW1671" s="79"/>
      <c r="AX1671" s="79"/>
      <c r="AY1671" s="79"/>
      <c r="AZ1671" s="64"/>
      <c r="BA1671" s="65"/>
      <c r="BB1671" s="65"/>
      <c r="BC1671" s="65"/>
      <c r="BD1671" s="66"/>
      <c r="BE1671" s="67"/>
      <c r="BF1671" s="67"/>
      <c r="BG1671" s="67"/>
      <c r="BH1671" s="73"/>
      <c r="BI1671" s="74"/>
      <c r="BJ1671" s="74"/>
      <c r="BK1671" s="74"/>
      <c r="BL1671" s="68"/>
      <c r="BM1671" s="68"/>
      <c r="BN1671" s="68"/>
      <c r="BO1671" s="68"/>
      <c r="BP1671" s="69"/>
      <c r="BQ1671" s="69"/>
      <c r="BR1671" s="69"/>
      <c r="BS1671" s="69"/>
      <c r="BT1671" s="75"/>
      <c r="BU1671" s="75"/>
      <c r="BV1671" s="75"/>
      <c r="BW1671" s="75"/>
      <c r="BX1671" s="219"/>
      <c r="BY1671" s="220"/>
      <c r="BZ1671" s="220"/>
      <c r="CA1671" s="235"/>
      <c r="CB1671" s="238"/>
      <c r="CC1671" s="238"/>
      <c r="CD1671" s="238"/>
      <c r="CE1671" s="266"/>
      <c r="CF1671" s="49"/>
    </row>
    <row r="1672" spans="1:84" s="62" customFormat="1">
      <c r="A1672" s="49"/>
      <c r="B1672" s="2"/>
      <c r="C1672" s="2"/>
      <c r="D1672" s="49"/>
      <c r="E1672" s="49"/>
      <c r="F1672" s="93"/>
      <c r="G1672" s="85"/>
      <c r="H1672" s="49"/>
      <c r="I1672" s="49"/>
      <c r="J1672" s="2"/>
      <c r="K1672" s="49"/>
      <c r="L1672" s="2"/>
      <c r="M1672" s="72"/>
      <c r="N1672" s="72"/>
      <c r="O1672" s="241"/>
      <c r="P1672" s="54"/>
      <c r="Q1672" s="55"/>
      <c r="R1672" s="55"/>
      <c r="S1672" s="55"/>
      <c r="T1672" s="56"/>
      <c r="U1672" s="57"/>
      <c r="V1672" s="57"/>
      <c r="W1672" s="57"/>
      <c r="X1672" s="58"/>
      <c r="Y1672" s="59"/>
      <c r="Z1672" s="59"/>
      <c r="AA1672" s="59"/>
      <c r="AB1672" s="77"/>
      <c r="AC1672" s="60"/>
      <c r="AD1672" s="60"/>
      <c r="AE1672" s="60"/>
      <c r="AF1672" s="61"/>
      <c r="AG1672" s="61"/>
      <c r="AH1672" s="61"/>
      <c r="AI1672" s="61"/>
      <c r="AJ1672" s="200"/>
      <c r="AK1672" s="201"/>
      <c r="AL1672" s="201"/>
      <c r="AM1672" s="201"/>
      <c r="AO1672" s="63"/>
      <c r="AP1672" s="63"/>
      <c r="AQ1672" s="63"/>
      <c r="AR1672" s="77"/>
      <c r="AS1672" s="60"/>
      <c r="AT1672" s="60"/>
      <c r="AU1672" s="60"/>
      <c r="AV1672" s="78"/>
      <c r="AW1672" s="79"/>
      <c r="AX1672" s="79"/>
      <c r="AY1672" s="79"/>
      <c r="AZ1672" s="64"/>
      <c r="BA1672" s="65"/>
      <c r="BB1672" s="65"/>
      <c r="BC1672" s="65"/>
      <c r="BD1672" s="66"/>
      <c r="BE1672" s="67"/>
      <c r="BF1672" s="67"/>
      <c r="BG1672" s="67"/>
      <c r="BH1672" s="73"/>
      <c r="BI1672" s="74"/>
      <c r="BJ1672" s="74"/>
      <c r="BK1672" s="74"/>
      <c r="BL1672" s="68"/>
      <c r="BM1672" s="68"/>
      <c r="BN1672" s="68"/>
      <c r="BO1672" s="68"/>
      <c r="BP1672" s="69"/>
      <c r="BQ1672" s="69"/>
      <c r="BR1672" s="69"/>
      <c r="BS1672" s="69"/>
      <c r="BT1672" s="75"/>
      <c r="BU1672" s="75"/>
      <c r="BV1672" s="75"/>
      <c r="BW1672" s="75"/>
      <c r="BX1672" s="219"/>
      <c r="BY1672" s="220"/>
      <c r="BZ1672" s="220"/>
      <c r="CA1672" s="235"/>
      <c r="CB1672" s="238"/>
      <c r="CC1672" s="238"/>
      <c r="CD1672" s="238"/>
      <c r="CE1672" s="266"/>
      <c r="CF1672" s="49"/>
    </row>
    <row r="1673" spans="1:84" s="62" customFormat="1">
      <c r="A1673" s="49"/>
      <c r="B1673" s="2"/>
      <c r="C1673" s="2"/>
      <c r="D1673" s="49"/>
      <c r="E1673" s="49"/>
      <c r="F1673" s="93"/>
      <c r="G1673" s="85"/>
      <c r="H1673" s="49"/>
      <c r="I1673" s="49"/>
      <c r="J1673" s="2"/>
      <c r="K1673" s="49"/>
      <c r="L1673" s="2"/>
      <c r="M1673" s="72"/>
      <c r="N1673" s="72"/>
      <c r="O1673" s="241"/>
      <c r="P1673" s="54"/>
      <c r="Q1673" s="55"/>
      <c r="R1673" s="55"/>
      <c r="S1673" s="55"/>
      <c r="T1673" s="56"/>
      <c r="U1673" s="57"/>
      <c r="V1673" s="57"/>
      <c r="W1673" s="57"/>
      <c r="X1673" s="58"/>
      <c r="Y1673" s="59"/>
      <c r="Z1673" s="59"/>
      <c r="AA1673" s="59"/>
      <c r="AB1673" s="77"/>
      <c r="AC1673" s="60"/>
      <c r="AD1673" s="60"/>
      <c r="AE1673" s="60"/>
      <c r="AF1673" s="61"/>
      <c r="AG1673" s="61"/>
      <c r="AH1673" s="61"/>
      <c r="AI1673" s="61"/>
      <c r="AJ1673" s="200"/>
      <c r="AK1673" s="201"/>
      <c r="AL1673" s="201"/>
      <c r="AM1673" s="201"/>
      <c r="AO1673" s="63"/>
      <c r="AP1673" s="63"/>
      <c r="AQ1673" s="63"/>
      <c r="AR1673" s="77"/>
      <c r="AS1673" s="60"/>
      <c r="AT1673" s="60"/>
      <c r="AU1673" s="60"/>
      <c r="AV1673" s="78"/>
      <c r="AW1673" s="79"/>
      <c r="AX1673" s="79"/>
      <c r="AY1673" s="79"/>
      <c r="AZ1673" s="64"/>
      <c r="BA1673" s="65"/>
      <c r="BB1673" s="65"/>
      <c r="BC1673" s="65"/>
      <c r="BD1673" s="66"/>
      <c r="BE1673" s="67"/>
      <c r="BF1673" s="67"/>
      <c r="BG1673" s="67"/>
      <c r="BH1673" s="73"/>
      <c r="BI1673" s="74"/>
      <c r="BJ1673" s="74"/>
      <c r="BK1673" s="74"/>
      <c r="BL1673" s="68"/>
      <c r="BM1673" s="68"/>
      <c r="BN1673" s="68"/>
      <c r="BO1673" s="68"/>
      <c r="BP1673" s="69"/>
      <c r="BQ1673" s="69"/>
      <c r="BR1673" s="69"/>
      <c r="BS1673" s="69"/>
      <c r="BT1673" s="75"/>
      <c r="BU1673" s="75"/>
      <c r="BV1673" s="75"/>
      <c r="BW1673" s="75"/>
      <c r="BX1673" s="219"/>
      <c r="BY1673" s="220"/>
      <c r="BZ1673" s="220"/>
      <c r="CA1673" s="235"/>
      <c r="CB1673" s="238"/>
      <c r="CC1673" s="238"/>
      <c r="CD1673" s="238"/>
      <c r="CE1673" s="266"/>
      <c r="CF1673" s="49"/>
    </row>
    <row r="1674" spans="1:84" s="62" customFormat="1">
      <c r="A1674" s="49"/>
      <c r="B1674" s="2"/>
      <c r="C1674" s="2"/>
      <c r="D1674" s="49"/>
      <c r="E1674" s="49"/>
      <c r="F1674" s="93"/>
      <c r="G1674" s="85"/>
      <c r="H1674" s="49"/>
      <c r="I1674" s="49"/>
      <c r="J1674" s="2"/>
      <c r="K1674" s="49"/>
      <c r="L1674" s="2"/>
      <c r="M1674" s="72"/>
      <c r="N1674" s="72"/>
      <c r="O1674" s="241"/>
      <c r="P1674" s="54"/>
      <c r="Q1674" s="55"/>
      <c r="R1674" s="55"/>
      <c r="S1674" s="55"/>
      <c r="T1674" s="56"/>
      <c r="U1674" s="57"/>
      <c r="V1674" s="57"/>
      <c r="W1674" s="57"/>
      <c r="X1674" s="58"/>
      <c r="Y1674" s="59"/>
      <c r="Z1674" s="59"/>
      <c r="AA1674" s="59"/>
      <c r="AB1674" s="77"/>
      <c r="AC1674" s="60"/>
      <c r="AD1674" s="60"/>
      <c r="AE1674" s="60"/>
      <c r="AF1674" s="61"/>
      <c r="AG1674" s="61"/>
      <c r="AH1674" s="61"/>
      <c r="AI1674" s="61"/>
      <c r="AJ1674" s="200"/>
      <c r="AK1674" s="201"/>
      <c r="AL1674" s="201"/>
      <c r="AM1674" s="201"/>
      <c r="AO1674" s="63"/>
      <c r="AP1674" s="63"/>
      <c r="AQ1674" s="63"/>
      <c r="AR1674" s="77"/>
      <c r="AS1674" s="60"/>
      <c r="AT1674" s="60"/>
      <c r="AU1674" s="60"/>
      <c r="AV1674" s="78"/>
      <c r="AW1674" s="79"/>
      <c r="AX1674" s="79"/>
      <c r="AY1674" s="79"/>
      <c r="AZ1674" s="64"/>
      <c r="BA1674" s="65"/>
      <c r="BB1674" s="65"/>
      <c r="BC1674" s="65"/>
      <c r="BD1674" s="66"/>
      <c r="BE1674" s="67"/>
      <c r="BF1674" s="67"/>
      <c r="BG1674" s="67"/>
      <c r="BH1674" s="73"/>
      <c r="BI1674" s="74"/>
      <c r="BJ1674" s="74"/>
      <c r="BK1674" s="74"/>
      <c r="BL1674" s="68"/>
      <c r="BM1674" s="68"/>
      <c r="BN1674" s="68"/>
      <c r="BO1674" s="68"/>
      <c r="BP1674" s="69"/>
      <c r="BQ1674" s="69"/>
      <c r="BR1674" s="69"/>
      <c r="BS1674" s="69"/>
      <c r="BT1674" s="75"/>
      <c r="BU1674" s="75"/>
      <c r="BV1674" s="75"/>
      <c r="BW1674" s="75"/>
      <c r="BX1674" s="219"/>
      <c r="BY1674" s="220"/>
      <c r="BZ1674" s="220"/>
      <c r="CA1674" s="235"/>
      <c r="CB1674" s="238"/>
      <c r="CC1674" s="238"/>
      <c r="CD1674" s="238"/>
      <c r="CE1674" s="266"/>
      <c r="CF1674" s="49"/>
    </row>
    <row r="1675" spans="1:84" s="62" customFormat="1">
      <c r="A1675" s="49"/>
      <c r="B1675" s="2"/>
      <c r="C1675" s="2"/>
      <c r="D1675" s="49"/>
      <c r="E1675" s="49"/>
      <c r="F1675" s="93"/>
      <c r="G1675" s="85"/>
      <c r="H1675" s="49"/>
      <c r="I1675" s="49"/>
      <c r="J1675" s="2"/>
      <c r="K1675" s="49"/>
      <c r="L1675" s="2"/>
      <c r="M1675" s="72"/>
      <c r="N1675" s="72"/>
      <c r="O1675" s="241"/>
      <c r="P1675" s="54"/>
      <c r="Q1675" s="55"/>
      <c r="R1675" s="55"/>
      <c r="S1675" s="55"/>
      <c r="T1675" s="56"/>
      <c r="U1675" s="57"/>
      <c r="V1675" s="57"/>
      <c r="W1675" s="57"/>
      <c r="X1675" s="58"/>
      <c r="Y1675" s="59"/>
      <c r="Z1675" s="59"/>
      <c r="AA1675" s="59"/>
      <c r="AB1675" s="77"/>
      <c r="AC1675" s="60"/>
      <c r="AD1675" s="60"/>
      <c r="AE1675" s="60"/>
      <c r="AF1675" s="61"/>
      <c r="AG1675" s="61"/>
      <c r="AH1675" s="61"/>
      <c r="AI1675" s="61"/>
      <c r="AJ1675" s="200"/>
      <c r="AK1675" s="201"/>
      <c r="AL1675" s="201"/>
      <c r="AM1675" s="201"/>
      <c r="AO1675" s="63"/>
      <c r="AP1675" s="63"/>
      <c r="AQ1675" s="63"/>
      <c r="AR1675" s="77"/>
      <c r="AS1675" s="60"/>
      <c r="AT1675" s="60"/>
      <c r="AU1675" s="60"/>
      <c r="AV1675" s="78"/>
      <c r="AW1675" s="79"/>
      <c r="AX1675" s="79"/>
      <c r="AY1675" s="79"/>
      <c r="AZ1675" s="64"/>
      <c r="BA1675" s="65"/>
      <c r="BB1675" s="65"/>
      <c r="BC1675" s="65"/>
      <c r="BD1675" s="66"/>
      <c r="BE1675" s="67"/>
      <c r="BF1675" s="67"/>
      <c r="BG1675" s="67"/>
      <c r="BH1675" s="73"/>
      <c r="BI1675" s="74"/>
      <c r="BJ1675" s="74"/>
      <c r="BK1675" s="74"/>
      <c r="BL1675" s="68"/>
      <c r="BM1675" s="68"/>
      <c r="BN1675" s="68"/>
      <c r="BO1675" s="68"/>
      <c r="BP1675" s="69"/>
      <c r="BQ1675" s="69"/>
      <c r="BR1675" s="69"/>
      <c r="BS1675" s="69"/>
      <c r="BT1675" s="75"/>
      <c r="BU1675" s="75"/>
      <c r="BV1675" s="75"/>
      <c r="BW1675" s="75"/>
      <c r="BX1675" s="219"/>
      <c r="BY1675" s="220"/>
      <c r="BZ1675" s="220"/>
      <c r="CA1675" s="235"/>
      <c r="CB1675" s="238"/>
      <c r="CC1675" s="238"/>
      <c r="CD1675" s="238"/>
      <c r="CE1675" s="266"/>
      <c r="CF1675" s="49"/>
    </row>
    <row r="1676" spans="1:84" s="62" customFormat="1">
      <c r="A1676" s="49"/>
      <c r="B1676" s="2"/>
      <c r="C1676" s="2"/>
      <c r="D1676" s="49"/>
      <c r="E1676" s="49"/>
      <c r="F1676" s="93"/>
      <c r="G1676" s="85"/>
      <c r="H1676" s="49"/>
      <c r="I1676" s="49"/>
      <c r="J1676" s="2"/>
      <c r="K1676" s="49"/>
      <c r="L1676" s="2"/>
      <c r="M1676" s="72"/>
      <c r="N1676" s="72"/>
      <c r="O1676" s="241"/>
      <c r="P1676" s="54"/>
      <c r="Q1676" s="55"/>
      <c r="R1676" s="55"/>
      <c r="S1676" s="55"/>
      <c r="T1676" s="56"/>
      <c r="U1676" s="57"/>
      <c r="V1676" s="57"/>
      <c r="W1676" s="57"/>
      <c r="X1676" s="58"/>
      <c r="Y1676" s="59"/>
      <c r="Z1676" s="59"/>
      <c r="AA1676" s="59"/>
      <c r="AB1676" s="77"/>
      <c r="AC1676" s="60"/>
      <c r="AD1676" s="60"/>
      <c r="AE1676" s="60"/>
      <c r="AF1676" s="61"/>
      <c r="AG1676" s="61"/>
      <c r="AH1676" s="61"/>
      <c r="AI1676" s="61"/>
      <c r="AJ1676" s="200"/>
      <c r="AK1676" s="201"/>
      <c r="AL1676" s="201"/>
      <c r="AM1676" s="201"/>
      <c r="AO1676" s="63"/>
      <c r="AP1676" s="63"/>
      <c r="AQ1676" s="63"/>
      <c r="AR1676" s="77"/>
      <c r="AS1676" s="60"/>
      <c r="AT1676" s="60"/>
      <c r="AU1676" s="60"/>
      <c r="AV1676" s="78"/>
      <c r="AW1676" s="79"/>
      <c r="AX1676" s="79"/>
      <c r="AY1676" s="79"/>
      <c r="AZ1676" s="64"/>
      <c r="BA1676" s="65"/>
      <c r="BB1676" s="65"/>
      <c r="BC1676" s="65"/>
      <c r="BD1676" s="66"/>
      <c r="BE1676" s="67"/>
      <c r="BF1676" s="67"/>
      <c r="BG1676" s="67"/>
      <c r="BH1676" s="73"/>
      <c r="BI1676" s="74"/>
      <c r="BJ1676" s="74"/>
      <c r="BK1676" s="74"/>
      <c r="BL1676" s="68"/>
      <c r="BM1676" s="68"/>
      <c r="BN1676" s="68"/>
      <c r="BO1676" s="68"/>
      <c r="BP1676" s="69"/>
      <c r="BQ1676" s="69"/>
      <c r="BR1676" s="69"/>
      <c r="BS1676" s="69"/>
      <c r="BT1676" s="75"/>
      <c r="BU1676" s="75"/>
      <c r="BV1676" s="75"/>
      <c r="BW1676" s="75"/>
      <c r="BX1676" s="219"/>
      <c r="BY1676" s="220"/>
      <c r="BZ1676" s="220"/>
      <c r="CA1676" s="235"/>
      <c r="CB1676" s="238"/>
      <c r="CC1676" s="238"/>
      <c r="CD1676" s="238"/>
      <c r="CE1676" s="266"/>
      <c r="CF1676" s="49"/>
    </row>
    <row r="1677" spans="1:84" s="62" customFormat="1">
      <c r="A1677" s="49"/>
      <c r="B1677" s="2"/>
      <c r="C1677" s="2"/>
      <c r="D1677" s="49"/>
      <c r="E1677" s="49"/>
      <c r="F1677" s="93"/>
      <c r="G1677" s="85"/>
      <c r="H1677" s="49"/>
      <c r="I1677" s="49"/>
      <c r="J1677" s="2"/>
      <c r="K1677" s="49"/>
      <c r="L1677" s="2"/>
      <c r="M1677" s="72"/>
      <c r="N1677" s="72"/>
      <c r="O1677" s="241"/>
      <c r="P1677" s="54"/>
      <c r="Q1677" s="55"/>
      <c r="R1677" s="55"/>
      <c r="S1677" s="55"/>
      <c r="T1677" s="56"/>
      <c r="U1677" s="57"/>
      <c r="V1677" s="57"/>
      <c r="W1677" s="57"/>
      <c r="X1677" s="58"/>
      <c r="Y1677" s="59"/>
      <c r="Z1677" s="59"/>
      <c r="AA1677" s="59"/>
      <c r="AB1677" s="77"/>
      <c r="AC1677" s="60"/>
      <c r="AD1677" s="60"/>
      <c r="AE1677" s="60"/>
      <c r="AF1677" s="61"/>
      <c r="AG1677" s="61"/>
      <c r="AH1677" s="61"/>
      <c r="AI1677" s="61"/>
      <c r="AJ1677" s="200"/>
      <c r="AK1677" s="201"/>
      <c r="AL1677" s="201"/>
      <c r="AM1677" s="201"/>
      <c r="AO1677" s="63"/>
      <c r="AP1677" s="63"/>
      <c r="AQ1677" s="63"/>
      <c r="AR1677" s="77"/>
      <c r="AS1677" s="60"/>
      <c r="AT1677" s="60"/>
      <c r="AU1677" s="60"/>
      <c r="AV1677" s="78"/>
      <c r="AW1677" s="79"/>
      <c r="AX1677" s="79"/>
      <c r="AY1677" s="79"/>
      <c r="AZ1677" s="64"/>
      <c r="BA1677" s="65"/>
      <c r="BB1677" s="65"/>
      <c r="BC1677" s="65"/>
      <c r="BD1677" s="66"/>
      <c r="BE1677" s="67"/>
      <c r="BF1677" s="67"/>
      <c r="BG1677" s="67"/>
      <c r="BH1677" s="73"/>
      <c r="BI1677" s="74"/>
      <c r="BJ1677" s="74"/>
      <c r="BK1677" s="74"/>
      <c r="BL1677" s="68"/>
      <c r="BM1677" s="68"/>
      <c r="BN1677" s="68"/>
      <c r="BO1677" s="68"/>
      <c r="BP1677" s="69"/>
      <c r="BQ1677" s="69"/>
      <c r="BR1677" s="69"/>
      <c r="BS1677" s="69"/>
      <c r="BT1677" s="75"/>
      <c r="BU1677" s="75"/>
      <c r="BV1677" s="75"/>
      <c r="BW1677" s="75"/>
      <c r="BX1677" s="219"/>
      <c r="BY1677" s="220"/>
      <c r="BZ1677" s="220"/>
      <c r="CA1677" s="235"/>
      <c r="CB1677" s="238"/>
      <c r="CC1677" s="238"/>
      <c r="CD1677" s="238"/>
      <c r="CE1677" s="266"/>
      <c r="CF1677" s="49"/>
    </row>
    <row r="1678" spans="1:84" s="62" customFormat="1">
      <c r="A1678" s="49"/>
      <c r="B1678" s="2"/>
      <c r="C1678" s="2"/>
      <c r="D1678" s="49"/>
      <c r="E1678" s="49"/>
      <c r="F1678" s="93"/>
      <c r="G1678" s="85"/>
      <c r="H1678" s="49"/>
      <c r="I1678" s="49"/>
      <c r="J1678" s="2"/>
      <c r="K1678" s="49"/>
      <c r="L1678" s="2"/>
      <c r="M1678" s="72"/>
      <c r="N1678" s="72"/>
      <c r="O1678" s="241"/>
      <c r="P1678" s="54"/>
      <c r="Q1678" s="55"/>
      <c r="R1678" s="55"/>
      <c r="S1678" s="55"/>
      <c r="T1678" s="56"/>
      <c r="U1678" s="57"/>
      <c r="V1678" s="57"/>
      <c r="W1678" s="57"/>
      <c r="X1678" s="58"/>
      <c r="Y1678" s="59"/>
      <c r="Z1678" s="59"/>
      <c r="AA1678" s="59"/>
      <c r="AB1678" s="77"/>
      <c r="AC1678" s="60"/>
      <c r="AD1678" s="60"/>
      <c r="AE1678" s="60"/>
      <c r="AF1678" s="61"/>
      <c r="AG1678" s="61"/>
      <c r="AH1678" s="61"/>
      <c r="AI1678" s="61"/>
      <c r="AJ1678" s="200"/>
      <c r="AK1678" s="201"/>
      <c r="AL1678" s="201"/>
      <c r="AM1678" s="201"/>
      <c r="AO1678" s="63"/>
      <c r="AP1678" s="63"/>
      <c r="AQ1678" s="63"/>
      <c r="AR1678" s="77"/>
      <c r="AS1678" s="60"/>
      <c r="AT1678" s="60"/>
      <c r="AU1678" s="60"/>
      <c r="AV1678" s="78"/>
      <c r="AW1678" s="79"/>
      <c r="AX1678" s="79"/>
      <c r="AY1678" s="79"/>
      <c r="AZ1678" s="64"/>
      <c r="BA1678" s="65"/>
      <c r="BB1678" s="65"/>
      <c r="BC1678" s="65"/>
      <c r="BD1678" s="66"/>
      <c r="BE1678" s="67"/>
      <c r="BF1678" s="67"/>
      <c r="BG1678" s="67"/>
      <c r="BH1678" s="73"/>
      <c r="BI1678" s="74"/>
      <c r="BJ1678" s="74"/>
      <c r="BK1678" s="74"/>
      <c r="BL1678" s="68"/>
      <c r="BM1678" s="68"/>
      <c r="BN1678" s="68"/>
      <c r="BO1678" s="68"/>
      <c r="BP1678" s="69"/>
      <c r="BQ1678" s="69"/>
      <c r="BR1678" s="69"/>
      <c r="BS1678" s="69"/>
      <c r="BT1678" s="75"/>
      <c r="BU1678" s="75"/>
      <c r="BV1678" s="75"/>
      <c r="BW1678" s="75"/>
      <c r="BX1678" s="219"/>
      <c r="BY1678" s="220"/>
      <c r="BZ1678" s="220"/>
      <c r="CA1678" s="235"/>
      <c r="CB1678" s="238"/>
      <c r="CC1678" s="238"/>
      <c r="CD1678" s="238"/>
      <c r="CE1678" s="266"/>
      <c r="CF1678" s="49"/>
    </row>
    <row r="1679" spans="1:84" s="62" customFormat="1">
      <c r="A1679" s="49"/>
      <c r="B1679" s="2"/>
      <c r="C1679" s="2"/>
      <c r="D1679" s="49"/>
      <c r="E1679" s="49"/>
      <c r="F1679" s="93"/>
      <c r="G1679" s="85"/>
      <c r="H1679" s="49"/>
      <c r="I1679" s="49"/>
      <c r="J1679" s="2"/>
      <c r="K1679" s="49"/>
      <c r="L1679" s="2"/>
      <c r="M1679" s="72"/>
      <c r="N1679" s="72"/>
      <c r="O1679" s="241"/>
      <c r="P1679" s="54"/>
      <c r="Q1679" s="55"/>
      <c r="R1679" s="55"/>
      <c r="S1679" s="55"/>
      <c r="T1679" s="56"/>
      <c r="U1679" s="57"/>
      <c r="V1679" s="57"/>
      <c r="W1679" s="57"/>
      <c r="X1679" s="58"/>
      <c r="Y1679" s="59"/>
      <c r="Z1679" s="59"/>
      <c r="AA1679" s="59"/>
      <c r="AB1679" s="77"/>
      <c r="AC1679" s="60"/>
      <c r="AD1679" s="60"/>
      <c r="AE1679" s="60"/>
      <c r="AF1679" s="61"/>
      <c r="AG1679" s="61"/>
      <c r="AH1679" s="61"/>
      <c r="AI1679" s="61"/>
      <c r="AJ1679" s="200"/>
      <c r="AK1679" s="201"/>
      <c r="AL1679" s="201"/>
      <c r="AM1679" s="201"/>
      <c r="AO1679" s="63"/>
      <c r="AP1679" s="63"/>
      <c r="AQ1679" s="63"/>
      <c r="AR1679" s="77"/>
      <c r="AS1679" s="60"/>
      <c r="AT1679" s="60"/>
      <c r="AU1679" s="60"/>
      <c r="AV1679" s="78"/>
      <c r="AW1679" s="79"/>
      <c r="AX1679" s="79"/>
      <c r="AY1679" s="79"/>
      <c r="AZ1679" s="64"/>
      <c r="BA1679" s="65"/>
      <c r="BB1679" s="65"/>
      <c r="BC1679" s="65"/>
      <c r="BD1679" s="66"/>
      <c r="BE1679" s="67"/>
      <c r="BF1679" s="67"/>
      <c r="BG1679" s="67"/>
      <c r="BH1679" s="73"/>
      <c r="BI1679" s="74"/>
      <c r="BJ1679" s="74"/>
      <c r="BK1679" s="74"/>
      <c r="BL1679" s="68"/>
      <c r="BM1679" s="68"/>
      <c r="BN1679" s="68"/>
      <c r="BO1679" s="68"/>
      <c r="BP1679" s="69"/>
      <c r="BQ1679" s="69"/>
      <c r="BR1679" s="69"/>
      <c r="BS1679" s="69"/>
      <c r="BT1679" s="75"/>
      <c r="BU1679" s="75"/>
      <c r="BV1679" s="75"/>
      <c r="BW1679" s="75"/>
      <c r="BX1679" s="219"/>
      <c r="BY1679" s="220"/>
      <c r="BZ1679" s="220"/>
      <c r="CA1679" s="235"/>
      <c r="CB1679" s="238"/>
      <c r="CC1679" s="238"/>
      <c r="CD1679" s="238"/>
      <c r="CE1679" s="266"/>
      <c r="CF1679" s="49"/>
    </row>
    <row r="1680" spans="1:84" s="62" customFormat="1">
      <c r="A1680" s="49"/>
      <c r="B1680" s="2"/>
      <c r="C1680" s="2"/>
      <c r="D1680" s="49"/>
      <c r="E1680" s="49"/>
      <c r="F1680" s="93"/>
      <c r="G1680" s="85"/>
      <c r="H1680" s="49"/>
      <c r="I1680" s="49"/>
      <c r="J1680" s="2"/>
      <c r="K1680" s="49"/>
      <c r="L1680" s="2"/>
      <c r="M1680" s="72"/>
      <c r="N1680" s="72"/>
      <c r="O1680" s="241"/>
      <c r="P1680" s="54"/>
      <c r="Q1680" s="55"/>
      <c r="R1680" s="55"/>
      <c r="S1680" s="55"/>
      <c r="T1680" s="56"/>
      <c r="U1680" s="57"/>
      <c r="V1680" s="57"/>
      <c r="W1680" s="57"/>
      <c r="X1680" s="58"/>
      <c r="Y1680" s="59"/>
      <c r="Z1680" s="59"/>
      <c r="AA1680" s="59"/>
      <c r="AB1680" s="77"/>
      <c r="AC1680" s="60"/>
      <c r="AD1680" s="60"/>
      <c r="AE1680" s="60"/>
      <c r="AF1680" s="61"/>
      <c r="AG1680" s="61"/>
      <c r="AH1680" s="61"/>
      <c r="AI1680" s="61"/>
      <c r="AJ1680" s="200"/>
      <c r="AK1680" s="201"/>
      <c r="AL1680" s="201"/>
      <c r="AM1680" s="201"/>
      <c r="AO1680" s="63"/>
      <c r="AP1680" s="63"/>
      <c r="AQ1680" s="63"/>
      <c r="AR1680" s="77"/>
      <c r="AS1680" s="60"/>
      <c r="AT1680" s="60"/>
      <c r="AU1680" s="60"/>
      <c r="AV1680" s="78"/>
      <c r="AW1680" s="79"/>
      <c r="AX1680" s="79"/>
      <c r="AY1680" s="79"/>
      <c r="AZ1680" s="64"/>
      <c r="BA1680" s="65"/>
      <c r="BB1680" s="65"/>
      <c r="BC1680" s="65"/>
      <c r="BD1680" s="66"/>
      <c r="BE1680" s="67"/>
      <c r="BF1680" s="67"/>
      <c r="BG1680" s="67"/>
      <c r="BH1680" s="73"/>
      <c r="BI1680" s="74"/>
      <c r="BJ1680" s="74"/>
      <c r="BK1680" s="74"/>
      <c r="BL1680" s="68"/>
      <c r="BM1680" s="68"/>
      <c r="BN1680" s="68"/>
      <c r="BO1680" s="68"/>
      <c r="BP1680" s="69"/>
      <c r="BQ1680" s="69"/>
      <c r="BR1680" s="69"/>
      <c r="BS1680" s="69"/>
      <c r="BT1680" s="75"/>
      <c r="BU1680" s="75"/>
      <c r="BV1680" s="75"/>
      <c r="BW1680" s="75"/>
      <c r="BX1680" s="219"/>
      <c r="BY1680" s="220"/>
      <c r="BZ1680" s="220"/>
      <c r="CA1680" s="235"/>
      <c r="CB1680" s="238"/>
      <c r="CC1680" s="238"/>
      <c r="CD1680" s="238"/>
      <c r="CE1680" s="266"/>
      <c r="CF1680" s="49"/>
    </row>
    <row r="1681" spans="1:84" s="62" customFormat="1">
      <c r="A1681" s="49"/>
      <c r="B1681" s="2"/>
      <c r="C1681" s="2"/>
      <c r="D1681" s="49"/>
      <c r="E1681" s="49"/>
      <c r="F1681" s="93"/>
      <c r="G1681" s="85"/>
      <c r="H1681" s="49"/>
      <c r="I1681" s="49"/>
      <c r="J1681" s="2"/>
      <c r="K1681" s="49"/>
      <c r="L1681" s="2"/>
      <c r="M1681" s="72"/>
      <c r="N1681" s="72"/>
      <c r="O1681" s="241"/>
      <c r="P1681" s="54"/>
      <c r="Q1681" s="55"/>
      <c r="R1681" s="55"/>
      <c r="S1681" s="55"/>
      <c r="T1681" s="56"/>
      <c r="U1681" s="57"/>
      <c r="V1681" s="57"/>
      <c r="W1681" s="57"/>
      <c r="X1681" s="58"/>
      <c r="Y1681" s="59"/>
      <c r="Z1681" s="59"/>
      <c r="AA1681" s="59"/>
      <c r="AB1681" s="77"/>
      <c r="AC1681" s="60"/>
      <c r="AD1681" s="60"/>
      <c r="AE1681" s="60"/>
      <c r="AF1681" s="61"/>
      <c r="AG1681" s="61"/>
      <c r="AH1681" s="61"/>
      <c r="AI1681" s="61"/>
      <c r="AJ1681" s="200"/>
      <c r="AK1681" s="201"/>
      <c r="AL1681" s="201"/>
      <c r="AM1681" s="201"/>
      <c r="AO1681" s="63"/>
      <c r="AP1681" s="63"/>
      <c r="AQ1681" s="63"/>
      <c r="AR1681" s="77"/>
      <c r="AS1681" s="60"/>
      <c r="AT1681" s="60"/>
      <c r="AU1681" s="60"/>
      <c r="AV1681" s="78"/>
      <c r="AW1681" s="79"/>
      <c r="AX1681" s="79"/>
      <c r="AY1681" s="79"/>
      <c r="AZ1681" s="64"/>
      <c r="BA1681" s="65"/>
      <c r="BB1681" s="65"/>
      <c r="BC1681" s="65"/>
      <c r="BD1681" s="66"/>
      <c r="BE1681" s="67"/>
      <c r="BF1681" s="67"/>
      <c r="BG1681" s="67"/>
      <c r="BH1681" s="73"/>
      <c r="BI1681" s="74"/>
      <c r="BJ1681" s="74"/>
      <c r="BK1681" s="74"/>
      <c r="BL1681" s="68"/>
      <c r="BM1681" s="68"/>
      <c r="BN1681" s="68"/>
      <c r="BO1681" s="68"/>
      <c r="BP1681" s="69"/>
      <c r="BQ1681" s="69"/>
      <c r="BR1681" s="69"/>
      <c r="BS1681" s="69"/>
      <c r="BT1681" s="75"/>
      <c r="BU1681" s="75"/>
      <c r="BV1681" s="75"/>
      <c r="BW1681" s="75"/>
      <c r="BX1681" s="219"/>
      <c r="BY1681" s="220"/>
      <c r="BZ1681" s="220"/>
      <c r="CA1681" s="235"/>
      <c r="CB1681" s="238"/>
      <c r="CC1681" s="238"/>
      <c r="CD1681" s="238"/>
      <c r="CE1681" s="266"/>
      <c r="CF1681" s="49"/>
    </row>
    <row r="1682" spans="1:84" s="62" customFormat="1">
      <c r="A1682" s="49"/>
      <c r="B1682" s="2"/>
      <c r="C1682" s="2"/>
      <c r="D1682" s="49"/>
      <c r="E1682" s="49"/>
      <c r="F1682" s="93"/>
      <c r="G1682" s="85"/>
      <c r="H1682" s="49"/>
      <c r="I1682" s="49"/>
      <c r="J1682" s="2"/>
      <c r="K1682" s="49"/>
      <c r="L1682" s="2"/>
      <c r="M1682" s="72"/>
      <c r="N1682" s="72"/>
      <c r="O1682" s="241"/>
      <c r="P1682" s="54"/>
      <c r="Q1682" s="55"/>
      <c r="R1682" s="55"/>
      <c r="S1682" s="55"/>
      <c r="T1682" s="56"/>
      <c r="U1682" s="57"/>
      <c r="V1682" s="57"/>
      <c r="W1682" s="57"/>
      <c r="X1682" s="58"/>
      <c r="Y1682" s="59"/>
      <c r="Z1682" s="59"/>
      <c r="AA1682" s="59"/>
      <c r="AB1682" s="77"/>
      <c r="AC1682" s="60"/>
      <c r="AD1682" s="60"/>
      <c r="AE1682" s="60"/>
      <c r="AF1682" s="61"/>
      <c r="AG1682" s="61"/>
      <c r="AH1682" s="61"/>
      <c r="AI1682" s="61"/>
      <c r="AJ1682" s="200"/>
      <c r="AK1682" s="201"/>
      <c r="AL1682" s="201"/>
      <c r="AM1682" s="201"/>
      <c r="AO1682" s="63"/>
      <c r="AP1682" s="63"/>
      <c r="AQ1682" s="63"/>
      <c r="AR1682" s="77"/>
      <c r="AS1682" s="60"/>
      <c r="AT1682" s="60"/>
      <c r="AU1682" s="60"/>
      <c r="AV1682" s="78"/>
      <c r="AW1682" s="79"/>
      <c r="AX1682" s="79"/>
      <c r="AY1682" s="79"/>
      <c r="AZ1682" s="64"/>
      <c r="BA1682" s="65"/>
      <c r="BB1682" s="65"/>
      <c r="BC1682" s="65"/>
      <c r="BD1682" s="66"/>
      <c r="BE1682" s="67"/>
      <c r="BF1682" s="67"/>
      <c r="BG1682" s="67"/>
      <c r="BH1682" s="73"/>
      <c r="BI1682" s="74"/>
      <c r="BJ1682" s="74"/>
      <c r="BK1682" s="74"/>
      <c r="BL1682" s="68"/>
      <c r="BM1682" s="68"/>
      <c r="BN1682" s="68"/>
      <c r="BO1682" s="68"/>
      <c r="BP1682" s="69"/>
      <c r="BQ1682" s="69"/>
      <c r="BR1682" s="69"/>
      <c r="BS1682" s="69"/>
      <c r="BT1682" s="75"/>
      <c r="BU1682" s="75"/>
      <c r="BV1682" s="75"/>
      <c r="BW1682" s="75"/>
      <c r="BX1682" s="219"/>
      <c r="BY1682" s="220"/>
      <c r="BZ1682" s="220"/>
      <c r="CA1682" s="235"/>
      <c r="CB1682" s="238"/>
      <c r="CC1682" s="238"/>
      <c r="CD1682" s="238"/>
      <c r="CE1682" s="266"/>
      <c r="CF1682" s="49"/>
    </row>
    <row r="1683" spans="1:84" s="62" customFormat="1">
      <c r="A1683" s="49"/>
      <c r="B1683" s="2"/>
      <c r="C1683" s="2"/>
      <c r="D1683" s="49"/>
      <c r="E1683" s="49"/>
      <c r="F1683" s="93"/>
      <c r="G1683" s="85"/>
      <c r="H1683" s="49"/>
      <c r="I1683" s="49"/>
      <c r="J1683" s="2"/>
      <c r="K1683" s="49"/>
      <c r="L1683" s="2"/>
      <c r="M1683" s="72"/>
      <c r="N1683" s="72"/>
      <c r="O1683" s="241"/>
      <c r="P1683" s="54"/>
      <c r="Q1683" s="55"/>
      <c r="R1683" s="55"/>
      <c r="S1683" s="55"/>
      <c r="T1683" s="56"/>
      <c r="U1683" s="57"/>
      <c r="V1683" s="57"/>
      <c r="W1683" s="57"/>
      <c r="X1683" s="58"/>
      <c r="Y1683" s="59"/>
      <c r="Z1683" s="59"/>
      <c r="AA1683" s="59"/>
      <c r="AB1683" s="77"/>
      <c r="AC1683" s="60"/>
      <c r="AD1683" s="60"/>
      <c r="AE1683" s="60"/>
      <c r="AF1683" s="61"/>
      <c r="AG1683" s="61"/>
      <c r="AH1683" s="61"/>
      <c r="AI1683" s="61"/>
      <c r="AJ1683" s="200"/>
      <c r="AK1683" s="201"/>
      <c r="AL1683" s="201"/>
      <c r="AM1683" s="201"/>
      <c r="AO1683" s="63"/>
      <c r="AP1683" s="63"/>
      <c r="AQ1683" s="63"/>
      <c r="AR1683" s="77"/>
      <c r="AS1683" s="60"/>
      <c r="AT1683" s="60"/>
      <c r="AU1683" s="60"/>
      <c r="AV1683" s="78"/>
      <c r="AW1683" s="79"/>
      <c r="AX1683" s="79"/>
      <c r="AY1683" s="79"/>
      <c r="AZ1683" s="64"/>
      <c r="BA1683" s="65"/>
      <c r="BB1683" s="65"/>
      <c r="BC1683" s="65"/>
      <c r="BD1683" s="66"/>
      <c r="BE1683" s="67"/>
      <c r="BF1683" s="67"/>
      <c r="BG1683" s="67"/>
      <c r="BH1683" s="73"/>
      <c r="BI1683" s="74"/>
      <c r="BJ1683" s="74"/>
      <c r="BK1683" s="74"/>
      <c r="BL1683" s="68"/>
      <c r="BM1683" s="68"/>
      <c r="BN1683" s="68"/>
      <c r="BO1683" s="68"/>
      <c r="BP1683" s="69"/>
      <c r="BQ1683" s="69"/>
      <c r="BR1683" s="69"/>
      <c r="BS1683" s="69"/>
      <c r="BT1683" s="75"/>
      <c r="BU1683" s="75"/>
      <c r="BV1683" s="75"/>
      <c r="BW1683" s="75"/>
      <c r="BX1683" s="219"/>
      <c r="BY1683" s="220"/>
      <c r="BZ1683" s="220"/>
      <c r="CA1683" s="235"/>
      <c r="CB1683" s="238"/>
      <c r="CC1683" s="238"/>
      <c r="CD1683" s="238"/>
      <c r="CE1683" s="266"/>
      <c r="CF1683" s="49"/>
    </row>
    <row r="1684" spans="1:84" s="62" customFormat="1">
      <c r="A1684" s="49"/>
      <c r="B1684" s="2"/>
      <c r="C1684" s="2"/>
      <c r="D1684" s="49"/>
      <c r="E1684" s="49"/>
      <c r="F1684" s="93"/>
      <c r="G1684" s="85"/>
      <c r="H1684" s="49"/>
      <c r="I1684" s="49"/>
      <c r="J1684" s="2"/>
      <c r="K1684" s="49"/>
      <c r="L1684" s="2"/>
      <c r="M1684" s="72"/>
      <c r="N1684" s="72"/>
      <c r="O1684" s="241"/>
      <c r="P1684" s="54"/>
      <c r="Q1684" s="55"/>
      <c r="R1684" s="55"/>
      <c r="S1684" s="55"/>
      <c r="T1684" s="56"/>
      <c r="U1684" s="57"/>
      <c r="V1684" s="57"/>
      <c r="W1684" s="57"/>
      <c r="X1684" s="58"/>
      <c r="Y1684" s="59"/>
      <c r="Z1684" s="59"/>
      <c r="AA1684" s="59"/>
      <c r="AB1684" s="77"/>
      <c r="AC1684" s="60"/>
      <c r="AD1684" s="60"/>
      <c r="AE1684" s="60"/>
      <c r="AF1684" s="61"/>
      <c r="AG1684" s="61"/>
      <c r="AH1684" s="61"/>
      <c r="AI1684" s="61"/>
      <c r="AJ1684" s="200"/>
      <c r="AK1684" s="201"/>
      <c r="AL1684" s="201"/>
      <c r="AM1684" s="201"/>
      <c r="AO1684" s="63"/>
      <c r="AP1684" s="63"/>
      <c r="AQ1684" s="63"/>
      <c r="AR1684" s="77"/>
      <c r="AS1684" s="60"/>
      <c r="AT1684" s="60"/>
      <c r="AU1684" s="60"/>
      <c r="AV1684" s="78"/>
      <c r="AW1684" s="79"/>
      <c r="AX1684" s="79"/>
      <c r="AY1684" s="79"/>
      <c r="AZ1684" s="64"/>
      <c r="BA1684" s="65"/>
      <c r="BB1684" s="65"/>
      <c r="BC1684" s="65"/>
      <c r="BD1684" s="66"/>
      <c r="BE1684" s="67"/>
      <c r="BF1684" s="67"/>
      <c r="BG1684" s="67"/>
      <c r="BH1684" s="73"/>
      <c r="BI1684" s="74"/>
      <c r="BJ1684" s="74"/>
      <c r="BK1684" s="74"/>
      <c r="BL1684" s="68"/>
      <c r="BM1684" s="68"/>
      <c r="BN1684" s="68"/>
      <c r="BO1684" s="68"/>
      <c r="BP1684" s="69"/>
      <c r="BQ1684" s="69"/>
      <c r="BR1684" s="69"/>
      <c r="BS1684" s="69"/>
      <c r="BT1684" s="75"/>
      <c r="BU1684" s="75"/>
      <c r="BV1684" s="75"/>
      <c r="BW1684" s="75"/>
      <c r="BX1684" s="219"/>
      <c r="BY1684" s="220"/>
      <c r="BZ1684" s="220"/>
      <c r="CA1684" s="235"/>
      <c r="CB1684" s="238"/>
      <c r="CC1684" s="238"/>
      <c r="CD1684" s="238"/>
      <c r="CE1684" s="266"/>
      <c r="CF1684" s="49"/>
    </row>
    <row r="1685" spans="1:84" s="62" customFormat="1">
      <c r="A1685" s="49"/>
      <c r="B1685" s="2"/>
      <c r="C1685" s="2"/>
      <c r="D1685" s="49"/>
      <c r="E1685" s="49"/>
      <c r="F1685" s="93"/>
      <c r="G1685" s="85"/>
      <c r="H1685" s="49"/>
      <c r="I1685" s="49"/>
      <c r="J1685" s="2"/>
      <c r="K1685" s="49"/>
      <c r="L1685" s="2"/>
      <c r="M1685" s="72"/>
      <c r="N1685" s="72"/>
      <c r="O1685" s="241"/>
      <c r="P1685" s="54"/>
      <c r="Q1685" s="55"/>
      <c r="R1685" s="55"/>
      <c r="S1685" s="55"/>
      <c r="T1685" s="56"/>
      <c r="U1685" s="57"/>
      <c r="V1685" s="57"/>
      <c r="W1685" s="57"/>
      <c r="X1685" s="58"/>
      <c r="Y1685" s="59"/>
      <c r="Z1685" s="59"/>
      <c r="AA1685" s="59"/>
      <c r="AB1685" s="77"/>
      <c r="AC1685" s="60"/>
      <c r="AD1685" s="60"/>
      <c r="AE1685" s="60"/>
      <c r="AF1685" s="61"/>
      <c r="AG1685" s="61"/>
      <c r="AH1685" s="61"/>
      <c r="AI1685" s="61"/>
      <c r="AJ1685" s="200"/>
      <c r="AK1685" s="201"/>
      <c r="AL1685" s="201"/>
      <c r="AM1685" s="201"/>
      <c r="AO1685" s="63"/>
      <c r="AP1685" s="63"/>
      <c r="AQ1685" s="63"/>
      <c r="AR1685" s="77"/>
      <c r="AS1685" s="60"/>
      <c r="AT1685" s="60"/>
      <c r="AU1685" s="60"/>
      <c r="AV1685" s="78"/>
      <c r="AW1685" s="79"/>
      <c r="AX1685" s="79"/>
      <c r="AY1685" s="79"/>
      <c r="AZ1685" s="64"/>
      <c r="BA1685" s="65"/>
      <c r="BB1685" s="65"/>
      <c r="BC1685" s="65"/>
      <c r="BD1685" s="66"/>
      <c r="BE1685" s="67"/>
      <c r="BF1685" s="67"/>
      <c r="BG1685" s="67"/>
      <c r="BH1685" s="73"/>
      <c r="BI1685" s="74"/>
      <c r="BJ1685" s="74"/>
      <c r="BK1685" s="74"/>
      <c r="BL1685" s="68"/>
      <c r="BM1685" s="68"/>
      <c r="BN1685" s="68"/>
      <c r="BO1685" s="68"/>
      <c r="BP1685" s="69"/>
      <c r="BQ1685" s="69"/>
      <c r="BR1685" s="69"/>
      <c r="BS1685" s="69"/>
      <c r="BT1685" s="75"/>
      <c r="BU1685" s="75"/>
      <c r="BV1685" s="75"/>
      <c r="BW1685" s="75"/>
      <c r="BX1685" s="219"/>
      <c r="BY1685" s="220"/>
      <c r="BZ1685" s="220"/>
      <c r="CA1685" s="235"/>
      <c r="CB1685" s="238"/>
      <c r="CC1685" s="238"/>
      <c r="CD1685" s="238"/>
      <c r="CE1685" s="266"/>
      <c r="CF1685" s="49"/>
    </row>
    <row r="1686" spans="1:84" s="62" customFormat="1">
      <c r="A1686" s="49"/>
      <c r="B1686" s="2"/>
      <c r="C1686" s="2"/>
      <c r="D1686" s="49"/>
      <c r="E1686" s="49"/>
      <c r="F1686" s="93"/>
      <c r="G1686" s="85"/>
      <c r="H1686" s="49"/>
      <c r="I1686" s="49"/>
      <c r="J1686" s="2"/>
      <c r="K1686" s="49"/>
      <c r="L1686" s="2"/>
      <c r="M1686" s="72"/>
      <c r="N1686" s="72"/>
      <c r="O1686" s="241"/>
      <c r="P1686" s="54"/>
      <c r="Q1686" s="55"/>
      <c r="R1686" s="55"/>
      <c r="S1686" s="55"/>
      <c r="T1686" s="56"/>
      <c r="U1686" s="57"/>
      <c r="V1686" s="57"/>
      <c r="W1686" s="57"/>
      <c r="X1686" s="58"/>
      <c r="Y1686" s="59"/>
      <c r="Z1686" s="59"/>
      <c r="AA1686" s="59"/>
      <c r="AB1686" s="77"/>
      <c r="AC1686" s="60"/>
      <c r="AD1686" s="60"/>
      <c r="AE1686" s="60"/>
      <c r="AF1686" s="61"/>
      <c r="AG1686" s="61"/>
      <c r="AH1686" s="61"/>
      <c r="AI1686" s="61"/>
      <c r="AJ1686" s="200"/>
      <c r="AK1686" s="201"/>
      <c r="AL1686" s="201"/>
      <c r="AM1686" s="201"/>
      <c r="AO1686" s="63"/>
      <c r="AP1686" s="63"/>
      <c r="AQ1686" s="63"/>
      <c r="AR1686" s="77"/>
      <c r="AS1686" s="60"/>
      <c r="AT1686" s="60"/>
      <c r="AU1686" s="60"/>
      <c r="AV1686" s="78"/>
      <c r="AW1686" s="79"/>
      <c r="AX1686" s="79"/>
      <c r="AY1686" s="79"/>
      <c r="AZ1686" s="64"/>
      <c r="BA1686" s="65"/>
      <c r="BB1686" s="65"/>
      <c r="BC1686" s="65"/>
      <c r="BD1686" s="66"/>
      <c r="BE1686" s="67"/>
      <c r="BF1686" s="67"/>
      <c r="BG1686" s="67"/>
      <c r="BH1686" s="73"/>
      <c r="BI1686" s="74"/>
      <c r="BJ1686" s="74"/>
      <c r="BK1686" s="74"/>
      <c r="BL1686" s="68"/>
      <c r="BM1686" s="68"/>
      <c r="BN1686" s="68"/>
      <c r="BO1686" s="68"/>
      <c r="BP1686" s="69"/>
      <c r="BQ1686" s="69"/>
      <c r="BR1686" s="69"/>
      <c r="BS1686" s="69"/>
      <c r="BT1686" s="75"/>
      <c r="BU1686" s="75"/>
      <c r="BV1686" s="75"/>
      <c r="BW1686" s="75"/>
      <c r="BX1686" s="219"/>
      <c r="BY1686" s="220"/>
      <c r="BZ1686" s="220"/>
      <c r="CA1686" s="235"/>
      <c r="CB1686" s="238"/>
      <c r="CC1686" s="238"/>
      <c r="CD1686" s="238"/>
      <c r="CE1686" s="266"/>
      <c r="CF1686" s="49"/>
    </row>
    <row r="1687" spans="1:84" s="62" customFormat="1">
      <c r="A1687" s="49"/>
      <c r="B1687" s="2"/>
      <c r="C1687" s="2"/>
      <c r="D1687" s="49"/>
      <c r="E1687" s="49"/>
      <c r="F1687" s="93"/>
      <c r="G1687" s="85"/>
      <c r="H1687" s="49"/>
      <c r="I1687" s="49"/>
      <c r="J1687" s="2"/>
      <c r="K1687" s="49"/>
      <c r="L1687" s="2"/>
      <c r="M1687" s="72"/>
      <c r="N1687" s="72"/>
      <c r="O1687" s="241"/>
      <c r="P1687" s="54"/>
      <c r="Q1687" s="55"/>
      <c r="R1687" s="55"/>
      <c r="S1687" s="55"/>
      <c r="T1687" s="56"/>
      <c r="U1687" s="57"/>
      <c r="V1687" s="57"/>
      <c r="W1687" s="57"/>
      <c r="X1687" s="58"/>
      <c r="Y1687" s="59"/>
      <c r="Z1687" s="59"/>
      <c r="AA1687" s="59"/>
      <c r="AB1687" s="77"/>
      <c r="AC1687" s="60"/>
      <c r="AD1687" s="60"/>
      <c r="AE1687" s="60"/>
      <c r="AF1687" s="61"/>
      <c r="AG1687" s="61"/>
      <c r="AH1687" s="61"/>
      <c r="AI1687" s="61"/>
      <c r="AJ1687" s="200"/>
      <c r="AK1687" s="201"/>
      <c r="AL1687" s="201"/>
      <c r="AM1687" s="201"/>
      <c r="AO1687" s="63"/>
      <c r="AP1687" s="63"/>
      <c r="AQ1687" s="63"/>
      <c r="AR1687" s="77"/>
      <c r="AS1687" s="60"/>
      <c r="AT1687" s="60"/>
      <c r="AU1687" s="60"/>
      <c r="AV1687" s="78"/>
      <c r="AW1687" s="79"/>
      <c r="AX1687" s="79"/>
      <c r="AY1687" s="79"/>
      <c r="AZ1687" s="64"/>
      <c r="BA1687" s="65"/>
      <c r="BB1687" s="65"/>
      <c r="BC1687" s="65"/>
      <c r="BD1687" s="66"/>
      <c r="BE1687" s="67"/>
      <c r="BF1687" s="67"/>
      <c r="BG1687" s="67"/>
      <c r="BH1687" s="73"/>
      <c r="BI1687" s="74"/>
      <c r="BJ1687" s="74"/>
      <c r="BK1687" s="74"/>
      <c r="BL1687" s="68"/>
      <c r="BM1687" s="68"/>
      <c r="BN1687" s="68"/>
      <c r="BO1687" s="68"/>
      <c r="BP1687" s="69"/>
      <c r="BQ1687" s="69"/>
      <c r="BR1687" s="69"/>
      <c r="BS1687" s="69"/>
      <c r="BT1687" s="75"/>
      <c r="BU1687" s="75"/>
      <c r="BV1687" s="75"/>
      <c r="BW1687" s="75"/>
      <c r="BX1687" s="219"/>
      <c r="BY1687" s="220"/>
      <c r="BZ1687" s="220"/>
      <c r="CA1687" s="235"/>
      <c r="CB1687" s="238"/>
      <c r="CC1687" s="238"/>
      <c r="CD1687" s="238"/>
      <c r="CE1687" s="266"/>
      <c r="CF1687" s="49"/>
    </row>
    <row r="1688" spans="1:84" s="62" customFormat="1">
      <c r="A1688" s="49"/>
      <c r="B1688" s="2"/>
      <c r="C1688" s="2"/>
      <c r="D1688" s="49"/>
      <c r="E1688" s="49"/>
      <c r="F1688" s="93"/>
      <c r="G1688" s="85"/>
      <c r="H1688" s="49"/>
      <c r="I1688" s="49"/>
      <c r="J1688" s="2"/>
      <c r="K1688" s="49"/>
      <c r="L1688" s="2"/>
      <c r="M1688" s="72"/>
      <c r="N1688" s="72"/>
      <c r="O1688" s="241"/>
      <c r="P1688" s="54"/>
      <c r="Q1688" s="55"/>
      <c r="R1688" s="55"/>
      <c r="S1688" s="55"/>
      <c r="T1688" s="56"/>
      <c r="U1688" s="57"/>
      <c r="V1688" s="57"/>
      <c r="W1688" s="57"/>
      <c r="X1688" s="58"/>
      <c r="Y1688" s="59"/>
      <c r="Z1688" s="59"/>
      <c r="AA1688" s="59"/>
      <c r="AB1688" s="77"/>
      <c r="AC1688" s="60"/>
      <c r="AD1688" s="60"/>
      <c r="AE1688" s="60"/>
      <c r="AF1688" s="61"/>
      <c r="AG1688" s="61"/>
      <c r="AH1688" s="61"/>
      <c r="AI1688" s="61"/>
      <c r="AJ1688" s="200"/>
      <c r="AK1688" s="201"/>
      <c r="AL1688" s="201"/>
      <c r="AM1688" s="201"/>
      <c r="AO1688" s="63"/>
      <c r="AP1688" s="63"/>
      <c r="AQ1688" s="63"/>
      <c r="AR1688" s="77"/>
      <c r="AS1688" s="60"/>
      <c r="AT1688" s="60"/>
      <c r="AU1688" s="60"/>
      <c r="AV1688" s="78"/>
      <c r="AW1688" s="79"/>
      <c r="AX1688" s="79"/>
      <c r="AY1688" s="79"/>
      <c r="AZ1688" s="64"/>
      <c r="BA1688" s="65"/>
      <c r="BB1688" s="65"/>
      <c r="BC1688" s="65"/>
      <c r="BD1688" s="66"/>
      <c r="BE1688" s="67"/>
      <c r="BF1688" s="67"/>
      <c r="BG1688" s="67"/>
      <c r="BH1688" s="73"/>
      <c r="BI1688" s="74"/>
      <c r="BJ1688" s="74"/>
      <c r="BK1688" s="74"/>
      <c r="BL1688" s="68"/>
      <c r="BM1688" s="68"/>
      <c r="BN1688" s="68"/>
      <c r="BO1688" s="68"/>
      <c r="BP1688" s="69"/>
      <c r="BQ1688" s="69"/>
      <c r="BR1688" s="69"/>
      <c r="BS1688" s="69"/>
      <c r="BT1688" s="75"/>
      <c r="BU1688" s="75"/>
      <c r="BV1688" s="75"/>
      <c r="BW1688" s="75"/>
      <c r="BX1688" s="219"/>
      <c r="BY1688" s="220"/>
      <c r="BZ1688" s="220"/>
      <c r="CA1688" s="235"/>
      <c r="CB1688" s="238"/>
      <c r="CC1688" s="238"/>
      <c r="CD1688" s="238"/>
      <c r="CE1688" s="266"/>
      <c r="CF1688" s="49"/>
    </row>
    <row r="1689" spans="1:84" s="62" customFormat="1">
      <c r="A1689" s="49"/>
      <c r="B1689" s="2"/>
      <c r="C1689" s="2"/>
      <c r="D1689" s="49"/>
      <c r="E1689" s="49"/>
      <c r="F1689" s="93"/>
      <c r="G1689" s="85"/>
      <c r="H1689" s="49"/>
      <c r="I1689" s="49"/>
      <c r="J1689" s="2"/>
      <c r="K1689" s="49"/>
      <c r="L1689" s="2"/>
      <c r="M1689" s="72"/>
      <c r="N1689" s="72"/>
      <c r="O1689" s="241"/>
      <c r="P1689" s="54"/>
      <c r="Q1689" s="55"/>
      <c r="R1689" s="55"/>
      <c r="S1689" s="55"/>
      <c r="T1689" s="56"/>
      <c r="U1689" s="57"/>
      <c r="V1689" s="57"/>
      <c r="W1689" s="57"/>
      <c r="X1689" s="58"/>
      <c r="Y1689" s="59"/>
      <c r="Z1689" s="59"/>
      <c r="AA1689" s="59"/>
      <c r="AB1689" s="77"/>
      <c r="AC1689" s="60"/>
      <c r="AD1689" s="60"/>
      <c r="AE1689" s="60"/>
      <c r="AF1689" s="61"/>
      <c r="AG1689" s="61"/>
      <c r="AH1689" s="61"/>
      <c r="AI1689" s="61"/>
      <c r="AJ1689" s="200"/>
      <c r="AK1689" s="201"/>
      <c r="AL1689" s="201"/>
      <c r="AM1689" s="201"/>
      <c r="AO1689" s="63"/>
      <c r="AP1689" s="63"/>
      <c r="AQ1689" s="63"/>
      <c r="AR1689" s="77"/>
      <c r="AS1689" s="60"/>
      <c r="AT1689" s="60"/>
      <c r="AU1689" s="60"/>
      <c r="AV1689" s="78"/>
      <c r="AW1689" s="79"/>
      <c r="AX1689" s="79"/>
      <c r="AY1689" s="79"/>
      <c r="AZ1689" s="64"/>
      <c r="BA1689" s="65"/>
      <c r="BB1689" s="65"/>
      <c r="BC1689" s="65"/>
      <c r="BD1689" s="66"/>
      <c r="BE1689" s="67"/>
      <c r="BF1689" s="67"/>
      <c r="BG1689" s="67"/>
      <c r="BH1689" s="73"/>
      <c r="BI1689" s="74"/>
      <c r="BJ1689" s="74"/>
      <c r="BK1689" s="74"/>
      <c r="BL1689" s="68"/>
      <c r="BM1689" s="68"/>
      <c r="BN1689" s="68"/>
      <c r="BO1689" s="68"/>
      <c r="BP1689" s="69"/>
      <c r="BQ1689" s="69"/>
      <c r="BR1689" s="69"/>
      <c r="BS1689" s="69"/>
      <c r="BT1689" s="75"/>
      <c r="BU1689" s="75"/>
      <c r="BV1689" s="75"/>
      <c r="BW1689" s="75"/>
      <c r="BX1689" s="219"/>
      <c r="BY1689" s="220"/>
      <c r="BZ1689" s="220"/>
      <c r="CA1689" s="235"/>
      <c r="CB1689" s="238"/>
      <c r="CC1689" s="238"/>
      <c r="CD1689" s="238"/>
      <c r="CE1689" s="266"/>
      <c r="CF1689" s="49"/>
    </row>
    <row r="1690" spans="1:84" s="62" customFormat="1">
      <c r="A1690" s="49"/>
      <c r="B1690" s="2"/>
      <c r="C1690" s="2"/>
      <c r="D1690" s="49"/>
      <c r="E1690" s="49"/>
      <c r="F1690" s="93"/>
      <c r="G1690" s="85"/>
      <c r="H1690" s="49"/>
      <c r="I1690" s="49"/>
      <c r="J1690" s="2"/>
      <c r="K1690" s="49"/>
      <c r="L1690" s="2"/>
      <c r="M1690" s="72"/>
      <c r="N1690" s="72"/>
      <c r="O1690" s="241"/>
      <c r="P1690" s="54"/>
      <c r="Q1690" s="55"/>
      <c r="R1690" s="55"/>
      <c r="S1690" s="55"/>
      <c r="T1690" s="56"/>
      <c r="U1690" s="57"/>
      <c r="V1690" s="57"/>
      <c r="W1690" s="57"/>
      <c r="X1690" s="58"/>
      <c r="Y1690" s="59"/>
      <c r="Z1690" s="59"/>
      <c r="AA1690" s="59"/>
      <c r="AB1690" s="77"/>
      <c r="AC1690" s="60"/>
      <c r="AD1690" s="60"/>
      <c r="AE1690" s="60"/>
      <c r="AF1690" s="61"/>
      <c r="AG1690" s="61"/>
      <c r="AH1690" s="61"/>
      <c r="AI1690" s="61"/>
      <c r="AJ1690" s="200"/>
      <c r="AK1690" s="201"/>
      <c r="AL1690" s="201"/>
      <c r="AM1690" s="201"/>
      <c r="AO1690" s="63"/>
      <c r="AP1690" s="63"/>
      <c r="AQ1690" s="63"/>
      <c r="AR1690" s="77"/>
      <c r="AS1690" s="60"/>
      <c r="AT1690" s="60"/>
      <c r="AU1690" s="60"/>
      <c r="AV1690" s="78"/>
      <c r="AW1690" s="79"/>
      <c r="AX1690" s="79"/>
      <c r="AY1690" s="79"/>
      <c r="AZ1690" s="64"/>
      <c r="BA1690" s="65"/>
      <c r="BB1690" s="65"/>
      <c r="BC1690" s="65"/>
      <c r="BD1690" s="66"/>
      <c r="BE1690" s="67"/>
      <c r="BF1690" s="67"/>
      <c r="BG1690" s="67"/>
      <c r="BH1690" s="73"/>
      <c r="BI1690" s="74"/>
      <c r="BJ1690" s="74"/>
      <c r="BK1690" s="74"/>
      <c r="BL1690" s="68"/>
      <c r="BM1690" s="68"/>
      <c r="BN1690" s="68"/>
      <c r="BO1690" s="68"/>
      <c r="BP1690" s="69"/>
      <c r="BQ1690" s="69"/>
      <c r="BR1690" s="69"/>
      <c r="BS1690" s="69"/>
      <c r="BT1690" s="75"/>
      <c r="BU1690" s="75"/>
      <c r="BV1690" s="75"/>
      <c r="BW1690" s="75"/>
      <c r="BX1690" s="219"/>
      <c r="BY1690" s="220"/>
      <c r="BZ1690" s="220"/>
      <c r="CA1690" s="235"/>
      <c r="CB1690" s="238"/>
      <c r="CC1690" s="238"/>
      <c r="CD1690" s="238"/>
      <c r="CE1690" s="266"/>
      <c r="CF1690" s="49"/>
    </row>
    <row r="1691" spans="1:84" s="62" customFormat="1">
      <c r="A1691" s="49"/>
      <c r="B1691" s="2"/>
      <c r="C1691" s="2"/>
      <c r="D1691" s="49"/>
      <c r="E1691" s="49"/>
      <c r="F1691" s="93"/>
      <c r="G1691" s="85"/>
      <c r="H1691" s="49"/>
      <c r="I1691" s="49"/>
      <c r="J1691" s="2"/>
      <c r="K1691" s="49"/>
      <c r="L1691" s="2"/>
      <c r="M1691" s="72"/>
      <c r="N1691" s="72"/>
      <c r="O1691" s="241"/>
      <c r="P1691" s="54"/>
      <c r="Q1691" s="55"/>
      <c r="R1691" s="55"/>
      <c r="S1691" s="55"/>
      <c r="T1691" s="56"/>
      <c r="U1691" s="57"/>
      <c r="V1691" s="57"/>
      <c r="W1691" s="57"/>
      <c r="X1691" s="58"/>
      <c r="Y1691" s="59"/>
      <c r="Z1691" s="59"/>
      <c r="AA1691" s="59"/>
      <c r="AB1691" s="77"/>
      <c r="AC1691" s="60"/>
      <c r="AD1691" s="60"/>
      <c r="AE1691" s="60"/>
      <c r="AF1691" s="61"/>
      <c r="AG1691" s="61"/>
      <c r="AH1691" s="61"/>
      <c r="AI1691" s="61"/>
      <c r="AJ1691" s="200"/>
      <c r="AK1691" s="201"/>
      <c r="AL1691" s="201"/>
      <c r="AM1691" s="201"/>
      <c r="AO1691" s="63"/>
      <c r="AP1691" s="63"/>
      <c r="AQ1691" s="63"/>
      <c r="AR1691" s="77"/>
      <c r="AS1691" s="60"/>
      <c r="AT1691" s="60"/>
      <c r="AU1691" s="60"/>
      <c r="AV1691" s="78"/>
      <c r="AW1691" s="79"/>
      <c r="AX1691" s="79"/>
      <c r="AY1691" s="79"/>
      <c r="AZ1691" s="64"/>
      <c r="BA1691" s="65"/>
      <c r="BB1691" s="65"/>
      <c r="BC1691" s="65"/>
      <c r="BD1691" s="66"/>
      <c r="BE1691" s="67"/>
      <c r="BF1691" s="67"/>
      <c r="BG1691" s="67"/>
      <c r="BH1691" s="73"/>
      <c r="BI1691" s="74"/>
      <c r="BJ1691" s="74"/>
      <c r="BK1691" s="74"/>
      <c r="BL1691" s="68"/>
      <c r="BM1691" s="68"/>
      <c r="BN1691" s="68"/>
      <c r="BO1691" s="68"/>
      <c r="BP1691" s="69"/>
      <c r="BQ1691" s="69"/>
      <c r="BR1691" s="69"/>
      <c r="BS1691" s="69"/>
      <c r="BT1691" s="75"/>
      <c r="BU1691" s="75"/>
      <c r="BV1691" s="75"/>
      <c r="BW1691" s="75"/>
      <c r="BX1691" s="219"/>
      <c r="BY1691" s="220"/>
      <c r="BZ1691" s="220"/>
      <c r="CA1691" s="235"/>
      <c r="CB1691" s="238"/>
      <c r="CC1691" s="238"/>
      <c r="CD1691" s="238"/>
      <c r="CE1691" s="266"/>
      <c r="CF1691" s="49"/>
    </row>
    <row r="1692" spans="1:84" s="62" customFormat="1">
      <c r="A1692" s="49"/>
      <c r="B1692" s="2"/>
      <c r="C1692" s="2"/>
      <c r="D1692" s="49"/>
      <c r="E1692" s="49"/>
      <c r="F1692" s="93"/>
      <c r="G1692" s="85"/>
      <c r="H1692" s="49"/>
      <c r="I1692" s="49"/>
      <c r="J1692" s="2"/>
      <c r="K1692" s="49"/>
      <c r="L1692" s="2"/>
      <c r="M1692" s="72"/>
      <c r="N1692" s="72"/>
      <c r="O1692" s="241"/>
      <c r="P1692" s="54"/>
      <c r="Q1692" s="55"/>
      <c r="R1692" s="55"/>
      <c r="S1692" s="55"/>
      <c r="T1692" s="56"/>
      <c r="U1692" s="57"/>
      <c r="V1692" s="57"/>
      <c r="W1692" s="57"/>
      <c r="X1692" s="58"/>
      <c r="Y1692" s="59"/>
      <c r="Z1692" s="59"/>
      <c r="AA1692" s="59"/>
      <c r="AB1692" s="77"/>
      <c r="AC1692" s="60"/>
      <c r="AD1692" s="60"/>
      <c r="AE1692" s="60"/>
      <c r="AF1692" s="61"/>
      <c r="AG1692" s="61"/>
      <c r="AH1692" s="61"/>
      <c r="AI1692" s="61"/>
      <c r="AJ1692" s="200"/>
      <c r="AK1692" s="201"/>
      <c r="AL1692" s="201"/>
      <c r="AM1692" s="201"/>
      <c r="AO1692" s="63"/>
      <c r="AP1692" s="63"/>
      <c r="AQ1692" s="63"/>
      <c r="AR1692" s="77"/>
      <c r="AS1692" s="60"/>
      <c r="AT1692" s="60"/>
      <c r="AU1692" s="60"/>
      <c r="AV1692" s="78"/>
      <c r="AW1692" s="79"/>
      <c r="AX1692" s="79"/>
      <c r="AY1692" s="79"/>
      <c r="AZ1692" s="64"/>
      <c r="BA1692" s="65"/>
      <c r="BB1692" s="65"/>
      <c r="BC1692" s="65"/>
      <c r="BD1692" s="66"/>
      <c r="BE1692" s="67"/>
      <c r="BF1692" s="67"/>
      <c r="BG1692" s="67"/>
      <c r="BH1692" s="73"/>
      <c r="BI1692" s="74"/>
      <c r="BJ1692" s="74"/>
      <c r="BK1692" s="74"/>
      <c r="BL1692" s="68"/>
      <c r="BM1692" s="68"/>
      <c r="BN1692" s="68"/>
      <c r="BO1692" s="68"/>
      <c r="BP1692" s="69"/>
      <c r="BQ1692" s="69"/>
      <c r="BR1692" s="69"/>
      <c r="BS1692" s="69"/>
      <c r="BT1692" s="75"/>
      <c r="BU1692" s="75"/>
      <c r="BV1692" s="75"/>
      <c r="BW1692" s="75"/>
      <c r="BX1692" s="219"/>
      <c r="BY1692" s="220"/>
      <c r="BZ1692" s="220"/>
      <c r="CA1692" s="235"/>
      <c r="CB1692" s="238"/>
      <c r="CC1692" s="238"/>
      <c r="CD1692" s="238"/>
      <c r="CE1692" s="266"/>
      <c r="CF1692" s="49"/>
    </row>
    <row r="1693" spans="1:84" s="62" customFormat="1">
      <c r="A1693" s="49"/>
      <c r="B1693" s="2"/>
      <c r="C1693" s="2"/>
      <c r="D1693" s="49"/>
      <c r="E1693" s="49"/>
      <c r="F1693" s="93"/>
      <c r="G1693" s="85"/>
      <c r="H1693" s="49"/>
      <c r="I1693" s="49"/>
      <c r="J1693" s="2"/>
      <c r="K1693" s="49"/>
      <c r="L1693" s="2"/>
      <c r="M1693" s="72"/>
      <c r="N1693" s="72"/>
      <c r="O1693" s="241"/>
      <c r="P1693" s="54"/>
      <c r="Q1693" s="55"/>
      <c r="R1693" s="55"/>
      <c r="S1693" s="55"/>
      <c r="T1693" s="56"/>
      <c r="U1693" s="57"/>
      <c r="V1693" s="57"/>
      <c r="W1693" s="57"/>
      <c r="X1693" s="58"/>
      <c r="Y1693" s="59"/>
      <c r="Z1693" s="59"/>
      <c r="AA1693" s="59"/>
      <c r="AB1693" s="77"/>
      <c r="AC1693" s="60"/>
      <c r="AD1693" s="60"/>
      <c r="AE1693" s="60"/>
      <c r="AF1693" s="61"/>
      <c r="AG1693" s="61"/>
      <c r="AH1693" s="61"/>
      <c r="AI1693" s="61"/>
      <c r="AJ1693" s="200"/>
      <c r="AK1693" s="201"/>
      <c r="AL1693" s="201"/>
      <c r="AM1693" s="201"/>
      <c r="AO1693" s="63"/>
      <c r="AP1693" s="63"/>
      <c r="AQ1693" s="63"/>
      <c r="AR1693" s="77"/>
      <c r="AS1693" s="60"/>
      <c r="AT1693" s="60"/>
      <c r="AU1693" s="60"/>
      <c r="AV1693" s="78"/>
      <c r="AW1693" s="79"/>
      <c r="AX1693" s="79"/>
      <c r="AY1693" s="79"/>
      <c r="AZ1693" s="64"/>
      <c r="BA1693" s="65"/>
      <c r="BB1693" s="65"/>
      <c r="BC1693" s="65"/>
      <c r="BD1693" s="66"/>
      <c r="BE1693" s="67"/>
      <c r="BF1693" s="67"/>
      <c r="BG1693" s="67"/>
      <c r="BH1693" s="73"/>
      <c r="BI1693" s="74"/>
      <c r="BJ1693" s="74"/>
      <c r="BK1693" s="74"/>
      <c r="BL1693" s="68"/>
      <c r="BM1693" s="68"/>
      <c r="BN1693" s="68"/>
      <c r="BO1693" s="68"/>
      <c r="BP1693" s="69"/>
      <c r="BQ1693" s="69"/>
      <c r="BR1693" s="69"/>
      <c r="BS1693" s="69"/>
      <c r="BT1693" s="75"/>
      <c r="BU1693" s="75"/>
      <c r="BV1693" s="75"/>
      <c r="BW1693" s="75"/>
      <c r="BX1693" s="219"/>
      <c r="BY1693" s="220"/>
      <c r="BZ1693" s="220"/>
      <c r="CA1693" s="235"/>
      <c r="CB1693" s="238"/>
      <c r="CC1693" s="238"/>
      <c r="CD1693" s="238"/>
      <c r="CE1693" s="266"/>
      <c r="CF1693" s="49"/>
    </row>
    <row r="1694" spans="1:84" s="62" customFormat="1">
      <c r="A1694" s="49"/>
      <c r="B1694" s="2"/>
      <c r="C1694" s="2"/>
      <c r="D1694" s="49"/>
      <c r="E1694" s="49"/>
      <c r="F1694" s="93"/>
      <c r="G1694" s="85"/>
      <c r="H1694" s="49"/>
      <c r="I1694" s="49"/>
      <c r="J1694" s="2"/>
      <c r="K1694" s="49"/>
      <c r="L1694" s="2"/>
      <c r="M1694" s="72"/>
      <c r="N1694" s="72"/>
      <c r="O1694" s="241"/>
      <c r="P1694" s="54"/>
      <c r="Q1694" s="55"/>
      <c r="R1694" s="55"/>
      <c r="S1694" s="55"/>
      <c r="T1694" s="56"/>
      <c r="U1694" s="57"/>
      <c r="V1694" s="57"/>
      <c r="W1694" s="57"/>
      <c r="X1694" s="58"/>
      <c r="Y1694" s="59"/>
      <c r="Z1694" s="59"/>
      <c r="AA1694" s="59"/>
      <c r="AB1694" s="77"/>
      <c r="AC1694" s="60"/>
      <c r="AD1694" s="60"/>
      <c r="AE1694" s="60"/>
      <c r="AF1694" s="61"/>
      <c r="AG1694" s="61"/>
      <c r="AH1694" s="61"/>
      <c r="AI1694" s="61"/>
      <c r="AJ1694" s="200"/>
      <c r="AK1694" s="201"/>
      <c r="AL1694" s="201"/>
      <c r="AM1694" s="201"/>
      <c r="AO1694" s="63"/>
      <c r="AP1694" s="63"/>
      <c r="AQ1694" s="63"/>
      <c r="AR1694" s="77"/>
      <c r="AS1694" s="60"/>
      <c r="AT1694" s="60"/>
      <c r="AU1694" s="60"/>
      <c r="AV1694" s="78"/>
      <c r="AW1694" s="79"/>
      <c r="AX1694" s="79"/>
      <c r="AY1694" s="79"/>
      <c r="AZ1694" s="64"/>
      <c r="BA1694" s="65"/>
      <c r="BB1694" s="65"/>
      <c r="BC1694" s="65"/>
      <c r="BD1694" s="66"/>
      <c r="BE1694" s="67"/>
      <c r="BF1694" s="67"/>
      <c r="BG1694" s="67"/>
      <c r="BH1694" s="73"/>
      <c r="BI1694" s="74"/>
      <c r="BJ1694" s="74"/>
      <c r="BK1694" s="74"/>
      <c r="BL1694" s="68"/>
      <c r="BM1694" s="68"/>
      <c r="BN1694" s="68"/>
      <c r="BO1694" s="68"/>
      <c r="BP1694" s="69"/>
      <c r="BQ1694" s="69"/>
      <c r="BR1694" s="69"/>
      <c r="BS1694" s="69"/>
      <c r="BT1694" s="75"/>
      <c r="BU1694" s="75"/>
      <c r="BV1694" s="75"/>
      <c r="BW1694" s="75"/>
      <c r="BX1694" s="219"/>
      <c r="BY1694" s="220"/>
      <c r="BZ1694" s="220"/>
      <c r="CA1694" s="235"/>
      <c r="CB1694" s="238"/>
      <c r="CC1694" s="238"/>
      <c r="CD1694" s="238"/>
      <c r="CE1694" s="266"/>
      <c r="CF1694" s="49"/>
    </row>
    <row r="1695" spans="1:84" s="62" customFormat="1">
      <c r="A1695" s="49"/>
      <c r="B1695" s="2"/>
      <c r="C1695" s="2"/>
      <c r="D1695" s="49"/>
      <c r="E1695" s="49"/>
      <c r="F1695" s="93"/>
      <c r="G1695" s="85"/>
      <c r="H1695" s="49"/>
      <c r="I1695" s="49"/>
      <c r="J1695" s="2"/>
      <c r="K1695" s="49"/>
      <c r="L1695" s="2"/>
      <c r="M1695" s="72"/>
      <c r="N1695" s="72"/>
      <c r="O1695" s="241"/>
      <c r="P1695" s="54"/>
      <c r="Q1695" s="55"/>
      <c r="R1695" s="55"/>
      <c r="S1695" s="55"/>
      <c r="T1695" s="56"/>
      <c r="U1695" s="57"/>
      <c r="V1695" s="57"/>
      <c r="W1695" s="57"/>
      <c r="X1695" s="58"/>
      <c r="Y1695" s="59"/>
      <c r="Z1695" s="59"/>
      <c r="AA1695" s="59"/>
      <c r="AB1695" s="77"/>
      <c r="AC1695" s="60"/>
      <c r="AD1695" s="60"/>
      <c r="AE1695" s="60"/>
      <c r="AF1695" s="61"/>
      <c r="AG1695" s="61"/>
      <c r="AH1695" s="61"/>
      <c r="AI1695" s="61"/>
      <c r="AJ1695" s="200"/>
      <c r="AK1695" s="201"/>
      <c r="AL1695" s="201"/>
      <c r="AM1695" s="201"/>
      <c r="AO1695" s="63"/>
      <c r="AP1695" s="63"/>
      <c r="AQ1695" s="63"/>
      <c r="AR1695" s="77"/>
      <c r="AS1695" s="60"/>
      <c r="AT1695" s="60"/>
      <c r="AU1695" s="60"/>
      <c r="AV1695" s="78"/>
      <c r="AW1695" s="79"/>
      <c r="AX1695" s="79"/>
      <c r="AY1695" s="79"/>
      <c r="AZ1695" s="64"/>
      <c r="BA1695" s="65"/>
      <c r="BB1695" s="65"/>
      <c r="BC1695" s="65"/>
      <c r="BD1695" s="66"/>
      <c r="BE1695" s="67"/>
      <c r="BF1695" s="67"/>
      <c r="BG1695" s="67"/>
      <c r="BH1695" s="73"/>
      <c r="BI1695" s="74"/>
      <c r="BJ1695" s="74"/>
      <c r="BK1695" s="74"/>
      <c r="BL1695" s="68"/>
      <c r="BM1695" s="68"/>
      <c r="BN1695" s="68"/>
      <c r="BO1695" s="68"/>
      <c r="BP1695" s="69"/>
      <c r="BQ1695" s="69"/>
      <c r="BR1695" s="69"/>
      <c r="BS1695" s="69"/>
      <c r="BT1695" s="75"/>
      <c r="BU1695" s="75"/>
      <c r="BV1695" s="75"/>
      <c r="BW1695" s="75"/>
      <c r="BX1695" s="219"/>
      <c r="BY1695" s="220"/>
      <c r="BZ1695" s="220"/>
      <c r="CA1695" s="235"/>
      <c r="CB1695" s="238"/>
      <c r="CC1695" s="238"/>
      <c r="CD1695" s="238"/>
      <c r="CE1695" s="266"/>
      <c r="CF1695" s="49"/>
    </row>
    <row r="1696" spans="1:84" s="62" customFormat="1">
      <c r="A1696" s="49"/>
      <c r="B1696" s="2"/>
      <c r="C1696" s="2"/>
      <c r="D1696" s="49"/>
      <c r="E1696" s="49"/>
      <c r="F1696" s="93"/>
      <c r="G1696" s="85"/>
      <c r="H1696" s="49"/>
      <c r="I1696" s="49"/>
      <c r="J1696" s="2"/>
      <c r="K1696" s="49"/>
      <c r="L1696" s="2"/>
      <c r="M1696" s="72"/>
      <c r="N1696" s="72"/>
      <c r="O1696" s="241"/>
      <c r="P1696" s="54"/>
      <c r="Q1696" s="55"/>
      <c r="R1696" s="55"/>
      <c r="S1696" s="55"/>
      <c r="T1696" s="56"/>
      <c r="U1696" s="57"/>
      <c r="V1696" s="57"/>
      <c r="W1696" s="57"/>
      <c r="X1696" s="58"/>
      <c r="Y1696" s="59"/>
      <c r="Z1696" s="59"/>
      <c r="AA1696" s="59"/>
      <c r="AB1696" s="77"/>
      <c r="AC1696" s="60"/>
      <c r="AD1696" s="60"/>
      <c r="AE1696" s="60"/>
      <c r="AF1696" s="61"/>
      <c r="AG1696" s="61"/>
      <c r="AH1696" s="61"/>
      <c r="AI1696" s="61"/>
      <c r="AJ1696" s="200"/>
      <c r="AK1696" s="201"/>
      <c r="AL1696" s="201"/>
      <c r="AM1696" s="201"/>
      <c r="AO1696" s="63"/>
      <c r="AP1696" s="63"/>
      <c r="AQ1696" s="63"/>
      <c r="AR1696" s="77"/>
      <c r="AS1696" s="60"/>
      <c r="AT1696" s="60"/>
      <c r="AU1696" s="60"/>
      <c r="AV1696" s="78"/>
      <c r="AW1696" s="79"/>
      <c r="AX1696" s="79"/>
      <c r="AY1696" s="79"/>
      <c r="AZ1696" s="64"/>
      <c r="BA1696" s="65"/>
      <c r="BB1696" s="65"/>
      <c r="BC1696" s="65"/>
      <c r="BD1696" s="66"/>
      <c r="BE1696" s="67"/>
      <c r="BF1696" s="67"/>
      <c r="BG1696" s="67"/>
      <c r="BH1696" s="73"/>
      <c r="BI1696" s="74"/>
      <c r="BJ1696" s="74"/>
      <c r="BK1696" s="74"/>
      <c r="BL1696" s="68"/>
      <c r="BM1696" s="68"/>
      <c r="BN1696" s="68"/>
      <c r="BO1696" s="68"/>
      <c r="BP1696" s="69"/>
      <c r="BQ1696" s="69"/>
      <c r="BR1696" s="69"/>
      <c r="BS1696" s="69"/>
      <c r="BT1696" s="75"/>
      <c r="BU1696" s="75"/>
      <c r="BV1696" s="75"/>
      <c r="BW1696" s="75"/>
      <c r="BX1696" s="219"/>
      <c r="BY1696" s="220"/>
      <c r="BZ1696" s="220"/>
      <c r="CA1696" s="235"/>
      <c r="CB1696" s="238"/>
      <c r="CC1696" s="238"/>
      <c r="CD1696" s="238"/>
      <c r="CE1696" s="266"/>
      <c r="CF1696" s="49"/>
    </row>
    <row r="1697" spans="1:84" s="62" customFormat="1">
      <c r="A1697" s="49"/>
      <c r="B1697" s="2"/>
      <c r="C1697" s="2"/>
      <c r="D1697" s="49"/>
      <c r="E1697" s="49"/>
      <c r="F1697" s="93"/>
      <c r="G1697" s="85"/>
      <c r="H1697" s="49"/>
      <c r="I1697" s="49"/>
      <c r="J1697" s="2"/>
      <c r="K1697" s="49"/>
      <c r="L1697" s="2"/>
      <c r="M1697" s="72"/>
      <c r="N1697" s="72"/>
      <c r="O1697" s="241"/>
      <c r="P1697" s="54"/>
      <c r="Q1697" s="55"/>
      <c r="R1697" s="55"/>
      <c r="S1697" s="55"/>
      <c r="T1697" s="56"/>
      <c r="U1697" s="57"/>
      <c r="V1697" s="57"/>
      <c r="W1697" s="57"/>
      <c r="X1697" s="58"/>
      <c r="Y1697" s="59"/>
      <c r="Z1697" s="59"/>
      <c r="AA1697" s="59"/>
      <c r="AB1697" s="77"/>
      <c r="AC1697" s="60"/>
      <c r="AD1697" s="60"/>
      <c r="AE1697" s="60"/>
      <c r="AF1697" s="61"/>
      <c r="AG1697" s="61"/>
      <c r="AH1697" s="61"/>
      <c r="AI1697" s="61"/>
      <c r="AJ1697" s="200"/>
      <c r="AK1697" s="201"/>
      <c r="AL1697" s="201"/>
      <c r="AM1697" s="201"/>
      <c r="AO1697" s="63"/>
      <c r="AP1697" s="63"/>
      <c r="AQ1697" s="63"/>
      <c r="AR1697" s="77"/>
      <c r="AS1697" s="60"/>
      <c r="AT1697" s="60"/>
      <c r="AU1697" s="60"/>
      <c r="AV1697" s="78"/>
      <c r="AW1697" s="79"/>
      <c r="AX1697" s="79"/>
      <c r="AY1697" s="79"/>
      <c r="AZ1697" s="64"/>
      <c r="BA1697" s="65"/>
      <c r="BB1697" s="65"/>
      <c r="BC1697" s="65"/>
      <c r="BD1697" s="66"/>
      <c r="BE1697" s="67"/>
      <c r="BF1697" s="67"/>
      <c r="BG1697" s="67"/>
      <c r="BH1697" s="73"/>
      <c r="BI1697" s="74"/>
      <c r="BJ1697" s="74"/>
      <c r="BK1697" s="74"/>
      <c r="BL1697" s="68"/>
      <c r="BM1697" s="68"/>
      <c r="BN1697" s="68"/>
      <c r="BO1697" s="68"/>
      <c r="BP1697" s="69"/>
      <c r="BQ1697" s="69"/>
      <c r="BR1697" s="69"/>
      <c r="BS1697" s="69"/>
      <c r="BT1697" s="75"/>
      <c r="BU1697" s="75"/>
      <c r="BV1697" s="75"/>
      <c r="BW1697" s="75"/>
      <c r="BX1697" s="219"/>
      <c r="BY1697" s="220"/>
      <c r="BZ1697" s="220"/>
      <c r="CA1697" s="235"/>
      <c r="CB1697" s="238"/>
      <c r="CC1697" s="238"/>
      <c r="CD1697" s="238"/>
      <c r="CE1697" s="266"/>
      <c r="CF1697" s="49"/>
    </row>
    <row r="1698" spans="1:84" s="62" customFormat="1">
      <c r="A1698" s="49"/>
      <c r="B1698" s="2"/>
      <c r="C1698" s="2"/>
      <c r="D1698" s="49"/>
      <c r="E1698" s="49"/>
      <c r="F1698" s="93"/>
      <c r="G1698" s="85"/>
      <c r="H1698" s="49"/>
      <c r="I1698" s="49"/>
      <c r="J1698" s="2"/>
      <c r="K1698" s="49"/>
      <c r="L1698" s="2"/>
      <c r="M1698" s="72"/>
      <c r="N1698" s="72"/>
      <c r="O1698" s="241"/>
      <c r="P1698" s="54"/>
      <c r="Q1698" s="55"/>
      <c r="R1698" s="55"/>
      <c r="S1698" s="55"/>
      <c r="T1698" s="56"/>
      <c r="U1698" s="57"/>
      <c r="V1698" s="57"/>
      <c r="W1698" s="57"/>
      <c r="X1698" s="58"/>
      <c r="Y1698" s="59"/>
      <c r="Z1698" s="59"/>
      <c r="AA1698" s="59"/>
      <c r="AB1698" s="77"/>
      <c r="AC1698" s="60"/>
      <c r="AD1698" s="60"/>
      <c r="AE1698" s="60"/>
      <c r="AF1698" s="61"/>
      <c r="AG1698" s="61"/>
      <c r="AH1698" s="61"/>
      <c r="AI1698" s="61"/>
      <c r="AJ1698" s="200"/>
      <c r="AK1698" s="201"/>
      <c r="AL1698" s="201"/>
      <c r="AM1698" s="201"/>
      <c r="AO1698" s="63"/>
      <c r="AP1698" s="63"/>
      <c r="AQ1698" s="63"/>
      <c r="AR1698" s="77"/>
      <c r="AS1698" s="60"/>
      <c r="AT1698" s="60"/>
      <c r="AU1698" s="60"/>
      <c r="AV1698" s="78"/>
      <c r="AW1698" s="79"/>
      <c r="AX1698" s="79"/>
      <c r="AY1698" s="79"/>
      <c r="AZ1698" s="64"/>
      <c r="BA1698" s="65"/>
      <c r="BB1698" s="65"/>
      <c r="BC1698" s="65"/>
      <c r="BD1698" s="66"/>
      <c r="BE1698" s="67"/>
      <c r="BF1698" s="67"/>
      <c r="BG1698" s="67"/>
      <c r="BH1698" s="73"/>
      <c r="BI1698" s="74"/>
      <c r="BJ1698" s="74"/>
      <c r="BK1698" s="74"/>
      <c r="BL1698" s="68"/>
      <c r="BM1698" s="68"/>
      <c r="BN1698" s="68"/>
      <c r="BO1698" s="68"/>
      <c r="BP1698" s="69"/>
      <c r="BQ1698" s="69"/>
      <c r="BR1698" s="69"/>
      <c r="BS1698" s="69"/>
      <c r="BT1698" s="75"/>
      <c r="BU1698" s="75"/>
      <c r="BV1698" s="75"/>
      <c r="BW1698" s="75"/>
      <c r="BX1698" s="219"/>
      <c r="BY1698" s="220"/>
      <c r="BZ1698" s="220"/>
      <c r="CA1698" s="235"/>
      <c r="CB1698" s="238"/>
      <c r="CC1698" s="238"/>
      <c r="CD1698" s="238"/>
      <c r="CE1698" s="266"/>
      <c r="CF1698" s="49"/>
    </row>
    <row r="1699" spans="1:84" s="62" customFormat="1">
      <c r="A1699" s="49"/>
      <c r="B1699" s="2"/>
      <c r="C1699" s="2"/>
      <c r="D1699" s="49"/>
      <c r="E1699" s="49"/>
      <c r="F1699" s="93"/>
      <c r="G1699" s="85"/>
      <c r="H1699" s="49"/>
      <c r="I1699" s="49"/>
      <c r="J1699" s="2"/>
      <c r="K1699" s="49"/>
      <c r="L1699" s="2"/>
      <c r="M1699" s="72"/>
      <c r="N1699" s="72"/>
      <c r="O1699" s="241"/>
      <c r="P1699" s="54"/>
      <c r="Q1699" s="55"/>
      <c r="R1699" s="55"/>
      <c r="S1699" s="55"/>
      <c r="T1699" s="56"/>
      <c r="U1699" s="57"/>
      <c r="V1699" s="57"/>
      <c r="W1699" s="57"/>
      <c r="X1699" s="58"/>
      <c r="Y1699" s="59"/>
      <c r="Z1699" s="59"/>
      <c r="AA1699" s="59"/>
      <c r="AB1699" s="77"/>
      <c r="AC1699" s="60"/>
      <c r="AD1699" s="60"/>
      <c r="AE1699" s="60"/>
      <c r="AF1699" s="61"/>
      <c r="AG1699" s="61"/>
      <c r="AH1699" s="61"/>
      <c r="AI1699" s="61"/>
      <c r="AJ1699" s="200"/>
      <c r="AK1699" s="201"/>
      <c r="AL1699" s="201"/>
      <c r="AM1699" s="201"/>
      <c r="AO1699" s="63"/>
      <c r="AP1699" s="63"/>
      <c r="AQ1699" s="63"/>
      <c r="AR1699" s="77"/>
      <c r="AS1699" s="60"/>
      <c r="AT1699" s="60"/>
      <c r="AU1699" s="60"/>
      <c r="AV1699" s="78"/>
      <c r="AW1699" s="79"/>
      <c r="AX1699" s="79"/>
      <c r="AY1699" s="79"/>
      <c r="AZ1699" s="64"/>
      <c r="BA1699" s="65"/>
      <c r="BB1699" s="65"/>
      <c r="BC1699" s="65"/>
      <c r="BD1699" s="66"/>
      <c r="BE1699" s="67"/>
      <c r="BF1699" s="67"/>
      <c r="BG1699" s="67"/>
      <c r="BH1699" s="73"/>
      <c r="BI1699" s="74"/>
      <c r="BJ1699" s="74"/>
      <c r="BK1699" s="74"/>
      <c r="BL1699" s="68"/>
      <c r="BM1699" s="68"/>
      <c r="BN1699" s="68"/>
      <c r="BO1699" s="68"/>
      <c r="BP1699" s="69"/>
      <c r="BQ1699" s="69"/>
      <c r="BR1699" s="69"/>
      <c r="BS1699" s="69"/>
      <c r="BT1699" s="75"/>
      <c r="BU1699" s="75"/>
      <c r="BV1699" s="75"/>
      <c r="BW1699" s="75"/>
      <c r="BX1699" s="219"/>
      <c r="BY1699" s="220"/>
      <c r="BZ1699" s="220"/>
      <c r="CA1699" s="235"/>
      <c r="CB1699" s="238"/>
      <c r="CC1699" s="238"/>
      <c r="CD1699" s="238"/>
      <c r="CE1699" s="266"/>
      <c r="CF1699" s="49"/>
    </row>
    <row r="1700" spans="1:84" s="62" customFormat="1">
      <c r="A1700" s="49"/>
      <c r="B1700" s="2"/>
      <c r="C1700" s="2"/>
      <c r="D1700" s="49"/>
      <c r="E1700" s="49"/>
      <c r="F1700" s="93"/>
      <c r="G1700" s="85"/>
      <c r="H1700" s="49"/>
      <c r="I1700" s="49"/>
      <c r="J1700" s="2"/>
      <c r="K1700" s="49"/>
      <c r="L1700" s="2"/>
      <c r="M1700" s="72"/>
      <c r="N1700" s="72"/>
      <c r="O1700" s="241"/>
      <c r="P1700" s="54"/>
      <c r="Q1700" s="55"/>
      <c r="R1700" s="55"/>
      <c r="S1700" s="55"/>
      <c r="T1700" s="56"/>
      <c r="U1700" s="57"/>
      <c r="V1700" s="57"/>
      <c r="W1700" s="57"/>
      <c r="X1700" s="58"/>
      <c r="Y1700" s="59"/>
      <c r="Z1700" s="59"/>
      <c r="AA1700" s="59"/>
      <c r="AB1700" s="77"/>
      <c r="AC1700" s="60"/>
      <c r="AD1700" s="60"/>
      <c r="AE1700" s="60"/>
      <c r="AF1700" s="61"/>
      <c r="AG1700" s="61"/>
      <c r="AH1700" s="61"/>
      <c r="AI1700" s="61"/>
      <c r="AJ1700" s="200"/>
      <c r="AK1700" s="201"/>
      <c r="AL1700" s="201"/>
      <c r="AM1700" s="201"/>
      <c r="AO1700" s="63"/>
      <c r="AP1700" s="63"/>
      <c r="AQ1700" s="63"/>
      <c r="AR1700" s="77"/>
      <c r="AS1700" s="60"/>
      <c r="AT1700" s="60"/>
      <c r="AU1700" s="60"/>
      <c r="AV1700" s="78"/>
      <c r="AW1700" s="79"/>
      <c r="AX1700" s="79"/>
      <c r="AY1700" s="79"/>
      <c r="AZ1700" s="64"/>
      <c r="BA1700" s="65"/>
      <c r="BB1700" s="65"/>
      <c r="BC1700" s="65"/>
      <c r="BD1700" s="66"/>
      <c r="BE1700" s="67"/>
      <c r="BF1700" s="67"/>
      <c r="BG1700" s="67"/>
      <c r="BH1700" s="73"/>
      <c r="BI1700" s="74"/>
      <c r="BJ1700" s="74"/>
      <c r="BK1700" s="74"/>
      <c r="BL1700" s="68"/>
      <c r="BM1700" s="68"/>
      <c r="BN1700" s="68"/>
      <c r="BO1700" s="68"/>
      <c r="BP1700" s="69"/>
      <c r="BQ1700" s="69"/>
      <c r="BR1700" s="69"/>
      <c r="BS1700" s="69"/>
      <c r="BT1700" s="75"/>
      <c r="BU1700" s="75"/>
      <c r="BV1700" s="75"/>
      <c r="BW1700" s="75"/>
      <c r="BX1700" s="219"/>
      <c r="BY1700" s="220"/>
      <c r="BZ1700" s="220"/>
      <c r="CA1700" s="235"/>
      <c r="CB1700" s="238"/>
      <c r="CC1700" s="238"/>
      <c r="CD1700" s="238"/>
      <c r="CE1700" s="266"/>
      <c r="CF1700" s="49"/>
    </row>
    <row r="1701" spans="1:84" s="62" customFormat="1">
      <c r="A1701" s="49"/>
      <c r="B1701" s="2"/>
      <c r="C1701" s="2"/>
      <c r="D1701" s="49"/>
      <c r="E1701" s="49"/>
      <c r="F1701" s="93"/>
      <c r="G1701" s="85"/>
      <c r="H1701" s="49"/>
      <c r="I1701" s="49"/>
      <c r="J1701" s="2"/>
      <c r="K1701" s="49"/>
      <c r="L1701" s="2"/>
      <c r="M1701" s="72"/>
      <c r="N1701" s="72"/>
      <c r="O1701" s="241"/>
      <c r="P1701" s="54"/>
      <c r="Q1701" s="55"/>
      <c r="R1701" s="55"/>
      <c r="S1701" s="55"/>
      <c r="T1701" s="56"/>
      <c r="U1701" s="57"/>
      <c r="V1701" s="57"/>
      <c r="W1701" s="57"/>
      <c r="X1701" s="58"/>
      <c r="Y1701" s="59"/>
      <c r="Z1701" s="59"/>
      <c r="AA1701" s="59"/>
      <c r="AB1701" s="77"/>
      <c r="AC1701" s="60"/>
      <c r="AD1701" s="60"/>
      <c r="AE1701" s="60"/>
      <c r="AF1701" s="61"/>
      <c r="AG1701" s="61"/>
      <c r="AH1701" s="61"/>
      <c r="AI1701" s="61"/>
      <c r="AJ1701" s="200"/>
      <c r="AK1701" s="201"/>
      <c r="AL1701" s="201"/>
      <c r="AM1701" s="201"/>
      <c r="AO1701" s="63"/>
      <c r="AP1701" s="63"/>
      <c r="AQ1701" s="63"/>
      <c r="AR1701" s="77"/>
      <c r="AS1701" s="60"/>
      <c r="AT1701" s="60"/>
      <c r="AU1701" s="60"/>
      <c r="AV1701" s="78"/>
      <c r="AW1701" s="79"/>
      <c r="AX1701" s="79"/>
      <c r="AY1701" s="79"/>
      <c r="AZ1701" s="64"/>
      <c r="BA1701" s="65"/>
      <c r="BB1701" s="65"/>
      <c r="BC1701" s="65"/>
      <c r="BD1701" s="66"/>
      <c r="BE1701" s="67"/>
      <c r="BF1701" s="67"/>
      <c r="BG1701" s="67"/>
      <c r="BH1701" s="73"/>
      <c r="BI1701" s="74"/>
      <c r="BJ1701" s="74"/>
      <c r="BK1701" s="74"/>
      <c r="BL1701" s="68"/>
      <c r="BM1701" s="68"/>
      <c r="BN1701" s="68"/>
      <c r="BO1701" s="68"/>
      <c r="BP1701" s="69"/>
      <c r="BQ1701" s="69"/>
      <c r="BR1701" s="69"/>
      <c r="BS1701" s="69"/>
      <c r="BT1701" s="75"/>
      <c r="BU1701" s="75"/>
      <c r="BV1701" s="75"/>
      <c r="BW1701" s="75"/>
      <c r="BX1701" s="219"/>
      <c r="BY1701" s="220"/>
      <c r="BZ1701" s="220"/>
      <c r="CA1701" s="235"/>
      <c r="CB1701" s="238"/>
      <c r="CC1701" s="238"/>
      <c r="CD1701" s="238"/>
      <c r="CE1701" s="266"/>
      <c r="CF1701" s="49"/>
    </row>
    <row r="1702" spans="1:84" s="62" customFormat="1">
      <c r="A1702" s="49"/>
      <c r="B1702" s="2"/>
      <c r="C1702" s="2"/>
      <c r="D1702" s="49"/>
      <c r="E1702" s="49"/>
      <c r="F1702" s="93"/>
      <c r="G1702" s="85"/>
      <c r="H1702" s="49"/>
      <c r="I1702" s="49"/>
      <c r="J1702" s="2"/>
      <c r="K1702" s="49"/>
      <c r="L1702" s="2"/>
      <c r="M1702" s="72"/>
      <c r="N1702" s="72"/>
      <c r="O1702" s="241"/>
      <c r="P1702" s="54"/>
      <c r="Q1702" s="55"/>
      <c r="R1702" s="55"/>
      <c r="S1702" s="55"/>
      <c r="T1702" s="56"/>
      <c r="U1702" s="57"/>
      <c r="V1702" s="57"/>
      <c r="W1702" s="57"/>
      <c r="X1702" s="58"/>
      <c r="Y1702" s="59"/>
      <c r="Z1702" s="59"/>
      <c r="AA1702" s="59"/>
      <c r="AB1702" s="77"/>
      <c r="AC1702" s="60"/>
      <c r="AD1702" s="60"/>
      <c r="AE1702" s="60"/>
      <c r="AF1702" s="61"/>
      <c r="AG1702" s="61"/>
      <c r="AH1702" s="61"/>
      <c r="AI1702" s="61"/>
      <c r="AJ1702" s="200"/>
      <c r="AK1702" s="201"/>
      <c r="AL1702" s="201"/>
      <c r="AM1702" s="201"/>
      <c r="AO1702" s="63"/>
      <c r="AP1702" s="63"/>
      <c r="AQ1702" s="63"/>
      <c r="AR1702" s="77"/>
      <c r="AS1702" s="60"/>
      <c r="AT1702" s="60"/>
      <c r="AU1702" s="60"/>
      <c r="AV1702" s="78"/>
      <c r="AW1702" s="79"/>
      <c r="AX1702" s="79"/>
      <c r="AY1702" s="79"/>
      <c r="AZ1702" s="64"/>
      <c r="BA1702" s="65"/>
      <c r="BB1702" s="65"/>
      <c r="BC1702" s="65"/>
      <c r="BD1702" s="66"/>
      <c r="BE1702" s="67"/>
      <c r="BF1702" s="67"/>
      <c r="BG1702" s="67"/>
      <c r="BH1702" s="73"/>
      <c r="BI1702" s="74"/>
      <c r="BJ1702" s="74"/>
      <c r="BK1702" s="74"/>
      <c r="BL1702" s="68"/>
      <c r="BM1702" s="68"/>
      <c r="BN1702" s="68"/>
      <c r="BO1702" s="68"/>
      <c r="BP1702" s="69"/>
      <c r="BQ1702" s="69"/>
      <c r="BR1702" s="69"/>
      <c r="BS1702" s="69"/>
      <c r="BT1702" s="75"/>
      <c r="BU1702" s="75"/>
      <c r="BV1702" s="75"/>
      <c r="BW1702" s="75"/>
      <c r="BX1702" s="219"/>
      <c r="BY1702" s="220"/>
      <c r="BZ1702" s="220"/>
      <c r="CA1702" s="235"/>
      <c r="CB1702" s="238"/>
      <c r="CC1702" s="238"/>
      <c r="CD1702" s="238"/>
      <c r="CE1702" s="266"/>
      <c r="CF1702" s="49"/>
    </row>
    <row r="1703" spans="1:84" s="62" customFormat="1">
      <c r="A1703" s="49"/>
      <c r="B1703" s="2"/>
      <c r="C1703" s="2"/>
      <c r="D1703" s="49"/>
      <c r="E1703" s="49"/>
      <c r="F1703" s="93"/>
      <c r="G1703" s="85"/>
      <c r="H1703" s="49"/>
      <c r="I1703" s="49"/>
      <c r="J1703" s="2"/>
      <c r="K1703" s="49"/>
      <c r="L1703" s="2"/>
      <c r="M1703" s="72"/>
      <c r="N1703" s="72"/>
      <c r="O1703" s="241"/>
      <c r="P1703" s="54"/>
      <c r="Q1703" s="55"/>
      <c r="R1703" s="55"/>
      <c r="S1703" s="55"/>
      <c r="T1703" s="56"/>
      <c r="U1703" s="57"/>
      <c r="V1703" s="57"/>
      <c r="W1703" s="57"/>
      <c r="X1703" s="58"/>
      <c r="Y1703" s="59"/>
      <c r="Z1703" s="59"/>
      <c r="AA1703" s="59"/>
      <c r="AB1703" s="77"/>
      <c r="AC1703" s="60"/>
      <c r="AD1703" s="60"/>
      <c r="AE1703" s="60"/>
      <c r="AF1703" s="61"/>
      <c r="AG1703" s="61"/>
      <c r="AH1703" s="61"/>
      <c r="AI1703" s="61"/>
      <c r="AJ1703" s="200"/>
      <c r="AK1703" s="201"/>
      <c r="AL1703" s="201"/>
      <c r="AM1703" s="201"/>
      <c r="AO1703" s="63"/>
      <c r="AP1703" s="63"/>
      <c r="AQ1703" s="63"/>
      <c r="AR1703" s="77"/>
      <c r="AS1703" s="60"/>
      <c r="AT1703" s="60"/>
      <c r="AU1703" s="60"/>
      <c r="AV1703" s="78"/>
      <c r="AW1703" s="79"/>
      <c r="AX1703" s="79"/>
      <c r="AY1703" s="79"/>
      <c r="AZ1703" s="64"/>
      <c r="BA1703" s="65"/>
      <c r="BB1703" s="65"/>
      <c r="BC1703" s="65"/>
      <c r="BD1703" s="66"/>
      <c r="BE1703" s="67"/>
      <c r="BF1703" s="67"/>
      <c r="BG1703" s="67"/>
      <c r="BH1703" s="73"/>
      <c r="BI1703" s="74"/>
      <c r="BJ1703" s="74"/>
      <c r="BK1703" s="74"/>
      <c r="BL1703" s="68"/>
      <c r="BM1703" s="68"/>
      <c r="BN1703" s="68"/>
      <c r="BO1703" s="68"/>
      <c r="BP1703" s="69"/>
      <c r="BQ1703" s="69"/>
      <c r="BR1703" s="69"/>
      <c r="BS1703" s="69"/>
      <c r="BT1703" s="75"/>
      <c r="BU1703" s="75"/>
      <c r="BV1703" s="75"/>
      <c r="BW1703" s="75"/>
      <c r="BX1703" s="219"/>
      <c r="BY1703" s="220"/>
      <c r="BZ1703" s="220"/>
      <c r="CA1703" s="235"/>
      <c r="CB1703" s="238"/>
      <c r="CC1703" s="238"/>
      <c r="CD1703" s="238"/>
      <c r="CE1703" s="266"/>
      <c r="CF1703" s="49"/>
    </row>
    <row r="1704" spans="1:84" s="62" customFormat="1">
      <c r="A1704" s="49"/>
      <c r="B1704" s="2"/>
      <c r="C1704" s="2"/>
      <c r="D1704" s="49"/>
      <c r="E1704" s="49"/>
      <c r="F1704" s="93"/>
      <c r="G1704" s="85"/>
      <c r="H1704" s="49"/>
      <c r="I1704" s="49"/>
      <c r="J1704" s="2"/>
      <c r="K1704" s="49"/>
      <c r="L1704" s="2"/>
      <c r="M1704" s="72"/>
      <c r="N1704" s="72"/>
      <c r="O1704" s="241"/>
      <c r="P1704" s="54"/>
      <c r="Q1704" s="55"/>
      <c r="R1704" s="55"/>
      <c r="S1704" s="55"/>
      <c r="T1704" s="56"/>
      <c r="U1704" s="57"/>
      <c r="V1704" s="57"/>
      <c r="W1704" s="57"/>
      <c r="X1704" s="58"/>
      <c r="Y1704" s="59"/>
      <c r="Z1704" s="59"/>
      <c r="AA1704" s="59"/>
      <c r="AB1704" s="77"/>
      <c r="AC1704" s="60"/>
      <c r="AD1704" s="60"/>
      <c r="AE1704" s="60"/>
      <c r="AF1704" s="61"/>
      <c r="AG1704" s="61"/>
      <c r="AH1704" s="61"/>
      <c r="AI1704" s="61"/>
      <c r="AJ1704" s="200"/>
      <c r="AK1704" s="201"/>
      <c r="AL1704" s="201"/>
      <c r="AM1704" s="201"/>
      <c r="AO1704" s="63"/>
      <c r="AP1704" s="63"/>
      <c r="AQ1704" s="63"/>
      <c r="AR1704" s="77"/>
      <c r="AS1704" s="60"/>
      <c r="AT1704" s="60"/>
      <c r="AU1704" s="60"/>
      <c r="AV1704" s="78"/>
      <c r="AW1704" s="79"/>
      <c r="AX1704" s="79"/>
      <c r="AY1704" s="79"/>
      <c r="AZ1704" s="64"/>
      <c r="BA1704" s="65"/>
      <c r="BB1704" s="65"/>
      <c r="BC1704" s="65"/>
      <c r="BD1704" s="66"/>
      <c r="BE1704" s="67"/>
      <c r="BF1704" s="67"/>
      <c r="BG1704" s="67"/>
      <c r="BH1704" s="73"/>
      <c r="BI1704" s="74"/>
      <c r="BJ1704" s="74"/>
      <c r="BK1704" s="74"/>
      <c r="BL1704" s="68"/>
      <c r="BM1704" s="68"/>
      <c r="BN1704" s="68"/>
      <c r="BO1704" s="68"/>
      <c r="BP1704" s="69"/>
      <c r="BQ1704" s="69"/>
      <c r="BR1704" s="69"/>
      <c r="BS1704" s="69"/>
      <c r="BT1704" s="75"/>
      <c r="BU1704" s="75"/>
      <c r="BV1704" s="75"/>
      <c r="BW1704" s="75"/>
      <c r="BX1704" s="219"/>
      <c r="BY1704" s="220"/>
      <c r="BZ1704" s="220"/>
      <c r="CA1704" s="235"/>
      <c r="CB1704" s="238"/>
      <c r="CC1704" s="238"/>
      <c r="CD1704" s="238"/>
      <c r="CE1704" s="266"/>
      <c r="CF1704" s="49"/>
    </row>
    <row r="1705" spans="1:84" s="62" customFormat="1">
      <c r="A1705" s="49"/>
      <c r="B1705" s="2"/>
      <c r="C1705" s="2"/>
      <c r="D1705" s="49"/>
      <c r="E1705" s="49"/>
      <c r="F1705" s="93"/>
      <c r="G1705" s="85"/>
      <c r="H1705" s="49"/>
      <c r="I1705" s="49"/>
      <c r="J1705" s="2"/>
      <c r="K1705" s="49"/>
      <c r="L1705" s="2"/>
      <c r="M1705" s="72"/>
      <c r="N1705" s="72"/>
      <c r="O1705" s="241"/>
      <c r="P1705" s="54"/>
      <c r="Q1705" s="55"/>
      <c r="R1705" s="55"/>
      <c r="S1705" s="55"/>
      <c r="T1705" s="56"/>
      <c r="U1705" s="57"/>
      <c r="V1705" s="57"/>
      <c r="W1705" s="57"/>
      <c r="X1705" s="58"/>
      <c r="Y1705" s="59"/>
      <c r="Z1705" s="59"/>
      <c r="AA1705" s="59"/>
      <c r="AB1705" s="77"/>
      <c r="AC1705" s="60"/>
      <c r="AD1705" s="60"/>
      <c r="AE1705" s="60"/>
      <c r="AF1705" s="61"/>
      <c r="AG1705" s="61"/>
      <c r="AH1705" s="61"/>
      <c r="AI1705" s="61"/>
      <c r="AJ1705" s="200"/>
      <c r="AK1705" s="201"/>
      <c r="AL1705" s="201"/>
      <c r="AM1705" s="201"/>
      <c r="AO1705" s="63"/>
      <c r="AP1705" s="63"/>
      <c r="AQ1705" s="63"/>
      <c r="AR1705" s="77"/>
      <c r="AS1705" s="60"/>
      <c r="AT1705" s="60"/>
      <c r="AU1705" s="60"/>
      <c r="AV1705" s="78"/>
      <c r="AW1705" s="79"/>
      <c r="AX1705" s="79"/>
      <c r="AY1705" s="79"/>
      <c r="AZ1705" s="64"/>
      <c r="BA1705" s="65"/>
      <c r="BB1705" s="65"/>
      <c r="BC1705" s="65"/>
      <c r="BD1705" s="66"/>
      <c r="BE1705" s="67"/>
      <c r="BF1705" s="67"/>
      <c r="BG1705" s="67"/>
      <c r="BH1705" s="73"/>
      <c r="BI1705" s="74"/>
      <c r="BJ1705" s="74"/>
      <c r="BK1705" s="74"/>
      <c r="BL1705" s="68"/>
      <c r="BM1705" s="68"/>
      <c r="BN1705" s="68"/>
      <c r="BO1705" s="68"/>
      <c r="BP1705" s="69"/>
      <c r="BQ1705" s="69"/>
      <c r="BR1705" s="69"/>
      <c r="BS1705" s="69"/>
      <c r="BT1705" s="75"/>
      <c r="BU1705" s="75"/>
      <c r="BV1705" s="75"/>
      <c r="BW1705" s="75"/>
      <c r="BX1705" s="219"/>
      <c r="BY1705" s="220"/>
      <c r="BZ1705" s="220"/>
      <c r="CA1705" s="235"/>
      <c r="CB1705" s="238"/>
      <c r="CC1705" s="238"/>
      <c r="CD1705" s="238"/>
      <c r="CE1705" s="266"/>
      <c r="CF1705" s="49"/>
    </row>
    <row r="1706" spans="1:84" s="62" customFormat="1">
      <c r="A1706" s="49"/>
      <c r="B1706" s="2"/>
      <c r="C1706" s="2"/>
      <c r="D1706" s="49"/>
      <c r="E1706" s="49"/>
      <c r="F1706" s="93"/>
      <c r="G1706" s="85"/>
      <c r="H1706" s="49"/>
      <c r="I1706" s="49"/>
      <c r="J1706" s="2"/>
      <c r="K1706" s="49"/>
      <c r="L1706" s="2"/>
      <c r="M1706" s="72"/>
      <c r="N1706" s="72"/>
      <c r="O1706" s="241"/>
      <c r="P1706" s="54"/>
      <c r="Q1706" s="55"/>
      <c r="R1706" s="55"/>
      <c r="S1706" s="55"/>
      <c r="T1706" s="56"/>
      <c r="U1706" s="57"/>
      <c r="V1706" s="57"/>
      <c r="W1706" s="57"/>
      <c r="X1706" s="58"/>
      <c r="Y1706" s="59"/>
      <c r="Z1706" s="59"/>
      <c r="AA1706" s="59"/>
      <c r="AB1706" s="77"/>
      <c r="AC1706" s="60"/>
      <c r="AD1706" s="60"/>
      <c r="AE1706" s="60"/>
      <c r="AF1706" s="61"/>
      <c r="AG1706" s="61"/>
      <c r="AH1706" s="61"/>
      <c r="AI1706" s="61"/>
      <c r="AJ1706" s="200"/>
      <c r="AK1706" s="201"/>
      <c r="AL1706" s="201"/>
      <c r="AM1706" s="201"/>
      <c r="AO1706" s="63"/>
      <c r="AP1706" s="63"/>
      <c r="AQ1706" s="63"/>
      <c r="AR1706" s="77"/>
      <c r="AS1706" s="60"/>
      <c r="AT1706" s="60"/>
      <c r="AU1706" s="60"/>
      <c r="AV1706" s="78"/>
      <c r="AW1706" s="79"/>
      <c r="AX1706" s="79"/>
      <c r="AY1706" s="79"/>
      <c r="AZ1706" s="64"/>
      <c r="BA1706" s="65"/>
      <c r="BB1706" s="65"/>
      <c r="BC1706" s="65"/>
      <c r="BD1706" s="66"/>
      <c r="BE1706" s="67"/>
      <c r="BF1706" s="67"/>
      <c r="BG1706" s="67"/>
      <c r="BH1706" s="73"/>
      <c r="BI1706" s="74"/>
      <c r="BJ1706" s="74"/>
      <c r="BK1706" s="74"/>
      <c r="BL1706" s="68"/>
      <c r="BM1706" s="68"/>
      <c r="BN1706" s="68"/>
      <c r="BO1706" s="68"/>
      <c r="BP1706" s="69"/>
      <c r="BQ1706" s="69"/>
      <c r="BR1706" s="69"/>
      <c r="BS1706" s="69"/>
      <c r="BT1706" s="75"/>
      <c r="BU1706" s="75"/>
      <c r="BV1706" s="75"/>
      <c r="BW1706" s="75"/>
      <c r="BX1706" s="219"/>
      <c r="BY1706" s="220"/>
      <c r="BZ1706" s="220"/>
      <c r="CA1706" s="235"/>
      <c r="CB1706" s="238"/>
      <c r="CC1706" s="238"/>
      <c r="CD1706" s="238"/>
      <c r="CE1706" s="266"/>
      <c r="CF1706" s="49"/>
    </row>
    <row r="1707" spans="1:84" s="62" customFormat="1">
      <c r="A1707" s="49"/>
      <c r="B1707" s="2"/>
      <c r="C1707" s="2"/>
      <c r="D1707" s="49"/>
      <c r="E1707" s="49"/>
      <c r="F1707" s="93"/>
      <c r="G1707" s="85"/>
      <c r="H1707" s="49"/>
      <c r="I1707" s="49"/>
      <c r="J1707" s="2"/>
      <c r="K1707" s="49"/>
      <c r="L1707" s="2"/>
      <c r="M1707" s="72"/>
      <c r="N1707" s="72"/>
      <c r="O1707" s="241"/>
      <c r="P1707" s="54"/>
      <c r="Q1707" s="55"/>
      <c r="R1707" s="55"/>
      <c r="S1707" s="55"/>
      <c r="T1707" s="56"/>
      <c r="U1707" s="57"/>
      <c r="V1707" s="57"/>
      <c r="W1707" s="57"/>
      <c r="X1707" s="58"/>
      <c r="Y1707" s="59"/>
      <c r="Z1707" s="59"/>
      <c r="AA1707" s="59"/>
      <c r="AB1707" s="77"/>
      <c r="AC1707" s="60"/>
      <c r="AD1707" s="60"/>
      <c r="AE1707" s="60"/>
      <c r="AF1707" s="61"/>
      <c r="AG1707" s="61"/>
      <c r="AH1707" s="61"/>
      <c r="AI1707" s="61"/>
      <c r="AJ1707" s="200"/>
      <c r="AK1707" s="201"/>
      <c r="AL1707" s="201"/>
      <c r="AM1707" s="201"/>
      <c r="AO1707" s="63"/>
      <c r="AP1707" s="63"/>
      <c r="AQ1707" s="63"/>
      <c r="AR1707" s="77"/>
      <c r="AS1707" s="60"/>
      <c r="AT1707" s="60"/>
      <c r="AU1707" s="60"/>
      <c r="AV1707" s="78"/>
      <c r="AW1707" s="79"/>
      <c r="AX1707" s="79"/>
      <c r="AY1707" s="79"/>
      <c r="AZ1707" s="64"/>
      <c r="BA1707" s="65"/>
      <c r="BB1707" s="65"/>
      <c r="BC1707" s="65"/>
      <c r="BD1707" s="66"/>
      <c r="BE1707" s="67"/>
      <c r="BF1707" s="67"/>
      <c r="BG1707" s="67"/>
      <c r="BH1707" s="73"/>
      <c r="BI1707" s="74"/>
      <c r="BJ1707" s="74"/>
      <c r="BK1707" s="74"/>
      <c r="BL1707" s="68"/>
      <c r="BM1707" s="68"/>
      <c r="BN1707" s="68"/>
      <c r="BO1707" s="68"/>
      <c r="BP1707" s="69"/>
      <c r="BQ1707" s="69"/>
      <c r="BR1707" s="69"/>
      <c r="BS1707" s="69"/>
      <c r="BT1707" s="75"/>
      <c r="BU1707" s="75"/>
      <c r="BV1707" s="75"/>
      <c r="BW1707" s="75"/>
      <c r="BX1707" s="219"/>
      <c r="BY1707" s="220"/>
      <c r="BZ1707" s="220"/>
      <c r="CA1707" s="235"/>
      <c r="CB1707" s="238"/>
      <c r="CC1707" s="238"/>
      <c r="CD1707" s="238"/>
      <c r="CE1707" s="266"/>
      <c r="CF1707" s="49"/>
    </row>
    <row r="1708" spans="1:84" s="62" customFormat="1">
      <c r="A1708" s="49"/>
      <c r="B1708" s="2"/>
      <c r="C1708" s="2"/>
      <c r="D1708" s="49"/>
      <c r="E1708" s="49"/>
      <c r="F1708" s="93"/>
      <c r="G1708" s="85"/>
      <c r="H1708" s="49"/>
      <c r="I1708" s="49"/>
      <c r="J1708" s="2"/>
      <c r="K1708" s="49"/>
      <c r="L1708" s="2"/>
      <c r="M1708" s="72"/>
      <c r="N1708" s="72"/>
      <c r="O1708" s="241"/>
      <c r="P1708" s="54"/>
      <c r="Q1708" s="55"/>
      <c r="R1708" s="55"/>
      <c r="S1708" s="55"/>
      <c r="T1708" s="56"/>
      <c r="U1708" s="57"/>
      <c r="V1708" s="57"/>
      <c r="W1708" s="57"/>
      <c r="X1708" s="58"/>
      <c r="Y1708" s="59"/>
      <c r="Z1708" s="59"/>
      <c r="AA1708" s="59"/>
      <c r="AB1708" s="77"/>
      <c r="AC1708" s="60"/>
      <c r="AD1708" s="60"/>
      <c r="AE1708" s="60"/>
      <c r="AF1708" s="61"/>
      <c r="AG1708" s="61"/>
      <c r="AH1708" s="61"/>
      <c r="AI1708" s="61"/>
      <c r="AJ1708" s="200"/>
      <c r="AK1708" s="201"/>
      <c r="AL1708" s="201"/>
      <c r="AM1708" s="201"/>
      <c r="AO1708" s="63"/>
      <c r="AP1708" s="63"/>
      <c r="AQ1708" s="63"/>
      <c r="AR1708" s="77"/>
      <c r="AS1708" s="60"/>
      <c r="AT1708" s="60"/>
      <c r="AU1708" s="60"/>
      <c r="AV1708" s="78"/>
      <c r="AW1708" s="79"/>
      <c r="AX1708" s="79"/>
      <c r="AY1708" s="79"/>
      <c r="AZ1708" s="64"/>
      <c r="BA1708" s="65"/>
      <c r="BB1708" s="65"/>
      <c r="BC1708" s="65"/>
      <c r="BD1708" s="66"/>
      <c r="BE1708" s="67"/>
      <c r="BF1708" s="67"/>
      <c r="BG1708" s="67"/>
      <c r="BH1708" s="73"/>
      <c r="BI1708" s="74"/>
      <c r="BJ1708" s="74"/>
      <c r="BK1708" s="74"/>
      <c r="BL1708" s="68"/>
      <c r="BM1708" s="68"/>
      <c r="BN1708" s="68"/>
      <c r="BO1708" s="68"/>
      <c r="BP1708" s="69"/>
      <c r="BQ1708" s="69"/>
      <c r="BR1708" s="69"/>
      <c r="BS1708" s="69"/>
      <c r="BT1708" s="75"/>
      <c r="BU1708" s="75"/>
      <c r="BV1708" s="75"/>
      <c r="BW1708" s="75"/>
      <c r="BX1708" s="219"/>
      <c r="BY1708" s="220"/>
      <c r="BZ1708" s="220"/>
      <c r="CA1708" s="235"/>
      <c r="CB1708" s="238"/>
      <c r="CC1708" s="238"/>
      <c r="CD1708" s="238"/>
      <c r="CE1708" s="266"/>
      <c r="CF1708" s="49"/>
    </row>
    <row r="1709" spans="1:84" s="62" customFormat="1">
      <c r="A1709" s="49"/>
      <c r="B1709" s="2"/>
      <c r="C1709" s="2"/>
      <c r="D1709" s="49"/>
      <c r="E1709" s="49"/>
      <c r="F1709" s="93"/>
      <c r="G1709" s="85"/>
      <c r="H1709" s="49"/>
      <c r="I1709" s="49"/>
      <c r="J1709" s="2"/>
      <c r="K1709" s="49"/>
      <c r="L1709" s="2"/>
      <c r="M1709" s="72"/>
      <c r="N1709" s="72"/>
      <c r="O1709" s="241"/>
      <c r="P1709" s="54"/>
      <c r="Q1709" s="55"/>
      <c r="R1709" s="55"/>
      <c r="S1709" s="55"/>
      <c r="T1709" s="56"/>
      <c r="U1709" s="57"/>
      <c r="V1709" s="57"/>
      <c r="W1709" s="57"/>
      <c r="X1709" s="58"/>
      <c r="Y1709" s="59"/>
      <c r="Z1709" s="59"/>
      <c r="AA1709" s="59"/>
      <c r="AB1709" s="77"/>
      <c r="AC1709" s="60"/>
      <c r="AD1709" s="60"/>
      <c r="AE1709" s="60"/>
      <c r="AF1709" s="61"/>
      <c r="AG1709" s="61"/>
      <c r="AH1709" s="61"/>
      <c r="AI1709" s="61"/>
      <c r="AJ1709" s="200"/>
      <c r="AK1709" s="201"/>
      <c r="AL1709" s="201"/>
      <c r="AM1709" s="201"/>
      <c r="AO1709" s="63"/>
      <c r="AP1709" s="63"/>
      <c r="AQ1709" s="63"/>
      <c r="AR1709" s="77"/>
      <c r="AS1709" s="60"/>
      <c r="AT1709" s="60"/>
      <c r="AU1709" s="60"/>
      <c r="AV1709" s="78"/>
      <c r="AW1709" s="79"/>
      <c r="AX1709" s="79"/>
      <c r="AY1709" s="79"/>
      <c r="AZ1709" s="64"/>
      <c r="BA1709" s="65"/>
      <c r="BB1709" s="65"/>
      <c r="BC1709" s="65"/>
      <c r="BD1709" s="66"/>
      <c r="BE1709" s="67"/>
      <c r="BF1709" s="67"/>
      <c r="BG1709" s="67"/>
      <c r="BH1709" s="73"/>
      <c r="BI1709" s="74"/>
      <c r="BJ1709" s="74"/>
      <c r="BK1709" s="74"/>
      <c r="BL1709" s="68"/>
      <c r="BM1709" s="68"/>
      <c r="BN1709" s="68"/>
      <c r="BO1709" s="68"/>
      <c r="BP1709" s="69"/>
      <c r="BQ1709" s="69"/>
      <c r="BR1709" s="69"/>
      <c r="BS1709" s="69"/>
      <c r="BT1709" s="75"/>
      <c r="BU1709" s="75"/>
      <c r="BV1709" s="75"/>
      <c r="BW1709" s="75"/>
      <c r="BX1709" s="219"/>
      <c r="BY1709" s="220"/>
      <c r="BZ1709" s="220"/>
      <c r="CA1709" s="235"/>
      <c r="CB1709" s="238"/>
      <c r="CC1709" s="238"/>
      <c r="CD1709" s="238"/>
      <c r="CE1709" s="266"/>
      <c r="CF1709" s="49"/>
    </row>
    <row r="1710" spans="1:84" s="62" customFormat="1">
      <c r="A1710" s="49"/>
      <c r="B1710" s="2"/>
      <c r="C1710" s="2"/>
      <c r="D1710" s="49"/>
      <c r="E1710" s="49"/>
      <c r="F1710" s="93"/>
      <c r="G1710" s="85"/>
      <c r="H1710" s="49"/>
      <c r="I1710" s="49"/>
      <c r="J1710" s="2"/>
      <c r="K1710" s="49"/>
      <c r="L1710" s="2"/>
      <c r="M1710" s="72"/>
      <c r="N1710" s="72"/>
      <c r="O1710" s="241"/>
      <c r="P1710" s="54"/>
      <c r="Q1710" s="55"/>
      <c r="R1710" s="55"/>
      <c r="S1710" s="55"/>
      <c r="T1710" s="56"/>
      <c r="U1710" s="57"/>
      <c r="V1710" s="57"/>
      <c r="W1710" s="57"/>
      <c r="X1710" s="58"/>
      <c r="Y1710" s="59"/>
      <c r="Z1710" s="59"/>
      <c r="AA1710" s="59"/>
      <c r="AB1710" s="77"/>
      <c r="AC1710" s="60"/>
      <c r="AD1710" s="60"/>
      <c r="AE1710" s="60"/>
      <c r="AF1710" s="61"/>
      <c r="AG1710" s="61"/>
      <c r="AH1710" s="61"/>
      <c r="AI1710" s="61"/>
      <c r="AJ1710" s="200"/>
      <c r="AK1710" s="201"/>
      <c r="AL1710" s="201"/>
      <c r="AM1710" s="201"/>
      <c r="AO1710" s="63"/>
      <c r="AP1710" s="63"/>
      <c r="AQ1710" s="63"/>
      <c r="AR1710" s="77"/>
      <c r="AS1710" s="60"/>
      <c r="AT1710" s="60"/>
      <c r="AU1710" s="60"/>
      <c r="AV1710" s="78"/>
      <c r="AW1710" s="79"/>
      <c r="AX1710" s="79"/>
      <c r="AY1710" s="79"/>
      <c r="AZ1710" s="64"/>
      <c r="BA1710" s="65"/>
      <c r="BB1710" s="65"/>
      <c r="BC1710" s="65"/>
      <c r="BD1710" s="66"/>
      <c r="BE1710" s="67"/>
      <c r="BF1710" s="67"/>
      <c r="BG1710" s="67"/>
      <c r="BH1710" s="73"/>
      <c r="BI1710" s="74"/>
      <c r="BJ1710" s="74"/>
      <c r="BK1710" s="74"/>
      <c r="BL1710" s="68"/>
      <c r="BM1710" s="68"/>
      <c r="BN1710" s="68"/>
      <c r="BO1710" s="68"/>
      <c r="BP1710" s="69"/>
      <c r="BQ1710" s="69"/>
      <c r="BR1710" s="69"/>
      <c r="BS1710" s="69"/>
      <c r="BT1710" s="75"/>
      <c r="BU1710" s="75"/>
      <c r="BV1710" s="75"/>
      <c r="BW1710" s="75"/>
      <c r="BX1710" s="219"/>
      <c r="BY1710" s="220"/>
      <c r="BZ1710" s="220"/>
      <c r="CA1710" s="235"/>
      <c r="CB1710" s="238"/>
      <c r="CC1710" s="238"/>
      <c r="CD1710" s="238"/>
      <c r="CE1710" s="266"/>
      <c r="CF1710" s="49"/>
    </row>
    <row r="1711" spans="1:84" s="62" customFormat="1">
      <c r="A1711" s="49"/>
      <c r="B1711" s="2"/>
      <c r="C1711" s="2"/>
      <c r="D1711" s="49"/>
      <c r="E1711" s="49"/>
      <c r="F1711" s="93"/>
      <c r="G1711" s="85"/>
      <c r="H1711" s="49"/>
      <c r="I1711" s="49"/>
      <c r="J1711" s="2"/>
      <c r="K1711" s="49"/>
      <c r="L1711" s="2"/>
      <c r="M1711" s="72"/>
      <c r="N1711" s="72"/>
      <c r="O1711" s="241"/>
      <c r="P1711" s="54"/>
      <c r="Q1711" s="55"/>
      <c r="R1711" s="55"/>
      <c r="S1711" s="55"/>
      <c r="T1711" s="56"/>
      <c r="U1711" s="57"/>
      <c r="V1711" s="57"/>
      <c r="W1711" s="57"/>
      <c r="X1711" s="58"/>
      <c r="Y1711" s="59"/>
      <c r="Z1711" s="59"/>
      <c r="AA1711" s="59"/>
      <c r="AB1711" s="77"/>
      <c r="AC1711" s="60"/>
      <c r="AD1711" s="60"/>
      <c r="AE1711" s="60"/>
      <c r="AF1711" s="61"/>
      <c r="AG1711" s="61"/>
      <c r="AH1711" s="61"/>
      <c r="AI1711" s="61"/>
      <c r="AJ1711" s="200"/>
      <c r="AK1711" s="201"/>
      <c r="AL1711" s="201"/>
      <c r="AM1711" s="201"/>
      <c r="AO1711" s="63"/>
      <c r="AP1711" s="63"/>
      <c r="AQ1711" s="63"/>
      <c r="AR1711" s="77"/>
      <c r="AS1711" s="60"/>
      <c r="AT1711" s="60"/>
      <c r="AU1711" s="60"/>
      <c r="AV1711" s="78"/>
      <c r="AW1711" s="79"/>
      <c r="AX1711" s="79"/>
      <c r="AY1711" s="79"/>
      <c r="AZ1711" s="64"/>
      <c r="BA1711" s="65"/>
      <c r="BB1711" s="65"/>
      <c r="BC1711" s="65"/>
      <c r="BD1711" s="66"/>
      <c r="BE1711" s="67"/>
      <c r="BF1711" s="67"/>
      <c r="BG1711" s="67"/>
      <c r="BH1711" s="73"/>
      <c r="BI1711" s="74"/>
      <c r="BJ1711" s="74"/>
      <c r="BK1711" s="74"/>
      <c r="BL1711" s="68"/>
      <c r="BM1711" s="68"/>
      <c r="BN1711" s="68"/>
      <c r="BO1711" s="68"/>
      <c r="BP1711" s="69"/>
      <c r="BQ1711" s="69"/>
      <c r="BR1711" s="69"/>
      <c r="BS1711" s="69"/>
      <c r="BT1711" s="75"/>
      <c r="BU1711" s="75"/>
      <c r="BV1711" s="75"/>
      <c r="BW1711" s="75"/>
      <c r="BX1711" s="219"/>
      <c r="BY1711" s="220"/>
      <c r="BZ1711" s="220"/>
      <c r="CA1711" s="235"/>
      <c r="CB1711" s="238"/>
      <c r="CC1711" s="238"/>
      <c r="CD1711" s="238"/>
      <c r="CE1711" s="266"/>
      <c r="CF1711" s="49"/>
    </row>
    <row r="1712" spans="1:84" s="62" customFormat="1">
      <c r="A1712" s="49"/>
      <c r="B1712" s="2"/>
      <c r="C1712" s="2"/>
      <c r="D1712" s="49"/>
      <c r="E1712" s="49"/>
      <c r="F1712" s="93"/>
      <c r="G1712" s="85"/>
      <c r="H1712" s="49"/>
      <c r="I1712" s="49"/>
      <c r="J1712" s="2"/>
      <c r="K1712" s="49"/>
      <c r="L1712" s="2"/>
      <c r="M1712" s="72"/>
      <c r="N1712" s="72"/>
      <c r="O1712" s="241"/>
      <c r="P1712" s="54"/>
      <c r="Q1712" s="55"/>
      <c r="R1712" s="55"/>
      <c r="S1712" s="55"/>
      <c r="T1712" s="56"/>
      <c r="U1712" s="57"/>
      <c r="V1712" s="57"/>
      <c r="W1712" s="57"/>
      <c r="X1712" s="58"/>
      <c r="Y1712" s="59"/>
      <c r="Z1712" s="59"/>
      <c r="AA1712" s="59"/>
      <c r="AB1712" s="77"/>
      <c r="AC1712" s="60"/>
      <c r="AD1712" s="60"/>
      <c r="AE1712" s="60"/>
      <c r="AF1712" s="61"/>
      <c r="AG1712" s="61"/>
      <c r="AH1712" s="61"/>
      <c r="AI1712" s="61"/>
      <c r="AJ1712" s="200"/>
      <c r="AK1712" s="201"/>
      <c r="AL1712" s="201"/>
      <c r="AM1712" s="201"/>
      <c r="AO1712" s="63"/>
      <c r="AP1712" s="63"/>
      <c r="AQ1712" s="63"/>
      <c r="AR1712" s="77"/>
      <c r="AS1712" s="60"/>
      <c r="AT1712" s="60"/>
      <c r="AU1712" s="60"/>
      <c r="AV1712" s="78"/>
      <c r="AW1712" s="79"/>
      <c r="AX1712" s="79"/>
      <c r="AY1712" s="79"/>
      <c r="AZ1712" s="64"/>
      <c r="BA1712" s="65"/>
      <c r="BB1712" s="65"/>
      <c r="BC1712" s="65"/>
      <c r="BD1712" s="66"/>
      <c r="BE1712" s="67"/>
      <c r="BF1712" s="67"/>
      <c r="BG1712" s="67"/>
      <c r="BH1712" s="73"/>
      <c r="BI1712" s="74"/>
      <c r="BJ1712" s="74"/>
      <c r="BK1712" s="74"/>
      <c r="BL1712" s="68"/>
      <c r="BM1712" s="68"/>
      <c r="BN1712" s="68"/>
      <c r="BO1712" s="68"/>
      <c r="BP1712" s="69"/>
      <c r="BQ1712" s="69"/>
      <c r="BR1712" s="69"/>
      <c r="BS1712" s="69"/>
      <c r="BT1712" s="75"/>
      <c r="BU1712" s="75"/>
      <c r="BV1712" s="75"/>
      <c r="BW1712" s="75"/>
      <c r="BX1712" s="219"/>
      <c r="BY1712" s="220"/>
      <c r="BZ1712" s="220"/>
      <c r="CA1712" s="235"/>
      <c r="CB1712" s="238"/>
      <c r="CC1712" s="238"/>
      <c r="CD1712" s="238"/>
      <c r="CE1712" s="266"/>
      <c r="CF1712" s="49"/>
    </row>
    <row r="1713" spans="1:84" s="62" customFormat="1">
      <c r="A1713" s="49"/>
      <c r="B1713" s="2"/>
      <c r="C1713" s="2"/>
      <c r="D1713" s="49"/>
      <c r="E1713" s="49"/>
      <c r="F1713" s="93"/>
      <c r="G1713" s="85"/>
      <c r="H1713" s="49"/>
      <c r="I1713" s="49"/>
      <c r="J1713" s="2"/>
      <c r="K1713" s="49"/>
      <c r="L1713" s="2"/>
      <c r="M1713" s="72"/>
      <c r="N1713" s="72"/>
      <c r="O1713" s="241"/>
      <c r="P1713" s="54"/>
      <c r="Q1713" s="55"/>
      <c r="R1713" s="55"/>
      <c r="S1713" s="55"/>
      <c r="T1713" s="56"/>
      <c r="U1713" s="57"/>
      <c r="V1713" s="57"/>
      <c r="W1713" s="57"/>
      <c r="X1713" s="58"/>
      <c r="Y1713" s="59"/>
      <c r="Z1713" s="59"/>
      <c r="AA1713" s="59"/>
      <c r="AB1713" s="77"/>
      <c r="AC1713" s="60"/>
      <c r="AD1713" s="60"/>
      <c r="AE1713" s="60"/>
      <c r="AF1713" s="61"/>
      <c r="AG1713" s="61"/>
      <c r="AH1713" s="61"/>
      <c r="AI1713" s="61"/>
      <c r="AJ1713" s="200"/>
      <c r="AK1713" s="201"/>
      <c r="AL1713" s="201"/>
      <c r="AM1713" s="201"/>
      <c r="AO1713" s="63"/>
      <c r="AP1713" s="63"/>
      <c r="AQ1713" s="63"/>
      <c r="AR1713" s="77"/>
      <c r="AS1713" s="60"/>
      <c r="AT1713" s="60"/>
      <c r="AU1713" s="60"/>
      <c r="AV1713" s="78"/>
      <c r="AW1713" s="79"/>
      <c r="AX1713" s="79"/>
      <c r="AY1713" s="79"/>
      <c r="AZ1713" s="64"/>
      <c r="BA1713" s="65"/>
      <c r="BB1713" s="65"/>
      <c r="BC1713" s="65"/>
      <c r="BD1713" s="66"/>
      <c r="BE1713" s="67"/>
      <c r="BF1713" s="67"/>
      <c r="BG1713" s="67"/>
      <c r="BH1713" s="73"/>
      <c r="BI1713" s="74"/>
      <c r="BJ1713" s="74"/>
      <c r="BK1713" s="74"/>
      <c r="BL1713" s="68"/>
      <c r="BM1713" s="68"/>
      <c r="BN1713" s="68"/>
      <c r="BO1713" s="68"/>
      <c r="BP1713" s="69"/>
      <c r="BQ1713" s="69"/>
      <c r="BR1713" s="69"/>
      <c r="BS1713" s="69"/>
      <c r="BT1713" s="75"/>
      <c r="BU1713" s="75"/>
      <c r="BV1713" s="75"/>
      <c r="BW1713" s="75"/>
      <c r="BX1713" s="219"/>
      <c r="BY1713" s="220"/>
      <c r="BZ1713" s="220"/>
      <c r="CA1713" s="235"/>
      <c r="CB1713" s="238"/>
      <c r="CC1713" s="238"/>
      <c r="CD1713" s="238"/>
      <c r="CE1713" s="266"/>
      <c r="CF1713" s="49"/>
    </row>
    <row r="1714" spans="1:84" s="62" customFormat="1">
      <c r="A1714" s="49"/>
      <c r="B1714" s="2"/>
      <c r="C1714" s="2"/>
      <c r="D1714" s="49"/>
      <c r="E1714" s="49"/>
      <c r="F1714" s="93"/>
      <c r="G1714" s="85"/>
      <c r="H1714" s="49"/>
      <c r="I1714" s="49"/>
      <c r="J1714" s="2"/>
      <c r="K1714" s="49"/>
      <c r="L1714" s="2"/>
      <c r="M1714" s="72"/>
      <c r="N1714" s="72"/>
      <c r="O1714" s="241"/>
      <c r="P1714" s="54"/>
      <c r="Q1714" s="55"/>
      <c r="R1714" s="55"/>
      <c r="S1714" s="55"/>
      <c r="T1714" s="56"/>
      <c r="U1714" s="57"/>
      <c r="V1714" s="57"/>
      <c r="W1714" s="57"/>
      <c r="X1714" s="58"/>
      <c r="Y1714" s="59"/>
      <c r="Z1714" s="59"/>
      <c r="AA1714" s="59"/>
      <c r="AB1714" s="77"/>
      <c r="AC1714" s="60"/>
      <c r="AD1714" s="60"/>
      <c r="AE1714" s="60"/>
      <c r="AF1714" s="61"/>
      <c r="AG1714" s="61"/>
      <c r="AH1714" s="61"/>
      <c r="AI1714" s="61"/>
      <c r="AJ1714" s="200"/>
      <c r="AK1714" s="201"/>
      <c r="AL1714" s="201"/>
      <c r="AM1714" s="201"/>
      <c r="AO1714" s="63"/>
      <c r="AP1714" s="63"/>
      <c r="AQ1714" s="63"/>
      <c r="AR1714" s="77"/>
      <c r="AS1714" s="60"/>
      <c r="AT1714" s="60"/>
      <c r="AU1714" s="60"/>
      <c r="AV1714" s="78"/>
      <c r="AW1714" s="79"/>
      <c r="AX1714" s="79"/>
      <c r="AY1714" s="79"/>
      <c r="AZ1714" s="64"/>
      <c r="BA1714" s="65"/>
      <c r="BB1714" s="65"/>
      <c r="BC1714" s="65"/>
      <c r="BD1714" s="66"/>
      <c r="BE1714" s="67"/>
      <c r="BF1714" s="67"/>
      <c r="BG1714" s="67"/>
      <c r="BH1714" s="73"/>
      <c r="BI1714" s="74"/>
      <c r="BJ1714" s="74"/>
      <c r="BK1714" s="74"/>
      <c r="BL1714" s="68"/>
      <c r="BM1714" s="68"/>
      <c r="BN1714" s="68"/>
      <c r="BO1714" s="68"/>
      <c r="BP1714" s="69"/>
      <c r="BQ1714" s="69"/>
      <c r="BR1714" s="69"/>
      <c r="BS1714" s="69"/>
      <c r="BT1714" s="75"/>
      <c r="BU1714" s="75"/>
      <c r="BV1714" s="75"/>
      <c r="BW1714" s="75"/>
      <c r="BX1714" s="219"/>
      <c r="BY1714" s="220"/>
      <c r="BZ1714" s="220"/>
      <c r="CA1714" s="235"/>
      <c r="CB1714" s="238"/>
      <c r="CC1714" s="238"/>
      <c r="CD1714" s="238"/>
      <c r="CE1714" s="266"/>
      <c r="CF1714" s="49"/>
    </row>
    <row r="1715" spans="1:84" s="62" customFormat="1">
      <c r="A1715" s="49"/>
      <c r="B1715" s="2"/>
      <c r="C1715" s="2"/>
      <c r="D1715" s="49"/>
      <c r="E1715" s="49"/>
      <c r="F1715" s="93"/>
      <c r="G1715" s="85"/>
      <c r="H1715" s="49"/>
      <c r="I1715" s="49"/>
      <c r="J1715" s="2"/>
      <c r="K1715" s="49"/>
      <c r="L1715" s="2"/>
      <c r="M1715" s="72"/>
      <c r="N1715" s="72"/>
      <c r="O1715" s="241"/>
      <c r="P1715" s="54"/>
      <c r="Q1715" s="55"/>
      <c r="R1715" s="55"/>
      <c r="S1715" s="55"/>
      <c r="T1715" s="56"/>
      <c r="U1715" s="57"/>
      <c r="V1715" s="57"/>
      <c r="W1715" s="57"/>
      <c r="X1715" s="58"/>
      <c r="Y1715" s="59"/>
      <c r="Z1715" s="59"/>
      <c r="AA1715" s="59"/>
      <c r="AB1715" s="77"/>
      <c r="AC1715" s="60"/>
      <c r="AD1715" s="60"/>
      <c r="AE1715" s="60"/>
      <c r="AF1715" s="61"/>
      <c r="AG1715" s="61"/>
      <c r="AH1715" s="61"/>
      <c r="AI1715" s="61"/>
      <c r="AJ1715" s="200"/>
      <c r="AK1715" s="201"/>
      <c r="AL1715" s="201"/>
      <c r="AM1715" s="201"/>
      <c r="AO1715" s="63"/>
      <c r="AP1715" s="63"/>
      <c r="AQ1715" s="63"/>
      <c r="AR1715" s="77"/>
      <c r="AS1715" s="60"/>
      <c r="AT1715" s="60"/>
      <c r="AU1715" s="60"/>
      <c r="AV1715" s="78"/>
      <c r="AW1715" s="79"/>
      <c r="AX1715" s="79"/>
      <c r="AY1715" s="79"/>
      <c r="AZ1715" s="64"/>
      <c r="BA1715" s="65"/>
      <c r="BB1715" s="65"/>
      <c r="BC1715" s="65"/>
      <c r="BD1715" s="66"/>
      <c r="BE1715" s="67"/>
      <c r="BF1715" s="67"/>
      <c r="BG1715" s="67"/>
      <c r="BH1715" s="73"/>
      <c r="BI1715" s="74"/>
      <c r="BJ1715" s="74"/>
      <c r="BK1715" s="74"/>
      <c r="BL1715" s="68"/>
      <c r="BM1715" s="68"/>
      <c r="BN1715" s="68"/>
      <c r="BO1715" s="68"/>
      <c r="BP1715" s="69"/>
      <c r="BQ1715" s="69"/>
      <c r="BR1715" s="69"/>
      <c r="BS1715" s="69"/>
      <c r="BT1715" s="75"/>
      <c r="BU1715" s="75"/>
      <c r="BV1715" s="75"/>
      <c r="BW1715" s="75"/>
      <c r="BX1715" s="219"/>
      <c r="BY1715" s="220"/>
      <c r="BZ1715" s="220"/>
      <c r="CA1715" s="235"/>
      <c r="CB1715" s="238"/>
      <c r="CC1715" s="238"/>
      <c r="CD1715" s="238"/>
      <c r="CE1715" s="266"/>
      <c r="CF1715" s="49"/>
    </row>
    <row r="1716" spans="1:84" s="62" customFormat="1">
      <c r="A1716" s="49"/>
      <c r="B1716" s="2"/>
      <c r="C1716" s="2"/>
      <c r="D1716" s="49"/>
      <c r="E1716" s="49"/>
      <c r="F1716" s="93"/>
      <c r="G1716" s="85"/>
      <c r="H1716" s="49"/>
      <c r="I1716" s="49"/>
      <c r="J1716" s="2"/>
      <c r="K1716" s="49"/>
      <c r="L1716" s="2"/>
      <c r="M1716" s="72"/>
      <c r="N1716" s="72"/>
      <c r="O1716" s="241"/>
      <c r="P1716" s="54"/>
      <c r="Q1716" s="55"/>
      <c r="R1716" s="55"/>
      <c r="S1716" s="55"/>
      <c r="T1716" s="56"/>
      <c r="U1716" s="57"/>
      <c r="V1716" s="57"/>
      <c r="W1716" s="57"/>
      <c r="X1716" s="58"/>
      <c r="Y1716" s="59"/>
      <c r="Z1716" s="59"/>
      <c r="AA1716" s="59"/>
      <c r="AB1716" s="77"/>
      <c r="AC1716" s="60"/>
      <c r="AD1716" s="60"/>
      <c r="AE1716" s="60"/>
      <c r="AF1716" s="61"/>
      <c r="AG1716" s="61"/>
      <c r="AH1716" s="61"/>
      <c r="AI1716" s="61"/>
      <c r="AJ1716" s="200"/>
      <c r="AK1716" s="201"/>
      <c r="AL1716" s="201"/>
      <c r="AM1716" s="201"/>
      <c r="AO1716" s="63"/>
      <c r="AP1716" s="63"/>
      <c r="AQ1716" s="63"/>
      <c r="AR1716" s="77"/>
      <c r="AS1716" s="60"/>
      <c r="AT1716" s="60"/>
      <c r="AU1716" s="60"/>
      <c r="AV1716" s="78"/>
      <c r="AW1716" s="79"/>
      <c r="AX1716" s="79"/>
      <c r="AY1716" s="79"/>
      <c r="AZ1716" s="64"/>
      <c r="BA1716" s="65"/>
      <c r="BB1716" s="65"/>
      <c r="BC1716" s="65"/>
      <c r="BD1716" s="66"/>
      <c r="BE1716" s="67"/>
      <c r="BF1716" s="67"/>
      <c r="BG1716" s="67"/>
      <c r="BH1716" s="73"/>
      <c r="BI1716" s="74"/>
      <c r="BJ1716" s="74"/>
      <c r="BK1716" s="74"/>
      <c r="BL1716" s="68"/>
      <c r="BM1716" s="68"/>
      <c r="BN1716" s="68"/>
      <c r="BO1716" s="68"/>
      <c r="BP1716" s="69"/>
      <c r="BQ1716" s="69"/>
      <c r="BR1716" s="69"/>
      <c r="BS1716" s="69"/>
      <c r="BT1716" s="75"/>
      <c r="BU1716" s="75"/>
      <c r="BV1716" s="75"/>
      <c r="BW1716" s="75"/>
      <c r="BX1716" s="219"/>
      <c r="BY1716" s="220"/>
      <c r="BZ1716" s="220"/>
      <c r="CA1716" s="235"/>
      <c r="CB1716" s="238"/>
      <c r="CC1716" s="238"/>
      <c r="CD1716" s="238"/>
      <c r="CE1716" s="266"/>
      <c r="CF1716" s="49"/>
    </row>
    <row r="1717" spans="1:84" s="62" customFormat="1">
      <c r="A1717" s="49"/>
      <c r="B1717" s="2"/>
      <c r="C1717" s="2"/>
      <c r="D1717" s="49"/>
      <c r="E1717" s="49"/>
      <c r="F1717" s="93"/>
      <c r="G1717" s="85"/>
      <c r="H1717" s="49"/>
      <c r="I1717" s="49"/>
      <c r="J1717" s="2"/>
      <c r="K1717" s="49"/>
      <c r="L1717" s="2"/>
      <c r="M1717" s="72"/>
      <c r="N1717" s="72"/>
      <c r="O1717" s="241"/>
      <c r="P1717" s="54"/>
      <c r="Q1717" s="55"/>
      <c r="R1717" s="55"/>
      <c r="S1717" s="55"/>
      <c r="T1717" s="56"/>
      <c r="U1717" s="57"/>
      <c r="V1717" s="57"/>
      <c r="W1717" s="57"/>
      <c r="X1717" s="58"/>
      <c r="Y1717" s="59"/>
      <c r="Z1717" s="59"/>
      <c r="AA1717" s="59"/>
      <c r="AB1717" s="77"/>
      <c r="AC1717" s="60"/>
      <c r="AD1717" s="60"/>
      <c r="AE1717" s="60"/>
      <c r="AF1717" s="61"/>
      <c r="AG1717" s="61"/>
      <c r="AH1717" s="61"/>
      <c r="AI1717" s="61"/>
      <c r="AJ1717" s="200"/>
      <c r="AK1717" s="201"/>
      <c r="AL1717" s="201"/>
      <c r="AM1717" s="201"/>
      <c r="AO1717" s="63"/>
      <c r="AP1717" s="63"/>
      <c r="AQ1717" s="63"/>
      <c r="AR1717" s="77"/>
      <c r="AS1717" s="60"/>
      <c r="AT1717" s="60"/>
      <c r="AU1717" s="60"/>
      <c r="AV1717" s="78"/>
      <c r="AW1717" s="79"/>
      <c r="AX1717" s="79"/>
      <c r="AY1717" s="79"/>
      <c r="AZ1717" s="64"/>
      <c r="BA1717" s="65"/>
      <c r="BB1717" s="65"/>
      <c r="BC1717" s="65"/>
      <c r="BD1717" s="66"/>
      <c r="BE1717" s="67"/>
      <c r="BF1717" s="67"/>
      <c r="BG1717" s="67"/>
      <c r="BH1717" s="73"/>
      <c r="BI1717" s="74"/>
      <c r="BJ1717" s="74"/>
      <c r="BK1717" s="74"/>
      <c r="BL1717" s="68"/>
      <c r="BM1717" s="68"/>
      <c r="BN1717" s="68"/>
      <c r="BO1717" s="68"/>
      <c r="BP1717" s="69"/>
      <c r="BQ1717" s="69"/>
      <c r="BR1717" s="69"/>
      <c r="BS1717" s="69"/>
      <c r="BT1717" s="75"/>
      <c r="BU1717" s="75"/>
      <c r="BV1717" s="75"/>
      <c r="BW1717" s="75"/>
      <c r="BX1717" s="219"/>
      <c r="BY1717" s="220"/>
      <c r="BZ1717" s="220"/>
      <c r="CA1717" s="235"/>
      <c r="CB1717" s="238"/>
      <c r="CC1717" s="238"/>
      <c r="CD1717" s="238"/>
      <c r="CE1717" s="266"/>
      <c r="CF1717" s="49"/>
    </row>
    <row r="1718" spans="1:84" s="62" customFormat="1">
      <c r="A1718" s="49"/>
      <c r="B1718" s="2"/>
      <c r="C1718" s="2"/>
      <c r="D1718" s="49"/>
      <c r="E1718" s="49"/>
      <c r="F1718" s="93"/>
      <c r="G1718" s="85"/>
      <c r="H1718" s="49"/>
      <c r="I1718" s="49"/>
      <c r="J1718" s="2"/>
      <c r="K1718" s="49"/>
      <c r="L1718" s="2"/>
      <c r="M1718" s="72"/>
      <c r="N1718" s="72"/>
      <c r="O1718" s="241"/>
      <c r="P1718" s="54"/>
      <c r="Q1718" s="55"/>
      <c r="R1718" s="55"/>
      <c r="S1718" s="55"/>
      <c r="T1718" s="56"/>
      <c r="U1718" s="57"/>
      <c r="V1718" s="57"/>
      <c r="W1718" s="57"/>
      <c r="X1718" s="58"/>
      <c r="Y1718" s="59"/>
      <c r="Z1718" s="59"/>
      <c r="AA1718" s="59"/>
      <c r="AB1718" s="77"/>
      <c r="AC1718" s="60"/>
      <c r="AD1718" s="60"/>
      <c r="AE1718" s="60"/>
      <c r="AF1718" s="61"/>
      <c r="AG1718" s="61"/>
      <c r="AH1718" s="61"/>
      <c r="AI1718" s="61"/>
      <c r="AJ1718" s="200"/>
      <c r="AK1718" s="201"/>
      <c r="AL1718" s="201"/>
      <c r="AM1718" s="201"/>
      <c r="AO1718" s="63"/>
      <c r="AP1718" s="63"/>
      <c r="AQ1718" s="63"/>
      <c r="AR1718" s="77"/>
      <c r="AS1718" s="60"/>
      <c r="AT1718" s="60"/>
      <c r="AU1718" s="60"/>
      <c r="AV1718" s="78"/>
      <c r="AW1718" s="79"/>
      <c r="AX1718" s="79"/>
      <c r="AY1718" s="79"/>
      <c r="AZ1718" s="64"/>
      <c r="BA1718" s="65"/>
      <c r="BB1718" s="65"/>
      <c r="BC1718" s="65"/>
      <c r="BD1718" s="66"/>
      <c r="BE1718" s="67"/>
      <c r="BF1718" s="67"/>
      <c r="BG1718" s="67"/>
      <c r="BH1718" s="73"/>
      <c r="BI1718" s="74"/>
      <c r="BJ1718" s="74"/>
      <c r="BK1718" s="74"/>
      <c r="BL1718" s="68"/>
      <c r="BM1718" s="68"/>
      <c r="BN1718" s="68"/>
      <c r="BO1718" s="68"/>
      <c r="BP1718" s="69"/>
      <c r="BQ1718" s="69"/>
      <c r="BR1718" s="69"/>
      <c r="BS1718" s="69"/>
      <c r="BT1718" s="75"/>
      <c r="BU1718" s="75"/>
      <c r="BV1718" s="75"/>
      <c r="BW1718" s="75"/>
      <c r="BX1718" s="219"/>
      <c r="BY1718" s="220"/>
      <c r="BZ1718" s="220"/>
      <c r="CA1718" s="235"/>
      <c r="CB1718" s="238"/>
      <c r="CC1718" s="238"/>
      <c r="CD1718" s="238"/>
      <c r="CE1718" s="266"/>
      <c r="CF1718" s="49"/>
    </row>
    <row r="1719" spans="1:84" s="62" customFormat="1">
      <c r="A1719" s="49"/>
      <c r="B1719" s="2"/>
      <c r="C1719" s="2"/>
      <c r="D1719" s="49"/>
      <c r="E1719" s="49"/>
      <c r="F1719" s="93"/>
      <c r="G1719" s="85"/>
      <c r="H1719" s="49"/>
      <c r="I1719" s="49"/>
      <c r="J1719" s="2"/>
      <c r="K1719" s="49"/>
      <c r="L1719" s="2"/>
      <c r="M1719" s="72"/>
      <c r="N1719" s="72"/>
      <c r="O1719" s="241"/>
      <c r="P1719" s="54"/>
      <c r="Q1719" s="55"/>
      <c r="R1719" s="55"/>
      <c r="S1719" s="55"/>
      <c r="T1719" s="56"/>
      <c r="U1719" s="57"/>
      <c r="V1719" s="57"/>
      <c r="W1719" s="57"/>
      <c r="X1719" s="58"/>
      <c r="Y1719" s="59"/>
      <c r="Z1719" s="59"/>
      <c r="AA1719" s="59"/>
      <c r="AB1719" s="77"/>
      <c r="AC1719" s="60"/>
      <c r="AD1719" s="60"/>
      <c r="AE1719" s="60"/>
      <c r="AF1719" s="61"/>
      <c r="AG1719" s="61"/>
      <c r="AH1719" s="61"/>
      <c r="AI1719" s="61"/>
      <c r="AJ1719" s="200"/>
      <c r="AK1719" s="201"/>
      <c r="AL1719" s="201"/>
      <c r="AM1719" s="201"/>
      <c r="AO1719" s="63"/>
      <c r="AP1719" s="63"/>
      <c r="AQ1719" s="63"/>
      <c r="AR1719" s="77"/>
      <c r="AS1719" s="60"/>
      <c r="AT1719" s="60"/>
      <c r="AU1719" s="60"/>
      <c r="AV1719" s="78"/>
      <c r="AW1719" s="79"/>
      <c r="AX1719" s="79"/>
      <c r="AY1719" s="79"/>
      <c r="AZ1719" s="64"/>
      <c r="BA1719" s="65"/>
      <c r="BB1719" s="65"/>
      <c r="BC1719" s="65"/>
      <c r="BD1719" s="66"/>
      <c r="BE1719" s="67"/>
      <c r="BF1719" s="67"/>
      <c r="BG1719" s="67"/>
      <c r="BH1719" s="73"/>
      <c r="BI1719" s="74"/>
      <c r="BJ1719" s="74"/>
      <c r="BK1719" s="74"/>
      <c r="BL1719" s="68"/>
      <c r="BM1719" s="68"/>
      <c r="BN1719" s="68"/>
      <c r="BO1719" s="68"/>
      <c r="BP1719" s="69"/>
      <c r="BQ1719" s="69"/>
      <c r="BR1719" s="69"/>
      <c r="BS1719" s="69"/>
      <c r="BT1719" s="75"/>
      <c r="BU1719" s="75"/>
      <c r="BV1719" s="75"/>
      <c r="BW1719" s="75"/>
      <c r="BX1719" s="219"/>
      <c r="BY1719" s="220"/>
      <c r="BZ1719" s="220"/>
      <c r="CA1719" s="235"/>
      <c r="CB1719" s="238"/>
      <c r="CC1719" s="238"/>
      <c r="CD1719" s="238"/>
      <c r="CE1719" s="266"/>
      <c r="CF1719" s="49"/>
    </row>
    <row r="1720" spans="1:84" s="62" customFormat="1">
      <c r="A1720" s="49"/>
      <c r="B1720" s="2"/>
      <c r="C1720" s="2"/>
      <c r="D1720" s="49"/>
      <c r="E1720" s="49"/>
      <c r="F1720" s="93"/>
      <c r="G1720" s="85"/>
      <c r="H1720" s="49"/>
      <c r="I1720" s="49"/>
      <c r="J1720" s="2"/>
      <c r="K1720" s="49"/>
      <c r="L1720" s="2"/>
      <c r="M1720" s="72"/>
      <c r="N1720" s="72"/>
      <c r="O1720" s="241"/>
      <c r="P1720" s="54"/>
      <c r="Q1720" s="55"/>
      <c r="R1720" s="55"/>
      <c r="S1720" s="55"/>
      <c r="T1720" s="56"/>
      <c r="U1720" s="57"/>
      <c r="V1720" s="57"/>
      <c r="W1720" s="57"/>
      <c r="X1720" s="58"/>
      <c r="Y1720" s="59"/>
      <c r="Z1720" s="59"/>
      <c r="AA1720" s="59"/>
      <c r="AB1720" s="77"/>
      <c r="AC1720" s="60"/>
      <c r="AD1720" s="60"/>
      <c r="AE1720" s="60"/>
      <c r="AF1720" s="61"/>
      <c r="AG1720" s="61"/>
      <c r="AH1720" s="61"/>
      <c r="AI1720" s="61"/>
      <c r="AJ1720" s="200"/>
      <c r="AK1720" s="201"/>
      <c r="AL1720" s="201"/>
      <c r="AM1720" s="201"/>
      <c r="AO1720" s="63"/>
      <c r="AP1720" s="63"/>
      <c r="AQ1720" s="63"/>
      <c r="AR1720" s="77"/>
      <c r="AS1720" s="60"/>
      <c r="AT1720" s="60"/>
      <c r="AU1720" s="60"/>
      <c r="AV1720" s="78"/>
      <c r="AW1720" s="79"/>
      <c r="AX1720" s="79"/>
      <c r="AY1720" s="79"/>
      <c r="AZ1720" s="64"/>
      <c r="BA1720" s="65"/>
      <c r="BB1720" s="65"/>
      <c r="BC1720" s="65"/>
      <c r="BD1720" s="66"/>
      <c r="BE1720" s="67"/>
      <c r="BF1720" s="67"/>
      <c r="BG1720" s="67"/>
      <c r="BH1720" s="73"/>
      <c r="BI1720" s="74"/>
      <c r="BJ1720" s="74"/>
      <c r="BK1720" s="74"/>
      <c r="BL1720" s="68"/>
      <c r="BM1720" s="68"/>
      <c r="BN1720" s="68"/>
      <c r="BO1720" s="68"/>
      <c r="BP1720" s="69"/>
      <c r="BQ1720" s="69"/>
      <c r="BR1720" s="69"/>
      <c r="BS1720" s="69"/>
      <c r="BT1720" s="75"/>
      <c r="BU1720" s="75"/>
      <c r="BV1720" s="75"/>
      <c r="BW1720" s="75"/>
      <c r="BX1720" s="219"/>
      <c r="BY1720" s="220"/>
      <c r="BZ1720" s="220"/>
      <c r="CA1720" s="235"/>
      <c r="CB1720" s="238"/>
      <c r="CC1720" s="238"/>
      <c r="CD1720" s="238"/>
      <c r="CE1720" s="266"/>
      <c r="CF1720" s="49"/>
    </row>
    <row r="1721" spans="1:84" s="62" customFormat="1">
      <c r="A1721" s="49"/>
      <c r="B1721" s="2"/>
      <c r="C1721" s="2"/>
      <c r="D1721" s="49"/>
      <c r="E1721" s="49"/>
      <c r="F1721" s="93"/>
      <c r="G1721" s="85"/>
      <c r="H1721" s="49"/>
      <c r="I1721" s="49"/>
      <c r="J1721" s="2"/>
      <c r="K1721" s="49"/>
      <c r="L1721" s="2"/>
      <c r="M1721" s="72"/>
      <c r="N1721" s="72"/>
      <c r="O1721" s="241"/>
      <c r="P1721" s="54"/>
      <c r="Q1721" s="55"/>
      <c r="R1721" s="55"/>
      <c r="S1721" s="55"/>
      <c r="T1721" s="56"/>
      <c r="U1721" s="57"/>
      <c r="V1721" s="57"/>
      <c r="W1721" s="57"/>
      <c r="X1721" s="58"/>
      <c r="Y1721" s="59"/>
      <c r="Z1721" s="59"/>
      <c r="AA1721" s="59"/>
      <c r="AB1721" s="77"/>
      <c r="AC1721" s="60"/>
      <c r="AD1721" s="60"/>
      <c r="AE1721" s="60"/>
      <c r="AF1721" s="61"/>
      <c r="AG1721" s="61"/>
      <c r="AH1721" s="61"/>
      <c r="AI1721" s="61"/>
      <c r="AJ1721" s="200"/>
      <c r="AK1721" s="201"/>
      <c r="AL1721" s="201"/>
      <c r="AM1721" s="201"/>
      <c r="AO1721" s="63"/>
      <c r="AP1721" s="63"/>
      <c r="AQ1721" s="63"/>
      <c r="AR1721" s="77"/>
      <c r="AS1721" s="60"/>
      <c r="AT1721" s="60"/>
      <c r="AU1721" s="60"/>
      <c r="AV1721" s="78"/>
      <c r="AW1721" s="79"/>
      <c r="AX1721" s="79"/>
      <c r="AY1721" s="79"/>
      <c r="AZ1721" s="64"/>
      <c r="BA1721" s="65"/>
      <c r="BB1721" s="65"/>
      <c r="BC1721" s="65"/>
      <c r="BD1721" s="66"/>
      <c r="BE1721" s="67"/>
      <c r="BF1721" s="67"/>
      <c r="BG1721" s="67"/>
      <c r="BH1721" s="73"/>
      <c r="BI1721" s="74"/>
      <c r="BJ1721" s="74"/>
      <c r="BK1721" s="74"/>
      <c r="BL1721" s="68"/>
      <c r="BM1721" s="68"/>
      <c r="BN1721" s="68"/>
      <c r="BO1721" s="68"/>
      <c r="BP1721" s="69"/>
      <c r="BQ1721" s="69"/>
      <c r="BR1721" s="69"/>
      <c r="BS1721" s="69"/>
      <c r="BT1721" s="75"/>
      <c r="BU1721" s="75"/>
      <c r="BV1721" s="75"/>
      <c r="BW1721" s="75"/>
      <c r="BX1721" s="219"/>
      <c r="BY1721" s="220"/>
      <c r="BZ1721" s="220"/>
      <c r="CA1721" s="235"/>
      <c r="CB1721" s="238"/>
      <c r="CC1721" s="238"/>
      <c r="CD1721" s="238"/>
      <c r="CE1721" s="266"/>
      <c r="CF1721" s="49"/>
    </row>
    <row r="1722" spans="1:84" s="62" customFormat="1">
      <c r="A1722" s="49"/>
      <c r="B1722" s="2"/>
      <c r="C1722" s="2"/>
      <c r="D1722" s="49"/>
      <c r="E1722" s="49"/>
      <c r="F1722" s="93"/>
      <c r="G1722" s="85"/>
      <c r="H1722" s="49"/>
      <c r="I1722" s="49"/>
      <c r="J1722" s="2"/>
      <c r="K1722" s="49"/>
      <c r="L1722" s="2"/>
      <c r="M1722" s="72"/>
      <c r="N1722" s="72"/>
      <c r="O1722" s="241"/>
      <c r="P1722" s="54"/>
      <c r="Q1722" s="55"/>
      <c r="R1722" s="55"/>
      <c r="S1722" s="55"/>
      <c r="T1722" s="56"/>
      <c r="U1722" s="57"/>
      <c r="V1722" s="57"/>
      <c r="W1722" s="57"/>
      <c r="X1722" s="58"/>
      <c r="Y1722" s="59"/>
      <c r="Z1722" s="59"/>
      <c r="AA1722" s="59"/>
      <c r="AB1722" s="77"/>
      <c r="AC1722" s="60"/>
      <c r="AD1722" s="60"/>
      <c r="AE1722" s="60"/>
      <c r="AF1722" s="61"/>
      <c r="AG1722" s="61"/>
      <c r="AH1722" s="61"/>
      <c r="AI1722" s="61"/>
      <c r="AJ1722" s="200"/>
      <c r="AK1722" s="201"/>
      <c r="AL1722" s="201"/>
      <c r="AM1722" s="201"/>
      <c r="AO1722" s="63"/>
      <c r="AP1722" s="63"/>
      <c r="AQ1722" s="63"/>
      <c r="AR1722" s="77"/>
      <c r="AS1722" s="60"/>
      <c r="AT1722" s="60"/>
      <c r="AU1722" s="60"/>
      <c r="AV1722" s="78"/>
      <c r="AW1722" s="79"/>
      <c r="AX1722" s="79"/>
      <c r="AY1722" s="79"/>
      <c r="AZ1722" s="64"/>
      <c r="BA1722" s="65"/>
      <c r="BB1722" s="65"/>
      <c r="BC1722" s="65"/>
      <c r="BD1722" s="66"/>
      <c r="BE1722" s="67"/>
      <c r="BF1722" s="67"/>
      <c r="BG1722" s="67"/>
      <c r="BH1722" s="73"/>
      <c r="BI1722" s="74"/>
      <c r="BJ1722" s="74"/>
      <c r="BK1722" s="74"/>
      <c r="BL1722" s="68"/>
      <c r="BM1722" s="68"/>
      <c r="BN1722" s="68"/>
      <c r="BO1722" s="68"/>
      <c r="BP1722" s="69"/>
      <c r="BQ1722" s="69"/>
      <c r="BR1722" s="69"/>
      <c r="BS1722" s="69"/>
      <c r="BT1722" s="75"/>
      <c r="BU1722" s="75"/>
      <c r="BV1722" s="75"/>
      <c r="BW1722" s="75"/>
      <c r="BX1722" s="219"/>
      <c r="BY1722" s="220"/>
      <c r="BZ1722" s="220"/>
      <c r="CA1722" s="235"/>
      <c r="CB1722" s="238"/>
      <c r="CC1722" s="238"/>
      <c r="CD1722" s="238"/>
      <c r="CE1722" s="266"/>
      <c r="CF1722" s="49"/>
    </row>
    <row r="1723" spans="1:84" s="62" customFormat="1">
      <c r="A1723" s="49"/>
      <c r="B1723" s="2"/>
      <c r="C1723" s="2"/>
      <c r="D1723" s="49"/>
      <c r="E1723" s="49"/>
      <c r="F1723" s="93"/>
      <c r="G1723" s="85"/>
      <c r="H1723" s="49"/>
      <c r="I1723" s="49"/>
      <c r="J1723" s="2"/>
      <c r="K1723" s="49"/>
      <c r="L1723" s="2"/>
      <c r="M1723" s="72"/>
      <c r="N1723" s="72"/>
      <c r="O1723" s="241"/>
      <c r="P1723" s="54"/>
      <c r="Q1723" s="55"/>
      <c r="R1723" s="55"/>
      <c r="S1723" s="55"/>
      <c r="T1723" s="56"/>
      <c r="U1723" s="57"/>
      <c r="V1723" s="57"/>
      <c r="W1723" s="57"/>
      <c r="X1723" s="58"/>
      <c r="Y1723" s="59"/>
      <c r="Z1723" s="59"/>
      <c r="AA1723" s="59"/>
      <c r="AB1723" s="77"/>
      <c r="AC1723" s="60"/>
      <c r="AD1723" s="60"/>
      <c r="AE1723" s="60"/>
      <c r="AF1723" s="61"/>
      <c r="AG1723" s="61"/>
      <c r="AH1723" s="61"/>
      <c r="AI1723" s="61"/>
      <c r="AJ1723" s="200"/>
      <c r="AK1723" s="201"/>
      <c r="AL1723" s="201"/>
      <c r="AM1723" s="201"/>
      <c r="AO1723" s="63"/>
      <c r="AP1723" s="63"/>
      <c r="AQ1723" s="63"/>
      <c r="AR1723" s="77"/>
      <c r="AS1723" s="60"/>
      <c r="AT1723" s="60"/>
      <c r="AU1723" s="60"/>
      <c r="AV1723" s="78"/>
      <c r="AW1723" s="79"/>
      <c r="AX1723" s="79"/>
      <c r="AY1723" s="79"/>
      <c r="AZ1723" s="64"/>
      <c r="BA1723" s="65"/>
      <c r="BB1723" s="65"/>
      <c r="BC1723" s="65"/>
      <c r="BD1723" s="66"/>
      <c r="BE1723" s="67"/>
      <c r="BF1723" s="67"/>
      <c r="BG1723" s="67"/>
      <c r="BH1723" s="73"/>
      <c r="BI1723" s="74"/>
      <c r="BJ1723" s="74"/>
      <c r="BK1723" s="74"/>
      <c r="BL1723" s="68"/>
      <c r="BM1723" s="68"/>
      <c r="BN1723" s="68"/>
      <c r="BO1723" s="68"/>
      <c r="BP1723" s="69"/>
      <c r="BQ1723" s="69"/>
      <c r="BR1723" s="69"/>
      <c r="BS1723" s="69"/>
      <c r="BT1723" s="75"/>
      <c r="BU1723" s="75"/>
      <c r="BV1723" s="75"/>
      <c r="BW1723" s="75"/>
      <c r="BX1723" s="219"/>
      <c r="BY1723" s="220"/>
      <c r="BZ1723" s="220"/>
      <c r="CA1723" s="235"/>
      <c r="CB1723" s="238"/>
      <c r="CC1723" s="238"/>
      <c r="CD1723" s="238"/>
      <c r="CE1723" s="266"/>
      <c r="CF1723" s="49"/>
    </row>
    <row r="1724" spans="1:84" s="62" customFormat="1">
      <c r="A1724" s="49"/>
      <c r="B1724" s="2"/>
      <c r="C1724" s="2"/>
      <c r="D1724" s="49"/>
      <c r="E1724" s="49"/>
      <c r="F1724" s="93"/>
      <c r="G1724" s="85"/>
      <c r="H1724" s="49"/>
      <c r="I1724" s="49"/>
      <c r="J1724" s="2"/>
      <c r="K1724" s="49"/>
      <c r="L1724" s="2"/>
      <c r="M1724" s="72"/>
      <c r="N1724" s="72"/>
      <c r="O1724" s="241"/>
      <c r="P1724" s="54"/>
      <c r="Q1724" s="55"/>
      <c r="R1724" s="55"/>
      <c r="S1724" s="55"/>
      <c r="T1724" s="56"/>
      <c r="U1724" s="57"/>
      <c r="V1724" s="57"/>
      <c r="W1724" s="57"/>
      <c r="X1724" s="58"/>
      <c r="Y1724" s="59"/>
      <c r="Z1724" s="59"/>
      <c r="AA1724" s="59"/>
      <c r="AB1724" s="77"/>
      <c r="AC1724" s="60"/>
      <c r="AD1724" s="60"/>
      <c r="AE1724" s="60"/>
      <c r="AF1724" s="61"/>
      <c r="AG1724" s="61"/>
      <c r="AH1724" s="61"/>
      <c r="AI1724" s="61"/>
      <c r="AJ1724" s="200"/>
      <c r="AK1724" s="201"/>
      <c r="AL1724" s="201"/>
      <c r="AM1724" s="201"/>
      <c r="AO1724" s="63"/>
      <c r="AP1724" s="63"/>
      <c r="AQ1724" s="63"/>
      <c r="AR1724" s="77"/>
      <c r="AS1724" s="60"/>
      <c r="AT1724" s="60"/>
      <c r="AU1724" s="60"/>
      <c r="AV1724" s="78"/>
      <c r="AW1724" s="79"/>
      <c r="AX1724" s="79"/>
      <c r="AY1724" s="79"/>
      <c r="AZ1724" s="64"/>
      <c r="BA1724" s="65"/>
      <c r="BB1724" s="65"/>
      <c r="BC1724" s="65"/>
      <c r="BD1724" s="66"/>
      <c r="BE1724" s="67"/>
      <c r="BF1724" s="67"/>
      <c r="BG1724" s="67"/>
      <c r="BH1724" s="73"/>
      <c r="BI1724" s="74"/>
      <c r="BJ1724" s="74"/>
      <c r="BK1724" s="74"/>
      <c r="BL1724" s="68"/>
      <c r="BM1724" s="68"/>
      <c r="BN1724" s="68"/>
      <c r="BO1724" s="68"/>
      <c r="BP1724" s="69"/>
      <c r="BQ1724" s="69"/>
      <c r="BR1724" s="69"/>
      <c r="BS1724" s="69"/>
      <c r="BT1724" s="75"/>
      <c r="BU1724" s="75"/>
      <c r="BV1724" s="75"/>
      <c r="BW1724" s="75"/>
      <c r="BX1724" s="219"/>
      <c r="BY1724" s="220"/>
      <c r="BZ1724" s="220"/>
      <c r="CA1724" s="235"/>
      <c r="CB1724" s="238"/>
      <c r="CC1724" s="238"/>
      <c r="CD1724" s="238"/>
      <c r="CE1724" s="266"/>
      <c r="CF1724" s="49"/>
    </row>
    <row r="1725" spans="1:84" s="62" customFormat="1">
      <c r="A1725" s="49"/>
      <c r="B1725" s="2"/>
      <c r="C1725" s="2"/>
      <c r="D1725" s="49"/>
      <c r="E1725" s="49"/>
      <c r="F1725" s="93"/>
      <c r="G1725" s="85"/>
      <c r="H1725" s="49"/>
      <c r="I1725" s="49"/>
      <c r="J1725" s="2"/>
      <c r="K1725" s="49"/>
      <c r="L1725" s="2"/>
      <c r="M1725" s="72"/>
      <c r="N1725" s="72"/>
      <c r="O1725" s="241"/>
      <c r="P1725" s="54"/>
      <c r="Q1725" s="55"/>
      <c r="R1725" s="55"/>
      <c r="S1725" s="55"/>
      <c r="T1725" s="56"/>
      <c r="U1725" s="57"/>
      <c r="V1725" s="57"/>
      <c r="W1725" s="57"/>
      <c r="X1725" s="58"/>
      <c r="Y1725" s="59"/>
      <c r="Z1725" s="59"/>
      <c r="AA1725" s="59"/>
      <c r="AB1725" s="77"/>
      <c r="AC1725" s="60"/>
      <c r="AD1725" s="60"/>
      <c r="AE1725" s="60"/>
      <c r="AF1725" s="61"/>
      <c r="AG1725" s="61"/>
      <c r="AH1725" s="61"/>
      <c r="AI1725" s="61"/>
      <c r="AJ1725" s="200"/>
      <c r="AK1725" s="201"/>
      <c r="AL1725" s="201"/>
      <c r="AM1725" s="201"/>
      <c r="AO1725" s="63"/>
      <c r="AP1725" s="63"/>
      <c r="AQ1725" s="63"/>
      <c r="AR1725" s="77"/>
      <c r="AS1725" s="60"/>
      <c r="AT1725" s="60"/>
      <c r="AU1725" s="60"/>
      <c r="AV1725" s="78"/>
      <c r="AW1725" s="79"/>
      <c r="AX1725" s="79"/>
      <c r="AY1725" s="79"/>
      <c r="AZ1725" s="64"/>
      <c r="BA1725" s="65"/>
      <c r="BB1725" s="65"/>
      <c r="BC1725" s="65"/>
      <c r="BD1725" s="66"/>
      <c r="BE1725" s="67"/>
      <c r="BF1725" s="67"/>
      <c r="BG1725" s="67"/>
      <c r="BH1725" s="73"/>
      <c r="BI1725" s="74"/>
      <c r="BJ1725" s="74"/>
      <c r="BK1725" s="74"/>
      <c r="BL1725" s="68"/>
      <c r="BM1725" s="68"/>
      <c r="BN1725" s="68"/>
      <c r="BO1725" s="68"/>
      <c r="BP1725" s="69"/>
      <c r="BQ1725" s="69"/>
      <c r="BR1725" s="69"/>
      <c r="BS1725" s="69"/>
      <c r="BT1725" s="75"/>
      <c r="BU1725" s="75"/>
      <c r="BV1725" s="75"/>
      <c r="BW1725" s="75"/>
      <c r="BX1725" s="219"/>
      <c r="BY1725" s="220"/>
      <c r="BZ1725" s="220"/>
      <c r="CA1725" s="235"/>
      <c r="CB1725" s="238"/>
      <c r="CC1725" s="238"/>
      <c r="CD1725" s="238"/>
      <c r="CE1725" s="266"/>
      <c r="CF1725" s="49"/>
    </row>
    <row r="1726" spans="1:84" s="62" customFormat="1">
      <c r="A1726" s="49"/>
      <c r="B1726" s="2"/>
      <c r="C1726" s="2"/>
      <c r="D1726" s="49"/>
      <c r="E1726" s="49"/>
      <c r="F1726" s="93"/>
      <c r="G1726" s="85"/>
      <c r="H1726" s="49"/>
      <c r="I1726" s="49"/>
      <c r="J1726" s="2"/>
      <c r="K1726" s="49"/>
      <c r="L1726" s="2"/>
      <c r="M1726" s="72"/>
      <c r="N1726" s="72"/>
      <c r="O1726" s="241"/>
      <c r="P1726" s="54"/>
      <c r="Q1726" s="55"/>
      <c r="R1726" s="55"/>
      <c r="S1726" s="55"/>
      <c r="T1726" s="56"/>
      <c r="U1726" s="57"/>
      <c r="V1726" s="57"/>
      <c r="W1726" s="57"/>
      <c r="X1726" s="58"/>
      <c r="Y1726" s="59"/>
      <c r="Z1726" s="59"/>
      <c r="AA1726" s="59"/>
      <c r="AB1726" s="77"/>
      <c r="AC1726" s="60"/>
      <c r="AD1726" s="60"/>
      <c r="AE1726" s="60"/>
      <c r="AF1726" s="61"/>
      <c r="AG1726" s="61"/>
      <c r="AH1726" s="61"/>
      <c r="AI1726" s="61"/>
      <c r="AJ1726" s="200"/>
      <c r="AK1726" s="201"/>
      <c r="AL1726" s="201"/>
      <c r="AM1726" s="201"/>
      <c r="AO1726" s="63"/>
      <c r="AP1726" s="63"/>
      <c r="AQ1726" s="63"/>
      <c r="AR1726" s="77"/>
      <c r="AS1726" s="60"/>
      <c r="AT1726" s="60"/>
      <c r="AU1726" s="60"/>
      <c r="AV1726" s="78"/>
      <c r="AW1726" s="79"/>
      <c r="AX1726" s="79"/>
      <c r="AY1726" s="79"/>
      <c r="AZ1726" s="64"/>
      <c r="BA1726" s="65"/>
      <c r="BB1726" s="65"/>
      <c r="BC1726" s="65"/>
      <c r="BD1726" s="66"/>
      <c r="BE1726" s="67"/>
      <c r="BF1726" s="67"/>
      <c r="BG1726" s="67"/>
      <c r="BH1726" s="73"/>
      <c r="BI1726" s="74"/>
      <c r="BJ1726" s="74"/>
      <c r="BK1726" s="74"/>
      <c r="BL1726" s="68"/>
      <c r="BM1726" s="68"/>
      <c r="BN1726" s="68"/>
      <c r="BO1726" s="68"/>
      <c r="BP1726" s="69"/>
      <c r="BQ1726" s="69"/>
      <c r="BR1726" s="69"/>
      <c r="BS1726" s="69"/>
      <c r="BT1726" s="75"/>
      <c r="BU1726" s="75"/>
      <c r="BV1726" s="75"/>
      <c r="BW1726" s="75"/>
      <c r="BX1726" s="219"/>
      <c r="BY1726" s="220"/>
      <c r="BZ1726" s="220"/>
      <c r="CA1726" s="235"/>
      <c r="CB1726" s="238"/>
      <c r="CC1726" s="238"/>
      <c r="CD1726" s="238"/>
      <c r="CE1726" s="266"/>
      <c r="CF1726" s="49"/>
    </row>
    <row r="1727" spans="1:84" s="62" customFormat="1">
      <c r="A1727" s="49"/>
      <c r="B1727" s="2"/>
      <c r="C1727" s="2"/>
      <c r="D1727" s="49"/>
      <c r="E1727" s="49"/>
      <c r="F1727" s="93"/>
      <c r="G1727" s="85"/>
      <c r="H1727" s="49"/>
      <c r="I1727" s="49"/>
      <c r="J1727" s="2"/>
      <c r="K1727" s="49"/>
      <c r="L1727" s="2"/>
      <c r="M1727" s="72"/>
      <c r="N1727" s="72"/>
      <c r="O1727" s="241"/>
      <c r="P1727" s="54"/>
      <c r="Q1727" s="55"/>
      <c r="R1727" s="55"/>
      <c r="S1727" s="55"/>
      <c r="T1727" s="56"/>
      <c r="U1727" s="57"/>
      <c r="V1727" s="57"/>
      <c r="W1727" s="57"/>
      <c r="X1727" s="58"/>
      <c r="Y1727" s="59"/>
      <c r="Z1727" s="59"/>
      <c r="AA1727" s="59"/>
      <c r="AB1727" s="77"/>
      <c r="AC1727" s="60"/>
      <c r="AD1727" s="60"/>
      <c r="AE1727" s="60"/>
      <c r="AF1727" s="61"/>
      <c r="AG1727" s="61"/>
      <c r="AH1727" s="61"/>
      <c r="AI1727" s="61"/>
      <c r="AJ1727" s="200"/>
      <c r="AK1727" s="201"/>
      <c r="AL1727" s="201"/>
      <c r="AM1727" s="201"/>
      <c r="AO1727" s="63"/>
      <c r="AP1727" s="63"/>
      <c r="AQ1727" s="63"/>
      <c r="AR1727" s="77"/>
      <c r="AS1727" s="60"/>
      <c r="AT1727" s="60"/>
      <c r="AU1727" s="60"/>
      <c r="AV1727" s="78"/>
      <c r="AW1727" s="79"/>
      <c r="AX1727" s="79"/>
      <c r="AY1727" s="79"/>
      <c r="AZ1727" s="64"/>
      <c r="BA1727" s="65"/>
      <c r="BB1727" s="65"/>
      <c r="BC1727" s="65"/>
      <c r="BD1727" s="66"/>
      <c r="BE1727" s="67"/>
      <c r="BF1727" s="67"/>
      <c r="BG1727" s="67"/>
      <c r="BH1727" s="73"/>
      <c r="BI1727" s="74"/>
      <c r="BJ1727" s="74"/>
      <c r="BK1727" s="74"/>
      <c r="BL1727" s="68"/>
      <c r="BM1727" s="68"/>
      <c r="BN1727" s="68"/>
      <c r="BO1727" s="68"/>
      <c r="BP1727" s="69"/>
      <c r="BQ1727" s="69"/>
      <c r="BR1727" s="69"/>
      <c r="BS1727" s="69"/>
      <c r="BT1727" s="75"/>
      <c r="BU1727" s="75"/>
      <c r="BV1727" s="75"/>
      <c r="BW1727" s="75"/>
      <c r="BX1727" s="219"/>
      <c r="BY1727" s="220"/>
      <c r="BZ1727" s="220"/>
      <c r="CA1727" s="235"/>
      <c r="CB1727" s="238"/>
      <c r="CC1727" s="238"/>
      <c r="CD1727" s="238"/>
      <c r="CE1727" s="266"/>
      <c r="CF1727" s="49"/>
    </row>
    <row r="1728" spans="1:84" s="62" customFormat="1">
      <c r="A1728" s="49"/>
      <c r="B1728" s="2"/>
      <c r="C1728" s="2"/>
      <c r="D1728" s="49"/>
      <c r="E1728" s="49"/>
      <c r="F1728" s="93"/>
      <c r="G1728" s="85"/>
      <c r="H1728" s="49"/>
      <c r="I1728" s="49"/>
      <c r="J1728" s="2"/>
      <c r="K1728" s="49"/>
      <c r="L1728" s="2"/>
      <c r="M1728" s="72"/>
      <c r="N1728" s="72"/>
      <c r="O1728" s="241"/>
      <c r="P1728" s="54"/>
      <c r="Q1728" s="55"/>
      <c r="R1728" s="55"/>
      <c r="S1728" s="55"/>
      <c r="T1728" s="56"/>
      <c r="U1728" s="57"/>
      <c r="V1728" s="57"/>
      <c r="W1728" s="57"/>
      <c r="X1728" s="58"/>
      <c r="Y1728" s="59"/>
      <c r="Z1728" s="59"/>
      <c r="AA1728" s="59"/>
      <c r="AB1728" s="77"/>
      <c r="AC1728" s="60"/>
      <c r="AD1728" s="60"/>
      <c r="AE1728" s="60"/>
      <c r="AF1728" s="61"/>
      <c r="AG1728" s="61"/>
      <c r="AH1728" s="61"/>
      <c r="AI1728" s="61"/>
      <c r="AJ1728" s="200"/>
      <c r="AK1728" s="201"/>
      <c r="AL1728" s="201"/>
      <c r="AM1728" s="201"/>
      <c r="AO1728" s="63"/>
      <c r="AP1728" s="63"/>
      <c r="AQ1728" s="63"/>
      <c r="AR1728" s="77"/>
      <c r="AS1728" s="60"/>
      <c r="AT1728" s="60"/>
      <c r="AU1728" s="60"/>
      <c r="AV1728" s="78"/>
      <c r="AW1728" s="79"/>
      <c r="AX1728" s="79"/>
      <c r="AY1728" s="79"/>
      <c r="AZ1728" s="64"/>
      <c r="BA1728" s="65"/>
      <c r="BB1728" s="65"/>
      <c r="BC1728" s="65"/>
      <c r="BD1728" s="66"/>
      <c r="BE1728" s="67"/>
      <c r="BF1728" s="67"/>
      <c r="BG1728" s="67"/>
      <c r="BH1728" s="73"/>
      <c r="BI1728" s="74"/>
      <c r="BJ1728" s="74"/>
      <c r="BK1728" s="74"/>
      <c r="BL1728" s="68"/>
      <c r="BM1728" s="68"/>
      <c r="BN1728" s="68"/>
      <c r="BO1728" s="68"/>
      <c r="BP1728" s="69"/>
      <c r="BQ1728" s="69"/>
      <c r="BR1728" s="69"/>
      <c r="BS1728" s="69"/>
      <c r="BT1728" s="75"/>
      <c r="BU1728" s="75"/>
      <c r="BV1728" s="75"/>
      <c r="BW1728" s="75"/>
      <c r="BX1728" s="219"/>
      <c r="BY1728" s="220"/>
      <c r="BZ1728" s="220"/>
      <c r="CA1728" s="235"/>
      <c r="CB1728" s="238"/>
      <c r="CC1728" s="238"/>
      <c r="CD1728" s="238"/>
      <c r="CE1728" s="266"/>
      <c r="CF1728" s="49"/>
    </row>
    <row r="1729" spans="1:84" s="62" customFormat="1">
      <c r="A1729" s="49"/>
      <c r="B1729" s="2"/>
      <c r="C1729" s="2"/>
      <c r="D1729" s="49"/>
      <c r="E1729" s="49"/>
      <c r="F1729" s="93"/>
      <c r="G1729" s="85"/>
      <c r="H1729" s="49"/>
      <c r="I1729" s="49"/>
      <c r="J1729" s="2"/>
      <c r="K1729" s="49"/>
      <c r="L1729" s="2"/>
      <c r="M1729" s="72"/>
      <c r="N1729" s="72"/>
      <c r="O1729" s="241"/>
      <c r="P1729" s="54"/>
      <c r="Q1729" s="55"/>
      <c r="R1729" s="55"/>
      <c r="S1729" s="55"/>
      <c r="T1729" s="56"/>
      <c r="U1729" s="57"/>
      <c r="V1729" s="57"/>
      <c r="W1729" s="57"/>
      <c r="X1729" s="58"/>
      <c r="Y1729" s="59"/>
      <c r="Z1729" s="59"/>
      <c r="AA1729" s="59"/>
      <c r="AB1729" s="77"/>
      <c r="AC1729" s="60"/>
      <c r="AD1729" s="60"/>
      <c r="AE1729" s="60"/>
      <c r="AF1729" s="61"/>
      <c r="AG1729" s="61"/>
      <c r="AH1729" s="61"/>
      <c r="AI1729" s="61"/>
      <c r="AJ1729" s="200"/>
      <c r="AK1729" s="201"/>
      <c r="AL1729" s="201"/>
      <c r="AM1729" s="201"/>
      <c r="AO1729" s="63"/>
      <c r="AP1729" s="63"/>
      <c r="AQ1729" s="63"/>
      <c r="AR1729" s="77"/>
      <c r="AS1729" s="60"/>
      <c r="AT1729" s="60"/>
      <c r="AU1729" s="60"/>
      <c r="AV1729" s="78"/>
      <c r="AW1729" s="79"/>
      <c r="AX1729" s="79"/>
      <c r="AY1729" s="79"/>
      <c r="AZ1729" s="64"/>
      <c r="BA1729" s="65"/>
      <c r="BB1729" s="65"/>
      <c r="BC1729" s="65"/>
      <c r="BD1729" s="66"/>
      <c r="BE1729" s="67"/>
      <c r="BF1729" s="67"/>
      <c r="BG1729" s="67"/>
      <c r="BH1729" s="73"/>
      <c r="BI1729" s="74"/>
      <c r="BJ1729" s="74"/>
      <c r="BK1729" s="74"/>
      <c r="BL1729" s="68"/>
      <c r="BM1729" s="68"/>
      <c r="BN1729" s="68"/>
      <c r="BO1729" s="68"/>
      <c r="BP1729" s="69"/>
      <c r="BQ1729" s="69"/>
      <c r="BR1729" s="69"/>
      <c r="BS1729" s="69"/>
      <c r="BT1729" s="75"/>
      <c r="BU1729" s="75"/>
      <c r="BV1729" s="75"/>
      <c r="BW1729" s="75"/>
      <c r="BX1729" s="219"/>
      <c r="BY1729" s="220"/>
      <c r="BZ1729" s="220"/>
      <c r="CA1729" s="235"/>
      <c r="CB1729" s="238"/>
      <c r="CC1729" s="238"/>
      <c r="CD1729" s="238"/>
      <c r="CE1729" s="266"/>
      <c r="CF1729" s="49"/>
    </row>
    <row r="1730" spans="1:84" s="62" customFormat="1">
      <c r="A1730" s="49"/>
      <c r="B1730" s="2"/>
      <c r="C1730" s="2"/>
      <c r="D1730" s="49"/>
      <c r="E1730" s="49"/>
      <c r="F1730" s="93"/>
      <c r="G1730" s="85"/>
      <c r="H1730" s="49"/>
      <c r="I1730" s="49"/>
      <c r="J1730" s="2"/>
      <c r="K1730" s="49"/>
      <c r="L1730" s="2"/>
      <c r="M1730" s="72"/>
      <c r="N1730" s="72"/>
      <c r="O1730" s="241"/>
      <c r="P1730" s="54"/>
      <c r="Q1730" s="55"/>
      <c r="R1730" s="55"/>
      <c r="S1730" s="55"/>
      <c r="T1730" s="56"/>
      <c r="U1730" s="57"/>
      <c r="V1730" s="57"/>
      <c r="W1730" s="57"/>
      <c r="X1730" s="58"/>
      <c r="Y1730" s="59"/>
      <c r="Z1730" s="59"/>
      <c r="AA1730" s="59"/>
      <c r="AB1730" s="77"/>
      <c r="AC1730" s="60"/>
      <c r="AD1730" s="60"/>
      <c r="AE1730" s="60"/>
      <c r="AF1730" s="61"/>
      <c r="AG1730" s="61"/>
      <c r="AH1730" s="61"/>
      <c r="AI1730" s="61"/>
      <c r="AJ1730" s="200"/>
      <c r="AK1730" s="201"/>
      <c r="AL1730" s="201"/>
      <c r="AM1730" s="201"/>
      <c r="AO1730" s="63"/>
      <c r="AP1730" s="63"/>
      <c r="AQ1730" s="63"/>
      <c r="AR1730" s="77"/>
      <c r="AS1730" s="60"/>
      <c r="AT1730" s="60"/>
      <c r="AU1730" s="60"/>
      <c r="AV1730" s="78"/>
      <c r="AW1730" s="79"/>
      <c r="AX1730" s="79"/>
      <c r="AY1730" s="79"/>
      <c r="AZ1730" s="64"/>
      <c r="BA1730" s="65"/>
      <c r="BB1730" s="65"/>
      <c r="BC1730" s="65"/>
      <c r="BD1730" s="66"/>
      <c r="BE1730" s="67"/>
      <c r="BF1730" s="67"/>
      <c r="BG1730" s="67"/>
      <c r="BH1730" s="73"/>
      <c r="BI1730" s="74"/>
      <c r="BJ1730" s="74"/>
      <c r="BK1730" s="74"/>
      <c r="BL1730" s="68"/>
      <c r="BM1730" s="68"/>
      <c r="BN1730" s="68"/>
      <c r="BO1730" s="68"/>
      <c r="BP1730" s="69"/>
      <c r="BQ1730" s="69"/>
      <c r="BR1730" s="69"/>
      <c r="BS1730" s="69"/>
      <c r="BT1730" s="75"/>
      <c r="BU1730" s="75"/>
      <c r="BV1730" s="75"/>
      <c r="BW1730" s="75"/>
      <c r="BX1730" s="219"/>
      <c r="BY1730" s="220"/>
      <c r="BZ1730" s="220"/>
      <c r="CA1730" s="235"/>
      <c r="CB1730" s="238"/>
      <c r="CC1730" s="238"/>
      <c r="CD1730" s="238"/>
      <c r="CE1730" s="266"/>
      <c r="CF1730" s="49"/>
    </row>
    <row r="1731" spans="1:84" s="62" customFormat="1">
      <c r="A1731" s="49"/>
      <c r="B1731" s="2"/>
      <c r="C1731" s="2"/>
      <c r="D1731" s="49"/>
      <c r="E1731" s="49"/>
      <c r="F1731" s="93"/>
      <c r="G1731" s="85"/>
      <c r="H1731" s="49"/>
      <c r="I1731" s="49"/>
      <c r="J1731" s="2"/>
      <c r="K1731" s="49"/>
      <c r="L1731" s="2"/>
      <c r="M1731" s="72"/>
      <c r="N1731" s="72"/>
      <c r="O1731" s="241"/>
      <c r="P1731" s="54"/>
      <c r="Q1731" s="55"/>
      <c r="R1731" s="55"/>
      <c r="S1731" s="55"/>
      <c r="T1731" s="56"/>
      <c r="U1731" s="57"/>
      <c r="V1731" s="57"/>
      <c r="W1731" s="57"/>
      <c r="X1731" s="58"/>
      <c r="Y1731" s="59"/>
      <c r="Z1731" s="59"/>
      <c r="AA1731" s="59"/>
      <c r="AB1731" s="77"/>
      <c r="AC1731" s="60"/>
      <c r="AD1731" s="60"/>
      <c r="AE1731" s="60"/>
      <c r="AF1731" s="61"/>
      <c r="AG1731" s="61"/>
      <c r="AH1731" s="61"/>
      <c r="AI1731" s="61"/>
      <c r="AJ1731" s="200"/>
      <c r="AK1731" s="201"/>
      <c r="AL1731" s="201"/>
      <c r="AM1731" s="201"/>
      <c r="AO1731" s="63"/>
      <c r="AP1731" s="63"/>
      <c r="AQ1731" s="63"/>
      <c r="AR1731" s="77"/>
      <c r="AS1731" s="60"/>
      <c r="AT1731" s="60"/>
      <c r="AU1731" s="60"/>
      <c r="AV1731" s="78"/>
      <c r="AW1731" s="79"/>
      <c r="AX1731" s="79"/>
      <c r="AY1731" s="79"/>
      <c r="AZ1731" s="64"/>
      <c r="BA1731" s="65"/>
      <c r="BB1731" s="65"/>
      <c r="BC1731" s="65"/>
      <c r="BD1731" s="66"/>
      <c r="BE1731" s="67"/>
      <c r="BF1731" s="67"/>
      <c r="BG1731" s="67"/>
      <c r="BH1731" s="73"/>
      <c r="BI1731" s="74"/>
      <c r="BJ1731" s="74"/>
      <c r="BK1731" s="74"/>
      <c r="BL1731" s="68"/>
      <c r="BM1731" s="68"/>
      <c r="BN1731" s="68"/>
      <c r="BO1731" s="68"/>
      <c r="BP1731" s="69"/>
      <c r="BQ1731" s="69"/>
      <c r="BR1731" s="69"/>
      <c r="BS1731" s="69"/>
      <c r="BT1731" s="75"/>
      <c r="BU1731" s="75"/>
      <c r="BV1731" s="75"/>
      <c r="BW1731" s="75"/>
      <c r="BX1731" s="219"/>
      <c r="BY1731" s="220"/>
      <c r="BZ1731" s="220"/>
      <c r="CA1731" s="235"/>
      <c r="CB1731" s="238"/>
      <c r="CC1731" s="238"/>
      <c r="CD1731" s="238"/>
      <c r="CE1731" s="266"/>
      <c r="CF1731" s="49"/>
    </row>
    <row r="1732" spans="1:84" s="62" customFormat="1">
      <c r="A1732" s="49"/>
      <c r="B1732" s="2"/>
      <c r="C1732" s="2"/>
      <c r="D1732" s="49"/>
      <c r="E1732" s="49"/>
      <c r="F1732" s="93"/>
      <c r="G1732" s="85"/>
      <c r="H1732" s="49"/>
      <c r="I1732" s="49"/>
      <c r="J1732" s="2"/>
      <c r="K1732" s="49"/>
      <c r="L1732" s="2"/>
      <c r="M1732" s="72"/>
      <c r="N1732" s="72"/>
      <c r="O1732" s="241"/>
      <c r="P1732" s="54"/>
      <c r="Q1732" s="55"/>
      <c r="R1732" s="55"/>
      <c r="S1732" s="55"/>
      <c r="T1732" s="56"/>
      <c r="U1732" s="57"/>
      <c r="V1732" s="57"/>
      <c r="W1732" s="57"/>
      <c r="X1732" s="58"/>
      <c r="Y1732" s="59"/>
      <c r="Z1732" s="59"/>
      <c r="AA1732" s="59"/>
      <c r="AB1732" s="77"/>
      <c r="AC1732" s="60"/>
      <c r="AD1732" s="60"/>
      <c r="AE1732" s="60"/>
      <c r="AF1732" s="61"/>
      <c r="AG1732" s="61"/>
      <c r="AH1732" s="61"/>
      <c r="AI1732" s="61"/>
      <c r="AJ1732" s="200"/>
      <c r="AK1732" s="201"/>
      <c r="AL1732" s="201"/>
      <c r="AM1732" s="201"/>
      <c r="AO1732" s="63"/>
      <c r="AP1732" s="63"/>
      <c r="AQ1732" s="63"/>
      <c r="AR1732" s="77"/>
      <c r="AS1732" s="60"/>
      <c r="AT1732" s="60"/>
      <c r="AU1732" s="60"/>
      <c r="AV1732" s="78"/>
      <c r="AW1732" s="79"/>
      <c r="AX1732" s="79"/>
      <c r="AY1732" s="79"/>
      <c r="AZ1732" s="64"/>
      <c r="BA1732" s="65"/>
      <c r="BB1732" s="65"/>
      <c r="BC1732" s="65"/>
      <c r="BD1732" s="66"/>
      <c r="BE1732" s="67"/>
      <c r="BF1732" s="67"/>
      <c r="BG1732" s="67"/>
      <c r="BH1732" s="73"/>
      <c r="BI1732" s="74"/>
      <c r="BJ1732" s="74"/>
      <c r="BK1732" s="74"/>
      <c r="BL1732" s="68"/>
      <c r="BM1732" s="68"/>
      <c r="BN1732" s="68"/>
      <c r="BO1732" s="68"/>
      <c r="BP1732" s="69"/>
      <c r="BQ1732" s="69"/>
      <c r="BR1732" s="69"/>
      <c r="BS1732" s="69"/>
      <c r="BT1732" s="75"/>
      <c r="BU1732" s="75"/>
      <c r="BV1732" s="75"/>
      <c r="BW1732" s="75"/>
      <c r="BX1732" s="219"/>
      <c r="BY1732" s="220"/>
      <c r="BZ1732" s="220"/>
      <c r="CA1732" s="235"/>
      <c r="CB1732" s="238"/>
      <c r="CC1732" s="238"/>
      <c r="CD1732" s="238"/>
      <c r="CE1732" s="266"/>
      <c r="CF1732" s="49"/>
    </row>
    <row r="1733" spans="1:84" s="62" customFormat="1">
      <c r="A1733" s="49"/>
      <c r="B1733" s="2"/>
      <c r="C1733" s="2"/>
      <c r="D1733" s="49"/>
      <c r="E1733" s="49"/>
      <c r="F1733" s="93"/>
      <c r="G1733" s="85"/>
      <c r="H1733" s="49"/>
      <c r="I1733" s="49"/>
      <c r="J1733" s="2"/>
      <c r="K1733" s="49"/>
      <c r="L1733" s="2"/>
      <c r="M1733" s="72"/>
      <c r="N1733" s="72"/>
      <c r="O1733" s="241"/>
      <c r="P1733" s="54"/>
      <c r="Q1733" s="55"/>
      <c r="R1733" s="55"/>
      <c r="S1733" s="55"/>
      <c r="T1733" s="56"/>
      <c r="U1733" s="57"/>
      <c r="V1733" s="57"/>
      <c r="W1733" s="57"/>
      <c r="X1733" s="58"/>
      <c r="Y1733" s="59"/>
      <c r="Z1733" s="59"/>
      <c r="AA1733" s="59"/>
      <c r="AB1733" s="77"/>
      <c r="AC1733" s="60"/>
      <c r="AD1733" s="60"/>
      <c r="AE1733" s="60"/>
      <c r="AF1733" s="61"/>
      <c r="AG1733" s="61"/>
      <c r="AH1733" s="61"/>
      <c r="AI1733" s="61"/>
      <c r="AJ1733" s="200"/>
      <c r="AK1733" s="201"/>
      <c r="AL1733" s="201"/>
      <c r="AM1733" s="201"/>
      <c r="AO1733" s="63"/>
      <c r="AP1733" s="63"/>
      <c r="AQ1733" s="63"/>
      <c r="AR1733" s="77"/>
      <c r="AS1733" s="60"/>
      <c r="AT1733" s="60"/>
      <c r="AU1733" s="60"/>
      <c r="AV1733" s="78"/>
      <c r="AW1733" s="79"/>
      <c r="AX1733" s="79"/>
      <c r="AY1733" s="79"/>
      <c r="AZ1733" s="64"/>
      <c r="BA1733" s="65"/>
      <c r="BB1733" s="65"/>
      <c r="BC1733" s="65"/>
      <c r="BD1733" s="66"/>
      <c r="BE1733" s="67"/>
      <c r="BF1733" s="67"/>
      <c r="BG1733" s="67"/>
      <c r="BH1733" s="73"/>
      <c r="BI1733" s="74"/>
      <c r="BJ1733" s="74"/>
      <c r="BK1733" s="74"/>
      <c r="BL1733" s="68"/>
      <c r="BM1733" s="68"/>
      <c r="BN1733" s="68"/>
      <c r="BO1733" s="68"/>
      <c r="BP1733" s="69"/>
      <c r="BQ1733" s="69"/>
      <c r="BR1733" s="69"/>
      <c r="BS1733" s="69"/>
      <c r="BT1733" s="75"/>
      <c r="BU1733" s="75"/>
      <c r="BV1733" s="75"/>
      <c r="BW1733" s="75"/>
      <c r="BX1733" s="219"/>
      <c r="BY1733" s="220"/>
      <c r="BZ1733" s="220"/>
      <c r="CA1733" s="235"/>
      <c r="CB1733" s="238"/>
      <c r="CC1733" s="238"/>
      <c r="CD1733" s="238"/>
      <c r="CE1733" s="266"/>
      <c r="CF1733" s="49"/>
    </row>
    <row r="1734" spans="1:84" s="62" customFormat="1">
      <c r="A1734" s="49"/>
      <c r="B1734" s="2"/>
      <c r="C1734" s="2"/>
      <c r="D1734" s="49"/>
      <c r="E1734" s="49"/>
      <c r="F1734" s="93"/>
      <c r="G1734" s="85"/>
      <c r="H1734" s="49"/>
      <c r="I1734" s="49"/>
      <c r="J1734" s="2"/>
      <c r="K1734" s="49"/>
      <c r="L1734" s="2"/>
      <c r="M1734" s="72"/>
      <c r="N1734" s="72"/>
      <c r="O1734" s="241"/>
      <c r="P1734" s="54"/>
      <c r="Q1734" s="55"/>
      <c r="R1734" s="55"/>
      <c r="S1734" s="55"/>
      <c r="T1734" s="56"/>
      <c r="U1734" s="57"/>
      <c r="V1734" s="57"/>
      <c r="W1734" s="57"/>
      <c r="X1734" s="58"/>
      <c r="Y1734" s="59"/>
      <c r="Z1734" s="59"/>
      <c r="AA1734" s="59"/>
      <c r="AB1734" s="77"/>
      <c r="AC1734" s="60"/>
      <c r="AD1734" s="60"/>
      <c r="AE1734" s="60"/>
      <c r="AF1734" s="61"/>
      <c r="AG1734" s="61"/>
      <c r="AH1734" s="61"/>
      <c r="AI1734" s="61"/>
      <c r="AJ1734" s="200"/>
      <c r="AK1734" s="201"/>
      <c r="AL1734" s="201"/>
      <c r="AM1734" s="201"/>
      <c r="AO1734" s="63"/>
      <c r="AP1734" s="63"/>
      <c r="AQ1734" s="63"/>
      <c r="AR1734" s="77"/>
      <c r="AS1734" s="60"/>
      <c r="AT1734" s="60"/>
      <c r="AU1734" s="60"/>
      <c r="AV1734" s="78"/>
      <c r="AW1734" s="79"/>
      <c r="AX1734" s="79"/>
      <c r="AY1734" s="79"/>
      <c r="AZ1734" s="64"/>
      <c r="BA1734" s="65"/>
      <c r="BB1734" s="65"/>
      <c r="BC1734" s="65"/>
      <c r="BD1734" s="66"/>
      <c r="BE1734" s="67"/>
      <c r="BF1734" s="67"/>
      <c r="BG1734" s="67"/>
      <c r="BH1734" s="73"/>
      <c r="BI1734" s="74"/>
      <c r="BJ1734" s="74"/>
      <c r="BK1734" s="74"/>
      <c r="BL1734" s="68"/>
      <c r="BM1734" s="68"/>
      <c r="BN1734" s="68"/>
      <c r="BO1734" s="68"/>
      <c r="BP1734" s="69"/>
      <c r="BQ1734" s="69"/>
      <c r="BR1734" s="69"/>
      <c r="BS1734" s="69"/>
      <c r="BT1734" s="75"/>
      <c r="BU1734" s="75"/>
      <c r="BV1734" s="75"/>
      <c r="BW1734" s="75"/>
      <c r="BX1734" s="219"/>
      <c r="BY1734" s="220"/>
      <c r="BZ1734" s="220"/>
      <c r="CA1734" s="235"/>
      <c r="CB1734" s="238"/>
      <c r="CC1734" s="238"/>
      <c r="CD1734" s="238"/>
      <c r="CE1734" s="266"/>
      <c r="CF1734" s="49"/>
    </row>
    <row r="1735" spans="1:84" s="62" customFormat="1">
      <c r="A1735" s="49"/>
      <c r="B1735" s="2"/>
      <c r="C1735" s="2"/>
      <c r="D1735" s="49"/>
      <c r="E1735" s="49"/>
      <c r="F1735" s="93"/>
      <c r="G1735" s="85"/>
      <c r="H1735" s="49"/>
      <c r="I1735" s="49"/>
      <c r="J1735" s="2"/>
      <c r="K1735" s="49"/>
      <c r="L1735" s="2"/>
      <c r="M1735" s="72"/>
      <c r="N1735" s="72"/>
      <c r="O1735" s="241"/>
      <c r="P1735" s="54"/>
      <c r="Q1735" s="55"/>
      <c r="R1735" s="55"/>
      <c r="S1735" s="55"/>
      <c r="T1735" s="56"/>
      <c r="U1735" s="57"/>
      <c r="V1735" s="57"/>
      <c r="W1735" s="57"/>
      <c r="X1735" s="58"/>
      <c r="Y1735" s="59"/>
      <c r="Z1735" s="59"/>
      <c r="AA1735" s="59"/>
      <c r="AB1735" s="77"/>
      <c r="AC1735" s="60"/>
      <c r="AD1735" s="60"/>
      <c r="AE1735" s="60"/>
      <c r="AF1735" s="61"/>
      <c r="AG1735" s="61"/>
      <c r="AH1735" s="61"/>
      <c r="AI1735" s="61"/>
      <c r="AJ1735" s="200"/>
      <c r="AK1735" s="201"/>
      <c r="AL1735" s="201"/>
      <c r="AM1735" s="201"/>
      <c r="AO1735" s="63"/>
      <c r="AP1735" s="63"/>
      <c r="AQ1735" s="63"/>
      <c r="AR1735" s="77"/>
      <c r="AS1735" s="60"/>
      <c r="AT1735" s="60"/>
      <c r="AU1735" s="60"/>
      <c r="AV1735" s="78"/>
      <c r="AW1735" s="79"/>
      <c r="AX1735" s="79"/>
      <c r="AY1735" s="79"/>
      <c r="AZ1735" s="64"/>
      <c r="BA1735" s="65"/>
      <c r="BB1735" s="65"/>
      <c r="BC1735" s="65"/>
      <c r="BD1735" s="66"/>
      <c r="BE1735" s="67"/>
      <c r="BF1735" s="67"/>
      <c r="BG1735" s="67"/>
      <c r="BH1735" s="73"/>
      <c r="BI1735" s="74"/>
      <c r="BJ1735" s="74"/>
      <c r="BK1735" s="74"/>
      <c r="BL1735" s="68"/>
      <c r="BM1735" s="68"/>
      <c r="BN1735" s="68"/>
      <c r="BO1735" s="68"/>
      <c r="BP1735" s="69"/>
      <c r="BQ1735" s="69"/>
      <c r="BR1735" s="69"/>
      <c r="BS1735" s="69"/>
      <c r="BT1735" s="75"/>
      <c r="BU1735" s="75"/>
      <c r="BV1735" s="75"/>
      <c r="BW1735" s="75"/>
      <c r="BX1735" s="219"/>
      <c r="BY1735" s="220"/>
      <c r="BZ1735" s="220"/>
      <c r="CA1735" s="235"/>
      <c r="CB1735" s="238"/>
      <c r="CC1735" s="238"/>
      <c r="CD1735" s="238"/>
      <c r="CE1735" s="266"/>
      <c r="CF1735" s="49"/>
    </row>
    <row r="1736" spans="1:84" s="62" customFormat="1">
      <c r="A1736" s="49"/>
      <c r="B1736" s="2"/>
      <c r="C1736" s="2"/>
      <c r="D1736" s="49"/>
      <c r="E1736" s="49"/>
      <c r="F1736" s="93"/>
      <c r="G1736" s="85"/>
      <c r="H1736" s="49"/>
      <c r="I1736" s="49"/>
      <c r="J1736" s="2"/>
      <c r="K1736" s="49"/>
      <c r="L1736" s="2"/>
      <c r="M1736" s="72"/>
      <c r="N1736" s="72"/>
      <c r="O1736" s="241"/>
      <c r="P1736" s="54"/>
      <c r="Q1736" s="55"/>
      <c r="R1736" s="55"/>
      <c r="S1736" s="55"/>
      <c r="T1736" s="56"/>
      <c r="U1736" s="57"/>
      <c r="V1736" s="57"/>
      <c r="W1736" s="57"/>
      <c r="X1736" s="58"/>
      <c r="Y1736" s="59"/>
      <c r="Z1736" s="59"/>
      <c r="AA1736" s="59"/>
      <c r="AB1736" s="77"/>
      <c r="AC1736" s="60"/>
      <c r="AD1736" s="60"/>
      <c r="AE1736" s="60"/>
      <c r="AF1736" s="61"/>
      <c r="AG1736" s="61"/>
      <c r="AH1736" s="61"/>
      <c r="AI1736" s="61"/>
      <c r="AJ1736" s="200"/>
      <c r="AK1736" s="201"/>
      <c r="AL1736" s="201"/>
      <c r="AM1736" s="201"/>
      <c r="AO1736" s="63"/>
      <c r="AP1736" s="63"/>
      <c r="AQ1736" s="63"/>
      <c r="AR1736" s="77"/>
      <c r="AS1736" s="60"/>
      <c r="AT1736" s="60"/>
      <c r="AU1736" s="60"/>
      <c r="AV1736" s="78"/>
      <c r="AW1736" s="79"/>
      <c r="AX1736" s="79"/>
      <c r="AY1736" s="79"/>
      <c r="AZ1736" s="64"/>
      <c r="BA1736" s="65"/>
      <c r="BB1736" s="65"/>
      <c r="BC1736" s="65"/>
      <c r="BD1736" s="66"/>
      <c r="BE1736" s="67"/>
      <c r="BF1736" s="67"/>
      <c r="BG1736" s="67"/>
      <c r="BH1736" s="73"/>
      <c r="BI1736" s="74"/>
      <c r="BJ1736" s="74"/>
      <c r="BK1736" s="74"/>
      <c r="BL1736" s="68"/>
      <c r="BM1736" s="68"/>
      <c r="BN1736" s="68"/>
      <c r="BO1736" s="68"/>
      <c r="BP1736" s="69"/>
      <c r="BQ1736" s="69"/>
      <c r="BR1736" s="69"/>
      <c r="BS1736" s="69"/>
      <c r="BT1736" s="75"/>
      <c r="BU1736" s="75"/>
      <c r="BV1736" s="75"/>
      <c r="BW1736" s="75"/>
      <c r="BX1736" s="219"/>
      <c r="BY1736" s="220"/>
      <c r="BZ1736" s="220"/>
      <c r="CA1736" s="235"/>
      <c r="CB1736" s="238"/>
      <c r="CC1736" s="238"/>
      <c r="CD1736" s="238"/>
      <c r="CE1736" s="266"/>
      <c r="CF1736" s="49"/>
    </row>
    <row r="1737" spans="1:84" s="62" customFormat="1">
      <c r="A1737" s="49"/>
      <c r="B1737" s="2"/>
      <c r="C1737" s="2"/>
      <c r="D1737" s="49"/>
      <c r="E1737" s="49"/>
      <c r="F1737" s="93"/>
      <c r="G1737" s="85"/>
      <c r="H1737" s="49"/>
      <c r="I1737" s="49"/>
      <c r="J1737" s="2"/>
      <c r="K1737" s="49"/>
      <c r="L1737" s="2"/>
      <c r="M1737" s="72"/>
      <c r="N1737" s="72"/>
      <c r="O1737" s="241"/>
      <c r="P1737" s="54"/>
      <c r="Q1737" s="55"/>
      <c r="R1737" s="55"/>
      <c r="S1737" s="55"/>
      <c r="T1737" s="56"/>
      <c r="U1737" s="57"/>
      <c r="V1737" s="57"/>
      <c r="W1737" s="57"/>
      <c r="X1737" s="58"/>
      <c r="Y1737" s="59"/>
      <c r="Z1737" s="59"/>
      <c r="AA1737" s="59"/>
      <c r="AB1737" s="77"/>
      <c r="AC1737" s="60"/>
      <c r="AD1737" s="60"/>
      <c r="AE1737" s="60"/>
      <c r="AF1737" s="61"/>
      <c r="AG1737" s="61"/>
      <c r="AH1737" s="61"/>
      <c r="AI1737" s="61"/>
      <c r="AJ1737" s="200"/>
      <c r="AK1737" s="201"/>
      <c r="AL1737" s="201"/>
      <c r="AM1737" s="201"/>
      <c r="AO1737" s="63"/>
      <c r="AP1737" s="63"/>
      <c r="AQ1737" s="63"/>
      <c r="AR1737" s="77"/>
      <c r="AS1737" s="60"/>
      <c r="AT1737" s="60"/>
      <c r="AU1737" s="60"/>
      <c r="AV1737" s="78"/>
      <c r="AW1737" s="79"/>
      <c r="AX1737" s="79"/>
      <c r="AY1737" s="79"/>
      <c r="AZ1737" s="64"/>
      <c r="BA1737" s="65"/>
      <c r="BB1737" s="65"/>
      <c r="BC1737" s="65"/>
      <c r="BD1737" s="66"/>
      <c r="BE1737" s="67"/>
      <c r="BF1737" s="67"/>
      <c r="BG1737" s="67"/>
      <c r="BH1737" s="73"/>
      <c r="BI1737" s="74"/>
      <c r="BJ1737" s="74"/>
      <c r="BK1737" s="74"/>
      <c r="BL1737" s="68"/>
      <c r="BM1737" s="68"/>
      <c r="BN1737" s="68"/>
      <c r="BO1737" s="68"/>
      <c r="BP1737" s="69"/>
      <c r="BQ1737" s="69"/>
      <c r="BR1737" s="69"/>
      <c r="BS1737" s="69"/>
      <c r="BT1737" s="75"/>
      <c r="BU1737" s="75"/>
      <c r="BV1737" s="75"/>
      <c r="BW1737" s="75"/>
      <c r="BX1737" s="219"/>
      <c r="BY1737" s="220"/>
      <c r="BZ1737" s="220"/>
      <c r="CA1737" s="235"/>
      <c r="CB1737" s="238"/>
      <c r="CC1737" s="238"/>
      <c r="CD1737" s="238"/>
      <c r="CE1737" s="266"/>
      <c r="CF1737" s="49"/>
    </row>
    <row r="1738" spans="1:84" s="62" customFormat="1">
      <c r="A1738" s="49"/>
      <c r="B1738" s="2"/>
      <c r="C1738" s="2"/>
      <c r="D1738" s="49"/>
      <c r="E1738" s="49"/>
      <c r="F1738" s="93"/>
      <c r="G1738" s="85"/>
      <c r="H1738" s="49"/>
      <c r="I1738" s="49"/>
      <c r="J1738" s="2"/>
      <c r="K1738" s="49"/>
      <c r="L1738" s="2"/>
      <c r="M1738" s="72"/>
      <c r="N1738" s="72"/>
      <c r="O1738" s="241"/>
      <c r="P1738" s="54"/>
      <c r="Q1738" s="55"/>
      <c r="R1738" s="55"/>
      <c r="S1738" s="55"/>
      <c r="T1738" s="56"/>
      <c r="U1738" s="57"/>
      <c r="V1738" s="57"/>
      <c r="W1738" s="57"/>
      <c r="X1738" s="58"/>
      <c r="Y1738" s="59"/>
      <c r="Z1738" s="59"/>
      <c r="AA1738" s="59"/>
      <c r="AB1738" s="77"/>
      <c r="AC1738" s="60"/>
      <c r="AD1738" s="60"/>
      <c r="AE1738" s="60"/>
      <c r="AF1738" s="61"/>
      <c r="AG1738" s="61"/>
      <c r="AH1738" s="61"/>
      <c r="AI1738" s="61"/>
      <c r="AJ1738" s="200"/>
      <c r="AK1738" s="201"/>
      <c r="AL1738" s="201"/>
      <c r="AM1738" s="201"/>
      <c r="AO1738" s="63"/>
      <c r="AP1738" s="63"/>
      <c r="AQ1738" s="63"/>
      <c r="AR1738" s="77"/>
      <c r="AS1738" s="60"/>
      <c r="AT1738" s="60"/>
      <c r="AU1738" s="60"/>
      <c r="AV1738" s="78"/>
      <c r="AW1738" s="79"/>
      <c r="AX1738" s="79"/>
      <c r="AY1738" s="79"/>
      <c r="AZ1738" s="64"/>
      <c r="BA1738" s="65"/>
      <c r="BB1738" s="65"/>
      <c r="BC1738" s="65"/>
      <c r="BD1738" s="66"/>
      <c r="BE1738" s="67"/>
      <c r="BF1738" s="67"/>
      <c r="BG1738" s="67"/>
      <c r="BH1738" s="73"/>
      <c r="BI1738" s="74"/>
      <c r="BJ1738" s="74"/>
      <c r="BK1738" s="74"/>
      <c r="BL1738" s="68"/>
      <c r="BM1738" s="68"/>
      <c r="BN1738" s="68"/>
      <c r="BO1738" s="68"/>
      <c r="BP1738" s="69"/>
      <c r="BQ1738" s="69"/>
      <c r="BR1738" s="69"/>
      <c r="BS1738" s="69"/>
      <c r="BT1738" s="75"/>
      <c r="BU1738" s="75"/>
      <c r="BV1738" s="75"/>
      <c r="BW1738" s="75"/>
      <c r="BX1738" s="219"/>
      <c r="BY1738" s="220"/>
      <c r="BZ1738" s="220"/>
      <c r="CA1738" s="235"/>
      <c r="CB1738" s="238"/>
      <c r="CC1738" s="238"/>
      <c r="CD1738" s="238"/>
      <c r="CE1738" s="266"/>
      <c r="CF1738" s="49"/>
    </row>
    <row r="1739" spans="1:84" s="62" customFormat="1">
      <c r="A1739" s="49"/>
      <c r="B1739" s="2"/>
      <c r="C1739" s="2"/>
      <c r="D1739" s="49"/>
      <c r="E1739" s="49"/>
      <c r="F1739" s="93"/>
      <c r="G1739" s="85"/>
      <c r="H1739" s="49"/>
      <c r="I1739" s="49"/>
      <c r="J1739" s="2"/>
      <c r="K1739" s="49"/>
      <c r="L1739" s="2"/>
      <c r="M1739" s="72"/>
      <c r="N1739" s="72"/>
      <c r="O1739" s="241"/>
      <c r="P1739" s="54"/>
      <c r="Q1739" s="55"/>
      <c r="R1739" s="55"/>
      <c r="S1739" s="55"/>
      <c r="T1739" s="56"/>
      <c r="U1739" s="57"/>
      <c r="V1739" s="57"/>
      <c r="W1739" s="57"/>
      <c r="X1739" s="58"/>
      <c r="Y1739" s="59"/>
      <c r="Z1739" s="59"/>
      <c r="AA1739" s="59"/>
      <c r="AB1739" s="77"/>
      <c r="AC1739" s="60"/>
      <c r="AD1739" s="60"/>
      <c r="AE1739" s="60"/>
      <c r="AF1739" s="61"/>
      <c r="AG1739" s="61"/>
      <c r="AH1739" s="61"/>
      <c r="AI1739" s="61"/>
      <c r="AJ1739" s="200"/>
      <c r="AK1739" s="201"/>
      <c r="AL1739" s="201"/>
      <c r="AM1739" s="201"/>
      <c r="AO1739" s="63"/>
      <c r="AP1739" s="63"/>
      <c r="AQ1739" s="63"/>
      <c r="AR1739" s="77"/>
      <c r="AS1739" s="60"/>
      <c r="AT1739" s="60"/>
      <c r="AU1739" s="60"/>
      <c r="AV1739" s="78"/>
      <c r="AW1739" s="79"/>
      <c r="AX1739" s="79"/>
      <c r="AY1739" s="79"/>
      <c r="AZ1739" s="64"/>
      <c r="BA1739" s="65"/>
      <c r="BB1739" s="65"/>
      <c r="BC1739" s="65"/>
      <c r="BD1739" s="66"/>
      <c r="BE1739" s="67"/>
      <c r="BF1739" s="67"/>
      <c r="BG1739" s="67"/>
      <c r="BH1739" s="73"/>
      <c r="BI1739" s="74"/>
      <c r="BJ1739" s="74"/>
      <c r="BK1739" s="74"/>
      <c r="BL1739" s="68"/>
      <c r="BM1739" s="68"/>
      <c r="BN1739" s="68"/>
      <c r="BO1739" s="68"/>
      <c r="BP1739" s="69"/>
      <c r="BQ1739" s="69"/>
      <c r="BR1739" s="69"/>
      <c r="BS1739" s="69"/>
      <c r="BT1739" s="75"/>
      <c r="BU1739" s="75"/>
      <c r="BV1739" s="75"/>
      <c r="BW1739" s="75"/>
      <c r="BX1739" s="219"/>
      <c r="BY1739" s="220"/>
      <c r="BZ1739" s="220"/>
      <c r="CA1739" s="235"/>
      <c r="CB1739" s="238"/>
      <c r="CC1739" s="238"/>
      <c r="CD1739" s="238"/>
      <c r="CE1739" s="266"/>
      <c r="CF1739" s="49"/>
    </row>
    <row r="1740" spans="1:84" s="62" customFormat="1">
      <c r="A1740" s="49"/>
      <c r="B1740" s="2"/>
      <c r="C1740" s="2"/>
      <c r="D1740" s="49"/>
      <c r="E1740" s="49"/>
      <c r="F1740" s="93"/>
      <c r="G1740" s="85"/>
      <c r="H1740" s="49"/>
      <c r="I1740" s="49"/>
      <c r="J1740" s="2"/>
      <c r="K1740" s="49"/>
      <c r="L1740" s="2"/>
      <c r="M1740" s="72"/>
      <c r="N1740" s="72"/>
      <c r="O1740" s="241"/>
      <c r="P1740" s="54"/>
      <c r="Q1740" s="55"/>
      <c r="R1740" s="55"/>
      <c r="S1740" s="55"/>
      <c r="T1740" s="56"/>
      <c r="U1740" s="57"/>
      <c r="V1740" s="57"/>
      <c r="W1740" s="57"/>
      <c r="X1740" s="58"/>
      <c r="Y1740" s="59"/>
      <c r="Z1740" s="59"/>
      <c r="AA1740" s="59"/>
      <c r="AB1740" s="77"/>
      <c r="AC1740" s="60"/>
      <c r="AD1740" s="60"/>
      <c r="AE1740" s="60"/>
      <c r="AF1740" s="61"/>
      <c r="AG1740" s="61"/>
      <c r="AH1740" s="61"/>
      <c r="AI1740" s="61"/>
      <c r="AJ1740" s="200"/>
      <c r="AK1740" s="201"/>
      <c r="AL1740" s="201"/>
      <c r="AM1740" s="201"/>
      <c r="AO1740" s="63"/>
      <c r="AP1740" s="63"/>
      <c r="AQ1740" s="63"/>
      <c r="AR1740" s="77"/>
      <c r="AS1740" s="60"/>
      <c r="AT1740" s="60"/>
      <c r="AU1740" s="60"/>
      <c r="AV1740" s="78"/>
      <c r="AW1740" s="79"/>
      <c r="AX1740" s="79"/>
      <c r="AY1740" s="79"/>
      <c r="AZ1740" s="64"/>
      <c r="BA1740" s="65"/>
      <c r="BB1740" s="65"/>
      <c r="BC1740" s="65"/>
      <c r="BD1740" s="66"/>
      <c r="BE1740" s="67"/>
      <c r="BF1740" s="67"/>
      <c r="BG1740" s="67"/>
      <c r="BH1740" s="73"/>
      <c r="BI1740" s="74"/>
      <c r="BJ1740" s="74"/>
      <c r="BK1740" s="74"/>
      <c r="BL1740" s="68"/>
      <c r="BM1740" s="68"/>
      <c r="BN1740" s="68"/>
      <c r="BO1740" s="68"/>
      <c r="BP1740" s="69"/>
      <c r="BQ1740" s="69"/>
      <c r="BR1740" s="69"/>
      <c r="BS1740" s="69"/>
      <c r="BT1740" s="75"/>
      <c r="BU1740" s="75"/>
      <c r="BV1740" s="75"/>
      <c r="BW1740" s="75"/>
      <c r="BX1740" s="219"/>
      <c r="BY1740" s="220"/>
      <c r="BZ1740" s="220"/>
      <c r="CA1740" s="235"/>
      <c r="CB1740" s="238"/>
      <c r="CC1740" s="238"/>
      <c r="CD1740" s="238"/>
      <c r="CE1740" s="266"/>
      <c r="CF1740" s="49"/>
    </row>
    <row r="1741" spans="1:84" s="62" customFormat="1">
      <c r="A1741" s="49"/>
      <c r="B1741" s="2"/>
      <c r="C1741" s="2"/>
      <c r="D1741" s="49"/>
      <c r="E1741" s="49"/>
      <c r="F1741" s="93"/>
      <c r="G1741" s="85"/>
      <c r="H1741" s="49"/>
      <c r="I1741" s="49"/>
      <c r="J1741" s="2"/>
      <c r="K1741" s="49"/>
      <c r="L1741" s="2"/>
      <c r="M1741" s="72"/>
      <c r="N1741" s="72"/>
      <c r="O1741" s="241"/>
      <c r="P1741" s="54"/>
      <c r="Q1741" s="55"/>
      <c r="R1741" s="55"/>
      <c r="S1741" s="55"/>
      <c r="T1741" s="56"/>
      <c r="U1741" s="57"/>
      <c r="V1741" s="57"/>
      <c r="W1741" s="57"/>
      <c r="X1741" s="58"/>
      <c r="Y1741" s="59"/>
      <c r="Z1741" s="59"/>
      <c r="AA1741" s="59"/>
      <c r="AB1741" s="77"/>
      <c r="AC1741" s="60"/>
      <c r="AD1741" s="60"/>
      <c r="AE1741" s="60"/>
      <c r="AF1741" s="61"/>
      <c r="AG1741" s="61"/>
      <c r="AH1741" s="61"/>
      <c r="AI1741" s="61"/>
      <c r="AJ1741" s="200"/>
      <c r="AK1741" s="201"/>
      <c r="AL1741" s="201"/>
      <c r="AM1741" s="201"/>
      <c r="AO1741" s="63"/>
      <c r="AP1741" s="63"/>
      <c r="AQ1741" s="63"/>
      <c r="AR1741" s="77"/>
      <c r="AS1741" s="60"/>
      <c r="AT1741" s="60"/>
      <c r="AU1741" s="60"/>
      <c r="AV1741" s="78"/>
      <c r="AW1741" s="79"/>
      <c r="AX1741" s="79"/>
      <c r="AY1741" s="79"/>
      <c r="AZ1741" s="64"/>
      <c r="BA1741" s="65"/>
      <c r="BB1741" s="65"/>
      <c r="BC1741" s="65"/>
      <c r="BD1741" s="66"/>
      <c r="BE1741" s="67"/>
      <c r="BF1741" s="67"/>
      <c r="BG1741" s="67"/>
      <c r="BH1741" s="73"/>
      <c r="BI1741" s="74"/>
      <c r="BJ1741" s="74"/>
      <c r="BK1741" s="74"/>
      <c r="BL1741" s="68"/>
      <c r="BM1741" s="68"/>
      <c r="BN1741" s="68"/>
      <c r="BO1741" s="68"/>
      <c r="BP1741" s="69"/>
      <c r="BQ1741" s="69"/>
      <c r="BR1741" s="69"/>
      <c r="BS1741" s="69"/>
      <c r="BT1741" s="75"/>
      <c r="BU1741" s="75"/>
      <c r="BV1741" s="75"/>
      <c r="BW1741" s="75"/>
      <c r="BX1741" s="219"/>
      <c r="BY1741" s="220"/>
      <c r="BZ1741" s="220"/>
      <c r="CA1741" s="235"/>
      <c r="CB1741" s="238"/>
      <c r="CC1741" s="238"/>
      <c r="CD1741" s="238"/>
      <c r="CE1741" s="266"/>
      <c r="CF1741" s="49"/>
    </row>
    <row r="1742" spans="1:84" s="62" customFormat="1">
      <c r="A1742" s="49"/>
      <c r="B1742" s="2"/>
      <c r="C1742" s="2"/>
      <c r="D1742" s="49"/>
      <c r="E1742" s="49"/>
      <c r="F1742" s="93"/>
      <c r="G1742" s="85"/>
      <c r="H1742" s="49"/>
      <c r="I1742" s="49"/>
      <c r="J1742" s="2"/>
      <c r="K1742" s="49"/>
      <c r="L1742" s="2"/>
      <c r="M1742" s="72"/>
      <c r="N1742" s="72"/>
      <c r="O1742" s="241"/>
      <c r="P1742" s="54"/>
      <c r="Q1742" s="55"/>
      <c r="R1742" s="55"/>
      <c r="S1742" s="55"/>
      <c r="T1742" s="56"/>
      <c r="U1742" s="57"/>
      <c r="V1742" s="57"/>
      <c r="W1742" s="57"/>
      <c r="X1742" s="58"/>
      <c r="Y1742" s="59"/>
      <c r="Z1742" s="59"/>
      <c r="AA1742" s="59"/>
      <c r="AB1742" s="77"/>
      <c r="AC1742" s="60"/>
      <c r="AD1742" s="60"/>
      <c r="AE1742" s="60"/>
      <c r="AF1742" s="61"/>
      <c r="AG1742" s="61"/>
      <c r="AH1742" s="61"/>
      <c r="AI1742" s="61"/>
      <c r="AJ1742" s="200"/>
      <c r="AK1742" s="201"/>
      <c r="AL1742" s="201"/>
      <c r="AM1742" s="201"/>
      <c r="AO1742" s="63"/>
      <c r="AP1742" s="63"/>
      <c r="AQ1742" s="63"/>
      <c r="AR1742" s="77"/>
      <c r="AS1742" s="60"/>
      <c r="AT1742" s="60"/>
      <c r="AU1742" s="60"/>
      <c r="AV1742" s="78"/>
      <c r="AW1742" s="79"/>
      <c r="AX1742" s="79"/>
      <c r="AY1742" s="79"/>
      <c r="AZ1742" s="64"/>
      <c r="BA1742" s="65"/>
      <c r="BB1742" s="65"/>
      <c r="BC1742" s="65"/>
      <c r="BD1742" s="66"/>
      <c r="BE1742" s="67"/>
      <c r="BF1742" s="67"/>
      <c r="BG1742" s="67"/>
      <c r="BH1742" s="73"/>
      <c r="BI1742" s="74"/>
      <c r="BJ1742" s="74"/>
      <c r="BK1742" s="74"/>
      <c r="BL1742" s="68"/>
      <c r="BM1742" s="68"/>
      <c r="BN1742" s="68"/>
      <c r="BO1742" s="68"/>
      <c r="BP1742" s="69"/>
      <c r="BQ1742" s="69"/>
      <c r="BR1742" s="69"/>
      <c r="BS1742" s="69"/>
      <c r="BT1742" s="75"/>
      <c r="BU1742" s="75"/>
      <c r="BV1742" s="75"/>
      <c r="BW1742" s="75"/>
      <c r="BX1742" s="219"/>
      <c r="BY1742" s="220"/>
      <c r="BZ1742" s="220"/>
      <c r="CA1742" s="235"/>
      <c r="CB1742" s="238"/>
      <c r="CC1742" s="238"/>
      <c r="CD1742" s="238"/>
      <c r="CE1742" s="266"/>
      <c r="CF1742" s="49"/>
    </row>
    <row r="1743" spans="1:84" s="62" customFormat="1">
      <c r="A1743" s="49"/>
      <c r="B1743" s="2"/>
      <c r="C1743" s="2"/>
      <c r="D1743" s="49"/>
      <c r="E1743" s="49"/>
      <c r="F1743" s="93"/>
      <c r="G1743" s="85"/>
      <c r="H1743" s="49"/>
      <c r="I1743" s="49"/>
      <c r="J1743" s="2"/>
      <c r="K1743" s="49"/>
      <c r="L1743" s="2"/>
      <c r="M1743" s="72"/>
      <c r="N1743" s="72"/>
      <c r="O1743" s="241"/>
      <c r="P1743" s="54"/>
      <c r="Q1743" s="55"/>
      <c r="R1743" s="55"/>
      <c r="S1743" s="55"/>
      <c r="T1743" s="56"/>
      <c r="U1743" s="57"/>
      <c r="V1743" s="57"/>
      <c r="W1743" s="57"/>
      <c r="X1743" s="58"/>
      <c r="Y1743" s="59"/>
      <c r="Z1743" s="59"/>
      <c r="AA1743" s="59"/>
      <c r="AB1743" s="77"/>
      <c r="AC1743" s="60"/>
      <c r="AD1743" s="60"/>
      <c r="AE1743" s="60"/>
      <c r="AF1743" s="61"/>
      <c r="AG1743" s="61"/>
      <c r="AH1743" s="61"/>
      <c r="AI1743" s="61"/>
      <c r="AJ1743" s="200"/>
      <c r="AK1743" s="201"/>
      <c r="AL1743" s="201"/>
      <c r="AM1743" s="201"/>
      <c r="AO1743" s="63"/>
      <c r="AP1743" s="63"/>
      <c r="AQ1743" s="63"/>
      <c r="AR1743" s="77"/>
      <c r="AS1743" s="60"/>
      <c r="AT1743" s="60"/>
      <c r="AU1743" s="60"/>
      <c r="AV1743" s="78"/>
      <c r="AW1743" s="79"/>
      <c r="AX1743" s="79"/>
      <c r="AY1743" s="79"/>
      <c r="AZ1743" s="64"/>
      <c r="BA1743" s="65"/>
      <c r="BB1743" s="65"/>
      <c r="BC1743" s="65"/>
      <c r="BD1743" s="66"/>
      <c r="BE1743" s="67"/>
      <c r="BF1743" s="67"/>
      <c r="BG1743" s="67"/>
      <c r="BH1743" s="73"/>
      <c r="BI1743" s="74"/>
      <c r="BJ1743" s="74"/>
      <c r="BK1743" s="74"/>
      <c r="BL1743" s="68"/>
      <c r="BM1743" s="68"/>
      <c r="BN1743" s="68"/>
      <c r="BO1743" s="68"/>
      <c r="BP1743" s="69"/>
      <c r="BQ1743" s="69"/>
      <c r="BR1743" s="69"/>
      <c r="BS1743" s="69"/>
      <c r="BT1743" s="75"/>
      <c r="BU1743" s="75"/>
      <c r="BV1743" s="75"/>
      <c r="BW1743" s="75"/>
      <c r="BX1743" s="219"/>
      <c r="BY1743" s="220"/>
      <c r="BZ1743" s="220"/>
      <c r="CA1743" s="235"/>
      <c r="CB1743" s="238"/>
      <c r="CC1743" s="238"/>
      <c r="CD1743" s="238"/>
      <c r="CE1743" s="266"/>
      <c r="CF1743" s="49"/>
    </row>
    <row r="1744" spans="1:84" s="62" customFormat="1">
      <c r="A1744" s="49"/>
      <c r="B1744" s="2"/>
      <c r="C1744" s="2"/>
      <c r="D1744" s="49"/>
      <c r="E1744" s="49"/>
      <c r="F1744" s="93"/>
      <c r="G1744" s="85"/>
      <c r="H1744" s="49"/>
      <c r="I1744" s="49"/>
      <c r="J1744" s="2"/>
      <c r="K1744" s="49"/>
      <c r="L1744" s="2"/>
      <c r="M1744" s="72"/>
      <c r="N1744" s="72"/>
      <c r="O1744" s="241"/>
      <c r="P1744" s="54"/>
      <c r="Q1744" s="55"/>
      <c r="R1744" s="55"/>
      <c r="S1744" s="55"/>
      <c r="T1744" s="56"/>
      <c r="U1744" s="57"/>
      <c r="V1744" s="57"/>
      <c r="W1744" s="57"/>
      <c r="X1744" s="58"/>
      <c r="Y1744" s="59"/>
      <c r="Z1744" s="59"/>
      <c r="AA1744" s="59"/>
      <c r="AB1744" s="77"/>
      <c r="AC1744" s="60"/>
      <c r="AD1744" s="60"/>
      <c r="AE1744" s="60"/>
      <c r="AF1744" s="61"/>
      <c r="AG1744" s="61"/>
      <c r="AH1744" s="61"/>
      <c r="AI1744" s="61"/>
      <c r="AJ1744" s="200"/>
      <c r="AK1744" s="201"/>
      <c r="AL1744" s="201"/>
      <c r="AM1744" s="201"/>
      <c r="AO1744" s="63"/>
      <c r="AP1744" s="63"/>
      <c r="AQ1744" s="63"/>
      <c r="AR1744" s="77"/>
      <c r="AS1744" s="60"/>
      <c r="AT1744" s="60"/>
      <c r="AU1744" s="60"/>
      <c r="AV1744" s="78"/>
      <c r="AW1744" s="79"/>
      <c r="AX1744" s="79"/>
      <c r="AY1744" s="79"/>
      <c r="AZ1744" s="64"/>
      <c r="BA1744" s="65"/>
      <c r="BB1744" s="65"/>
      <c r="BC1744" s="65"/>
      <c r="BD1744" s="66"/>
      <c r="BE1744" s="67"/>
      <c r="BF1744" s="67"/>
      <c r="BG1744" s="67"/>
      <c r="BH1744" s="73"/>
      <c r="BI1744" s="74"/>
      <c r="BJ1744" s="74"/>
      <c r="BK1744" s="74"/>
      <c r="BL1744" s="68"/>
      <c r="BM1744" s="68"/>
      <c r="BN1744" s="68"/>
      <c r="BO1744" s="68"/>
      <c r="BP1744" s="69"/>
      <c r="BQ1744" s="69"/>
      <c r="BR1744" s="69"/>
      <c r="BS1744" s="69"/>
      <c r="BT1744" s="75"/>
      <c r="BU1744" s="75"/>
      <c r="BV1744" s="75"/>
      <c r="BW1744" s="75"/>
      <c r="BX1744" s="219"/>
      <c r="BY1744" s="220"/>
      <c r="BZ1744" s="220"/>
      <c r="CA1744" s="235"/>
      <c r="CB1744" s="238"/>
      <c r="CC1744" s="238"/>
      <c r="CD1744" s="238"/>
      <c r="CE1744" s="266"/>
      <c r="CF1744" s="49"/>
    </row>
    <row r="1745" spans="1:84" s="62" customFormat="1">
      <c r="A1745" s="49"/>
      <c r="B1745" s="2"/>
      <c r="C1745" s="2"/>
      <c r="D1745" s="49"/>
      <c r="E1745" s="49"/>
      <c r="F1745" s="93"/>
      <c r="G1745" s="85"/>
      <c r="H1745" s="49"/>
      <c r="I1745" s="49"/>
      <c r="J1745" s="2"/>
      <c r="K1745" s="49"/>
      <c r="L1745" s="2"/>
      <c r="M1745" s="72"/>
      <c r="N1745" s="72"/>
      <c r="O1745" s="241"/>
      <c r="P1745" s="54"/>
      <c r="Q1745" s="55"/>
      <c r="R1745" s="55"/>
      <c r="S1745" s="55"/>
      <c r="T1745" s="56"/>
      <c r="U1745" s="57"/>
      <c r="V1745" s="57"/>
      <c r="W1745" s="57"/>
      <c r="X1745" s="58"/>
      <c r="Y1745" s="59"/>
      <c r="Z1745" s="59"/>
      <c r="AA1745" s="59"/>
      <c r="AB1745" s="77"/>
      <c r="AC1745" s="60"/>
      <c r="AD1745" s="60"/>
      <c r="AE1745" s="60"/>
      <c r="AF1745" s="61"/>
      <c r="AG1745" s="61"/>
      <c r="AH1745" s="61"/>
      <c r="AI1745" s="61"/>
      <c r="AJ1745" s="200"/>
      <c r="AK1745" s="201"/>
      <c r="AL1745" s="201"/>
      <c r="AM1745" s="201"/>
      <c r="AO1745" s="63"/>
      <c r="AP1745" s="63"/>
      <c r="AQ1745" s="63"/>
      <c r="AR1745" s="77"/>
      <c r="AS1745" s="60"/>
      <c r="AT1745" s="60"/>
      <c r="AU1745" s="60"/>
      <c r="AV1745" s="78"/>
      <c r="AW1745" s="79"/>
      <c r="AX1745" s="79"/>
      <c r="AY1745" s="79"/>
      <c r="AZ1745" s="64"/>
      <c r="BA1745" s="65"/>
      <c r="BB1745" s="65"/>
      <c r="BC1745" s="65"/>
      <c r="BD1745" s="66"/>
      <c r="BE1745" s="67"/>
      <c r="BF1745" s="67"/>
      <c r="BG1745" s="67"/>
      <c r="BH1745" s="73"/>
      <c r="BI1745" s="74"/>
      <c r="BJ1745" s="74"/>
      <c r="BK1745" s="74"/>
      <c r="BL1745" s="68"/>
      <c r="BM1745" s="68"/>
      <c r="BN1745" s="68"/>
      <c r="BO1745" s="68"/>
      <c r="BP1745" s="69"/>
      <c r="BQ1745" s="69"/>
      <c r="BR1745" s="69"/>
      <c r="BS1745" s="69"/>
      <c r="BT1745" s="75"/>
      <c r="BU1745" s="75"/>
      <c r="BV1745" s="75"/>
      <c r="BW1745" s="75"/>
      <c r="BX1745" s="219"/>
      <c r="BY1745" s="220"/>
      <c r="BZ1745" s="220"/>
      <c r="CA1745" s="235"/>
      <c r="CB1745" s="238"/>
      <c r="CC1745" s="238"/>
      <c r="CD1745" s="238"/>
      <c r="CE1745" s="266"/>
      <c r="CF1745" s="49"/>
    </row>
    <row r="1746" spans="1:84" s="62" customFormat="1">
      <c r="A1746" s="49"/>
      <c r="B1746" s="2"/>
      <c r="C1746" s="2"/>
      <c r="D1746" s="49"/>
      <c r="E1746" s="49"/>
      <c r="F1746" s="93"/>
      <c r="G1746" s="85"/>
      <c r="H1746" s="49"/>
      <c r="I1746" s="49"/>
      <c r="J1746" s="2"/>
      <c r="K1746" s="49"/>
      <c r="L1746" s="2"/>
      <c r="M1746" s="72"/>
      <c r="N1746" s="72"/>
      <c r="O1746" s="241"/>
      <c r="P1746" s="54"/>
      <c r="Q1746" s="55"/>
      <c r="R1746" s="55"/>
      <c r="S1746" s="55"/>
      <c r="T1746" s="56"/>
      <c r="U1746" s="57"/>
      <c r="V1746" s="57"/>
      <c r="W1746" s="57"/>
      <c r="X1746" s="58"/>
      <c r="Y1746" s="59"/>
      <c r="Z1746" s="59"/>
      <c r="AA1746" s="59"/>
      <c r="AB1746" s="77"/>
      <c r="AC1746" s="60"/>
      <c r="AD1746" s="60"/>
      <c r="AE1746" s="60"/>
      <c r="AF1746" s="61"/>
      <c r="AG1746" s="61"/>
      <c r="AH1746" s="61"/>
      <c r="AI1746" s="61"/>
      <c r="AJ1746" s="200"/>
      <c r="AK1746" s="201"/>
      <c r="AL1746" s="201"/>
      <c r="AM1746" s="201"/>
      <c r="AO1746" s="63"/>
      <c r="AP1746" s="63"/>
      <c r="AQ1746" s="63"/>
      <c r="AR1746" s="77"/>
      <c r="AS1746" s="60"/>
      <c r="AT1746" s="60"/>
      <c r="AU1746" s="60"/>
      <c r="AV1746" s="78"/>
      <c r="AW1746" s="79"/>
      <c r="AX1746" s="79"/>
      <c r="AY1746" s="79"/>
      <c r="AZ1746" s="64"/>
      <c r="BA1746" s="65"/>
      <c r="BB1746" s="65"/>
      <c r="BC1746" s="65"/>
      <c r="BD1746" s="66"/>
      <c r="BE1746" s="67"/>
      <c r="BF1746" s="67"/>
      <c r="BG1746" s="67"/>
      <c r="BH1746" s="73"/>
      <c r="BI1746" s="74"/>
      <c r="BJ1746" s="74"/>
      <c r="BK1746" s="74"/>
      <c r="BL1746" s="68"/>
      <c r="BM1746" s="68"/>
      <c r="BN1746" s="68"/>
      <c r="BO1746" s="68"/>
      <c r="BP1746" s="69"/>
      <c r="BQ1746" s="69"/>
      <c r="BR1746" s="69"/>
      <c r="BS1746" s="69"/>
      <c r="BT1746" s="75"/>
      <c r="BU1746" s="75"/>
      <c r="BV1746" s="75"/>
      <c r="BW1746" s="75"/>
      <c r="BX1746" s="219"/>
      <c r="BY1746" s="220"/>
      <c r="BZ1746" s="220"/>
      <c r="CA1746" s="235"/>
      <c r="CB1746" s="238"/>
      <c r="CC1746" s="238"/>
      <c r="CD1746" s="238"/>
      <c r="CE1746" s="266"/>
      <c r="CF1746" s="49"/>
    </row>
    <row r="1747" spans="1:84" s="62" customFormat="1">
      <c r="A1747" s="49"/>
      <c r="B1747" s="2"/>
      <c r="C1747" s="2"/>
      <c r="D1747" s="49"/>
      <c r="E1747" s="49"/>
      <c r="F1747" s="93"/>
      <c r="G1747" s="85"/>
      <c r="H1747" s="49"/>
      <c r="I1747" s="49"/>
      <c r="J1747" s="2"/>
      <c r="K1747" s="49"/>
      <c r="L1747" s="2"/>
      <c r="M1747" s="72"/>
      <c r="N1747" s="72"/>
      <c r="O1747" s="241"/>
      <c r="P1747" s="54"/>
      <c r="Q1747" s="55"/>
      <c r="R1747" s="55"/>
      <c r="S1747" s="55"/>
      <c r="T1747" s="56"/>
      <c r="U1747" s="57"/>
      <c r="V1747" s="57"/>
      <c r="W1747" s="57"/>
      <c r="X1747" s="58"/>
      <c r="Y1747" s="59"/>
      <c r="Z1747" s="59"/>
      <c r="AA1747" s="59"/>
      <c r="AB1747" s="77"/>
      <c r="AC1747" s="60"/>
      <c r="AD1747" s="60"/>
      <c r="AE1747" s="60"/>
      <c r="AF1747" s="61"/>
      <c r="AG1747" s="61"/>
      <c r="AH1747" s="61"/>
      <c r="AI1747" s="61"/>
      <c r="AJ1747" s="200"/>
      <c r="AK1747" s="201"/>
      <c r="AL1747" s="201"/>
      <c r="AM1747" s="201"/>
      <c r="AO1747" s="63"/>
      <c r="AP1747" s="63"/>
      <c r="AQ1747" s="63"/>
      <c r="AR1747" s="77"/>
      <c r="AS1747" s="60"/>
      <c r="AT1747" s="60"/>
      <c r="AU1747" s="60"/>
      <c r="AV1747" s="78"/>
      <c r="AW1747" s="79"/>
      <c r="AX1747" s="79"/>
      <c r="AY1747" s="79"/>
      <c r="AZ1747" s="64"/>
      <c r="BA1747" s="65"/>
      <c r="BB1747" s="65"/>
      <c r="BC1747" s="65"/>
      <c r="BD1747" s="66"/>
      <c r="BE1747" s="67"/>
      <c r="BF1747" s="67"/>
      <c r="BG1747" s="67"/>
      <c r="BH1747" s="73"/>
      <c r="BI1747" s="74"/>
      <c r="BJ1747" s="74"/>
      <c r="BK1747" s="74"/>
      <c r="BL1747" s="68"/>
      <c r="BM1747" s="68"/>
      <c r="BN1747" s="68"/>
      <c r="BO1747" s="68"/>
      <c r="BP1747" s="69"/>
      <c r="BQ1747" s="69"/>
      <c r="BR1747" s="69"/>
      <c r="BS1747" s="69"/>
      <c r="BT1747" s="75"/>
      <c r="BU1747" s="75"/>
      <c r="BV1747" s="75"/>
      <c r="BW1747" s="75"/>
      <c r="BX1747" s="219"/>
      <c r="BY1747" s="220"/>
      <c r="BZ1747" s="220"/>
      <c r="CA1747" s="235"/>
      <c r="CB1747" s="238"/>
      <c r="CC1747" s="238"/>
      <c r="CD1747" s="238"/>
      <c r="CE1747" s="266"/>
      <c r="CF1747" s="49"/>
    </row>
    <row r="1748" spans="1:84" s="62" customFormat="1">
      <c r="A1748" s="49"/>
      <c r="B1748" s="2"/>
      <c r="C1748" s="2"/>
      <c r="D1748" s="49"/>
      <c r="E1748" s="49"/>
      <c r="F1748" s="93"/>
      <c r="G1748" s="85"/>
      <c r="H1748" s="49"/>
      <c r="I1748" s="49"/>
      <c r="J1748" s="2"/>
      <c r="K1748" s="49"/>
      <c r="L1748" s="2"/>
      <c r="M1748" s="72"/>
      <c r="N1748" s="72"/>
      <c r="O1748" s="241"/>
      <c r="P1748" s="54"/>
      <c r="Q1748" s="55"/>
      <c r="R1748" s="55"/>
      <c r="S1748" s="55"/>
      <c r="T1748" s="56"/>
      <c r="U1748" s="57"/>
      <c r="V1748" s="57"/>
      <c r="W1748" s="57"/>
      <c r="X1748" s="58"/>
      <c r="Y1748" s="59"/>
      <c r="Z1748" s="59"/>
      <c r="AA1748" s="59"/>
      <c r="AB1748" s="77"/>
      <c r="AC1748" s="60"/>
      <c r="AD1748" s="60"/>
      <c r="AE1748" s="60"/>
      <c r="AF1748" s="61"/>
      <c r="AG1748" s="61"/>
      <c r="AH1748" s="61"/>
      <c r="AI1748" s="61"/>
      <c r="AJ1748" s="200"/>
      <c r="AK1748" s="201"/>
      <c r="AL1748" s="201"/>
      <c r="AM1748" s="201"/>
      <c r="AO1748" s="63"/>
      <c r="AP1748" s="63"/>
      <c r="AQ1748" s="63"/>
      <c r="AR1748" s="77"/>
      <c r="AS1748" s="60"/>
      <c r="AT1748" s="60"/>
      <c r="AU1748" s="60"/>
      <c r="AV1748" s="78"/>
      <c r="AW1748" s="79"/>
      <c r="AX1748" s="79"/>
      <c r="AY1748" s="79"/>
      <c r="AZ1748" s="64"/>
      <c r="BA1748" s="65"/>
      <c r="BB1748" s="65"/>
      <c r="BC1748" s="65"/>
      <c r="BD1748" s="66"/>
      <c r="BE1748" s="67"/>
      <c r="BF1748" s="67"/>
      <c r="BG1748" s="67"/>
      <c r="BH1748" s="73"/>
      <c r="BI1748" s="74"/>
      <c r="BJ1748" s="74"/>
      <c r="BK1748" s="74"/>
      <c r="BL1748" s="68"/>
      <c r="BM1748" s="68"/>
      <c r="BN1748" s="68"/>
      <c r="BO1748" s="68"/>
      <c r="BP1748" s="69"/>
      <c r="BQ1748" s="69"/>
      <c r="BR1748" s="69"/>
      <c r="BS1748" s="69"/>
      <c r="BT1748" s="75"/>
      <c r="BU1748" s="75"/>
      <c r="BV1748" s="75"/>
      <c r="BW1748" s="75"/>
      <c r="BX1748" s="219"/>
      <c r="BY1748" s="220"/>
      <c r="BZ1748" s="220"/>
      <c r="CA1748" s="235"/>
      <c r="CB1748" s="238"/>
      <c r="CC1748" s="238"/>
      <c r="CD1748" s="238"/>
      <c r="CE1748" s="266"/>
      <c r="CF1748" s="49"/>
    </row>
    <row r="1749" spans="1:84" s="62" customFormat="1">
      <c r="A1749" s="49"/>
      <c r="B1749" s="2"/>
      <c r="C1749" s="2"/>
      <c r="D1749" s="49"/>
      <c r="E1749" s="49"/>
      <c r="F1749" s="93"/>
      <c r="G1749" s="85"/>
      <c r="H1749" s="49"/>
      <c r="I1749" s="49"/>
      <c r="J1749" s="2"/>
      <c r="K1749" s="49"/>
      <c r="L1749" s="2"/>
      <c r="M1749" s="72"/>
      <c r="N1749" s="72"/>
      <c r="O1749" s="241"/>
      <c r="P1749" s="54"/>
      <c r="Q1749" s="55"/>
      <c r="R1749" s="55"/>
      <c r="S1749" s="55"/>
      <c r="T1749" s="56"/>
      <c r="U1749" s="57"/>
      <c r="V1749" s="57"/>
      <c r="W1749" s="57"/>
      <c r="X1749" s="58"/>
      <c r="Y1749" s="59"/>
      <c r="Z1749" s="59"/>
      <c r="AA1749" s="59"/>
      <c r="AB1749" s="77"/>
      <c r="AC1749" s="60"/>
      <c r="AD1749" s="60"/>
      <c r="AE1749" s="60"/>
      <c r="AF1749" s="61"/>
      <c r="AG1749" s="61"/>
      <c r="AH1749" s="61"/>
      <c r="AI1749" s="61"/>
      <c r="AJ1749" s="200"/>
      <c r="AK1749" s="201"/>
      <c r="AL1749" s="201"/>
      <c r="AM1749" s="201"/>
      <c r="AO1749" s="63"/>
      <c r="AP1749" s="63"/>
      <c r="AQ1749" s="63"/>
      <c r="AR1749" s="77"/>
      <c r="AS1749" s="60"/>
      <c r="AT1749" s="60"/>
      <c r="AU1749" s="60"/>
      <c r="AV1749" s="78"/>
      <c r="AW1749" s="79"/>
      <c r="AX1749" s="79"/>
      <c r="AY1749" s="79"/>
      <c r="AZ1749" s="64"/>
      <c r="BA1749" s="65"/>
      <c r="BB1749" s="65"/>
      <c r="BC1749" s="65"/>
      <c r="BD1749" s="66"/>
      <c r="BE1749" s="67"/>
      <c r="BF1749" s="67"/>
      <c r="BG1749" s="67"/>
      <c r="BH1749" s="73"/>
      <c r="BI1749" s="74"/>
      <c r="BJ1749" s="74"/>
      <c r="BK1749" s="74"/>
      <c r="BL1749" s="68"/>
      <c r="BM1749" s="68"/>
      <c r="BN1749" s="68"/>
      <c r="BO1749" s="68"/>
      <c r="BP1749" s="69"/>
      <c r="BQ1749" s="69"/>
      <c r="BR1749" s="69"/>
      <c r="BS1749" s="69"/>
      <c r="BT1749" s="75"/>
      <c r="BU1749" s="75"/>
      <c r="BV1749" s="75"/>
      <c r="BW1749" s="75"/>
      <c r="BX1749" s="219"/>
      <c r="BY1749" s="220"/>
      <c r="BZ1749" s="220"/>
      <c r="CA1749" s="235"/>
      <c r="CB1749" s="238"/>
      <c r="CC1749" s="238"/>
      <c r="CD1749" s="238"/>
      <c r="CE1749" s="266"/>
      <c r="CF1749" s="49"/>
    </row>
    <row r="1750" spans="1:84" s="62" customFormat="1">
      <c r="A1750" s="49"/>
      <c r="B1750" s="2"/>
      <c r="C1750" s="2"/>
      <c r="D1750" s="49"/>
      <c r="E1750" s="49"/>
      <c r="F1750" s="93"/>
      <c r="G1750" s="85"/>
      <c r="H1750" s="49"/>
      <c r="I1750" s="49"/>
      <c r="J1750" s="2"/>
      <c r="K1750" s="49"/>
      <c r="L1750" s="2"/>
      <c r="M1750" s="72"/>
      <c r="N1750" s="72"/>
      <c r="O1750" s="241"/>
      <c r="P1750" s="54"/>
      <c r="Q1750" s="55"/>
      <c r="R1750" s="55"/>
      <c r="S1750" s="55"/>
      <c r="T1750" s="56"/>
      <c r="U1750" s="57"/>
      <c r="V1750" s="57"/>
      <c r="W1750" s="57"/>
      <c r="X1750" s="58"/>
      <c r="Y1750" s="59"/>
      <c r="Z1750" s="59"/>
      <c r="AA1750" s="59"/>
      <c r="AB1750" s="77"/>
      <c r="AC1750" s="60"/>
      <c r="AD1750" s="60"/>
      <c r="AE1750" s="60"/>
      <c r="AF1750" s="61"/>
      <c r="AG1750" s="61"/>
      <c r="AH1750" s="61"/>
      <c r="AI1750" s="61"/>
      <c r="AJ1750" s="200"/>
      <c r="AK1750" s="201"/>
      <c r="AL1750" s="201"/>
      <c r="AM1750" s="201"/>
      <c r="AO1750" s="63"/>
      <c r="AP1750" s="63"/>
      <c r="AQ1750" s="63"/>
      <c r="AR1750" s="77"/>
      <c r="AS1750" s="60"/>
      <c r="AT1750" s="60"/>
      <c r="AU1750" s="60"/>
      <c r="AV1750" s="78"/>
      <c r="AW1750" s="79"/>
      <c r="AX1750" s="79"/>
      <c r="AY1750" s="79"/>
      <c r="AZ1750" s="64"/>
      <c r="BA1750" s="65"/>
      <c r="BB1750" s="65"/>
      <c r="BC1750" s="65"/>
      <c r="BD1750" s="66"/>
      <c r="BE1750" s="67"/>
      <c r="BF1750" s="67"/>
      <c r="BG1750" s="67"/>
      <c r="BH1750" s="73"/>
      <c r="BI1750" s="74"/>
      <c r="BJ1750" s="74"/>
      <c r="BK1750" s="74"/>
      <c r="BL1750" s="68"/>
      <c r="BM1750" s="68"/>
      <c r="BN1750" s="68"/>
      <c r="BO1750" s="68"/>
      <c r="BP1750" s="69"/>
      <c r="BQ1750" s="69"/>
      <c r="BR1750" s="69"/>
      <c r="BS1750" s="69"/>
      <c r="BT1750" s="75"/>
      <c r="BU1750" s="75"/>
      <c r="BV1750" s="75"/>
      <c r="BW1750" s="75"/>
      <c r="BX1750" s="219"/>
      <c r="BY1750" s="220"/>
      <c r="BZ1750" s="220"/>
      <c r="CA1750" s="235"/>
      <c r="CB1750" s="238"/>
      <c r="CC1750" s="238"/>
      <c r="CD1750" s="238"/>
      <c r="CE1750" s="266"/>
      <c r="CF1750" s="49"/>
    </row>
    <row r="1751" spans="1:84" s="62" customFormat="1">
      <c r="A1751" s="49"/>
      <c r="B1751" s="2"/>
      <c r="C1751" s="2"/>
      <c r="D1751" s="49"/>
      <c r="E1751" s="49"/>
      <c r="F1751" s="93"/>
      <c r="G1751" s="85"/>
      <c r="H1751" s="49"/>
      <c r="I1751" s="49"/>
      <c r="J1751" s="2"/>
      <c r="K1751" s="49"/>
      <c r="L1751" s="2"/>
      <c r="M1751" s="72"/>
      <c r="N1751" s="72"/>
      <c r="O1751" s="241"/>
      <c r="P1751" s="54"/>
      <c r="Q1751" s="55"/>
      <c r="R1751" s="55"/>
      <c r="S1751" s="55"/>
      <c r="T1751" s="56"/>
      <c r="U1751" s="57"/>
      <c r="V1751" s="57"/>
      <c r="W1751" s="57"/>
      <c r="X1751" s="58"/>
      <c r="Y1751" s="59"/>
      <c r="Z1751" s="59"/>
      <c r="AA1751" s="59"/>
      <c r="AB1751" s="77"/>
      <c r="AC1751" s="60"/>
      <c r="AD1751" s="60"/>
      <c r="AE1751" s="60"/>
      <c r="AF1751" s="61"/>
      <c r="AG1751" s="61"/>
      <c r="AH1751" s="61"/>
      <c r="AI1751" s="61"/>
      <c r="AJ1751" s="200"/>
      <c r="AK1751" s="201"/>
      <c r="AL1751" s="201"/>
      <c r="AM1751" s="201"/>
      <c r="AO1751" s="63"/>
      <c r="AP1751" s="63"/>
      <c r="AQ1751" s="63"/>
      <c r="AR1751" s="77"/>
      <c r="AS1751" s="60"/>
      <c r="AT1751" s="60"/>
      <c r="AU1751" s="60"/>
      <c r="AV1751" s="78"/>
      <c r="AW1751" s="79"/>
      <c r="AX1751" s="79"/>
      <c r="AY1751" s="79"/>
      <c r="AZ1751" s="64"/>
      <c r="BA1751" s="65"/>
      <c r="BB1751" s="65"/>
      <c r="BC1751" s="65"/>
      <c r="BD1751" s="66"/>
      <c r="BE1751" s="67"/>
      <c r="BF1751" s="67"/>
      <c r="BG1751" s="67"/>
      <c r="BH1751" s="73"/>
      <c r="BI1751" s="74"/>
      <c r="BJ1751" s="74"/>
      <c r="BK1751" s="74"/>
      <c r="BL1751" s="68"/>
      <c r="BM1751" s="68"/>
      <c r="BN1751" s="68"/>
      <c r="BO1751" s="68"/>
      <c r="BP1751" s="69"/>
      <c r="BQ1751" s="69"/>
      <c r="BR1751" s="69"/>
      <c r="BS1751" s="69"/>
      <c r="BT1751" s="75"/>
      <c r="BU1751" s="75"/>
      <c r="BV1751" s="75"/>
      <c r="BW1751" s="75"/>
      <c r="BX1751" s="219"/>
      <c r="BY1751" s="220"/>
      <c r="BZ1751" s="220"/>
      <c r="CA1751" s="235"/>
      <c r="CB1751" s="238"/>
      <c r="CC1751" s="238"/>
      <c r="CD1751" s="238"/>
      <c r="CE1751" s="266"/>
      <c r="CF1751" s="49"/>
    </row>
    <row r="1752" spans="1:84" s="62" customFormat="1">
      <c r="A1752" s="49"/>
      <c r="B1752" s="2"/>
      <c r="C1752" s="2"/>
      <c r="D1752" s="49"/>
      <c r="E1752" s="49"/>
      <c r="F1752" s="93"/>
      <c r="G1752" s="85"/>
      <c r="H1752" s="49"/>
      <c r="I1752" s="49"/>
      <c r="J1752" s="2"/>
      <c r="K1752" s="49"/>
      <c r="L1752" s="2"/>
      <c r="M1752" s="72"/>
      <c r="N1752" s="72"/>
      <c r="O1752" s="241"/>
      <c r="P1752" s="54"/>
      <c r="Q1752" s="55"/>
      <c r="R1752" s="55"/>
      <c r="S1752" s="55"/>
      <c r="T1752" s="56"/>
      <c r="U1752" s="57"/>
      <c r="V1752" s="57"/>
      <c r="W1752" s="57"/>
      <c r="X1752" s="58"/>
      <c r="Y1752" s="59"/>
      <c r="Z1752" s="59"/>
      <c r="AA1752" s="59"/>
      <c r="AB1752" s="77"/>
      <c r="AC1752" s="60"/>
      <c r="AD1752" s="60"/>
      <c r="AE1752" s="60"/>
      <c r="AF1752" s="61"/>
      <c r="AG1752" s="61"/>
      <c r="AH1752" s="61"/>
      <c r="AI1752" s="61"/>
      <c r="AJ1752" s="200"/>
      <c r="AK1752" s="201"/>
      <c r="AL1752" s="201"/>
      <c r="AM1752" s="201"/>
      <c r="AO1752" s="63"/>
      <c r="AP1752" s="63"/>
      <c r="AQ1752" s="63"/>
      <c r="AR1752" s="77"/>
      <c r="AS1752" s="60"/>
      <c r="AT1752" s="60"/>
      <c r="AU1752" s="60"/>
      <c r="AV1752" s="78"/>
      <c r="AW1752" s="79"/>
      <c r="AX1752" s="79"/>
      <c r="AY1752" s="79"/>
      <c r="AZ1752" s="64"/>
      <c r="BA1752" s="65"/>
      <c r="BB1752" s="65"/>
      <c r="BC1752" s="65"/>
      <c r="BD1752" s="66"/>
      <c r="BE1752" s="67"/>
      <c r="BF1752" s="67"/>
      <c r="BG1752" s="67"/>
      <c r="BH1752" s="73"/>
      <c r="BI1752" s="74"/>
      <c r="BJ1752" s="74"/>
      <c r="BK1752" s="74"/>
      <c r="BL1752" s="68"/>
      <c r="BM1752" s="68"/>
      <c r="BN1752" s="68"/>
      <c r="BO1752" s="68"/>
      <c r="BP1752" s="69"/>
      <c r="BQ1752" s="69"/>
      <c r="BR1752" s="69"/>
      <c r="BS1752" s="69"/>
      <c r="BT1752" s="75"/>
      <c r="BU1752" s="75"/>
      <c r="BV1752" s="75"/>
      <c r="BW1752" s="75"/>
      <c r="BX1752" s="219"/>
      <c r="BY1752" s="220"/>
      <c r="BZ1752" s="220"/>
      <c r="CA1752" s="235"/>
      <c r="CB1752" s="238"/>
      <c r="CC1752" s="238"/>
      <c r="CD1752" s="238"/>
      <c r="CE1752" s="266"/>
      <c r="CF1752" s="49"/>
    </row>
    <row r="1753" spans="1:84" s="62" customFormat="1">
      <c r="A1753" s="49"/>
      <c r="B1753" s="2"/>
      <c r="C1753" s="2"/>
      <c r="D1753" s="49"/>
      <c r="E1753" s="49"/>
      <c r="F1753" s="93"/>
      <c r="G1753" s="85"/>
      <c r="H1753" s="49"/>
      <c r="I1753" s="49"/>
      <c r="J1753" s="2"/>
      <c r="K1753" s="49"/>
      <c r="L1753" s="2"/>
      <c r="M1753" s="72"/>
      <c r="N1753" s="72"/>
      <c r="O1753" s="241"/>
      <c r="P1753" s="54"/>
      <c r="Q1753" s="55"/>
      <c r="R1753" s="55"/>
      <c r="S1753" s="55"/>
      <c r="T1753" s="56"/>
      <c r="U1753" s="57"/>
      <c r="V1753" s="57"/>
      <c r="W1753" s="57"/>
      <c r="X1753" s="58"/>
      <c r="Y1753" s="59"/>
      <c r="Z1753" s="59"/>
      <c r="AA1753" s="59"/>
      <c r="AB1753" s="77"/>
      <c r="AC1753" s="60"/>
      <c r="AD1753" s="60"/>
      <c r="AE1753" s="60"/>
      <c r="AF1753" s="61"/>
      <c r="AG1753" s="61"/>
      <c r="AH1753" s="61"/>
      <c r="AI1753" s="61"/>
      <c r="AJ1753" s="200"/>
      <c r="AK1753" s="201"/>
      <c r="AL1753" s="201"/>
      <c r="AM1753" s="201"/>
      <c r="AO1753" s="63"/>
      <c r="AP1753" s="63"/>
      <c r="AQ1753" s="63"/>
      <c r="AR1753" s="77"/>
      <c r="AS1753" s="60"/>
      <c r="AT1753" s="60"/>
      <c r="AU1753" s="60"/>
      <c r="AV1753" s="78"/>
      <c r="AW1753" s="79"/>
      <c r="AX1753" s="79"/>
      <c r="AY1753" s="79"/>
      <c r="AZ1753" s="64"/>
      <c r="BA1753" s="65"/>
      <c r="BB1753" s="65"/>
      <c r="BC1753" s="65"/>
      <c r="BD1753" s="66"/>
      <c r="BE1753" s="67"/>
      <c r="BF1753" s="67"/>
      <c r="BG1753" s="67"/>
      <c r="BH1753" s="73"/>
      <c r="BI1753" s="74"/>
      <c r="BJ1753" s="74"/>
      <c r="BK1753" s="74"/>
      <c r="BL1753" s="68"/>
      <c r="BM1753" s="68"/>
      <c r="BN1753" s="68"/>
      <c r="BO1753" s="68"/>
      <c r="BP1753" s="69"/>
      <c r="BQ1753" s="69"/>
      <c r="BR1753" s="69"/>
      <c r="BS1753" s="69"/>
      <c r="BT1753" s="75"/>
      <c r="BU1753" s="75"/>
      <c r="BV1753" s="75"/>
      <c r="BW1753" s="75"/>
      <c r="BX1753" s="219"/>
      <c r="BY1753" s="220"/>
      <c r="BZ1753" s="220"/>
      <c r="CA1753" s="235"/>
      <c r="CB1753" s="238"/>
      <c r="CC1753" s="238"/>
      <c r="CD1753" s="238"/>
      <c r="CE1753" s="266"/>
      <c r="CF1753" s="49"/>
    </row>
    <row r="1754" spans="1:84" s="62" customFormat="1">
      <c r="A1754" s="49"/>
      <c r="B1754" s="2"/>
      <c r="C1754" s="2"/>
      <c r="D1754" s="49"/>
      <c r="E1754" s="49"/>
      <c r="F1754" s="93"/>
      <c r="G1754" s="85"/>
      <c r="H1754" s="49"/>
      <c r="I1754" s="49"/>
      <c r="J1754" s="2"/>
      <c r="K1754" s="49"/>
      <c r="L1754" s="2"/>
      <c r="M1754" s="72"/>
      <c r="N1754" s="72"/>
      <c r="O1754" s="241"/>
      <c r="P1754" s="54"/>
      <c r="Q1754" s="55"/>
      <c r="R1754" s="55"/>
      <c r="S1754" s="55"/>
      <c r="T1754" s="56"/>
      <c r="U1754" s="57"/>
      <c r="V1754" s="57"/>
      <c r="W1754" s="57"/>
      <c r="X1754" s="58"/>
      <c r="Y1754" s="59"/>
      <c r="Z1754" s="59"/>
      <c r="AA1754" s="59"/>
      <c r="AB1754" s="77"/>
      <c r="AC1754" s="60"/>
      <c r="AD1754" s="60"/>
      <c r="AE1754" s="60"/>
      <c r="AF1754" s="61"/>
      <c r="AG1754" s="61"/>
      <c r="AH1754" s="61"/>
      <c r="AI1754" s="61"/>
      <c r="AJ1754" s="200"/>
      <c r="AK1754" s="201"/>
      <c r="AL1754" s="201"/>
      <c r="AM1754" s="201"/>
      <c r="AO1754" s="63"/>
      <c r="AP1754" s="63"/>
      <c r="AQ1754" s="63"/>
      <c r="AR1754" s="77"/>
      <c r="AS1754" s="60"/>
      <c r="AT1754" s="60"/>
      <c r="AU1754" s="60"/>
      <c r="AV1754" s="78"/>
      <c r="AW1754" s="79"/>
      <c r="AX1754" s="79"/>
      <c r="AY1754" s="79"/>
      <c r="AZ1754" s="64"/>
      <c r="BA1754" s="65"/>
      <c r="BB1754" s="65"/>
      <c r="BC1754" s="65"/>
      <c r="BD1754" s="66"/>
      <c r="BE1754" s="67"/>
      <c r="BF1754" s="67"/>
      <c r="BG1754" s="67"/>
      <c r="BH1754" s="73"/>
      <c r="BI1754" s="74"/>
      <c r="BJ1754" s="74"/>
      <c r="BK1754" s="74"/>
      <c r="BL1754" s="68"/>
      <c r="BM1754" s="68"/>
      <c r="BN1754" s="68"/>
      <c r="BO1754" s="68"/>
      <c r="BP1754" s="69"/>
      <c r="BQ1754" s="69"/>
      <c r="BR1754" s="69"/>
      <c r="BS1754" s="69"/>
      <c r="BT1754" s="75"/>
      <c r="BU1754" s="75"/>
      <c r="BV1754" s="75"/>
      <c r="BW1754" s="75"/>
      <c r="BX1754" s="219"/>
      <c r="BY1754" s="220"/>
      <c r="BZ1754" s="220"/>
      <c r="CA1754" s="235"/>
      <c r="CB1754" s="238"/>
      <c r="CC1754" s="238"/>
      <c r="CD1754" s="238"/>
      <c r="CE1754" s="266"/>
      <c r="CF1754" s="49"/>
    </row>
    <row r="1755" spans="1:84" s="62" customFormat="1">
      <c r="A1755" s="49"/>
      <c r="B1755" s="2"/>
      <c r="C1755" s="2"/>
      <c r="D1755" s="49"/>
      <c r="E1755" s="49"/>
      <c r="F1755" s="93"/>
      <c r="G1755" s="85"/>
      <c r="H1755" s="49"/>
      <c r="I1755" s="49"/>
      <c r="J1755" s="2"/>
      <c r="K1755" s="49"/>
      <c r="L1755" s="2"/>
      <c r="M1755" s="72"/>
      <c r="N1755" s="72"/>
      <c r="O1755" s="241"/>
      <c r="P1755" s="54"/>
      <c r="Q1755" s="55"/>
      <c r="R1755" s="55"/>
      <c r="S1755" s="55"/>
      <c r="T1755" s="56"/>
      <c r="U1755" s="57"/>
      <c r="V1755" s="57"/>
      <c r="W1755" s="57"/>
      <c r="X1755" s="58"/>
      <c r="Y1755" s="59"/>
      <c r="Z1755" s="59"/>
      <c r="AA1755" s="59"/>
      <c r="AB1755" s="77"/>
      <c r="AC1755" s="60"/>
      <c r="AD1755" s="60"/>
      <c r="AE1755" s="60"/>
      <c r="AF1755" s="61"/>
      <c r="AG1755" s="61"/>
      <c r="AH1755" s="61"/>
      <c r="AI1755" s="61"/>
      <c r="AJ1755" s="200"/>
      <c r="AK1755" s="201"/>
      <c r="AL1755" s="201"/>
      <c r="AM1755" s="201"/>
      <c r="AO1755" s="63"/>
      <c r="AP1755" s="63"/>
      <c r="AQ1755" s="63"/>
      <c r="AR1755" s="77"/>
      <c r="AS1755" s="60"/>
      <c r="AT1755" s="60"/>
      <c r="AU1755" s="60"/>
      <c r="AV1755" s="78"/>
      <c r="AW1755" s="79"/>
      <c r="AX1755" s="79"/>
      <c r="AY1755" s="79"/>
      <c r="AZ1755" s="64"/>
      <c r="BA1755" s="65"/>
      <c r="BB1755" s="65"/>
      <c r="BC1755" s="65"/>
      <c r="BD1755" s="66"/>
      <c r="BE1755" s="67"/>
      <c r="BF1755" s="67"/>
      <c r="BG1755" s="67"/>
      <c r="BH1755" s="73"/>
      <c r="BI1755" s="74"/>
      <c r="BJ1755" s="74"/>
      <c r="BK1755" s="74"/>
      <c r="BL1755" s="68"/>
      <c r="BM1755" s="68"/>
      <c r="BN1755" s="68"/>
      <c r="BO1755" s="68"/>
      <c r="BP1755" s="69"/>
      <c r="BQ1755" s="69"/>
      <c r="BR1755" s="69"/>
      <c r="BS1755" s="69"/>
      <c r="BT1755" s="75"/>
      <c r="BU1755" s="75"/>
      <c r="BV1755" s="75"/>
      <c r="BW1755" s="75"/>
      <c r="BX1755" s="219"/>
      <c r="BY1755" s="220"/>
      <c r="BZ1755" s="220"/>
      <c r="CA1755" s="235"/>
      <c r="CB1755" s="238"/>
      <c r="CC1755" s="238"/>
      <c r="CD1755" s="238"/>
      <c r="CE1755" s="266"/>
      <c r="CF1755" s="49"/>
    </row>
    <row r="1756" spans="1:84" s="62" customFormat="1">
      <c r="A1756" s="49"/>
      <c r="B1756" s="2"/>
      <c r="C1756" s="2"/>
      <c r="D1756" s="49"/>
      <c r="E1756" s="49"/>
      <c r="F1756" s="93"/>
      <c r="G1756" s="85"/>
      <c r="H1756" s="49"/>
      <c r="I1756" s="49"/>
      <c r="J1756" s="2"/>
      <c r="K1756" s="49"/>
      <c r="L1756" s="2"/>
      <c r="M1756" s="72"/>
      <c r="N1756" s="72"/>
      <c r="O1756" s="241"/>
      <c r="P1756" s="54"/>
      <c r="Q1756" s="55"/>
      <c r="R1756" s="55"/>
      <c r="S1756" s="55"/>
      <c r="T1756" s="56"/>
      <c r="U1756" s="57"/>
      <c r="V1756" s="57"/>
      <c r="W1756" s="57"/>
      <c r="X1756" s="58"/>
      <c r="Y1756" s="59"/>
      <c r="Z1756" s="59"/>
      <c r="AA1756" s="59"/>
      <c r="AB1756" s="77"/>
      <c r="AC1756" s="60"/>
      <c r="AD1756" s="60"/>
      <c r="AE1756" s="60"/>
      <c r="AF1756" s="61"/>
      <c r="AG1756" s="61"/>
      <c r="AH1756" s="61"/>
      <c r="AI1756" s="61"/>
      <c r="AJ1756" s="200"/>
      <c r="AK1756" s="201"/>
      <c r="AL1756" s="201"/>
      <c r="AM1756" s="201"/>
      <c r="AO1756" s="63"/>
      <c r="AP1756" s="63"/>
      <c r="AQ1756" s="63"/>
      <c r="AR1756" s="77"/>
      <c r="AS1756" s="60"/>
      <c r="AT1756" s="60"/>
      <c r="AU1756" s="60"/>
      <c r="AV1756" s="78"/>
      <c r="AW1756" s="79"/>
      <c r="AX1756" s="79"/>
      <c r="AY1756" s="79"/>
      <c r="AZ1756" s="64"/>
      <c r="BA1756" s="65"/>
      <c r="BB1756" s="65"/>
      <c r="BC1756" s="65"/>
      <c r="BD1756" s="66"/>
      <c r="BE1756" s="67"/>
      <c r="BF1756" s="67"/>
      <c r="BG1756" s="67"/>
      <c r="BH1756" s="73"/>
      <c r="BI1756" s="74"/>
      <c r="BJ1756" s="74"/>
      <c r="BK1756" s="74"/>
      <c r="BL1756" s="68"/>
      <c r="BM1756" s="68"/>
      <c r="BN1756" s="68"/>
      <c r="BO1756" s="68"/>
      <c r="BP1756" s="69"/>
      <c r="BQ1756" s="69"/>
      <c r="BR1756" s="69"/>
      <c r="BS1756" s="69"/>
      <c r="BT1756" s="75"/>
      <c r="BU1756" s="75"/>
      <c r="BV1756" s="75"/>
      <c r="BW1756" s="75"/>
      <c r="BX1756" s="219"/>
      <c r="BY1756" s="220"/>
      <c r="BZ1756" s="220"/>
      <c r="CA1756" s="235"/>
      <c r="CB1756" s="238"/>
      <c r="CC1756" s="238"/>
      <c r="CD1756" s="238"/>
      <c r="CE1756" s="266"/>
      <c r="CF1756" s="49"/>
    </row>
    <row r="1757" spans="1:84" s="62" customFormat="1">
      <c r="A1757" s="49"/>
      <c r="B1757" s="2"/>
      <c r="C1757" s="2"/>
      <c r="D1757" s="49"/>
      <c r="E1757" s="49"/>
      <c r="F1757" s="93"/>
      <c r="G1757" s="85"/>
      <c r="H1757" s="49"/>
      <c r="I1757" s="49"/>
      <c r="J1757" s="2"/>
      <c r="K1757" s="49"/>
      <c r="L1757" s="2"/>
      <c r="M1757" s="72"/>
      <c r="N1757" s="72"/>
      <c r="O1757" s="241"/>
      <c r="P1757" s="54"/>
      <c r="Q1757" s="55"/>
      <c r="R1757" s="55"/>
      <c r="S1757" s="55"/>
      <c r="T1757" s="56"/>
      <c r="U1757" s="57"/>
      <c r="V1757" s="57"/>
      <c r="W1757" s="57"/>
      <c r="X1757" s="58"/>
      <c r="Y1757" s="59"/>
      <c r="Z1757" s="59"/>
      <c r="AA1757" s="59"/>
      <c r="AB1757" s="77"/>
      <c r="AC1757" s="60"/>
      <c r="AD1757" s="60"/>
      <c r="AE1757" s="60"/>
      <c r="AF1757" s="61"/>
      <c r="AG1757" s="61"/>
      <c r="AH1757" s="61"/>
      <c r="AI1757" s="61"/>
      <c r="AJ1757" s="200"/>
      <c r="AK1757" s="201"/>
      <c r="AL1757" s="201"/>
      <c r="AM1757" s="201"/>
      <c r="AO1757" s="63"/>
      <c r="AP1757" s="63"/>
      <c r="AQ1757" s="63"/>
      <c r="AR1757" s="77"/>
      <c r="AS1757" s="60"/>
      <c r="AT1757" s="60"/>
      <c r="AU1757" s="60"/>
      <c r="AV1757" s="78"/>
      <c r="AW1757" s="79"/>
      <c r="AX1757" s="79"/>
      <c r="AY1757" s="79"/>
      <c r="AZ1757" s="64"/>
      <c r="BA1757" s="65"/>
      <c r="BB1757" s="65"/>
      <c r="BC1757" s="65"/>
      <c r="BD1757" s="66"/>
      <c r="BE1757" s="67"/>
      <c r="BF1757" s="67"/>
      <c r="BG1757" s="67"/>
      <c r="BH1757" s="73"/>
      <c r="BI1757" s="74"/>
      <c r="BJ1757" s="74"/>
      <c r="BK1757" s="74"/>
      <c r="BL1757" s="68"/>
      <c r="BM1757" s="68"/>
      <c r="BN1757" s="68"/>
      <c r="BO1757" s="68"/>
      <c r="BP1757" s="69"/>
      <c r="BQ1757" s="69"/>
      <c r="BR1757" s="69"/>
      <c r="BS1757" s="69"/>
      <c r="BT1757" s="75"/>
      <c r="BU1757" s="75"/>
      <c r="BV1757" s="75"/>
      <c r="BW1757" s="75"/>
      <c r="BX1757" s="219"/>
      <c r="BY1757" s="220"/>
      <c r="BZ1757" s="220"/>
      <c r="CA1757" s="235"/>
      <c r="CB1757" s="238"/>
      <c r="CC1757" s="238"/>
      <c r="CD1757" s="238"/>
      <c r="CE1757" s="266"/>
      <c r="CF1757" s="49"/>
    </row>
    <row r="1758" spans="1:84" s="62" customFormat="1">
      <c r="A1758" s="49"/>
      <c r="B1758" s="2"/>
      <c r="C1758" s="2"/>
      <c r="D1758" s="49"/>
      <c r="E1758" s="49"/>
      <c r="F1758" s="93"/>
      <c r="G1758" s="85"/>
      <c r="H1758" s="49"/>
      <c r="I1758" s="49"/>
      <c r="J1758" s="2"/>
      <c r="K1758" s="49"/>
      <c r="L1758" s="2"/>
      <c r="M1758" s="72"/>
      <c r="N1758" s="72"/>
      <c r="O1758" s="241"/>
      <c r="P1758" s="54"/>
      <c r="Q1758" s="55"/>
      <c r="R1758" s="55"/>
      <c r="S1758" s="55"/>
      <c r="T1758" s="56"/>
      <c r="U1758" s="57"/>
      <c r="V1758" s="57"/>
      <c r="W1758" s="57"/>
      <c r="X1758" s="58"/>
      <c r="Y1758" s="59"/>
      <c r="Z1758" s="59"/>
      <c r="AA1758" s="59"/>
      <c r="AB1758" s="77"/>
      <c r="AC1758" s="60"/>
      <c r="AD1758" s="60"/>
      <c r="AE1758" s="60"/>
      <c r="AF1758" s="61"/>
      <c r="AG1758" s="61"/>
      <c r="AH1758" s="61"/>
      <c r="AI1758" s="61"/>
      <c r="AJ1758" s="200"/>
      <c r="AK1758" s="201"/>
      <c r="AL1758" s="201"/>
      <c r="AM1758" s="201"/>
      <c r="AO1758" s="63"/>
      <c r="AP1758" s="63"/>
      <c r="AQ1758" s="63"/>
      <c r="AR1758" s="77"/>
      <c r="AS1758" s="60"/>
      <c r="AT1758" s="60"/>
      <c r="AU1758" s="60"/>
      <c r="AV1758" s="78"/>
      <c r="AW1758" s="79"/>
      <c r="AX1758" s="79"/>
      <c r="AY1758" s="79"/>
      <c r="AZ1758" s="64"/>
      <c r="BA1758" s="65"/>
      <c r="BB1758" s="65"/>
      <c r="BC1758" s="65"/>
      <c r="BD1758" s="66"/>
      <c r="BE1758" s="67"/>
      <c r="BF1758" s="67"/>
      <c r="BG1758" s="67"/>
      <c r="BH1758" s="73"/>
      <c r="BI1758" s="74"/>
      <c r="BJ1758" s="74"/>
      <c r="BK1758" s="74"/>
      <c r="BL1758" s="68"/>
      <c r="BM1758" s="68"/>
      <c r="BN1758" s="68"/>
      <c r="BO1758" s="68"/>
      <c r="BP1758" s="69"/>
      <c r="BQ1758" s="69"/>
      <c r="BR1758" s="69"/>
      <c r="BS1758" s="69"/>
      <c r="BT1758" s="75"/>
      <c r="BU1758" s="75"/>
      <c r="BV1758" s="75"/>
      <c r="BW1758" s="75"/>
      <c r="BX1758" s="219"/>
      <c r="BY1758" s="220"/>
      <c r="BZ1758" s="220"/>
      <c r="CA1758" s="235"/>
      <c r="CB1758" s="238"/>
      <c r="CC1758" s="238"/>
      <c r="CD1758" s="238"/>
      <c r="CE1758" s="266"/>
      <c r="CF1758" s="49"/>
    </row>
    <row r="1759" spans="1:84" s="62" customFormat="1">
      <c r="A1759" s="49"/>
      <c r="B1759" s="2"/>
      <c r="C1759" s="2"/>
      <c r="D1759" s="49"/>
      <c r="E1759" s="49"/>
      <c r="F1759" s="93"/>
      <c r="G1759" s="85"/>
      <c r="H1759" s="49"/>
      <c r="I1759" s="49"/>
      <c r="J1759" s="2"/>
      <c r="K1759" s="49"/>
      <c r="L1759" s="2"/>
      <c r="M1759" s="72"/>
      <c r="N1759" s="72"/>
      <c r="O1759" s="241"/>
      <c r="P1759" s="54"/>
      <c r="Q1759" s="55"/>
      <c r="R1759" s="55"/>
      <c r="S1759" s="55"/>
      <c r="T1759" s="56"/>
      <c r="U1759" s="57"/>
      <c r="V1759" s="57"/>
      <c r="W1759" s="57"/>
      <c r="X1759" s="58"/>
      <c r="Y1759" s="59"/>
      <c r="Z1759" s="59"/>
      <c r="AA1759" s="59"/>
      <c r="AB1759" s="77"/>
      <c r="AC1759" s="60"/>
      <c r="AD1759" s="60"/>
      <c r="AE1759" s="60"/>
      <c r="AF1759" s="61"/>
      <c r="AG1759" s="61"/>
      <c r="AH1759" s="61"/>
      <c r="AI1759" s="61"/>
      <c r="AJ1759" s="200"/>
      <c r="AK1759" s="201"/>
      <c r="AL1759" s="201"/>
      <c r="AM1759" s="201"/>
      <c r="AO1759" s="63"/>
      <c r="AP1759" s="63"/>
      <c r="AQ1759" s="63"/>
      <c r="AR1759" s="77"/>
      <c r="AS1759" s="60"/>
      <c r="AT1759" s="60"/>
      <c r="AU1759" s="60"/>
      <c r="AV1759" s="78"/>
      <c r="AW1759" s="79"/>
      <c r="AX1759" s="79"/>
      <c r="AY1759" s="79"/>
      <c r="AZ1759" s="64"/>
      <c r="BA1759" s="65"/>
      <c r="BB1759" s="65"/>
      <c r="BC1759" s="65"/>
      <c r="BD1759" s="66"/>
      <c r="BE1759" s="67"/>
      <c r="BF1759" s="67"/>
      <c r="BG1759" s="67"/>
      <c r="BH1759" s="73"/>
      <c r="BI1759" s="74"/>
      <c r="BJ1759" s="74"/>
      <c r="BK1759" s="74"/>
      <c r="BL1759" s="68"/>
      <c r="BM1759" s="68"/>
      <c r="BN1759" s="68"/>
      <c r="BO1759" s="68"/>
      <c r="BP1759" s="69"/>
      <c r="BQ1759" s="69"/>
      <c r="BR1759" s="69"/>
      <c r="BS1759" s="69"/>
      <c r="BT1759" s="75"/>
      <c r="BU1759" s="75"/>
      <c r="BV1759" s="75"/>
      <c r="BW1759" s="75"/>
      <c r="BX1759" s="219"/>
      <c r="BY1759" s="220"/>
      <c r="BZ1759" s="220"/>
      <c r="CA1759" s="235"/>
      <c r="CB1759" s="238"/>
      <c r="CC1759" s="238"/>
      <c r="CD1759" s="238"/>
      <c r="CE1759" s="266"/>
      <c r="CF1759" s="49"/>
    </row>
    <row r="1760" spans="1:84" s="62" customFormat="1">
      <c r="A1760" s="49"/>
      <c r="B1760" s="2"/>
      <c r="C1760" s="2"/>
      <c r="D1760" s="49"/>
      <c r="E1760" s="49"/>
      <c r="F1760" s="93"/>
      <c r="G1760" s="85"/>
      <c r="H1760" s="49"/>
      <c r="I1760" s="49"/>
      <c r="J1760" s="2"/>
      <c r="K1760" s="49"/>
      <c r="L1760" s="2"/>
      <c r="M1760" s="72"/>
      <c r="N1760" s="72"/>
      <c r="O1760" s="241"/>
      <c r="P1760" s="54"/>
      <c r="Q1760" s="55"/>
      <c r="R1760" s="55"/>
      <c r="S1760" s="55"/>
      <c r="T1760" s="56"/>
      <c r="U1760" s="57"/>
      <c r="V1760" s="57"/>
      <c r="W1760" s="57"/>
      <c r="X1760" s="58"/>
      <c r="Y1760" s="59"/>
      <c r="Z1760" s="59"/>
      <c r="AA1760" s="59"/>
      <c r="AB1760" s="77"/>
      <c r="AC1760" s="60"/>
      <c r="AD1760" s="60"/>
      <c r="AE1760" s="60"/>
      <c r="AF1760" s="61"/>
      <c r="AG1760" s="61"/>
      <c r="AH1760" s="61"/>
      <c r="AI1760" s="61"/>
      <c r="AJ1760" s="200"/>
      <c r="AK1760" s="201"/>
      <c r="AL1760" s="201"/>
      <c r="AM1760" s="201"/>
      <c r="AO1760" s="63"/>
      <c r="AP1760" s="63"/>
      <c r="AQ1760" s="63"/>
      <c r="AR1760" s="77"/>
      <c r="AS1760" s="60"/>
      <c r="AT1760" s="60"/>
      <c r="AU1760" s="60"/>
      <c r="AV1760" s="78"/>
      <c r="AW1760" s="79"/>
      <c r="AX1760" s="79"/>
      <c r="AY1760" s="79"/>
      <c r="AZ1760" s="64"/>
      <c r="BA1760" s="65"/>
      <c r="BB1760" s="65"/>
      <c r="BC1760" s="65"/>
      <c r="BD1760" s="66"/>
      <c r="BE1760" s="67"/>
      <c r="BF1760" s="67"/>
      <c r="BG1760" s="67"/>
      <c r="BH1760" s="73"/>
      <c r="BI1760" s="74"/>
      <c r="BJ1760" s="74"/>
      <c r="BK1760" s="74"/>
      <c r="BL1760" s="68"/>
      <c r="BM1760" s="68"/>
      <c r="BN1760" s="68"/>
      <c r="BO1760" s="68"/>
      <c r="BP1760" s="69"/>
      <c r="BQ1760" s="69"/>
      <c r="BR1760" s="69"/>
      <c r="BS1760" s="69"/>
      <c r="BT1760" s="75"/>
      <c r="BU1760" s="75"/>
      <c r="BV1760" s="75"/>
      <c r="BW1760" s="75"/>
      <c r="BX1760" s="219"/>
      <c r="BY1760" s="220"/>
      <c r="BZ1760" s="220"/>
      <c r="CA1760" s="235"/>
      <c r="CB1760" s="238"/>
      <c r="CC1760" s="238"/>
      <c r="CD1760" s="238"/>
      <c r="CE1760" s="266"/>
      <c r="CF1760" s="49"/>
    </row>
    <row r="1761" spans="1:84" s="62" customFormat="1">
      <c r="A1761" s="49"/>
      <c r="B1761" s="2"/>
      <c r="C1761" s="2"/>
      <c r="D1761" s="49"/>
      <c r="E1761" s="49"/>
      <c r="F1761" s="93"/>
      <c r="G1761" s="85"/>
      <c r="H1761" s="49"/>
      <c r="I1761" s="49"/>
      <c r="J1761" s="2"/>
      <c r="K1761" s="49"/>
      <c r="L1761" s="2"/>
      <c r="M1761" s="72"/>
      <c r="N1761" s="72"/>
      <c r="O1761" s="241"/>
      <c r="P1761" s="54"/>
      <c r="Q1761" s="55"/>
      <c r="R1761" s="55"/>
      <c r="S1761" s="55"/>
      <c r="T1761" s="56"/>
      <c r="U1761" s="57"/>
      <c r="V1761" s="57"/>
      <c r="W1761" s="57"/>
      <c r="X1761" s="58"/>
      <c r="Y1761" s="59"/>
      <c r="Z1761" s="59"/>
      <c r="AA1761" s="59"/>
      <c r="AB1761" s="77"/>
      <c r="AC1761" s="60"/>
      <c r="AD1761" s="60"/>
      <c r="AE1761" s="60"/>
      <c r="AF1761" s="61"/>
      <c r="AG1761" s="61"/>
      <c r="AH1761" s="61"/>
      <c r="AI1761" s="61"/>
      <c r="AJ1761" s="200"/>
      <c r="AK1761" s="201"/>
      <c r="AL1761" s="201"/>
      <c r="AM1761" s="201"/>
      <c r="AO1761" s="63"/>
      <c r="AP1761" s="63"/>
      <c r="AQ1761" s="63"/>
      <c r="AR1761" s="77"/>
      <c r="AS1761" s="60"/>
      <c r="AT1761" s="60"/>
      <c r="AU1761" s="60"/>
      <c r="AV1761" s="78"/>
      <c r="AW1761" s="79"/>
      <c r="AX1761" s="79"/>
      <c r="AY1761" s="79"/>
      <c r="AZ1761" s="64"/>
      <c r="BA1761" s="65"/>
      <c r="BB1761" s="65"/>
      <c r="BC1761" s="65"/>
      <c r="BD1761" s="66"/>
      <c r="BE1761" s="67"/>
      <c r="BF1761" s="67"/>
      <c r="BG1761" s="67"/>
      <c r="BH1761" s="73"/>
      <c r="BI1761" s="74"/>
      <c r="BJ1761" s="74"/>
      <c r="BK1761" s="74"/>
      <c r="BL1761" s="68"/>
      <c r="BM1761" s="68"/>
      <c r="BN1761" s="68"/>
      <c r="BO1761" s="68"/>
      <c r="BP1761" s="69"/>
      <c r="BQ1761" s="69"/>
      <c r="BR1761" s="69"/>
      <c r="BS1761" s="69"/>
      <c r="BT1761" s="75"/>
      <c r="BU1761" s="75"/>
      <c r="BV1761" s="75"/>
      <c r="BW1761" s="75"/>
      <c r="BX1761" s="219"/>
      <c r="BY1761" s="220"/>
      <c r="BZ1761" s="220"/>
      <c r="CA1761" s="235"/>
      <c r="CB1761" s="238"/>
      <c r="CC1761" s="238"/>
      <c r="CD1761" s="238"/>
      <c r="CE1761" s="266"/>
      <c r="CF1761" s="49"/>
    </row>
    <row r="1762" spans="1:84" s="62" customFormat="1">
      <c r="A1762" s="49"/>
      <c r="B1762" s="2"/>
      <c r="C1762" s="2"/>
      <c r="D1762" s="49"/>
      <c r="E1762" s="49"/>
      <c r="F1762" s="93"/>
      <c r="G1762" s="85"/>
      <c r="H1762" s="49"/>
      <c r="I1762" s="49"/>
      <c r="J1762" s="2"/>
      <c r="K1762" s="49"/>
      <c r="L1762" s="2"/>
      <c r="M1762" s="72"/>
      <c r="N1762" s="72"/>
      <c r="O1762" s="241"/>
      <c r="P1762" s="54"/>
      <c r="Q1762" s="55"/>
      <c r="R1762" s="55"/>
      <c r="S1762" s="55"/>
      <c r="T1762" s="56"/>
      <c r="U1762" s="57"/>
      <c r="V1762" s="57"/>
      <c r="W1762" s="57"/>
      <c r="X1762" s="58"/>
      <c r="Y1762" s="59"/>
      <c r="Z1762" s="59"/>
      <c r="AA1762" s="59"/>
      <c r="AB1762" s="77"/>
      <c r="AC1762" s="60"/>
      <c r="AD1762" s="60"/>
      <c r="AE1762" s="60"/>
      <c r="AF1762" s="61"/>
      <c r="AG1762" s="61"/>
      <c r="AH1762" s="61"/>
      <c r="AI1762" s="61"/>
      <c r="AJ1762" s="200"/>
      <c r="AK1762" s="201"/>
      <c r="AL1762" s="201"/>
      <c r="AM1762" s="201"/>
      <c r="AO1762" s="63"/>
      <c r="AP1762" s="63"/>
      <c r="AQ1762" s="63"/>
      <c r="AR1762" s="77"/>
      <c r="AS1762" s="60"/>
      <c r="AT1762" s="60"/>
      <c r="AU1762" s="60"/>
      <c r="AV1762" s="78"/>
      <c r="AW1762" s="79"/>
      <c r="AX1762" s="79"/>
      <c r="AY1762" s="79"/>
      <c r="AZ1762" s="64"/>
      <c r="BA1762" s="65"/>
      <c r="BB1762" s="65"/>
      <c r="BC1762" s="65"/>
      <c r="BD1762" s="66"/>
      <c r="BE1762" s="67"/>
      <c r="BF1762" s="67"/>
      <c r="BG1762" s="67"/>
      <c r="BH1762" s="73"/>
      <c r="BI1762" s="74"/>
      <c r="BJ1762" s="74"/>
      <c r="BK1762" s="74"/>
      <c r="BL1762" s="68"/>
      <c r="BM1762" s="68"/>
      <c r="BN1762" s="68"/>
      <c r="BO1762" s="68"/>
      <c r="BP1762" s="69"/>
      <c r="BQ1762" s="69"/>
      <c r="BR1762" s="69"/>
      <c r="BS1762" s="69"/>
      <c r="BT1762" s="75"/>
      <c r="BU1762" s="75"/>
      <c r="BV1762" s="75"/>
      <c r="BW1762" s="75"/>
      <c r="BX1762" s="219"/>
      <c r="BY1762" s="220"/>
      <c r="BZ1762" s="220"/>
      <c r="CA1762" s="235"/>
      <c r="CB1762" s="238"/>
      <c r="CC1762" s="238"/>
      <c r="CD1762" s="238"/>
      <c r="CE1762" s="266"/>
      <c r="CF1762" s="49"/>
    </row>
    <row r="1763" spans="1:84" s="62" customFormat="1">
      <c r="A1763" s="49"/>
      <c r="B1763" s="2"/>
      <c r="C1763" s="2"/>
      <c r="D1763" s="49"/>
      <c r="E1763" s="49"/>
      <c r="F1763" s="93"/>
      <c r="G1763" s="85"/>
      <c r="H1763" s="49"/>
      <c r="I1763" s="49"/>
      <c r="J1763" s="2"/>
      <c r="K1763" s="49"/>
      <c r="L1763" s="2"/>
      <c r="M1763" s="72"/>
      <c r="N1763" s="72"/>
      <c r="O1763" s="241"/>
      <c r="P1763" s="54"/>
      <c r="Q1763" s="55"/>
      <c r="R1763" s="55"/>
      <c r="S1763" s="55"/>
      <c r="T1763" s="56"/>
      <c r="U1763" s="57"/>
      <c r="V1763" s="57"/>
      <c r="W1763" s="57"/>
      <c r="X1763" s="58"/>
      <c r="Y1763" s="59"/>
      <c r="Z1763" s="59"/>
      <c r="AA1763" s="59"/>
      <c r="AB1763" s="77"/>
      <c r="AC1763" s="60"/>
      <c r="AD1763" s="60"/>
      <c r="AE1763" s="60"/>
      <c r="AF1763" s="61"/>
      <c r="AG1763" s="61"/>
      <c r="AH1763" s="61"/>
      <c r="AI1763" s="61"/>
      <c r="AJ1763" s="200"/>
      <c r="AK1763" s="201"/>
      <c r="AL1763" s="201"/>
      <c r="AM1763" s="201"/>
      <c r="AO1763" s="63"/>
      <c r="AP1763" s="63"/>
      <c r="AQ1763" s="63"/>
      <c r="AR1763" s="77"/>
      <c r="AS1763" s="60"/>
      <c r="AT1763" s="60"/>
      <c r="AU1763" s="60"/>
      <c r="AV1763" s="78"/>
      <c r="AW1763" s="79"/>
      <c r="AX1763" s="79"/>
      <c r="AY1763" s="79"/>
      <c r="AZ1763" s="64"/>
      <c r="BA1763" s="65"/>
      <c r="BB1763" s="65"/>
      <c r="BC1763" s="65"/>
      <c r="BD1763" s="66"/>
      <c r="BE1763" s="67"/>
      <c r="BF1763" s="67"/>
      <c r="BG1763" s="67"/>
      <c r="BH1763" s="73"/>
      <c r="BI1763" s="74"/>
      <c r="BJ1763" s="74"/>
      <c r="BK1763" s="74"/>
      <c r="BL1763" s="68"/>
      <c r="BM1763" s="68"/>
      <c r="BN1763" s="68"/>
      <c r="BO1763" s="68"/>
      <c r="BP1763" s="69"/>
      <c r="BQ1763" s="69"/>
      <c r="BR1763" s="69"/>
      <c r="BS1763" s="69"/>
      <c r="BT1763" s="75"/>
      <c r="BU1763" s="75"/>
      <c r="BV1763" s="75"/>
      <c r="BW1763" s="75"/>
      <c r="BX1763" s="219"/>
      <c r="BY1763" s="220"/>
      <c r="BZ1763" s="220"/>
      <c r="CA1763" s="235"/>
      <c r="CB1763" s="238"/>
      <c r="CC1763" s="238"/>
      <c r="CD1763" s="238"/>
      <c r="CE1763" s="266"/>
      <c r="CF1763" s="49"/>
    </row>
    <row r="1764" spans="1:84" s="62" customFormat="1">
      <c r="A1764" s="49"/>
      <c r="B1764" s="2"/>
      <c r="C1764" s="2"/>
      <c r="D1764" s="49"/>
      <c r="E1764" s="49"/>
      <c r="F1764" s="93"/>
      <c r="G1764" s="85"/>
      <c r="H1764" s="49"/>
      <c r="I1764" s="49"/>
      <c r="J1764" s="2"/>
      <c r="K1764" s="49"/>
      <c r="L1764" s="2"/>
      <c r="M1764" s="72"/>
      <c r="N1764" s="72"/>
      <c r="O1764" s="241"/>
      <c r="P1764" s="54"/>
      <c r="Q1764" s="55"/>
      <c r="R1764" s="55"/>
      <c r="S1764" s="55"/>
      <c r="T1764" s="56"/>
      <c r="U1764" s="57"/>
      <c r="V1764" s="57"/>
      <c r="W1764" s="57"/>
      <c r="X1764" s="58"/>
      <c r="Y1764" s="59"/>
      <c r="Z1764" s="59"/>
      <c r="AA1764" s="59"/>
      <c r="AB1764" s="77"/>
      <c r="AC1764" s="60"/>
      <c r="AD1764" s="60"/>
      <c r="AE1764" s="60"/>
      <c r="AF1764" s="61"/>
      <c r="AG1764" s="61"/>
      <c r="AH1764" s="61"/>
      <c r="AI1764" s="61"/>
      <c r="AJ1764" s="200"/>
      <c r="AK1764" s="201"/>
      <c r="AL1764" s="201"/>
      <c r="AM1764" s="201"/>
      <c r="AO1764" s="63"/>
      <c r="AP1764" s="63"/>
      <c r="AQ1764" s="63"/>
      <c r="AR1764" s="77"/>
      <c r="AS1764" s="60"/>
      <c r="AT1764" s="60"/>
      <c r="AU1764" s="60"/>
      <c r="AV1764" s="78"/>
      <c r="AW1764" s="79"/>
      <c r="AX1764" s="79"/>
      <c r="AY1764" s="79"/>
      <c r="AZ1764" s="64"/>
      <c r="BA1764" s="65"/>
      <c r="BB1764" s="65"/>
      <c r="BC1764" s="65"/>
      <c r="BD1764" s="66"/>
      <c r="BE1764" s="67"/>
      <c r="BF1764" s="67"/>
      <c r="BG1764" s="67"/>
      <c r="BH1764" s="73"/>
      <c r="BI1764" s="74"/>
      <c r="BJ1764" s="74"/>
      <c r="BK1764" s="74"/>
      <c r="BL1764" s="68"/>
      <c r="BM1764" s="68"/>
      <c r="BN1764" s="68"/>
      <c r="BO1764" s="68"/>
      <c r="BP1764" s="69"/>
      <c r="BQ1764" s="69"/>
      <c r="BR1764" s="69"/>
      <c r="BS1764" s="69"/>
      <c r="BT1764" s="75"/>
      <c r="BU1764" s="75"/>
      <c r="BV1764" s="75"/>
      <c r="BW1764" s="75"/>
      <c r="BX1764" s="219"/>
      <c r="BY1764" s="220"/>
      <c r="BZ1764" s="220"/>
      <c r="CA1764" s="235"/>
      <c r="CB1764" s="238"/>
      <c r="CC1764" s="238"/>
      <c r="CD1764" s="238"/>
      <c r="CE1764" s="266"/>
      <c r="CF1764" s="49"/>
    </row>
    <row r="1765" spans="1:84" s="62" customFormat="1">
      <c r="A1765" s="49"/>
      <c r="B1765" s="2"/>
      <c r="C1765" s="2"/>
      <c r="D1765" s="49"/>
      <c r="E1765" s="49"/>
      <c r="F1765" s="93"/>
      <c r="G1765" s="85"/>
      <c r="H1765" s="49"/>
      <c r="I1765" s="49"/>
      <c r="J1765" s="2"/>
      <c r="K1765" s="49"/>
      <c r="L1765" s="2"/>
      <c r="M1765" s="72"/>
      <c r="N1765" s="72"/>
      <c r="O1765" s="241"/>
      <c r="P1765" s="54"/>
      <c r="Q1765" s="55"/>
      <c r="R1765" s="55"/>
      <c r="S1765" s="55"/>
      <c r="T1765" s="56"/>
      <c r="U1765" s="57"/>
      <c r="V1765" s="57"/>
      <c r="W1765" s="57"/>
      <c r="X1765" s="58"/>
      <c r="Y1765" s="59"/>
      <c r="Z1765" s="59"/>
      <c r="AA1765" s="59"/>
      <c r="AB1765" s="77"/>
      <c r="AC1765" s="60"/>
      <c r="AD1765" s="60"/>
      <c r="AE1765" s="60"/>
      <c r="AF1765" s="61"/>
      <c r="AG1765" s="61"/>
      <c r="AH1765" s="61"/>
      <c r="AI1765" s="61"/>
      <c r="AJ1765" s="200"/>
      <c r="AK1765" s="201"/>
      <c r="AL1765" s="201"/>
      <c r="AM1765" s="201"/>
      <c r="AO1765" s="63"/>
      <c r="AP1765" s="63"/>
      <c r="AQ1765" s="63"/>
      <c r="AR1765" s="77"/>
      <c r="AS1765" s="60"/>
      <c r="AT1765" s="60"/>
      <c r="AU1765" s="60"/>
      <c r="AV1765" s="78"/>
      <c r="AW1765" s="79"/>
      <c r="AX1765" s="79"/>
      <c r="AY1765" s="79"/>
      <c r="AZ1765" s="64"/>
      <c r="BA1765" s="65"/>
      <c r="BB1765" s="65"/>
      <c r="BC1765" s="65"/>
      <c r="BD1765" s="66"/>
      <c r="BE1765" s="67"/>
      <c r="BF1765" s="67"/>
      <c r="BG1765" s="67"/>
      <c r="BH1765" s="73"/>
      <c r="BI1765" s="74"/>
      <c r="BJ1765" s="74"/>
      <c r="BK1765" s="74"/>
      <c r="BL1765" s="68"/>
      <c r="BM1765" s="68"/>
      <c r="BN1765" s="68"/>
      <c r="BO1765" s="68"/>
      <c r="BP1765" s="69"/>
      <c r="BQ1765" s="69"/>
      <c r="BR1765" s="69"/>
      <c r="BS1765" s="69"/>
      <c r="BT1765" s="75"/>
      <c r="BU1765" s="75"/>
      <c r="BV1765" s="75"/>
      <c r="BW1765" s="75"/>
      <c r="BX1765" s="219"/>
      <c r="BY1765" s="220"/>
      <c r="BZ1765" s="220"/>
      <c r="CA1765" s="235"/>
      <c r="CB1765" s="238"/>
      <c r="CC1765" s="238"/>
      <c r="CD1765" s="238"/>
      <c r="CE1765" s="266"/>
      <c r="CF1765" s="49"/>
    </row>
    <row r="1766" spans="1:84" s="62" customFormat="1">
      <c r="A1766" s="49"/>
      <c r="B1766" s="2"/>
      <c r="C1766" s="2"/>
      <c r="D1766" s="49"/>
      <c r="E1766" s="49"/>
      <c r="F1766" s="93"/>
      <c r="G1766" s="85"/>
      <c r="H1766" s="49"/>
      <c r="I1766" s="49"/>
      <c r="J1766" s="2"/>
      <c r="K1766" s="49"/>
      <c r="L1766" s="2"/>
      <c r="M1766" s="72"/>
      <c r="N1766" s="72"/>
      <c r="O1766" s="241"/>
      <c r="P1766" s="54"/>
      <c r="Q1766" s="55"/>
      <c r="R1766" s="55"/>
      <c r="S1766" s="55"/>
      <c r="T1766" s="56"/>
      <c r="U1766" s="57"/>
      <c r="V1766" s="57"/>
      <c r="W1766" s="57"/>
      <c r="X1766" s="58"/>
      <c r="Y1766" s="59"/>
      <c r="Z1766" s="59"/>
      <c r="AA1766" s="59"/>
      <c r="AB1766" s="77"/>
      <c r="AC1766" s="60"/>
      <c r="AD1766" s="60"/>
      <c r="AE1766" s="60"/>
      <c r="AF1766" s="61"/>
      <c r="AG1766" s="61"/>
      <c r="AH1766" s="61"/>
      <c r="AI1766" s="61"/>
      <c r="AJ1766" s="200"/>
      <c r="AK1766" s="201"/>
      <c r="AL1766" s="201"/>
      <c r="AM1766" s="201"/>
      <c r="AO1766" s="63"/>
      <c r="AP1766" s="63"/>
      <c r="AQ1766" s="63"/>
      <c r="AR1766" s="77"/>
      <c r="AS1766" s="60"/>
      <c r="AT1766" s="60"/>
      <c r="AU1766" s="60"/>
      <c r="AV1766" s="78"/>
      <c r="AW1766" s="79"/>
      <c r="AX1766" s="79"/>
      <c r="AY1766" s="79"/>
      <c r="AZ1766" s="64"/>
      <c r="BA1766" s="65"/>
      <c r="BB1766" s="65"/>
      <c r="BC1766" s="65"/>
      <c r="BD1766" s="66"/>
      <c r="BE1766" s="67"/>
      <c r="BF1766" s="67"/>
      <c r="BG1766" s="67"/>
      <c r="BH1766" s="73"/>
      <c r="BI1766" s="74"/>
      <c r="BJ1766" s="74"/>
      <c r="BK1766" s="74"/>
      <c r="BL1766" s="68"/>
      <c r="BM1766" s="68"/>
      <c r="BN1766" s="68"/>
      <c r="BO1766" s="68"/>
      <c r="BP1766" s="69"/>
      <c r="BQ1766" s="69"/>
      <c r="BR1766" s="69"/>
      <c r="BS1766" s="69"/>
      <c r="BT1766" s="75"/>
      <c r="BU1766" s="75"/>
      <c r="BV1766" s="75"/>
      <c r="BW1766" s="75"/>
      <c r="BX1766" s="219"/>
      <c r="BY1766" s="220"/>
      <c r="BZ1766" s="220"/>
      <c r="CA1766" s="235"/>
      <c r="CB1766" s="238"/>
      <c r="CC1766" s="238"/>
      <c r="CD1766" s="238"/>
      <c r="CE1766" s="266"/>
      <c r="CF1766" s="49"/>
    </row>
    <row r="1767" spans="1:84" s="62" customFormat="1">
      <c r="A1767" s="49"/>
      <c r="B1767" s="2"/>
      <c r="C1767" s="2"/>
      <c r="D1767" s="49"/>
      <c r="E1767" s="49"/>
      <c r="F1767" s="93"/>
      <c r="G1767" s="85"/>
      <c r="H1767" s="49"/>
      <c r="I1767" s="49"/>
      <c r="J1767" s="2"/>
      <c r="K1767" s="49"/>
      <c r="L1767" s="2"/>
      <c r="M1767" s="72"/>
      <c r="N1767" s="72"/>
      <c r="O1767" s="241"/>
      <c r="P1767" s="54"/>
      <c r="Q1767" s="55"/>
      <c r="R1767" s="55"/>
      <c r="S1767" s="55"/>
      <c r="T1767" s="56"/>
      <c r="U1767" s="57"/>
      <c r="V1767" s="57"/>
      <c r="W1767" s="57"/>
      <c r="X1767" s="58"/>
      <c r="Y1767" s="59"/>
      <c r="Z1767" s="59"/>
      <c r="AA1767" s="59"/>
      <c r="AB1767" s="77"/>
      <c r="AC1767" s="60"/>
      <c r="AD1767" s="60"/>
      <c r="AE1767" s="60"/>
      <c r="AF1767" s="61"/>
      <c r="AG1767" s="61"/>
      <c r="AH1767" s="61"/>
      <c r="AI1767" s="61"/>
      <c r="AJ1767" s="200"/>
      <c r="AK1767" s="201"/>
      <c r="AL1767" s="201"/>
      <c r="AM1767" s="201"/>
      <c r="AO1767" s="63"/>
      <c r="AP1767" s="63"/>
      <c r="AQ1767" s="63"/>
      <c r="AR1767" s="77"/>
      <c r="AS1767" s="60"/>
      <c r="AT1767" s="60"/>
      <c r="AU1767" s="60"/>
      <c r="AV1767" s="78"/>
      <c r="AW1767" s="79"/>
      <c r="AX1767" s="79"/>
      <c r="AY1767" s="79"/>
      <c r="AZ1767" s="64"/>
      <c r="BA1767" s="65"/>
      <c r="BB1767" s="65"/>
      <c r="BC1767" s="65"/>
      <c r="BD1767" s="66"/>
      <c r="BE1767" s="67"/>
      <c r="BF1767" s="67"/>
      <c r="BG1767" s="67"/>
      <c r="BH1767" s="73"/>
      <c r="BI1767" s="74"/>
      <c r="BJ1767" s="74"/>
      <c r="BK1767" s="74"/>
      <c r="BL1767" s="68"/>
      <c r="BM1767" s="68"/>
      <c r="BN1767" s="68"/>
      <c r="BO1767" s="68"/>
      <c r="BP1767" s="69"/>
      <c r="BQ1767" s="69"/>
      <c r="BR1767" s="69"/>
      <c r="BS1767" s="69"/>
      <c r="BT1767" s="75"/>
      <c r="BU1767" s="75"/>
      <c r="BV1767" s="75"/>
      <c r="BW1767" s="75"/>
      <c r="BX1767" s="219"/>
      <c r="BY1767" s="220"/>
      <c r="BZ1767" s="220"/>
      <c r="CA1767" s="235"/>
      <c r="CB1767" s="238"/>
      <c r="CC1767" s="238"/>
      <c r="CD1767" s="238"/>
      <c r="CE1767" s="266"/>
      <c r="CF1767" s="49"/>
    </row>
    <row r="1768" spans="1:84" s="62" customFormat="1">
      <c r="A1768" s="49"/>
      <c r="B1768" s="2"/>
      <c r="C1768" s="2"/>
      <c r="D1768" s="49"/>
      <c r="E1768" s="49"/>
      <c r="F1768" s="93"/>
      <c r="G1768" s="85"/>
      <c r="H1768" s="49"/>
      <c r="I1768" s="49"/>
      <c r="J1768" s="2"/>
      <c r="K1768" s="49"/>
      <c r="L1768" s="2"/>
      <c r="M1768" s="72"/>
      <c r="N1768" s="72"/>
      <c r="O1768" s="241"/>
      <c r="P1768" s="54"/>
      <c r="Q1768" s="55"/>
      <c r="R1768" s="55"/>
      <c r="S1768" s="55"/>
      <c r="T1768" s="56"/>
      <c r="U1768" s="57"/>
      <c r="V1768" s="57"/>
      <c r="W1768" s="57"/>
      <c r="X1768" s="58"/>
      <c r="Y1768" s="59"/>
      <c r="Z1768" s="59"/>
      <c r="AA1768" s="59"/>
      <c r="AB1768" s="77"/>
      <c r="AC1768" s="60"/>
      <c r="AD1768" s="60"/>
      <c r="AE1768" s="60"/>
      <c r="AF1768" s="61"/>
      <c r="AG1768" s="61"/>
      <c r="AH1768" s="61"/>
      <c r="AI1768" s="61"/>
      <c r="AJ1768" s="200"/>
      <c r="AK1768" s="201"/>
      <c r="AL1768" s="201"/>
      <c r="AM1768" s="201"/>
      <c r="AO1768" s="63"/>
      <c r="AP1768" s="63"/>
      <c r="AQ1768" s="63"/>
      <c r="AR1768" s="77"/>
      <c r="AS1768" s="60"/>
      <c r="AT1768" s="60"/>
      <c r="AU1768" s="60"/>
      <c r="AV1768" s="78"/>
      <c r="AW1768" s="79"/>
      <c r="AX1768" s="79"/>
      <c r="AY1768" s="79"/>
      <c r="AZ1768" s="64"/>
      <c r="BA1768" s="65"/>
      <c r="BB1768" s="65"/>
      <c r="BC1768" s="65"/>
      <c r="BD1768" s="66"/>
      <c r="BE1768" s="67"/>
      <c r="BF1768" s="67"/>
      <c r="BG1768" s="67"/>
      <c r="BH1768" s="73"/>
      <c r="BI1768" s="74"/>
      <c r="BJ1768" s="74"/>
      <c r="BK1768" s="74"/>
      <c r="BL1768" s="68"/>
      <c r="BM1768" s="68"/>
      <c r="BN1768" s="68"/>
      <c r="BO1768" s="68"/>
      <c r="BP1768" s="69"/>
      <c r="BQ1768" s="69"/>
      <c r="BR1768" s="69"/>
      <c r="BS1768" s="69"/>
      <c r="BT1768" s="75"/>
      <c r="BU1768" s="75"/>
      <c r="BV1768" s="75"/>
      <c r="BW1768" s="75"/>
      <c r="BX1768" s="219"/>
      <c r="BY1768" s="220"/>
      <c r="BZ1768" s="220"/>
      <c r="CA1768" s="235"/>
      <c r="CB1768" s="238"/>
      <c r="CC1768" s="238"/>
      <c r="CD1768" s="238"/>
      <c r="CE1768" s="266"/>
      <c r="CF1768" s="49"/>
    </row>
    <row r="1769" spans="1:84" s="62" customFormat="1">
      <c r="A1769" s="49"/>
      <c r="B1769" s="2"/>
      <c r="C1769" s="2"/>
      <c r="D1769" s="49"/>
      <c r="E1769" s="49"/>
      <c r="F1769" s="93"/>
      <c r="G1769" s="85"/>
      <c r="H1769" s="49"/>
      <c r="I1769" s="49"/>
      <c r="J1769" s="2"/>
      <c r="K1769" s="49"/>
      <c r="L1769" s="2"/>
      <c r="M1769" s="72"/>
      <c r="N1769" s="72"/>
      <c r="O1769" s="241"/>
      <c r="P1769" s="54"/>
      <c r="Q1769" s="55"/>
      <c r="R1769" s="55"/>
      <c r="S1769" s="55"/>
      <c r="T1769" s="56"/>
      <c r="U1769" s="57"/>
      <c r="V1769" s="57"/>
      <c r="W1769" s="57"/>
      <c r="X1769" s="58"/>
      <c r="Y1769" s="59"/>
      <c r="Z1769" s="59"/>
      <c r="AA1769" s="59"/>
      <c r="AB1769" s="77"/>
      <c r="AC1769" s="60"/>
      <c r="AD1769" s="60"/>
      <c r="AE1769" s="60"/>
      <c r="AF1769" s="61"/>
      <c r="AG1769" s="61"/>
      <c r="AH1769" s="61"/>
      <c r="AI1769" s="61"/>
      <c r="AJ1769" s="200"/>
      <c r="AK1769" s="201"/>
      <c r="AL1769" s="201"/>
      <c r="AM1769" s="201"/>
      <c r="AO1769" s="63"/>
      <c r="AP1769" s="63"/>
      <c r="AQ1769" s="63"/>
      <c r="AR1769" s="77"/>
      <c r="AS1769" s="60"/>
      <c r="AT1769" s="60"/>
      <c r="AU1769" s="60"/>
      <c r="AV1769" s="78"/>
      <c r="AW1769" s="79"/>
      <c r="AX1769" s="79"/>
      <c r="AY1769" s="79"/>
      <c r="AZ1769" s="64"/>
      <c r="BA1769" s="65"/>
      <c r="BB1769" s="65"/>
      <c r="BC1769" s="65"/>
      <c r="BD1769" s="66"/>
      <c r="BE1769" s="67"/>
      <c r="BF1769" s="67"/>
      <c r="BG1769" s="67"/>
      <c r="BH1769" s="73"/>
      <c r="BI1769" s="74"/>
      <c r="BJ1769" s="74"/>
      <c r="BK1769" s="74"/>
      <c r="BL1769" s="68"/>
      <c r="BM1769" s="68"/>
      <c r="BN1769" s="68"/>
      <c r="BO1769" s="68"/>
      <c r="BP1769" s="69"/>
      <c r="BQ1769" s="69"/>
      <c r="BR1769" s="69"/>
      <c r="BS1769" s="69"/>
      <c r="BT1769" s="75"/>
      <c r="BU1769" s="75"/>
      <c r="BV1769" s="75"/>
      <c r="BW1769" s="75"/>
      <c r="BX1769" s="219"/>
      <c r="BY1769" s="220"/>
      <c r="BZ1769" s="220"/>
      <c r="CA1769" s="235"/>
      <c r="CB1769" s="238"/>
      <c r="CC1769" s="238"/>
      <c r="CD1769" s="238"/>
      <c r="CE1769" s="266"/>
      <c r="CF1769" s="49"/>
    </row>
    <row r="1770" spans="1:84" s="62" customFormat="1">
      <c r="A1770" s="49"/>
      <c r="B1770" s="2"/>
      <c r="C1770" s="2"/>
      <c r="D1770" s="49"/>
      <c r="E1770" s="49"/>
      <c r="F1770" s="93"/>
      <c r="G1770" s="85"/>
      <c r="H1770" s="49"/>
      <c r="I1770" s="49"/>
      <c r="J1770" s="2"/>
      <c r="K1770" s="49"/>
      <c r="L1770" s="2"/>
      <c r="M1770" s="72"/>
      <c r="N1770" s="72"/>
      <c r="O1770" s="241"/>
      <c r="P1770" s="54"/>
      <c r="Q1770" s="55"/>
      <c r="R1770" s="55"/>
      <c r="S1770" s="55"/>
      <c r="T1770" s="56"/>
      <c r="U1770" s="57"/>
      <c r="V1770" s="57"/>
      <c r="W1770" s="57"/>
      <c r="X1770" s="58"/>
      <c r="Y1770" s="59"/>
      <c r="Z1770" s="59"/>
      <c r="AA1770" s="59"/>
      <c r="AB1770" s="77"/>
      <c r="AC1770" s="60"/>
      <c r="AD1770" s="60"/>
      <c r="AE1770" s="60"/>
      <c r="AF1770" s="61"/>
      <c r="AG1770" s="61"/>
      <c r="AH1770" s="61"/>
      <c r="AI1770" s="61"/>
      <c r="AJ1770" s="200"/>
      <c r="AK1770" s="201"/>
      <c r="AL1770" s="201"/>
      <c r="AM1770" s="201"/>
      <c r="AO1770" s="63"/>
      <c r="AP1770" s="63"/>
      <c r="AQ1770" s="63"/>
      <c r="AR1770" s="77"/>
      <c r="AS1770" s="60"/>
      <c r="AT1770" s="60"/>
      <c r="AU1770" s="60"/>
      <c r="AV1770" s="78"/>
      <c r="AW1770" s="79"/>
      <c r="AX1770" s="79"/>
      <c r="AY1770" s="79"/>
      <c r="AZ1770" s="64"/>
      <c r="BA1770" s="65"/>
      <c r="BB1770" s="65"/>
      <c r="BC1770" s="65"/>
      <c r="BD1770" s="66"/>
      <c r="BE1770" s="67"/>
      <c r="BF1770" s="67"/>
      <c r="BG1770" s="67"/>
      <c r="BH1770" s="73"/>
      <c r="BI1770" s="74"/>
      <c r="BJ1770" s="74"/>
      <c r="BK1770" s="74"/>
      <c r="BL1770" s="68"/>
      <c r="BM1770" s="68"/>
      <c r="BN1770" s="68"/>
      <c r="BO1770" s="68"/>
      <c r="BP1770" s="69"/>
      <c r="BQ1770" s="69"/>
      <c r="BR1770" s="69"/>
      <c r="BS1770" s="69"/>
      <c r="BT1770" s="75"/>
      <c r="BU1770" s="75"/>
      <c r="BV1770" s="75"/>
      <c r="BW1770" s="75"/>
      <c r="BX1770" s="219"/>
      <c r="BY1770" s="220"/>
      <c r="BZ1770" s="220"/>
      <c r="CA1770" s="235"/>
      <c r="CB1770" s="238"/>
      <c r="CC1770" s="238"/>
      <c r="CD1770" s="238"/>
      <c r="CE1770" s="266"/>
      <c r="CF1770" s="49"/>
    </row>
    <row r="1771" spans="1:84" s="62" customFormat="1">
      <c r="A1771" s="49"/>
      <c r="B1771" s="2"/>
      <c r="C1771" s="2"/>
      <c r="D1771" s="49"/>
      <c r="E1771" s="49"/>
      <c r="F1771" s="93"/>
      <c r="G1771" s="85"/>
      <c r="H1771" s="49"/>
      <c r="I1771" s="49"/>
      <c r="J1771" s="2"/>
      <c r="K1771" s="49"/>
      <c r="L1771" s="2"/>
      <c r="M1771" s="72"/>
      <c r="N1771" s="72"/>
      <c r="O1771" s="241"/>
      <c r="P1771" s="54"/>
      <c r="Q1771" s="55"/>
      <c r="R1771" s="55"/>
      <c r="S1771" s="55"/>
      <c r="T1771" s="56"/>
      <c r="U1771" s="57"/>
      <c r="V1771" s="57"/>
      <c r="W1771" s="57"/>
      <c r="X1771" s="58"/>
      <c r="Y1771" s="59"/>
      <c r="Z1771" s="59"/>
      <c r="AA1771" s="59"/>
      <c r="AB1771" s="77"/>
      <c r="AC1771" s="60"/>
      <c r="AD1771" s="60"/>
      <c r="AE1771" s="60"/>
      <c r="AF1771" s="61"/>
      <c r="AG1771" s="61"/>
      <c r="AH1771" s="61"/>
      <c r="AI1771" s="61"/>
      <c r="AJ1771" s="200"/>
      <c r="AK1771" s="201"/>
      <c r="AL1771" s="201"/>
      <c r="AM1771" s="201"/>
      <c r="AO1771" s="63"/>
      <c r="AP1771" s="63"/>
      <c r="AQ1771" s="63"/>
      <c r="AR1771" s="77"/>
      <c r="AS1771" s="60"/>
      <c r="AT1771" s="60"/>
      <c r="AU1771" s="60"/>
      <c r="AV1771" s="78"/>
      <c r="AW1771" s="79"/>
      <c r="AX1771" s="79"/>
      <c r="AY1771" s="79"/>
      <c r="AZ1771" s="64"/>
      <c r="BA1771" s="65"/>
      <c r="BB1771" s="65"/>
      <c r="BC1771" s="65"/>
      <c r="BD1771" s="66"/>
      <c r="BE1771" s="67"/>
      <c r="BF1771" s="67"/>
      <c r="BG1771" s="67"/>
      <c r="BH1771" s="73"/>
      <c r="BI1771" s="74"/>
      <c r="BJ1771" s="74"/>
      <c r="BK1771" s="74"/>
      <c r="BL1771" s="68"/>
      <c r="BM1771" s="68"/>
      <c r="BN1771" s="68"/>
      <c r="BO1771" s="68"/>
      <c r="BP1771" s="69"/>
      <c r="BQ1771" s="69"/>
      <c r="BR1771" s="69"/>
      <c r="BS1771" s="69"/>
      <c r="BT1771" s="75"/>
      <c r="BU1771" s="75"/>
      <c r="BV1771" s="75"/>
      <c r="BW1771" s="75"/>
      <c r="BX1771" s="219"/>
      <c r="BY1771" s="220"/>
      <c r="BZ1771" s="220"/>
      <c r="CA1771" s="235"/>
      <c r="CB1771" s="238"/>
      <c r="CC1771" s="238"/>
      <c r="CD1771" s="238"/>
      <c r="CE1771" s="266"/>
      <c r="CF1771" s="49"/>
    </row>
    <row r="1772" spans="1:84" s="62" customFormat="1">
      <c r="A1772" s="49"/>
      <c r="B1772" s="2"/>
      <c r="C1772" s="2"/>
      <c r="D1772" s="49"/>
      <c r="E1772" s="49"/>
      <c r="F1772" s="93"/>
      <c r="G1772" s="85"/>
      <c r="H1772" s="49"/>
      <c r="I1772" s="49"/>
      <c r="J1772" s="2"/>
      <c r="K1772" s="49"/>
      <c r="L1772" s="2"/>
      <c r="M1772" s="72"/>
      <c r="N1772" s="72"/>
      <c r="O1772" s="241"/>
      <c r="P1772" s="54"/>
      <c r="Q1772" s="55"/>
      <c r="R1772" s="55"/>
      <c r="S1772" s="55"/>
      <c r="T1772" s="56"/>
      <c r="U1772" s="57"/>
      <c r="V1772" s="57"/>
      <c r="W1772" s="57"/>
      <c r="X1772" s="58"/>
      <c r="Y1772" s="59"/>
      <c r="Z1772" s="59"/>
      <c r="AA1772" s="59"/>
      <c r="AB1772" s="77"/>
      <c r="AC1772" s="60"/>
      <c r="AD1772" s="60"/>
      <c r="AE1772" s="60"/>
      <c r="AF1772" s="61"/>
      <c r="AG1772" s="61"/>
      <c r="AH1772" s="61"/>
      <c r="AI1772" s="61"/>
      <c r="AJ1772" s="200"/>
      <c r="AK1772" s="201"/>
      <c r="AL1772" s="201"/>
      <c r="AM1772" s="201"/>
      <c r="AO1772" s="63"/>
      <c r="AP1772" s="63"/>
      <c r="AQ1772" s="63"/>
      <c r="AR1772" s="77"/>
      <c r="AS1772" s="60"/>
      <c r="AT1772" s="60"/>
      <c r="AU1772" s="60"/>
      <c r="AV1772" s="78"/>
      <c r="AW1772" s="79"/>
      <c r="AX1772" s="79"/>
      <c r="AY1772" s="79"/>
      <c r="AZ1772" s="64"/>
      <c r="BA1772" s="65"/>
      <c r="BB1772" s="65"/>
      <c r="BC1772" s="65"/>
      <c r="BD1772" s="66"/>
      <c r="BE1772" s="67"/>
      <c r="BF1772" s="67"/>
      <c r="BG1772" s="67"/>
      <c r="BH1772" s="73"/>
      <c r="BI1772" s="74"/>
      <c r="BJ1772" s="74"/>
      <c r="BK1772" s="74"/>
      <c r="BL1772" s="68"/>
      <c r="BM1772" s="68"/>
      <c r="BN1772" s="68"/>
      <c r="BO1772" s="68"/>
      <c r="BP1772" s="69"/>
      <c r="BQ1772" s="69"/>
      <c r="BR1772" s="69"/>
      <c r="BS1772" s="69"/>
      <c r="BT1772" s="75"/>
      <c r="BU1772" s="75"/>
      <c r="BV1772" s="75"/>
      <c r="BW1772" s="75"/>
      <c r="BX1772" s="219"/>
      <c r="BY1772" s="220"/>
      <c r="BZ1772" s="220"/>
      <c r="CA1772" s="235"/>
      <c r="CB1772" s="238"/>
      <c r="CC1772" s="238"/>
      <c r="CD1772" s="238"/>
      <c r="CE1772" s="266"/>
      <c r="CF1772" s="49"/>
    </row>
    <row r="1773" spans="1:84" s="62" customFormat="1">
      <c r="A1773" s="49"/>
      <c r="B1773" s="2"/>
      <c r="C1773" s="2"/>
      <c r="D1773" s="49"/>
      <c r="E1773" s="49"/>
      <c r="F1773" s="93"/>
      <c r="G1773" s="85"/>
      <c r="H1773" s="49"/>
      <c r="I1773" s="49"/>
      <c r="J1773" s="2"/>
      <c r="K1773" s="49"/>
      <c r="L1773" s="2"/>
      <c r="M1773" s="72"/>
      <c r="N1773" s="72"/>
      <c r="O1773" s="241"/>
      <c r="P1773" s="54"/>
      <c r="Q1773" s="55"/>
      <c r="R1773" s="55"/>
      <c r="S1773" s="55"/>
      <c r="T1773" s="56"/>
      <c r="U1773" s="57"/>
      <c r="V1773" s="57"/>
      <c r="W1773" s="57"/>
      <c r="X1773" s="58"/>
      <c r="Y1773" s="59"/>
      <c r="Z1773" s="59"/>
      <c r="AA1773" s="59"/>
      <c r="AB1773" s="77"/>
      <c r="AC1773" s="60"/>
      <c r="AD1773" s="60"/>
      <c r="AE1773" s="60"/>
      <c r="AF1773" s="61"/>
      <c r="AG1773" s="61"/>
      <c r="AH1773" s="61"/>
      <c r="AI1773" s="61"/>
      <c r="AJ1773" s="200"/>
      <c r="AK1773" s="201"/>
      <c r="AL1773" s="201"/>
      <c r="AM1773" s="201"/>
      <c r="AO1773" s="63"/>
      <c r="AP1773" s="63"/>
      <c r="AQ1773" s="63"/>
      <c r="AR1773" s="77"/>
      <c r="AS1773" s="60"/>
      <c r="AT1773" s="60"/>
      <c r="AU1773" s="60"/>
      <c r="AV1773" s="78"/>
      <c r="AW1773" s="79"/>
      <c r="AX1773" s="79"/>
      <c r="AY1773" s="79"/>
      <c r="AZ1773" s="64"/>
      <c r="BA1773" s="65"/>
      <c r="BB1773" s="65"/>
      <c r="BC1773" s="65"/>
      <c r="BD1773" s="66"/>
      <c r="BE1773" s="67"/>
      <c r="BF1773" s="67"/>
      <c r="BG1773" s="67"/>
      <c r="BH1773" s="73"/>
      <c r="BI1773" s="74"/>
      <c r="BJ1773" s="74"/>
      <c r="BK1773" s="74"/>
      <c r="BL1773" s="68"/>
      <c r="BM1773" s="68"/>
      <c r="BN1773" s="68"/>
      <c r="BO1773" s="68"/>
      <c r="BP1773" s="69"/>
      <c r="BQ1773" s="69"/>
      <c r="BR1773" s="69"/>
      <c r="BS1773" s="69"/>
      <c r="BT1773" s="75"/>
      <c r="BU1773" s="75"/>
      <c r="BV1773" s="75"/>
      <c r="BW1773" s="75"/>
      <c r="BX1773" s="219"/>
      <c r="BY1773" s="220"/>
      <c r="BZ1773" s="220"/>
      <c r="CA1773" s="235"/>
      <c r="CB1773" s="238"/>
      <c r="CC1773" s="238"/>
      <c r="CD1773" s="238"/>
      <c r="CE1773" s="266"/>
      <c r="CF1773" s="49"/>
    </row>
    <row r="1774" spans="1:84" s="62" customFormat="1">
      <c r="A1774" s="49"/>
      <c r="B1774" s="2"/>
      <c r="C1774" s="2"/>
      <c r="D1774" s="49"/>
      <c r="E1774" s="49"/>
      <c r="F1774" s="93"/>
      <c r="G1774" s="85"/>
      <c r="H1774" s="49"/>
      <c r="I1774" s="49"/>
      <c r="J1774" s="2"/>
      <c r="K1774" s="49"/>
      <c r="L1774" s="2"/>
      <c r="M1774" s="72"/>
      <c r="N1774" s="72"/>
      <c r="O1774" s="241"/>
      <c r="P1774" s="54"/>
      <c r="Q1774" s="55"/>
      <c r="R1774" s="55"/>
      <c r="S1774" s="55"/>
      <c r="T1774" s="56"/>
      <c r="U1774" s="57"/>
      <c r="V1774" s="57"/>
      <c r="W1774" s="57"/>
      <c r="X1774" s="58"/>
      <c r="Y1774" s="59"/>
      <c r="Z1774" s="59"/>
      <c r="AA1774" s="59"/>
      <c r="AB1774" s="77"/>
      <c r="AC1774" s="60"/>
      <c r="AD1774" s="60"/>
      <c r="AE1774" s="60"/>
      <c r="AF1774" s="61"/>
      <c r="AG1774" s="61"/>
      <c r="AH1774" s="61"/>
      <c r="AI1774" s="61"/>
      <c r="AJ1774" s="200"/>
      <c r="AK1774" s="201"/>
      <c r="AL1774" s="201"/>
      <c r="AM1774" s="201"/>
      <c r="AO1774" s="63"/>
      <c r="AP1774" s="63"/>
      <c r="AQ1774" s="63"/>
      <c r="AR1774" s="77"/>
      <c r="AS1774" s="60"/>
      <c r="AT1774" s="60"/>
      <c r="AU1774" s="60"/>
      <c r="AV1774" s="78"/>
      <c r="AW1774" s="79"/>
      <c r="AX1774" s="79"/>
      <c r="AY1774" s="79"/>
      <c r="AZ1774" s="64"/>
      <c r="BA1774" s="65"/>
      <c r="BB1774" s="65"/>
      <c r="BC1774" s="65"/>
      <c r="BD1774" s="66"/>
      <c r="BE1774" s="67"/>
      <c r="BF1774" s="67"/>
      <c r="BG1774" s="67"/>
      <c r="BH1774" s="73"/>
      <c r="BI1774" s="74"/>
      <c r="BJ1774" s="74"/>
      <c r="BK1774" s="74"/>
      <c r="BL1774" s="68"/>
      <c r="BM1774" s="68"/>
      <c r="BN1774" s="68"/>
      <c r="BO1774" s="68"/>
      <c r="BP1774" s="69"/>
      <c r="BQ1774" s="69"/>
      <c r="BR1774" s="69"/>
      <c r="BS1774" s="69"/>
      <c r="BT1774" s="75"/>
      <c r="BU1774" s="75"/>
      <c r="BV1774" s="75"/>
      <c r="BW1774" s="75"/>
      <c r="BX1774" s="219"/>
      <c r="BY1774" s="220"/>
      <c r="BZ1774" s="220"/>
      <c r="CA1774" s="235"/>
      <c r="CB1774" s="238"/>
      <c r="CC1774" s="238"/>
      <c r="CD1774" s="238"/>
      <c r="CE1774" s="266"/>
      <c r="CF1774" s="49"/>
    </row>
    <row r="1775" spans="1:84" s="62" customFormat="1">
      <c r="A1775" s="49"/>
      <c r="B1775" s="2"/>
      <c r="C1775" s="2"/>
      <c r="D1775" s="49"/>
      <c r="E1775" s="49"/>
      <c r="F1775" s="93"/>
      <c r="G1775" s="85"/>
      <c r="H1775" s="49"/>
      <c r="I1775" s="49"/>
      <c r="J1775" s="2"/>
      <c r="K1775" s="49"/>
      <c r="L1775" s="2"/>
      <c r="M1775" s="72"/>
      <c r="N1775" s="72"/>
      <c r="O1775" s="241"/>
      <c r="P1775" s="54"/>
      <c r="Q1775" s="55"/>
      <c r="R1775" s="55"/>
      <c r="S1775" s="55"/>
      <c r="T1775" s="56"/>
      <c r="U1775" s="57"/>
      <c r="V1775" s="57"/>
      <c r="W1775" s="57"/>
      <c r="X1775" s="58"/>
      <c r="Y1775" s="59"/>
      <c r="Z1775" s="59"/>
      <c r="AA1775" s="59"/>
      <c r="AB1775" s="77"/>
      <c r="AC1775" s="60"/>
      <c r="AD1775" s="60"/>
      <c r="AE1775" s="60"/>
      <c r="AF1775" s="61"/>
      <c r="AG1775" s="61"/>
      <c r="AH1775" s="61"/>
      <c r="AI1775" s="61"/>
      <c r="AJ1775" s="200"/>
      <c r="AK1775" s="201"/>
      <c r="AL1775" s="201"/>
      <c r="AM1775" s="201"/>
      <c r="AO1775" s="63"/>
      <c r="AP1775" s="63"/>
      <c r="AQ1775" s="63"/>
      <c r="AR1775" s="77"/>
      <c r="AS1775" s="60"/>
      <c r="AT1775" s="60"/>
      <c r="AU1775" s="60"/>
      <c r="AV1775" s="78"/>
      <c r="AW1775" s="79"/>
      <c r="AX1775" s="79"/>
      <c r="AY1775" s="79"/>
      <c r="AZ1775" s="64"/>
      <c r="BA1775" s="65"/>
      <c r="BB1775" s="65"/>
      <c r="BC1775" s="65"/>
      <c r="BD1775" s="66"/>
      <c r="BE1775" s="67"/>
      <c r="BF1775" s="67"/>
      <c r="BG1775" s="67"/>
      <c r="BH1775" s="73"/>
      <c r="BI1775" s="74"/>
      <c r="BJ1775" s="74"/>
      <c r="BK1775" s="74"/>
      <c r="BL1775" s="68"/>
      <c r="BM1775" s="68"/>
      <c r="BN1775" s="68"/>
      <c r="BO1775" s="68"/>
      <c r="BP1775" s="69"/>
      <c r="BQ1775" s="69"/>
      <c r="BR1775" s="69"/>
      <c r="BS1775" s="69"/>
      <c r="BT1775" s="75"/>
      <c r="BU1775" s="75"/>
      <c r="BV1775" s="75"/>
      <c r="BW1775" s="75"/>
      <c r="BX1775" s="219"/>
      <c r="BY1775" s="220"/>
      <c r="BZ1775" s="220"/>
      <c r="CA1775" s="235"/>
      <c r="CB1775" s="238"/>
      <c r="CC1775" s="238"/>
      <c r="CD1775" s="238"/>
      <c r="CE1775" s="266"/>
      <c r="CF1775" s="49"/>
    </row>
    <row r="1776" spans="1:84" s="62" customFormat="1">
      <c r="A1776" s="49"/>
      <c r="B1776" s="2"/>
      <c r="C1776" s="2"/>
      <c r="D1776" s="49"/>
      <c r="E1776" s="49"/>
      <c r="F1776" s="93"/>
      <c r="G1776" s="85"/>
      <c r="H1776" s="49"/>
      <c r="I1776" s="49"/>
      <c r="J1776" s="2"/>
      <c r="K1776" s="49"/>
      <c r="L1776" s="2"/>
      <c r="M1776" s="72"/>
      <c r="N1776" s="72"/>
      <c r="O1776" s="241"/>
      <c r="P1776" s="54"/>
      <c r="Q1776" s="55"/>
      <c r="R1776" s="55"/>
      <c r="S1776" s="55"/>
      <c r="T1776" s="56"/>
      <c r="U1776" s="57"/>
      <c r="V1776" s="57"/>
      <c r="W1776" s="57"/>
      <c r="X1776" s="58"/>
      <c r="Y1776" s="59"/>
      <c r="Z1776" s="59"/>
      <c r="AA1776" s="59"/>
      <c r="AB1776" s="77"/>
      <c r="AC1776" s="60"/>
      <c r="AD1776" s="60"/>
      <c r="AE1776" s="60"/>
      <c r="AF1776" s="61"/>
      <c r="AG1776" s="61"/>
      <c r="AH1776" s="61"/>
      <c r="AI1776" s="61"/>
      <c r="AJ1776" s="200"/>
      <c r="AK1776" s="201"/>
      <c r="AL1776" s="201"/>
      <c r="AM1776" s="201"/>
      <c r="AO1776" s="63"/>
      <c r="AP1776" s="63"/>
      <c r="AQ1776" s="63"/>
      <c r="AR1776" s="77"/>
      <c r="AS1776" s="60"/>
      <c r="AT1776" s="60"/>
      <c r="AU1776" s="60"/>
      <c r="AV1776" s="78"/>
      <c r="AW1776" s="79"/>
      <c r="AX1776" s="79"/>
      <c r="AY1776" s="79"/>
      <c r="AZ1776" s="64"/>
      <c r="BA1776" s="65"/>
      <c r="BB1776" s="65"/>
      <c r="BC1776" s="65"/>
      <c r="BD1776" s="66"/>
      <c r="BE1776" s="67"/>
      <c r="BF1776" s="67"/>
      <c r="BG1776" s="67"/>
      <c r="BH1776" s="73"/>
      <c r="BI1776" s="74"/>
      <c r="BJ1776" s="74"/>
      <c r="BK1776" s="74"/>
      <c r="BL1776" s="68"/>
      <c r="BM1776" s="68"/>
      <c r="BN1776" s="68"/>
      <c r="BO1776" s="68"/>
      <c r="BP1776" s="69"/>
      <c r="BQ1776" s="69"/>
      <c r="BR1776" s="69"/>
      <c r="BS1776" s="69"/>
      <c r="BT1776" s="75"/>
      <c r="BU1776" s="75"/>
      <c r="BV1776" s="75"/>
      <c r="BW1776" s="75"/>
      <c r="BX1776" s="219"/>
      <c r="BY1776" s="220"/>
      <c r="BZ1776" s="220"/>
      <c r="CA1776" s="235"/>
      <c r="CB1776" s="238"/>
      <c r="CC1776" s="238"/>
      <c r="CD1776" s="238"/>
      <c r="CE1776" s="266"/>
      <c r="CF1776" s="49"/>
    </row>
    <row r="1777" spans="1:84" s="62" customFormat="1">
      <c r="A1777" s="49"/>
      <c r="B1777" s="2"/>
      <c r="C1777" s="2"/>
      <c r="D1777" s="49"/>
      <c r="E1777" s="49"/>
      <c r="F1777" s="93"/>
      <c r="G1777" s="85"/>
      <c r="H1777" s="49"/>
      <c r="I1777" s="49"/>
      <c r="J1777" s="2"/>
      <c r="K1777" s="49"/>
      <c r="L1777" s="2"/>
      <c r="M1777" s="72"/>
      <c r="N1777" s="72"/>
      <c r="O1777" s="241"/>
      <c r="P1777" s="54"/>
      <c r="Q1777" s="55"/>
      <c r="R1777" s="55"/>
      <c r="S1777" s="55"/>
      <c r="T1777" s="56"/>
      <c r="U1777" s="57"/>
      <c r="V1777" s="57"/>
      <c r="W1777" s="57"/>
      <c r="X1777" s="58"/>
      <c r="Y1777" s="59"/>
      <c r="Z1777" s="59"/>
      <c r="AA1777" s="59"/>
      <c r="AB1777" s="77"/>
      <c r="AC1777" s="60"/>
      <c r="AD1777" s="60"/>
      <c r="AE1777" s="60"/>
      <c r="AF1777" s="61"/>
      <c r="AG1777" s="61"/>
      <c r="AH1777" s="61"/>
      <c r="AI1777" s="61"/>
      <c r="AJ1777" s="200"/>
      <c r="AK1777" s="201"/>
      <c r="AL1777" s="201"/>
      <c r="AM1777" s="201"/>
      <c r="AO1777" s="63"/>
      <c r="AP1777" s="63"/>
      <c r="AQ1777" s="63"/>
      <c r="AR1777" s="77"/>
      <c r="AS1777" s="60"/>
      <c r="AT1777" s="60"/>
      <c r="AU1777" s="60"/>
      <c r="AV1777" s="78"/>
      <c r="AW1777" s="79"/>
      <c r="AX1777" s="79"/>
      <c r="AY1777" s="79"/>
      <c r="AZ1777" s="64"/>
      <c r="BA1777" s="65"/>
      <c r="BB1777" s="65"/>
      <c r="BC1777" s="65"/>
      <c r="BD1777" s="66"/>
      <c r="BE1777" s="67"/>
      <c r="BF1777" s="67"/>
      <c r="BG1777" s="67"/>
      <c r="BH1777" s="73"/>
      <c r="BI1777" s="74"/>
      <c r="BJ1777" s="74"/>
      <c r="BK1777" s="74"/>
      <c r="BL1777" s="68"/>
      <c r="BM1777" s="68"/>
      <c r="BN1777" s="68"/>
      <c r="BO1777" s="68"/>
      <c r="BP1777" s="69"/>
      <c r="BQ1777" s="69"/>
      <c r="BR1777" s="69"/>
      <c r="BS1777" s="69"/>
      <c r="BT1777" s="75"/>
      <c r="BU1777" s="75"/>
      <c r="BV1777" s="75"/>
      <c r="BW1777" s="75"/>
      <c r="BX1777" s="219"/>
      <c r="BY1777" s="220"/>
      <c r="BZ1777" s="220"/>
      <c r="CA1777" s="235"/>
      <c r="CB1777" s="238"/>
      <c r="CC1777" s="238"/>
      <c r="CD1777" s="238"/>
      <c r="CE1777" s="266"/>
      <c r="CF1777" s="49"/>
    </row>
    <row r="1778" spans="1:84" s="62" customFormat="1">
      <c r="A1778" s="49"/>
      <c r="B1778" s="2"/>
      <c r="C1778" s="2"/>
      <c r="D1778" s="49"/>
      <c r="E1778" s="49"/>
      <c r="F1778" s="93"/>
      <c r="G1778" s="85"/>
      <c r="H1778" s="49"/>
      <c r="I1778" s="49"/>
      <c r="J1778" s="2"/>
      <c r="K1778" s="49"/>
      <c r="L1778" s="2"/>
      <c r="M1778" s="72"/>
      <c r="N1778" s="72"/>
      <c r="O1778" s="241"/>
      <c r="P1778" s="54"/>
      <c r="Q1778" s="55"/>
      <c r="R1778" s="55"/>
      <c r="S1778" s="55"/>
      <c r="T1778" s="56"/>
      <c r="U1778" s="57"/>
      <c r="V1778" s="57"/>
      <c r="W1778" s="57"/>
      <c r="X1778" s="58"/>
      <c r="Y1778" s="59"/>
      <c r="Z1778" s="59"/>
      <c r="AA1778" s="59"/>
      <c r="AB1778" s="77"/>
      <c r="AC1778" s="60"/>
      <c r="AD1778" s="60"/>
      <c r="AE1778" s="60"/>
      <c r="AF1778" s="61"/>
      <c r="AG1778" s="61"/>
      <c r="AH1778" s="61"/>
      <c r="AI1778" s="61"/>
      <c r="AJ1778" s="200"/>
      <c r="AK1778" s="201"/>
      <c r="AL1778" s="201"/>
      <c r="AM1778" s="201"/>
      <c r="AO1778" s="63"/>
      <c r="AP1778" s="63"/>
      <c r="AQ1778" s="63"/>
      <c r="AR1778" s="77"/>
      <c r="AS1778" s="60"/>
      <c r="AT1778" s="60"/>
      <c r="AU1778" s="60"/>
      <c r="AV1778" s="78"/>
      <c r="AW1778" s="79"/>
      <c r="AX1778" s="79"/>
      <c r="AY1778" s="79"/>
      <c r="AZ1778" s="64"/>
      <c r="BA1778" s="65"/>
      <c r="BB1778" s="65"/>
      <c r="BC1778" s="65"/>
      <c r="BD1778" s="66"/>
      <c r="BE1778" s="67"/>
      <c r="BF1778" s="67"/>
      <c r="BG1778" s="67"/>
      <c r="BH1778" s="73"/>
      <c r="BI1778" s="74"/>
      <c r="BJ1778" s="74"/>
      <c r="BK1778" s="74"/>
      <c r="BL1778" s="68"/>
      <c r="BM1778" s="68"/>
      <c r="BN1778" s="68"/>
      <c r="BO1778" s="68"/>
      <c r="BP1778" s="69"/>
      <c r="BQ1778" s="69"/>
      <c r="BR1778" s="69"/>
      <c r="BS1778" s="69"/>
      <c r="BT1778" s="75"/>
      <c r="BU1778" s="75"/>
      <c r="BV1778" s="75"/>
      <c r="BW1778" s="75"/>
      <c r="BX1778" s="219"/>
      <c r="BY1778" s="220"/>
      <c r="BZ1778" s="220"/>
      <c r="CA1778" s="235"/>
      <c r="CB1778" s="238"/>
      <c r="CC1778" s="238"/>
      <c r="CD1778" s="238"/>
      <c r="CE1778" s="266"/>
      <c r="CF1778" s="49"/>
    </row>
    <row r="1779" spans="1:84" s="62" customFormat="1">
      <c r="A1779" s="49"/>
      <c r="B1779" s="2"/>
      <c r="C1779" s="2"/>
      <c r="D1779" s="49"/>
      <c r="E1779" s="49"/>
      <c r="F1779" s="93"/>
      <c r="G1779" s="85"/>
      <c r="H1779" s="49"/>
      <c r="I1779" s="49"/>
      <c r="J1779" s="2"/>
      <c r="K1779" s="49"/>
      <c r="L1779" s="2"/>
      <c r="M1779" s="72"/>
      <c r="N1779" s="72"/>
      <c r="O1779" s="241"/>
      <c r="P1779" s="54"/>
      <c r="Q1779" s="55"/>
      <c r="R1779" s="55"/>
      <c r="S1779" s="55"/>
      <c r="T1779" s="56"/>
      <c r="U1779" s="57"/>
      <c r="V1779" s="57"/>
      <c r="W1779" s="57"/>
      <c r="X1779" s="58"/>
      <c r="Y1779" s="59"/>
      <c r="Z1779" s="59"/>
      <c r="AA1779" s="59"/>
      <c r="AB1779" s="77"/>
      <c r="AC1779" s="60"/>
      <c r="AD1779" s="60"/>
      <c r="AE1779" s="60"/>
      <c r="AF1779" s="61"/>
      <c r="AG1779" s="61"/>
      <c r="AH1779" s="61"/>
      <c r="AI1779" s="61"/>
      <c r="AJ1779" s="200"/>
      <c r="AK1779" s="201"/>
      <c r="AL1779" s="201"/>
      <c r="AM1779" s="201"/>
      <c r="AO1779" s="63"/>
      <c r="AP1779" s="63"/>
      <c r="AQ1779" s="63"/>
      <c r="AR1779" s="77"/>
      <c r="AS1779" s="60"/>
      <c r="AT1779" s="60"/>
      <c r="AU1779" s="60"/>
      <c r="AV1779" s="78"/>
      <c r="AW1779" s="79"/>
      <c r="AX1779" s="79"/>
      <c r="AY1779" s="79"/>
      <c r="AZ1779" s="64"/>
      <c r="BA1779" s="65"/>
      <c r="BB1779" s="65"/>
      <c r="BC1779" s="65"/>
      <c r="BD1779" s="66"/>
      <c r="BE1779" s="67"/>
      <c r="BF1779" s="67"/>
      <c r="BG1779" s="67"/>
      <c r="BH1779" s="73"/>
      <c r="BI1779" s="74"/>
      <c r="BJ1779" s="74"/>
      <c r="BK1779" s="74"/>
      <c r="BL1779" s="68"/>
      <c r="BM1779" s="68"/>
      <c r="BN1779" s="68"/>
      <c r="BO1779" s="68"/>
      <c r="BP1779" s="69"/>
      <c r="BQ1779" s="69"/>
      <c r="BR1779" s="69"/>
      <c r="BS1779" s="69"/>
      <c r="BT1779" s="75"/>
      <c r="BU1779" s="75"/>
      <c r="BV1779" s="75"/>
      <c r="BW1779" s="75"/>
      <c r="BX1779" s="219"/>
      <c r="BY1779" s="220"/>
      <c r="BZ1779" s="220"/>
      <c r="CA1779" s="235"/>
      <c r="CB1779" s="238"/>
      <c r="CC1779" s="238"/>
      <c r="CD1779" s="238"/>
      <c r="CE1779" s="266"/>
      <c r="CF1779" s="49"/>
    </row>
    <row r="1780" spans="1:84" s="62" customFormat="1">
      <c r="A1780" s="49"/>
      <c r="B1780" s="2"/>
      <c r="C1780" s="2"/>
      <c r="D1780" s="49"/>
      <c r="E1780" s="49"/>
      <c r="F1780" s="93"/>
      <c r="G1780" s="85"/>
      <c r="H1780" s="49"/>
      <c r="I1780" s="49"/>
      <c r="J1780" s="2"/>
      <c r="K1780" s="49"/>
      <c r="L1780" s="2"/>
      <c r="M1780" s="72"/>
      <c r="N1780" s="72"/>
      <c r="O1780" s="241"/>
      <c r="P1780" s="54"/>
      <c r="Q1780" s="55"/>
      <c r="R1780" s="55"/>
      <c r="S1780" s="55"/>
      <c r="T1780" s="56"/>
      <c r="U1780" s="57"/>
      <c r="V1780" s="57"/>
      <c r="W1780" s="57"/>
      <c r="X1780" s="58"/>
      <c r="Y1780" s="59"/>
      <c r="Z1780" s="59"/>
      <c r="AA1780" s="59"/>
      <c r="AB1780" s="77"/>
      <c r="AC1780" s="60"/>
      <c r="AD1780" s="60"/>
      <c r="AE1780" s="60"/>
      <c r="AF1780" s="61"/>
      <c r="AG1780" s="61"/>
      <c r="AH1780" s="61"/>
      <c r="AI1780" s="61"/>
      <c r="AJ1780" s="200"/>
      <c r="AK1780" s="201"/>
      <c r="AL1780" s="201"/>
      <c r="AM1780" s="201"/>
      <c r="AO1780" s="63"/>
      <c r="AP1780" s="63"/>
      <c r="AQ1780" s="63"/>
      <c r="AR1780" s="77"/>
      <c r="AS1780" s="60"/>
      <c r="AT1780" s="60"/>
      <c r="AU1780" s="60"/>
      <c r="AV1780" s="78"/>
      <c r="AW1780" s="79"/>
      <c r="AX1780" s="79"/>
      <c r="AY1780" s="79"/>
      <c r="AZ1780" s="64"/>
      <c r="BA1780" s="65"/>
      <c r="BB1780" s="65"/>
      <c r="BC1780" s="65"/>
      <c r="BD1780" s="66"/>
      <c r="BE1780" s="67"/>
      <c r="BF1780" s="67"/>
      <c r="BG1780" s="67"/>
      <c r="BH1780" s="73"/>
      <c r="BI1780" s="74"/>
      <c r="BJ1780" s="74"/>
      <c r="BK1780" s="74"/>
      <c r="BL1780" s="68"/>
      <c r="BM1780" s="68"/>
      <c r="BN1780" s="68"/>
      <c r="BO1780" s="68"/>
      <c r="BP1780" s="69"/>
      <c r="BQ1780" s="69"/>
      <c r="BR1780" s="69"/>
      <c r="BS1780" s="69"/>
      <c r="BT1780" s="75"/>
      <c r="BU1780" s="75"/>
      <c r="BV1780" s="75"/>
      <c r="BW1780" s="75"/>
      <c r="BX1780" s="219"/>
      <c r="BY1780" s="220"/>
      <c r="BZ1780" s="220"/>
      <c r="CA1780" s="235"/>
      <c r="CB1780" s="238"/>
      <c r="CC1780" s="238"/>
      <c r="CD1780" s="238"/>
      <c r="CE1780" s="266"/>
      <c r="CF1780" s="49"/>
    </row>
    <row r="1781" spans="1:84" s="62" customFormat="1">
      <c r="A1781" s="49"/>
      <c r="B1781" s="2"/>
      <c r="C1781" s="2"/>
      <c r="D1781" s="49"/>
      <c r="E1781" s="49"/>
      <c r="F1781" s="93"/>
      <c r="G1781" s="85"/>
      <c r="H1781" s="49"/>
      <c r="I1781" s="49"/>
      <c r="J1781" s="2"/>
      <c r="K1781" s="49"/>
      <c r="L1781" s="2"/>
      <c r="M1781" s="72"/>
      <c r="N1781" s="72"/>
      <c r="O1781" s="241"/>
      <c r="P1781" s="54"/>
      <c r="Q1781" s="55"/>
      <c r="R1781" s="55"/>
      <c r="S1781" s="55"/>
      <c r="T1781" s="56"/>
      <c r="U1781" s="57"/>
      <c r="V1781" s="57"/>
      <c r="W1781" s="57"/>
      <c r="X1781" s="58"/>
      <c r="Y1781" s="59"/>
      <c r="Z1781" s="59"/>
      <c r="AA1781" s="59"/>
      <c r="AB1781" s="77"/>
      <c r="AC1781" s="60"/>
      <c r="AD1781" s="60"/>
      <c r="AE1781" s="60"/>
      <c r="AF1781" s="61"/>
      <c r="AG1781" s="61"/>
      <c r="AH1781" s="61"/>
      <c r="AI1781" s="61"/>
      <c r="AJ1781" s="200"/>
      <c r="AK1781" s="201"/>
      <c r="AL1781" s="201"/>
      <c r="AM1781" s="201"/>
      <c r="AO1781" s="63"/>
      <c r="AP1781" s="63"/>
      <c r="AQ1781" s="63"/>
      <c r="AR1781" s="77"/>
      <c r="AS1781" s="60"/>
      <c r="AT1781" s="60"/>
      <c r="AU1781" s="60"/>
      <c r="AV1781" s="78"/>
      <c r="AW1781" s="79"/>
      <c r="AX1781" s="79"/>
      <c r="AY1781" s="79"/>
      <c r="AZ1781" s="64"/>
      <c r="BA1781" s="65"/>
      <c r="BB1781" s="65"/>
      <c r="BC1781" s="65"/>
      <c r="BD1781" s="66"/>
      <c r="BE1781" s="67"/>
      <c r="BF1781" s="67"/>
      <c r="BG1781" s="67"/>
      <c r="BH1781" s="73"/>
      <c r="BI1781" s="74"/>
      <c r="BJ1781" s="74"/>
      <c r="BK1781" s="74"/>
      <c r="BL1781" s="68"/>
      <c r="BM1781" s="68"/>
      <c r="BN1781" s="68"/>
      <c r="BO1781" s="68"/>
      <c r="BP1781" s="69"/>
      <c r="BQ1781" s="69"/>
      <c r="BR1781" s="69"/>
      <c r="BS1781" s="69"/>
      <c r="BT1781" s="75"/>
      <c r="BU1781" s="75"/>
      <c r="BV1781" s="75"/>
      <c r="BW1781" s="75"/>
      <c r="BX1781" s="219"/>
      <c r="BY1781" s="220"/>
      <c r="BZ1781" s="220"/>
      <c r="CA1781" s="235"/>
      <c r="CB1781" s="238"/>
      <c r="CC1781" s="238"/>
      <c r="CD1781" s="238"/>
      <c r="CE1781" s="266"/>
      <c r="CF1781" s="49"/>
    </row>
    <row r="1782" spans="1:84" s="62" customFormat="1">
      <c r="A1782" s="49"/>
      <c r="B1782" s="2"/>
      <c r="C1782" s="2"/>
      <c r="D1782" s="49"/>
      <c r="E1782" s="49"/>
      <c r="F1782" s="93"/>
      <c r="G1782" s="85"/>
      <c r="H1782" s="49"/>
      <c r="I1782" s="49"/>
      <c r="J1782" s="2"/>
      <c r="K1782" s="49"/>
      <c r="L1782" s="2"/>
      <c r="M1782" s="72"/>
      <c r="N1782" s="72"/>
      <c r="O1782" s="241"/>
      <c r="P1782" s="54"/>
      <c r="Q1782" s="55"/>
      <c r="R1782" s="55"/>
      <c r="S1782" s="55"/>
      <c r="T1782" s="56"/>
      <c r="U1782" s="57"/>
      <c r="V1782" s="57"/>
      <c r="W1782" s="57"/>
      <c r="X1782" s="58"/>
      <c r="Y1782" s="59"/>
      <c r="Z1782" s="59"/>
      <c r="AA1782" s="59"/>
      <c r="AB1782" s="77"/>
      <c r="AC1782" s="60"/>
      <c r="AD1782" s="60"/>
      <c r="AE1782" s="60"/>
      <c r="AF1782" s="61"/>
      <c r="AG1782" s="61"/>
      <c r="AH1782" s="61"/>
      <c r="AI1782" s="61"/>
      <c r="AJ1782" s="200"/>
      <c r="AK1782" s="201"/>
      <c r="AL1782" s="201"/>
      <c r="AM1782" s="201"/>
      <c r="AO1782" s="63"/>
      <c r="AP1782" s="63"/>
      <c r="AQ1782" s="63"/>
      <c r="AR1782" s="77"/>
      <c r="AS1782" s="60"/>
      <c r="AT1782" s="60"/>
      <c r="AU1782" s="60"/>
      <c r="AV1782" s="78"/>
      <c r="AW1782" s="79"/>
      <c r="AX1782" s="79"/>
      <c r="AY1782" s="79"/>
      <c r="AZ1782" s="64"/>
      <c r="BA1782" s="65"/>
      <c r="BB1782" s="65"/>
      <c r="BC1782" s="65"/>
      <c r="BD1782" s="66"/>
      <c r="BE1782" s="67"/>
      <c r="BF1782" s="67"/>
      <c r="BG1782" s="67"/>
      <c r="BH1782" s="73"/>
      <c r="BI1782" s="74"/>
      <c r="BJ1782" s="74"/>
      <c r="BK1782" s="74"/>
      <c r="BL1782" s="68"/>
      <c r="BM1782" s="68"/>
      <c r="BN1782" s="68"/>
      <c r="BO1782" s="68"/>
      <c r="BP1782" s="69"/>
      <c r="BQ1782" s="69"/>
      <c r="BR1782" s="69"/>
      <c r="BS1782" s="69"/>
      <c r="BT1782" s="75"/>
      <c r="BU1782" s="75"/>
      <c r="BV1782" s="75"/>
      <c r="BW1782" s="75"/>
      <c r="BX1782" s="219"/>
      <c r="BY1782" s="220"/>
      <c r="BZ1782" s="220"/>
      <c r="CA1782" s="235"/>
      <c r="CB1782" s="238"/>
      <c r="CC1782" s="238"/>
      <c r="CD1782" s="238"/>
      <c r="CE1782" s="266"/>
      <c r="CF1782" s="49"/>
    </row>
    <row r="1783" spans="1:84" s="62" customFormat="1">
      <c r="A1783" s="49"/>
      <c r="B1783" s="2"/>
      <c r="C1783" s="2"/>
      <c r="D1783" s="49"/>
      <c r="E1783" s="49"/>
      <c r="F1783" s="93"/>
      <c r="G1783" s="85"/>
      <c r="H1783" s="49"/>
      <c r="I1783" s="49"/>
      <c r="J1783" s="2"/>
      <c r="K1783" s="49"/>
      <c r="L1783" s="2"/>
      <c r="M1783" s="72"/>
      <c r="N1783" s="72"/>
      <c r="O1783" s="241"/>
      <c r="P1783" s="54"/>
      <c r="Q1783" s="55"/>
      <c r="R1783" s="55"/>
      <c r="S1783" s="55"/>
      <c r="T1783" s="56"/>
      <c r="U1783" s="57"/>
      <c r="V1783" s="57"/>
      <c r="W1783" s="57"/>
      <c r="X1783" s="58"/>
      <c r="Y1783" s="59"/>
      <c r="Z1783" s="59"/>
      <c r="AA1783" s="59"/>
      <c r="AB1783" s="77"/>
      <c r="AC1783" s="60"/>
      <c r="AD1783" s="60"/>
      <c r="AE1783" s="60"/>
      <c r="AF1783" s="61"/>
      <c r="AG1783" s="61"/>
      <c r="AH1783" s="61"/>
      <c r="AI1783" s="61"/>
      <c r="AJ1783" s="200"/>
      <c r="AK1783" s="201"/>
      <c r="AL1783" s="201"/>
      <c r="AM1783" s="201"/>
      <c r="AO1783" s="63"/>
      <c r="AP1783" s="63"/>
      <c r="AQ1783" s="63"/>
      <c r="AR1783" s="77"/>
      <c r="AS1783" s="60"/>
      <c r="AT1783" s="60"/>
      <c r="AU1783" s="60"/>
      <c r="AV1783" s="78"/>
      <c r="AW1783" s="79"/>
      <c r="AX1783" s="79"/>
      <c r="AY1783" s="79"/>
      <c r="AZ1783" s="64"/>
      <c r="BA1783" s="65"/>
      <c r="BB1783" s="65"/>
      <c r="BC1783" s="65"/>
      <c r="BD1783" s="66"/>
      <c r="BE1783" s="67"/>
      <c r="BF1783" s="67"/>
      <c r="BG1783" s="67"/>
      <c r="BH1783" s="73"/>
      <c r="BI1783" s="74"/>
      <c r="BJ1783" s="74"/>
      <c r="BK1783" s="74"/>
      <c r="BL1783" s="68"/>
      <c r="BM1783" s="68"/>
      <c r="BN1783" s="68"/>
      <c r="BO1783" s="68"/>
      <c r="BP1783" s="69"/>
      <c r="BQ1783" s="69"/>
      <c r="BR1783" s="69"/>
      <c r="BS1783" s="69"/>
      <c r="BT1783" s="75"/>
      <c r="BU1783" s="75"/>
      <c r="BV1783" s="75"/>
      <c r="BW1783" s="75"/>
      <c r="BX1783" s="219"/>
      <c r="BY1783" s="220"/>
      <c r="BZ1783" s="220"/>
      <c r="CA1783" s="235"/>
      <c r="CB1783" s="238"/>
      <c r="CC1783" s="238"/>
      <c r="CD1783" s="238"/>
      <c r="CE1783" s="266"/>
      <c r="CF1783" s="49"/>
    </row>
    <row r="1784" spans="1:84" s="62" customFormat="1">
      <c r="A1784" s="49"/>
      <c r="B1784" s="2"/>
      <c r="C1784" s="2"/>
      <c r="D1784" s="49"/>
      <c r="E1784" s="49"/>
      <c r="F1784" s="93"/>
      <c r="G1784" s="85"/>
      <c r="H1784" s="49"/>
      <c r="I1784" s="49"/>
      <c r="J1784" s="2"/>
      <c r="K1784" s="49"/>
      <c r="L1784" s="2"/>
      <c r="M1784" s="72"/>
      <c r="N1784" s="72"/>
      <c r="O1784" s="241"/>
      <c r="P1784" s="54"/>
      <c r="Q1784" s="55"/>
      <c r="R1784" s="55"/>
      <c r="S1784" s="55"/>
      <c r="T1784" s="56"/>
      <c r="U1784" s="57"/>
      <c r="V1784" s="57"/>
      <c r="W1784" s="57"/>
      <c r="X1784" s="58"/>
      <c r="Y1784" s="59"/>
      <c r="Z1784" s="59"/>
      <c r="AA1784" s="59"/>
      <c r="AB1784" s="77"/>
      <c r="AC1784" s="60"/>
      <c r="AD1784" s="60"/>
      <c r="AE1784" s="60"/>
      <c r="AF1784" s="61"/>
      <c r="AG1784" s="61"/>
      <c r="AH1784" s="61"/>
      <c r="AI1784" s="61"/>
      <c r="AJ1784" s="200"/>
      <c r="AK1784" s="201"/>
      <c r="AL1784" s="201"/>
      <c r="AM1784" s="201"/>
      <c r="AO1784" s="63"/>
      <c r="AP1784" s="63"/>
      <c r="AQ1784" s="63"/>
      <c r="AR1784" s="77"/>
      <c r="AS1784" s="60"/>
      <c r="AT1784" s="60"/>
      <c r="AU1784" s="60"/>
      <c r="AV1784" s="78"/>
      <c r="AW1784" s="79"/>
      <c r="AX1784" s="79"/>
      <c r="AY1784" s="79"/>
      <c r="AZ1784" s="64"/>
      <c r="BA1784" s="65"/>
      <c r="BB1784" s="65"/>
      <c r="BC1784" s="65"/>
      <c r="BD1784" s="66"/>
      <c r="BE1784" s="67"/>
      <c r="BF1784" s="67"/>
      <c r="BG1784" s="67"/>
      <c r="BH1784" s="73"/>
      <c r="BI1784" s="74"/>
      <c r="BJ1784" s="74"/>
      <c r="BK1784" s="74"/>
      <c r="BL1784" s="68"/>
      <c r="BM1784" s="68"/>
      <c r="BN1784" s="68"/>
      <c r="BO1784" s="68"/>
      <c r="BP1784" s="69"/>
      <c r="BQ1784" s="69"/>
      <c r="BR1784" s="69"/>
      <c r="BS1784" s="69"/>
      <c r="BT1784" s="75"/>
      <c r="BU1784" s="75"/>
      <c r="BV1784" s="75"/>
      <c r="BW1784" s="75"/>
      <c r="BX1784" s="219"/>
      <c r="BY1784" s="220"/>
      <c r="BZ1784" s="220"/>
      <c r="CA1784" s="235"/>
      <c r="CB1784" s="238"/>
      <c r="CC1784" s="238"/>
      <c r="CD1784" s="238"/>
      <c r="CE1784" s="266"/>
      <c r="CF1784" s="49"/>
    </row>
    <row r="1785" spans="1:84" s="62" customFormat="1">
      <c r="A1785" s="49"/>
      <c r="B1785" s="2"/>
      <c r="C1785" s="2"/>
      <c r="D1785" s="49"/>
      <c r="E1785" s="49"/>
      <c r="F1785" s="93"/>
      <c r="G1785" s="85"/>
      <c r="H1785" s="49"/>
      <c r="I1785" s="49"/>
      <c r="J1785" s="2"/>
      <c r="K1785" s="49"/>
      <c r="L1785" s="2"/>
      <c r="M1785" s="72"/>
      <c r="N1785" s="72"/>
      <c r="O1785" s="241"/>
      <c r="P1785" s="54"/>
      <c r="Q1785" s="55"/>
      <c r="R1785" s="55"/>
      <c r="S1785" s="55"/>
      <c r="T1785" s="56"/>
      <c r="U1785" s="57"/>
      <c r="V1785" s="57"/>
      <c r="W1785" s="57"/>
      <c r="X1785" s="58"/>
      <c r="Y1785" s="59"/>
      <c r="Z1785" s="59"/>
      <c r="AA1785" s="59"/>
      <c r="AB1785" s="77"/>
      <c r="AC1785" s="60"/>
      <c r="AD1785" s="60"/>
      <c r="AE1785" s="60"/>
      <c r="AF1785" s="61"/>
      <c r="AG1785" s="61"/>
      <c r="AH1785" s="61"/>
      <c r="AI1785" s="61"/>
      <c r="AJ1785" s="200"/>
      <c r="AK1785" s="201"/>
      <c r="AL1785" s="201"/>
      <c r="AM1785" s="201"/>
      <c r="AO1785" s="63"/>
      <c r="AP1785" s="63"/>
      <c r="AQ1785" s="63"/>
      <c r="AR1785" s="77"/>
      <c r="AS1785" s="60"/>
      <c r="AT1785" s="60"/>
      <c r="AU1785" s="60"/>
      <c r="AV1785" s="78"/>
      <c r="AW1785" s="79"/>
      <c r="AX1785" s="79"/>
      <c r="AY1785" s="79"/>
      <c r="AZ1785" s="64"/>
      <c r="BA1785" s="65"/>
      <c r="BB1785" s="65"/>
      <c r="BC1785" s="65"/>
      <c r="BD1785" s="66"/>
      <c r="BE1785" s="67"/>
      <c r="BF1785" s="67"/>
      <c r="BG1785" s="67"/>
      <c r="BH1785" s="73"/>
      <c r="BI1785" s="74"/>
      <c r="BJ1785" s="74"/>
      <c r="BK1785" s="74"/>
      <c r="BL1785" s="68"/>
      <c r="BM1785" s="68"/>
      <c r="BN1785" s="68"/>
      <c r="BO1785" s="68"/>
      <c r="BP1785" s="69"/>
      <c r="BQ1785" s="69"/>
      <c r="BR1785" s="69"/>
      <c r="BS1785" s="69"/>
      <c r="BT1785" s="75"/>
      <c r="BU1785" s="75"/>
      <c r="BV1785" s="75"/>
      <c r="BW1785" s="75"/>
      <c r="BX1785" s="219"/>
      <c r="BY1785" s="220"/>
      <c r="BZ1785" s="220"/>
      <c r="CA1785" s="235"/>
      <c r="CB1785" s="238"/>
      <c r="CC1785" s="238"/>
      <c r="CD1785" s="238"/>
      <c r="CE1785" s="266"/>
      <c r="CF1785" s="49"/>
    </row>
    <row r="1786" spans="1:84" s="62" customFormat="1">
      <c r="A1786" s="49"/>
      <c r="B1786" s="2"/>
      <c r="C1786" s="2"/>
      <c r="D1786" s="49"/>
      <c r="E1786" s="49"/>
      <c r="F1786" s="93"/>
      <c r="G1786" s="85"/>
      <c r="H1786" s="49"/>
      <c r="I1786" s="49"/>
      <c r="J1786" s="2"/>
      <c r="K1786" s="49"/>
      <c r="L1786" s="2"/>
      <c r="M1786" s="72"/>
      <c r="N1786" s="72"/>
      <c r="O1786" s="241"/>
      <c r="P1786" s="54"/>
      <c r="Q1786" s="55"/>
      <c r="R1786" s="55"/>
      <c r="S1786" s="55"/>
      <c r="T1786" s="56"/>
      <c r="U1786" s="57"/>
      <c r="V1786" s="57"/>
      <c r="W1786" s="57"/>
      <c r="X1786" s="58"/>
      <c r="Y1786" s="59"/>
      <c r="Z1786" s="59"/>
      <c r="AA1786" s="59"/>
      <c r="AB1786" s="77"/>
      <c r="AC1786" s="60"/>
      <c r="AD1786" s="60"/>
      <c r="AE1786" s="60"/>
      <c r="AF1786" s="61"/>
      <c r="AG1786" s="61"/>
      <c r="AH1786" s="61"/>
      <c r="AI1786" s="61"/>
      <c r="AJ1786" s="200"/>
      <c r="AK1786" s="201"/>
      <c r="AL1786" s="201"/>
      <c r="AM1786" s="201"/>
      <c r="AO1786" s="63"/>
      <c r="AP1786" s="63"/>
      <c r="AQ1786" s="63"/>
      <c r="AR1786" s="77"/>
      <c r="AS1786" s="60"/>
      <c r="AT1786" s="60"/>
      <c r="AU1786" s="60"/>
      <c r="AV1786" s="78"/>
      <c r="AW1786" s="79"/>
      <c r="AX1786" s="79"/>
      <c r="AY1786" s="79"/>
      <c r="AZ1786" s="64"/>
      <c r="BA1786" s="65"/>
      <c r="BB1786" s="65"/>
      <c r="BC1786" s="65"/>
      <c r="BD1786" s="66"/>
      <c r="BE1786" s="67"/>
      <c r="BF1786" s="67"/>
      <c r="BG1786" s="67"/>
      <c r="BH1786" s="73"/>
      <c r="BI1786" s="74"/>
      <c r="BJ1786" s="74"/>
      <c r="BK1786" s="74"/>
      <c r="BL1786" s="68"/>
      <c r="BM1786" s="68"/>
      <c r="BN1786" s="68"/>
      <c r="BO1786" s="68"/>
      <c r="BP1786" s="69"/>
      <c r="BQ1786" s="69"/>
      <c r="BR1786" s="69"/>
      <c r="BS1786" s="69"/>
      <c r="BT1786" s="75"/>
      <c r="BU1786" s="75"/>
      <c r="BV1786" s="75"/>
      <c r="BW1786" s="75"/>
      <c r="BX1786" s="219"/>
      <c r="BY1786" s="220"/>
      <c r="BZ1786" s="220"/>
      <c r="CA1786" s="235"/>
      <c r="CB1786" s="238"/>
      <c r="CC1786" s="238"/>
      <c r="CD1786" s="238"/>
      <c r="CE1786" s="266"/>
      <c r="CF1786" s="49"/>
    </row>
    <row r="1787" spans="1:84" s="62" customFormat="1">
      <c r="A1787" s="49"/>
      <c r="B1787" s="2"/>
      <c r="C1787" s="2"/>
      <c r="D1787" s="49"/>
      <c r="E1787" s="49"/>
      <c r="F1787" s="93"/>
      <c r="G1787" s="85"/>
      <c r="H1787" s="49"/>
      <c r="I1787" s="49"/>
      <c r="J1787" s="2"/>
      <c r="K1787" s="49"/>
      <c r="L1787" s="2"/>
      <c r="M1787" s="72"/>
      <c r="N1787" s="72"/>
      <c r="O1787" s="241"/>
      <c r="P1787" s="54"/>
      <c r="Q1787" s="55"/>
      <c r="R1787" s="55"/>
      <c r="S1787" s="55"/>
      <c r="T1787" s="56"/>
      <c r="U1787" s="57"/>
      <c r="V1787" s="57"/>
      <c r="W1787" s="57"/>
      <c r="X1787" s="58"/>
      <c r="Y1787" s="59"/>
      <c r="Z1787" s="59"/>
      <c r="AA1787" s="59"/>
      <c r="AB1787" s="77"/>
      <c r="AC1787" s="60"/>
      <c r="AD1787" s="60"/>
      <c r="AE1787" s="60"/>
      <c r="AF1787" s="61"/>
      <c r="AG1787" s="61"/>
      <c r="AH1787" s="61"/>
      <c r="AI1787" s="61"/>
      <c r="AJ1787" s="200"/>
      <c r="AK1787" s="201"/>
      <c r="AL1787" s="201"/>
      <c r="AM1787" s="201"/>
      <c r="AO1787" s="63"/>
      <c r="AP1787" s="63"/>
      <c r="AQ1787" s="63"/>
      <c r="AR1787" s="77"/>
      <c r="AS1787" s="60"/>
      <c r="AT1787" s="60"/>
      <c r="AU1787" s="60"/>
      <c r="AV1787" s="78"/>
      <c r="AW1787" s="79"/>
      <c r="AX1787" s="79"/>
      <c r="AY1787" s="79"/>
      <c r="AZ1787" s="64"/>
      <c r="BA1787" s="65"/>
      <c r="BB1787" s="65"/>
      <c r="BC1787" s="65"/>
      <c r="BD1787" s="66"/>
      <c r="BE1787" s="67"/>
      <c r="BF1787" s="67"/>
      <c r="BG1787" s="67"/>
      <c r="BH1787" s="73"/>
      <c r="BI1787" s="74"/>
      <c r="BJ1787" s="74"/>
      <c r="BK1787" s="74"/>
      <c r="BL1787" s="68"/>
      <c r="BM1787" s="68"/>
      <c r="BN1787" s="68"/>
      <c r="BO1787" s="68"/>
      <c r="BP1787" s="69"/>
      <c r="BQ1787" s="69"/>
      <c r="BR1787" s="69"/>
      <c r="BS1787" s="69"/>
      <c r="BT1787" s="75"/>
      <c r="BU1787" s="75"/>
      <c r="BV1787" s="75"/>
      <c r="BW1787" s="75"/>
      <c r="BX1787" s="219"/>
      <c r="BY1787" s="220"/>
      <c r="BZ1787" s="220"/>
      <c r="CA1787" s="235"/>
      <c r="CB1787" s="238"/>
      <c r="CC1787" s="238"/>
      <c r="CD1787" s="238"/>
      <c r="CE1787" s="266"/>
      <c r="CF1787" s="49"/>
    </row>
    <row r="1788" spans="1:84" s="62" customFormat="1">
      <c r="A1788" s="49"/>
      <c r="B1788" s="2"/>
      <c r="C1788" s="2"/>
      <c r="D1788" s="49"/>
      <c r="E1788" s="49"/>
      <c r="F1788" s="93"/>
      <c r="G1788" s="85"/>
      <c r="H1788" s="49"/>
      <c r="I1788" s="49"/>
      <c r="J1788" s="2"/>
      <c r="K1788" s="49"/>
      <c r="L1788" s="2"/>
      <c r="M1788" s="72"/>
      <c r="N1788" s="72"/>
      <c r="O1788" s="241"/>
      <c r="P1788" s="54"/>
      <c r="Q1788" s="55"/>
      <c r="R1788" s="55"/>
      <c r="S1788" s="55"/>
      <c r="T1788" s="56"/>
      <c r="U1788" s="57"/>
      <c r="V1788" s="57"/>
      <c r="W1788" s="57"/>
      <c r="X1788" s="58"/>
      <c r="Y1788" s="59"/>
      <c r="Z1788" s="59"/>
      <c r="AA1788" s="59"/>
      <c r="AB1788" s="77"/>
      <c r="AC1788" s="60"/>
      <c r="AD1788" s="60"/>
      <c r="AE1788" s="60"/>
      <c r="AF1788" s="61"/>
      <c r="AG1788" s="61"/>
      <c r="AH1788" s="61"/>
      <c r="AI1788" s="61"/>
      <c r="AJ1788" s="200"/>
      <c r="AK1788" s="201"/>
      <c r="AL1788" s="201"/>
      <c r="AM1788" s="201"/>
      <c r="AO1788" s="63"/>
      <c r="AP1788" s="63"/>
      <c r="AQ1788" s="63"/>
      <c r="AR1788" s="77"/>
      <c r="AS1788" s="60"/>
      <c r="AT1788" s="60"/>
      <c r="AU1788" s="60"/>
      <c r="AV1788" s="78"/>
      <c r="AW1788" s="79"/>
      <c r="AX1788" s="79"/>
      <c r="AY1788" s="79"/>
      <c r="AZ1788" s="64"/>
      <c r="BA1788" s="65"/>
      <c r="BB1788" s="65"/>
      <c r="BC1788" s="65"/>
      <c r="BD1788" s="66"/>
      <c r="BE1788" s="67"/>
      <c r="BF1788" s="67"/>
      <c r="BG1788" s="67"/>
      <c r="BH1788" s="73"/>
      <c r="BI1788" s="74"/>
      <c r="BJ1788" s="74"/>
      <c r="BK1788" s="74"/>
      <c r="BL1788" s="68"/>
      <c r="BM1788" s="68"/>
      <c r="BN1788" s="68"/>
      <c r="BO1788" s="68"/>
      <c r="BP1788" s="69"/>
      <c r="BQ1788" s="69"/>
      <c r="BR1788" s="69"/>
      <c r="BS1788" s="69"/>
      <c r="BT1788" s="75"/>
      <c r="BU1788" s="75"/>
      <c r="BV1788" s="75"/>
      <c r="BW1788" s="75"/>
      <c r="BX1788" s="219"/>
      <c r="BY1788" s="220"/>
      <c r="BZ1788" s="220"/>
      <c r="CA1788" s="235"/>
      <c r="CB1788" s="238"/>
      <c r="CC1788" s="238"/>
      <c r="CD1788" s="238"/>
      <c r="CE1788" s="266"/>
      <c r="CF1788" s="49"/>
    </row>
    <row r="1789" spans="1:84" s="62" customFormat="1">
      <c r="A1789" s="49"/>
      <c r="B1789" s="2"/>
      <c r="C1789" s="2"/>
      <c r="D1789" s="49"/>
      <c r="E1789" s="49"/>
      <c r="F1789" s="93"/>
      <c r="G1789" s="85"/>
      <c r="H1789" s="49"/>
      <c r="I1789" s="49"/>
      <c r="J1789" s="2"/>
      <c r="K1789" s="49"/>
      <c r="L1789" s="2"/>
      <c r="M1789" s="72"/>
      <c r="N1789" s="72"/>
      <c r="O1789" s="241"/>
      <c r="P1789" s="54"/>
      <c r="Q1789" s="55"/>
      <c r="R1789" s="55"/>
      <c r="S1789" s="55"/>
      <c r="T1789" s="56"/>
      <c r="U1789" s="57"/>
      <c r="V1789" s="57"/>
      <c r="W1789" s="57"/>
      <c r="X1789" s="58"/>
      <c r="Y1789" s="59"/>
      <c r="Z1789" s="59"/>
      <c r="AA1789" s="59"/>
      <c r="AB1789" s="77"/>
      <c r="AC1789" s="60"/>
      <c r="AD1789" s="60"/>
      <c r="AE1789" s="60"/>
      <c r="AF1789" s="61"/>
      <c r="AG1789" s="61"/>
      <c r="AH1789" s="61"/>
      <c r="AI1789" s="61"/>
      <c r="AJ1789" s="200"/>
      <c r="AK1789" s="201"/>
      <c r="AL1789" s="201"/>
      <c r="AM1789" s="201"/>
      <c r="AO1789" s="63"/>
      <c r="AP1789" s="63"/>
      <c r="AQ1789" s="63"/>
      <c r="AR1789" s="77"/>
      <c r="AS1789" s="60"/>
      <c r="AT1789" s="60"/>
      <c r="AU1789" s="60"/>
      <c r="AV1789" s="78"/>
      <c r="AW1789" s="79"/>
      <c r="AX1789" s="79"/>
      <c r="AY1789" s="79"/>
      <c r="AZ1789" s="64"/>
      <c r="BA1789" s="65"/>
      <c r="BB1789" s="65"/>
      <c r="BC1789" s="65"/>
      <c r="BD1789" s="66"/>
      <c r="BE1789" s="67"/>
      <c r="BF1789" s="67"/>
      <c r="BG1789" s="67"/>
      <c r="BH1789" s="73"/>
      <c r="BI1789" s="74"/>
      <c r="BJ1789" s="74"/>
      <c r="BK1789" s="74"/>
      <c r="BL1789" s="68"/>
      <c r="BM1789" s="68"/>
      <c r="BN1789" s="68"/>
      <c r="BO1789" s="68"/>
      <c r="BP1789" s="69"/>
      <c r="BQ1789" s="69"/>
      <c r="BR1789" s="69"/>
      <c r="BS1789" s="69"/>
      <c r="BT1789" s="75"/>
      <c r="BU1789" s="75"/>
      <c r="BV1789" s="75"/>
      <c r="BW1789" s="75"/>
      <c r="BX1789" s="219"/>
      <c r="BY1789" s="220"/>
      <c r="BZ1789" s="220"/>
      <c r="CA1789" s="235"/>
      <c r="CB1789" s="238"/>
      <c r="CC1789" s="238"/>
      <c r="CD1789" s="238"/>
      <c r="CE1789" s="266"/>
      <c r="CF1789" s="49"/>
    </row>
    <row r="1790" spans="1:84" s="62" customFormat="1">
      <c r="A1790" s="49"/>
      <c r="B1790" s="2"/>
      <c r="C1790" s="2"/>
      <c r="D1790" s="49"/>
      <c r="E1790" s="49"/>
      <c r="F1790" s="93"/>
      <c r="G1790" s="85"/>
      <c r="H1790" s="49"/>
      <c r="I1790" s="49"/>
      <c r="J1790" s="2"/>
      <c r="K1790" s="49"/>
      <c r="L1790" s="2"/>
      <c r="M1790" s="72"/>
      <c r="N1790" s="72"/>
      <c r="O1790" s="241"/>
      <c r="P1790" s="54"/>
      <c r="Q1790" s="55"/>
      <c r="R1790" s="55"/>
      <c r="S1790" s="55"/>
      <c r="T1790" s="56"/>
      <c r="U1790" s="57"/>
      <c r="V1790" s="57"/>
      <c r="W1790" s="57"/>
      <c r="X1790" s="58"/>
      <c r="Y1790" s="59"/>
      <c r="Z1790" s="59"/>
      <c r="AA1790" s="59"/>
      <c r="AB1790" s="77"/>
      <c r="AC1790" s="60"/>
      <c r="AD1790" s="60"/>
      <c r="AE1790" s="60"/>
      <c r="AF1790" s="61"/>
      <c r="AG1790" s="61"/>
      <c r="AH1790" s="61"/>
      <c r="AI1790" s="61"/>
      <c r="AJ1790" s="200"/>
      <c r="AK1790" s="201"/>
      <c r="AL1790" s="201"/>
      <c r="AM1790" s="201"/>
      <c r="AO1790" s="63"/>
      <c r="AP1790" s="63"/>
      <c r="AQ1790" s="63"/>
      <c r="AR1790" s="77"/>
      <c r="AS1790" s="60"/>
      <c r="AT1790" s="60"/>
      <c r="AU1790" s="60"/>
      <c r="AV1790" s="78"/>
      <c r="AW1790" s="79"/>
      <c r="AX1790" s="79"/>
      <c r="AY1790" s="79"/>
      <c r="AZ1790" s="64"/>
      <c r="BA1790" s="65"/>
      <c r="BB1790" s="65"/>
      <c r="BC1790" s="65"/>
      <c r="BD1790" s="66"/>
      <c r="BE1790" s="67"/>
      <c r="BF1790" s="67"/>
      <c r="BG1790" s="67"/>
      <c r="BH1790" s="73"/>
      <c r="BI1790" s="74"/>
      <c r="BJ1790" s="74"/>
      <c r="BK1790" s="74"/>
      <c r="BL1790" s="68"/>
      <c r="BM1790" s="68"/>
      <c r="BN1790" s="68"/>
      <c r="BO1790" s="68"/>
      <c r="BP1790" s="69"/>
      <c r="BQ1790" s="69"/>
      <c r="BR1790" s="69"/>
      <c r="BS1790" s="69"/>
      <c r="BT1790" s="75"/>
      <c r="BU1790" s="75"/>
      <c r="BV1790" s="75"/>
      <c r="BW1790" s="75"/>
      <c r="BX1790" s="219"/>
      <c r="BY1790" s="220"/>
      <c r="BZ1790" s="220"/>
      <c r="CA1790" s="235"/>
      <c r="CB1790" s="238"/>
      <c r="CC1790" s="238"/>
      <c r="CD1790" s="238"/>
      <c r="CE1790" s="266"/>
      <c r="CF1790" s="49"/>
    </row>
    <row r="1791" spans="1:84" s="62" customFormat="1">
      <c r="A1791" s="49"/>
      <c r="B1791" s="2"/>
      <c r="C1791" s="2"/>
      <c r="D1791" s="49"/>
      <c r="E1791" s="49"/>
      <c r="F1791" s="93"/>
      <c r="G1791" s="85"/>
      <c r="H1791" s="49"/>
      <c r="I1791" s="49"/>
      <c r="J1791" s="2"/>
      <c r="K1791" s="49"/>
      <c r="L1791" s="2"/>
      <c r="M1791" s="72"/>
      <c r="N1791" s="72"/>
      <c r="O1791" s="241"/>
      <c r="P1791" s="54"/>
      <c r="Q1791" s="55"/>
      <c r="R1791" s="55"/>
      <c r="S1791" s="55"/>
      <c r="T1791" s="56"/>
      <c r="U1791" s="57"/>
      <c r="V1791" s="57"/>
      <c r="W1791" s="57"/>
      <c r="X1791" s="58"/>
      <c r="Y1791" s="59"/>
      <c r="Z1791" s="59"/>
      <c r="AA1791" s="59"/>
      <c r="AB1791" s="77"/>
      <c r="AC1791" s="60"/>
      <c r="AD1791" s="60"/>
      <c r="AE1791" s="60"/>
      <c r="AF1791" s="61"/>
      <c r="AG1791" s="61"/>
      <c r="AH1791" s="61"/>
      <c r="AI1791" s="61"/>
      <c r="AJ1791" s="200"/>
      <c r="AK1791" s="201"/>
      <c r="AL1791" s="201"/>
      <c r="AM1791" s="201"/>
      <c r="AO1791" s="63"/>
      <c r="AP1791" s="63"/>
      <c r="AQ1791" s="63"/>
      <c r="AR1791" s="77"/>
      <c r="AS1791" s="60"/>
      <c r="AT1791" s="60"/>
      <c r="AU1791" s="60"/>
      <c r="AV1791" s="78"/>
      <c r="AW1791" s="79"/>
      <c r="AX1791" s="79"/>
      <c r="AY1791" s="79"/>
      <c r="AZ1791" s="64"/>
      <c r="BA1791" s="65"/>
      <c r="BB1791" s="65"/>
      <c r="BC1791" s="65"/>
      <c r="BD1791" s="66"/>
      <c r="BE1791" s="67"/>
      <c r="BF1791" s="67"/>
      <c r="BG1791" s="67"/>
      <c r="BH1791" s="73"/>
      <c r="BI1791" s="74"/>
      <c r="BJ1791" s="74"/>
      <c r="BK1791" s="74"/>
      <c r="BL1791" s="68"/>
      <c r="BM1791" s="68"/>
      <c r="BN1791" s="68"/>
      <c r="BO1791" s="68"/>
      <c r="BP1791" s="69"/>
      <c r="BQ1791" s="69"/>
      <c r="BR1791" s="69"/>
      <c r="BS1791" s="69"/>
      <c r="BT1791" s="75"/>
      <c r="BU1791" s="75"/>
      <c r="BV1791" s="75"/>
      <c r="BW1791" s="75"/>
      <c r="BX1791" s="219"/>
      <c r="BY1791" s="220"/>
      <c r="BZ1791" s="220"/>
      <c r="CA1791" s="235"/>
      <c r="CB1791" s="238"/>
      <c r="CC1791" s="238"/>
      <c r="CD1791" s="238"/>
      <c r="CE1791" s="266"/>
      <c r="CF1791" s="49"/>
    </row>
    <row r="1792" spans="1:84" s="62" customFormat="1">
      <c r="A1792" s="49"/>
      <c r="B1792" s="2"/>
      <c r="C1792" s="2"/>
      <c r="D1792" s="49"/>
      <c r="E1792" s="49"/>
      <c r="F1792" s="93"/>
      <c r="G1792" s="85"/>
      <c r="H1792" s="49"/>
      <c r="I1792" s="49"/>
      <c r="J1792" s="2"/>
      <c r="K1792" s="49"/>
      <c r="L1792" s="2"/>
      <c r="M1792" s="72"/>
      <c r="N1792" s="72"/>
      <c r="O1792" s="241"/>
      <c r="P1792" s="54"/>
      <c r="Q1792" s="55"/>
      <c r="R1792" s="55"/>
      <c r="S1792" s="55"/>
      <c r="T1792" s="56"/>
      <c r="U1792" s="57"/>
      <c r="V1792" s="57"/>
      <c r="W1792" s="57"/>
      <c r="X1792" s="58"/>
      <c r="Y1792" s="59"/>
      <c r="Z1792" s="59"/>
      <c r="AA1792" s="59"/>
      <c r="AB1792" s="77"/>
      <c r="AC1792" s="60"/>
      <c r="AD1792" s="60"/>
      <c r="AE1792" s="60"/>
      <c r="AF1792" s="61"/>
      <c r="AG1792" s="61"/>
      <c r="AH1792" s="61"/>
      <c r="AI1792" s="61"/>
      <c r="AJ1792" s="200"/>
      <c r="AK1792" s="201"/>
      <c r="AL1792" s="201"/>
      <c r="AM1792" s="201"/>
      <c r="AO1792" s="63"/>
      <c r="AP1792" s="63"/>
      <c r="AQ1792" s="63"/>
      <c r="AR1792" s="77"/>
      <c r="AS1792" s="60"/>
      <c r="AT1792" s="60"/>
      <c r="AU1792" s="60"/>
      <c r="AV1792" s="78"/>
      <c r="AW1792" s="79"/>
      <c r="AX1792" s="79"/>
      <c r="AY1792" s="79"/>
      <c r="AZ1792" s="64"/>
      <c r="BA1792" s="65"/>
      <c r="BB1792" s="65"/>
      <c r="BC1792" s="65"/>
      <c r="BD1792" s="66"/>
      <c r="BE1792" s="67"/>
      <c r="BF1792" s="67"/>
      <c r="BG1792" s="67"/>
      <c r="BH1792" s="73"/>
      <c r="BI1792" s="74"/>
      <c r="BJ1792" s="74"/>
      <c r="BK1792" s="74"/>
      <c r="BL1792" s="68"/>
      <c r="BM1792" s="68"/>
      <c r="BN1792" s="68"/>
      <c r="BO1792" s="68"/>
      <c r="BP1792" s="69"/>
      <c r="BQ1792" s="69"/>
      <c r="BR1792" s="69"/>
      <c r="BS1792" s="69"/>
      <c r="BT1792" s="75"/>
      <c r="BU1792" s="75"/>
      <c r="BV1792" s="75"/>
      <c r="BW1792" s="75"/>
      <c r="BX1792" s="219"/>
      <c r="BY1792" s="220"/>
      <c r="BZ1792" s="220"/>
      <c r="CA1792" s="235"/>
      <c r="CB1792" s="238"/>
      <c r="CC1792" s="238"/>
      <c r="CD1792" s="238"/>
      <c r="CE1792" s="266"/>
      <c r="CF1792" s="49"/>
    </row>
    <row r="1793" spans="1:84" s="62" customFormat="1">
      <c r="A1793" s="49"/>
      <c r="B1793" s="2"/>
      <c r="C1793" s="2"/>
      <c r="D1793" s="49"/>
      <c r="E1793" s="49"/>
      <c r="F1793" s="93"/>
      <c r="G1793" s="85"/>
      <c r="H1793" s="49"/>
      <c r="I1793" s="49"/>
      <c r="J1793" s="2"/>
      <c r="K1793" s="49"/>
      <c r="L1793" s="2"/>
      <c r="M1793" s="72"/>
      <c r="N1793" s="72"/>
      <c r="O1793" s="241"/>
      <c r="P1793" s="54"/>
      <c r="Q1793" s="55"/>
      <c r="R1793" s="55"/>
      <c r="S1793" s="55"/>
      <c r="T1793" s="56"/>
      <c r="U1793" s="57"/>
      <c r="V1793" s="57"/>
      <c r="W1793" s="57"/>
      <c r="X1793" s="58"/>
      <c r="Y1793" s="59"/>
      <c r="Z1793" s="59"/>
      <c r="AA1793" s="59"/>
      <c r="AB1793" s="77"/>
      <c r="AC1793" s="60"/>
      <c r="AD1793" s="60"/>
      <c r="AE1793" s="60"/>
      <c r="AF1793" s="61"/>
      <c r="AG1793" s="61"/>
      <c r="AH1793" s="61"/>
      <c r="AI1793" s="61"/>
      <c r="AJ1793" s="200"/>
      <c r="AK1793" s="201"/>
      <c r="AL1793" s="201"/>
      <c r="AM1793" s="201"/>
      <c r="AO1793" s="63"/>
      <c r="AP1793" s="63"/>
      <c r="AQ1793" s="63"/>
      <c r="AR1793" s="77"/>
      <c r="AS1793" s="60"/>
      <c r="AT1793" s="60"/>
      <c r="AU1793" s="60"/>
      <c r="AV1793" s="78"/>
      <c r="AW1793" s="79"/>
      <c r="AX1793" s="79"/>
      <c r="AY1793" s="79"/>
      <c r="AZ1793" s="64"/>
      <c r="BA1793" s="65"/>
      <c r="BB1793" s="65"/>
      <c r="BC1793" s="65"/>
      <c r="BD1793" s="66"/>
      <c r="BE1793" s="67"/>
      <c r="BF1793" s="67"/>
      <c r="BG1793" s="67"/>
      <c r="BH1793" s="73"/>
      <c r="BI1793" s="74"/>
      <c r="BJ1793" s="74"/>
      <c r="BK1793" s="74"/>
      <c r="BL1793" s="68"/>
      <c r="BM1793" s="68"/>
      <c r="BN1793" s="68"/>
      <c r="BO1793" s="68"/>
      <c r="BP1793" s="69"/>
      <c r="BQ1793" s="69"/>
      <c r="BR1793" s="69"/>
      <c r="BS1793" s="69"/>
      <c r="BT1793" s="75"/>
      <c r="BU1793" s="75"/>
      <c r="BV1793" s="75"/>
      <c r="BW1793" s="75"/>
      <c r="BX1793" s="219"/>
      <c r="BY1793" s="220"/>
      <c r="BZ1793" s="220"/>
      <c r="CA1793" s="235"/>
      <c r="CB1793" s="238"/>
      <c r="CC1793" s="238"/>
      <c r="CD1793" s="238"/>
      <c r="CE1793" s="266"/>
      <c r="CF1793" s="49"/>
    </row>
    <row r="1794" spans="1:84" s="62" customFormat="1">
      <c r="A1794" s="49"/>
      <c r="B1794" s="2"/>
      <c r="C1794" s="2"/>
      <c r="D1794" s="49"/>
      <c r="E1794" s="49"/>
      <c r="F1794" s="93"/>
      <c r="G1794" s="85"/>
      <c r="H1794" s="49"/>
      <c r="I1794" s="49"/>
      <c r="J1794" s="2"/>
      <c r="K1794" s="49"/>
      <c r="L1794" s="2"/>
      <c r="M1794" s="72"/>
      <c r="N1794" s="72"/>
      <c r="O1794" s="241"/>
      <c r="P1794" s="54"/>
      <c r="Q1794" s="55"/>
      <c r="R1794" s="55"/>
      <c r="S1794" s="55"/>
      <c r="T1794" s="56"/>
      <c r="U1794" s="57"/>
      <c r="V1794" s="57"/>
      <c r="W1794" s="57"/>
      <c r="X1794" s="58"/>
      <c r="Y1794" s="59"/>
      <c r="Z1794" s="59"/>
      <c r="AA1794" s="59"/>
      <c r="AB1794" s="77"/>
      <c r="AC1794" s="60"/>
      <c r="AD1794" s="60"/>
      <c r="AE1794" s="60"/>
      <c r="AF1794" s="61"/>
      <c r="AG1794" s="61"/>
      <c r="AH1794" s="61"/>
      <c r="AI1794" s="61"/>
      <c r="AJ1794" s="200"/>
      <c r="AK1794" s="201"/>
      <c r="AL1794" s="201"/>
      <c r="AM1794" s="201"/>
      <c r="AO1794" s="63"/>
      <c r="AP1794" s="63"/>
      <c r="AQ1794" s="63"/>
      <c r="AR1794" s="77"/>
      <c r="AS1794" s="60"/>
      <c r="AT1794" s="60"/>
      <c r="AU1794" s="60"/>
      <c r="AV1794" s="78"/>
      <c r="AW1794" s="79"/>
      <c r="AX1794" s="79"/>
      <c r="AY1794" s="79"/>
      <c r="AZ1794" s="64"/>
      <c r="BA1794" s="65"/>
      <c r="BB1794" s="65"/>
      <c r="BC1794" s="65"/>
      <c r="BD1794" s="66"/>
      <c r="BE1794" s="67"/>
      <c r="BF1794" s="67"/>
      <c r="BG1794" s="67"/>
      <c r="BH1794" s="73"/>
      <c r="BI1794" s="74"/>
      <c r="BJ1794" s="74"/>
      <c r="BK1794" s="74"/>
      <c r="BL1794" s="68"/>
      <c r="BM1794" s="68"/>
      <c r="BN1794" s="68"/>
      <c r="BO1794" s="68"/>
      <c r="BP1794" s="69"/>
      <c r="BQ1794" s="69"/>
      <c r="BR1794" s="69"/>
      <c r="BS1794" s="69"/>
      <c r="BT1794" s="75"/>
      <c r="BU1794" s="75"/>
      <c r="BV1794" s="75"/>
      <c r="BW1794" s="75"/>
      <c r="BX1794" s="219"/>
      <c r="BY1794" s="220"/>
      <c r="BZ1794" s="220"/>
      <c r="CA1794" s="235"/>
      <c r="CB1794" s="238"/>
      <c r="CC1794" s="238"/>
      <c r="CD1794" s="238"/>
      <c r="CE1794" s="266"/>
      <c r="CF1794" s="49"/>
    </row>
    <row r="1795" spans="1:84" s="62" customFormat="1">
      <c r="A1795" s="49"/>
      <c r="B1795" s="2"/>
      <c r="C1795" s="2"/>
      <c r="D1795" s="49"/>
      <c r="E1795" s="49"/>
      <c r="F1795" s="93"/>
      <c r="G1795" s="85"/>
      <c r="H1795" s="49"/>
      <c r="I1795" s="49"/>
      <c r="J1795" s="2"/>
      <c r="K1795" s="49"/>
      <c r="L1795" s="2"/>
      <c r="M1795" s="72"/>
      <c r="N1795" s="72"/>
      <c r="O1795" s="241"/>
      <c r="P1795" s="54"/>
      <c r="Q1795" s="55"/>
      <c r="R1795" s="55"/>
      <c r="S1795" s="55"/>
      <c r="T1795" s="56"/>
      <c r="U1795" s="57"/>
      <c r="V1795" s="57"/>
      <c r="W1795" s="57"/>
      <c r="X1795" s="58"/>
      <c r="Y1795" s="59"/>
      <c r="Z1795" s="59"/>
      <c r="AA1795" s="59"/>
      <c r="AB1795" s="77"/>
      <c r="AC1795" s="60"/>
      <c r="AD1795" s="60"/>
      <c r="AE1795" s="60"/>
      <c r="AF1795" s="61"/>
      <c r="AG1795" s="61"/>
      <c r="AH1795" s="61"/>
      <c r="AI1795" s="61"/>
      <c r="AJ1795" s="200"/>
      <c r="AK1795" s="201"/>
      <c r="AL1795" s="201"/>
      <c r="AM1795" s="201"/>
      <c r="AO1795" s="63"/>
      <c r="AP1795" s="63"/>
      <c r="AQ1795" s="63"/>
      <c r="AR1795" s="77"/>
      <c r="AS1795" s="60"/>
      <c r="AT1795" s="60"/>
      <c r="AU1795" s="60"/>
      <c r="AV1795" s="78"/>
      <c r="AW1795" s="79"/>
      <c r="AX1795" s="79"/>
      <c r="AY1795" s="79"/>
      <c r="AZ1795" s="64"/>
      <c r="BA1795" s="65"/>
      <c r="BB1795" s="65"/>
      <c r="BC1795" s="65"/>
      <c r="BD1795" s="66"/>
      <c r="BE1795" s="67"/>
      <c r="BF1795" s="67"/>
      <c r="BG1795" s="67"/>
      <c r="BH1795" s="73"/>
      <c r="BI1795" s="74"/>
      <c r="BJ1795" s="74"/>
      <c r="BK1795" s="74"/>
      <c r="BL1795" s="68"/>
      <c r="BM1795" s="68"/>
      <c r="BN1795" s="68"/>
      <c r="BO1795" s="68"/>
      <c r="BP1795" s="69"/>
      <c r="BQ1795" s="69"/>
      <c r="BR1795" s="69"/>
      <c r="BS1795" s="69"/>
      <c r="BT1795" s="75"/>
      <c r="BU1795" s="75"/>
      <c r="BV1795" s="75"/>
      <c r="BW1795" s="75"/>
      <c r="BX1795" s="219"/>
      <c r="BY1795" s="220"/>
      <c r="BZ1795" s="220"/>
      <c r="CA1795" s="235"/>
      <c r="CB1795" s="238"/>
      <c r="CC1795" s="238"/>
      <c r="CD1795" s="238"/>
      <c r="CE1795" s="266"/>
      <c r="CF1795" s="49"/>
    </row>
    <row r="1796" spans="1:84" s="62" customFormat="1">
      <c r="A1796" s="49"/>
      <c r="B1796" s="2"/>
      <c r="C1796" s="2"/>
      <c r="D1796" s="49"/>
      <c r="E1796" s="49"/>
      <c r="F1796" s="93"/>
      <c r="G1796" s="85"/>
      <c r="H1796" s="49"/>
      <c r="I1796" s="49"/>
      <c r="J1796" s="2"/>
      <c r="K1796" s="49"/>
      <c r="L1796" s="2"/>
      <c r="M1796" s="72"/>
      <c r="N1796" s="72"/>
      <c r="O1796" s="241"/>
      <c r="P1796" s="54"/>
      <c r="Q1796" s="55"/>
      <c r="R1796" s="55"/>
      <c r="S1796" s="55"/>
      <c r="T1796" s="56"/>
      <c r="U1796" s="57"/>
      <c r="V1796" s="57"/>
      <c r="W1796" s="57"/>
      <c r="X1796" s="58"/>
      <c r="Y1796" s="59"/>
      <c r="Z1796" s="59"/>
      <c r="AA1796" s="59"/>
      <c r="AB1796" s="77"/>
      <c r="AC1796" s="60"/>
      <c r="AD1796" s="60"/>
      <c r="AE1796" s="60"/>
      <c r="AF1796" s="61"/>
      <c r="AG1796" s="61"/>
      <c r="AH1796" s="61"/>
      <c r="AI1796" s="61"/>
      <c r="AJ1796" s="200"/>
      <c r="AK1796" s="201"/>
      <c r="AL1796" s="201"/>
      <c r="AM1796" s="201"/>
      <c r="AO1796" s="63"/>
      <c r="AP1796" s="63"/>
      <c r="AQ1796" s="63"/>
      <c r="AR1796" s="77"/>
      <c r="AS1796" s="60"/>
      <c r="AT1796" s="60"/>
      <c r="AU1796" s="60"/>
      <c r="AV1796" s="78"/>
      <c r="AW1796" s="79"/>
      <c r="AX1796" s="79"/>
      <c r="AY1796" s="79"/>
      <c r="AZ1796" s="64"/>
      <c r="BA1796" s="65"/>
      <c r="BB1796" s="65"/>
      <c r="BC1796" s="65"/>
      <c r="BD1796" s="66"/>
      <c r="BE1796" s="67"/>
      <c r="BF1796" s="67"/>
      <c r="BG1796" s="67"/>
      <c r="BH1796" s="73"/>
      <c r="BI1796" s="74"/>
      <c r="BJ1796" s="74"/>
      <c r="BK1796" s="74"/>
      <c r="BL1796" s="68"/>
      <c r="BM1796" s="68"/>
      <c r="BN1796" s="68"/>
      <c r="BO1796" s="68"/>
      <c r="BP1796" s="69"/>
      <c r="BQ1796" s="69"/>
      <c r="BR1796" s="69"/>
      <c r="BS1796" s="69"/>
      <c r="BT1796" s="75"/>
      <c r="BU1796" s="75"/>
      <c r="BV1796" s="75"/>
      <c r="BW1796" s="75"/>
      <c r="BX1796" s="219"/>
      <c r="BY1796" s="220"/>
      <c r="BZ1796" s="220"/>
      <c r="CA1796" s="235"/>
      <c r="CB1796" s="238"/>
      <c r="CC1796" s="238"/>
      <c r="CD1796" s="238"/>
      <c r="CE1796" s="266"/>
      <c r="CF1796" s="49"/>
    </row>
    <row r="1797" spans="1:84" s="62" customFormat="1">
      <c r="A1797" s="49"/>
      <c r="B1797" s="2"/>
      <c r="C1797" s="2"/>
      <c r="D1797" s="49"/>
      <c r="E1797" s="49"/>
      <c r="F1797" s="93"/>
      <c r="G1797" s="85"/>
      <c r="H1797" s="49"/>
      <c r="I1797" s="49"/>
      <c r="J1797" s="2"/>
      <c r="K1797" s="49"/>
      <c r="L1797" s="2"/>
      <c r="M1797" s="72"/>
      <c r="N1797" s="72"/>
      <c r="O1797" s="241"/>
      <c r="P1797" s="54"/>
      <c r="Q1797" s="55"/>
      <c r="R1797" s="55"/>
      <c r="S1797" s="55"/>
      <c r="T1797" s="56"/>
      <c r="U1797" s="57"/>
      <c r="V1797" s="57"/>
      <c r="W1797" s="57"/>
      <c r="X1797" s="58"/>
      <c r="Y1797" s="59"/>
      <c r="Z1797" s="59"/>
      <c r="AA1797" s="59"/>
      <c r="AB1797" s="77"/>
      <c r="AC1797" s="60"/>
      <c r="AD1797" s="60"/>
      <c r="AE1797" s="60"/>
      <c r="AF1797" s="61"/>
      <c r="AG1797" s="61"/>
      <c r="AH1797" s="61"/>
      <c r="AI1797" s="61"/>
      <c r="AJ1797" s="200"/>
      <c r="AK1797" s="201"/>
      <c r="AL1797" s="201"/>
      <c r="AM1797" s="201"/>
      <c r="AO1797" s="63"/>
      <c r="AP1797" s="63"/>
      <c r="AQ1797" s="63"/>
      <c r="AR1797" s="77"/>
      <c r="AS1797" s="60"/>
      <c r="AT1797" s="60"/>
      <c r="AU1797" s="60"/>
      <c r="AV1797" s="78"/>
      <c r="AW1797" s="79"/>
      <c r="AX1797" s="79"/>
      <c r="AY1797" s="79"/>
      <c r="AZ1797" s="64"/>
      <c r="BA1797" s="65"/>
      <c r="BB1797" s="65"/>
      <c r="BC1797" s="65"/>
      <c r="BD1797" s="66"/>
      <c r="BE1797" s="67"/>
      <c r="BF1797" s="67"/>
      <c r="BG1797" s="67"/>
      <c r="BH1797" s="73"/>
      <c r="BI1797" s="74"/>
      <c r="BJ1797" s="74"/>
      <c r="BK1797" s="74"/>
      <c r="BL1797" s="68"/>
      <c r="BM1797" s="68"/>
      <c r="BN1797" s="68"/>
      <c r="BO1797" s="68"/>
      <c r="BP1797" s="69"/>
      <c r="BQ1797" s="69"/>
      <c r="BR1797" s="69"/>
      <c r="BS1797" s="69"/>
      <c r="BT1797" s="75"/>
      <c r="BU1797" s="75"/>
      <c r="BV1797" s="75"/>
      <c r="BW1797" s="75"/>
      <c r="BX1797" s="219"/>
      <c r="BY1797" s="220"/>
      <c r="BZ1797" s="220"/>
      <c r="CA1797" s="235"/>
      <c r="CB1797" s="238"/>
      <c r="CC1797" s="238"/>
      <c r="CD1797" s="238"/>
      <c r="CE1797" s="266"/>
      <c r="CF1797" s="49"/>
    </row>
    <row r="1798" spans="1:84" s="62" customFormat="1">
      <c r="A1798" s="49"/>
      <c r="B1798" s="2"/>
      <c r="C1798" s="2"/>
      <c r="D1798" s="49"/>
      <c r="E1798" s="49"/>
      <c r="F1798" s="93"/>
      <c r="G1798" s="85"/>
      <c r="H1798" s="49"/>
      <c r="I1798" s="49"/>
      <c r="J1798" s="2"/>
      <c r="K1798" s="49"/>
      <c r="L1798" s="2"/>
      <c r="M1798" s="72"/>
      <c r="N1798" s="72"/>
      <c r="O1798" s="241"/>
      <c r="P1798" s="54"/>
      <c r="Q1798" s="55"/>
      <c r="R1798" s="55"/>
      <c r="S1798" s="55"/>
      <c r="T1798" s="56"/>
      <c r="U1798" s="57"/>
      <c r="V1798" s="57"/>
      <c r="W1798" s="57"/>
      <c r="X1798" s="58"/>
      <c r="Y1798" s="59"/>
      <c r="Z1798" s="59"/>
      <c r="AA1798" s="59"/>
      <c r="AB1798" s="77"/>
      <c r="AC1798" s="60"/>
      <c r="AD1798" s="60"/>
      <c r="AE1798" s="60"/>
      <c r="AF1798" s="61"/>
      <c r="AG1798" s="61"/>
      <c r="AH1798" s="61"/>
      <c r="AI1798" s="61"/>
      <c r="AJ1798" s="200"/>
      <c r="AK1798" s="201"/>
      <c r="AL1798" s="201"/>
      <c r="AM1798" s="201"/>
      <c r="AO1798" s="63"/>
      <c r="AP1798" s="63"/>
      <c r="AQ1798" s="63"/>
      <c r="AR1798" s="77"/>
      <c r="AS1798" s="60"/>
      <c r="AT1798" s="60"/>
      <c r="AU1798" s="60"/>
      <c r="AV1798" s="78"/>
      <c r="AW1798" s="79"/>
      <c r="AX1798" s="79"/>
      <c r="AY1798" s="79"/>
      <c r="AZ1798" s="64"/>
      <c r="BA1798" s="65"/>
      <c r="BB1798" s="65"/>
      <c r="BC1798" s="65"/>
      <c r="BD1798" s="66"/>
      <c r="BE1798" s="67"/>
      <c r="BF1798" s="67"/>
      <c r="BG1798" s="67"/>
      <c r="BH1798" s="73"/>
      <c r="BI1798" s="74"/>
      <c r="BJ1798" s="74"/>
      <c r="BK1798" s="74"/>
      <c r="BL1798" s="68"/>
      <c r="BM1798" s="68"/>
      <c r="BN1798" s="68"/>
      <c r="BO1798" s="68"/>
      <c r="BP1798" s="69"/>
      <c r="BQ1798" s="69"/>
      <c r="BR1798" s="69"/>
      <c r="BS1798" s="69"/>
      <c r="BT1798" s="75"/>
      <c r="BU1798" s="75"/>
      <c r="BV1798" s="75"/>
      <c r="BW1798" s="75"/>
      <c r="BX1798" s="219"/>
      <c r="BY1798" s="220"/>
      <c r="BZ1798" s="220"/>
      <c r="CA1798" s="235"/>
      <c r="CB1798" s="238"/>
      <c r="CC1798" s="238"/>
      <c r="CD1798" s="238"/>
      <c r="CE1798" s="266"/>
      <c r="CF1798" s="49"/>
    </row>
    <row r="1799" spans="1:84" s="62" customFormat="1">
      <c r="A1799" s="49"/>
      <c r="B1799" s="2"/>
      <c r="C1799" s="2"/>
      <c r="D1799" s="49"/>
      <c r="E1799" s="49"/>
      <c r="F1799" s="93"/>
      <c r="G1799" s="85"/>
      <c r="H1799" s="49"/>
      <c r="I1799" s="49"/>
      <c r="J1799" s="2"/>
      <c r="K1799" s="49"/>
      <c r="L1799" s="2"/>
      <c r="M1799" s="72"/>
      <c r="N1799" s="72"/>
      <c r="O1799" s="241"/>
      <c r="P1799" s="54"/>
      <c r="Q1799" s="55"/>
      <c r="R1799" s="55"/>
      <c r="S1799" s="55"/>
      <c r="T1799" s="56"/>
      <c r="U1799" s="57"/>
      <c r="V1799" s="57"/>
      <c r="W1799" s="57"/>
      <c r="X1799" s="58"/>
      <c r="Y1799" s="59"/>
      <c r="Z1799" s="59"/>
      <c r="AA1799" s="59"/>
      <c r="AB1799" s="77"/>
      <c r="AC1799" s="60"/>
      <c r="AD1799" s="60"/>
      <c r="AE1799" s="60"/>
      <c r="AF1799" s="61"/>
      <c r="AG1799" s="61"/>
      <c r="AH1799" s="61"/>
      <c r="AI1799" s="61"/>
      <c r="AJ1799" s="200"/>
      <c r="AK1799" s="201"/>
      <c r="AL1799" s="201"/>
      <c r="AM1799" s="201"/>
      <c r="AO1799" s="63"/>
      <c r="AP1799" s="63"/>
      <c r="AQ1799" s="63"/>
      <c r="AR1799" s="77"/>
      <c r="AS1799" s="60"/>
      <c r="AT1799" s="60"/>
      <c r="AU1799" s="60"/>
      <c r="AV1799" s="78"/>
      <c r="AW1799" s="79"/>
      <c r="AX1799" s="79"/>
      <c r="AY1799" s="79"/>
      <c r="AZ1799" s="64"/>
      <c r="BA1799" s="65"/>
      <c r="BB1799" s="65"/>
      <c r="BC1799" s="65"/>
      <c r="BD1799" s="66"/>
      <c r="BE1799" s="67"/>
      <c r="BF1799" s="67"/>
      <c r="BG1799" s="67"/>
      <c r="BH1799" s="73"/>
      <c r="BI1799" s="74"/>
      <c r="BJ1799" s="74"/>
      <c r="BK1799" s="74"/>
      <c r="BL1799" s="68"/>
      <c r="BM1799" s="68"/>
      <c r="BN1799" s="68"/>
      <c r="BO1799" s="68"/>
      <c r="BP1799" s="69"/>
      <c r="BQ1799" s="69"/>
      <c r="BR1799" s="69"/>
      <c r="BS1799" s="69"/>
      <c r="BT1799" s="75"/>
      <c r="BU1799" s="75"/>
      <c r="BV1799" s="75"/>
      <c r="BW1799" s="75"/>
      <c r="BX1799" s="219"/>
      <c r="BY1799" s="220"/>
      <c r="BZ1799" s="220"/>
      <c r="CA1799" s="235"/>
      <c r="CB1799" s="238"/>
      <c r="CC1799" s="238"/>
      <c r="CD1799" s="238"/>
      <c r="CE1799" s="266"/>
      <c r="CF1799" s="49"/>
    </row>
    <row r="1800" spans="1:84" s="62" customFormat="1">
      <c r="A1800" s="49"/>
      <c r="B1800" s="2"/>
      <c r="C1800" s="2"/>
      <c r="D1800" s="49"/>
      <c r="E1800" s="49"/>
      <c r="F1800" s="93"/>
      <c r="G1800" s="85"/>
      <c r="H1800" s="49"/>
      <c r="I1800" s="49"/>
      <c r="J1800" s="2"/>
      <c r="K1800" s="49"/>
      <c r="L1800" s="2"/>
      <c r="M1800" s="72"/>
      <c r="N1800" s="72"/>
      <c r="O1800" s="241"/>
      <c r="P1800" s="54"/>
      <c r="Q1800" s="55"/>
      <c r="R1800" s="55"/>
      <c r="S1800" s="55"/>
      <c r="T1800" s="56"/>
      <c r="U1800" s="57"/>
      <c r="V1800" s="57"/>
      <c r="W1800" s="57"/>
      <c r="X1800" s="58"/>
      <c r="Y1800" s="59"/>
      <c r="Z1800" s="59"/>
      <c r="AA1800" s="59"/>
      <c r="AB1800" s="77"/>
      <c r="AC1800" s="60"/>
      <c r="AD1800" s="60"/>
      <c r="AE1800" s="60"/>
      <c r="AF1800" s="61"/>
      <c r="AG1800" s="61"/>
      <c r="AH1800" s="61"/>
      <c r="AI1800" s="61"/>
      <c r="AJ1800" s="200"/>
      <c r="AK1800" s="201"/>
      <c r="AL1800" s="201"/>
      <c r="AM1800" s="201"/>
      <c r="AO1800" s="63"/>
      <c r="AP1800" s="63"/>
      <c r="AQ1800" s="63"/>
      <c r="AR1800" s="77"/>
      <c r="AS1800" s="60"/>
      <c r="AT1800" s="60"/>
      <c r="AU1800" s="60"/>
      <c r="AV1800" s="78"/>
      <c r="AW1800" s="79"/>
      <c r="AX1800" s="79"/>
      <c r="AY1800" s="79"/>
      <c r="AZ1800" s="64"/>
      <c r="BA1800" s="65"/>
      <c r="BB1800" s="65"/>
      <c r="BC1800" s="65"/>
      <c r="BD1800" s="66"/>
      <c r="BE1800" s="67"/>
      <c r="BF1800" s="67"/>
      <c r="BG1800" s="67"/>
      <c r="BH1800" s="73"/>
      <c r="BI1800" s="74"/>
      <c r="BJ1800" s="74"/>
      <c r="BK1800" s="74"/>
      <c r="BL1800" s="68"/>
      <c r="BM1800" s="68"/>
      <c r="BN1800" s="68"/>
      <c r="BO1800" s="68"/>
      <c r="BP1800" s="69"/>
      <c r="BQ1800" s="69"/>
      <c r="BR1800" s="69"/>
      <c r="BS1800" s="69"/>
      <c r="BT1800" s="75"/>
      <c r="BU1800" s="75"/>
      <c r="BV1800" s="75"/>
      <c r="BW1800" s="75"/>
      <c r="BX1800" s="219"/>
      <c r="BY1800" s="220"/>
      <c r="BZ1800" s="220"/>
      <c r="CA1800" s="235"/>
      <c r="CB1800" s="238"/>
      <c r="CC1800" s="238"/>
      <c r="CD1800" s="238"/>
      <c r="CE1800" s="266"/>
      <c r="CF1800" s="49"/>
    </row>
    <row r="1801" spans="1:84" s="62" customFormat="1">
      <c r="A1801" s="49"/>
      <c r="B1801" s="2"/>
      <c r="C1801" s="2"/>
      <c r="D1801" s="49"/>
      <c r="E1801" s="49"/>
      <c r="F1801" s="93"/>
      <c r="G1801" s="85"/>
      <c r="H1801" s="49"/>
      <c r="I1801" s="49"/>
      <c r="J1801" s="2"/>
      <c r="K1801" s="49"/>
      <c r="L1801" s="2"/>
      <c r="M1801" s="72"/>
      <c r="N1801" s="72"/>
      <c r="O1801" s="241"/>
      <c r="P1801" s="54"/>
      <c r="Q1801" s="55"/>
      <c r="R1801" s="55"/>
      <c r="S1801" s="55"/>
      <c r="T1801" s="56"/>
      <c r="U1801" s="57"/>
      <c r="V1801" s="57"/>
      <c r="W1801" s="57"/>
      <c r="X1801" s="58"/>
      <c r="Y1801" s="59"/>
      <c r="Z1801" s="59"/>
      <c r="AA1801" s="59"/>
      <c r="AB1801" s="77"/>
      <c r="AC1801" s="60"/>
      <c r="AD1801" s="60"/>
      <c r="AE1801" s="60"/>
      <c r="AF1801" s="61"/>
      <c r="AG1801" s="61"/>
      <c r="AH1801" s="61"/>
      <c r="AI1801" s="61"/>
      <c r="AJ1801" s="200"/>
      <c r="AK1801" s="201"/>
      <c r="AL1801" s="201"/>
      <c r="AM1801" s="201"/>
      <c r="AO1801" s="63"/>
      <c r="AP1801" s="63"/>
      <c r="AQ1801" s="63"/>
      <c r="AR1801" s="77"/>
      <c r="AS1801" s="60"/>
      <c r="AT1801" s="60"/>
      <c r="AU1801" s="60"/>
      <c r="AV1801" s="78"/>
      <c r="AW1801" s="79"/>
      <c r="AX1801" s="79"/>
      <c r="AY1801" s="79"/>
      <c r="AZ1801" s="64"/>
      <c r="BA1801" s="65"/>
      <c r="BB1801" s="65"/>
      <c r="BC1801" s="65"/>
      <c r="BD1801" s="66"/>
      <c r="BE1801" s="67"/>
      <c r="BF1801" s="67"/>
      <c r="BG1801" s="67"/>
      <c r="BH1801" s="73"/>
      <c r="BI1801" s="74"/>
      <c r="BJ1801" s="74"/>
      <c r="BK1801" s="74"/>
      <c r="BL1801" s="68"/>
      <c r="BM1801" s="68"/>
      <c r="BN1801" s="68"/>
      <c r="BO1801" s="68"/>
      <c r="BP1801" s="69"/>
      <c r="BQ1801" s="69"/>
      <c r="BR1801" s="69"/>
      <c r="BS1801" s="69"/>
      <c r="BT1801" s="75"/>
      <c r="BU1801" s="75"/>
      <c r="BV1801" s="75"/>
      <c r="BW1801" s="75"/>
      <c r="BX1801" s="219"/>
      <c r="BY1801" s="220"/>
      <c r="BZ1801" s="220"/>
      <c r="CA1801" s="235"/>
      <c r="CB1801" s="238"/>
      <c r="CC1801" s="238"/>
      <c r="CD1801" s="238"/>
      <c r="CE1801" s="266"/>
      <c r="CF1801" s="49"/>
    </row>
    <row r="1802" spans="1:84" s="62" customFormat="1">
      <c r="A1802" s="49"/>
      <c r="B1802" s="2"/>
      <c r="C1802" s="2"/>
      <c r="D1802" s="49"/>
      <c r="E1802" s="49"/>
      <c r="F1802" s="93"/>
      <c r="G1802" s="85"/>
      <c r="H1802" s="49"/>
      <c r="I1802" s="49"/>
      <c r="J1802" s="2"/>
      <c r="K1802" s="49"/>
      <c r="L1802" s="2"/>
      <c r="M1802" s="72"/>
      <c r="N1802" s="72"/>
      <c r="O1802" s="241"/>
      <c r="P1802" s="54"/>
      <c r="Q1802" s="55"/>
      <c r="R1802" s="55"/>
      <c r="S1802" s="55"/>
      <c r="T1802" s="56"/>
      <c r="U1802" s="57"/>
      <c r="V1802" s="57"/>
      <c r="W1802" s="57"/>
      <c r="X1802" s="58"/>
      <c r="Y1802" s="59"/>
      <c r="Z1802" s="59"/>
      <c r="AA1802" s="59"/>
      <c r="AB1802" s="77"/>
      <c r="AC1802" s="60"/>
      <c r="AD1802" s="60"/>
      <c r="AE1802" s="60"/>
      <c r="AF1802" s="61"/>
      <c r="AG1802" s="61"/>
      <c r="AH1802" s="61"/>
      <c r="AI1802" s="61"/>
      <c r="AJ1802" s="200"/>
      <c r="AK1802" s="201"/>
      <c r="AL1802" s="201"/>
      <c r="AM1802" s="201"/>
      <c r="AO1802" s="63"/>
      <c r="AP1802" s="63"/>
      <c r="AQ1802" s="63"/>
      <c r="AR1802" s="77"/>
      <c r="AS1802" s="60"/>
      <c r="AT1802" s="60"/>
      <c r="AU1802" s="60"/>
      <c r="AV1802" s="78"/>
      <c r="AW1802" s="79"/>
      <c r="AX1802" s="79"/>
      <c r="AY1802" s="79"/>
      <c r="AZ1802" s="64"/>
      <c r="BA1802" s="65"/>
      <c r="BB1802" s="65"/>
      <c r="BC1802" s="65"/>
      <c r="BD1802" s="66"/>
      <c r="BE1802" s="67"/>
      <c r="BF1802" s="67"/>
      <c r="BG1802" s="67"/>
      <c r="BH1802" s="73"/>
      <c r="BI1802" s="74"/>
      <c r="BJ1802" s="74"/>
      <c r="BK1802" s="74"/>
      <c r="BL1802" s="68"/>
      <c r="BM1802" s="68"/>
      <c r="BN1802" s="68"/>
      <c r="BO1802" s="68"/>
      <c r="BP1802" s="69"/>
      <c r="BQ1802" s="69"/>
      <c r="BR1802" s="69"/>
      <c r="BS1802" s="69"/>
      <c r="BT1802" s="75"/>
      <c r="BU1802" s="75"/>
      <c r="BV1802" s="75"/>
      <c r="BW1802" s="75"/>
      <c r="BX1802" s="219"/>
      <c r="BY1802" s="220"/>
      <c r="BZ1802" s="220"/>
      <c r="CA1802" s="235"/>
      <c r="CB1802" s="238"/>
      <c r="CC1802" s="238"/>
      <c r="CD1802" s="238"/>
      <c r="CE1802" s="266"/>
      <c r="CF1802" s="49"/>
    </row>
    <row r="1803" spans="1:84" s="62" customFormat="1">
      <c r="A1803" s="49"/>
      <c r="B1803" s="2"/>
      <c r="C1803" s="2"/>
      <c r="D1803" s="49"/>
      <c r="E1803" s="49"/>
      <c r="F1803" s="93"/>
      <c r="G1803" s="85"/>
      <c r="H1803" s="49"/>
      <c r="I1803" s="49"/>
      <c r="J1803" s="2"/>
      <c r="K1803" s="49"/>
      <c r="L1803" s="2"/>
      <c r="M1803" s="72"/>
      <c r="N1803" s="72"/>
      <c r="O1803" s="241"/>
      <c r="P1803" s="54"/>
      <c r="Q1803" s="55"/>
      <c r="R1803" s="55"/>
      <c r="S1803" s="55"/>
      <c r="T1803" s="56"/>
      <c r="U1803" s="57"/>
      <c r="V1803" s="57"/>
      <c r="W1803" s="57"/>
      <c r="X1803" s="58"/>
      <c r="Y1803" s="59"/>
      <c r="Z1803" s="59"/>
      <c r="AA1803" s="59"/>
      <c r="AB1803" s="77"/>
      <c r="AC1803" s="60"/>
      <c r="AD1803" s="60"/>
      <c r="AE1803" s="60"/>
      <c r="AF1803" s="61"/>
      <c r="AG1803" s="61"/>
      <c r="AH1803" s="61"/>
      <c r="AI1803" s="61"/>
      <c r="AJ1803" s="200"/>
      <c r="AK1803" s="201"/>
      <c r="AL1803" s="201"/>
      <c r="AM1803" s="201"/>
      <c r="AO1803" s="63"/>
      <c r="AP1803" s="63"/>
      <c r="AQ1803" s="63"/>
      <c r="AR1803" s="77"/>
      <c r="AS1803" s="60"/>
      <c r="AT1803" s="60"/>
      <c r="AU1803" s="60"/>
      <c r="AV1803" s="78"/>
      <c r="AW1803" s="79"/>
      <c r="AX1803" s="79"/>
      <c r="AY1803" s="79"/>
      <c r="AZ1803" s="64"/>
      <c r="BA1803" s="65"/>
      <c r="BB1803" s="65"/>
      <c r="BC1803" s="65"/>
      <c r="BD1803" s="66"/>
      <c r="BE1803" s="67"/>
      <c r="BF1803" s="67"/>
      <c r="BG1803" s="67"/>
      <c r="BH1803" s="73"/>
      <c r="BI1803" s="74"/>
      <c r="BJ1803" s="74"/>
      <c r="BK1803" s="74"/>
      <c r="BL1803" s="68"/>
      <c r="BM1803" s="68"/>
      <c r="BN1803" s="68"/>
      <c r="BO1803" s="68"/>
      <c r="BP1803" s="69"/>
      <c r="BQ1803" s="69"/>
      <c r="BR1803" s="69"/>
      <c r="BS1803" s="69"/>
      <c r="BT1803" s="75"/>
      <c r="BU1803" s="75"/>
      <c r="BV1803" s="75"/>
      <c r="BW1803" s="75"/>
      <c r="BX1803" s="219"/>
      <c r="BY1803" s="220"/>
      <c r="BZ1803" s="220"/>
      <c r="CA1803" s="235"/>
      <c r="CB1803" s="238"/>
      <c r="CC1803" s="238"/>
      <c r="CD1803" s="238"/>
      <c r="CE1803" s="266"/>
      <c r="CF1803" s="49"/>
    </row>
    <row r="1804" spans="1:84" s="62" customFormat="1">
      <c r="A1804" s="49"/>
      <c r="B1804" s="2"/>
      <c r="C1804" s="2"/>
      <c r="D1804" s="49"/>
      <c r="E1804" s="49"/>
      <c r="F1804" s="93"/>
      <c r="G1804" s="85"/>
      <c r="H1804" s="49"/>
      <c r="I1804" s="49"/>
      <c r="J1804" s="2"/>
      <c r="K1804" s="49"/>
      <c r="L1804" s="2"/>
      <c r="M1804" s="72"/>
      <c r="N1804" s="72"/>
      <c r="O1804" s="241"/>
      <c r="P1804" s="54"/>
      <c r="Q1804" s="55"/>
      <c r="R1804" s="55"/>
      <c r="S1804" s="55"/>
      <c r="T1804" s="56"/>
      <c r="U1804" s="57"/>
      <c r="V1804" s="57"/>
      <c r="W1804" s="57"/>
      <c r="X1804" s="58"/>
      <c r="Y1804" s="59"/>
      <c r="Z1804" s="59"/>
      <c r="AA1804" s="59"/>
      <c r="AB1804" s="77"/>
      <c r="AC1804" s="60"/>
      <c r="AD1804" s="60"/>
      <c r="AE1804" s="60"/>
      <c r="AF1804" s="61"/>
      <c r="AG1804" s="61"/>
      <c r="AH1804" s="61"/>
      <c r="AI1804" s="61"/>
      <c r="AJ1804" s="200"/>
      <c r="AK1804" s="201"/>
      <c r="AL1804" s="201"/>
      <c r="AM1804" s="201"/>
      <c r="AO1804" s="63"/>
      <c r="AP1804" s="63"/>
      <c r="AQ1804" s="63"/>
      <c r="AR1804" s="77"/>
      <c r="AS1804" s="60"/>
      <c r="AT1804" s="60"/>
      <c r="AU1804" s="60"/>
      <c r="AV1804" s="78"/>
      <c r="AW1804" s="79"/>
      <c r="AX1804" s="79"/>
      <c r="AY1804" s="79"/>
      <c r="AZ1804" s="64"/>
      <c r="BA1804" s="65"/>
      <c r="BB1804" s="65"/>
      <c r="BC1804" s="65"/>
      <c r="BD1804" s="66"/>
      <c r="BE1804" s="67"/>
      <c r="BF1804" s="67"/>
      <c r="BG1804" s="67"/>
      <c r="BH1804" s="73"/>
      <c r="BI1804" s="74"/>
      <c r="BJ1804" s="74"/>
      <c r="BK1804" s="74"/>
      <c r="BL1804" s="68"/>
      <c r="BM1804" s="68"/>
      <c r="BN1804" s="68"/>
      <c r="BO1804" s="68"/>
      <c r="BP1804" s="69"/>
      <c r="BQ1804" s="69"/>
      <c r="BR1804" s="69"/>
      <c r="BS1804" s="69"/>
      <c r="BT1804" s="75"/>
      <c r="BU1804" s="75"/>
      <c r="BV1804" s="75"/>
      <c r="BW1804" s="75"/>
      <c r="BX1804" s="219"/>
      <c r="BY1804" s="220"/>
      <c r="BZ1804" s="220"/>
      <c r="CA1804" s="235"/>
      <c r="CB1804" s="238"/>
      <c r="CC1804" s="238"/>
      <c r="CD1804" s="238"/>
      <c r="CE1804" s="266"/>
      <c r="CF1804" s="49"/>
    </row>
    <row r="1805" spans="1:84" s="62" customFormat="1">
      <c r="A1805" s="49"/>
      <c r="B1805" s="2"/>
      <c r="C1805" s="2"/>
      <c r="D1805" s="49"/>
      <c r="E1805" s="49"/>
      <c r="F1805" s="93"/>
      <c r="G1805" s="85"/>
      <c r="H1805" s="49"/>
      <c r="I1805" s="49"/>
      <c r="J1805" s="2"/>
      <c r="K1805" s="49"/>
      <c r="L1805" s="2"/>
      <c r="M1805" s="72"/>
      <c r="N1805" s="72"/>
      <c r="O1805" s="241"/>
      <c r="P1805" s="54"/>
      <c r="Q1805" s="55"/>
      <c r="R1805" s="55"/>
      <c r="S1805" s="55"/>
      <c r="T1805" s="56"/>
      <c r="U1805" s="57"/>
      <c r="V1805" s="57"/>
      <c r="W1805" s="57"/>
      <c r="X1805" s="58"/>
      <c r="Y1805" s="59"/>
      <c r="Z1805" s="59"/>
      <c r="AA1805" s="59"/>
      <c r="AB1805" s="77"/>
      <c r="AC1805" s="60"/>
      <c r="AD1805" s="60"/>
      <c r="AE1805" s="60"/>
      <c r="AF1805" s="61"/>
      <c r="AG1805" s="61"/>
      <c r="AH1805" s="61"/>
      <c r="AI1805" s="61"/>
      <c r="AJ1805" s="200"/>
      <c r="AK1805" s="201"/>
      <c r="AL1805" s="201"/>
      <c r="AM1805" s="201"/>
      <c r="AO1805" s="63"/>
      <c r="AP1805" s="63"/>
      <c r="AQ1805" s="63"/>
      <c r="AR1805" s="77"/>
      <c r="AS1805" s="60"/>
      <c r="AT1805" s="60"/>
      <c r="AU1805" s="60"/>
      <c r="AV1805" s="78"/>
      <c r="AW1805" s="79"/>
      <c r="AX1805" s="79"/>
      <c r="AY1805" s="79"/>
      <c r="AZ1805" s="64"/>
      <c r="BA1805" s="65"/>
      <c r="BB1805" s="65"/>
      <c r="BC1805" s="65"/>
      <c r="BD1805" s="66"/>
      <c r="BE1805" s="67"/>
      <c r="BF1805" s="67"/>
      <c r="BG1805" s="67"/>
      <c r="BH1805" s="73"/>
      <c r="BI1805" s="74"/>
      <c r="BJ1805" s="74"/>
      <c r="BK1805" s="74"/>
      <c r="BL1805" s="68"/>
      <c r="BM1805" s="68"/>
      <c r="BN1805" s="68"/>
      <c r="BO1805" s="68"/>
      <c r="BP1805" s="69"/>
      <c r="BQ1805" s="69"/>
      <c r="BR1805" s="69"/>
      <c r="BS1805" s="69"/>
      <c r="BT1805" s="75"/>
      <c r="BU1805" s="75"/>
      <c r="BV1805" s="75"/>
      <c r="BW1805" s="75"/>
      <c r="BX1805" s="219"/>
      <c r="BY1805" s="220"/>
      <c r="BZ1805" s="220"/>
      <c r="CA1805" s="235"/>
      <c r="CB1805" s="238"/>
      <c r="CC1805" s="238"/>
      <c r="CD1805" s="238"/>
      <c r="CE1805" s="266"/>
      <c r="CF1805" s="49"/>
    </row>
    <row r="1806" spans="1:84" s="62" customFormat="1">
      <c r="A1806" s="49"/>
      <c r="B1806" s="2"/>
      <c r="C1806" s="2"/>
      <c r="D1806" s="49"/>
      <c r="E1806" s="49"/>
      <c r="F1806" s="93"/>
      <c r="G1806" s="85"/>
      <c r="H1806" s="49"/>
      <c r="I1806" s="49"/>
      <c r="J1806" s="2"/>
      <c r="K1806" s="49"/>
      <c r="L1806" s="2"/>
      <c r="M1806" s="72"/>
      <c r="N1806" s="72"/>
      <c r="O1806" s="241"/>
      <c r="P1806" s="54"/>
      <c r="Q1806" s="55"/>
      <c r="R1806" s="55"/>
      <c r="S1806" s="55"/>
      <c r="T1806" s="56"/>
      <c r="U1806" s="57"/>
      <c r="V1806" s="57"/>
      <c r="W1806" s="57"/>
      <c r="X1806" s="58"/>
      <c r="Y1806" s="59"/>
      <c r="Z1806" s="59"/>
      <c r="AA1806" s="59"/>
      <c r="AB1806" s="77"/>
      <c r="AC1806" s="60"/>
      <c r="AD1806" s="60"/>
      <c r="AE1806" s="60"/>
      <c r="AF1806" s="61"/>
      <c r="AG1806" s="61"/>
      <c r="AH1806" s="61"/>
      <c r="AI1806" s="61"/>
      <c r="AJ1806" s="200"/>
      <c r="AK1806" s="201"/>
      <c r="AL1806" s="201"/>
      <c r="AM1806" s="201"/>
      <c r="AO1806" s="63"/>
      <c r="AP1806" s="63"/>
      <c r="AQ1806" s="63"/>
      <c r="AR1806" s="77"/>
      <c r="AS1806" s="60"/>
      <c r="AT1806" s="60"/>
      <c r="AU1806" s="60"/>
      <c r="AV1806" s="78"/>
      <c r="AW1806" s="79"/>
      <c r="AX1806" s="79"/>
      <c r="AY1806" s="79"/>
      <c r="AZ1806" s="64"/>
      <c r="BA1806" s="65"/>
      <c r="BB1806" s="65"/>
      <c r="BC1806" s="65"/>
      <c r="BD1806" s="66"/>
      <c r="BE1806" s="67"/>
      <c r="BF1806" s="67"/>
      <c r="BG1806" s="67"/>
      <c r="BH1806" s="73"/>
      <c r="BI1806" s="74"/>
      <c r="BJ1806" s="74"/>
      <c r="BK1806" s="74"/>
      <c r="BL1806" s="68"/>
      <c r="BM1806" s="68"/>
      <c r="BN1806" s="68"/>
      <c r="BO1806" s="68"/>
      <c r="BP1806" s="69"/>
      <c r="BQ1806" s="69"/>
      <c r="BR1806" s="69"/>
      <c r="BS1806" s="69"/>
      <c r="BT1806" s="75"/>
      <c r="BU1806" s="75"/>
      <c r="BV1806" s="75"/>
      <c r="BW1806" s="75"/>
      <c r="BX1806" s="219"/>
      <c r="BY1806" s="220"/>
      <c r="BZ1806" s="220"/>
      <c r="CA1806" s="235"/>
      <c r="CB1806" s="238"/>
      <c r="CC1806" s="238"/>
      <c r="CD1806" s="238"/>
      <c r="CE1806" s="266"/>
      <c r="CF1806" s="49"/>
    </row>
    <row r="1807" spans="1:84" s="62" customFormat="1">
      <c r="A1807" s="49"/>
      <c r="B1807" s="2"/>
      <c r="C1807" s="2"/>
      <c r="D1807" s="49"/>
      <c r="E1807" s="49"/>
      <c r="F1807" s="93"/>
      <c r="G1807" s="85"/>
      <c r="H1807" s="49"/>
      <c r="I1807" s="49"/>
      <c r="J1807" s="2"/>
      <c r="K1807" s="49"/>
      <c r="L1807" s="2"/>
      <c r="M1807" s="72"/>
      <c r="N1807" s="72"/>
      <c r="O1807" s="241"/>
      <c r="P1807" s="54"/>
      <c r="Q1807" s="55"/>
      <c r="R1807" s="55"/>
      <c r="S1807" s="55"/>
      <c r="T1807" s="56"/>
      <c r="U1807" s="57"/>
      <c r="V1807" s="57"/>
      <c r="W1807" s="57"/>
      <c r="X1807" s="58"/>
      <c r="Y1807" s="59"/>
      <c r="Z1807" s="59"/>
      <c r="AA1807" s="59"/>
      <c r="AB1807" s="77"/>
      <c r="AC1807" s="60"/>
      <c r="AD1807" s="60"/>
      <c r="AE1807" s="60"/>
      <c r="AF1807" s="61"/>
      <c r="AG1807" s="61"/>
      <c r="AH1807" s="61"/>
      <c r="AI1807" s="61"/>
      <c r="AJ1807" s="200"/>
      <c r="AK1807" s="201"/>
      <c r="AL1807" s="201"/>
      <c r="AM1807" s="201"/>
      <c r="AO1807" s="63"/>
      <c r="AP1807" s="63"/>
      <c r="AQ1807" s="63"/>
      <c r="AR1807" s="77"/>
      <c r="AS1807" s="60"/>
      <c r="AT1807" s="60"/>
      <c r="AU1807" s="60"/>
      <c r="AV1807" s="78"/>
      <c r="AW1807" s="79"/>
      <c r="AX1807" s="79"/>
      <c r="AY1807" s="79"/>
      <c r="AZ1807" s="64"/>
      <c r="BA1807" s="65"/>
      <c r="BB1807" s="65"/>
      <c r="BC1807" s="65"/>
      <c r="BD1807" s="66"/>
      <c r="BE1807" s="67"/>
      <c r="BF1807" s="67"/>
      <c r="BG1807" s="67"/>
      <c r="BH1807" s="73"/>
      <c r="BI1807" s="74"/>
      <c r="BJ1807" s="74"/>
      <c r="BK1807" s="74"/>
      <c r="BL1807" s="68"/>
      <c r="BM1807" s="68"/>
      <c r="BN1807" s="68"/>
      <c r="BO1807" s="68"/>
      <c r="BP1807" s="69"/>
      <c r="BQ1807" s="69"/>
      <c r="BR1807" s="69"/>
      <c r="BS1807" s="69"/>
      <c r="BT1807" s="75"/>
      <c r="BU1807" s="75"/>
      <c r="BV1807" s="75"/>
      <c r="BW1807" s="75"/>
      <c r="BX1807" s="219"/>
      <c r="BY1807" s="220"/>
      <c r="BZ1807" s="220"/>
      <c r="CA1807" s="235"/>
      <c r="CB1807" s="238"/>
      <c r="CC1807" s="238"/>
      <c r="CD1807" s="238"/>
      <c r="CE1807" s="266"/>
      <c r="CF1807" s="49"/>
    </row>
    <row r="1808" spans="1:84" s="62" customFormat="1">
      <c r="A1808" s="49"/>
      <c r="B1808" s="2"/>
      <c r="C1808" s="2"/>
      <c r="D1808" s="49"/>
      <c r="E1808" s="49"/>
      <c r="F1808" s="93"/>
      <c r="G1808" s="85"/>
      <c r="H1808" s="49"/>
      <c r="I1808" s="49"/>
      <c r="J1808" s="2"/>
      <c r="K1808" s="49"/>
      <c r="L1808" s="2"/>
      <c r="M1808" s="72"/>
      <c r="N1808" s="72"/>
      <c r="O1808" s="241"/>
      <c r="P1808" s="54"/>
      <c r="Q1808" s="55"/>
      <c r="R1808" s="55"/>
      <c r="S1808" s="55"/>
      <c r="T1808" s="56"/>
      <c r="U1808" s="57"/>
      <c r="V1808" s="57"/>
      <c r="W1808" s="57"/>
      <c r="X1808" s="58"/>
      <c r="Y1808" s="59"/>
      <c r="Z1808" s="59"/>
      <c r="AA1808" s="59"/>
      <c r="AB1808" s="77"/>
      <c r="AC1808" s="60"/>
      <c r="AD1808" s="60"/>
      <c r="AE1808" s="60"/>
      <c r="AF1808" s="61"/>
      <c r="AG1808" s="61"/>
      <c r="AH1808" s="61"/>
      <c r="AI1808" s="61"/>
      <c r="AJ1808" s="200"/>
      <c r="AK1808" s="201"/>
      <c r="AL1808" s="201"/>
      <c r="AM1808" s="201"/>
      <c r="AO1808" s="63"/>
      <c r="AP1808" s="63"/>
      <c r="AQ1808" s="63"/>
      <c r="AR1808" s="77"/>
      <c r="AS1808" s="60"/>
      <c r="AT1808" s="60"/>
      <c r="AU1808" s="60"/>
      <c r="AV1808" s="78"/>
      <c r="AW1808" s="79"/>
      <c r="AX1808" s="79"/>
      <c r="AY1808" s="79"/>
      <c r="AZ1808" s="64"/>
      <c r="BA1808" s="65"/>
      <c r="BB1808" s="65"/>
      <c r="BC1808" s="65"/>
      <c r="BD1808" s="66"/>
      <c r="BE1808" s="67"/>
      <c r="BF1808" s="67"/>
      <c r="BG1808" s="67"/>
      <c r="BH1808" s="73"/>
      <c r="BI1808" s="74"/>
      <c r="BJ1808" s="74"/>
      <c r="BK1808" s="74"/>
      <c r="BL1808" s="68"/>
      <c r="BM1808" s="68"/>
      <c r="BN1808" s="68"/>
      <c r="BO1808" s="68"/>
      <c r="BP1808" s="69"/>
      <c r="BQ1808" s="69"/>
      <c r="BR1808" s="69"/>
      <c r="BS1808" s="69"/>
      <c r="BT1808" s="75"/>
      <c r="BU1808" s="75"/>
      <c r="BV1808" s="75"/>
      <c r="BW1808" s="75"/>
      <c r="BX1808" s="219"/>
      <c r="BY1808" s="220"/>
      <c r="BZ1808" s="220"/>
      <c r="CA1808" s="235"/>
      <c r="CB1808" s="238"/>
      <c r="CC1808" s="238"/>
      <c r="CD1808" s="238"/>
      <c r="CE1808" s="266"/>
      <c r="CF1808" s="49"/>
    </row>
    <row r="1809" spans="1:84" s="62" customFormat="1">
      <c r="A1809" s="49"/>
      <c r="B1809" s="2"/>
      <c r="C1809" s="2"/>
      <c r="D1809" s="49"/>
      <c r="E1809" s="49"/>
      <c r="F1809" s="93"/>
      <c r="G1809" s="85"/>
      <c r="H1809" s="49"/>
      <c r="I1809" s="49"/>
      <c r="J1809" s="2"/>
      <c r="K1809" s="49"/>
      <c r="L1809" s="2"/>
      <c r="M1809" s="72"/>
      <c r="N1809" s="72"/>
      <c r="O1809" s="241"/>
      <c r="P1809" s="54"/>
      <c r="Q1809" s="55"/>
      <c r="R1809" s="55"/>
      <c r="S1809" s="55"/>
      <c r="T1809" s="56"/>
      <c r="U1809" s="57"/>
      <c r="V1809" s="57"/>
      <c r="W1809" s="57"/>
      <c r="X1809" s="58"/>
      <c r="Y1809" s="59"/>
      <c r="Z1809" s="59"/>
      <c r="AA1809" s="59"/>
      <c r="AB1809" s="77"/>
      <c r="AC1809" s="60"/>
      <c r="AD1809" s="60"/>
      <c r="AE1809" s="60"/>
      <c r="AF1809" s="61"/>
      <c r="AG1809" s="61"/>
      <c r="AH1809" s="61"/>
      <c r="AI1809" s="61"/>
      <c r="AJ1809" s="200"/>
      <c r="AK1809" s="201"/>
      <c r="AL1809" s="201"/>
      <c r="AM1809" s="201"/>
      <c r="AO1809" s="63"/>
      <c r="AP1809" s="63"/>
      <c r="AQ1809" s="63"/>
      <c r="AR1809" s="77"/>
      <c r="AS1809" s="60"/>
      <c r="AT1809" s="60"/>
      <c r="AU1809" s="60"/>
      <c r="AV1809" s="78"/>
      <c r="AW1809" s="79"/>
      <c r="AX1809" s="79"/>
      <c r="AY1809" s="79"/>
      <c r="AZ1809" s="64"/>
      <c r="BA1809" s="65"/>
      <c r="BB1809" s="65"/>
      <c r="BC1809" s="65"/>
      <c r="BD1809" s="66"/>
      <c r="BE1809" s="67"/>
      <c r="BF1809" s="67"/>
      <c r="BG1809" s="67"/>
      <c r="BH1809" s="73"/>
      <c r="BI1809" s="74"/>
      <c r="BJ1809" s="74"/>
      <c r="BK1809" s="74"/>
      <c r="BL1809" s="68"/>
      <c r="BM1809" s="68"/>
      <c r="BN1809" s="68"/>
      <c r="BO1809" s="68"/>
      <c r="BP1809" s="69"/>
      <c r="BQ1809" s="69"/>
      <c r="BR1809" s="69"/>
      <c r="BS1809" s="69"/>
      <c r="BT1809" s="75"/>
      <c r="BU1809" s="75"/>
      <c r="BV1809" s="75"/>
      <c r="BW1809" s="75"/>
      <c r="BX1809" s="219"/>
      <c r="BY1809" s="220"/>
      <c r="BZ1809" s="220"/>
      <c r="CA1809" s="235"/>
      <c r="CB1809" s="238"/>
      <c r="CC1809" s="238"/>
      <c r="CD1809" s="238"/>
      <c r="CE1809" s="266"/>
      <c r="CF1809" s="49"/>
    </row>
    <row r="1810" spans="1:84" s="62" customFormat="1">
      <c r="A1810" s="49"/>
      <c r="B1810" s="2"/>
      <c r="C1810" s="2"/>
      <c r="D1810" s="49"/>
      <c r="E1810" s="49"/>
      <c r="F1810" s="93"/>
      <c r="G1810" s="85"/>
      <c r="H1810" s="49"/>
      <c r="I1810" s="49"/>
      <c r="J1810" s="2"/>
      <c r="K1810" s="49"/>
      <c r="L1810" s="2"/>
      <c r="M1810" s="72"/>
      <c r="N1810" s="72"/>
      <c r="O1810" s="241"/>
      <c r="P1810" s="54"/>
      <c r="Q1810" s="55"/>
      <c r="R1810" s="55"/>
      <c r="S1810" s="55"/>
      <c r="T1810" s="56"/>
      <c r="U1810" s="57"/>
      <c r="V1810" s="57"/>
      <c r="W1810" s="57"/>
      <c r="X1810" s="58"/>
      <c r="Y1810" s="59"/>
      <c r="Z1810" s="59"/>
      <c r="AA1810" s="59"/>
      <c r="AB1810" s="77"/>
      <c r="AC1810" s="60"/>
      <c r="AD1810" s="60"/>
      <c r="AE1810" s="60"/>
      <c r="AF1810" s="61"/>
      <c r="AG1810" s="61"/>
      <c r="AH1810" s="61"/>
      <c r="AI1810" s="61"/>
      <c r="AJ1810" s="200"/>
      <c r="AK1810" s="201"/>
      <c r="AL1810" s="201"/>
      <c r="AM1810" s="201"/>
      <c r="AO1810" s="63"/>
      <c r="AP1810" s="63"/>
      <c r="AQ1810" s="63"/>
      <c r="AR1810" s="77"/>
      <c r="AS1810" s="60"/>
      <c r="AT1810" s="60"/>
      <c r="AU1810" s="60"/>
      <c r="AV1810" s="78"/>
      <c r="AW1810" s="79"/>
      <c r="AX1810" s="79"/>
      <c r="AY1810" s="79"/>
      <c r="AZ1810" s="64"/>
      <c r="BA1810" s="65"/>
      <c r="BB1810" s="65"/>
      <c r="BC1810" s="65"/>
      <c r="BD1810" s="66"/>
      <c r="BE1810" s="67"/>
      <c r="BF1810" s="67"/>
      <c r="BG1810" s="67"/>
      <c r="BH1810" s="73"/>
      <c r="BI1810" s="74"/>
      <c r="BJ1810" s="74"/>
      <c r="BK1810" s="74"/>
      <c r="BL1810" s="68"/>
      <c r="BM1810" s="68"/>
      <c r="BN1810" s="68"/>
      <c r="BO1810" s="68"/>
      <c r="BP1810" s="69"/>
      <c r="BQ1810" s="69"/>
      <c r="BR1810" s="69"/>
      <c r="BS1810" s="69"/>
      <c r="BT1810" s="75"/>
      <c r="BU1810" s="75"/>
      <c r="BV1810" s="75"/>
      <c r="BW1810" s="75"/>
      <c r="BX1810" s="219"/>
      <c r="BY1810" s="220"/>
      <c r="BZ1810" s="220"/>
      <c r="CA1810" s="235"/>
      <c r="CB1810" s="238"/>
      <c r="CC1810" s="238"/>
      <c r="CD1810" s="238"/>
      <c r="CE1810" s="266"/>
      <c r="CF1810" s="49"/>
    </row>
    <row r="1811" spans="1:84" s="62" customFormat="1">
      <c r="A1811" s="49"/>
      <c r="B1811" s="2"/>
      <c r="C1811" s="2"/>
      <c r="D1811" s="49"/>
      <c r="E1811" s="49"/>
      <c r="F1811" s="93"/>
      <c r="G1811" s="85"/>
      <c r="H1811" s="49"/>
      <c r="I1811" s="49"/>
      <c r="J1811" s="2"/>
      <c r="K1811" s="49"/>
      <c r="L1811" s="2"/>
      <c r="M1811" s="72"/>
      <c r="N1811" s="72"/>
      <c r="O1811" s="241"/>
      <c r="P1811" s="54"/>
      <c r="Q1811" s="55"/>
      <c r="R1811" s="55"/>
      <c r="S1811" s="55"/>
      <c r="T1811" s="56"/>
      <c r="U1811" s="57"/>
      <c r="V1811" s="57"/>
      <c r="W1811" s="57"/>
      <c r="X1811" s="58"/>
      <c r="Y1811" s="59"/>
      <c r="Z1811" s="59"/>
      <c r="AA1811" s="59"/>
      <c r="AB1811" s="77"/>
      <c r="AC1811" s="60"/>
      <c r="AD1811" s="60"/>
      <c r="AE1811" s="60"/>
      <c r="AF1811" s="61"/>
      <c r="AG1811" s="61"/>
      <c r="AH1811" s="61"/>
      <c r="AI1811" s="61"/>
      <c r="AJ1811" s="200"/>
      <c r="AK1811" s="201"/>
      <c r="AL1811" s="201"/>
      <c r="AM1811" s="201"/>
      <c r="AO1811" s="63"/>
      <c r="AP1811" s="63"/>
      <c r="AQ1811" s="63"/>
      <c r="AR1811" s="77"/>
      <c r="AS1811" s="60"/>
      <c r="AT1811" s="60"/>
      <c r="AU1811" s="60"/>
      <c r="AV1811" s="78"/>
      <c r="AW1811" s="79"/>
      <c r="AX1811" s="79"/>
      <c r="AY1811" s="79"/>
      <c r="AZ1811" s="64"/>
      <c r="BA1811" s="65"/>
      <c r="BB1811" s="65"/>
      <c r="BC1811" s="65"/>
      <c r="BD1811" s="66"/>
      <c r="BE1811" s="67"/>
      <c r="BF1811" s="67"/>
      <c r="BG1811" s="67"/>
      <c r="BH1811" s="73"/>
      <c r="BI1811" s="74"/>
      <c r="BJ1811" s="74"/>
      <c r="BK1811" s="74"/>
      <c r="BL1811" s="68"/>
      <c r="BM1811" s="68"/>
      <c r="BN1811" s="68"/>
      <c r="BO1811" s="68"/>
      <c r="BP1811" s="69"/>
      <c r="BQ1811" s="69"/>
      <c r="BR1811" s="69"/>
      <c r="BS1811" s="69"/>
      <c r="BT1811" s="75"/>
      <c r="BU1811" s="75"/>
      <c r="BV1811" s="75"/>
      <c r="BW1811" s="75"/>
      <c r="BX1811" s="219"/>
      <c r="BY1811" s="220"/>
      <c r="BZ1811" s="220"/>
      <c r="CA1811" s="235"/>
      <c r="CB1811" s="238"/>
      <c r="CC1811" s="238"/>
      <c r="CD1811" s="238"/>
      <c r="CE1811" s="266"/>
      <c r="CF1811" s="49"/>
    </row>
    <row r="1812" spans="1:84" s="62" customFormat="1">
      <c r="A1812" s="49"/>
      <c r="B1812" s="2"/>
      <c r="C1812" s="2"/>
      <c r="D1812" s="49"/>
      <c r="E1812" s="49"/>
      <c r="F1812" s="93"/>
      <c r="G1812" s="85"/>
      <c r="H1812" s="49"/>
      <c r="I1812" s="49"/>
      <c r="J1812" s="2"/>
      <c r="K1812" s="49"/>
      <c r="L1812" s="2"/>
      <c r="M1812" s="72"/>
      <c r="N1812" s="72"/>
      <c r="O1812" s="241"/>
      <c r="P1812" s="54"/>
      <c r="Q1812" s="55"/>
      <c r="R1812" s="55"/>
      <c r="S1812" s="55"/>
      <c r="T1812" s="56"/>
      <c r="U1812" s="57"/>
      <c r="V1812" s="57"/>
      <c r="W1812" s="57"/>
      <c r="X1812" s="58"/>
      <c r="Y1812" s="59"/>
      <c r="Z1812" s="59"/>
      <c r="AA1812" s="59"/>
      <c r="AB1812" s="77"/>
      <c r="AC1812" s="60"/>
      <c r="AD1812" s="60"/>
      <c r="AE1812" s="60"/>
      <c r="AF1812" s="61"/>
      <c r="AG1812" s="61"/>
      <c r="AH1812" s="61"/>
      <c r="AI1812" s="61"/>
      <c r="AJ1812" s="200"/>
      <c r="AK1812" s="201"/>
      <c r="AL1812" s="201"/>
      <c r="AM1812" s="201"/>
      <c r="AO1812" s="63"/>
      <c r="AP1812" s="63"/>
      <c r="AQ1812" s="63"/>
      <c r="AR1812" s="77"/>
      <c r="AS1812" s="60"/>
      <c r="AT1812" s="60"/>
      <c r="AU1812" s="60"/>
      <c r="AV1812" s="78"/>
      <c r="AW1812" s="79"/>
      <c r="AX1812" s="79"/>
      <c r="AY1812" s="79"/>
      <c r="AZ1812" s="64"/>
      <c r="BA1812" s="65"/>
      <c r="BB1812" s="65"/>
      <c r="BC1812" s="65"/>
      <c r="BD1812" s="66"/>
      <c r="BE1812" s="67"/>
      <c r="BF1812" s="67"/>
      <c r="BG1812" s="67"/>
      <c r="BH1812" s="73"/>
      <c r="BI1812" s="74"/>
      <c r="BJ1812" s="74"/>
      <c r="BK1812" s="74"/>
      <c r="BL1812" s="68"/>
      <c r="BM1812" s="68"/>
      <c r="BN1812" s="68"/>
      <c r="BO1812" s="68"/>
      <c r="BP1812" s="69"/>
      <c r="BQ1812" s="69"/>
      <c r="BR1812" s="69"/>
      <c r="BS1812" s="69"/>
      <c r="BT1812" s="75"/>
      <c r="BU1812" s="75"/>
      <c r="BV1812" s="75"/>
      <c r="BW1812" s="75"/>
      <c r="BX1812" s="219"/>
      <c r="BY1812" s="220"/>
      <c r="BZ1812" s="220"/>
      <c r="CA1812" s="235"/>
      <c r="CB1812" s="238"/>
      <c r="CC1812" s="238"/>
      <c r="CD1812" s="238"/>
      <c r="CE1812" s="266"/>
      <c r="CF1812" s="49"/>
    </row>
    <row r="1813" spans="1:84" s="62" customFormat="1">
      <c r="A1813" s="49"/>
      <c r="B1813" s="2"/>
      <c r="C1813" s="2"/>
      <c r="D1813" s="49"/>
      <c r="E1813" s="49"/>
      <c r="F1813" s="93"/>
      <c r="G1813" s="85"/>
      <c r="H1813" s="49"/>
      <c r="I1813" s="49"/>
      <c r="J1813" s="2"/>
      <c r="K1813" s="49"/>
      <c r="L1813" s="2"/>
      <c r="M1813" s="72"/>
      <c r="N1813" s="72"/>
      <c r="O1813" s="241"/>
      <c r="P1813" s="54"/>
      <c r="Q1813" s="55"/>
      <c r="R1813" s="55"/>
      <c r="S1813" s="55"/>
      <c r="T1813" s="56"/>
      <c r="U1813" s="57"/>
      <c r="V1813" s="57"/>
      <c r="W1813" s="57"/>
      <c r="X1813" s="58"/>
      <c r="Y1813" s="59"/>
      <c r="Z1813" s="59"/>
      <c r="AA1813" s="59"/>
      <c r="AB1813" s="77"/>
      <c r="AC1813" s="60"/>
      <c r="AD1813" s="60"/>
      <c r="AE1813" s="60"/>
      <c r="AF1813" s="61"/>
      <c r="AG1813" s="61"/>
      <c r="AH1813" s="61"/>
      <c r="AI1813" s="61"/>
      <c r="AJ1813" s="200"/>
      <c r="AK1813" s="201"/>
      <c r="AL1813" s="201"/>
      <c r="AM1813" s="201"/>
      <c r="AO1813" s="63"/>
      <c r="AP1813" s="63"/>
      <c r="AQ1813" s="63"/>
      <c r="AR1813" s="77"/>
      <c r="AS1813" s="60"/>
      <c r="AT1813" s="60"/>
      <c r="AU1813" s="60"/>
      <c r="AV1813" s="78"/>
      <c r="AW1813" s="79"/>
      <c r="AX1813" s="79"/>
      <c r="AY1813" s="79"/>
      <c r="AZ1813" s="64"/>
      <c r="BA1813" s="65"/>
      <c r="BB1813" s="65"/>
      <c r="BC1813" s="65"/>
      <c r="BD1813" s="66"/>
      <c r="BE1813" s="67"/>
      <c r="BF1813" s="67"/>
      <c r="BG1813" s="67"/>
      <c r="BH1813" s="73"/>
      <c r="BI1813" s="74"/>
      <c r="BJ1813" s="74"/>
      <c r="BK1813" s="74"/>
      <c r="BL1813" s="68"/>
      <c r="BM1813" s="68"/>
      <c r="BN1813" s="68"/>
      <c r="BO1813" s="68"/>
      <c r="BP1813" s="69"/>
      <c r="BQ1813" s="69"/>
      <c r="BR1813" s="69"/>
      <c r="BS1813" s="69"/>
      <c r="BT1813" s="75"/>
      <c r="BU1813" s="75"/>
      <c r="BV1813" s="75"/>
      <c r="BW1813" s="75"/>
      <c r="BX1813" s="219"/>
      <c r="BY1813" s="220"/>
      <c r="BZ1813" s="220"/>
      <c r="CA1813" s="235"/>
      <c r="CB1813" s="238"/>
      <c r="CC1813" s="238"/>
      <c r="CD1813" s="238"/>
      <c r="CE1813" s="266"/>
      <c r="CF1813" s="49"/>
    </row>
    <row r="1814" spans="1:84" s="62" customFormat="1">
      <c r="A1814" s="49"/>
      <c r="B1814" s="2"/>
      <c r="C1814" s="2"/>
      <c r="D1814" s="49"/>
      <c r="E1814" s="49"/>
      <c r="F1814" s="93"/>
      <c r="G1814" s="85"/>
      <c r="H1814" s="49"/>
      <c r="I1814" s="49"/>
      <c r="J1814" s="2"/>
      <c r="K1814" s="49"/>
      <c r="L1814" s="2"/>
      <c r="M1814" s="72"/>
      <c r="N1814" s="72"/>
      <c r="O1814" s="241"/>
      <c r="P1814" s="54"/>
      <c r="Q1814" s="55"/>
      <c r="R1814" s="55"/>
      <c r="S1814" s="55"/>
      <c r="T1814" s="56"/>
      <c r="U1814" s="57"/>
      <c r="V1814" s="57"/>
      <c r="W1814" s="57"/>
      <c r="X1814" s="58"/>
      <c r="Y1814" s="59"/>
      <c r="Z1814" s="59"/>
      <c r="AA1814" s="59"/>
      <c r="AB1814" s="77"/>
      <c r="AC1814" s="60"/>
      <c r="AD1814" s="60"/>
      <c r="AE1814" s="60"/>
      <c r="AF1814" s="61"/>
      <c r="AG1814" s="61"/>
      <c r="AH1814" s="61"/>
      <c r="AI1814" s="61"/>
      <c r="AJ1814" s="200"/>
      <c r="AK1814" s="201"/>
      <c r="AL1814" s="201"/>
      <c r="AM1814" s="201"/>
      <c r="AO1814" s="63"/>
      <c r="AP1814" s="63"/>
      <c r="AQ1814" s="63"/>
      <c r="AR1814" s="77"/>
      <c r="AS1814" s="60"/>
      <c r="AT1814" s="60"/>
      <c r="AU1814" s="60"/>
      <c r="AV1814" s="78"/>
      <c r="AW1814" s="79"/>
      <c r="AX1814" s="79"/>
      <c r="AY1814" s="79"/>
      <c r="AZ1814" s="64"/>
      <c r="BA1814" s="65"/>
      <c r="BB1814" s="65"/>
      <c r="BC1814" s="65"/>
      <c r="BD1814" s="66"/>
      <c r="BE1814" s="67"/>
      <c r="BF1814" s="67"/>
      <c r="BG1814" s="67"/>
      <c r="BH1814" s="73"/>
      <c r="BI1814" s="74"/>
      <c r="BJ1814" s="74"/>
      <c r="BK1814" s="74"/>
      <c r="BL1814" s="68"/>
      <c r="BM1814" s="68"/>
      <c r="BN1814" s="68"/>
      <c r="BO1814" s="68"/>
      <c r="BP1814" s="69"/>
      <c r="BQ1814" s="69"/>
      <c r="BR1814" s="69"/>
      <c r="BS1814" s="69"/>
      <c r="BT1814" s="75"/>
      <c r="BU1814" s="75"/>
      <c r="BV1814" s="75"/>
      <c r="BW1814" s="75"/>
      <c r="BX1814" s="219"/>
      <c r="BY1814" s="220"/>
      <c r="BZ1814" s="220"/>
      <c r="CA1814" s="235"/>
      <c r="CB1814" s="238"/>
      <c r="CC1814" s="238"/>
      <c r="CD1814" s="238"/>
      <c r="CE1814" s="266"/>
      <c r="CF1814" s="49"/>
    </row>
    <row r="1815" spans="1:84" s="62" customFormat="1">
      <c r="A1815" s="49"/>
      <c r="B1815" s="2"/>
      <c r="C1815" s="2"/>
      <c r="D1815" s="49"/>
      <c r="E1815" s="49"/>
      <c r="F1815" s="93"/>
      <c r="G1815" s="85"/>
      <c r="H1815" s="49"/>
      <c r="I1815" s="49"/>
      <c r="J1815" s="2"/>
      <c r="K1815" s="49"/>
      <c r="L1815" s="2"/>
      <c r="M1815" s="72"/>
      <c r="N1815" s="72"/>
      <c r="O1815" s="241"/>
      <c r="P1815" s="54"/>
      <c r="Q1815" s="55"/>
      <c r="R1815" s="55"/>
      <c r="S1815" s="55"/>
      <c r="T1815" s="56"/>
      <c r="U1815" s="57"/>
      <c r="V1815" s="57"/>
      <c r="W1815" s="57"/>
      <c r="X1815" s="58"/>
      <c r="Y1815" s="59"/>
      <c r="Z1815" s="59"/>
      <c r="AA1815" s="59"/>
      <c r="AB1815" s="77"/>
      <c r="AC1815" s="60"/>
      <c r="AD1815" s="60"/>
      <c r="AE1815" s="60"/>
      <c r="AF1815" s="61"/>
      <c r="AG1815" s="61"/>
      <c r="AH1815" s="61"/>
      <c r="AI1815" s="61"/>
      <c r="AJ1815" s="200"/>
      <c r="AK1815" s="201"/>
      <c r="AL1815" s="201"/>
      <c r="AM1815" s="201"/>
      <c r="AO1815" s="63"/>
      <c r="AP1815" s="63"/>
      <c r="AQ1815" s="63"/>
      <c r="AR1815" s="77"/>
      <c r="AS1815" s="60"/>
      <c r="AT1815" s="60"/>
      <c r="AU1815" s="60"/>
      <c r="AV1815" s="78"/>
      <c r="AW1815" s="79"/>
      <c r="AX1815" s="79"/>
      <c r="AY1815" s="79"/>
      <c r="AZ1815" s="64"/>
      <c r="BA1815" s="65"/>
      <c r="BB1815" s="65"/>
      <c r="BC1815" s="65"/>
      <c r="BD1815" s="66"/>
      <c r="BE1815" s="67"/>
      <c r="BF1815" s="67"/>
      <c r="BG1815" s="67"/>
      <c r="BH1815" s="73"/>
      <c r="BI1815" s="74"/>
      <c r="BJ1815" s="74"/>
      <c r="BK1815" s="74"/>
      <c r="BL1815" s="68"/>
      <c r="BM1815" s="68"/>
      <c r="BN1815" s="68"/>
      <c r="BO1815" s="68"/>
      <c r="BP1815" s="69"/>
      <c r="BQ1815" s="69"/>
      <c r="BR1815" s="69"/>
      <c r="BS1815" s="69"/>
      <c r="BT1815" s="75"/>
      <c r="BU1815" s="75"/>
      <c r="BV1815" s="75"/>
      <c r="BW1815" s="75"/>
      <c r="BX1815" s="219"/>
      <c r="BY1815" s="220"/>
      <c r="BZ1815" s="220"/>
      <c r="CA1815" s="235"/>
      <c r="CB1815" s="238"/>
      <c r="CC1815" s="238"/>
      <c r="CD1815" s="238"/>
      <c r="CE1815" s="266"/>
      <c r="CF1815" s="49"/>
    </row>
    <row r="1816" spans="1:84" s="62" customFormat="1">
      <c r="A1816" s="49"/>
      <c r="B1816" s="2"/>
      <c r="C1816" s="2"/>
      <c r="D1816" s="49"/>
      <c r="E1816" s="49"/>
      <c r="F1816" s="93"/>
      <c r="G1816" s="85"/>
      <c r="H1816" s="49"/>
      <c r="I1816" s="49"/>
      <c r="J1816" s="2"/>
      <c r="K1816" s="49"/>
      <c r="L1816" s="2"/>
      <c r="M1816" s="72"/>
      <c r="N1816" s="72"/>
      <c r="O1816" s="241"/>
      <c r="P1816" s="54"/>
      <c r="Q1816" s="55"/>
      <c r="R1816" s="55"/>
      <c r="S1816" s="55"/>
      <c r="T1816" s="56"/>
      <c r="U1816" s="57"/>
      <c r="V1816" s="57"/>
      <c r="W1816" s="57"/>
      <c r="X1816" s="58"/>
      <c r="Y1816" s="59"/>
      <c r="Z1816" s="59"/>
      <c r="AA1816" s="59"/>
      <c r="AB1816" s="77"/>
      <c r="AC1816" s="60"/>
      <c r="AD1816" s="60"/>
      <c r="AE1816" s="60"/>
      <c r="AF1816" s="61"/>
      <c r="AG1816" s="61"/>
      <c r="AH1816" s="61"/>
      <c r="AI1816" s="61"/>
      <c r="AJ1816" s="200"/>
      <c r="AK1816" s="201"/>
      <c r="AL1816" s="201"/>
      <c r="AM1816" s="201"/>
      <c r="AO1816" s="63"/>
      <c r="AP1816" s="63"/>
      <c r="AQ1816" s="63"/>
      <c r="AR1816" s="77"/>
      <c r="AS1816" s="60"/>
      <c r="AT1816" s="60"/>
      <c r="AU1816" s="60"/>
      <c r="AV1816" s="78"/>
      <c r="AW1816" s="79"/>
      <c r="AX1816" s="79"/>
      <c r="AY1816" s="79"/>
      <c r="AZ1816" s="64"/>
      <c r="BA1816" s="65"/>
      <c r="BB1816" s="65"/>
      <c r="BC1816" s="65"/>
      <c r="BD1816" s="66"/>
      <c r="BE1816" s="67"/>
      <c r="BF1816" s="67"/>
      <c r="BG1816" s="67"/>
      <c r="BH1816" s="73"/>
      <c r="BI1816" s="74"/>
      <c r="BJ1816" s="74"/>
      <c r="BK1816" s="74"/>
      <c r="BL1816" s="68"/>
      <c r="BM1816" s="68"/>
      <c r="BN1816" s="68"/>
      <c r="BO1816" s="68"/>
      <c r="BP1816" s="69"/>
      <c r="BQ1816" s="69"/>
      <c r="BR1816" s="69"/>
      <c r="BS1816" s="69"/>
      <c r="BT1816" s="75"/>
      <c r="BU1816" s="75"/>
      <c r="BV1816" s="75"/>
      <c r="BW1816" s="75"/>
      <c r="BX1816" s="219"/>
      <c r="BY1816" s="220"/>
      <c r="BZ1816" s="220"/>
      <c r="CA1816" s="235"/>
      <c r="CB1816" s="238"/>
      <c r="CC1816" s="238"/>
      <c r="CD1816" s="238"/>
      <c r="CE1816" s="266"/>
      <c r="CF1816" s="49"/>
    </row>
    <row r="1817" spans="1:84" s="62" customFormat="1">
      <c r="A1817" s="49"/>
      <c r="B1817" s="2"/>
      <c r="C1817" s="2"/>
      <c r="D1817" s="49"/>
      <c r="E1817" s="49"/>
      <c r="F1817" s="93"/>
      <c r="G1817" s="85"/>
      <c r="H1817" s="49"/>
      <c r="I1817" s="49"/>
      <c r="J1817" s="2"/>
      <c r="K1817" s="49"/>
      <c r="L1817" s="2"/>
      <c r="M1817" s="72"/>
      <c r="N1817" s="72"/>
      <c r="O1817" s="241"/>
      <c r="P1817" s="54"/>
      <c r="Q1817" s="55"/>
      <c r="R1817" s="55"/>
      <c r="S1817" s="55"/>
      <c r="T1817" s="56"/>
      <c r="U1817" s="57"/>
      <c r="V1817" s="57"/>
      <c r="W1817" s="57"/>
      <c r="X1817" s="58"/>
      <c r="Y1817" s="59"/>
      <c r="Z1817" s="59"/>
      <c r="AA1817" s="59"/>
      <c r="AB1817" s="77"/>
      <c r="AC1817" s="60"/>
      <c r="AD1817" s="60"/>
      <c r="AE1817" s="60"/>
      <c r="AF1817" s="61"/>
      <c r="AG1817" s="61"/>
      <c r="AH1817" s="61"/>
      <c r="AI1817" s="61"/>
      <c r="AJ1817" s="200"/>
      <c r="AK1817" s="201"/>
      <c r="AL1817" s="201"/>
      <c r="AM1817" s="201"/>
      <c r="AO1817" s="63"/>
      <c r="AP1817" s="63"/>
      <c r="AQ1817" s="63"/>
      <c r="AR1817" s="77"/>
      <c r="AS1817" s="60"/>
      <c r="AT1817" s="60"/>
      <c r="AU1817" s="60"/>
      <c r="AV1817" s="78"/>
      <c r="AW1817" s="79"/>
      <c r="AX1817" s="79"/>
      <c r="AY1817" s="79"/>
      <c r="AZ1817" s="64"/>
      <c r="BA1817" s="65"/>
      <c r="BB1817" s="65"/>
      <c r="BC1817" s="65"/>
      <c r="BD1817" s="66"/>
      <c r="BE1817" s="67"/>
      <c r="BF1817" s="67"/>
      <c r="BG1817" s="67"/>
      <c r="BH1817" s="73"/>
      <c r="BI1817" s="74"/>
      <c r="BJ1817" s="74"/>
      <c r="BK1817" s="74"/>
      <c r="BL1817" s="68"/>
      <c r="BM1817" s="68"/>
      <c r="BN1817" s="68"/>
      <c r="BO1817" s="68"/>
      <c r="BP1817" s="69"/>
      <c r="BQ1817" s="69"/>
      <c r="BR1817" s="69"/>
      <c r="BS1817" s="69"/>
      <c r="BT1817" s="75"/>
      <c r="BU1817" s="75"/>
      <c r="BV1817" s="75"/>
      <c r="BW1817" s="75"/>
      <c r="BX1817" s="219"/>
      <c r="BY1817" s="220"/>
      <c r="BZ1817" s="220"/>
      <c r="CA1817" s="235"/>
      <c r="CB1817" s="238"/>
      <c r="CC1817" s="238"/>
      <c r="CD1817" s="238"/>
      <c r="CE1817" s="266"/>
      <c r="CF1817" s="49"/>
    </row>
    <row r="1818" spans="1:84" s="62" customFormat="1">
      <c r="A1818" s="49"/>
      <c r="B1818" s="2"/>
      <c r="C1818" s="2"/>
      <c r="D1818" s="49"/>
      <c r="E1818" s="49"/>
      <c r="F1818" s="93"/>
      <c r="G1818" s="85"/>
      <c r="H1818" s="49"/>
      <c r="I1818" s="49"/>
      <c r="J1818" s="2"/>
      <c r="K1818" s="49"/>
      <c r="L1818" s="2"/>
      <c r="M1818" s="72"/>
      <c r="N1818" s="72"/>
      <c r="O1818" s="241"/>
      <c r="P1818" s="54"/>
      <c r="Q1818" s="55"/>
      <c r="R1818" s="55"/>
      <c r="S1818" s="55"/>
      <c r="T1818" s="56"/>
      <c r="U1818" s="57"/>
      <c r="V1818" s="57"/>
      <c r="W1818" s="57"/>
      <c r="X1818" s="58"/>
      <c r="Y1818" s="59"/>
      <c r="Z1818" s="59"/>
      <c r="AA1818" s="59"/>
      <c r="AB1818" s="77"/>
      <c r="AC1818" s="60"/>
      <c r="AD1818" s="60"/>
      <c r="AE1818" s="60"/>
      <c r="AF1818" s="61"/>
      <c r="AG1818" s="61"/>
      <c r="AH1818" s="61"/>
      <c r="AI1818" s="61"/>
      <c r="AJ1818" s="200"/>
      <c r="AK1818" s="201"/>
      <c r="AL1818" s="201"/>
      <c r="AM1818" s="201"/>
      <c r="AO1818" s="63"/>
      <c r="AP1818" s="63"/>
      <c r="AQ1818" s="63"/>
      <c r="AR1818" s="77"/>
      <c r="AS1818" s="60"/>
      <c r="AT1818" s="60"/>
      <c r="AU1818" s="60"/>
      <c r="AV1818" s="78"/>
      <c r="AW1818" s="79"/>
      <c r="AX1818" s="79"/>
      <c r="AY1818" s="79"/>
      <c r="AZ1818" s="64"/>
      <c r="BA1818" s="65"/>
      <c r="BB1818" s="65"/>
      <c r="BC1818" s="65"/>
      <c r="BD1818" s="66"/>
      <c r="BE1818" s="67"/>
      <c r="BF1818" s="67"/>
      <c r="BG1818" s="67"/>
      <c r="BH1818" s="73"/>
      <c r="BI1818" s="74"/>
      <c r="BJ1818" s="74"/>
      <c r="BK1818" s="74"/>
      <c r="BL1818" s="68"/>
      <c r="BM1818" s="68"/>
      <c r="BN1818" s="68"/>
      <c r="BO1818" s="68"/>
      <c r="BP1818" s="69"/>
      <c r="BQ1818" s="69"/>
      <c r="BR1818" s="69"/>
      <c r="BS1818" s="69"/>
      <c r="BT1818" s="75"/>
      <c r="BU1818" s="75"/>
      <c r="BV1818" s="75"/>
      <c r="BW1818" s="75"/>
      <c r="BX1818" s="219"/>
      <c r="BY1818" s="220"/>
      <c r="BZ1818" s="220"/>
      <c r="CA1818" s="235"/>
      <c r="CB1818" s="238"/>
      <c r="CC1818" s="238"/>
      <c r="CD1818" s="238"/>
      <c r="CE1818" s="266"/>
      <c r="CF1818" s="49"/>
    </row>
    <row r="1819" spans="1:84" s="62" customFormat="1">
      <c r="A1819" s="49"/>
      <c r="B1819" s="2"/>
      <c r="C1819" s="2"/>
      <c r="D1819" s="49"/>
      <c r="E1819" s="49"/>
      <c r="F1819" s="93"/>
      <c r="G1819" s="85"/>
      <c r="H1819" s="49"/>
      <c r="I1819" s="49"/>
      <c r="J1819" s="2"/>
      <c r="K1819" s="49"/>
      <c r="L1819" s="2"/>
      <c r="M1819" s="72"/>
      <c r="N1819" s="72"/>
      <c r="O1819" s="241"/>
      <c r="P1819" s="54"/>
      <c r="Q1819" s="55"/>
      <c r="R1819" s="55"/>
      <c r="S1819" s="55"/>
      <c r="T1819" s="56"/>
      <c r="U1819" s="57"/>
      <c r="V1819" s="57"/>
      <c r="W1819" s="57"/>
      <c r="X1819" s="58"/>
      <c r="Y1819" s="59"/>
      <c r="Z1819" s="59"/>
      <c r="AA1819" s="59"/>
      <c r="AB1819" s="77"/>
      <c r="AC1819" s="60"/>
      <c r="AD1819" s="60"/>
      <c r="AE1819" s="60"/>
      <c r="AF1819" s="61"/>
      <c r="AG1819" s="61"/>
      <c r="AH1819" s="61"/>
      <c r="AI1819" s="61"/>
      <c r="AJ1819" s="200"/>
      <c r="AK1819" s="201"/>
      <c r="AL1819" s="201"/>
      <c r="AM1819" s="201"/>
      <c r="AO1819" s="63"/>
      <c r="AP1819" s="63"/>
      <c r="AQ1819" s="63"/>
      <c r="AR1819" s="77"/>
      <c r="AS1819" s="60"/>
      <c r="AT1819" s="60"/>
      <c r="AU1819" s="60"/>
      <c r="AV1819" s="78"/>
      <c r="AW1819" s="79"/>
      <c r="AX1819" s="79"/>
      <c r="AY1819" s="79"/>
      <c r="AZ1819" s="64"/>
      <c r="BA1819" s="65"/>
      <c r="BB1819" s="65"/>
      <c r="BC1819" s="65"/>
      <c r="BD1819" s="66"/>
      <c r="BE1819" s="67"/>
      <c r="BF1819" s="67"/>
      <c r="BG1819" s="67"/>
      <c r="BH1819" s="73"/>
      <c r="BI1819" s="74"/>
      <c r="BJ1819" s="74"/>
      <c r="BK1819" s="74"/>
      <c r="BL1819" s="68"/>
      <c r="BM1819" s="68"/>
      <c r="BN1819" s="68"/>
      <c r="BO1819" s="68"/>
      <c r="BP1819" s="69"/>
      <c r="BQ1819" s="69"/>
      <c r="BR1819" s="69"/>
      <c r="BS1819" s="69"/>
      <c r="BT1819" s="75"/>
      <c r="BU1819" s="75"/>
      <c r="BV1819" s="75"/>
      <c r="BW1819" s="75"/>
      <c r="BX1819" s="219"/>
      <c r="BY1819" s="220"/>
      <c r="BZ1819" s="220"/>
      <c r="CA1819" s="235"/>
      <c r="CB1819" s="238"/>
      <c r="CC1819" s="238"/>
      <c r="CD1819" s="238"/>
      <c r="CE1819" s="266"/>
      <c r="CF1819" s="49"/>
    </row>
    <row r="1820" spans="1:84" s="62" customFormat="1">
      <c r="A1820" s="49"/>
      <c r="B1820" s="2"/>
      <c r="C1820" s="2"/>
      <c r="D1820" s="49"/>
      <c r="E1820" s="49"/>
      <c r="F1820" s="93"/>
      <c r="G1820" s="85"/>
      <c r="H1820" s="49"/>
      <c r="I1820" s="49"/>
      <c r="J1820" s="2"/>
      <c r="K1820" s="49"/>
      <c r="L1820" s="2"/>
      <c r="M1820" s="72"/>
      <c r="N1820" s="72"/>
      <c r="O1820" s="241"/>
      <c r="P1820" s="54"/>
      <c r="Q1820" s="55"/>
      <c r="R1820" s="55"/>
      <c r="S1820" s="55"/>
      <c r="T1820" s="56"/>
      <c r="U1820" s="57"/>
      <c r="V1820" s="57"/>
      <c r="W1820" s="57"/>
      <c r="X1820" s="58"/>
      <c r="Y1820" s="59"/>
      <c r="Z1820" s="59"/>
      <c r="AA1820" s="59"/>
      <c r="AB1820" s="77"/>
      <c r="AC1820" s="60"/>
      <c r="AD1820" s="60"/>
      <c r="AE1820" s="60"/>
      <c r="AF1820" s="61"/>
      <c r="AG1820" s="61"/>
      <c r="AH1820" s="61"/>
      <c r="AI1820" s="61"/>
      <c r="AJ1820" s="200"/>
      <c r="AK1820" s="201"/>
      <c r="AL1820" s="201"/>
      <c r="AM1820" s="201"/>
      <c r="AO1820" s="63"/>
      <c r="AP1820" s="63"/>
      <c r="AQ1820" s="63"/>
      <c r="AR1820" s="77"/>
      <c r="AS1820" s="60"/>
      <c r="AT1820" s="60"/>
      <c r="AU1820" s="60"/>
      <c r="AV1820" s="78"/>
      <c r="AW1820" s="79"/>
      <c r="AX1820" s="79"/>
      <c r="AY1820" s="79"/>
      <c r="AZ1820" s="64"/>
      <c r="BA1820" s="65"/>
      <c r="BB1820" s="65"/>
      <c r="BC1820" s="65"/>
      <c r="BD1820" s="66"/>
      <c r="BE1820" s="67"/>
      <c r="BF1820" s="67"/>
      <c r="BG1820" s="67"/>
      <c r="BH1820" s="73"/>
      <c r="BI1820" s="74"/>
      <c r="BJ1820" s="74"/>
      <c r="BK1820" s="74"/>
      <c r="BL1820" s="68"/>
      <c r="BM1820" s="68"/>
      <c r="BN1820" s="68"/>
      <c r="BO1820" s="68"/>
      <c r="BP1820" s="69"/>
      <c r="BQ1820" s="69"/>
      <c r="BR1820" s="69"/>
      <c r="BS1820" s="69"/>
      <c r="BT1820" s="75"/>
      <c r="BU1820" s="75"/>
      <c r="BV1820" s="75"/>
      <c r="BW1820" s="75"/>
      <c r="BX1820" s="219"/>
      <c r="BY1820" s="220"/>
      <c r="BZ1820" s="220"/>
      <c r="CA1820" s="235"/>
      <c r="CB1820" s="238"/>
      <c r="CC1820" s="238"/>
      <c r="CD1820" s="238"/>
      <c r="CE1820" s="266"/>
      <c r="CF1820" s="49"/>
    </row>
    <row r="1821" spans="1:84" s="62" customFormat="1">
      <c r="A1821" s="49"/>
      <c r="B1821" s="2"/>
      <c r="C1821" s="2"/>
      <c r="D1821" s="49"/>
      <c r="E1821" s="49"/>
      <c r="F1821" s="93"/>
      <c r="G1821" s="85"/>
      <c r="H1821" s="49"/>
      <c r="I1821" s="49"/>
      <c r="J1821" s="2"/>
      <c r="K1821" s="49"/>
      <c r="L1821" s="2"/>
      <c r="M1821" s="72"/>
      <c r="N1821" s="72"/>
      <c r="O1821" s="241"/>
      <c r="P1821" s="54"/>
      <c r="Q1821" s="55"/>
      <c r="R1821" s="55"/>
      <c r="S1821" s="55"/>
      <c r="T1821" s="56"/>
      <c r="U1821" s="57"/>
      <c r="V1821" s="57"/>
      <c r="W1821" s="57"/>
      <c r="X1821" s="58"/>
      <c r="Y1821" s="59"/>
      <c r="Z1821" s="59"/>
      <c r="AA1821" s="59"/>
      <c r="AB1821" s="77"/>
      <c r="AC1821" s="60"/>
      <c r="AD1821" s="60"/>
      <c r="AE1821" s="60"/>
      <c r="AF1821" s="61"/>
      <c r="AG1821" s="61"/>
      <c r="AH1821" s="61"/>
      <c r="AI1821" s="61"/>
      <c r="AJ1821" s="200"/>
      <c r="AK1821" s="201"/>
      <c r="AL1821" s="201"/>
      <c r="AM1821" s="201"/>
      <c r="AO1821" s="63"/>
      <c r="AP1821" s="63"/>
      <c r="AQ1821" s="63"/>
      <c r="AR1821" s="77"/>
      <c r="AS1821" s="60"/>
      <c r="AT1821" s="60"/>
      <c r="AU1821" s="60"/>
      <c r="AV1821" s="78"/>
      <c r="AW1821" s="79"/>
      <c r="AX1821" s="79"/>
      <c r="AY1821" s="79"/>
      <c r="AZ1821" s="64"/>
      <c r="BA1821" s="65"/>
      <c r="BB1821" s="65"/>
      <c r="BC1821" s="65"/>
      <c r="BD1821" s="66"/>
      <c r="BE1821" s="67"/>
      <c r="BF1821" s="67"/>
      <c r="BG1821" s="67"/>
      <c r="BH1821" s="73"/>
      <c r="BI1821" s="74"/>
      <c r="BJ1821" s="74"/>
      <c r="BK1821" s="74"/>
      <c r="BL1821" s="68"/>
      <c r="BM1821" s="68"/>
      <c r="BN1821" s="68"/>
      <c r="BO1821" s="68"/>
      <c r="BP1821" s="69"/>
      <c r="BQ1821" s="69"/>
      <c r="BR1821" s="69"/>
      <c r="BS1821" s="69"/>
      <c r="BT1821" s="75"/>
      <c r="BU1821" s="75"/>
      <c r="BV1821" s="75"/>
      <c r="BW1821" s="75"/>
      <c r="BX1821" s="219"/>
      <c r="BY1821" s="220"/>
      <c r="BZ1821" s="220"/>
      <c r="CA1821" s="235"/>
      <c r="CB1821" s="238"/>
      <c r="CC1821" s="238"/>
      <c r="CD1821" s="238"/>
      <c r="CE1821" s="266"/>
      <c r="CF1821" s="49"/>
    </row>
    <row r="1822" spans="1:84" s="62" customFormat="1">
      <c r="A1822" s="49"/>
      <c r="B1822" s="2"/>
      <c r="C1822" s="2"/>
      <c r="D1822" s="49"/>
      <c r="E1822" s="49"/>
      <c r="F1822" s="93"/>
      <c r="G1822" s="85"/>
      <c r="H1822" s="49"/>
      <c r="I1822" s="49"/>
      <c r="J1822" s="2"/>
      <c r="K1822" s="49"/>
      <c r="L1822" s="2"/>
      <c r="M1822" s="72"/>
      <c r="N1822" s="72"/>
      <c r="O1822" s="241"/>
      <c r="P1822" s="54"/>
      <c r="Q1822" s="55"/>
      <c r="R1822" s="55"/>
      <c r="S1822" s="55"/>
      <c r="T1822" s="56"/>
      <c r="U1822" s="57"/>
      <c r="V1822" s="57"/>
      <c r="W1822" s="57"/>
      <c r="X1822" s="58"/>
      <c r="Y1822" s="59"/>
      <c r="Z1822" s="59"/>
      <c r="AA1822" s="59"/>
      <c r="AB1822" s="77"/>
      <c r="AC1822" s="60"/>
      <c r="AD1822" s="60"/>
      <c r="AE1822" s="60"/>
      <c r="AF1822" s="61"/>
      <c r="AG1822" s="61"/>
      <c r="AH1822" s="61"/>
      <c r="AI1822" s="61"/>
      <c r="AJ1822" s="200"/>
      <c r="AK1822" s="201"/>
      <c r="AL1822" s="201"/>
      <c r="AM1822" s="201"/>
      <c r="AO1822" s="63"/>
      <c r="AP1822" s="63"/>
      <c r="AQ1822" s="63"/>
      <c r="AR1822" s="77"/>
      <c r="AS1822" s="60"/>
      <c r="AT1822" s="60"/>
      <c r="AU1822" s="60"/>
      <c r="AV1822" s="78"/>
      <c r="AW1822" s="79"/>
      <c r="AX1822" s="79"/>
      <c r="AY1822" s="79"/>
      <c r="AZ1822" s="64"/>
      <c r="BA1822" s="65"/>
      <c r="BB1822" s="65"/>
      <c r="BC1822" s="65"/>
      <c r="BD1822" s="66"/>
      <c r="BE1822" s="67"/>
      <c r="BF1822" s="67"/>
      <c r="BG1822" s="67"/>
      <c r="BH1822" s="73"/>
      <c r="BI1822" s="74"/>
      <c r="BJ1822" s="74"/>
      <c r="BK1822" s="74"/>
      <c r="BL1822" s="68"/>
      <c r="BM1822" s="68"/>
      <c r="BN1822" s="68"/>
      <c r="BO1822" s="68"/>
      <c r="BP1822" s="69"/>
      <c r="BQ1822" s="69"/>
      <c r="BR1822" s="69"/>
      <c r="BS1822" s="69"/>
      <c r="BT1822" s="75"/>
      <c r="BU1822" s="75"/>
      <c r="BV1822" s="75"/>
      <c r="BW1822" s="75"/>
      <c r="BX1822" s="219"/>
      <c r="BY1822" s="220"/>
      <c r="BZ1822" s="220"/>
      <c r="CA1822" s="235"/>
      <c r="CB1822" s="238"/>
      <c r="CC1822" s="238"/>
      <c r="CD1822" s="238"/>
      <c r="CE1822" s="266"/>
      <c r="CF1822" s="49"/>
    </row>
    <row r="1823" spans="1:84" s="62" customFormat="1">
      <c r="A1823" s="49"/>
      <c r="B1823" s="2"/>
      <c r="C1823" s="2"/>
      <c r="D1823" s="49"/>
      <c r="E1823" s="49"/>
      <c r="F1823" s="93"/>
      <c r="G1823" s="85"/>
      <c r="H1823" s="49"/>
      <c r="I1823" s="49"/>
      <c r="J1823" s="2"/>
      <c r="K1823" s="49"/>
      <c r="L1823" s="2"/>
      <c r="M1823" s="72"/>
      <c r="N1823" s="72"/>
      <c r="O1823" s="241"/>
      <c r="P1823" s="54"/>
      <c r="Q1823" s="55"/>
      <c r="R1823" s="55"/>
      <c r="S1823" s="55"/>
      <c r="T1823" s="56"/>
      <c r="U1823" s="57"/>
      <c r="V1823" s="57"/>
      <c r="W1823" s="57"/>
      <c r="X1823" s="58"/>
      <c r="Y1823" s="59"/>
      <c r="Z1823" s="59"/>
      <c r="AA1823" s="59"/>
      <c r="AB1823" s="77"/>
      <c r="AC1823" s="60"/>
      <c r="AD1823" s="60"/>
      <c r="AE1823" s="60"/>
      <c r="AF1823" s="61"/>
      <c r="AG1823" s="61"/>
      <c r="AH1823" s="61"/>
      <c r="AI1823" s="61"/>
      <c r="AJ1823" s="200"/>
      <c r="AK1823" s="201"/>
      <c r="AL1823" s="201"/>
      <c r="AM1823" s="201"/>
      <c r="AO1823" s="63"/>
      <c r="AP1823" s="63"/>
      <c r="AQ1823" s="63"/>
      <c r="AR1823" s="77"/>
      <c r="AS1823" s="60"/>
      <c r="AT1823" s="60"/>
      <c r="AU1823" s="60"/>
      <c r="AV1823" s="78"/>
      <c r="AW1823" s="79"/>
      <c r="AX1823" s="79"/>
      <c r="AY1823" s="79"/>
      <c r="AZ1823" s="64"/>
      <c r="BA1823" s="65"/>
      <c r="BB1823" s="65"/>
      <c r="BC1823" s="65"/>
      <c r="BD1823" s="66"/>
      <c r="BE1823" s="67"/>
      <c r="BF1823" s="67"/>
      <c r="BG1823" s="67"/>
      <c r="BH1823" s="73"/>
      <c r="BI1823" s="74"/>
      <c r="BJ1823" s="74"/>
      <c r="BK1823" s="74"/>
      <c r="BL1823" s="68"/>
      <c r="BM1823" s="68"/>
      <c r="BN1823" s="68"/>
      <c r="BO1823" s="68"/>
      <c r="BP1823" s="69"/>
      <c r="BQ1823" s="69"/>
      <c r="BR1823" s="69"/>
      <c r="BS1823" s="69"/>
      <c r="BT1823" s="75"/>
      <c r="BU1823" s="75"/>
      <c r="BV1823" s="75"/>
      <c r="BW1823" s="75"/>
      <c r="BX1823" s="219"/>
      <c r="BY1823" s="220"/>
      <c r="BZ1823" s="220"/>
      <c r="CA1823" s="235"/>
      <c r="CB1823" s="238"/>
      <c r="CC1823" s="238"/>
      <c r="CD1823" s="238"/>
      <c r="CE1823" s="266"/>
      <c r="CF1823" s="49"/>
    </row>
    <row r="1824" spans="1:84" s="62" customFormat="1">
      <c r="A1824" s="49"/>
      <c r="B1824" s="2"/>
      <c r="C1824" s="2"/>
      <c r="D1824" s="49"/>
      <c r="E1824" s="49"/>
      <c r="F1824" s="93"/>
      <c r="G1824" s="85"/>
      <c r="H1824" s="49"/>
      <c r="I1824" s="49"/>
      <c r="J1824" s="2"/>
      <c r="K1824" s="49"/>
      <c r="L1824" s="2"/>
      <c r="M1824" s="72"/>
      <c r="N1824" s="72"/>
      <c r="O1824" s="241"/>
      <c r="P1824" s="54"/>
      <c r="Q1824" s="55"/>
      <c r="R1824" s="55"/>
      <c r="S1824" s="55"/>
      <c r="T1824" s="56"/>
      <c r="U1824" s="57"/>
      <c r="V1824" s="57"/>
      <c r="W1824" s="57"/>
      <c r="X1824" s="58"/>
      <c r="Y1824" s="59"/>
      <c r="Z1824" s="59"/>
      <c r="AA1824" s="59"/>
      <c r="AB1824" s="77"/>
      <c r="AC1824" s="60"/>
      <c r="AD1824" s="60"/>
      <c r="AE1824" s="60"/>
      <c r="AF1824" s="61"/>
      <c r="AG1824" s="61"/>
      <c r="AH1824" s="61"/>
      <c r="AI1824" s="61"/>
      <c r="AJ1824" s="200"/>
      <c r="AK1824" s="201"/>
      <c r="AL1824" s="201"/>
      <c r="AM1824" s="201"/>
      <c r="AO1824" s="63"/>
      <c r="AP1824" s="63"/>
      <c r="AQ1824" s="63"/>
      <c r="AR1824" s="77"/>
      <c r="AS1824" s="60"/>
      <c r="AT1824" s="60"/>
      <c r="AU1824" s="60"/>
      <c r="AV1824" s="78"/>
      <c r="AW1824" s="79"/>
      <c r="AX1824" s="79"/>
      <c r="AY1824" s="79"/>
      <c r="AZ1824" s="64"/>
      <c r="BA1824" s="65"/>
      <c r="BB1824" s="65"/>
      <c r="BC1824" s="65"/>
      <c r="BD1824" s="66"/>
      <c r="BE1824" s="67"/>
      <c r="BF1824" s="67"/>
      <c r="BG1824" s="67"/>
      <c r="BH1824" s="73"/>
      <c r="BI1824" s="74"/>
      <c r="BJ1824" s="74"/>
      <c r="BK1824" s="74"/>
      <c r="BL1824" s="68"/>
      <c r="BM1824" s="68"/>
      <c r="BN1824" s="68"/>
      <c r="BO1824" s="68"/>
      <c r="BP1824" s="69"/>
      <c r="BQ1824" s="69"/>
      <c r="BR1824" s="69"/>
      <c r="BS1824" s="69"/>
      <c r="BT1824" s="75"/>
      <c r="BU1824" s="75"/>
      <c r="BV1824" s="75"/>
      <c r="BW1824" s="75"/>
      <c r="BX1824" s="219"/>
      <c r="BY1824" s="220"/>
      <c r="BZ1824" s="220"/>
      <c r="CA1824" s="235"/>
      <c r="CB1824" s="238"/>
      <c r="CC1824" s="238"/>
      <c r="CD1824" s="238"/>
      <c r="CE1824" s="266"/>
      <c r="CF1824" s="49"/>
    </row>
    <row r="1825" spans="1:84" s="62" customFormat="1">
      <c r="A1825" s="49"/>
      <c r="B1825" s="2"/>
      <c r="C1825" s="2"/>
      <c r="D1825" s="49"/>
      <c r="E1825" s="49"/>
      <c r="F1825" s="93"/>
      <c r="G1825" s="85"/>
      <c r="H1825" s="49"/>
      <c r="I1825" s="49"/>
      <c r="J1825" s="2"/>
      <c r="K1825" s="49"/>
      <c r="L1825" s="2"/>
      <c r="M1825" s="72"/>
      <c r="N1825" s="72"/>
      <c r="O1825" s="241"/>
      <c r="P1825" s="54"/>
      <c r="Q1825" s="55"/>
      <c r="R1825" s="55"/>
      <c r="S1825" s="55"/>
      <c r="T1825" s="56"/>
      <c r="U1825" s="57"/>
      <c r="V1825" s="57"/>
      <c r="W1825" s="57"/>
      <c r="X1825" s="58"/>
      <c r="Y1825" s="59"/>
      <c r="Z1825" s="59"/>
      <c r="AA1825" s="59"/>
      <c r="AB1825" s="77"/>
      <c r="AC1825" s="60"/>
      <c r="AD1825" s="60"/>
      <c r="AE1825" s="60"/>
      <c r="AF1825" s="61"/>
      <c r="AG1825" s="61"/>
      <c r="AH1825" s="61"/>
      <c r="AI1825" s="61"/>
      <c r="AJ1825" s="200"/>
      <c r="AK1825" s="201"/>
      <c r="AL1825" s="201"/>
      <c r="AM1825" s="201"/>
      <c r="AO1825" s="63"/>
      <c r="AP1825" s="63"/>
      <c r="AQ1825" s="63"/>
      <c r="AR1825" s="77"/>
      <c r="AS1825" s="60"/>
      <c r="AT1825" s="60"/>
      <c r="AU1825" s="60"/>
      <c r="AV1825" s="78"/>
      <c r="AW1825" s="79"/>
      <c r="AX1825" s="79"/>
      <c r="AY1825" s="79"/>
      <c r="AZ1825" s="64"/>
      <c r="BA1825" s="65"/>
      <c r="BB1825" s="65"/>
      <c r="BC1825" s="65"/>
      <c r="BD1825" s="66"/>
      <c r="BE1825" s="67"/>
      <c r="BF1825" s="67"/>
      <c r="BG1825" s="67"/>
      <c r="BH1825" s="73"/>
      <c r="BI1825" s="74"/>
      <c r="BJ1825" s="74"/>
      <c r="BK1825" s="74"/>
      <c r="BL1825" s="68"/>
      <c r="BM1825" s="68"/>
      <c r="BN1825" s="68"/>
      <c r="BO1825" s="68"/>
      <c r="BP1825" s="69"/>
      <c r="BQ1825" s="69"/>
      <c r="BR1825" s="69"/>
      <c r="BS1825" s="69"/>
      <c r="BT1825" s="75"/>
      <c r="BU1825" s="75"/>
      <c r="BV1825" s="75"/>
      <c r="BW1825" s="75"/>
      <c r="BX1825" s="219"/>
      <c r="BY1825" s="220"/>
      <c r="BZ1825" s="220"/>
      <c r="CA1825" s="235"/>
      <c r="CB1825" s="238"/>
      <c r="CC1825" s="238"/>
      <c r="CD1825" s="238"/>
      <c r="CE1825" s="266"/>
      <c r="CF1825" s="49"/>
    </row>
    <row r="1826" spans="1:84" s="62" customFormat="1">
      <c r="A1826" s="49"/>
      <c r="B1826" s="2"/>
      <c r="C1826" s="2"/>
      <c r="D1826" s="49"/>
      <c r="E1826" s="49"/>
      <c r="F1826" s="93"/>
      <c r="G1826" s="85"/>
      <c r="H1826" s="49"/>
      <c r="I1826" s="49"/>
      <c r="J1826" s="2"/>
      <c r="K1826" s="49"/>
      <c r="L1826" s="2"/>
      <c r="M1826" s="72"/>
      <c r="N1826" s="72"/>
      <c r="O1826" s="241"/>
      <c r="P1826" s="54"/>
      <c r="Q1826" s="55"/>
      <c r="R1826" s="55"/>
      <c r="S1826" s="55"/>
      <c r="T1826" s="56"/>
      <c r="U1826" s="57"/>
      <c r="V1826" s="57"/>
      <c r="W1826" s="57"/>
      <c r="X1826" s="58"/>
      <c r="Y1826" s="59"/>
      <c r="Z1826" s="59"/>
      <c r="AA1826" s="59"/>
      <c r="AB1826" s="77"/>
      <c r="AC1826" s="60"/>
      <c r="AD1826" s="60"/>
      <c r="AE1826" s="60"/>
      <c r="AF1826" s="61"/>
      <c r="AG1826" s="61"/>
      <c r="AH1826" s="61"/>
      <c r="AI1826" s="61"/>
      <c r="AJ1826" s="200"/>
      <c r="AK1826" s="201"/>
      <c r="AL1826" s="201"/>
      <c r="AM1826" s="201"/>
      <c r="AO1826" s="63"/>
      <c r="AP1826" s="63"/>
      <c r="AQ1826" s="63"/>
      <c r="AR1826" s="77"/>
      <c r="AS1826" s="60"/>
      <c r="AT1826" s="60"/>
      <c r="AU1826" s="60"/>
      <c r="AV1826" s="78"/>
      <c r="AW1826" s="79"/>
      <c r="AX1826" s="79"/>
      <c r="AY1826" s="79"/>
      <c r="AZ1826" s="64"/>
      <c r="BA1826" s="65"/>
      <c r="BB1826" s="65"/>
      <c r="BC1826" s="65"/>
      <c r="BD1826" s="66"/>
      <c r="BE1826" s="67"/>
      <c r="BF1826" s="67"/>
      <c r="BG1826" s="67"/>
      <c r="BH1826" s="73"/>
      <c r="BI1826" s="74"/>
      <c r="BJ1826" s="74"/>
      <c r="BK1826" s="74"/>
      <c r="BL1826" s="68"/>
      <c r="BM1826" s="68"/>
      <c r="BN1826" s="68"/>
      <c r="BO1826" s="68"/>
      <c r="BP1826" s="69"/>
      <c r="BQ1826" s="69"/>
      <c r="BR1826" s="69"/>
      <c r="BS1826" s="69"/>
      <c r="BT1826" s="75"/>
      <c r="BU1826" s="75"/>
      <c r="BV1826" s="75"/>
      <c r="BW1826" s="75"/>
      <c r="BX1826" s="219"/>
      <c r="BY1826" s="220"/>
      <c r="BZ1826" s="220"/>
      <c r="CA1826" s="235"/>
      <c r="CB1826" s="238"/>
      <c r="CC1826" s="238"/>
      <c r="CD1826" s="238"/>
      <c r="CE1826" s="266"/>
      <c r="CF1826" s="49"/>
    </row>
    <row r="1827" spans="1:84" s="62" customFormat="1">
      <c r="A1827" s="49"/>
      <c r="B1827" s="2"/>
      <c r="C1827" s="2"/>
      <c r="D1827" s="49"/>
      <c r="E1827" s="49"/>
      <c r="F1827" s="93"/>
      <c r="G1827" s="85"/>
      <c r="H1827" s="49"/>
      <c r="I1827" s="49"/>
      <c r="J1827" s="2"/>
      <c r="K1827" s="49"/>
      <c r="L1827" s="2"/>
      <c r="M1827" s="72"/>
      <c r="N1827" s="72"/>
      <c r="O1827" s="241"/>
      <c r="P1827" s="54"/>
      <c r="Q1827" s="55"/>
      <c r="R1827" s="55"/>
      <c r="S1827" s="55"/>
      <c r="T1827" s="56"/>
      <c r="U1827" s="57"/>
      <c r="V1827" s="57"/>
      <c r="W1827" s="57"/>
      <c r="X1827" s="58"/>
      <c r="Y1827" s="59"/>
      <c r="Z1827" s="59"/>
      <c r="AA1827" s="59"/>
      <c r="AB1827" s="77"/>
      <c r="AC1827" s="60"/>
      <c r="AD1827" s="60"/>
      <c r="AE1827" s="60"/>
      <c r="AF1827" s="61"/>
      <c r="AG1827" s="61"/>
      <c r="AH1827" s="61"/>
      <c r="AI1827" s="61"/>
      <c r="AJ1827" s="200"/>
      <c r="AK1827" s="201"/>
      <c r="AL1827" s="201"/>
      <c r="AM1827" s="201"/>
      <c r="AO1827" s="63"/>
      <c r="AP1827" s="63"/>
      <c r="AQ1827" s="63"/>
      <c r="AR1827" s="77"/>
      <c r="AS1827" s="60"/>
      <c r="AT1827" s="60"/>
      <c r="AU1827" s="60"/>
      <c r="AV1827" s="78"/>
      <c r="AW1827" s="79"/>
      <c r="AX1827" s="79"/>
      <c r="AY1827" s="79"/>
      <c r="AZ1827" s="64"/>
      <c r="BA1827" s="65"/>
      <c r="BB1827" s="65"/>
      <c r="BC1827" s="65"/>
      <c r="BD1827" s="66"/>
      <c r="BE1827" s="67"/>
      <c r="BF1827" s="67"/>
      <c r="BG1827" s="67"/>
      <c r="BH1827" s="73"/>
      <c r="BI1827" s="74"/>
      <c r="BJ1827" s="74"/>
      <c r="BK1827" s="74"/>
      <c r="BL1827" s="68"/>
      <c r="BM1827" s="68"/>
      <c r="BN1827" s="68"/>
      <c r="BO1827" s="68"/>
      <c r="BP1827" s="69"/>
      <c r="BQ1827" s="69"/>
      <c r="BR1827" s="69"/>
      <c r="BS1827" s="69"/>
      <c r="BT1827" s="75"/>
      <c r="BU1827" s="75"/>
      <c r="BV1827" s="75"/>
      <c r="BW1827" s="75"/>
      <c r="BX1827" s="219"/>
      <c r="BY1827" s="220"/>
      <c r="BZ1827" s="220"/>
      <c r="CA1827" s="235"/>
      <c r="CB1827" s="238"/>
      <c r="CC1827" s="238"/>
      <c r="CD1827" s="238"/>
      <c r="CE1827" s="266"/>
      <c r="CF1827" s="49"/>
    </row>
    <row r="1828" spans="1:84" s="62" customFormat="1">
      <c r="A1828" s="49"/>
      <c r="B1828" s="2"/>
      <c r="C1828" s="2"/>
      <c r="D1828" s="49"/>
      <c r="E1828" s="49"/>
      <c r="F1828" s="93"/>
      <c r="G1828" s="85"/>
      <c r="H1828" s="49"/>
      <c r="I1828" s="49"/>
      <c r="J1828" s="2"/>
      <c r="K1828" s="49"/>
      <c r="L1828" s="2"/>
      <c r="M1828" s="72"/>
      <c r="N1828" s="72"/>
      <c r="O1828" s="241"/>
      <c r="P1828" s="54"/>
      <c r="Q1828" s="55"/>
      <c r="R1828" s="55"/>
      <c r="S1828" s="55"/>
      <c r="T1828" s="56"/>
      <c r="U1828" s="57"/>
      <c r="V1828" s="57"/>
      <c r="W1828" s="57"/>
      <c r="X1828" s="58"/>
      <c r="Y1828" s="59"/>
      <c r="Z1828" s="59"/>
      <c r="AA1828" s="59"/>
      <c r="AB1828" s="77"/>
      <c r="AC1828" s="60"/>
      <c r="AD1828" s="60"/>
      <c r="AE1828" s="60"/>
      <c r="AF1828" s="61"/>
      <c r="AG1828" s="61"/>
      <c r="AH1828" s="61"/>
      <c r="AI1828" s="61"/>
      <c r="AJ1828" s="200"/>
      <c r="AK1828" s="201"/>
      <c r="AL1828" s="201"/>
      <c r="AM1828" s="201"/>
      <c r="AO1828" s="63"/>
      <c r="AP1828" s="63"/>
      <c r="AQ1828" s="63"/>
      <c r="AR1828" s="77"/>
      <c r="AS1828" s="60"/>
      <c r="AT1828" s="60"/>
      <c r="AU1828" s="60"/>
      <c r="AV1828" s="78"/>
      <c r="AW1828" s="79"/>
      <c r="AX1828" s="79"/>
      <c r="AY1828" s="79"/>
      <c r="AZ1828" s="64"/>
      <c r="BA1828" s="65"/>
      <c r="BB1828" s="65"/>
      <c r="BC1828" s="65"/>
      <c r="BD1828" s="66"/>
      <c r="BE1828" s="67"/>
      <c r="BF1828" s="67"/>
      <c r="BG1828" s="67"/>
      <c r="BH1828" s="73"/>
      <c r="BI1828" s="74"/>
      <c r="BJ1828" s="74"/>
      <c r="BK1828" s="74"/>
      <c r="BL1828" s="68"/>
      <c r="BM1828" s="68"/>
      <c r="BN1828" s="68"/>
      <c r="BO1828" s="68"/>
      <c r="BP1828" s="69"/>
      <c r="BQ1828" s="69"/>
      <c r="BR1828" s="69"/>
      <c r="BS1828" s="69"/>
      <c r="BT1828" s="75"/>
      <c r="BU1828" s="75"/>
      <c r="BV1828" s="75"/>
      <c r="BW1828" s="75"/>
      <c r="BX1828" s="219"/>
      <c r="BY1828" s="220"/>
      <c r="BZ1828" s="220"/>
      <c r="CA1828" s="235"/>
      <c r="CB1828" s="238"/>
      <c r="CC1828" s="238"/>
      <c r="CD1828" s="238"/>
      <c r="CE1828" s="266"/>
      <c r="CF1828" s="49"/>
    </row>
    <row r="1829" spans="1:84" s="62" customFormat="1">
      <c r="A1829" s="49"/>
      <c r="B1829" s="2"/>
      <c r="C1829" s="2"/>
      <c r="D1829" s="49"/>
      <c r="E1829" s="49"/>
      <c r="F1829" s="93"/>
      <c r="G1829" s="85"/>
      <c r="H1829" s="49"/>
      <c r="I1829" s="49"/>
      <c r="J1829" s="2"/>
      <c r="K1829" s="49"/>
      <c r="L1829" s="2"/>
      <c r="M1829" s="72"/>
      <c r="N1829" s="72"/>
      <c r="O1829" s="241"/>
      <c r="P1829" s="54"/>
      <c r="Q1829" s="55"/>
      <c r="R1829" s="55"/>
      <c r="S1829" s="55"/>
      <c r="T1829" s="56"/>
      <c r="U1829" s="57"/>
      <c r="V1829" s="57"/>
      <c r="W1829" s="57"/>
      <c r="X1829" s="58"/>
      <c r="Y1829" s="59"/>
      <c r="Z1829" s="59"/>
      <c r="AA1829" s="59"/>
      <c r="AB1829" s="77"/>
      <c r="AC1829" s="60"/>
      <c r="AD1829" s="60"/>
      <c r="AE1829" s="60"/>
      <c r="AF1829" s="61"/>
      <c r="AG1829" s="61"/>
      <c r="AH1829" s="61"/>
      <c r="AI1829" s="61"/>
      <c r="AJ1829" s="200"/>
      <c r="AK1829" s="201"/>
      <c r="AL1829" s="201"/>
      <c r="AM1829" s="201"/>
      <c r="AO1829" s="63"/>
      <c r="AP1829" s="63"/>
      <c r="AQ1829" s="63"/>
      <c r="AR1829" s="77"/>
      <c r="AS1829" s="60"/>
      <c r="AT1829" s="60"/>
      <c r="AU1829" s="60"/>
      <c r="AV1829" s="78"/>
      <c r="AW1829" s="79"/>
      <c r="AX1829" s="79"/>
      <c r="AY1829" s="79"/>
      <c r="AZ1829" s="64"/>
      <c r="BA1829" s="65"/>
      <c r="BB1829" s="65"/>
      <c r="BC1829" s="65"/>
      <c r="BD1829" s="66"/>
      <c r="BE1829" s="67"/>
      <c r="BF1829" s="67"/>
      <c r="BG1829" s="67"/>
      <c r="BH1829" s="73"/>
      <c r="BI1829" s="74"/>
      <c r="BJ1829" s="74"/>
      <c r="BK1829" s="74"/>
      <c r="BL1829" s="68"/>
      <c r="BM1829" s="68"/>
      <c r="BN1829" s="68"/>
      <c r="BO1829" s="68"/>
      <c r="BP1829" s="69"/>
      <c r="BQ1829" s="69"/>
      <c r="BR1829" s="69"/>
      <c r="BS1829" s="69"/>
      <c r="BT1829" s="75"/>
      <c r="BU1829" s="75"/>
      <c r="BV1829" s="75"/>
      <c r="BW1829" s="75"/>
      <c r="BX1829" s="219"/>
      <c r="BY1829" s="220"/>
      <c r="BZ1829" s="220"/>
      <c r="CA1829" s="235"/>
      <c r="CB1829" s="238"/>
      <c r="CC1829" s="238"/>
      <c r="CD1829" s="238"/>
      <c r="CE1829" s="266"/>
      <c r="CF1829" s="49"/>
    </row>
    <row r="1830" spans="1:84" s="62" customFormat="1">
      <c r="A1830" s="49"/>
      <c r="B1830" s="2"/>
      <c r="C1830" s="2"/>
      <c r="D1830" s="49"/>
      <c r="E1830" s="49"/>
      <c r="F1830" s="93"/>
      <c r="G1830" s="85"/>
      <c r="H1830" s="49"/>
      <c r="I1830" s="49"/>
      <c r="J1830" s="2"/>
      <c r="K1830" s="49"/>
      <c r="L1830" s="2"/>
      <c r="M1830" s="72"/>
      <c r="N1830" s="72"/>
      <c r="O1830" s="241"/>
      <c r="P1830" s="54"/>
      <c r="Q1830" s="55"/>
      <c r="R1830" s="55"/>
      <c r="S1830" s="55"/>
      <c r="T1830" s="56"/>
      <c r="U1830" s="57"/>
      <c r="V1830" s="57"/>
      <c r="W1830" s="57"/>
      <c r="X1830" s="58"/>
      <c r="Y1830" s="59"/>
      <c r="Z1830" s="59"/>
      <c r="AA1830" s="59"/>
      <c r="AB1830" s="77"/>
      <c r="AC1830" s="60"/>
      <c r="AD1830" s="60"/>
      <c r="AE1830" s="60"/>
      <c r="AF1830" s="61"/>
      <c r="AG1830" s="61"/>
      <c r="AH1830" s="61"/>
      <c r="AI1830" s="61"/>
      <c r="AJ1830" s="200"/>
      <c r="AK1830" s="201"/>
      <c r="AL1830" s="201"/>
      <c r="AM1830" s="201"/>
      <c r="AO1830" s="63"/>
      <c r="AP1830" s="63"/>
      <c r="AQ1830" s="63"/>
      <c r="AR1830" s="77"/>
      <c r="AS1830" s="60"/>
      <c r="AT1830" s="60"/>
      <c r="AU1830" s="60"/>
      <c r="AV1830" s="78"/>
      <c r="AW1830" s="79"/>
      <c r="AX1830" s="79"/>
      <c r="AY1830" s="79"/>
      <c r="AZ1830" s="64"/>
      <c r="BA1830" s="65"/>
      <c r="BB1830" s="65"/>
      <c r="BC1830" s="65"/>
      <c r="BD1830" s="66"/>
      <c r="BE1830" s="67"/>
      <c r="BF1830" s="67"/>
      <c r="BG1830" s="67"/>
      <c r="BH1830" s="73"/>
      <c r="BI1830" s="74"/>
      <c r="BJ1830" s="74"/>
      <c r="BK1830" s="74"/>
      <c r="BL1830" s="68"/>
      <c r="BM1830" s="68"/>
      <c r="BN1830" s="68"/>
      <c r="BO1830" s="68"/>
      <c r="BP1830" s="69"/>
      <c r="BQ1830" s="69"/>
      <c r="BR1830" s="69"/>
      <c r="BS1830" s="69"/>
      <c r="BT1830" s="75"/>
      <c r="BU1830" s="75"/>
      <c r="BV1830" s="75"/>
      <c r="BW1830" s="75"/>
      <c r="BX1830" s="219"/>
      <c r="BY1830" s="220"/>
      <c r="BZ1830" s="220"/>
      <c r="CA1830" s="235"/>
      <c r="CB1830" s="238"/>
      <c r="CC1830" s="238"/>
      <c r="CD1830" s="238"/>
      <c r="CE1830" s="266"/>
      <c r="CF1830" s="49"/>
    </row>
    <row r="1831" spans="1:84" s="62" customFormat="1">
      <c r="A1831" s="49"/>
      <c r="B1831" s="2"/>
      <c r="C1831" s="2"/>
      <c r="D1831" s="49"/>
      <c r="E1831" s="49"/>
      <c r="F1831" s="93"/>
      <c r="G1831" s="85"/>
      <c r="H1831" s="49"/>
      <c r="I1831" s="49"/>
      <c r="J1831" s="2"/>
      <c r="K1831" s="49"/>
      <c r="L1831" s="2"/>
      <c r="M1831" s="72"/>
      <c r="N1831" s="72"/>
      <c r="O1831" s="241"/>
      <c r="P1831" s="54"/>
      <c r="Q1831" s="55"/>
      <c r="R1831" s="55"/>
      <c r="S1831" s="55"/>
      <c r="T1831" s="56"/>
      <c r="U1831" s="57"/>
      <c r="V1831" s="57"/>
      <c r="W1831" s="57"/>
      <c r="X1831" s="58"/>
      <c r="Y1831" s="59"/>
      <c r="Z1831" s="59"/>
      <c r="AA1831" s="59"/>
      <c r="AB1831" s="77"/>
      <c r="AC1831" s="60"/>
      <c r="AD1831" s="60"/>
      <c r="AE1831" s="60"/>
      <c r="AF1831" s="61"/>
      <c r="AG1831" s="61"/>
      <c r="AH1831" s="61"/>
      <c r="AI1831" s="61"/>
      <c r="AJ1831" s="200"/>
      <c r="AK1831" s="201"/>
      <c r="AL1831" s="201"/>
      <c r="AM1831" s="201"/>
      <c r="AO1831" s="63"/>
      <c r="AP1831" s="63"/>
      <c r="AQ1831" s="63"/>
      <c r="AR1831" s="77"/>
      <c r="AS1831" s="60"/>
      <c r="AT1831" s="60"/>
      <c r="AU1831" s="60"/>
      <c r="AV1831" s="78"/>
      <c r="AW1831" s="79"/>
      <c r="AX1831" s="79"/>
      <c r="AY1831" s="79"/>
      <c r="AZ1831" s="64"/>
      <c r="BA1831" s="65"/>
      <c r="BB1831" s="65"/>
      <c r="BC1831" s="65"/>
      <c r="BD1831" s="66"/>
      <c r="BE1831" s="67"/>
      <c r="BF1831" s="67"/>
      <c r="BG1831" s="67"/>
      <c r="BH1831" s="73"/>
      <c r="BI1831" s="74"/>
      <c r="BJ1831" s="74"/>
      <c r="BK1831" s="74"/>
      <c r="BL1831" s="68"/>
      <c r="BM1831" s="68"/>
      <c r="BN1831" s="68"/>
      <c r="BO1831" s="68"/>
      <c r="BP1831" s="69"/>
      <c r="BQ1831" s="69"/>
      <c r="BR1831" s="69"/>
      <c r="BS1831" s="69"/>
      <c r="BT1831" s="75"/>
      <c r="BU1831" s="75"/>
      <c r="BV1831" s="75"/>
      <c r="BW1831" s="75"/>
      <c r="BX1831" s="219"/>
      <c r="BY1831" s="220"/>
      <c r="BZ1831" s="220"/>
      <c r="CA1831" s="235"/>
      <c r="CB1831" s="238"/>
      <c r="CC1831" s="238"/>
      <c r="CD1831" s="238"/>
      <c r="CE1831" s="266"/>
      <c r="CF1831" s="49"/>
    </row>
    <row r="1832" spans="1:84" s="62" customFormat="1">
      <c r="A1832" s="49"/>
      <c r="B1832" s="2"/>
      <c r="C1832" s="2"/>
      <c r="D1832" s="49"/>
      <c r="E1832" s="49"/>
      <c r="F1832" s="93"/>
      <c r="G1832" s="85"/>
      <c r="H1832" s="49"/>
      <c r="I1832" s="49"/>
      <c r="J1832" s="2"/>
      <c r="K1832" s="49"/>
      <c r="L1832" s="2"/>
      <c r="M1832" s="72"/>
      <c r="N1832" s="72"/>
      <c r="O1832" s="241"/>
      <c r="P1832" s="54"/>
      <c r="Q1832" s="55"/>
      <c r="R1832" s="55"/>
      <c r="S1832" s="55"/>
      <c r="T1832" s="56"/>
      <c r="U1832" s="57"/>
      <c r="V1832" s="57"/>
      <c r="W1832" s="57"/>
      <c r="X1832" s="58"/>
      <c r="Y1832" s="59"/>
      <c r="Z1832" s="59"/>
      <c r="AA1832" s="59"/>
      <c r="AB1832" s="77"/>
      <c r="AC1832" s="60"/>
      <c r="AD1832" s="60"/>
      <c r="AE1832" s="60"/>
      <c r="AF1832" s="61"/>
      <c r="AG1832" s="61"/>
      <c r="AH1832" s="61"/>
      <c r="AI1832" s="61"/>
      <c r="AJ1832" s="200"/>
      <c r="AK1832" s="201"/>
      <c r="AL1832" s="201"/>
      <c r="AM1832" s="201"/>
      <c r="AO1832" s="63"/>
      <c r="AP1832" s="63"/>
      <c r="AQ1832" s="63"/>
      <c r="AR1832" s="77"/>
      <c r="AS1832" s="60"/>
      <c r="AT1832" s="60"/>
      <c r="AU1832" s="60"/>
      <c r="AV1832" s="78"/>
      <c r="AW1832" s="79"/>
      <c r="AX1832" s="79"/>
      <c r="AY1832" s="79"/>
      <c r="AZ1832" s="64"/>
      <c r="BA1832" s="65"/>
      <c r="BB1832" s="65"/>
      <c r="BC1832" s="65"/>
      <c r="BD1832" s="66"/>
      <c r="BE1832" s="67"/>
      <c r="BF1832" s="67"/>
      <c r="BG1832" s="67"/>
      <c r="BH1832" s="73"/>
      <c r="BI1832" s="74"/>
      <c r="BJ1832" s="74"/>
      <c r="BK1832" s="74"/>
      <c r="BL1832" s="68"/>
      <c r="BM1832" s="68"/>
      <c r="BN1832" s="68"/>
      <c r="BO1832" s="68"/>
      <c r="BP1832" s="69"/>
      <c r="BQ1832" s="69"/>
      <c r="BR1832" s="69"/>
      <c r="BS1832" s="69"/>
      <c r="BT1832" s="75"/>
      <c r="BU1832" s="75"/>
      <c r="BV1832" s="75"/>
      <c r="BW1832" s="75"/>
      <c r="BX1832" s="219"/>
      <c r="BY1832" s="220"/>
      <c r="BZ1832" s="220"/>
      <c r="CA1832" s="235"/>
      <c r="CB1832" s="238"/>
      <c r="CC1832" s="238"/>
      <c r="CD1832" s="238"/>
      <c r="CE1832" s="266"/>
      <c r="CF1832" s="49"/>
    </row>
    <row r="1833" spans="1:84" s="62" customFormat="1">
      <c r="A1833" s="49"/>
      <c r="B1833" s="2"/>
      <c r="C1833" s="2"/>
      <c r="D1833" s="49"/>
      <c r="E1833" s="49"/>
      <c r="F1833" s="93"/>
      <c r="G1833" s="85"/>
      <c r="H1833" s="49"/>
      <c r="I1833" s="49"/>
      <c r="J1833" s="2"/>
      <c r="K1833" s="49"/>
      <c r="L1833" s="2"/>
      <c r="M1833" s="72"/>
      <c r="N1833" s="72"/>
      <c r="O1833" s="241"/>
      <c r="P1833" s="54"/>
      <c r="Q1833" s="55"/>
      <c r="R1833" s="55"/>
      <c r="S1833" s="55"/>
      <c r="T1833" s="56"/>
      <c r="U1833" s="57"/>
      <c r="V1833" s="57"/>
      <c r="W1833" s="57"/>
      <c r="X1833" s="58"/>
      <c r="Y1833" s="59"/>
      <c r="Z1833" s="59"/>
      <c r="AA1833" s="59"/>
      <c r="AB1833" s="77"/>
      <c r="AC1833" s="60"/>
      <c r="AD1833" s="60"/>
      <c r="AE1833" s="60"/>
      <c r="AF1833" s="61"/>
      <c r="AG1833" s="61"/>
      <c r="AH1833" s="61"/>
      <c r="AI1833" s="61"/>
      <c r="AJ1833" s="200"/>
      <c r="AK1833" s="201"/>
      <c r="AL1833" s="201"/>
      <c r="AM1833" s="201"/>
      <c r="AO1833" s="63"/>
      <c r="AP1833" s="63"/>
      <c r="AQ1833" s="63"/>
      <c r="AR1833" s="77"/>
      <c r="AS1833" s="60"/>
      <c r="AT1833" s="60"/>
      <c r="AU1833" s="60"/>
      <c r="AV1833" s="78"/>
      <c r="AW1833" s="79"/>
      <c r="AX1833" s="79"/>
      <c r="AY1833" s="79"/>
      <c r="AZ1833" s="64"/>
      <c r="BA1833" s="65"/>
      <c r="BB1833" s="65"/>
      <c r="BC1833" s="65"/>
      <c r="BD1833" s="66"/>
      <c r="BE1833" s="67"/>
      <c r="BF1833" s="67"/>
      <c r="BG1833" s="67"/>
      <c r="BH1833" s="73"/>
      <c r="BI1833" s="74"/>
      <c r="BJ1833" s="74"/>
      <c r="BK1833" s="74"/>
      <c r="BL1833" s="68"/>
      <c r="BM1833" s="68"/>
      <c r="BN1833" s="68"/>
      <c r="BO1833" s="68"/>
      <c r="BP1833" s="69"/>
      <c r="BQ1833" s="69"/>
      <c r="BR1833" s="69"/>
      <c r="BS1833" s="69"/>
      <c r="BT1833" s="75"/>
      <c r="BU1833" s="75"/>
      <c r="BV1833" s="75"/>
      <c r="BW1833" s="75"/>
      <c r="BX1833" s="219"/>
      <c r="BY1833" s="220"/>
      <c r="BZ1833" s="220"/>
      <c r="CA1833" s="235"/>
      <c r="CB1833" s="238"/>
      <c r="CC1833" s="238"/>
      <c r="CD1833" s="238"/>
      <c r="CE1833" s="266"/>
      <c r="CF1833" s="49"/>
    </row>
    <row r="1834" spans="1:84" s="62" customFormat="1">
      <c r="A1834" s="49"/>
      <c r="B1834" s="2"/>
      <c r="C1834" s="2"/>
      <c r="D1834" s="49"/>
      <c r="E1834" s="49"/>
      <c r="F1834" s="93"/>
      <c r="G1834" s="85"/>
      <c r="H1834" s="49"/>
      <c r="I1834" s="49"/>
      <c r="J1834" s="2"/>
      <c r="K1834" s="49"/>
      <c r="L1834" s="2"/>
      <c r="M1834" s="72"/>
      <c r="N1834" s="72"/>
      <c r="O1834" s="241"/>
      <c r="P1834" s="54"/>
      <c r="Q1834" s="55"/>
      <c r="R1834" s="55"/>
      <c r="S1834" s="55"/>
      <c r="T1834" s="56"/>
      <c r="U1834" s="57"/>
      <c r="V1834" s="57"/>
      <c r="W1834" s="57"/>
      <c r="X1834" s="58"/>
      <c r="Y1834" s="59"/>
      <c r="Z1834" s="59"/>
      <c r="AA1834" s="59"/>
      <c r="AB1834" s="77"/>
      <c r="AC1834" s="60"/>
      <c r="AD1834" s="60"/>
      <c r="AE1834" s="60"/>
      <c r="AF1834" s="61"/>
      <c r="AG1834" s="61"/>
      <c r="AH1834" s="61"/>
      <c r="AI1834" s="61"/>
      <c r="AJ1834" s="200"/>
      <c r="AK1834" s="201"/>
      <c r="AL1834" s="201"/>
      <c r="AM1834" s="201"/>
      <c r="AO1834" s="63"/>
      <c r="AP1834" s="63"/>
      <c r="AQ1834" s="63"/>
      <c r="AR1834" s="77"/>
      <c r="AS1834" s="60"/>
      <c r="AT1834" s="60"/>
      <c r="AU1834" s="60"/>
      <c r="AV1834" s="78"/>
      <c r="AW1834" s="79"/>
      <c r="AX1834" s="79"/>
      <c r="AY1834" s="79"/>
      <c r="AZ1834" s="64"/>
      <c r="BA1834" s="65"/>
      <c r="BB1834" s="65"/>
      <c r="BC1834" s="65"/>
      <c r="BD1834" s="66"/>
      <c r="BE1834" s="67"/>
      <c r="BF1834" s="67"/>
      <c r="BG1834" s="67"/>
      <c r="BH1834" s="73"/>
      <c r="BI1834" s="74"/>
      <c r="BJ1834" s="74"/>
      <c r="BK1834" s="74"/>
      <c r="BL1834" s="68"/>
      <c r="BM1834" s="68"/>
      <c r="BN1834" s="68"/>
      <c r="BO1834" s="68"/>
      <c r="BP1834" s="69"/>
      <c r="BQ1834" s="69"/>
      <c r="BR1834" s="69"/>
      <c r="BS1834" s="69"/>
      <c r="BT1834" s="75"/>
      <c r="BU1834" s="75"/>
      <c r="BV1834" s="75"/>
      <c r="BW1834" s="75"/>
      <c r="BX1834" s="219"/>
      <c r="BY1834" s="220"/>
      <c r="BZ1834" s="220"/>
      <c r="CA1834" s="235"/>
      <c r="CB1834" s="238"/>
      <c r="CC1834" s="238"/>
      <c r="CD1834" s="238"/>
      <c r="CE1834" s="266"/>
      <c r="CF1834" s="49"/>
    </row>
    <row r="1835" spans="1:84" s="62" customFormat="1">
      <c r="A1835" s="49"/>
      <c r="B1835" s="2"/>
      <c r="C1835" s="2"/>
      <c r="D1835" s="49"/>
      <c r="E1835" s="49"/>
      <c r="F1835" s="93"/>
      <c r="G1835" s="85"/>
      <c r="H1835" s="49"/>
      <c r="I1835" s="49"/>
      <c r="J1835" s="2"/>
      <c r="K1835" s="49"/>
      <c r="L1835" s="2"/>
      <c r="M1835" s="72"/>
      <c r="N1835" s="72"/>
      <c r="O1835" s="241"/>
      <c r="P1835" s="54"/>
      <c r="Q1835" s="55"/>
      <c r="R1835" s="55"/>
      <c r="S1835" s="55"/>
      <c r="T1835" s="56"/>
      <c r="U1835" s="57"/>
      <c r="V1835" s="57"/>
      <c r="W1835" s="57"/>
      <c r="X1835" s="58"/>
      <c r="Y1835" s="59"/>
      <c r="Z1835" s="59"/>
      <c r="AA1835" s="59"/>
      <c r="AB1835" s="77"/>
      <c r="AC1835" s="60"/>
      <c r="AD1835" s="60"/>
      <c r="AE1835" s="60"/>
      <c r="AF1835" s="61"/>
      <c r="AG1835" s="61"/>
      <c r="AH1835" s="61"/>
      <c r="AI1835" s="61"/>
      <c r="AJ1835" s="200"/>
      <c r="AK1835" s="201"/>
      <c r="AL1835" s="201"/>
      <c r="AM1835" s="201"/>
      <c r="AO1835" s="63"/>
      <c r="AP1835" s="63"/>
      <c r="AQ1835" s="63"/>
      <c r="AR1835" s="77"/>
      <c r="AS1835" s="60"/>
      <c r="AT1835" s="60"/>
      <c r="AU1835" s="60"/>
      <c r="AV1835" s="78"/>
      <c r="AW1835" s="79"/>
      <c r="AX1835" s="79"/>
      <c r="AY1835" s="79"/>
      <c r="AZ1835" s="64"/>
      <c r="BA1835" s="65"/>
      <c r="BB1835" s="65"/>
      <c r="BC1835" s="65"/>
      <c r="BD1835" s="66"/>
      <c r="BE1835" s="67"/>
      <c r="BF1835" s="67"/>
      <c r="BG1835" s="67"/>
      <c r="BH1835" s="73"/>
      <c r="BI1835" s="74"/>
      <c r="BJ1835" s="74"/>
      <c r="BK1835" s="74"/>
      <c r="BL1835" s="68"/>
      <c r="BM1835" s="68"/>
      <c r="BN1835" s="68"/>
      <c r="BO1835" s="68"/>
      <c r="BP1835" s="69"/>
      <c r="BQ1835" s="69"/>
      <c r="BR1835" s="69"/>
      <c r="BS1835" s="69"/>
      <c r="BT1835" s="75"/>
      <c r="BU1835" s="75"/>
      <c r="BV1835" s="75"/>
      <c r="BW1835" s="75"/>
      <c r="BX1835" s="219"/>
      <c r="BY1835" s="220"/>
      <c r="BZ1835" s="220"/>
      <c r="CA1835" s="235"/>
      <c r="CB1835" s="238"/>
      <c r="CC1835" s="238"/>
      <c r="CD1835" s="238"/>
      <c r="CE1835" s="266"/>
      <c r="CF1835" s="49"/>
    </row>
    <row r="1836" spans="1:84" s="62" customFormat="1">
      <c r="A1836" s="49"/>
      <c r="B1836" s="2"/>
      <c r="C1836" s="2"/>
      <c r="D1836" s="49"/>
      <c r="E1836" s="49"/>
      <c r="F1836" s="93"/>
      <c r="G1836" s="85"/>
      <c r="H1836" s="49"/>
      <c r="I1836" s="49"/>
      <c r="J1836" s="2"/>
      <c r="K1836" s="49"/>
      <c r="L1836" s="2"/>
      <c r="M1836" s="72"/>
      <c r="N1836" s="72"/>
      <c r="O1836" s="241"/>
      <c r="P1836" s="54"/>
      <c r="Q1836" s="55"/>
      <c r="R1836" s="55"/>
      <c r="S1836" s="55"/>
      <c r="T1836" s="56"/>
      <c r="U1836" s="57"/>
      <c r="V1836" s="57"/>
      <c r="W1836" s="57"/>
      <c r="X1836" s="58"/>
      <c r="Y1836" s="59"/>
      <c r="Z1836" s="59"/>
      <c r="AA1836" s="59"/>
      <c r="AB1836" s="77"/>
      <c r="AC1836" s="60"/>
      <c r="AD1836" s="60"/>
      <c r="AE1836" s="60"/>
      <c r="AF1836" s="61"/>
      <c r="AG1836" s="61"/>
      <c r="AH1836" s="61"/>
      <c r="AI1836" s="61"/>
      <c r="AJ1836" s="200"/>
      <c r="AK1836" s="201"/>
      <c r="AL1836" s="201"/>
      <c r="AM1836" s="201"/>
      <c r="AO1836" s="63"/>
      <c r="AP1836" s="63"/>
      <c r="AQ1836" s="63"/>
      <c r="AR1836" s="77"/>
      <c r="AS1836" s="60"/>
      <c r="AT1836" s="60"/>
      <c r="AU1836" s="60"/>
      <c r="AV1836" s="78"/>
      <c r="AW1836" s="79"/>
      <c r="AX1836" s="79"/>
      <c r="AY1836" s="79"/>
      <c r="AZ1836" s="64"/>
      <c r="BA1836" s="65"/>
      <c r="BB1836" s="65"/>
      <c r="BC1836" s="65"/>
      <c r="BD1836" s="66"/>
      <c r="BE1836" s="67"/>
      <c r="BF1836" s="67"/>
      <c r="BG1836" s="67"/>
      <c r="BH1836" s="73"/>
      <c r="BI1836" s="74"/>
      <c r="BJ1836" s="74"/>
      <c r="BK1836" s="74"/>
      <c r="BL1836" s="68"/>
      <c r="BM1836" s="68"/>
      <c r="BN1836" s="68"/>
      <c r="BO1836" s="68"/>
      <c r="BP1836" s="69"/>
      <c r="BQ1836" s="69"/>
      <c r="BR1836" s="69"/>
      <c r="BS1836" s="69"/>
      <c r="BT1836" s="75"/>
      <c r="BU1836" s="75"/>
      <c r="BV1836" s="75"/>
      <c r="BW1836" s="75"/>
      <c r="BX1836" s="219"/>
      <c r="BY1836" s="220"/>
      <c r="BZ1836" s="220"/>
      <c r="CA1836" s="235"/>
      <c r="CB1836" s="238"/>
      <c r="CC1836" s="238"/>
      <c r="CD1836" s="238"/>
      <c r="CE1836" s="266"/>
      <c r="CF1836" s="49"/>
    </row>
    <row r="1837" spans="1:84" s="62" customFormat="1">
      <c r="A1837" s="49"/>
      <c r="B1837" s="2"/>
      <c r="C1837" s="2"/>
      <c r="D1837" s="49"/>
      <c r="E1837" s="49"/>
      <c r="F1837" s="93"/>
      <c r="G1837" s="85"/>
      <c r="H1837" s="49"/>
      <c r="I1837" s="49"/>
      <c r="J1837" s="2"/>
      <c r="K1837" s="49"/>
      <c r="L1837" s="2"/>
      <c r="M1837" s="72"/>
      <c r="N1837" s="72"/>
      <c r="O1837" s="241"/>
      <c r="P1837" s="54"/>
      <c r="Q1837" s="55"/>
      <c r="R1837" s="55"/>
      <c r="S1837" s="55"/>
      <c r="T1837" s="56"/>
      <c r="U1837" s="57"/>
      <c r="V1837" s="57"/>
      <c r="W1837" s="57"/>
      <c r="X1837" s="58"/>
      <c r="Y1837" s="59"/>
      <c r="Z1837" s="59"/>
      <c r="AA1837" s="59"/>
      <c r="AB1837" s="77"/>
      <c r="AC1837" s="60"/>
      <c r="AD1837" s="60"/>
      <c r="AE1837" s="60"/>
      <c r="AF1837" s="61"/>
      <c r="AG1837" s="61"/>
      <c r="AH1837" s="61"/>
      <c r="AI1837" s="61"/>
      <c r="AJ1837" s="200"/>
      <c r="AK1837" s="201"/>
      <c r="AL1837" s="201"/>
      <c r="AM1837" s="201"/>
      <c r="AO1837" s="63"/>
      <c r="AP1837" s="63"/>
      <c r="AQ1837" s="63"/>
      <c r="AR1837" s="77"/>
      <c r="AS1837" s="60"/>
      <c r="AT1837" s="60"/>
      <c r="AU1837" s="60"/>
      <c r="AV1837" s="78"/>
      <c r="AW1837" s="79"/>
      <c r="AX1837" s="79"/>
      <c r="AY1837" s="79"/>
      <c r="AZ1837" s="64"/>
      <c r="BA1837" s="65"/>
      <c r="BB1837" s="65"/>
      <c r="BC1837" s="65"/>
      <c r="BD1837" s="66"/>
      <c r="BE1837" s="67"/>
      <c r="BF1837" s="67"/>
      <c r="BG1837" s="67"/>
      <c r="BH1837" s="73"/>
      <c r="BI1837" s="74"/>
      <c r="BJ1837" s="74"/>
      <c r="BK1837" s="74"/>
      <c r="BL1837" s="68"/>
      <c r="BM1837" s="68"/>
      <c r="BN1837" s="68"/>
      <c r="BO1837" s="68"/>
      <c r="BP1837" s="69"/>
      <c r="BQ1837" s="69"/>
      <c r="BR1837" s="69"/>
      <c r="BS1837" s="69"/>
      <c r="BT1837" s="75"/>
      <c r="BU1837" s="75"/>
      <c r="BV1837" s="75"/>
      <c r="BW1837" s="75"/>
      <c r="BX1837" s="219"/>
      <c r="BY1837" s="220"/>
      <c r="BZ1837" s="220"/>
      <c r="CA1837" s="235"/>
      <c r="CB1837" s="238"/>
      <c r="CC1837" s="238"/>
      <c r="CD1837" s="238"/>
      <c r="CE1837" s="266"/>
      <c r="CF1837" s="49"/>
    </row>
    <row r="1838" spans="1:84" s="62" customFormat="1">
      <c r="A1838" s="49"/>
      <c r="B1838" s="2"/>
      <c r="C1838" s="2"/>
      <c r="D1838" s="49"/>
      <c r="E1838" s="49"/>
      <c r="F1838" s="93"/>
      <c r="G1838" s="85"/>
      <c r="H1838" s="49"/>
      <c r="I1838" s="49"/>
      <c r="J1838" s="2"/>
      <c r="K1838" s="49"/>
      <c r="L1838" s="2"/>
      <c r="M1838" s="72"/>
      <c r="N1838" s="72"/>
      <c r="O1838" s="241"/>
      <c r="P1838" s="54"/>
      <c r="Q1838" s="55"/>
      <c r="R1838" s="55"/>
      <c r="S1838" s="55"/>
      <c r="T1838" s="56"/>
      <c r="U1838" s="57"/>
      <c r="V1838" s="57"/>
      <c r="W1838" s="57"/>
      <c r="X1838" s="58"/>
      <c r="Y1838" s="59"/>
      <c r="Z1838" s="59"/>
      <c r="AA1838" s="59"/>
      <c r="AB1838" s="77"/>
      <c r="AC1838" s="60"/>
      <c r="AD1838" s="60"/>
      <c r="AE1838" s="60"/>
      <c r="AF1838" s="61"/>
      <c r="AG1838" s="61"/>
      <c r="AH1838" s="61"/>
      <c r="AI1838" s="61"/>
      <c r="AJ1838" s="200"/>
      <c r="AK1838" s="201"/>
      <c r="AL1838" s="201"/>
      <c r="AM1838" s="201"/>
      <c r="AO1838" s="63"/>
      <c r="AP1838" s="63"/>
      <c r="AQ1838" s="63"/>
      <c r="AR1838" s="77"/>
      <c r="AS1838" s="60"/>
      <c r="AT1838" s="60"/>
      <c r="AU1838" s="60"/>
      <c r="AV1838" s="78"/>
      <c r="AW1838" s="79"/>
      <c r="AX1838" s="79"/>
      <c r="AY1838" s="79"/>
      <c r="AZ1838" s="64"/>
      <c r="BA1838" s="65"/>
      <c r="BB1838" s="65"/>
      <c r="BC1838" s="65"/>
      <c r="BD1838" s="66"/>
      <c r="BE1838" s="67"/>
      <c r="BF1838" s="67"/>
      <c r="BG1838" s="67"/>
      <c r="BH1838" s="73"/>
      <c r="BI1838" s="74"/>
      <c r="BJ1838" s="74"/>
      <c r="BK1838" s="74"/>
      <c r="BL1838" s="68"/>
      <c r="BM1838" s="68"/>
      <c r="BN1838" s="68"/>
      <c r="BO1838" s="68"/>
      <c r="BP1838" s="69"/>
      <c r="BQ1838" s="69"/>
      <c r="BR1838" s="69"/>
      <c r="BS1838" s="69"/>
      <c r="BT1838" s="75"/>
      <c r="BU1838" s="75"/>
      <c r="BV1838" s="75"/>
      <c r="BW1838" s="75"/>
      <c r="BX1838" s="219"/>
      <c r="BY1838" s="220"/>
      <c r="BZ1838" s="220"/>
      <c r="CA1838" s="235"/>
      <c r="CB1838" s="238"/>
      <c r="CC1838" s="238"/>
      <c r="CD1838" s="238"/>
      <c r="CE1838" s="266"/>
      <c r="CF1838" s="49"/>
    </row>
    <row r="1839" spans="1:84" s="62" customFormat="1">
      <c r="A1839" s="49"/>
      <c r="B1839" s="2"/>
      <c r="C1839" s="2"/>
      <c r="D1839" s="49"/>
      <c r="E1839" s="49"/>
      <c r="F1839" s="93"/>
      <c r="G1839" s="85"/>
      <c r="H1839" s="49"/>
      <c r="I1839" s="49"/>
      <c r="J1839" s="2"/>
      <c r="K1839" s="49"/>
      <c r="L1839" s="2"/>
      <c r="M1839" s="72"/>
      <c r="N1839" s="72"/>
      <c r="O1839" s="241"/>
      <c r="P1839" s="54"/>
      <c r="Q1839" s="55"/>
      <c r="R1839" s="55"/>
      <c r="S1839" s="55"/>
      <c r="T1839" s="56"/>
      <c r="U1839" s="57"/>
      <c r="V1839" s="57"/>
      <c r="W1839" s="57"/>
      <c r="X1839" s="58"/>
      <c r="Y1839" s="59"/>
      <c r="Z1839" s="59"/>
      <c r="AA1839" s="59"/>
      <c r="AB1839" s="77"/>
      <c r="AC1839" s="60"/>
      <c r="AD1839" s="60"/>
      <c r="AE1839" s="60"/>
      <c r="AF1839" s="61"/>
      <c r="AG1839" s="61"/>
      <c r="AH1839" s="61"/>
      <c r="AI1839" s="61"/>
      <c r="AJ1839" s="200"/>
      <c r="AK1839" s="201"/>
      <c r="AL1839" s="201"/>
      <c r="AM1839" s="201"/>
      <c r="AO1839" s="63"/>
      <c r="AP1839" s="63"/>
      <c r="AQ1839" s="63"/>
      <c r="AR1839" s="77"/>
      <c r="AS1839" s="60"/>
      <c r="AT1839" s="60"/>
      <c r="AU1839" s="60"/>
      <c r="AV1839" s="78"/>
      <c r="AW1839" s="79"/>
      <c r="AX1839" s="79"/>
      <c r="AY1839" s="79"/>
      <c r="AZ1839" s="64"/>
      <c r="BA1839" s="65"/>
      <c r="BB1839" s="65"/>
      <c r="BC1839" s="65"/>
      <c r="BD1839" s="66"/>
      <c r="BE1839" s="67"/>
      <c r="BF1839" s="67"/>
      <c r="BG1839" s="67"/>
      <c r="BH1839" s="73"/>
      <c r="BI1839" s="74"/>
      <c r="BJ1839" s="74"/>
      <c r="BK1839" s="74"/>
      <c r="BL1839" s="68"/>
      <c r="BM1839" s="68"/>
      <c r="BN1839" s="68"/>
      <c r="BO1839" s="68"/>
      <c r="BP1839" s="69"/>
      <c r="BQ1839" s="69"/>
      <c r="BR1839" s="69"/>
      <c r="BS1839" s="69"/>
      <c r="BT1839" s="75"/>
      <c r="BU1839" s="75"/>
      <c r="BV1839" s="75"/>
      <c r="BW1839" s="75"/>
      <c r="BX1839" s="219"/>
      <c r="BY1839" s="220"/>
      <c r="BZ1839" s="220"/>
      <c r="CA1839" s="235"/>
      <c r="CB1839" s="238"/>
      <c r="CC1839" s="238"/>
      <c r="CD1839" s="238"/>
      <c r="CE1839" s="266"/>
      <c r="CF1839" s="49"/>
    </row>
    <row r="1840" spans="1:84" s="62" customFormat="1">
      <c r="A1840" s="49"/>
      <c r="B1840" s="2"/>
      <c r="C1840" s="2"/>
      <c r="D1840" s="49"/>
      <c r="E1840" s="49"/>
      <c r="F1840" s="93"/>
      <c r="G1840" s="85"/>
      <c r="H1840" s="49"/>
      <c r="I1840" s="49"/>
      <c r="J1840" s="2"/>
      <c r="K1840" s="49"/>
      <c r="L1840" s="2"/>
      <c r="M1840" s="72"/>
      <c r="N1840" s="72"/>
      <c r="O1840" s="241"/>
      <c r="P1840" s="54"/>
      <c r="Q1840" s="55"/>
      <c r="R1840" s="55"/>
      <c r="S1840" s="55"/>
      <c r="T1840" s="56"/>
      <c r="U1840" s="57"/>
      <c r="V1840" s="57"/>
      <c r="W1840" s="57"/>
      <c r="X1840" s="58"/>
      <c r="Y1840" s="59"/>
      <c r="Z1840" s="59"/>
      <c r="AA1840" s="59"/>
      <c r="AB1840" s="77"/>
      <c r="AC1840" s="60"/>
      <c r="AD1840" s="60"/>
      <c r="AE1840" s="60"/>
      <c r="AF1840" s="61"/>
      <c r="AG1840" s="61"/>
      <c r="AH1840" s="61"/>
      <c r="AI1840" s="61"/>
      <c r="AJ1840" s="200"/>
      <c r="AK1840" s="201"/>
      <c r="AL1840" s="201"/>
      <c r="AM1840" s="201"/>
      <c r="AO1840" s="63"/>
      <c r="AP1840" s="63"/>
      <c r="AQ1840" s="63"/>
      <c r="AR1840" s="77"/>
      <c r="AS1840" s="60"/>
      <c r="AT1840" s="60"/>
      <c r="AU1840" s="60"/>
      <c r="AV1840" s="78"/>
      <c r="AW1840" s="79"/>
      <c r="AX1840" s="79"/>
      <c r="AY1840" s="79"/>
      <c r="AZ1840" s="64"/>
      <c r="BA1840" s="65"/>
      <c r="BB1840" s="65"/>
      <c r="BC1840" s="65"/>
      <c r="BD1840" s="66"/>
      <c r="BE1840" s="67"/>
      <c r="BF1840" s="67"/>
      <c r="BG1840" s="67"/>
      <c r="BH1840" s="73"/>
      <c r="BI1840" s="74"/>
      <c r="BJ1840" s="74"/>
      <c r="BK1840" s="74"/>
      <c r="BL1840" s="68"/>
      <c r="BM1840" s="68"/>
      <c r="BN1840" s="68"/>
      <c r="BO1840" s="68"/>
      <c r="BP1840" s="69"/>
      <c r="BQ1840" s="69"/>
      <c r="BR1840" s="69"/>
      <c r="BS1840" s="69"/>
      <c r="BT1840" s="75"/>
      <c r="BU1840" s="75"/>
      <c r="BV1840" s="75"/>
      <c r="BW1840" s="75"/>
      <c r="BX1840" s="219"/>
      <c r="BY1840" s="220"/>
      <c r="BZ1840" s="220"/>
      <c r="CA1840" s="235"/>
      <c r="CB1840" s="238"/>
      <c r="CC1840" s="238"/>
      <c r="CD1840" s="238"/>
      <c r="CE1840" s="266"/>
      <c r="CF1840" s="49"/>
    </row>
    <row r="1841" spans="1:84" s="62" customFormat="1">
      <c r="A1841" s="49"/>
      <c r="B1841" s="2"/>
      <c r="C1841" s="2"/>
      <c r="D1841" s="49"/>
      <c r="E1841" s="49"/>
      <c r="F1841" s="93"/>
      <c r="G1841" s="85"/>
      <c r="H1841" s="49"/>
      <c r="I1841" s="49"/>
      <c r="J1841" s="2"/>
      <c r="K1841" s="49"/>
      <c r="L1841" s="2"/>
      <c r="M1841" s="72"/>
      <c r="N1841" s="72"/>
      <c r="O1841" s="241"/>
      <c r="P1841" s="54"/>
      <c r="Q1841" s="55"/>
      <c r="R1841" s="55"/>
      <c r="S1841" s="55"/>
      <c r="T1841" s="56"/>
      <c r="U1841" s="57"/>
      <c r="V1841" s="57"/>
      <c r="W1841" s="57"/>
      <c r="X1841" s="58"/>
      <c r="Y1841" s="59"/>
      <c r="Z1841" s="59"/>
      <c r="AA1841" s="59"/>
      <c r="AB1841" s="77"/>
      <c r="AC1841" s="60"/>
      <c r="AD1841" s="60"/>
      <c r="AE1841" s="60"/>
      <c r="AF1841" s="61"/>
      <c r="AG1841" s="61"/>
      <c r="AH1841" s="61"/>
      <c r="AI1841" s="61"/>
      <c r="AJ1841" s="200"/>
      <c r="AK1841" s="201"/>
      <c r="AL1841" s="201"/>
      <c r="AM1841" s="201"/>
      <c r="AO1841" s="63"/>
      <c r="AP1841" s="63"/>
      <c r="AQ1841" s="63"/>
      <c r="AR1841" s="77"/>
      <c r="AS1841" s="60"/>
      <c r="AT1841" s="60"/>
      <c r="AU1841" s="60"/>
      <c r="AV1841" s="78"/>
      <c r="AW1841" s="79"/>
      <c r="AX1841" s="79"/>
      <c r="AY1841" s="79"/>
      <c r="AZ1841" s="64"/>
      <c r="BA1841" s="65"/>
      <c r="BB1841" s="65"/>
      <c r="BC1841" s="65"/>
      <c r="BD1841" s="66"/>
      <c r="BE1841" s="67"/>
      <c r="BF1841" s="67"/>
      <c r="BG1841" s="67"/>
      <c r="BH1841" s="73"/>
      <c r="BI1841" s="74"/>
      <c r="BJ1841" s="74"/>
      <c r="BK1841" s="74"/>
      <c r="BL1841" s="68"/>
      <c r="BM1841" s="68"/>
      <c r="BN1841" s="68"/>
      <c r="BO1841" s="68"/>
      <c r="BP1841" s="69"/>
      <c r="BQ1841" s="69"/>
      <c r="BR1841" s="69"/>
      <c r="BS1841" s="69"/>
      <c r="BT1841" s="75"/>
      <c r="BU1841" s="75"/>
      <c r="BV1841" s="75"/>
      <c r="BW1841" s="75"/>
      <c r="BX1841" s="219"/>
      <c r="BY1841" s="220"/>
      <c r="BZ1841" s="220"/>
      <c r="CA1841" s="235"/>
      <c r="CB1841" s="238"/>
      <c r="CC1841" s="238"/>
      <c r="CD1841" s="238"/>
      <c r="CE1841" s="266"/>
      <c r="CF1841" s="49"/>
    </row>
    <row r="1842" spans="1:84" s="62" customFormat="1">
      <c r="A1842" s="49"/>
      <c r="B1842" s="2"/>
      <c r="C1842" s="2"/>
      <c r="D1842" s="49"/>
      <c r="E1842" s="49"/>
      <c r="F1842" s="93"/>
      <c r="G1842" s="85"/>
      <c r="H1842" s="49"/>
      <c r="I1842" s="49"/>
      <c r="J1842" s="2"/>
      <c r="K1842" s="49"/>
      <c r="L1842" s="2"/>
      <c r="M1842" s="72"/>
      <c r="N1842" s="72"/>
      <c r="O1842" s="241"/>
      <c r="P1842" s="54"/>
      <c r="Q1842" s="55"/>
      <c r="R1842" s="55"/>
      <c r="S1842" s="55"/>
      <c r="T1842" s="56"/>
      <c r="U1842" s="57"/>
      <c r="V1842" s="57"/>
      <c r="W1842" s="57"/>
      <c r="X1842" s="58"/>
      <c r="Y1842" s="59"/>
      <c r="Z1842" s="59"/>
      <c r="AA1842" s="59"/>
      <c r="AB1842" s="77"/>
      <c r="AC1842" s="60"/>
      <c r="AD1842" s="60"/>
      <c r="AE1842" s="60"/>
      <c r="AF1842" s="61"/>
      <c r="AG1842" s="61"/>
      <c r="AH1842" s="61"/>
      <c r="AI1842" s="61"/>
      <c r="AJ1842" s="200"/>
      <c r="AK1842" s="201"/>
      <c r="AL1842" s="201"/>
      <c r="AM1842" s="201"/>
      <c r="AO1842" s="63"/>
      <c r="AP1842" s="63"/>
      <c r="AQ1842" s="63"/>
      <c r="AR1842" s="77"/>
      <c r="AS1842" s="60"/>
      <c r="AT1842" s="60"/>
      <c r="AU1842" s="60"/>
      <c r="AV1842" s="78"/>
      <c r="AW1842" s="79"/>
      <c r="AX1842" s="79"/>
      <c r="AY1842" s="79"/>
      <c r="AZ1842" s="64"/>
      <c r="BA1842" s="65"/>
      <c r="BB1842" s="65"/>
      <c r="BC1842" s="65"/>
      <c r="BD1842" s="66"/>
      <c r="BE1842" s="67"/>
      <c r="BF1842" s="67"/>
      <c r="BG1842" s="67"/>
      <c r="BH1842" s="73"/>
      <c r="BI1842" s="74"/>
      <c r="BJ1842" s="74"/>
      <c r="BK1842" s="74"/>
      <c r="BL1842" s="68"/>
      <c r="BM1842" s="68"/>
      <c r="BN1842" s="68"/>
      <c r="BO1842" s="68"/>
      <c r="BP1842" s="69"/>
      <c r="BQ1842" s="69"/>
      <c r="BR1842" s="69"/>
      <c r="BS1842" s="69"/>
      <c r="BT1842" s="75"/>
      <c r="BU1842" s="75"/>
      <c r="BV1842" s="75"/>
      <c r="BW1842" s="75"/>
      <c r="BX1842" s="219"/>
      <c r="BY1842" s="220"/>
      <c r="BZ1842" s="220"/>
      <c r="CA1842" s="235"/>
      <c r="CB1842" s="238"/>
      <c r="CC1842" s="238"/>
      <c r="CD1842" s="238"/>
      <c r="CE1842" s="266"/>
      <c r="CF1842" s="49"/>
    </row>
    <row r="1843" spans="1:84" s="62" customFormat="1">
      <c r="A1843" s="49"/>
      <c r="B1843" s="2"/>
      <c r="C1843" s="2"/>
      <c r="D1843" s="49"/>
      <c r="E1843" s="49"/>
      <c r="F1843" s="93"/>
      <c r="G1843" s="85"/>
      <c r="H1843" s="49"/>
      <c r="I1843" s="49"/>
      <c r="J1843" s="2"/>
      <c r="K1843" s="49"/>
      <c r="L1843" s="2"/>
      <c r="M1843" s="72"/>
      <c r="N1843" s="72"/>
      <c r="O1843" s="241"/>
      <c r="P1843" s="54"/>
      <c r="Q1843" s="55"/>
      <c r="R1843" s="55"/>
      <c r="S1843" s="55"/>
      <c r="T1843" s="56"/>
      <c r="U1843" s="57"/>
      <c r="V1843" s="57"/>
      <c r="W1843" s="57"/>
      <c r="X1843" s="58"/>
      <c r="Y1843" s="59"/>
      <c r="Z1843" s="59"/>
      <c r="AA1843" s="59"/>
      <c r="AB1843" s="77"/>
      <c r="AC1843" s="60"/>
      <c r="AD1843" s="60"/>
      <c r="AE1843" s="60"/>
      <c r="AF1843" s="61"/>
      <c r="AG1843" s="61"/>
      <c r="AH1843" s="61"/>
      <c r="AI1843" s="61"/>
      <c r="AJ1843" s="200"/>
      <c r="AK1843" s="201"/>
      <c r="AL1843" s="201"/>
      <c r="AM1843" s="201"/>
      <c r="AO1843" s="63"/>
      <c r="AP1843" s="63"/>
      <c r="AQ1843" s="63"/>
      <c r="AR1843" s="77"/>
      <c r="AS1843" s="60"/>
      <c r="AT1843" s="60"/>
      <c r="AU1843" s="60"/>
      <c r="AV1843" s="78"/>
      <c r="AW1843" s="79"/>
      <c r="AX1843" s="79"/>
      <c r="AY1843" s="79"/>
      <c r="AZ1843" s="64"/>
      <c r="BA1843" s="65"/>
      <c r="BB1843" s="65"/>
      <c r="BC1843" s="65"/>
      <c r="BD1843" s="66"/>
      <c r="BE1843" s="67"/>
      <c r="BF1843" s="67"/>
      <c r="BG1843" s="67"/>
      <c r="BH1843" s="73"/>
      <c r="BI1843" s="74"/>
      <c r="BJ1843" s="74"/>
      <c r="BK1843" s="74"/>
      <c r="BL1843" s="68"/>
      <c r="BM1843" s="68"/>
      <c r="BN1843" s="68"/>
      <c r="BO1843" s="68"/>
      <c r="BP1843" s="69"/>
      <c r="BQ1843" s="69"/>
      <c r="BR1843" s="69"/>
      <c r="BS1843" s="69"/>
      <c r="BT1843" s="75"/>
      <c r="BU1843" s="75"/>
      <c r="BV1843" s="75"/>
      <c r="BW1843" s="75"/>
      <c r="BX1843" s="219"/>
      <c r="BY1843" s="220"/>
      <c r="BZ1843" s="220"/>
      <c r="CA1843" s="235"/>
      <c r="CB1843" s="238"/>
      <c r="CC1843" s="238"/>
      <c r="CD1843" s="238"/>
      <c r="CE1843" s="266"/>
      <c r="CF1843" s="49"/>
    </row>
    <row r="1844" spans="1:84" s="62" customFormat="1">
      <c r="A1844" s="49"/>
      <c r="B1844" s="2"/>
      <c r="C1844" s="2"/>
      <c r="D1844" s="49"/>
      <c r="E1844" s="49"/>
      <c r="F1844" s="93"/>
      <c r="G1844" s="85"/>
      <c r="H1844" s="49"/>
      <c r="I1844" s="49"/>
      <c r="J1844" s="2"/>
      <c r="K1844" s="49"/>
      <c r="L1844" s="2"/>
      <c r="M1844" s="72"/>
      <c r="N1844" s="72"/>
      <c r="O1844" s="241"/>
      <c r="P1844" s="54"/>
      <c r="Q1844" s="55"/>
      <c r="R1844" s="55"/>
      <c r="S1844" s="55"/>
      <c r="T1844" s="56"/>
      <c r="U1844" s="57"/>
      <c r="V1844" s="57"/>
      <c r="W1844" s="57"/>
      <c r="X1844" s="58"/>
      <c r="Y1844" s="59"/>
      <c r="Z1844" s="59"/>
      <c r="AA1844" s="59"/>
      <c r="AB1844" s="77"/>
      <c r="AC1844" s="60"/>
      <c r="AD1844" s="60"/>
      <c r="AE1844" s="60"/>
      <c r="AF1844" s="61"/>
      <c r="AG1844" s="61"/>
      <c r="AH1844" s="61"/>
      <c r="AI1844" s="61"/>
      <c r="AJ1844" s="200"/>
      <c r="AK1844" s="201"/>
      <c r="AL1844" s="201"/>
      <c r="AM1844" s="201"/>
      <c r="AO1844" s="63"/>
      <c r="AP1844" s="63"/>
      <c r="AQ1844" s="63"/>
      <c r="AR1844" s="77"/>
      <c r="AS1844" s="60"/>
      <c r="AT1844" s="60"/>
      <c r="AU1844" s="60"/>
      <c r="AV1844" s="78"/>
      <c r="AW1844" s="79"/>
      <c r="AX1844" s="79"/>
      <c r="AY1844" s="79"/>
      <c r="AZ1844" s="64"/>
      <c r="BA1844" s="65"/>
      <c r="BB1844" s="65"/>
      <c r="BC1844" s="65"/>
      <c r="BD1844" s="66"/>
      <c r="BE1844" s="67"/>
      <c r="BF1844" s="67"/>
      <c r="BG1844" s="67"/>
      <c r="BH1844" s="73"/>
      <c r="BI1844" s="74"/>
      <c r="BJ1844" s="74"/>
      <c r="BK1844" s="74"/>
      <c r="BL1844" s="68"/>
      <c r="BM1844" s="68"/>
      <c r="BN1844" s="68"/>
      <c r="BO1844" s="68"/>
      <c r="BP1844" s="69"/>
      <c r="BQ1844" s="69"/>
      <c r="BR1844" s="69"/>
      <c r="BS1844" s="69"/>
      <c r="BT1844" s="75"/>
      <c r="BU1844" s="75"/>
      <c r="BV1844" s="75"/>
      <c r="BW1844" s="75"/>
      <c r="BX1844" s="219"/>
      <c r="BY1844" s="220"/>
      <c r="BZ1844" s="220"/>
      <c r="CA1844" s="235"/>
      <c r="CB1844" s="238"/>
      <c r="CC1844" s="238"/>
      <c r="CD1844" s="238"/>
      <c r="CE1844" s="266"/>
      <c r="CF1844" s="49"/>
    </row>
    <row r="1845" spans="1:84" s="62" customFormat="1">
      <c r="A1845" s="49"/>
      <c r="B1845" s="2"/>
      <c r="C1845" s="2"/>
      <c r="D1845" s="49"/>
      <c r="E1845" s="49"/>
      <c r="F1845" s="93"/>
      <c r="G1845" s="85"/>
      <c r="H1845" s="49"/>
      <c r="I1845" s="49"/>
      <c r="J1845" s="2"/>
      <c r="K1845" s="49"/>
      <c r="L1845" s="2"/>
      <c r="M1845" s="72"/>
      <c r="N1845" s="72"/>
      <c r="O1845" s="241"/>
      <c r="P1845" s="54"/>
      <c r="Q1845" s="55"/>
      <c r="R1845" s="55"/>
      <c r="S1845" s="55"/>
      <c r="T1845" s="56"/>
      <c r="U1845" s="57"/>
      <c r="V1845" s="57"/>
      <c r="W1845" s="57"/>
      <c r="X1845" s="58"/>
      <c r="Y1845" s="59"/>
      <c r="Z1845" s="59"/>
      <c r="AA1845" s="59"/>
      <c r="AB1845" s="77"/>
      <c r="AC1845" s="60"/>
      <c r="AD1845" s="60"/>
      <c r="AE1845" s="60"/>
      <c r="AF1845" s="61"/>
      <c r="AG1845" s="61"/>
      <c r="AH1845" s="61"/>
      <c r="AI1845" s="61"/>
      <c r="AJ1845" s="200"/>
      <c r="AK1845" s="201"/>
      <c r="AL1845" s="201"/>
      <c r="AM1845" s="201"/>
      <c r="AO1845" s="63"/>
      <c r="AP1845" s="63"/>
      <c r="AQ1845" s="63"/>
      <c r="AR1845" s="77"/>
      <c r="AS1845" s="60"/>
      <c r="AT1845" s="60"/>
      <c r="AU1845" s="60"/>
      <c r="AV1845" s="78"/>
      <c r="AW1845" s="79"/>
      <c r="AX1845" s="79"/>
      <c r="AY1845" s="79"/>
      <c r="AZ1845" s="64"/>
      <c r="BA1845" s="65"/>
      <c r="BB1845" s="65"/>
      <c r="BC1845" s="65"/>
      <c r="BD1845" s="66"/>
      <c r="BE1845" s="67"/>
      <c r="BF1845" s="67"/>
      <c r="BG1845" s="67"/>
      <c r="BH1845" s="73"/>
      <c r="BI1845" s="74"/>
      <c r="BJ1845" s="74"/>
      <c r="BK1845" s="74"/>
      <c r="BL1845" s="68"/>
      <c r="BM1845" s="68"/>
      <c r="BN1845" s="68"/>
      <c r="BO1845" s="68"/>
      <c r="BP1845" s="69"/>
      <c r="BQ1845" s="69"/>
      <c r="BR1845" s="69"/>
      <c r="BS1845" s="69"/>
      <c r="BT1845" s="75"/>
      <c r="BU1845" s="75"/>
      <c r="BV1845" s="75"/>
      <c r="BW1845" s="75"/>
      <c r="BX1845" s="219"/>
      <c r="BY1845" s="220"/>
      <c r="BZ1845" s="220"/>
      <c r="CA1845" s="235"/>
      <c r="CB1845" s="238"/>
      <c r="CC1845" s="238"/>
      <c r="CD1845" s="238"/>
      <c r="CE1845" s="266"/>
      <c r="CF1845" s="49"/>
    </row>
    <row r="1846" spans="1:84" s="62" customFormat="1">
      <c r="A1846" s="49"/>
      <c r="B1846" s="2"/>
      <c r="C1846" s="2"/>
      <c r="D1846" s="49"/>
      <c r="E1846" s="49"/>
      <c r="F1846" s="93"/>
      <c r="G1846" s="85"/>
      <c r="H1846" s="49"/>
      <c r="I1846" s="49"/>
      <c r="J1846" s="2"/>
      <c r="K1846" s="49"/>
      <c r="L1846" s="2"/>
      <c r="M1846" s="72"/>
      <c r="N1846" s="72"/>
      <c r="O1846" s="241"/>
      <c r="P1846" s="54"/>
      <c r="Q1846" s="55"/>
      <c r="R1846" s="55"/>
      <c r="S1846" s="55"/>
      <c r="T1846" s="56"/>
      <c r="U1846" s="57"/>
      <c r="V1846" s="57"/>
      <c r="W1846" s="57"/>
      <c r="X1846" s="58"/>
      <c r="Y1846" s="59"/>
      <c r="Z1846" s="59"/>
      <c r="AA1846" s="59"/>
      <c r="AB1846" s="77"/>
      <c r="AC1846" s="60"/>
      <c r="AD1846" s="60"/>
      <c r="AE1846" s="60"/>
      <c r="AF1846" s="61"/>
      <c r="AG1846" s="61"/>
      <c r="AH1846" s="61"/>
      <c r="AI1846" s="61"/>
      <c r="AJ1846" s="200"/>
      <c r="AK1846" s="201"/>
      <c r="AL1846" s="201"/>
      <c r="AM1846" s="201"/>
      <c r="AO1846" s="63"/>
      <c r="AP1846" s="63"/>
      <c r="AQ1846" s="63"/>
      <c r="AR1846" s="77"/>
      <c r="AS1846" s="60"/>
      <c r="AT1846" s="60"/>
      <c r="AU1846" s="60"/>
      <c r="AV1846" s="78"/>
      <c r="AW1846" s="79"/>
      <c r="AX1846" s="79"/>
      <c r="AY1846" s="79"/>
      <c r="AZ1846" s="64"/>
      <c r="BA1846" s="65"/>
      <c r="BB1846" s="65"/>
      <c r="BC1846" s="65"/>
      <c r="BD1846" s="66"/>
      <c r="BE1846" s="67"/>
      <c r="BF1846" s="67"/>
      <c r="BG1846" s="67"/>
      <c r="BH1846" s="73"/>
      <c r="BI1846" s="74"/>
      <c r="BJ1846" s="74"/>
      <c r="BK1846" s="74"/>
      <c r="BL1846" s="68"/>
      <c r="BM1846" s="68"/>
      <c r="BN1846" s="68"/>
      <c r="BO1846" s="68"/>
      <c r="BP1846" s="69"/>
      <c r="BQ1846" s="69"/>
      <c r="BR1846" s="69"/>
      <c r="BS1846" s="69"/>
      <c r="BT1846" s="75"/>
      <c r="BU1846" s="75"/>
      <c r="BV1846" s="75"/>
      <c r="BW1846" s="75"/>
      <c r="BX1846" s="219"/>
      <c r="BY1846" s="220"/>
      <c r="BZ1846" s="220"/>
      <c r="CA1846" s="235"/>
      <c r="CB1846" s="238"/>
      <c r="CC1846" s="238"/>
      <c r="CD1846" s="238"/>
      <c r="CE1846" s="266"/>
      <c r="CF1846" s="49"/>
    </row>
    <row r="1847" spans="1:84" s="62" customFormat="1">
      <c r="A1847" s="49"/>
      <c r="B1847" s="2"/>
      <c r="C1847" s="2"/>
      <c r="D1847" s="49"/>
      <c r="E1847" s="49"/>
      <c r="F1847" s="93"/>
      <c r="G1847" s="85"/>
      <c r="H1847" s="49"/>
      <c r="I1847" s="49"/>
      <c r="J1847" s="2"/>
      <c r="K1847" s="49"/>
      <c r="L1847" s="2"/>
      <c r="M1847" s="72"/>
      <c r="N1847" s="72"/>
      <c r="O1847" s="241"/>
      <c r="P1847" s="54"/>
      <c r="Q1847" s="55"/>
      <c r="R1847" s="55"/>
      <c r="S1847" s="55"/>
      <c r="T1847" s="56"/>
      <c r="U1847" s="57"/>
      <c r="V1847" s="57"/>
      <c r="W1847" s="57"/>
      <c r="X1847" s="58"/>
      <c r="Y1847" s="59"/>
      <c r="Z1847" s="59"/>
      <c r="AA1847" s="59"/>
      <c r="AB1847" s="77"/>
      <c r="AC1847" s="60"/>
      <c r="AD1847" s="60"/>
      <c r="AE1847" s="60"/>
      <c r="AF1847" s="61"/>
      <c r="AG1847" s="61"/>
      <c r="AH1847" s="61"/>
      <c r="AI1847" s="61"/>
      <c r="AJ1847" s="200"/>
      <c r="AK1847" s="201"/>
      <c r="AL1847" s="201"/>
      <c r="AM1847" s="201"/>
      <c r="AO1847" s="63"/>
      <c r="AP1847" s="63"/>
      <c r="AQ1847" s="63"/>
      <c r="AR1847" s="77"/>
      <c r="AS1847" s="60"/>
      <c r="AT1847" s="60"/>
      <c r="AU1847" s="60"/>
      <c r="AV1847" s="78"/>
      <c r="AW1847" s="79"/>
      <c r="AX1847" s="79"/>
      <c r="AY1847" s="79"/>
      <c r="AZ1847" s="64"/>
      <c r="BA1847" s="65"/>
      <c r="BB1847" s="65"/>
      <c r="BC1847" s="65"/>
      <c r="BD1847" s="66"/>
      <c r="BE1847" s="67"/>
      <c r="BF1847" s="67"/>
      <c r="BG1847" s="67"/>
      <c r="BH1847" s="73"/>
      <c r="BI1847" s="74"/>
      <c r="BJ1847" s="74"/>
      <c r="BK1847" s="74"/>
      <c r="BL1847" s="68"/>
      <c r="BM1847" s="68"/>
      <c r="BN1847" s="68"/>
      <c r="BO1847" s="68"/>
      <c r="BP1847" s="69"/>
      <c r="BQ1847" s="69"/>
      <c r="BR1847" s="69"/>
      <c r="BS1847" s="69"/>
      <c r="BT1847" s="75"/>
      <c r="BU1847" s="75"/>
      <c r="BV1847" s="75"/>
      <c r="BW1847" s="75"/>
      <c r="BX1847" s="219"/>
      <c r="BY1847" s="220"/>
      <c r="BZ1847" s="220"/>
      <c r="CA1847" s="235"/>
      <c r="CB1847" s="238"/>
      <c r="CC1847" s="238"/>
      <c r="CD1847" s="238"/>
      <c r="CE1847" s="266"/>
      <c r="CF1847" s="49"/>
    </row>
    <row r="1848" spans="1:84" s="62" customFormat="1">
      <c r="A1848" s="49"/>
      <c r="B1848" s="2"/>
      <c r="C1848" s="2"/>
      <c r="D1848" s="49"/>
      <c r="E1848" s="49"/>
      <c r="F1848" s="93"/>
      <c r="G1848" s="85"/>
      <c r="H1848" s="49"/>
      <c r="I1848" s="49"/>
      <c r="J1848" s="2"/>
      <c r="K1848" s="49"/>
      <c r="L1848" s="2"/>
      <c r="M1848" s="72"/>
      <c r="N1848" s="72"/>
      <c r="O1848" s="241"/>
      <c r="P1848" s="54"/>
      <c r="Q1848" s="55"/>
      <c r="R1848" s="55"/>
      <c r="S1848" s="55"/>
      <c r="T1848" s="56"/>
      <c r="U1848" s="57"/>
      <c r="V1848" s="57"/>
      <c r="W1848" s="57"/>
      <c r="X1848" s="58"/>
      <c r="Y1848" s="59"/>
      <c r="Z1848" s="59"/>
      <c r="AA1848" s="59"/>
      <c r="AB1848" s="77"/>
      <c r="AC1848" s="60"/>
      <c r="AD1848" s="60"/>
      <c r="AE1848" s="60"/>
      <c r="AF1848" s="61"/>
      <c r="AG1848" s="61"/>
      <c r="AH1848" s="61"/>
      <c r="AI1848" s="61"/>
      <c r="AJ1848" s="200"/>
      <c r="AK1848" s="201"/>
      <c r="AL1848" s="201"/>
      <c r="AM1848" s="201"/>
      <c r="AO1848" s="63"/>
      <c r="AP1848" s="63"/>
      <c r="AQ1848" s="63"/>
      <c r="AR1848" s="77"/>
      <c r="AS1848" s="60"/>
      <c r="AT1848" s="60"/>
      <c r="AU1848" s="60"/>
      <c r="AV1848" s="78"/>
      <c r="AW1848" s="79"/>
      <c r="AX1848" s="79"/>
      <c r="AY1848" s="79"/>
      <c r="AZ1848" s="64"/>
      <c r="BA1848" s="65"/>
      <c r="BB1848" s="65"/>
      <c r="BC1848" s="65"/>
      <c r="BD1848" s="66"/>
      <c r="BE1848" s="67"/>
      <c r="BF1848" s="67"/>
      <c r="BG1848" s="67"/>
      <c r="BH1848" s="73"/>
      <c r="BI1848" s="74"/>
      <c r="BJ1848" s="74"/>
      <c r="BK1848" s="74"/>
      <c r="BL1848" s="68"/>
      <c r="BM1848" s="68"/>
      <c r="BN1848" s="68"/>
      <c r="BO1848" s="68"/>
      <c r="BP1848" s="69"/>
      <c r="BQ1848" s="69"/>
      <c r="BR1848" s="69"/>
      <c r="BS1848" s="69"/>
      <c r="BT1848" s="75"/>
      <c r="BU1848" s="75"/>
      <c r="BV1848" s="75"/>
      <c r="BW1848" s="75"/>
      <c r="BX1848" s="219"/>
      <c r="BY1848" s="220"/>
      <c r="BZ1848" s="220"/>
      <c r="CA1848" s="235"/>
      <c r="CB1848" s="238"/>
      <c r="CC1848" s="238"/>
      <c r="CD1848" s="238"/>
      <c r="CE1848" s="266"/>
      <c r="CF1848" s="49"/>
    </row>
    <row r="1849" spans="1:84" s="62" customFormat="1">
      <c r="A1849" s="49"/>
      <c r="B1849" s="2"/>
      <c r="C1849" s="2"/>
      <c r="D1849" s="49"/>
      <c r="E1849" s="49"/>
      <c r="F1849" s="93"/>
      <c r="G1849" s="85"/>
      <c r="H1849" s="49"/>
      <c r="I1849" s="49"/>
      <c r="J1849" s="2"/>
      <c r="K1849" s="49"/>
      <c r="L1849" s="2"/>
      <c r="M1849" s="72"/>
      <c r="N1849" s="72"/>
      <c r="O1849" s="241"/>
      <c r="P1849" s="54"/>
      <c r="Q1849" s="55"/>
      <c r="R1849" s="55"/>
      <c r="S1849" s="55"/>
      <c r="T1849" s="56"/>
      <c r="U1849" s="57"/>
      <c r="V1849" s="57"/>
      <c r="W1849" s="57"/>
      <c r="X1849" s="58"/>
      <c r="Y1849" s="59"/>
      <c r="Z1849" s="59"/>
      <c r="AA1849" s="59"/>
      <c r="AB1849" s="77"/>
      <c r="AC1849" s="60"/>
      <c r="AD1849" s="60"/>
      <c r="AE1849" s="60"/>
      <c r="AF1849" s="61"/>
      <c r="AG1849" s="61"/>
      <c r="AH1849" s="61"/>
      <c r="AI1849" s="61"/>
      <c r="AJ1849" s="200"/>
      <c r="AK1849" s="201"/>
      <c r="AL1849" s="201"/>
      <c r="AM1849" s="201"/>
      <c r="AO1849" s="63"/>
      <c r="AP1849" s="63"/>
      <c r="AQ1849" s="63"/>
      <c r="AR1849" s="77"/>
      <c r="AS1849" s="60"/>
      <c r="AT1849" s="60"/>
      <c r="AU1849" s="60"/>
      <c r="AV1849" s="78"/>
      <c r="AW1849" s="79"/>
      <c r="AX1849" s="79"/>
      <c r="AY1849" s="79"/>
      <c r="AZ1849" s="64"/>
      <c r="BA1849" s="65"/>
      <c r="BB1849" s="65"/>
      <c r="BC1849" s="65"/>
      <c r="BD1849" s="66"/>
      <c r="BE1849" s="67"/>
      <c r="BF1849" s="67"/>
      <c r="BG1849" s="67"/>
      <c r="BH1849" s="73"/>
      <c r="BI1849" s="74"/>
      <c r="BJ1849" s="74"/>
      <c r="BK1849" s="74"/>
      <c r="BL1849" s="68"/>
      <c r="BM1849" s="68"/>
      <c r="BN1849" s="68"/>
      <c r="BO1849" s="68"/>
      <c r="BP1849" s="69"/>
      <c r="BQ1849" s="69"/>
      <c r="BR1849" s="69"/>
      <c r="BS1849" s="69"/>
      <c r="BT1849" s="75"/>
      <c r="BU1849" s="75"/>
      <c r="BV1849" s="75"/>
      <c r="BW1849" s="75"/>
      <c r="BX1849" s="219"/>
      <c r="BY1849" s="220"/>
      <c r="BZ1849" s="220"/>
      <c r="CA1849" s="235"/>
      <c r="CB1849" s="238"/>
      <c r="CC1849" s="238"/>
      <c r="CD1849" s="238"/>
      <c r="CE1849" s="266"/>
      <c r="CF1849" s="49"/>
    </row>
    <row r="1850" spans="1:84" s="62" customFormat="1">
      <c r="A1850" s="49"/>
      <c r="B1850" s="2"/>
      <c r="C1850" s="2"/>
      <c r="D1850" s="49"/>
      <c r="E1850" s="49"/>
      <c r="F1850" s="93"/>
      <c r="G1850" s="85"/>
      <c r="H1850" s="49"/>
      <c r="I1850" s="49"/>
      <c r="J1850" s="2"/>
      <c r="K1850" s="49"/>
      <c r="L1850" s="2"/>
      <c r="M1850" s="72"/>
      <c r="N1850" s="72"/>
      <c r="O1850" s="241"/>
      <c r="P1850" s="54"/>
      <c r="Q1850" s="55"/>
      <c r="R1850" s="55"/>
      <c r="S1850" s="55"/>
      <c r="T1850" s="56"/>
      <c r="U1850" s="57"/>
      <c r="V1850" s="57"/>
      <c r="W1850" s="57"/>
      <c r="X1850" s="58"/>
      <c r="Y1850" s="59"/>
      <c r="Z1850" s="59"/>
      <c r="AA1850" s="59"/>
      <c r="AB1850" s="77"/>
      <c r="AC1850" s="60"/>
      <c r="AD1850" s="60"/>
      <c r="AE1850" s="60"/>
      <c r="AF1850" s="61"/>
      <c r="AG1850" s="61"/>
      <c r="AH1850" s="61"/>
      <c r="AI1850" s="61"/>
      <c r="AJ1850" s="200"/>
      <c r="AK1850" s="201"/>
      <c r="AL1850" s="201"/>
      <c r="AM1850" s="201"/>
      <c r="AO1850" s="63"/>
      <c r="AP1850" s="63"/>
      <c r="AQ1850" s="63"/>
      <c r="AR1850" s="77"/>
      <c r="AS1850" s="60"/>
      <c r="AT1850" s="60"/>
      <c r="AU1850" s="60"/>
      <c r="AV1850" s="78"/>
      <c r="AW1850" s="79"/>
      <c r="AX1850" s="79"/>
      <c r="AY1850" s="79"/>
      <c r="AZ1850" s="64"/>
      <c r="BA1850" s="65"/>
      <c r="BB1850" s="65"/>
      <c r="BC1850" s="65"/>
      <c r="BD1850" s="66"/>
      <c r="BE1850" s="67"/>
      <c r="BF1850" s="67"/>
      <c r="BG1850" s="67"/>
      <c r="BH1850" s="73"/>
      <c r="BI1850" s="74"/>
      <c r="BJ1850" s="74"/>
      <c r="BK1850" s="74"/>
      <c r="BL1850" s="68"/>
      <c r="BM1850" s="68"/>
      <c r="BN1850" s="68"/>
      <c r="BO1850" s="68"/>
      <c r="BP1850" s="69"/>
      <c r="BQ1850" s="69"/>
      <c r="BR1850" s="69"/>
      <c r="BS1850" s="69"/>
      <c r="BT1850" s="75"/>
      <c r="BU1850" s="75"/>
      <c r="BV1850" s="75"/>
      <c r="BW1850" s="75"/>
      <c r="BX1850" s="219"/>
      <c r="BY1850" s="220"/>
      <c r="BZ1850" s="220"/>
      <c r="CA1850" s="235"/>
      <c r="CB1850" s="238"/>
      <c r="CC1850" s="238"/>
      <c r="CD1850" s="238"/>
      <c r="CE1850" s="266"/>
      <c r="CF1850" s="49"/>
    </row>
    <row r="1851" spans="1:84" s="62" customFormat="1">
      <c r="A1851" s="49"/>
      <c r="B1851" s="2"/>
      <c r="C1851" s="2"/>
      <c r="D1851" s="49"/>
      <c r="E1851" s="49"/>
      <c r="F1851" s="93"/>
      <c r="G1851" s="85"/>
      <c r="H1851" s="49"/>
      <c r="I1851" s="49"/>
      <c r="J1851" s="2"/>
      <c r="K1851" s="49"/>
      <c r="L1851" s="2"/>
      <c r="M1851" s="72"/>
      <c r="N1851" s="72"/>
      <c r="O1851" s="241"/>
      <c r="P1851" s="54"/>
      <c r="Q1851" s="55"/>
      <c r="R1851" s="55"/>
      <c r="S1851" s="55"/>
      <c r="T1851" s="56"/>
      <c r="U1851" s="57"/>
      <c r="V1851" s="57"/>
      <c r="W1851" s="57"/>
      <c r="X1851" s="58"/>
      <c r="Y1851" s="59"/>
      <c r="Z1851" s="59"/>
      <c r="AA1851" s="59"/>
      <c r="AB1851" s="77"/>
      <c r="AC1851" s="60"/>
      <c r="AD1851" s="60"/>
      <c r="AE1851" s="60"/>
      <c r="AF1851" s="61"/>
      <c r="AG1851" s="61"/>
      <c r="AH1851" s="61"/>
      <c r="AI1851" s="61"/>
      <c r="AJ1851" s="200"/>
      <c r="AK1851" s="201"/>
      <c r="AL1851" s="201"/>
      <c r="AM1851" s="201"/>
      <c r="AO1851" s="63"/>
      <c r="AP1851" s="63"/>
      <c r="AQ1851" s="63"/>
      <c r="AR1851" s="77"/>
      <c r="AS1851" s="60"/>
      <c r="AT1851" s="60"/>
      <c r="AU1851" s="60"/>
      <c r="AV1851" s="78"/>
      <c r="AW1851" s="79"/>
      <c r="AX1851" s="79"/>
      <c r="AY1851" s="79"/>
      <c r="AZ1851" s="64"/>
      <c r="BA1851" s="65"/>
      <c r="BB1851" s="65"/>
      <c r="BC1851" s="65"/>
      <c r="BD1851" s="66"/>
      <c r="BE1851" s="67"/>
      <c r="BF1851" s="67"/>
      <c r="BG1851" s="67"/>
      <c r="BH1851" s="73"/>
      <c r="BI1851" s="74"/>
      <c r="BJ1851" s="74"/>
      <c r="BK1851" s="74"/>
      <c r="BL1851" s="68"/>
      <c r="BM1851" s="68"/>
      <c r="BN1851" s="68"/>
      <c r="BO1851" s="68"/>
      <c r="BP1851" s="69"/>
      <c r="BQ1851" s="69"/>
      <c r="BR1851" s="69"/>
      <c r="BS1851" s="69"/>
      <c r="BT1851" s="75"/>
      <c r="BU1851" s="75"/>
      <c r="BV1851" s="75"/>
      <c r="BW1851" s="75"/>
      <c r="BX1851" s="219"/>
      <c r="BY1851" s="220"/>
      <c r="BZ1851" s="220"/>
      <c r="CA1851" s="235"/>
      <c r="CB1851" s="238"/>
      <c r="CC1851" s="238"/>
      <c r="CD1851" s="238"/>
      <c r="CE1851" s="266"/>
      <c r="CF1851" s="49"/>
    </row>
    <row r="1852" spans="1:84" s="62" customFormat="1">
      <c r="A1852" s="49"/>
      <c r="B1852" s="2"/>
      <c r="C1852" s="2"/>
      <c r="D1852" s="49"/>
      <c r="E1852" s="49"/>
      <c r="F1852" s="93"/>
      <c r="G1852" s="85"/>
      <c r="H1852" s="49"/>
      <c r="I1852" s="49"/>
      <c r="J1852" s="2"/>
      <c r="K1852" s="49"/>
      <c r="L1852" s="2"/>
      <c r="M1852" s="72"/>
      <c r="N1852" s="72"/>
      <c r="O1852" s="241"/>
      <c r="P1852" s="54"/>
      <c r="Q1852" s="55"/>
      <c r="R1852" s="55"/>
      <c r="S1852" s="55"/>
      <c r="T1852" s="56"/>
      <c r="U1852" s="57"/>
      <c r="V1852" s="57"/>
      <c r="W1852" s="57"/>
      <c r="X1852" s="58"/>
      <c r="Y1852" s="59"/>
      <c r="Z1852" s="59"/>
      <c r="AA1852" s="59"/>
      <c r="AB1852" s="77"/>
      <c r="AC1852" s="60"/>
      <c r="AD1852" s="60"/>
      <c r="AE1852" s="60"/>
      <c r="AF1852" s="61"/>
      <c r="AG1852" s="61"/>
      <c r="AH1852" s="61"/>
      <c r="AI1852" s="61"/>
      <c r="AJ1852" s="200"/>
      <c r="AK1852" s="201"/>
      <c r="AL1852" s="201"/>
      <c r="AM1852" s="201"/>
      <c r="AO1852" s="63"/>
      <c r="AP1852" s="63"/>
      <c r="AQ1852" s="63"/>
      <c r="AR1852" s="77"/>
      <c r="AS1852" s="60"/>
      <c r="AT1852" s="60"/>
      <c r="AU1852" s="60"/>
      <c r="AV1852" s="78"/>
      <c r="AW1852" s="79"/>
      <c r="AX1852" s="79"/>
      <c r="AY1852" s="79"/>
      <c r="AZ1852" s="64"/>
      <c r="BA1852" s="65"/>
      <c r="BB1852" s="65"/>
      <c r="BC1852" s="65"/>
      <c r="BD1852" s="66"/>
      <c r="BE1852" s="67"/>
      <c r="BF1852" s="67"/>
      <c r="BG1852" s="67"/>
      <c r="BH1852" s="73"/>
      <c r="BI1852" s="74"/>
      <c r="BJ1852" s="74"/>
      <c r="BK1852" s="74"/>
      <c r="BL1852" s="68"/>
      <c r="BM1852" s="68"/>
      <c r="BN1852" s="68"/>
      <c r="BO1852" s="68"/>
      <c r="BP1852" s="69"/>
      <c r="BQ1852" s="69"/>
      <c r="BR1852" s="69"/>
      <c r="BS1852" s="69"/>
      <c r="BT1852" s="75"/>
      <c r="BU1852" s="75"/>
      <c r="BV1852" s="75"/>
      <c r="BW1852" s="75"/>
      <c r="BX1852" s="219"/>
      <c r="BY1852" s="220"/>
      <c r="BZ1852" s="220"/>
      <c r="CA1852" s="235"/>
      <c r="CB1852" s="238"/>
      <c r="CC1852" s="238"/>
      <c r="CD1852" s="238"/>
      <c r="CE1852" s="266"/>
      <c r="CF1852" s="49"/>
    </row>
    <row r="1853" spans="1:84" s="62" customFormat="1">
      <c r="A1853" s="49"/>
      <c r="B1853" s="2"/>
      <c r="C1853" s="2"/>
      <c r="D1853" s="49"/>
      <c r="E1853" s="49"/>
      <c r="F1853" s="93"/>
      <c r="G1853" s="85"/>
      <c r="H1853" s="49"/>
      <c r="I1853" s="49"/>
      <c r="J1853" s="2"/>
      <c r="K1853" s="49"/>
      <c r="L1853" s="2"/>
      <c r="M1853" s="72"/>
      <c r="N1853" s="72"/>
      <c r="O1853" s="241"/>
      <c r="P1853" s="54"/>
      <c r="Q1853" s="55"/>
      <c r="R1853" s="55"/>
      <c r="S1853" s="55"/>
      <c r="T1853" s="56"/>
      <c r="U1853" s="57"/>
      <c r="V1853" s="57"/>
      <c r="W1853" s="57"/>
      <c r="X1853" s="58"/>
      <c r="Y1853" s="59"/>
      <c r="Z1853" s="59"/>
      <c r="AA1853" s="59"/>
      <c r="AB1853" s="77"/>
      <c r="AC1853" s="60"/>
      <c r="AD1853" s="60"/>
      <c r="AE1853" s="60"/>
      <c r="AF1853" s="61"/>
      <c r="AG1853" s="61"/>
      <c r="AH1853" s="61"/>
      <c r="AI1853" s="61"/>
      <c r="AJ1853" s="200"/>
      <c r="AK1853" s="201"/>
      <c r="AL1853" s="201"/>
      <c r="AM1853" s="201"/>
      <c r="AO1853" s="63"/>
      <c r="AP1853" s="63"/>
      <c r="AQ1853" s="63"/>
      <c r="AR1853" s="77"/>
      <c r="AS1853" s="60"/>
      <c r="AT1853" s="60"/>
      <c r="AU1853" s="60"/>
      <c r="AV1853" s="78"/>
      <c r="AW1853" s="79"/>
      <c r="AX1853" s="79"/>
      <c r="AY1853" s="79"/>
      <c r="AZ1853" s="64"/>
      <c r="BA1853" s="65"/>
      <c r="BB1853" s="65"/>
      <c r="BC1853" s="65"/>
      <c r="BD1853" s="66"/>
      <c r="BE1853" s="67"/>
      <c r="BF1853" s="67"/>
      <c r="BG1853" s="67"/>
      <c r="BH1853" s="73"/>
      <c r="BI1853" s="74"/>
      <c r="BJ1853" s="74"/>
      <c r="BK1853" s="74"/>
      <c r="BL1853" s="68"/>
      <c r="BM1853" s="68"/>
      <c r="BN1853" s="68"/>
      <c r="BO1853" s="68"/>
      <c r="BP1853" s="69"/>
      <c r="BQ1853" s="69"/>
      <c r="BR1853" s="69"/>
      <c r="BS1853" s="69"/>
      <c r="BT1853" s="75"/>
      <c r="BU1853" s="75"/>
      <c r="BV1853" s="75"/>
      <c r="BW1853" s="75"/>
      <c r="BX1853" s="219"/>
      <c r="BY1853" s="220"/>
      <c r="BZ1853" s="220"/>
      <c r="CA1853" s="235"/>
      <c r="CB1853" s="238"/>
      <c r="CC1853" s="238"/>
      <c r="CD1853" s="238"/>
      <c r="CE1853" s="266"/>
      <c r="CF1853" s="49"/>
    </row>
    <row r="1854" spans="1:84" s="62" customFormat="1">
      <c r="A1854" s="49"/>
      <c r="B1854" s="2"/>
      <c r="C1854" s="2"/>
      <c r="D1854" s="49"/>
      <c r="E1854" s="49"/>
      <c r="F1854" s="93"/>
      <c r="G1854" s="85"/>
      <c r="H1854" s="49"/>
      <c r="I1854" s="49"/>
      <c r="J1854" s="2"/>
      <c r="K1854" s="49"/>
      <c r="L1854" s="2"/>
      <c r="M1854" s="72"/>
      <c r="N1854" s="72"/>
      <c r="O1854" s="241"/>
      <c r="P1854" s="54"/>
      <c r="Q1854" s="55"/>
      <c r="R1854" s="55"/>
      <c r="S1854" s="55"/>
      <c r="T1854" s="56"/>
      <c r="U1854" s="57"/>
      <c r="V1854" s="57"/>
      <c r="W1854" s="57"/>
      <c r="X1854" s="58"/>
      <c r="Y1854" s="59"/>
      <c r="Z1854" s="59"/>
      <c r="AA1854" s="59"/>
      <c r="AB1854" s="77"/>
      <c r="AC1854" s="60"/>
      <c r="AD1854" s="60"/>
      <c r="AE1854" s="60"/>
      <c r="AF1854" s="61"/>
      <c r="AG1854" s="61"/>
      <c r="AH1854" s="61"/>
      <c r="AI1854" s="61"/>
      <c r="AJ1854" s="200"/>
      <c r="AK1854" s="201"/>
      <c r="AL1854" s="201"/>
      <c r="AM1854" s="201"/>
      <c r="AO1854" s="63"/>
      <c r="AP1854" s="63"/>
      <c r="AQ1854" s="63"/>
      <c r="AR1854" s="77"/>
      <c r="AS1854" s="60"/>
      <c r="AT1854" s="60"/>
      <c r="AU1854" s="60"/>
      <c r="AV1854" s="78"/>
      <c r="AW1854" s="79"/>
      <c r="AX1854" s="79"/>
      <c r="AY1854" s="79"/>
      <c r="AZ1854" s="64"/>
      <c r="BA1854" s="65"/>
      <c r="BB1854" s="65"/>
      <c r="BC1854" s="65"/>
      <c r="BD1854" s="66"/>
      <c r="BE1854" s="67"/>
      <c r="BF1854" s="67"/>
      <c r="BG1854" s="67"/>
      <c r="BH1854" s="73"/>
      <c r="BI1854" s="74"/>
      <c r="BJ1854" s="74"/>
      <c r="BK1854" s="74"/>
      <c r="BL1854" s="68"/>
      <c r="BM1854" s="68"/>
      <c r="BN1854" s="68"/>
      <c r="BO1854" s="68"/>
      <c r="BP1854" s="69"/>
      <c r="BQ1854" s="69"/>
      <c r="BR1854" s="69"/>
      <c r="BS1854" s="69"/>
      <c r="BT1854" s="75"/>
      <c r="BU1854" s="75"/>
      <c r="BV1854" s="75"/>
      <c r="BW1854" s="75"/>
      <c r="BX1854" s="219"/>
      <c r="BY1854" s="220"/>
      <c r="BZ1854" s="220"/>
      <c r="CA1854" s="235"/>
      <c r="CB1854" s="238"/>
      <c r="CC1854" s="238"/>
      <c r="CD1854" s="238"/>
      <c r="CE1854" s="266"/>
      <c r="CF1854" s="49"/>
    </row>
    <row r="1855" spans="1:84" s="62" customFormat="1">
      <c r="A1855" s="49"/>
      <c r="B1855" s="2"/>
      <c r="C1855" s="2"/>
      <c r="D1855" s="49"/>
      <c r="E1855" s="49"/>
      <c r="F1855" s="93"/>
      <c r="G1855" s="85"/>
      <c r="H1855" s="49"/>
      <c r="I1855" s="49"/>
      <c r="J1855" s="2"/>
      <c r="K1855" s="49"/>
      <c r="L1855" s="2"/>
      <c r="M1855" s="72"/>
      <c r="N1855" s="72"/>
      <c r="O1855" s="241"/>
      <c r="P1855" s="54"/>
      <c r="Q1855" s="55"/>
      <c r="R1855" s="55"/>
      <c r="S1855" s="55"/>
      <c r="T1855" s="56"/>
      <c r="U1855" s="57"/>
      <c r="V1855" s="57"/>
      <c r="W1855" s="57"/>
      <c r="X1855" s="58"/>
      <c r="Y1855" s="59"/>
      <c r="Z1855" s="59"/>
      <c r="AA1855" s="59"/>
      <c r="AB1855" s="77"/>
      <c r="AC1855" s="60"/>
      <c r="AD1855" s="60"/>
      <c r="AE1855" s="60"/>
      <c r="AF1855" s="61"/>
      <c r="AG1855" s="61"/>
      <c r="AH1855" s="61"/>
      <c r="AI1855" s="61"/>
      <c r="AJ1855" s="200"/>
      <c r="AK1855" s="201"/>
      <c r="AL1855" s="201"/>
      <c r="AM1855" s="201"/>
      <c r="AO1855" s="63"/>
      <c r="AP1855" s="63"/>
      <c r="AQ1855" s="63"/>
      <c r="AR1855" s="77"/>
      <c r="AS1855" s="60"/>
      <c r="AT1855" s="60"/>
      <c r="AU1855" s="60"/>
      <c r="AV1855" s="78"/>
      <c r="AW1855" s="79"/>
      <c r="AX1855" s="79"/>
      <c r="AY1855" s="79"/>
      <c r="AZ1855" s="64"/>
      <c r="BA1855" s="65"/>
      <c r="BB1855" s="65"/>
      <c r="BC1855" s="65"/>
      <c r="BD1855" s="66"/>
      <c r="BE1855" s="67"/>
      <c r="BF1855" s="67"/>
      <c r="BG1855" s="67"/>
      <c r="BH1855" s="73"/>
      <c r="BI1855" s="74"/>
      <c r="BJ1855" s="74"/>
      <c r="BK1855" s="74"/>
      <c r="BL1855" s="68"/>
      <c r="BM1855" s="68"/>
      <c r="BN1855" s="68"/>
      <c r="BO1855" s="68"/>
      <c r="BP1855" s="69"/>
      <c r="BQ1855" s="69"/>
      <c r="BR1855" s="69"/>
      <c r="BS1855" s="69"/>
      <c r="BT1855" s="75"/>
      <c r="BU1855" s="75"/>
      <c r="BV1855" s="75"/>
      <c r="BW1855" s="75"/>
      <c r="BX1855" s="219"/>
      <c r="BY1855" s="220"/>
      <c r="BZ1855" s="220"/>
      <c r="CA1855" s="235"/>
      <c r="CB1855" s="238"/>
      <c r="CC1855" s="238"/>
      <c r="CD1855" s="238"/>
      <c r="CE1855" s="266"/>
      <c r="CF1855" s="49"/>
    </row>
    <row r="1856" spans="1:84" s="62" customFormat="1">
      <c r="A1856" s="49"/>
      <c r="B1856" s="2"/>
      <c r="C1856" s="2"/>
      <c r="D1856" s="49"/>
      <c r="E1856" s="49"/>
      <c r="F1856" s="93"/>
      <c r="G1856" s="85"/>
      <c r="H1856" s="49"/>
      <c r="I1856" s="49"/>
      <c r="J1856" s="2"/>
      <c r="K1856" s="49"/>
      <c r="L1856" s="2"/>
      <c r="M1856" s="72"/>
      <c r="N1856" s="72"/>
      <c r="O1856" s="241"/>
      <c r="P1856" s="54"/>
      <c r="Q1856" s="55"/>
      <c r="R1856" s="55"/>
      <c r="S1856" s="55"/>
      <c r="T1856" s="56"/>
      <c r="U1856" s="57"/>
      <c r="V1856" s="57"/>
      <c r="W1856" s="57"/>
      <c r="X1856" s="58"/>
      <c r="Y1856" s="59"/>
      <c r="Z1856" s="59"/>
      <c r="AA1856" s="59"/>
      <c r="AB1856" s="77"/>
      <c r="AC1856" s="60"/>
      <c r="AD1856" s="60"/>
      <c r="AE1856" s="60"/>
      <c r="AF1856" s="61"/>
      <c r="AG1856" s="61"/>
      <c r="AH1856" s="61"/>
      <c r="AI1856" s="61"/>
      <c r="AJ1856" s="200"/>
      <c r="AK1856" s="201"/>
      <c r="AL1856" s="201"/>
      <c r="AM1856" s="201"/>
      <c r="AO1856" s="63"/>
      <c r="AP1856" s="63"/>
      <c r="AQ1856" s="63"/>
      <c r="AR1856" s="77"/>
      <c r="AS1856" s="60"/>
      <c r="AT1856" s="60"/>
      <c r="AU1856" s="60"/>
      <c r="AV1856" s="78"/>
      <c r="AW1856" s="79"/>
      <c r="AX1856" s="79"/>
      <c r="AY1856" s="79"/>
      <c r="AZ1856" s="64"/>
      <c r="BA1856" s="65"/>
      <c r="BB1856" s="65"/>
      <c r="BC1856" s="65"/>
      <c r="BD1856" s="66"/>
      <c r="BE1856" s="67"/>
      <c r="BF1856" s="67"/>
      <c r="BG1856" s="67"/>
      <c r="BH1856" s="73"/>
      <c r="BI1856" s="74"/>
      <c r="BJ1856" s="74"/>
      <c r="BK1856" s="74"/>
      <c r="BL1856" s="68"/>
      <c r="BM1856" s="68"/>
      <c r="BN1856" s="68"/>
      <c r="BO1856" s="68"/>
      <c r="BP1856" s="69"/>
      <c r="BQ1856" s="69"/>
      <c r="BR1856" s="69"/>
      <c r="BS1856" s="69"/>
      <c r="BT1856" s="75"/>
      <c r="BU1856" s="75"/>
      <c r="BV1856" s="75"/>
      <c r="BW1856" s="75"/>
      <c r="BX1856" s="219"/>
      <c r="BY1856" s="220"/>
      <c r="BZ1856" s="220"/>
      <c r="CA1856" s="235"/>
      <c r="CB1856" s="238"/>
      <c r="CC1856" s="238"/>
      <c r="CD1856" s="238"/>
      <c r="CE1856" s="266"/>
      <c r="CF1856" s="49"/>
    </row>
    <row r="1857" spans="1:84" s="62" customFormat="1">
      <c r="A1857" s="49"/>
      <c r="B1857" s="2"/>
      <c r="C1857" s="2"/>
      <c r="D1857" s="49"/>
      <c r="E1857" s="49"/>
      <c r="F1857" s="93"/>
      <c r="G1857" s="85"/>
      <c r="H1857" s="49"/>
      <c r="I1857" s="49"/>
      <c r="J1857" s="2"/>
      <c r="K1857" s="49"/>
      <c r="L1857" s="2"/>
      <c r="M1857" s="72"/>
      <c r="N1857" s="72"/>
      <c r="O1857" s="241"/>
      <c r="P1857" s="54"/>
      <c r="Q1857" s="55"/>
      <c r="R1857" s="55"/>
      <c r="S1857" s="55"/>
      <c r="T1857" s="56"/>
      <c r="U1857" s="57"/>
      <c r="V1857" s="57"/>
      <c r="W1857" s="57"/>
      <c r="X1857" s="58"/>
      <c r="Y1857" s="59"/>
      <c r="Z1857" s="59"/>
      <c r="AA1857" s="59"/>
      <c r="AB1857" s="77"/>
      <c r="AC1857" s="60"/>
      <c r="AD1857" s="60"/>
      <c r="AE1857" s="60"/>
      <c r="AF1857" s="61"/>
      <c r="AG1857" s="61"/>
      <c r="AH1857" s="61"/>
      <c r="AI1857" s="61"/>
      <c r="AJ1857" s="200"/>
      <c r="AK1857" s="201"/>
      <c r="AL1857" s="201"/>
      <c r="AM1857" s="201"/>
      <c r="AO1857" s="63"/>
      <c r="AP1857" s="63"/>
      <c r="AQ1857" s="63"/>
      <c r="AR1857" s="77"/>
      <c r="AS1857" s="60"/>
      <c r="AT1857" s="60"/>
      <c r="AU1857" s="60"/>
      <c r="AV1857" s="78"/>
      <c r="AW1857" s="79"/>
      <c r="AX1857" s="79"/>
      <c r="AY1857" s="79"/>
      <c r="AZ1857" s="64"/>
      <c r="BA1857" s="65"/>
      <c r="BB1857" s="65"/>
      <c r="BC1857" s="65"/>
      <c r="BD1857" s="66"/>
      <c r="BE1857" s="67"/>
      <c r="BF1857" s="67"/>
      <c r="BG1857" s="67"/>
      <c r="BH1857" s="73"/>
      <c r="BI1857" s="74"/>
      <c r="BJ1857" s="74"/>
      <c r="BK1857" s="74"/>
      <c r="BL1857" s="68"/>
      <c r="BM1857" s="68"/>
      <c r="BN1857" s="68"/>
      <c r="BO1857" s="68"/>
      <c r="BP1857" s="69"/>
      <c r="BQ1857" s="69"/>
      <c r="BR1857" s="69"/>
      <c r="BS1857" s="69"/>
      <c r="BT1857" s="75"/>
      <c r="BU1857" s="75"/>
      <c r="BV1857" s="75"/>
      <c r="BW1857" s="75"/>
      <c r="BX1857" s="219"/>
      <c r="BY1857" s="220"/>
      <c r="BZ1857" s="220"/>
      <c r="CA1857" s="235"/>
      <c r="CB1857" s="238"/>
      <c r="CC1857" s="238"/>
      <c r="CD1857" s="238"/>
      <c r="CE1857" s="266"/>
      <c r="CF1857" s="49"/>
    </row>
    <row r="1858" spans="1:84" s="62" customFormat="1">
      <c r="A1858" s="49"/>
      <c r="B1858" s="2"/>
      <c r="C1858" s="2"/>
      <c r="D1858" s="49"/>
      <c r="E1858" s="49"/>
      <c r="F1858" s="93"/>
      <c r="G1858" s="85"/>
      <c r="H1858" s="49"/>
      <c r="I1858" s="49"/>
      <c r="J1858" s="2"/>
      <c r="K1858" s="49"/>
      <c r="L1858" s="2"/>
      <c r="M1858" s="72"/>
      <c r="N1858" s="72"/>
      <c r="O1858" s="241"/>
      <c r="P1858" s="54"/>
      <c r="Q1858" s="55"/>
      <c r="R1858" s="55"/>
      <c r="S1858" s="55"/>
      <c r="T1858" s="56"/>
      <c r="U1858" s="57"/>
      <c r="V1858" s="57"/>
      <c r="W1858" s="57"/>
      <c r="X1858" s="58"/>
      <c r="Y1858" s="59"/>
      <c r="Z1858" s="59"/>
      <c r="AA1858" s="59"/>
      <c r="AB1858" s="77"/>
      <c r="AC1858" s="60"/>
      <c r="AD1858" s="60"/>
      <c r="AE1858" s="60"/>
      <c r="AF1858" s="61"/>
      <c r="AG1858" s="61"/>
      <c r="AH1858" s="61"/>
      <c r="AI1858" s="61"/>
      <c r="AJ1858" s="200"/>
      <c r="AK1858" s="201"/>
      <c r="AL1858" s="201"/>
      <c r="AM1858" s="201"/>
      <c r="AO1858" s="63"/>
      <c r="AP1858" s="63"/>
      <c r="AQ1858" s="63"/>
      <c r="AR1858" s="77"/>
      <c r="AS1858" s="60"/>
      <c r="AT1858" s="60"/>
      <c r="AU1858" s="60"/>
      <c r="AV1858" s="78"/>
      <c r="AW1858" s="79"/>
      <c r="AX1858" s="79"/>
      <c r="AY1858" s="79"/>
      <c r="AZ1858" s="64"/>
      <c r="BA1858" s="65"/>
      <c r="BB1858" s="65"/>
      <c r="BC1858" s="65"/>
      <c r="BD1858" s="66"/>
      <c r="BE1858" s="67"/>
      <c r="BF1858" s="67"/>
      <c r="BG1858" s="67"/>
      <c r="BH1858" s="73"/>
      <c r="BI1858" s="74"/>
      <c r="BJ1858" s="74"/>
      <c r="BK1858" s="74"/>
      <c r="BL1858" s="68"/>
      <c r="BM1858" s="68"/>
      <c r="BN1858" s="68"/>
      <c r="BO1858" s="68"/>
      <c r="BP1858" s="69"/>
      <c r="BQ1858" s="69"/>
      <c r="BR1858" s="69"/>
      <c r="BS1858" s="69"/>
      <c r="BT1858" s="75"/>
      <c r="BU1858" s="75"/>
      <c r="BV1858" s="75"/>
      <c r="BW1858" s="75"/>
      <c r="BX1858" s="219"/>
      <c r="BY1858" s="220"/>
      <c r="BZ1858" s="220"/>
      <c r="CA1858" s="235"/>
      <c r="CB1858" s="238"/>
      <c r="CC1858" s="238"/>
      <c r="CD1858" s="238"/>
      <c r="CE1858" s="266"/>
      <c r="CF1858" s="49"/>
    </row>
    <row r="1859" spans="1:84" s="62" customFormat="1">
      <c r="A1859" s="49"/>
      <c r="B1859" s="2"/>
      <c r="C1859" s="2"/>
      <c r="D1859" s="49"/>
      <c r="E1859" s="49"/>
      <c r="F1859" s="93"/>
      <c r="G1859" s="85"/>
      <c r="H1859" s="49"/>
      <c r="I1859" s="49"/>
      <c r="J1859" s="2"/>
      <c r="K1859" s="49"/>
      <c r="L1859" s="2"/>
      <c r="M1859" s="72"/>
      <c r="N1859" s="72"/>
      <c r="O1859" s="241"/>
      <c r="P1859" s="54"/>
      <c r="Q1859" s="55"/>
      <c r="R1859" s="55"/>
      <c r="S1859" s="55"/>
      <c r="T1859" s="56"/>
      <c r="U1859" s="57"/>
      <c r="V1859" s="57"/>
      <c r="W1859" s="57"/>
      <c r="X1859" s="58"/>
      <c r="Y1859" s="59"/>
      <c r="Z1859" s="59"/>
      <c r="AA1859" s="59"/>
      <c r="AB1859" s="77"/>
      <c r="AC1859" s="60"/>
      <c r="AD1859" s="60"/>
      <c r="AE1859" s="60"/>
      <c r="AF1859" s="61"/>
      <c r="AG1859" s="61"/>
      <c r="AH1859" s="61"/>
      <c r="AI1859" s="61"/>
      <c r="AJ1859" s="200"/>
      <c r="AK1859" s="201"/>
      <c r="AL1859" s="201"/>
      <c r="AM1859" s="201"/>
      <c r="AO1859" s="63"/>
      <c r="AP1859" s="63"/>
      <c r="AQ1859" s="63"/>
      <c r="AR1859" s="77"/>
      <c r="AS1859" s="60"/>
      <c r="AT1859" s="60"/>
      <c r="AU1859" s="60"/>
      <c r="AV1859" s="78"/>
      <c r="AW1859" s="79"/>
      <c r="AX1859" s="79"/>
      <c r="AY1859" s="79"/>
      <c r="AZ1859" s="64"/>
      <c r="BA1859" s="65"/>
      <c r="BB1859" s="65"/>
      <c r="BC1859" s="65"/>
      <c r="BD1859" s="66"/>
      <c r="BE1859" s="67"/>
      <c r="BF1859" s="67"/>
      <c r="BG1859" s="67"/>
      <c r="BH1859" s="73"/>
      <c r="BI1859" s="74"/>
      <c r="BJ1859" s="74"/>
      <c r="BK1859" s="74"/>
      <c r="BL1859" s="68"/>
      <c r="BM1859" s="68"/>
      <c r="BN1859" s="68"/>
      <c r="BO1859" s="68"/>
      <c r="BP1859" s="69"/>
      <c r="BQ1859" s="69"/>
      <c r="BR1859" s="69"/>
      <c r="BS1859" s="69"/>
      <c r="BT1859" s="75"/>
      <c r="BU1859" s="75"/>
      <c r="BV1859" s="75"/>
      <c r="BW1859" s="75"/>
      <c r="BX1859" s="219"/>
      <c r="BY1859" s="220"/>
      <c r="BZ1859" s="220"/>
      <c r="CA1859" s="235"/>
      <c r="CB1859" s="238"/>
      <c r="CC1859" s="238"/>
      <c r="CD1859" s="238"/>
      <c r="CE1859" s="266"/>
      <c r="CF1859" s="49"/>
    </row>
    <row r="1860" spans="1:84" s="62" customFormat="1">
      <c r="A1860" s="49"/>
      <c r="B1860" s="2"/>
      <c r="C1860" s="2"/>
      <c r="D1860" s="49"/>
      <c r="E1860" s="49"/>
      <c r="F1860" s="93"/>
      <c r="G1860" s="85"/>
      <c r="H1860" s="49"/>
      <c r="I1860" s="49"/>
      <c r="J1860" s="2"/>
      <c r="K1860" s="49"/>
      <c r="L1860" s="2"/>
      <c r="M1860" s="72"/>
      <c r="N1860" s="72"/>
      <c r="O1860" s="241"/>
      <c r="P1860" s="54"/>
      <c r="Q1860" s="55"/>
      <c r="R1860" s="55"/>
      <c r="S1860" s="55"/>
      <c r="T1860" s="56"/>
      <c r="U1860" s="57"/>
      <c r="V1860" s="57"/>
      <c r="W1860" s="57"/>
      <c r="X1860" s="58"/>
      <c r="Y1860" s="59"/>
      <c r="Z1860" s="59"/>
      <c r="AA1860" s="59"/>
      <c r="AB1860" s="77"/>
      <c r="AC1860" s="60"/>
      <c r="AD1860" s="60"/>
      <c r="AE1860" s="60"/>
      <c r="AF1860" s="61"/>
      <c r="AG1860" s="61"/>
      <c r="AH1860" s="61"/>
      <c r="AI1860" s="61"/>
      <c r="AJ1860" s="200"/>
      <c r="AK1860" s="201"/>
      <c r="AL1860" s="201"/>
      <c r="AM1860" s="201"/>
      <c r="AO1860" s="63"/>
      <c r="AP1860" s="63"/>
      <c r="AQ1860" s="63"/>
      <c r="AR1860" s="77"/>
      <c r="AS1860" s="60"/>
      <c r="AT1860" s="60"/>
      <c r="AU1860" s="60"/>
      <c r="AV1860" s="78"/>
      <c r="AW1860" s="79"/>
      <c r="AX1860" s="79"/>
      <c r="AY1860" s="79"/>
      <c r="AZ1860" s="64"/>
      <c r="BA1860" s="65"/>
      <c r="BB1860" s="65"/>
      <c r="BC1860" s="65"/>
      <c r="BD1860" s="66"/>
      <c r="BE1860" s="67"/>
      <c r="BF1860" s="67"/>
      <c r="BG1860" s="67"/>
      <c r="BH1860" s="73"/>
      <c r="BI1860" s="74"/>
      <c r="BJ1860" s="74"/>
      <c r="BK1860" s="74"/>
      <c r="BL1860" s="68"/>
      <c r="BM1860" s="68"/>
      <c r="BN1860" s="68"/>
      <c r="BO1860" s="68"/>
      <c r="BP1860" s="69"/>
      <c r="BQ1860" s="69"/>
      <c r="BR1860" s="69"/>
      <c r="BS1860" s="69"/>
      <c r="BT1860" s="75"/>
      <c r="BU1860" s="75"/>
      <c r="BV1860" s="75"/>
      <c r="BW1860" s="75"/>
      <c r="BX1860" s="219"/>
      <c r="BY1860" s="220"/>
      <c r="BZ1860" s="220"/>
      <c r="CA1860" s="235"/>
      <c r="CB1860" s="238"/>
      <c r="CC1860" s="238"/>
      <c r="CD1860" s="238"/>
      <c r="CE1860" s="266"/>
      <c r="CF1860" s="49"/>
    </row>
    <row r="1861" spans="1:84" s="62" customFormat="1">
      <c r="A1861" s="49"/>
      <c r="B1861" s="2"/>
      <c r="C1861" s="2"/>
      <c r="D1861" s="49"/>
      <c r="E1861" s="49"/>
      <c r="F1861" s="93"/>
      <c r="G1861" s="85"/>
      <c r="H1861" s="49"/>
      <c r="I1861" s="49"/>
      <c r="J1861" s="2"/>
      <c r="K1861" s="49"/>
      <c r="L1861" s="2"/>
      <c r="M1861" s="72"/>
      <c r="N1861" s="72"/>
      <c r="O1861" s="241"/>
      <c r="P1861" s="54"/>
      <c r="Q1861" s="55"/>
      <c r="R1861" s="55"/>
      <c r="S1861" s="55"/>
      <c r="T1861" s="56"/>
      <c r="U1861" s="57"/>
      <c r="V1861" s="57"/>
      <c r="W1861" s="57"/>
      <c r="X1861" s="58"/>
      <c r="Y1861" s="59"/>
      <c r="Z1861" s="59"/>
      <c r="AA1861" s="59"/>
      <c r="AB1861" s="77"/>
      <c r="AC1861" s="60"/>
      <c r="AD1861" s="60"/>
      <c r="AE1861" s="60"/>
      <c r="AF1861" s="61"/>
      <c r="AG1861" s="61"/>
      <c r="AH1861" s="61"/>
      <c r="AI1861" s="61"/>
      <c r="AJ1861" s="200"/>
      <c r="AK1861" s="201"/>
      <c r="AL1861" s="201"/>
      <c r="AM1861" s="201"/>
      <c r="AO1861" s="63"/>
      <c r="AP1861" s="63"/>
      <c r="AQ1861" s="63"/>
      <c r="AR1861" s="77"/>
      <c r="AS1861" s="60"/>
      <c r="AT1861" s="60"/>
      <c r="AU1861" s="60"/>
      <c r="AV1861" s="78"/>
      <c r="AW1861" s="79"/>
      <c r="AX1861" s="79"/>
      <c r="AY1861" s="79"/>
      <c r="AZ1861" s="64"/>
      <c r="BA1861" s="65"/>
      <c r="BB1861" s="65"/>
      <c r="BC1861" s="65"/>
      <c r="BD1861" s="66"/>
      <c r="BE1861" s="67"/>
      <c r="BF1861" s="67"/>
      <c r="BG1861" s="67"/>
      <c r="BH1861" s="73"/>
      <c r="BI1861" s="74"/>
      <c r="BJ1861" s="74"/>
      <c r="BK1861" s="74"/>
      <c r="BL1861" s="68"/>
      <c r="BM1861" s="68"/>
      <c r="BN1861" s="68"/>
      <c r="BO1861" s="68"/>
      <c r="BP1861" s="69"/>
      <c r="BQ1861" s="69"/>
      <c r="BR1861" s="69"/>
      <c r="BS1861" s="69"/>
      <c r="BT1861" s="75"/>
      <c r="BU1861" s="75"/>
      <c r="BV1861" s="75"/>
      <c r="BW1861" s="75"/>
      <c r="BX1861" s="219"/>
      <c r="BY1861" s="220"/>
      <c r="BZ1861" s="220"/>
      <c r="CA1861" s="235"/>
      <c r="CB1861" s="238"/>
      <c r="CC1861" s="238"/>
      <c r="CD1861" s="238"/>
      <c r="CE1861" s="266"/>
      <c r="CF1861" s="49"/>
    </row>
    <row r="1862" spans="1:84" s="62" customFormat="1">
      <c r="A1862" s="49"/>
      <c r="B1862" s="2"/>
      <c r="C1862" s="2"/>
      <c r="D1862" s="49"/>
      <c r="E1862" s="49"/>
      <c r="F1862" s="93"/>
      <c r="G1862" s="85"/>
      <c r="H1862" s="49"/>
      <c r="I1862" s="49"/>
      <c r="J1862" s="2"/>
      <c r="K1862" s="49"/>
      <c r="L1862" s="2"/>
      <c r="M1862" s="72"/>
      <c r="N1862" s="72"/>
      <c r="O1862" s="241"/>
      <c r="P1862" s="54"/>
      <c r="Q1862" s="55"/>
      <c r="R1862" s="55"/>
      <c r="S1862" s="55"/>
      <c r="T1862" s="56"/>
      <c r="U1862" s="57"/>
      <c r="V1862" s="57"/>
      <c r="W1862" s="57"/>
      <c r="X1862" s="58"/>
      <c r="Y1862" s="59"/>
      <c r="Z1862" s="59"/>
      <c r="AA1862" s="59"/>
      <c r="AB1862" s="77"/>
      <c r="AC1862" s="60"/>
      <c r="AD1862" s="60"/>
      <c r="AE1862" s="60"/>
      <c r="AF1862" s="61"/>
      <c r="AG1862" s="61"/>
      <c r="AH1862" s="61"/>
      <c r="AI1862" s="61"/>
      <c r="AJ1862" s="200"/>
      <c r="AK1862" s="201"/>
      <c r="AL1862" s="201"/>
      <c r="AM1862" s="201"/>
      <c r="AO1862" s="63"/>
      <c r="AP1862" s="63"/>
      <c r="AQ1862" s="63"/>
      <c r="AR1862" s="77"/>
      <c r="AS1862" s="60"/>
      <c r="AT1862" s="60"/>
      <c r="AU1862" s="60"/>
      <c r="AV1862" s="78"/>
      <c r="AW1862" s="79"/>
      <c r="AX1862" s="79"/>
      <c r="AY1862" s="79"/>
      <c r="AZ1862" s="64"/>
      <c r="BA1862" s="65"/>
      <c r="BB1862" s="65"/>
      <c r="BC1862" s="65"/>
      <c r="BD1862" s="66"/>
      <c r="BE1862" s="67"/>
      <c r="BF1862" s="67"/>
      <c r="BG1862" s="67"/>
      <c r="BH1862" s="73"/>
      <c r="BI1862" s="74"/>
      <c r="BJ1862" s="74"/>
      <c r="BK1862" s="74"/>
      <c r="BL1862" s="68"/>
      <c r="BM1862" s="68"/>
      <c r="BN1862" s="68"/>
      <c r="BO1862" s="68"/>
      <c r="BP1862" s="69"/>
      <c r="BQ1862" s="69"/>
      <c r="BR1862" s="69"/>
      <c r="BS1862" s="69"/>
      <c r="BT1862" s="75"/>
      <c r="BU1862" s="75"/>
      <c r="BV1862" s="75"/>
      <c r="BW1862" s="75"/>
      <c r="BX1862" s="219"/>
      <c r="BY1862" s="220"/>
      <c r="BZ1862" s="220"/>
      <c r="CA1862" s="235"/>
      <c r="CB1862" s="238"/>
      <c r="CC1862" s="238"/>
      <c r="CD1862" s="238"/>
      <c r="CE1862" s="266"/>
      <c r="CF1862" s="49"/>
    </row>
    <row r="1863" spans="1:84" s="62" customFormat="1">
      <c r="A1863" s="49"/>
      <c r="B1863" s="2"/>
      <c r="C1863" s="2"/>
      <c r="D1863" s="49"/>
      <c r="E1863" s="49"/>
      <c r="F1863" s="93"/>
      <c r="G1863" s="85"/>
      <c r="H1863" s="49"/>
      <c r="I1863" s="49"/>
      <c r="J1863" s="2"/>
      <c r="K1863" s="49"/>
      <c r="L1863" s="2"/>
      <c r="M1863" s="72"/>
      <c r="N1863" s="72"/>
      <c r="O1863" s="241"/>
      <c r="P1863" s="54"/>
      <c r="Q1863" s="55"/>
      <c r="R1863" s="55"/>
      <c r="S1863" s="55"/>
      <c r="T1863" s="56"/>
      <c r="U1863" s="57"/>
      <c r="V1863" s="57"/>
      <c r="W1863" s="57"/>
      <c r="X1863" s="58"/>
      <c r="Y1863" s="59"/>
      <c r="Z1863" s="59"/>
      <c r="AA1863" s="59"/>
      <c r="AB1863" s="77"/>
      <c r="AC1863" s="60"/>
      <c r="AD1863" s="60"/>
      <c r="AE1863" s="60"/>
      <c r="AF1863" s="61"/>
      <c r="AG1863" s="61"/>
      <c r="AH1863" s="61"/>
      <c r="AI1863" s="61"/>
      <c r="AJ1863" s="200"/>
      <c r="AK1863" s="201"/>
      <c r="AL1863" s="201"/>
      <c r="AM1863" s="201"/>
      <c r="AO1863" s="63"/>
      <c r="AP1863" s="63"/>
      <c r="AQ1863" s="63"/>
      <c r="AR1863" s="77"/>
      <c r="AS1863" s="60"/>
      <c r="AT1863" s="60"/>
      <c r="AU1863" s="60"/>
      <c r="AV1863" s="78"/>
      <c r="AW1863" s="79"/>
      <c r="AX1863" s="79"/>
      <c r="AY1863" s="79"/>
      <c r="AZ1863" s="64"/>
      <c r="BA1863" s="65"/>
      <c r="BB1863" s="65"/>
      <c r="BC1863" s="65"/>
      <c r="BD1863" s="66"/>
      <c r="BE1863" s="67"/>
      <c r="BF1863" s="67"/>
      <c r="BG1863" s="67"/>
      <c r="BH1863" s="73"/>
      <c r="BI1863" s="74"/>
      <c r="BJ1863" s="74"/>
      <c r="BK1863" s="74"/>
      <c r="BL1863" s="68"/>
      <c r="BM1863" s="68"/>
      <c r="BN1863" s="68"/>
      <c r="BO1863" s="68"/>
      <c r="BP1863" s="69"/>
      <c r="BQ1863" s="69"/>
      <c r="BR1863" s="69"/>
      <c r="BS1863" s="69"/>
      <c r="BT1863" s="75"/>
      <c r="BU1863" s="75"/>
      <c r="BV1863" s="75"/>
      <c r="BW1863" s="75"/>
      <c r="BX1863" s="219"/>
      <c r="BY1863" s="220"/>
      <c r="BZ1863" s="220"/>
      <c r="CA1863" s="235"/>
      <c r="CB1863" s="238"/>
      <c r="CC1863" s="238"/>
      <c r="CD1863" s="238"/>
      <c r="CE1863" s="266"/>
      <c r="CF1863" s="49"/>
    </row>
    <row r="1864" spans="1:84" s="62" customFormat="1">
      <c r="A1864" s="49"/>
      <c r="B1864" s="2"/>
      <c r="C1864" s="2"/>
      <c r="D1864" s="49"/>
      <c r="E1864" s="49"/>
      <c r="F1864" s="93"/>
      <c r="G1864" s="85"/>
      <c r="H1864" s="49"/>
      <c r="I1864" s="49"/>
      <c r="J1864" s="2"/>
      <c r="K1864" s="49"/>
      <c r="L1864" s="2"/>
      <c r="M1864" s="72"/>
      <c r="N1864" s="72"/>
      <c r="O1864" s="241"/>
      <c r="P1864" s="54"/>
      <c r="Q1864" s="55"/>
      <c r="R1864" s="55"/>
      <c r="S1864" s="55"/>
      <c r="T1864" s="56"/>
      <c r="U1864" s="57"/>
      <c r="V1864" s="57"/>
      <c r="W1864" s="57"/>
      <c r="X1864" s="58"/>
      <c r="Y1864" s="59"/>
      <c r="Z1864" s="59"/>
      <c r="AA1864" s="59"/>
      <c r="AB1864" s="77"/>
      <c r="AC1864" s="60"/>
      <c r="AD1864" s="60"/>
      <c r="AE1864" s="60"/>
      <c r="AF1864" s="61"/>
      <c r="AG1864" s="61"/>
      <c r="AH1864" s="61"/>
      <c r="AI1864" s="61"/>
      <c r="AJ1864" s="200"/>
      <c r="AK1864" s="201"/>
      <c r="AL1864" s="201"/>
      <c r="AM1864" s="201"/>
      <c r="AO1864" s="63"/>
      <c r="AP1864" s="63"/>
      <c r="AQ1864" s="63"/>
      <c r="AR1864" s="77"/>
      <c r="AS1864" s="60"/>
      <c r="AT1864" s="60"/>
      <c r="AU1864" s="60"/>
      <c r="AV1864" s="78"/>
      <c r="AW1864" s="79"/>
      <c r="AX1864" s="79"/>
      <c r="AY1864" s="79"/>
      <c r="AZ1864" s="64"/>
      <c r="BA1864" s="65"/>
      <c r="BB1864" s="65"/>
      <c r="BC1864" s="65"/>
      <c r="BD1864" s="66"/>
      <c r="BE1864" s="67"/>
      <c r="BF1864" s="67"/>
      <c r="BG1864" s="67"/>
      <c r="BH1864" s="73"/>
      <c r="BI1864" s="74"/>
      <c r="BJ1864" s="74"/>
      <c r="BK1864" s="74"/>
      <c r="BL1864" s="68"/>
      <c r="BM1864" s="68"/>
      <c r="BN1864" s="68"/>
      <c r="BO1864" s="68"/>
      <c r="BP1864" s="69"/>
      <c r="BQ1864" s="69"/>
      <c r="BR1864" s="69"/>
      <c r="BS1864" s="69"/>
      <c r="BT1864" s="75"/>
      <c r="BU1864" s="75"/>
      <c r="BV1864" s="75"/>
      <c r="BW1864" s="75"/>
      <c r="BX1864" s="219"/>
      <c r="BY1864" s="220"/>
      <c r="BZ1864" s="220"/>
      <c r="CA1864" s="235"/>
      <c r="CB1864" s="238"/>
      <c r="CC1864" s="238"/>
      <c r="CD1864" s="238"/>
      <c r="CE1864" s="266"/>
      <c r="CF1864" s="49"/>
    </row>
    <row r="1865" spans="1:84" s="62" customFormat="1">
      <c r="A1865" s="49"/>
      <c r="B1865" s="2"/>
      <c r="C1865" s="2"/>
      <c r="D1865" s="49"/>
      <c r="E1865" s="49"/>
      <c r="F1865" s="93"/>
      <c r="G1865" s="85"/>
      <c r="H1865" s="49"/>
      <c r="I1865" s="49"/>
      <c r="J1865" s="2"/>
      <c r="K1865" s="49"/>
      <c r="L1865" s="2"/>
      <c r="M1865" s="72"/>
      <c r="N1865" s="72"/>
      <c r="O1865" s="241"/>
      <c r="P1865" s="54"/>
      <c r="Q1865" s="55"/>
      <c r="R1865" s="55"/>
      <c r="S1865" s="55"/>
      <c r="T1865" s="56"/>
      <c r="U1865" s="57"/>
      <c r="V1865" s="57"/>
      <c r="W1865" s="57"/>
      <c r="X1865" s="58"/>
      <c r="Y1865" s="59"/>
      <c r="Z1865" s="59"/>
      <c r="AA1865" s="59"/>
      <c r="AB1865" s="77"/>
      <c r="AC1865" s="60"/>
      <c r="AD1865" s="60"/>
      <c r="AE1865" s="60"/>
      <c r="AF1865" s="61"/>
      <c r="AG1865" s="61"/>
      <c r="AH1865" s="61"/>
      <c r="AI1865" s="61"/>
      <c r="AJ1865" s="200"/>
      <c r="AK1865" s="201"/>
      <c r="AL1865" s="201"/>
      <c r="AM1865" s="201"/>
      <c r="AO1865" s="63"/>
      <c r="AP1865" s="63"/>
      <c r="AQ1865" s="63"/>
      <c r="AR1865" s="77"/>
      <c r="AS1865" s="60"/>
      <c r="AT1865" s="60"/>
      <c r="AU1865" s="60"/>
      <c r="AV1865" s="78"/>
      <c r="AW1865" s="79"/>
      <c r="AX1865" s="79"/>
      <c r="AY1865" s="79"/>
      <c r="AZ1865" s="64"/>
      <c r="BA1865" s="65"/>
      <c r="BB1865" s="65"/>
      <c r="BC1865" s="65"/>
      <c r="BD1865" s="66"/>
      <c r="BE1865" s="67"/>
      <c r="BF1865" s="67"/>
      <c r="BG1865" s="67"/>
      <c r="BH1865" s="73"/>
      <c r="BI1865" s="74"/>
      <c r="BJ1865" s="74"/>
      <c r="BK1865" s="74"/>
      <c r="BL1865" s="68"/>
      <c r="BM1865" s="68"/>
      <c r="BN1865" s="68"/>
      <c r="BO1865" s="68"/>
      <c r="BP1865" s="69"/>
      <c r="BQ1865" s="69"/>
      <c r="BR1865" s="69"/>
      <c r="BS1865" s="69"/>
      <c r="BT1865" s="75"/>
      <c r="BU1865" s="75"/>
      <c r="BV1865" s="75"/>
      <c r="BW1865" s="75"/>
      <c r="BX1865" s="219"/>
      <c r="BY1865" s="220"/>
      <c r="BZ1865" s="220"/>
      <c r="CA1865" s="235"/>
      <c r="CB1865" s="238"/>
      <c r="CC1865" s="238"/>
      <c r="CD1865" s="238"/>
      <c r="CE1865" s="266"/>
      <c r="CF1865" s="49"/>
    </row>
    <row r="1866" spans="1:84" s="62" customFormat="1">
      <c r="A1866" s="49"/>
      <c r="B1866" s="2"/>
      <c r="C1866" s="2"/>
      <c r="D1866" s="49"/>
      <c r="E1866" s="49"/>
      <c r="F1866" s="93"/>
      <c r="G1866" s="85"/>
      <c r="H1866" s="49"/>
      <c r="I1866" s="49"/>
      <c r="J1866" s="2"/>
      <c r="K1866" s="49"/>
      <c r="L1866" s="2"/>
      <c r="M1866" s="72"/>
      <c r="N1866" s="72"/>
      <c r="O1866" s="241"/>
      <c r="P1866" s="54"/>
      <c r="Q1866" s="55"/>
      <c r="R1866" s="55"/>
      <c r="S1866" s="55"/>
      <c r="T1866" s="56"/>
      <c r="U1866" s="57"/>
      <c r="V1866" s="57"/>
      <c r="W1866" s="57"/>
      <c r="X1866" s="58"/>
      <c r="Y1866" s="59"/>
      <c r="Z1866" s="59"/>
      <c r="AA1866" s="59"/>
      <c r="AB1866" s="77"/>
      <c r="AC1866" s="60"/>
      <c r="AD1866" s="60"/>
      <c r="AE1866" s="60"/>
      <c r="AF1866" s="61"/>
      <c r="AG1866" s="61"/>
      <c r="AH1866" s="61"/>
      <c r="AI1866" s="61"/>
      <c r="AJ1866" s="200"/>
      <c r="AK1866" s="201"/>
      <c r="AL1866" s="201"/>
      <c r="AM1866" s="201"/>
      <c r="AO1866" s="63"/>
      <c r="AP1866" s="63"/>
      <c r="AQ1866" s="63"/>
      <c r="AR1866" s="77"/>
      <c r="AS1866" s="60"/>
      <c r="AT1866" s="60"/>
      <c r="AU1866" s="60"/>
      <c r="AV1866" s="78"/>
      <c r="AW1866" s="79"/>
      <c r="AX1866" s="79"/>
      <c r="AY1866" s="79"/>
      <c r="AZ1866" s="64"/>
      <c r="BA1866" s="65"/>
      <c r="BB1866" s="65"/>
      <c r="BC1866" s="65"/>
      <c r="BD1866" s="66"/>
      <c r="BE1866" s="67"/>
      <c r="BF1866" s="67"/>
      <c r="BG1866" s="67"/>
      <c r="BH1866" s="73"/>
      <c r="BI1866" s="74"/>
      <c r="BJ1866" s="74"/>
      <c r="BK1866" s="74"/>
      <c r="BL1866" s="68"/>
      <c r="BM1866" s="68"/>
      <c r="BN1866" s="68"/>
      <c r="BO1866" s="68"/>
      <c r="BP1866" s="69"/>
      <c r="BQ1866" s="69"/>
      <c r="BR1866" s="69"/>
      <c r="BS1866" s="69"/>
      <c r="BT1866" s="75"/>
      <c r="BU1866" s="75"/>
      <c r="BV1866" s="75"/>
      <c r="BW1866" s="75"/>
      <c r="BX1866" s="219"/>
      <c r="BY1866" s="220"/>
      <c r="BZ1866" s="220"/>
      <c r="CA1866" s="235"/>
      <c r="CB1866" s="238"/>
      <c r="CC1866" s="238"/>
      <c r="CD1866" s="238"/>
      <c r="CE1866" s="266"/>
      <c r="CF1866" s="49"/>
    </row>
    <row r="1867" spans="1:84" s="62" customFormat="1">
      <c r="A1867" s="49"/>
      <c r="B1867" s="2"/>
      <c r="C1867" s="2"/>
      <c r="D1867" s="49"/>
      <c r="E1867" s="49"/>
      <c r="F1867" s="93"/>
      <c r="G1867" s="85"/>
      <c r="H1867" s="49"/>
      <c r="I1867" s="49"/>
      <c r="J1867" s="2"/>
      <c r="K1867" s="49"/>
      <c r="L1867" s="2"/>
      <c r="M1867" s="72"/>
      <c r="N1867" s="72"/>
      <c r="O1867" s="241"/>
      <c r="P1867" s="54"/>
      <c r="Q1867" s="55"/>
      <c r="R1867" s="55"/>
      <c r="S1867" s="55"/>
      <c r="T1867" s="56"/>
      <c r="U1867" s="57"/>
      <c r="V1867" s="57"/>
      <c r="W1867" s="57"/>
      <c r="X1867" s="58"/>
      <c r="Y1867" s="59"/>
      <c r="Z1867" s="59"/>
      <c r="AA1867" s="59"/>
      <c r="AB1867" s="77"/>
      <c r="AC1867" s="60"/>
      <c r="AD1867" s="60"/>
      <c r="AE1867" s="60"/>
      <c r="AF1867" s="61"/>
      <c r="AG1867" s="61"/>
      <c r="AH1867" s="61"/>
      <c r="AI1867" s="61"/>
      <c r="AJ1867" s="200"/>
      <c r="AK1867" s="201"/>
      <c r="AL1867" s="201"/>
      <c r="AM1867" s="201"/>
      <c r="AO1867" s="63"/>
      <c r="AP1867" s="63"/>
      <c r="AQ1867" s="63"/>
      <c r="AR1867" s="77"/>
      <c r="AS1867" s="60"/>
      <c r="AT1867" s="60"/>
      <c r="AU1867" s="60"/>
      <c r="AV1867" s="78"/>
      <c r="AW1867" s="79"/>
      <c r="AX1867" s="79"/>
      <c r="AY1867" s="79"/>
      <c r="AZ1867" s="64"/>
      <c r="BA1867" s="65"/>
      <c r="BB1867" s="65"/>
      <c r="BC1867" s="65"/>
      <c r="BD1867" s="66"/>
      <c r="BE1867" s="67"/>
      <c r="BF1867" s="67"/>
      <c r="BG1867" s="67"/>
      <c r="BH1867" s="73"/>
      <c r="BI1867" s="74"/>
      <c r="BJ1867" s="74"/>
      <c r="BK1867" s="74"/>
      <c r="BL1867" s="68"/>
      <c r="BM1867" s="68"/>
      <c r="BN1867" s="68"/>
      <c r="BO1867" s="68"/>
      <c r="BP1867" s="69"/>
      <c r="BQ1867" s="69"/>
      <c r="BR1867" s="69"/>
      <c r="BS1867" s="69"/>
      <c r="BT1867" s="75"/>
      <c r="BU1867" s="75"/>
      <c r="BV1867" s="75"/>
      <c r="BW1867" s="75"/>
      <c r="BX1867" s="219"/>
      <c r="BY1867" s="220"/>
      <c r="BZ1867" s="220"/>
      <c r="CA1867" s="235"/>
      <c r="CB1867" s="238"/>
      <c r="CC1867" s="238"/>
      <c r="CD1867" s="238"/>
      <c r="CE1867" s="266"/>
      <c r="CF1867" s="49"/>
    </row>
    <row r="1868" spans="1:84" s="62" customFormat="1">
      <c r="A1868" s="49"/>
      <c r="B1868" s="2"/>
      <c r="C1868" s="2"/>
      <c r="D1868" s="49"/>
      <c r="E1868" s="49"/>
      <c r="F1868" s="93"/>
      <c r="G1868" s="85"/>
      <c r="H1868" s="49"/>
      <c r="I1868" s="49"/>
      <c r="J1868" s="2"/>
      <c r="K1868" s="49"/>
      <c r="L1868" s="2"/>
      <c r="M1868" s="72"/>
      <c r="N1868" s="72"/>
      <c r="O1868" s="241"/>
      <c r="P1868" s="54"/>
      <c r="Q1868" s="55"/>
      <c r="R1868" s="55"/>
      <c r="S1868" s="55"/>
      <c r="T1868" s="56"/>
      <c r="U1868" s="57"/>
      <c r="V1868" s="57"/>
      <c r="W1868" s="57"/>
      <c r="X1868" s="58"/>
      <c r="Y1868" s="59"/>
      <c r="Z1868" s="59"/>
      <c r="AA1868" s="59"/>
      <c r="AB1868" s="77"/>
      <c r="AC1868" s="60"/>
      <c r="AD1868" s="60"/>
      <c r="AE1868" s="60"/>
      <c r="AF1868" s="61"/>
      <c r="AG1868" s="61"/>
      <c r="AH1868" s="61"/>
      <c r="AI1868" s="61"/>
      <c r="AJ1868" s="200"/>
      <c r="AK1868" s="201"/>
      <c r="AL1868" s="201"/>
      <c r="AM1868" s="201"/>
      <c r="AO1868" s="63"/>
      <c r="AP1868" s="63"/>
      <c r="AQ1868" s="63"/>
      <c r="AR1868" s="77"/>
      <c r="AS1868" s="60"/>
      <c r="AT1868" s="60"/>
      <c r="AU1868" s="60"/>
      <c r="AV1868" s="78"/>
      <c r="AW1868" s="79"/>
      <c r="AX1868" s="79"/>
      <c r="AY1868" s="79"/>
      <c r="AZ1868" s="64"/>
      <c r="BA1868" s="65"/>
      <c r="BB1868" s="65"/>
      <c r="BC1868" s="65"/>
      <c r="BD1868" s="66"/>
      <c r="BE1868" s="67"/>
      <c r="BF1868" s="67"/>
      <c r="BG1868" s="67"/>
      <c r="BH1868" s="73"/>
      <c r="BI1868" s="74"/>
      <c r="BJ1868" s="74"/>
      <c r="BK1868" s="74"/>
      <c r="BL1868" s="68"/>
      <c r="BM1868" s="68"/>
      <c r="BN1868" s="68"/>
      <c r="BO1868" s="68"/>
      <c r="BP1868" s="69"/>
      <c r="BQ1868" s="69"/>
      <c r="BR1868" s="69"/>
      <c r="BS1868" s="69"/>
      <c r="BT1868" s="75"/>
      <c r="BU1868" s="75"/>
      <c r="BV1868" s="75"/>
      <c r="BW1868" s="75"/>
      <c r="BX1868" s="219"/>
      <c r="BY1868" s="220"/>
      <c r="BZ1868" s="220"/>
      <c r="CA1868" s="235"/>
      <c r="CB1868" s="238"/>
      <c r="CC1868" s="238"/>
      <c r="CD1868" s="238"/>
      <c r="CE1868" s="266"/>
      <c r="CF1868" s="49"/>
    </row>
    <row r="1869" spans="1:84" s="62" customFormat="1">
      <c r="A1869" s="49"/>
      <c r="B1869" s="2"/>
      <c r="C1869" s="2"/>
      <c r="D1869" s="49"/>
      <c r="E1869" s="49"/>
      <c r="F1869" s="93"/>
      <c r="G1869" s="85"/>
      <c r="H1869" s="49"/>
      <c r="I1869" s="49"/>
      <c r="J1869" s="2"/>
      <c r="K1869" s="49"/>
      <c r="L1869" s="2"/>
      <c r="M1869" s="72"/>
      <c r="N1869" s="72"/>
      <c r="O1869" s="241"/>
      <c r="P1869" s="54"/>
      <c r="Q1869" s="55"/>
      <c r="R1869" s="55"/>
      <c r="S1869" s="55"/>
      <c r="T1869" s="56"/>
      <c r="U1869" s="57"/>
      <c r="V1869" s="57"/>
      <c r="W1869" s="57"/>
      <c r="X1869" s="58"/>
      <c r="Y1869" s="59"/>
      <c r="Z1869" s="59"/>
      <c r="AA1869" s="59"/>
      <c r="AB1869" s="77"/>
      <c r="AC1869" s="60"/>
      <c r="AD1869" s="60"/>
      <c r="AE1869" s="60"/>
      <c r="AF1869" s="61"/>
      <c r="AG1869" s="61"/>
      <c r="AH1869" s="61"/>
      <c r="AI1869" s="61"/>
      <c r="AJ1869" s="200"/>
      <c r="AK1869" s="201"/>
      <c r="AL1869" s="201"/>
      <c r="AM1869" s="201"/>
      <c r="AO1869" s="63"/>
      <c r="AP1869" s="63"/>
      <c r="AQ1869" s="63"/>
      <c r="AR1869" s="77"/>
      <c r="AS1869" s="60"/>
      <c r="AT1869" s="60"/>
      <c r="AU1869" s="60"/>
      <c r="AV1869" s="78"/>
      <c r="AW1869" s="79"/>
      <c r="AX1869" s="79"/>
      <c r="AY1869" s="79"/>
      <c r="AZ1869" s="64"/>
      <c r="BA1869" s="65"/>
      <c r="BB1869" s="65"/>
      <c r="BC1869" s="65"/>
      <c r="BD1869" s="66"/>
      <c r="BE1869" s="67"/>
      <c r="BF1869" s="67"/>
      <c r="BG1869" s="67"/>
      <c r="BH1869" s="73"/>
      <c r="BI1869" s="74"/>
      <c r="BJ1869" s="74"/>
      <c r="BK1869" s="74"/>
      <c r="BL1869" s="68"/>
      <c r="BM1869" s="68"/>
      <c r="BN1869" s="68"/>
      <c r="BO1869" s="68"/>
      <c r="BP1869" s="69"/>
      <c r="BQ1869" s="69"/>
      <c r="BR1869" s="69"/>
      <c r="BS1869" s="69"/>
      <c r="BT1869" s="75"/>
      <c r="BU1869" s="75"/>
      <c r="BV1869" s="75"/>
      <c r="BW1869" s="75"/>
      <c r="BX1869" s="219"/>
      <c r="BY1869" s="220"/>
      <c r="BZ1869" s="220"/>
      <c r="CA1869" s="235"/>
      <c r="CB1869" s="238"/>
      <c r="CC1869" s="238"/>
      <c r="CD1869" s="238"/>
      <c r="CE1869" s="266"/>
      <c r="CF1869" s="49"/>
    </row>
    <row r="1870" spans="1:84" s="62" customFormat="1">
      <c r="A1870" s="49"/>
      <c r="B1870" s="2"/>
      <c r="C1870" s="2"/>
      <c r="D1870" s="49"/>
      <c r="E1870" s="49"/>
      <c r="F1870" s="93"/>
      <c r="G1870" s="85"/>
      <c r="H1870" s="49"/>
      <c r="I1870" s="49"/>
      <c r="J1870" s="2"/>
      <c r="K1870" s="49"/>
      <c r="L1870" s="2"/>
      <c r="M1870" s="72"/>
      <c r="N1870" s="72"/>
      <c r="O1870" s="241"/>
      <c r="P1870" s="54"/>
      <c r="Q1870" s="55"/>
      <c r="R1870" s="55"/>
      <c r="S1870" s="55"/>
      <c r="T1870" s="56"/>
      <c r="U1870" s="57"/>
      <c r="V1870" s="57"/>
      <c r="W1870" s="57"/>
      <c r="X1870" s="58"/>
      <c r="Y1870" s="59"/>
      <c r="Z1870" s="59"/>
      <c r="AA1870" s="59"/>
      <c r="AB1870" s="77"/>
      <c r="AC1870" s="60"/>
      <c r="AD1870" s="60"/>
      <c r="AE1870" s="60"/>
      <c r="AF1870" s="61"/>
      <c r="AG1870" s="61"/>
      <c r="AH1870" s="61"/>
      <c r="AI1870" s="61"/>
      <c r="AJ1870" s="200"/>
      <c r="AK1870" s="201"/>
      <c r="AL1870" s="201"/>
      <c r="AM1870" s="201"/>
      <c r="AO1870" s="63"/>
      <c r="AP1870" s="63"/>
      <c r="AQ1870" s="63"/>
      <c r="AR1870" s="77"/>
      <c r="AS1870" s="60"/>
      <c r="AT1870" s="60"/>
      <c r="AU1870" s="60"/>
      <c r="AV1870" s="78"/>
      <c r="AW1870" s="79"/>
      <c r="AX1870" s="79"/>
      <c r="AY1870" s="79"/>
      <c r="AZ1870" s="64"/>
      <c r="BA1870" s="65"/>
      <c r="BB1870" s="65"/>
      <c r="BC1870" s="65"/>
      <c r="BD1870" s="66"/>
      <c r="BE1870" s="67"/>
      <c r="BF1870" s="67"/>
      <c r="BG1870" s="67"/>
      <c r="BH1870" s="73"/>
      <c r="BI1870" s="74"/>
      <c r="BJ1870" s="74"/>
      <c r="BK1870" s="74"/>
      <c r="BL1870" s="68"/>
      <c r="BM1870" s="68"/>
      <c r="BN1870" s="68"/>
      <c r="BO1870" s="68"/>
      <c r="BP1870" s="69"/>
      <c r="BQ1870" s="69"/>
      <c r="BR1870" s="69"/>
      <c r="BS1870" s="69"/>
      <c r="BT1870" s="75"/>
      <c r="BU1870" s="75"/>
      <c r="BV1870" s="75"/>
      <c r="BW1870" s="75"/>
      <c r="BX1870" s="219"/>
      <c r="BY1870" s="220"/>
      <c r="BZ1870" s="220"/>
      <c r="CA1870" s="235"/>
      <c r="CB1870" s="238"/>
      <c r="CC1870" s="238"/>
      <c r="CD1870" s="238"/>
      <c r="CE1870" s="266"/>
      <c r="CF1870" s="49"/>
    </row>
    <row r="1871" spans="1:84" s="62" customFormat="1">
      <c r="A1871" s="49"/>
      <c r="B1871" s="2"/>
      <c r="C1871" s="2"/>
      <c r="D1871" s="49"/>
      <c r="E1871" s="49"/>
      <c r="F1871" s="93"/>
      <c r="G1871" s="85"/>
      <c r="H1871" s="49"/>
      <c r="I1871" s="49"/>
      <c r="J1871" s="2"/>
      <c r="K1871" s="49"/>
      <c r="L1871" s="2"/>
      <c r="M1871" s="72"/>
      <c r="N1871" s="72"/>
      <c r="O1871" s="241"/>
      <c r="P1871" s="54"/>
      <c r="Q1871" s="55"/>
      <c r="R1871" s="55"/>
      <c r="S1871" s="55"/>
      <c r="T1871" s="56"/>
      <c r="U1871" s="57"/>
      <c r="V1871" s="57"/>
      <c r="W1871" s="57"/>
      <c r="X1871" s="58"/>
      <c r="Y1871" s="59"/>
      <c r="Z1871" s="59"/>
      <c r="AA1871" s="59"/>
      <c r="AB1871" s="77"/>
      <c r="AC1871" s="60"/>
      <c r="AD1871" s="60"/>
      <c r="AE1871" s="60"/>
      <c r="AF1871" s="61"/>
      <c r="AG1871" s="61"/>
      <c r="AH1871" s="61"/>
      <c r="AI1871" s="61"/>
      <c r="AJ1871" s="200"/>
      <c r="AK1871" s="201"/>
      <c r="AL1871" s="201"/>
      <c r="AM1871" s="201"/>
      <c r="AO1871" s="63"/>
      <c r="AP1871" s="63"/>
      <c r="AQ1871" s="63"/>
      <c r="AR1871" s="77"/>
      <c r="AS1871" s="60"/>
      <c r="AT1871" s="60"/>
      <c r="AU1871" s="60"/>
      <c r="AV1871" s="78"/>
      <c r="AW1871" s="79"/>
      <c r="AX1871" s="79"/>
      <c r="AY1871" s="79"/>
      <c r="AZ1871" s="64"/>
      <c r="BA1871" s="65"/>
      <c r="BB1871" s="65"/>
      <c r="BC1871" s="65"/>
      <c r="BD1871" s="66"/>
      <c r="BE1871" s="67"/>
      <c r="BF1871" s="67"/>
      <c r="BG1871" s="67"/>
      <c r="BH1871" s="73"/>
      <c r="BI1871" s="74"/>
      <c r="BJ1871" s="74"/>
      <c r="BK1871" s="74"/>
      <c r="BL1871" s="68"/>
      <c r="BM1871" s="68"/>
      <c r="BN1871" s="68"/>
      <c r="BO1871" s="68"/>
      <c r="BP1871" s="69"/>
      <c r="BQ1871" s="69"/>
      <c r="BR1871" s="69"/>
      <c r="BS1871" s="69"/>
      <c r="BT1871" s="75"/>
      <c r="BU1871" s="75"/>
      <c r="BV1871" s="75"/>
      <c r="BW1871" s="75"/>
      <c r="BX1871" s="219"/>
      <c r="BY1871" s="220"/>
      <c r="BZ1871" s="220"/>
      <c r="CA1871" s="235"/>
      <c r="CB1871" s="238"/>
      <c r="CC1871" s="238"/>
      <c r="CD1871" s="238"/>
      <c r="CE1871" s="266"/>
      <c r="CF1871" s="49"/>
    </row>
    <row r="1872" spans="1:84" s="62" customFormat="1">
      <c r="A1872" s="49"/>
      <c r="B1872" s="2"/>
      <c r="C1872" s="2"/>
      <c r="D1872" s="49"/>
      <c r="E1872" s="49"/>
      <c r="F1872" s="93"/>
      <c r="G1872" s="85"/>
      <c r="H1872" s="49"/>
      <c r="I1872" s="49"/>
      <c r="J1872" s="2"/>
      <c r="K1872" s="49"/>
      <c r="L1872" s="2"/>
      <c r="M1872" s="72"/>
      <c r="N1872" s="72"/>
      <c r="O1872" s="241"/>
      <c r="P1872" s="54"/>
      <c r="Q1872" s="55"/>
      <c r="R1872" s="55"/>
      <c r="S1872" s="55"/>
      <c r="T1872" s="56"/>
      <c r="U1872" s="57"/>
      <c r="V1872" s="57"/>
      <c r="W1872" s="57"/>
      <c r="X1872" s="58"/>
      <c r="Y1872" s="59"/>
      <c r="Z1872" s="59"/>
      <c r="AA1872" s="59"/>
      <c r="AB1872" s="77"/>
      <c r="AC1872" s="60"/>
      <c r="AD1872" s="60"/>
      <c r="AE1872" s="60"/>
      <c r="AF1872" s="61"/>
      <c r="AG1872" s="61"/>
      <c r="AH1872" s="61"/>
      <c r="AI1872" s="61"/>
      <c r="AJ1872" s="200"/>
      <c r="AK1872" s="201"/>
      <c r="AL1872" s="201"/>
      <c r="AM1872" s="201"/>
      <c r="AO1872" s="63"/>
      <c r="AP1872" s="63"/>
      <c r="AQ1872" s="63"/>
      <c r="AR1872" s="77"/>
      <c r="AS1872" s="60"/>
      <c r="AT1872" s="60"/>
      <c r="AU1872" s="60"/>
      <c r="AV1872" s="78"/>
      <c r="AW1872" s="79"/>
      <c r="AX1872" s="79"/>
      <c r="AY1872" s="79"/>
      <c r="AZ1872" s="64"/>
      <c r="BA1872" s="65"/>
      <c r="BB1872" s="65"/>
      <c r="BC1872" s="65"/>
      <c r="BD1872" s="66"/>
      <c r="BE1872" s="67"/>
      <c r="BF1872" s="67"/>
      <c r="BG1872" s="67"/>
      <c r="BH1872" s="73"/>
      <c r="BI1872" s="74"/>
      <c r="BJ1872" s="74"/>
      <c r="BK1872" s="74"/>
      <c r="BL1872" s="68"/>
      <c r="BM1872" s="68"/>
      <c r="BN1872" s="68"/>
      <c r="BO1872" s="68"/>
      <c r="BP1872" s="69"/>
      <c r="BQ1872" s="69"/>
      <c r="BR1872" s="69"/>
      <c r="BS1872" s="69"/>
      <c r="BT1872" s="75"/>
      <c r="BU1872" s="75"/>
      <c r="BV1872" s="75"/>
      <c r="BW1872" s="75"/>
      <c r="BX1872" s="219"/>
      <c r="BY1872" s="220"/>
      <c r="BZ1872" s="220"/>
      <c r="CA1872" s="235"/>
      <c r="CB1872" s="238"/>
      <c r="CC1872" s="238"/>
      <c r="CD1872" s="238"/>
      <c r="CE1872" s="266"/>
      <c r="CF1872" s="49"/>
    </row>
    <row r="1873" spans="1:84" s="62" customFormat="1">
      <c r="A1873" s="49"/>
      <c r="B1873" s="2"/>
      <c r="C1873" s="2"/>
      <c r="D1873" s="49"/>
      <c r="E1873" s="49"/>
      <c r="F1873" s="93"/>
      <c r="G1873" s="85"/>
      <c r="H1873" s="49"/>
      <c r="I1873" s="49"/>
      <c r="J1873" s="2"/>
      <c r="K1873" s="49"/>
      <c r="L1873" s="2"/>
      <c r="M1873" s="72"/>
      <c r="N1873" s="72"/>
      <c r="O1873" s="241"/>
      <c r="P1873" s="54"/>
      <c r="Q1873" s="55"/>
      <c r="R1873" s="55"/>
      <c r="S1873" s="55"/>
      <c r="T1873" s="56"/>
      <c r="U1873" s="57"/>
      <c r="V1873" s="57"/>
      <c r="W1873" s="57"/>
      <c r="X1873" s="58"/>
      <c r="Y1873" s="59"/>
      <c r="Z1873" s="59"/>
      <c r="AA1873" s="59"/>
      <c r="AB1873" s="77"/>
      <c r="AC1873" s="60"/>
      <c r="AD1873" s="60"/>
      <c r="AE1873" s="60"/>
      <c r="AF1873" s="61"/>
      <c r="AG1873" s="61"/>
      <c r="AH1873" s="61"/>
      <c r="AI1873" s="61"/>
      <c r="AJ1873" s="200"/>
      <c r="AK1873" s="201"/>
      <c r="AL1873" s="201"/>
      <c r="AM1873" s="201"/>
      <c r="AO1873" s="63"/>
      <c r="AP1873" s="63"/>
      <c r="AQ1873" s="63"/>
      <c r="AR1873" s="77"/>
      <c r="AS1873" s="60"/>
      <c r="AT1873" s="60"/>
      <c r="AU1873" s="60"/>
      <c r="AV1873" s="78"/>
      <c r="AW1873" s="79"/>
      <c r="AX1873" s="79"/>
      <c r="AY1873" s="79"/>
      <c r="AZ1873" s="64"/>
      <c r="BA1873" s="65"/>
      <c r="BB1873" s="65"/>
      <c r="BC1873" s="65"/>
      <c r="BD1873" s="66"/>
      <c r="BE1873" s="67"/>
      <c r="BF1873" s="67"/>
      <c r="BG1873" s="67"/>
      <c r="BH1873" s="73"/>
      <c r="BI1873" s="74"/>
      <c r="BJ1873" s="74"/>
      <c r="BK1873" s="74"/>
      <c r="BL1873" s="68"/>
      <c r="BM1873" s="68"/>
      <c r="BN1873" s="68"/>
      <c r="BO1873" s="68"/>
      <c r="BP1873" s="69"/>
      <c r="BQ1873" s="69"/>
      <c r="BR1873" s="69"/>
      <c r="BS1873" s="69"/>
      <c r="BT1873" s="75"/>
      <c r="BU1873" s="75"/>
      <c r="BV1873" s="75"/>
      <c r="BW1873" s="75"/>
      <c r="BX1873" s="219"/>
      <c r="BY1873" s="220"/>
      <c r="BZ1873" s="220"/>
      <c r="CA1873" s="235"/>
      <c r="CB1873" s="238"/>
      <c r="CC1873" s="238"/>
      <c r="CD1873" s="238"/>
      <c r="CE1873" s="266"/>
      <c r="CF1873" s="49"/>
    </row>
    <row r="1874" spans="1:84" s="62" customFormat="1">
      <c r="A1874" s="49"/>
      <c r="B1874" s="2"/>
      <c r="C1874" s="2"/>
      <c r="D1874" s="49"/>
      <c r="E1874" s="49"/>
      <c r="F1874" s="93"/>
      <c r="G1874" s="85"/>
      <c r="H1874" s="49"/>
      <c r="I1874" s="49"/>
      <c r="J1874" s="2"/>
      <c r="K1874" s="49"/>
      <c r="L1874" s="2"/>
      <c r="M1874" s="72"/>
      <c r="N1874" s="72"/>
      <c r="O1874" s="241"/>
      <c r="P1874" s="54"/>
      <c r="Q1874" s="55"/>
      <c r="R1874" s="55"/>
      <c r="S1874" s="55"/>
      <c r="T1874" s="56"/>
      <c r="U1874" s="57"/>
      <c r="V1874" s="57"/>
      <c r="W1874" s="57"/>
      <c r="X1874" s="58"/>
      <c r="Y1874" s="59"/>
      <c r="Z1874" s="59"/>
      <c r="AA1874" s="59"/>
      <c r="AB1874" s="77"/>
      <c r="AC1874" s="60"/>
      <c r="AD1874" s="60"/>
      <c r="AE1874" s="60"/>
      <c r="AF1874" s="61"/>
      <c r="AG1874" s="61"/>
      <c r="AH1874" s="61"/>
      <c r="AI1874" s="61"/>
      <c r="AJ1874" s="200"/>
      <c r="AK1874" s="201"/>
      <c r="AL1874" s="201"/>
      <c r="AM1874" s="201"/>
      <c r="AO1874" s="63"/>
      <c r="AP1874" s="63"/>
      <c r="AQ1874" s="63"/>
      <c r="AR1874" s="77"/>
      <c r="AS1874" s="60"/>
      <c r="AT1874" s="60"/>
      <c r="AU1874" s="60"/>
      <c r="AV1874" s="78"/>
      <c r="AW1874" s="79"/>
      <c r="AX1874" s="79"/>
      <c r="AY1874" s="79"/>
      <c r="AZ1874" s="64"/>
      <c r="BA1874" s="65"/>
      <c r="BB1874" s="65"/>
      <c r="BC1874" s="65"/>
      <c r="BD1874" s="66"/>
      <c r="BE1874" s="67"/>
      <c r="BF1874" s="67"/>
      <c r="BG1874" s="67"/>
      <c r="BH1874" s="73"/>
      <c r="BI1874" s="74"/>
      <c r="BJ1874" s="74"/>
      <c r="BK1874" s="74"/>
      <c r="BL1874" s="68"/>
      <c r="BM1874" s="68"/>
      <c r="BN1874" s="68"/>
      <c r="BO1874" s="68"/>
      <c r="BP1874" s="69"/>
      <c r="BQ1874" s="69"/>
      <c r="BR1874" s="69"/>
      <c r="BS1874" s="69"/>
      <c r="BT1874" s="75"/>
      <c r="BU1874" s="75"/>
      <c r="BV1874" s="75"/>
      <c r="BW1874" s="75"/>
      <c r="BX1874" s="219"/>
      <c r="BY1874" s="220"/>
      <c r="BZ1874" s="220"/>
      <c r="CA1874" s="235"/>
      <c r="CB1874" s="238"/>
      <c r="CC1874" s="238"/>
      <c r="CD1874" s="238"/>
      <c r="CE1874" s="266"/>
      <c r="CF1874" s="49"/>
    </row>
    <row r="1875" spans="1:84" s="62" customFormat="1">
      <c r="A1875" s="49"/>
      <c r="B1875" s="2"/>
      <c r="C1875" s="2"/>
      <c r="D1875" s="49"/>
      <c r="E1875" s="49"/>
      <c r="F1875" s="93"/>
      <c r="G1875" s="85"/>
      <c r="H1875" s="49"/>
      <c r="I1875" s="49"/>
      <c r="J1875" s="2"/>
      <c r="K1875" s="49"/>
      <c r="L1875" s="2"/>
      <c r="M1875" s="72"/>
      <c r="N1875" s="72"/>
      <c r="O1875" s="241"/>
      <c r="P1875" s="54"/>
      <c r="Q1875" s="55"/>
      <c r="R1875" s="55"/>
      <c r="S1875" s="55"/>
      <c r="T1875" s="56"/>
      <c r="U1875" s="57"/>
      <c r="V1875" s="57"/>
      <c r="W1875" s="57"/>
      <c r="X1875" s="58"/>
      <c r="Y1875" s="59"/>
      <c r="Z1875" s="59"/>
      <c r="AA1875" s="59"/>
      <c r="AB1875" s="77"/>
      <c r="AC1875" s="60"/>
      <c r="AD1875" s="60"/>
      <c r="AE1875" s="60"/>
      <c r="AF1875" s="61"/>
      <c r="AG1875" s="61"/>
      <c r="AH1875" s="61"/>
      <c r="AI1875" s="61"/>
      <c r="AJ1875" s="200"/>
      <c r="AK1875" s="201"/>
      <c r="AL1875" s="201"/>
      <c r="AM1875" s="201"/>
      <c r="AO1875" s="63"/>
      <c r="AP1875" s="63"/>
      <c r="AQ1875" s="63"/>
      <c r="AR1875" s="77"/>
      <c r="AS1875" s="60"/>
      <c r="AT1875" s="60"/>
      <c r="AU1875" s="60"/>
      <c r="AV1875" s="78"/>
      <c r="AW1875" s="79"/>
      <c r="AX1875" s="79"/>
      <c r="AY1875" s="79"/>
      <c r="AZ1875" s="64"/>
      <c r="BA1875" s="65"/>
      <c r="BB1875" s="65"/>
      <c r="BC1875" s="65"/>
      <c r="BD1875" s="66"/>
      <c r="BE1875" s="67"/>
      <c r="BF1875" s="67"/>
      <c r="BG1875" s="67"/>
      <c r="BH1875" s="73"/>
      <c r="BI1875" s="74"/>
      <c r="BJ1875" s="74"/>
      <c r="BK1875" s="74"/>
      <c r="BL1875" s="68"/>
      <c r="BM1875" s="68"/>
      <c r="BN1875" s="68"/>
      <c r="BO1875" s="68"/>
      <c r="BP1875" s="69"/>
      <c r="BQ1875" s="69"/>
      <c r="BR1875" s="69"/>
      <c r="BS1875" s="69"/>
      <c r="BT1875" s="75"/>
      <c r="BU1875" s="75"/>
      <c r="BV1875" s="75"/>
      <c r="BW1875" s="75"/>
      <c r="BX1875" s="219"/>
      <c r="BY1875" s="220"/>
      <c r="BZ1875" s="220"/>
      <c r="CA1875" s="235"/>
      <c r="CB1875" s="238"/>
      <c r="CC1875" s="238"/>
      <c r="CD1875" s="238"/>
      <c r="CE1875" s="266"/>
      <c r="CF1875" s="49"/>
    </row>
    <row r="1876" spans="1:84" s="62" customFormat="1">
      <c r="A1876" s="49"/>
      <c r="B1876" s="2"/>
      <c r="C1876" s="2"/>
      <c r="D1876" s="49"/>
      <c r="E1876" s="49"/>
      <c r="F1876" s="93"/>
      <c r="G1876" s="85"/>
      <c r="H1876" s="49"/>
      <c r="I1876" s="49"/>
      <c r="J1876" s="2"/>
      <c r="K1876" s="49"/>
      <c r="L1876" s="2"/>
      <c r="M1876" s="72"/>
      <c r="N1876" s="72"/>
      <c r="O1876" s="241"/>
      <c r="P1876" s="54"/>
      <c r="Q1876" s="55"/>
      <c r="R1876" s="55"/>
      <c r="S1876" s="55"/>
      <c r="T1876" s="56"/>
      <c r="U1876" s="57"/>
      <c r="V1876" s="57"/>
      <c r="W1876" s="57"/>
      <c r="X1876" s="58"/>
      <c r="Y1876" s="59"/>
      <c r="Z1876" s="59"/>
      <c r="AA1876" s="59"/>
      <c r="AB1876" s="77"/>
      <c r="AC1876" s="60"/>
      <c r="AD1876" s="60"/>
      <c r="AE1876" s="60"/>
      <c r="AF1876" s="61"/>
      <c r="AG1876" s="61"/>
      <c r="AH1876" s="61"/>
      <c r="AI1876" s="61"/>
      <c r="AJ1876" s="200"/>
      <c r="AK1876" s="201"/>
      <c r="AL1876" s="201"/>
      <c r="AM1876" s="201"/>
      <c r="AO1876" s="63"/>
      <c r="AP1876" s="63"/>
      <c r="AQ1876" s="63"/>
      <c r="AR1876" s="77"/>
      <c r="AS1876" s="60"/>
      <c r="AT1876" s="60"/>
      <c r="AU1876" s="60"/>
      <c r="AV1876" s="78"/>
      <c r="AW1876" s="79"/>
      <c r="AX1876" s="79"/>
      <c r="AY1876" s="79"/>
      <c r="AZ1876" s="64"/>
      <c r="BA1876" s="65"/>
      <c r="BB1876" s="65"/>
      <c r="BC1876" s="65"/>
      <c r="BD1876" s="66"/>
      <c r="BE1876" s="67"/>
      <c r="BF1876" s="67"/>
      <c r="BG1876" s="67"/>
      <c r="BH1876" s="73"/>
      <c r="BI1876" s="74"/>
      <c r="BJ1876" s="74"/>
      <c r="BK1876" s="74"/>
      <c r="BL1876" s="68"/>
      <c r="BM1876" s="68"/>
      <c r="BN1876" s="68"/>
      <c r="BO1876" s="68"/>
      <c r="BP1876" s="69"/>
      <c r="BQ1876" s="69"/>
      <c r="BR1876" s="69"/>
      <c r="BS1876" s="69"/>
      <c r="BT1876" s="75"/>
      <c r="BU1876" s="75"/>
      <c r="BV1876" s="75"/>
      <c r="BW1876" s="75"/>
      <c r="BX1876" s="219"/>
      <c r="BY1876" s="220"/>
      <c r="BZ1876" s="220"/>
      <c r="CA1876" s="235"/>
      <c r="CB1876" s="238"/>
      <c r="CC1876" s="238"/>
      <c r="CD1876" s="238"/>
      <c r="CE1876" s="266"/>
      <c r="CF1876" s="49"/>
    </row>
    <row r="1877" spans="1:84" s="62" customFormat="1">
      <c r="A1877" s="49"/>
      <c r="B1877" s="2"/>
      <c r="C1877" s="2"/>
      <c r="D1877" s="49"/>
      <c r="E1877" s="49"/>
      <c r="F1877" s="93"/>
      <c r="G1877" s="85"/>
      <c r="H1877" s="49"/>
      <c r="I1877" s="49"/>
      <c r="J1877" s="2"/>
      <c r="K1877" s="49"/>
      <c r="L1877" s="2"/>
      <c r="M1877" s="72"/>
      <c r="N1877" s="72"/>
      <c r="O1877" s="241"/>
      <c r="P1877" s="54"/>
      <c r="Q1877" s="55"/>
      <c r="R1877" s="55"/>
      <c r="S1877" s="55"/>
      <c r="T1877" s="56"/>
      <c r="U1877" s="57"/>
      <c r="V1877" s="57"/>
      <c r="W1877" s="57"/>
      <c r="X1877" s="58"/>
      <c r="Y1877" s="59"/>
      <c r="Z1877" s="59"/>
      <c r="AA1877" s="59"/>
      <c r="AB1877" s="77"/>
      <c r="AC1877" s="60"/>
      <c r="AD1877" s="60"/>
      <c r="AE1877" s="60"/>
      <c r="AF1877" s="61"/>
      <c r="AG1877" s="61"/>
      <c r="AH1877" s="61"/>
      <c r="AI1877" s="61"/>
      <c r="AJ1877" s="200"/>
      <c r="AK1877" s="201"/>
      <c r="AL1877" s="201"/>
      <c r="AM1877" s="201"/>
      <c r="AO1877" s="63"/>
      <c r="AP1877" s="63"/>
      <c r="AQ1877" s="63"/>
      <c r="AR1877" s="77"/>
      <c r="AS1877" s="60"/>
      <c r="AT1877" s="60"/>
      <c r="AU1877" s="60"/>
      <c r="AV1877" s="78"/>
      <c r="AW1877" s="79"/>
      <c r="AX1877" s="79"/>
      <c r="AY1877" s="79"/>
      <c r="AZ1877" s="64"/>
      <c r="BA1877" s="65"/>
      <c r="BB1877" s="65"/>
      <c r="BC1877" s="65"/>
      <c r="BD1877" s="66"/>
      <c r="BE1877" s="67"/>
      <c r="BF1877" s="67"/>
      <c r="BG1877" s="67"/>
      <c r="BH1877" s="73"/>
      <c r="BI1877" s="74"/>
      <c r="BJ1877" s="74"/>
      <c r="BK1877" s="74"/>
      <c r="BL1877" s="68"/>
      <c r="BM1877" s="68"/>
      <c r="BN1877" s="68"/>
      <c r="BO1877" s="68"/>
      <c r="BP1877" s="69"/>
      <c r="BQ1877" s="69"/>
      <c r="BR1877" s="69"/>
      <c r="BS1877" s="69"/>
      <c r="BT1877" s="75"/>
      <c r="BU1877" s="75"/>
      <c r="BV1877" s="75"/>
      <c r="BW1877" s="75"/>
      <c r="BX1877" s="219"/>
      <c r="BY1877" s="220"/>
      <c r="BZ1877" s="220"/>
      <c r="CA1877" s="235"/>
      <c r="CB1877" s="238"/>
      <c r="CC1877" s="238"/>
      <c r="CD1877" s="238"/>
      <c r="CE1877" s="266"/>
      <c r="CF1877" s="49"/>
    </row>
    <row r="1878" spans="1:84" s="62" customFormat="1">
      <c r="A1878" s="49"/>
      <c r="B1878" s="2"/>
      <c r="C1878" s="2"/>
      <c r="D1878" s="49"/>
      <c r="E1878" s="49"/>
      <c r="F1878" s="93"/>
      <c r="G1878" s="85"/>
      <c r="H1878" s="49"/>
      <c r="I1878" s="49"/>
      <c r="J1878" s="2"/>
      <c r="K1878" s="49"/>
      <c r="L1878" s="2"/>
      <c r="M1878" s="72"/>
      <c r="N1878" s="72"/>
      <c r="O1878" s="241"/>
      <c r="P1878" s="54"/>
      <c r="Q1878" s="55"/>
      <c r="R1878" s="55"/>
      <c r="S1878" s="55"/>
      <c r="T1878" s="56"/>
      <c r="U1878" s="57"/>
      <c r="V1878" s="57"/>
      <c r="W1878" s="57"/>
      <c r="X1878" s="58"/>
      <c r="Y1878" s="59"/>
      <c r="Z1878" s="59"/>
      <c r="AA1878" s="59"/>
      <c r="AB1878" s="77"/>
      <c r="AC1878" s="60"/>
      <c r="AD1878" s="60"/>
      <c r="AE1878" s="60"/>
      <c r="AF1878" s="61"/>
      <c r="AG1878" s="61"/>
      <c r="AH1878" s="61"/>
      <c r="AI1878" s="61"/>
      <c r="AJ1878" s="200"/>
      <c r="AK1878" s="201"/>
      <c r="AL1878" s="201"/>
      <c r="AM1878" s="201"/>
      <c r="AO1878" s="63"/>
      <c r="AP1878" s="63"/>
      <c r="AQ1878" s="63"/>
      <c r="AR1878" s="77"/>
      <c r="AS1878" s="60"/>
      <c r="AT1878" s="60"/>
      <c r="AU1878" s="60"/>
      <c r="AV1878" s="78"/>
      <c r="AW1878" s="79"/>
      <c r="AX1878" s="79"/>
      <c r="AY1878" s="79"/>
      <c r="AZ1878" s="64"/>
      <c r="BA1878" s="65"/>
      <c r="BB1878" s="65"/>
      <c r="BC1878" s="65"/>
      <c r="BD1878" s="66"/>
      <c r="BE1878" s="67"/>
      <c r="BF1878" s="67"/>
      <c r="BG1878" s="67"/>
      <c r="BH1878" s="73"/>
      <c r="BI1878" s="74"/>
      <c r="BJ1878" s="74"/>
      <c r="BK1878" s="74"/>
      <c r="BL1878" s="68"/>
      <c r="BM1878" s="68"/>
      <c r="BN1878" s="68"/>
      <c r="BO1878" s="68"/>
      <c r="BP1878" s="69"/>
      <c r="BQ1878" s="69"/>
      <c r="BR1878" s="69"/>
      <c r="BS1878" s="69"/>
      <c r="BT1878" s="75"/>
      <c r="BU1878" s="75"/>
      <c r="BV1878" s="75"/>
      <c r="BW1878" s="75"/>
      <c r="BX1878" s="219"/>
      <c r="BY1878" s="220"/>
      <c r="BZ1878" s="220"/>
      <c r="CA1878" s="235"/>
      <c r="CB1878" s="238"/>
      <c r="CC1878" s="238"/>
      <c r="CD1878" s="238"/>
      <c r="CE1878" s="266"/>
      <c r="CF1878" s="49"/>
    </row>
    <row r="1879" spans="1:84" s="62" customFormat="1">
      <c r="A1879" s="49"/>
      <c r="B1879" s="2"/>
      <c r="C1879" s="2"/>
      <c r="D1879" s="49"/>
      <c r="E1879" s="49"/>
      <c r="F1879" s="93"/>
      <c r="G1879" s="85"/>
      <c r="H1879" s="49"/>
      <c r="I1879" s="49"/>
      <c r="J1879" s="2"/>
      <c r="K1879" s="49"/>
      <c r="L1879" s="2"/>
      <c r="M1879" s="72"/>
      <c r="N1879" s="72"/>
      <c r="O1879" s="241"/>
      <c r="P1879" s="54"/>
      <c r="Q1879" s="55"/>
      <c r="R1879" s="55"/>
      <c r="S1879" s="55"/>
      <c r="T1879" s="56"/>
      <c r="U1879" s="57"/>
      <c r="V1879" s="57"/>
      <c r="W1879" s="57"/>
      <c r="X1879" s="58"/>
      <c r="Y1879" s="59"/>
      <c r="Z1879" s="59"/>
      <c r="AA1879" s="59"/>
      <c r="AB1879" s="77"/>
      <c r="AC1879" s="60"/>
      <c r="AD1879" s="60"/>
      <c r="AE1879" s="60"/>
      <c r="AF1879" s="61"/>
      <c r="AG1879" s="61"/>
      <c r="AH1879" s="61"/>
      <c r="AI1879" s="61"/>
      <c r="AJ1879" s="200"/>
      <c r="AK1879" s="201"/>
      <c r="AL1879" s="201"/>
      <c r="AM1879" s="201"/>
      <c r="AO1879" s="63"/>
      <c r="AP1879" s="63"/>
      <c r="AQ1879" s="63"/>
      <c r="AR1879" s="77"/>
      <c r="AS1879" s="60"/>
      <c r="AT1879" s="60"/>
      <c r="AU1879" s="60"/>
      <c r="AV1879" s="78"/>
      <c r="AW1879" s="79"/>
      <c r="AX1879" s="79"/>
      <c r="AY1879" s="79"/>
      <c r="AZ1879" s="64"/>
      <c r="BA1879" s="65"/>
      <c r="BB1879" s="65"/>
      <c r="BC1879" s="65"/>
      <c r="BD1879" s="66"/>
      <c r="BE1879" s="67"/>
      <c r="BF1879" s="67"/>
      <c r="BG1879" s="67"/>
      <c r="BH1879" s="73"/>
      <c r="BI1879" s="74"/>
      <c r="BJ1879" s="74"/>
      <c r="BK1879" s="74"/>
      <c r="BL1879" s="68"/>
      <c r="BM1879" s="68"/>
      <c r="BN1879" s="68"/>
      <c r="BO1879" s="68"/>
      <c r="BP1879" s="69"/>
      <c r="BQ1879" s="69"/>
      <c r="BR1879" s="69"/>
      <c r="BS1879" s="69"/>
      <c r="BT1879" s="75"/>
      <c r="BU1879" s="75"/>
      <c r="BV1879" s="75"/>
      <c r="BW1879" s="75"/>
      <c r="BX1879" s="219"/>
      <c r="BY1879" s="220"/>
      <c r="BZ1879" s="220"/>
      <c r="CA1879" s="235"/>
      <c r="CB1879" s="238"/>
      <c r="CC1879" s="238"/>
      <c r="CD1879" s="238"/>
      <c r="CE1879" s="266"/>
      <c r="CF1879" s="49"/>
    </row>
    <row r="1880" spans="1:84" s="62" customFormat="1">
      <c r="A1880" s="49"/>
      <c r="B1880" s="2"/>
      <c r="C1880" s="2"/>
      <c r="D1880" s="49"/>
      <c r="E1880" s="49"/>
      <c r="F1880" s="93"/>
      <c r="G1880" s="85"/>
      <c r="H1880" s="49"/>
      <c r="I1880" s="49"/>
      <c r="J1880" s="2"/>
      <c r="K1880" s="49"/>
      <c r="L1880" s="2"/>
      <c r="M1880" s="72"/>
      <c r="N1880" s="72"/>
      <c r="O1880" s="241"/>
      <c r="P1880" s="54"/>
      <c r="Q1880" s="55"/>
      <c r="R1880" s="55"/>
      <c r="S1880" s="55"/>
      <c r="T1880" s="56"/>
      <c r="U1880" s="57"/>
      <c r="V1880" s="57"/>
      <c r="W1880" s="57"/>
      <c r="X1880" s="58"/>
      <c r="Y1880" s="59"/>
      <c r="Z1880" s="59"/>
      <c r="AA1880" s="59"/>
      <c r="AB1880" s="77"/>
      <c r="AC1880" s="60"/>
      <c r="AD1880" s="60"/>
      <c r="AE1880" s="60"/>
      <c r="AF1880" s="61"/>
      <c r="AG1880" s="61"/>
      <c r="AH1880" s="61"/>
      <c r="AI1880" s="61"/>
      <c r="AJ1880" s="200"/>
      <c r="AK1880" s="201"/>
      <c r="AL1880" s="201"/>
      <c r="AM1880" s="201"/>
      <c r="AO1880" s="63"/>
      <c r="AP1880" s="63"/>
      <c r="AQ1880" s="63"/>
      <c r="AR1880" s="77"/>
      <c r="AS1880" s="60"/>
      <c r="AT1880" s="60"/>
      <c r="AU1880" s="60"/>
      <c r="AV1880" s="78"/>
      <c r="AW1880" s="79"/>
      <c r="AX1880" s="79"/>
      <c r="AY1880" s="79"/>
      <c r="AZ1880" s="64"/>
      <c r="BA1880" s="65"/>
      <c r="BB1880" s="65"/>
      <c r="BC1880" s="65"/>
      <c r="BD1880" s="66"/>
      <c r="BE1880" s="67"/>
      <c r="BF1880" s="67"/>
      <c r="BG1880" s="67"/>
      <c r="BH1880" s="73"/>
      <c r="BI1880" s="74"/>
      <c r="BJ1880" s="74"/>
      <c r="BK1880" s="74"/>
      <c r="BL1880" s="68"/>
      <c r="BM1880" s="68"/>
      <c r="BN1880" s="68"/>
      <c r="BO1880" s="68"/>
      <c r="BP1880" s="69"/>
      <c r="BQ1880" s="69"/>
      <c r="BR1880" s="69"/>
      <c r="BS1880" s="69"/>
      <c r="BT1880" s="75"/>
      <c r="BU1880" s="75"/>
      <c r="BV1880" s="75"/>
      <c r="BW1880" s="75"/>
      <c r="BX1880" s="219"/>
      <c r="BY1880" s="220"/>
      <c r="BZ1880" s="220"/>
      <c r="CA1880" s="235"/>
      <c r="CB1880" s="238"/>
      <c r="CC1880" s="238"/>
      <c r="CD1880" s="238"/>
      <c r="CE1880" s="266"/>
      <c r="CF1880" s="49"/>
    </row>
    <row r="1881" spans="1:84" s="62" customFormat="1">
      <c r="A1881" s="49"/>
      <c r="B1881" s="2"/>
      <c r="C1881" s="2"/>
      <c r="D1881" s="49"/>
      <c r="E1881" s="49"/>
      <c r="F1881" s="93"/>
      <c r="G1881" s="85"/>
      <c r="H1881" s="49"/>
      <c r="I1881" s="49"/>
      <c r="J1881" s="2"/>
      <c r="K1881" s="49"/>
      <c r="L1881" s="2"/>
      <c r="M1881" s="72"/>
      <c r="N1881" s="72"/>
      <c r="O1881" s="241"/>
      <c r="P1881" s="54"/>
      <c r="Q1881" s="55"/>
      <c r="R1881" s="55"/>
      <c r="S1881" s="55"/>
      <c r="T1881" s="56"/>
      <c r="U1881" s="57"/>
      <c r="V1881" s="57"/>
      <c r="W1881" s="57"/>
      <c r="X1881" s="58"/>
      <c r="Y1881" s="59"/>
      <c r="Z1881" s="59"/>
      <c r="AA1881" s="59"/>
      <c r="AB1881" s="77"/>
      <c r="AC1881" s="60"/>
      <c r="AD1881" s="60"/>
      <c r="AE1881" s="60"/>
      <c r="AF1881" s="61"/>
      <c r="AG1881" s="61"/>
      <c r="AH1881" s="61"/>
      <c r="AI1881" s="61"/>
      <c r="AJ1881" s="200"/>
      <c r="AK1881" s="201"/>
      <c r="AL1881" s="201"/>
      <c r="AM1881" s="201"/>
      <c r="AO1881" s="63"/>
      <c r="AP1881" s="63"/>
      <c r="AQ1881" s="63"/>
      <c r="AR1881" s="77"/>
      <c r="AS1881" s="60"/>
      <c r="AT1881" s="60"/>
      <c r="AU1881" s="60"/>
      <c r="AV1881" s="78"/>
      <c r="AW1881" s="79"/>
      <c r="AX1881" s="79"/>
      <c r="AY1881" s="79"/>
      <c r="AZ1881" s="64"/>
      <c r="BA1881" s="65"/>
      <c r="BB1881" s="65"/>
      <c r="BC1881" s="65"/>
      <c r="BD1881" s="66"/>
      <c r="BE1881" s="67"/>
      <c r="BF1881" s="67"/>
      <c r="BG1881" s="67"/>
      <c r="BH1881" s="73"/>
      <c r="BI1881" s="74"/>
      <c r="BJ1881" s="74"/>
      <c r="BK1881" s="74"/>
      <c r="BL1881" s="68"/>
      <c r="BM1881" s="68"/>
      <c r="BN1881" s="68"/>
      <c r="BO1881" s="68"/>
      <c r="BP1881" s="69"/>
      <c r="BQ1881" s="69"/>
      <c r="BR1881" s="69"/>
      <c r="BS1881" s="69"/>
      <c r="BT1881" s="75"/>
      <c r="BU1881" s="75"/>
      <c r="BV1881" s="75"/>
      <c r="BW1881" s="75"/>
      <c r="BX1881" s="219"/>
      <c r="BY1881" s="220"/>
      <c r="BZ1881" s="220"/>
      <c r="CA1881" s="235"/>
      <c r="CB1881" s="238"/>
      <c r="CC1881" s="238"/>
      <c r="CD1881" s="238"/>
      <c r="CE1881" s="266"/>
      <c r="CF1881" s="49"/>
    </row>
    <row r="1882" spans="1:84" s="62" customFormat="1">
      <c r="A1882" s="49"/>
      <c r="B1882" s="2"/>
      <c r="C1882" s="2"/>
      <c r="D1882" s="49"/>
      <c r="E1882" s="49"/>
      <c r="F1882" s="93"/>
      <c r="G1882" s="85"/>
      <c r="H1882" s="49"/>
      <c r="I1882" s="49"/>
      <c r="J1882" s="2"/>
      <c r="K1882" s="49"/>
      <c r="L1882" s="2"/>
      <c r="M1882" s="72"/>
      <c r="N1882" s="72"/>
      <c r="O1882" s="241"/>
      <c r="P1882" s="54"/>
      <c r="Q1882" s="55"/>
      <c r="R1882" s="55"/>
      <c r="S1882" s="55"/>
      <c r="T1882" s="56"/>
      <c r="U1882" s="57"/>
      <c r="V1882" s="57"/>
      <c r="W1882" s="57"/>
      <c r="X1882" s="58"/>
      <c r="Y1882" s="59"/>
      <c r="Z1882" s="59"/>
      <c r="AA1882" s="59"/>
      <c r="AB1882" s="77"/>
      <c r="AC1882" s="60"/>
      <c r="AD1882" s="60"/>
      <c r="AE1882" s="60"/>
      <c r="AF1882" s="61"/>
      <c r="AG1882" s="61"/>
      <c r="AH1882" s="61"/>
      <c r="AI1882" s="61"/>
      <c r="AJ1882" s="200"/>
      <c r="AK1882" s="201"/>
      <c r="AL1882" s="201"/>
      <c r="AM1882" s="201"/>
      <c r="AO1882" s="63"/>
      <c r="AP1882" s="63"/>
      <c r="AQ1882" s="63"/>
      <c r="AR1882" s="77"/>
      <c r="AS1882" s="60"/>
      <c r="AT1882" s="60"/>
      <c r="AU1882" s="60"/>
      <c r="AV1882" s="78"/>
      <c r="AW1882" s="79"/>
      <c r="AX1882" s="79"/>
      <c r="AY1882" s="79"/>
      <c r="AZ1882" s="64"/>
      <c r="BA1882" s="65"/>
      <c r="BB1882" s="65"/>
      <c r="BC1882" s="65"/>
      <c r="BD1882" s="66"/>
      <c r="BE1882" s="67"/>
      <c r="BF1882" s="67"/>
      <c r="BG1882" s="67"/>
      <c r="BH1882" s="73"/>
      <c r="BI1882" s="74"/>
      <c r="BJ1882" s="74"/>
      <c r="BK1882" s="74"/>
      <c r="BL1882" s="68"/>
      <c r="BM1882" s="68"/>
      <c r="BN1882" s="68"/>
      <c r="BO1882" s="68"/>
      <c r="BP1882" s="69"/>
      <c r="BQ1882" s="69"/>
      <c r="BR1882" s="69"/>
      <c r="BS1882" s="69"/>
      <c r="BT1882" s="75"/>
      <c r="BU1882" s="75"/>
      <c r="BV1882" s="75"/>
      <c r="BW1882" s="75"/>
      <c r="BX1882" s="219"/>
      <c r="BY1882" s="220"/>
      <c r="BZ1882" s="220"/>
      <c r="CA1882" s="235"/>
      <c r="CB1882" s="238"/>
      <c r="CC1882" s="238"/>
      <c r="CD1882" s="238"/>
      <c r="CE1882" s="266"/>
      <c r="CF1882" s="49"/>
    </row>
    <row r="1883" spans="1:84" s="62" customFormat="1">
      <c r="A1883" s="49"/>
      <c r="B1883" s="2"/>
      <c r="C1883" s="2"/>
      <c r="D1883" s="49"/>
      <c r="E1883" s="49"/>
      <c r="F1883" s="93"/>
      <c r="G1883" s="85"/>
      <c r="H1883" s="49"/>
      <c r="I1883" s="49"/>
      <c r="J1883" s="2"/>
      <c r="K1883" s="49"/>
      <c r="L1883" s="2"/>
      <c r="M1883" s="72"/>
      <c r="N1883" s="72"/>
      <c r="O1883" s="241"/>
      <c r="P1883" s="54"/>
      <c r="Q1883" s="55"/>
      <c r="R1883" s="55"/>
      <c r="S1883" s="55"/>
      <c r="T1883" s="56"/>
      <c r="U1883" s="57"/>
      <c r="V1883" s="57"/>
      <c r="W1883" s="57"/>
      <c r="X1883" s="58"/>
      <c r="Y1883" s="59"/>
      <c r="Z1883" s="59"/>
      <c r="AA1883" s="59"/>
      <c r="AB1883" s="77"/>
      <c r="AC1883" s="60"/>
      <c r="AD1883" s="60"/>
      <c r="AE1883" s="60"/>
      <c r="AF1883" s="61"/>
      <c r="AG1883" s="61"/>
      <c r="AH1883" s="61"/>
      <c r="AI1883" s="61"/>
      <c r="AJ1883" s="200"/>
      <c r="AK1883" s="201"/>
      <c r="AL1883" s="201"/>
      <c r="AM1883" s="201"/>
      <c r="AO1883" s="63"/>
      <c r="AP1883" s="63"/>
      <c r="AQ1883" s="63"/>
      <c r="AR1883" s="77"/>
      <c r="AS1883" s="60"/>
      <c r="AT1883" s="60"/>
      <c r="AU1883" s="60"/>
      <c r="AV1883" s="78"/>
      <c r="AW1883" s="79"/>
      <c r="AX1883" s="79"/>
      <c r="AY1883" s="79"/>
      <c r="AZ1883" s="64"/>
      <c r="BA1883" s="65"/>
      <c r="BB1883" s="65"/>
      <c r="BC1883" s="65"/>
      <c r="BD1883" s="66"/>
      <c r="BE1883" s="67"/>
      <c r="BF1883" s="67"/>
      <c r="BG1883" s="67"/>
      <c r="BH1883" s="73"/>
      <c r="BI1883" s="74"/>
      <c r="BJ1883" s="74"/>
      <c r="BK1883" s="74"/>
      <c r="BL1883" s="68"/>
      <c r="BM1883" s="68"/>
      <c r="BN1883" s="68"/>
      <c r="BO1883" s="68"/>
      <c r="BP1883" s="69"/>
      <c r="BQ1883" s="69"/>
      <c r="BR1883" s="69"/>
      <c r="BS1883" s="69"/>
      <c r="BT1883" s="75"/>
      <c r="BU1883" s="75"/>
      <c r="BV1883" s="75"/>
      <c r="BW1883" s="75"/>
      <c r="BX1883" s="219"/>
      <c r="BY1883" s="220"/>
      <c r="BZ1883" s="220"/>
      <c r="CA1883" s="235"/>
      <c r="CB1883" s="238"/>
      <c r="CC1883" s="238"/>
      <c r="CD1883" s="238"/>
      <c r="CE1883" s="266"/>
      <c r="CF1883" s="49"/>
    </row>
    <row r="1884" spans="1:84" s="62" customFormat="1">
      <c r="A1884" s="49"/>
      <c r="B1884" s="2"/>
      <c r="C1884" s="2"/>
      <c r="D1884" s="49"/>
      <c r="E1884" s="49"/>
      <c r="F1884" s="93"/>
      <c r="G1884" s="85"/>
      <c r="H1884" s="49"/>
      <c r="I1884" s="49"/>
      <c r="J1884" s="2"/>
      <c r="K1884" s="49"/>
      <c r="L1884" s="2"/>
      <c r="M1884" s="72"/>
      <c r="N1884" s="72"/>
      <c r="O1884" s="241"/>
      <c r="P1884" s="54"/>
      <c r="Q1884" s="55"/>
      <c r="R1884" s="55"/>
      <c r="S1884" s="55"/>
      <c r="T1884" s="56"/>
      <c r="U1884" s="57"/>
      <c r="V1884" s="57"/>
      <c r="W1884" s="57"/>
      <c r="X1884" s="58"/>
      <c r="Y1884" s="59"/>
      <c r="Z1884" s="59"/>
      <c r="AA1884" s="59"/>
      <c r="AB1884" s="77"/>
      <c r="AC1884" s="60"/>
      <c r="AD1884" s="60"/>
      <c r="AE1884" s="60"/>
      <c r="AF1884" s="61"/>
      <c r="AG1884" s="61"/>
      <c r="AH1884" s="61"/>
      <c r="AI1884" s="61"/>
      <c r="AJ1884" s="200"/>
      <c r="AK1884" s="201"/>
      <c r="AL1884" s="201"/>
      <c r="AM1884" s="201"/>
      <c r="AO1884" s="63"/>
      <c r="AP1884" s="63"/>
      <c r="AQ1884" s="63"/>
      <c r="AR1884" s="77"/>
      <c r="AS1884" s="60"/>
      <c r="AT1884" s="60"/>
      <c r="AU1884" s="60"/>
      <c r="AV1884" s="78"/>
      <c r="AW1884" s="79"/>
      <c r="AX1884" s="79"/>
      <c r="AY1884" s="79"/>
      <c r="AZ1884" s="64"/>
      <c r="BA1884" s="65"/>
      <c r="BB1884" s="65"/>
      <c r="BC1884" s="65"/>
      <c r="BD1884" s="66"/>
      <c r="BE1884" s="67"/>
      <c r="BF1884" s="67"/>
      <c r="BG1884" s="67"/>
      <c r="BH1884" s="73"/>
      <c r="BI1884" s="74"/>
      <c r="BJ1884" s="74"/>
      <c r="BK1884" s="74"/>
      <c r="BL1884" s="68"/>
      <c r="BM1884" s="68"/>
      <c r="BN1884" s="68"/>
      <c r="BO1884" s="68"/>
      <c r="BP1884" s="69"/>
      <c r="BQ1884" s="69"/>
      <c r="BR1884" s="69"/>
      <c r="BS1884" s="69"/>
      <c r="BT1884" s="75"/>
      <c r="BU1884" s="75"/>
      <c r="BV1884" s="75"/>
      <c r="BW1884" s="75"/>
      <c r="BX1884" s="219"/>
      <c r="BY1884" s="220"/>
      <c r="BZ1884" s="220"/>
      <c r="CA1884" s="235"/>
      <c r="CB1884" s="238"/>
      <c r="CC1884" s="238"/>
      <c r="CD1884" s="238"/>
      <c r="CE1884" s="266"/>
      <c r="CF1884" s="49"/>
    </row>
    <row r="1885" spans="1:84" s="62" customFormat="1">
      <c r="A1885" s="49"/>
      <c r="B1885" s="2"/>
      <c r="C1885" s="2"/>
      <c r="D1885" s="49"/>
      <c r="E1885" s="49"/>
      <c r="F1885" s="93"/>
      <c r="G1885" s="85"/>
      <c r="H1885" s="49"/>
      <c r="I1885" s="49"/>
      <c r="J1885" s="2"/>
      <c r="K1885" s="49"/>
      <c r="L1885" s="2"/>
      <c r="M1885" s="72"/>
      <c r="N1885" s="72"/>
      <c r="O1885" s="241"/>
      <c r="P1885" s="54"/>
      <c r="Q1885" s="55"/>
      <c r="R1885" s="55"/>
      <c r="S1885" s="55"/>
      <c r="T1885" s="56"/>
      <c r="U1885" s="57"/>
      <c r="V1885" s="57"/>
      <c r="W1885" s="57"/>
      <c r="X1885" s="58"/>
      <c r="Y1885" s="59"/>
      <c r="Z1885" s="59"/>
      <c r="AA1885" s="59"/>
      <c r="AB1885" s="77"/>
      <c r="AC1885" s="60"/>
      <c r="AD1885" s="60"/>
      <c r="AE1885" s="60"/>
      <c r="AF1885" s="61"/>
      <c r="AG1885" s="61"/>
      <c r="AH1885" s="61"/>
      <c r="AI1885" s="61"/>
      <c r="AJ1885" s="200"/>
      <c r="AK1885" s="201"/>
      <c r="AL1885" s="201"/>
      <c r="AM1885" s="201"/>
      <c r="AO1885" s="63"/>
      <c r="AP1885" s="63"/>
      <c r="AQ1885" s="63"/>
      <c r="AR1885" s="77"/>
      <c r="AS1885" s="60"/>
      <c r="AT1885" s="60"/>
      <c r="AU1885" s="60"/>
      <c r="AV1885" s="78"/>
      <c r="AW1885" s="79"/>
      <c r="AX1885" s="79"/>
      <c r="AY1885" s="79"/>
      <c r="AZ1885" s="64"/>
      <c r="BA1885" s="65"/>
      <c r="BB1885" s="65"/>
      <c r="BC1885" s="65"/>
      <c r="BD1885" s="66"/>
      <c r="BE1885" s="67"/>
      <c r="BF1885" s="67"/>
      <c r="BG1885" s="67"/>
      <c r="BH1885" s="73"/>
      <c r="BI1885" s="74"/>
      <c r="BJ1885" s="74"/>
      <c r="BK1885" s="74"/>
      <c r="BL1885" s="68"/>
      <c r="BM1885" s="68"/>
      <c r="BN1885" s="68"/>
      <c r="BO1885" s="68"/>
      <c r="BP1885" s="69"/>
      <c r="BQ1885" s="69"/>
      <c r="BR1885" s="69"/>
      <c r="BS1885" s="69"/>
      <c r="BT1885" s="75"/>
      <c r="BU1885" s="75"/>
      <c r="BV1885" s="75"/>
      <c r="BW1885" s="75"/>
      <c r="BX1885" s="219"/>
      <c r="BY1885" s="220"/>
      <c r="BZ1885" s="220"/>
      <c r="CA1885" s="235"/>
      <c r="CB1885" s="238"/>
      <c r="CC1885" s="238"/>
      <c r="CD1885" s="238"/>
      <c r="CE1885" s="266"/>
      <c r="CF1885" s="49"/>
    </row>
    <row r="1886" spans="1:84" s="62" customFormat="1">
      <c r="A1886" s="49"/>
      <c r="B1886" s="2"/>
      <c r="C1886" s="2"/>
      <c r="D1886" s="49"/>
      <c r="E1886" s="49"/>
      <c r="F1886" s="93"/>
      <c r="G1886" s="85"/>
      <c r="H1886" s="49"/>
      <c r="I1886" s="49"/>
      <c r="J1886" s="2"/>
      <c r="K1886" s="49"/>
      <c r="L1886" s="2"/>
      <c r="M1886" s="72"/>
      <c r="N1886" s="72"/>
      <c r="O1886" s="241"/>
      <c r="P1886" s="54"/>
      <c r="Q1886" s="55"/>
      <c r="R1886" s="55"/>
      <c r="S1886" s="55"/>
      <c r="T1886" s="56"/>
      <c r="U1886" s="57"/>
      <c r="V1886" s="57"/>
      <c r="W1886" s="57"/>
      <c r="X1886" s="58"/>
      <c r="Y1886" s="59"/>
      <c r="Z1886" s="59"/>
      <c r="AA1886" s="59"/>
      <c r="AB1886" s="77"/>
      <c r="AC1886" s="60"/>
      <c r="AD1886" s="60"/>
      <c r="AE1886" s="60"/>
      <c r="AF1886" s="61"/>
      <c r="AG1886" s="61"/>
      <c r="AH1886" s="61"/>
      <c r="AI1886" s="61"/>
      <c r="AJ1886" s="200"/>
      <c r="AK1886" s="201"/>
      <c r="AL1886" s="201"/>
      <c r="AM1886" s="201"/>
      <c r="AO1886" s="63"/>
      <c r="AP1886" s="63"/>
      <c r="AQ1886" s="63"/>
      <c r="AR1886" s="77"/>
      <c r="AS1886" s="60"/>
      <c r="AT1886" s="60"/>
      <c r="AU1886" s="60"/>
      <c r="AV1886" s="78"/>
      <c r="AW1886" s="79"/>
      <c r="AX1886" s="79"/>
      <c r="AY1886" s="79"/>
      <c r="AZ1886" s="64"/>
      <c r="BA1886" s="65"/>
      <c r="BB1886" s="65"/>
      <c r="BC1886" s="65"/>
      <c r="BD1886" s="66"/>
      <c r="BE1886" s="67"/>
      <c r="BF1886" s="67"/>
      <c r="BG1886" s="67"/>
      <c r="BH1886" s="73"/>
      <c r="BI1886" s="74"/>
      <c r="BJ1886" s="74"/>
      <c r="BK1886" s="74"/>
      <c r="BL1886" s="68"/>
      <c r="BM1886" s="68"/>
      <c r="BN1886" s="68"/>
      <c r="BO1886" s="68"/>
      <c r="BP1886" s="69"/>
      <c r="BQ1886" s="69"/>
      <c r="BR1886" s="69"/>
      <c r="BS1886" s="69"/>
      <c r="BT1886" s="75"/>
      <c r="BU1886" s="75"/>
      <c r="BV1886" s="75"/>
      <c r="BW1886" s="75"/>
      <c r="BX1886" s="219"/>
      <c r="BY1886" s="220"/>
      <c r="BZ1886" s="220"/>
      <c r="CA1886" s="235"/>
      <c r="CB1886" s="238"/>
      <c r="CC1886" s="238"/>
      <c r="CD1886" s="238"/>
      <c r="CE1886" s="266"/>
      <c r="CF1886" s="49"/>
    </row>
    <row r="1887" spans="1:84" s="62" customFormat="1">
      <c r="A1887" s="49"/>
      <c r="B1887" s="2"/>
      <c r="C1887" s="2"/>
      <c r="D1887" s="49"/>
      <c r="E1887" s="49"/>
      <c r="F1887" s="93"/>
      <c r="G1887" s="85"/>
      <c r="H1887" s="49"/>
      <c r="I1887" s="49"/>
      <c r="J1887" s="2"/>
      <c r="K1887" s="49"/>
      <c r="L1887" s="2"/>
      <c r="M1887" s="72"/>
      <c r="N1887" s="72"/>
      <c r="O1887" s="241"/>
      <c r="P1887" s="54"/>
      <c r="Q1887" s="55"/>
      <c r="R1887" s="55"/>
      <c r="S1887" s="55"/>
      <c r="T1887" s="56"/>
      <c r="U1887" s="57"/>
      <c r="V1887" s="57"/>
      <c r="W1887" s="57"/>
      <c r="X1887" s="58"/>
      <c r="Y1887" s="59"/>
      <c r="Z1887" s="59"/>
      <c r="AA1887" s="59"/>
      <c r="AB1887" s="77"/>
      <c r="AC1887" s="60"/>
      <c r="AD1887" s="60"/>
      <c r="AE1887" s="60"/>
      <c r="AF1887" s="61"/>
      <c r="AG1887" s="61"/>
      <c r="AH1887" s="61"/>
      <c r="AI1887" s="61"/>
      <c r="AJ1887" s="200"/>
      <c r="AK1887" s="201"/>
      <c r="AL1887" s="201"/>
      <c r="AM1887" s="201"/>
      <c r="AO1887" s="63"/>
      <c r="AP1887" s="63"/>
      <c r="AQ1887" s="63"/>
      <c r="AR1887" s="77"/>
      <c r="AS1887" s="60"/>
      <c r="AT1887" s="60"/>
      <c r="AU1887" s="60"/>
      <c r="AV1887" s="78"/>
      <c r="AW1887" s="79"/>
      <c r="AX1887" s="79"/>
      <c r="AY1887" s="79"/>
      <c r="AZ1887" s="64"/>
      <c r="BA1887" s="65"/>
      <c r="BB1887" s="65"/>
      <c r="BC1887" s="65"/>
      <c r="BD1887" s="66"/>
      <c r="BE1887" s="67"/>
      <c r="BF1887" s="67"/>
      <c r="BG1887" s="67"/>
      <c r="BH1887" s="73"/>
      <c r="BI1887" s="74"/>
      <c r="BJ1887" s="74"/>
      <c r="BK1887" s="74"/>
      <c r="BL1887" s="68"/>
      <c r="BM1887" s="68"/>
      <c r="BN1887" s="68"/>
      <c r="BO1887" s="68"/>
      <c r="BP1887" s="69"/>
      <c r="BQ1887" s="69"/>
      <c r="BR1887" s="69"/>
      <c r="BS1887" s="69"/>
      <c r="BT1887" s="75"/>
      <c r="BU1887" s="75"/>
      <c r="BV1887" s="75"/>
      <c r="BW1887" s="75"/>
      <c r="BX1887" s="219"/>
      <c r="BY1887" s="220"/>
      <c r="BZ1887" s="220"/>
      <c r="CA1887" s="235"/>
      <c r="CB1887" s="238"/>
      <c r="CC1887" s="238"/>
      <c r="CD1887" s="238"/>
      <c r="CE1887" s="266"/>
      <c r="CF1887" s="49"/>
    </row>
    <row r="1888" spans="1:84" s="62" customFormat="1">
      <c r="A1888" s="49"/>
      <c r="B1888" s="2"/>
      <c r="C1888" s="2"/>
      <c r="D1888" s="49"/>
      <c r="E1888" s="49"/>
      <c r="F1888" s="93"/>
      <c r="G1888" s="85"/>
      <c r="H1888" s="49"/>
      <c r="I1888" s="49"/>
      <c r="J1888" s="2"/>
      <c r="K1888" s="49"/>
      <c r="L1888" s="2"/>
      <c r="M1888" s="72"/>
      <c r="N1888" s="72"/>
      <c r="O1888" s="241"/>
      <c r="P1888" s="54"/>
      <c r="Q1888" s="55"/>
      <c r="R1888" s="55"/>
      <c r="S1888" s="55"/>
      <c r="T1888" s="56"/>
      <c r="U1888" s="57"/>
      <c r="V1888" s="57"/>
      <c r="W1888" s="57"/>
      <c r="X1888" s="58"/>
      <c r="Y1888" s="59"/>
      <c r="Z1888" s="59"/>
      <c r="AA1888" s="59"/>
      <c r="AB1888" s="77"/>
      <c r="AC1888" s="60"/>
      <c r="AD1888" s="60"/>
      <c r="AE1888" s="60"/>
      <c r="AF1888" s="61"/>
      <c r="AG1888" s="61"/>
      <c r="AH1888" s="61"/>
      <c r="AI1888" s="61"/>
      <c r="AJ1888" s="200"/>
      <c r="AK1888" s="201"/>
      <c r="AL1888" s="201"/>
      <c r="AM1888" s="201"/>
      <c r="AO1888" s="63"/>
      <c r="AP1888" s="63"/>
      <c r="AQ1888" s="63"/>
      <c r="AR1888" s="77"/>
      <c r="AS1888" s="60"/>
      <c r="AT1888" s="60"/>
      <c r="AU1888" s="60"/>
      <c r="AV1888" s="78"/>
      <c r="AW1888" s="79"/>
      <c r="AX1888" s="79"/>
      <c r="AY1888" s="79"/>
      <c r="AZ1888" s="64"/>
      <c r="BA1888" s="65"/>
      <c r="BB1888" s="65"/>
      <c r="BC1888" s="65"/>
      <c r="BD1888" s="66"/>
      <c r="BE1888" s="67"/>
      <c r="BF1888" s="67"/>
      <c r="BG1888" s="67"/>
      <c r="BH1888" s="73"/>
      <c r="BI1888" s="74"/>
      <c r="BJ1888" s="74"/>
      <c r="BK1888" s="74"/>
      <c r="BL1888" s="68"/>
      <c r="BM1888" s="68"/>
      <c r="BN1888" s="68"/>
      <c r="BO1888" s="68"/>
      <c r="BP1888" s="69"/>
      <c r="BQ1888" s="69"/>
      <c r="BR1888" s="69"/>
      <c r="BS1888" s="69"/>
      <c r="BT1888" s="75"/>
      <c r="BU1888" s="75"/>
      <c r="BV1888" s="75"/>
      <c r="BW1888" s="75"/>
      <c r="BX1888" s="219"/>
      <c r="BY1888" s="220"/>
      <c r="BZ1888" s="220"/>
      <c r="CA1888" s="235"/>
      <c r="CB1888" s="238"/>
      <c r="CC1888" s="238"/>
      <c r="CD1888" s="238"/>
      <c r="CE1888" s="266"/>
      <c r="CF1888" s="49"/>
    </row>
    <row r="1889" spans="1:84" s="62" customFormat="1">
      <c r="A1889" s="49"/>
      <c r="B1889" s="2"/>
      <c r="C1889" s="2"/>
      <c r="D1889" s="49"/>
      <c r="E1889" s="49"/>
      <c r="F1889" s="93"/>
      <c r="G1889" s="85"/>
      <c r="H1889" s="49"/>
      <c r="I1889" s="49"/>
      <c r="J1889" s="2"/>
      <c r="K1889" s="49"/>
      <c r="L1889" s="2"/>
      <c r="M1889" s="72"/>
      <c r="N1889" s="72"/>
      <c r="O1889" s="241"/>
      <c r="P1889" s="54"/>
      <c r="Q1889" s="55"/>
      <c r="R1889" s="55"/>
      <c r="S1889" s="55"/>
      <c r="T1889" s="56"/>
      <c r="U1889" s="57"/>
      <c r="V1889" s="57"/>
      <c r="W1889" s="57"/>
      <c r="X1889" s="58"/>
      <c r="Y1889" s="59"/>
      <c r="Z1889" s="59"/>
      <c r="AA1889" s="59"/>
      <c r="AB1889" s="77"/>
      <c r="AC1889" s="60"/>
      <c r="AD1889" s="60"/>
      <c r="AE1889" s="60"/>
      <c r="AF1889" s="61"/>
      <c r="AG1889" s="61"/>
      <c r="AH1889" s="61"/>
      <c r="AI1889" s="61"/>
      <c r="AJ1889" s="200"/>
      <c r="AK1889" s="201"/>
      <c r="AL1889" s="201"/>
      <c r="AM1889" s="201"/>
      <c r="AO1889" s="63"/>
      <c r="AP1889" s="63"/>
      <c r="AQ1889" s="63"/>
      <c r="AR1889" s="77"/>
      <c r="AS1889" s="60"/>
      <c r="AT1889" s="60"/>
      <c r="AU1889" s="60"/>
      <c r="AV1889" s="78"/>
      <c r="AW1889" s="79"/>
      <c r="AX1889" s="79"/>
      <c r="AY1889" s="79"/>
      <c r="AZ1889" s="64"/>
      <c r="BA1889" s="65"/>
      <c r="BB1889" s="65"/>
      <c r="BC1889" s="65"/>
      <c r="BD1889" s="66"/>
      <c r="BE1889" s="67"/>
      <c r="BF1889" s="67"/>
      <c r="BG1889" s="67"/>
      <c r="BH1889" s="73"/>
      <c r="BI1889" s="74"/>
      <c r="BJ1889" s="74"/>
      <c r="BK1889" s="74"/>
      <c r="BL1889" s="68"/>
      <c r="BM1889" s="68"/>
      <c r="BN1889" s="68"/>
      <c r="BO1889" s="68"/>
      <c r="BP1889" s="69"/>
      <c r="BQ1889" s="69"/>
      <c r="BR1889" s="69"/>
      <c r="BS1889" s="69"/>
      <c r="BT1889" s="75"/>
      <c r="BU1889" s="75"/>
      <c r="BV1889" s="75"/>
      <c r="BW1889" s="75"/>
      <c r="BX1889" s="219"/>
      <c r="BY1889" s="220"/>
      <c r="BZ1889" s="220"/>
      <c r="CA1889" s="235"/>
      <c r="CB1889" s="238"/>
      <c r="CC1889" s="238"/>
      <c r="CD1889" s="238"/>
      <c r="CE1889" s="266"/>
      <c r="CF1889" s="49"/>
    </row>
    <row r="1890" spans="1:84" s="62" customFormat="1">
      <c r="A1890" s="49"/>
      <c r="B1890" s="2"/>
      <c r="C1890" s="2"/>
      <c r="D1890" s="49"/>
      <c r="E1890" s="49"/>
      <c r="F1890" s="93"/>
      <c r="G1890" s="85"/>
      <c r="H1890" s="49"/>
      <c r="I1890" s="49"/>
      <c r="J1890" s="2"/>
      <c r="K1890" s="49"/>
      <c r="L1890" s="2"/>
      <c r="M1890" s="72"/>
      <c r="N1890" s="72"/>
      <c r="O1890" s="241"/>
      <c r="P1890" s="54"/>
      <c r="Q1890" s="55"/>
      <c r="R1890" s="55"/>
      <c r="S1890" s="55"/>
      <c r="T1890" s="56"/>
      <c r="U1890" s="57"/>
      <c r="V1890" s="57"/>
      <c r="W1890" s="57"/>
      <c r="X1890" s="58"/>
      <c r="Y1890" s="59"/>
      <c r="Z1890" s="59"/>
      <c r="AA1890" s="59"/>
      <c r="AB1890" s="77"/>
      <c r="AC1890" s="60"/>
      <c r="AD1890" s="60"/>
      <c r="AE1890" s="60"/>
      <c r="AF1890" s="61"/>
      <c r="AG1890" s="61"/>
      <c r="AH1890" s="61"/>
      <c r="AI1890" s="61"/>
      <c r="AJ1890" s="200"/>
      <c r="AK1890" s="201"/>
      <c r="AL1890" s="201"/>
      <c r="AM1890" s="201"/>
      <c r="AO1890" s="63"/>
      <c r="AP1890" s="63"/>
      <c r="AQ1890" s="63"/>
      <c r="AR1890" s="77"/>
      <c r="AS1890" s="60"/>
      <c r="AT1890" s="60"/>
      <c r="AU1890" s="60"/>
      <c r="AV1890" s="78"/>
      <c r="AW1890" s="79"/>
      <c r="AX1890" s="79"/>
      <c r="AY1890" s="79"/>
      <c r="AZ1890" s="64"/>
      <c r="BA1890" s="65"/>
      <c r="BB1890" s="65"/>
      <c r="BC1890" s="65"/>
      <c r="BD1890" s="66"/>
      <c r="BE1890" s="67"/>
      <c r="BF1890" s="67"/>
      <c r="BG1890" s="67"/>
      <c r="BH1890" s="73"/>
      <c r="BI1890" s="74"/>
      <c r="BJ1890" s="74"/>
      <c r="BK1890" s="74"/>
      <c r="BL1890" s="68"/>
      <c r="BM1890" s="68"/>
      <c r="BN1890" s="68"/>
      <c r="BO1890" s="68"/>
      <c r="BP1890" s="69"/>
      <c r="BQ1890" s="69"/>
      <c r="BR1890" s="69"/>
      <c r="BS1890" s="69"/>
      <c r="BT1890" s="75"/>
      <c r="BU1890" s="75"/>
      <c r="BV1890" s="75"/>
      <c r="BW1890" s="75"/>
      <c r="BX1890" s="219"/>
      <c r="BY1890" s="220"/>
      <c r="BZ1890" s="220"/>
      <c r="CA1890" s="235"/>
      <c r="CB1890" s="238"/>
      <c r="CC1890" s="238"/>
      <c r="CD1890" s="238"/>
      <c r="CE1890" s="266"/>
      <c r="CF1890" s="49"/>
    </row>
    <row r="1891" spans="1:84" s="62" customFormat="1">
      <c r="A1891" s="49"/>
      <c r="B1891" s="2"/>
      <c r="C1891" s="2"/>
      <c r="D1891" s="49"/>
      <c r="E1891" s="49"/>
      <c r="F1891" s="93"/>
      <c r="G1891" s="85"/>
      <c r="H1891" s="49"/>
      <c r="I1891" s="49"/>
      <c r="J1891" s="2"/>
      <c r="K1891" s="49"/>
      <c r="L1891" s="2"/>
      <c r="M1891" s="72"/>
      <c r="N1891" s="72"/>
      <c r="O1891" s="241"/>
      <c r="P1891" s="54"/>
      <c r="Q1891" s="55"/>
      <c r="R1891" s="55"/>
      <c r="S1891" s="55"/>
      <c r="T1891" s="56"/>
      <c r="U1891" s="57"/>
      <c r="V1891" s="57"/>
      <c r="W1891" s="57"/>
      <c r="X1891" s="58"/>
      <c r="Y1891" s="59"/>
      <c r="Z1891" s="59"/>
      <c r="AA1891" s="59"/>
      <c r="AB1891" s="77"/>
      <c r="AC1891" s="60"/>
      <c r="AD1891" s="60"/>
      <c r="AE1891" s="60"/>
      <c r="AF1891" s="61"/>
      <c r="AG1891" s="61"/>
      <c r="AH1891" s="61"/>
      <c r="AI1891" s="61"/>
      <c r="AJ1891" s="200"/>
      <c r="AK1891" s="201"/>
      <c r="AL1891" s="201"/>
      <c r="AM1891" s="201"/>
      <c r="AO1891" s="63"/>
      <c r="AP1891" s="63"/>
      <c r="AQ1891" s="63"/>
      <c r="AR1891" s="77"/>
      <c r="AS1891" s="60"/>
      <c r="AT1891" s="60"/>
      <c r="AU1891" s="60"/>
      <c r="AV1891" s="78"/>
      <c r="AW1891" s="79"/>
      <c r="AX1891" s="79"/>
      <c r="AY1891" s="79"/>
      <c r="AZ1891" s="64"/>
      <c r="BA1891" s="65"/>
      <c r="BB1891" s="65"/>
      <c r="BC1891" s="65"/>
      <c r="BD1891" s="66"/>
      <c r="BE1891" s="67"/>
      <c r="BF1891" s="67"/>
      <c r="BG1891" s="67"/>
      <c r="BH1891" s="73"/>
      <c r="BI1891" s="74"/>
      <c r="BJ1891" s="74"/>
      <c r="BK1891" s="74"/>
      <c r="BL1891" s="68"/>
      <c r="BM1891" s="68"/>
      <c r="BN1891" s="68"/>
      <c r="BO1891" s="68"/>
      <c r="BP1891" s="69"/>
      <c r="BQ1891" s="69"/>
      <c r="BR1891" s="69"/>
      <c r="BS1891" s="69"/>
      <c r="BT1891" s="75"/>
      <c r="BU1891" s="75"/>
      <c r="BV1891" s="75"/>
      <c r="BW1891" s="75"/>
      <c r="BX1891" s="219"/>
      <c r="BY1891" s="220"/>
      <c r="BZ1891" s="220"/>
      <c r="CA1891" s="235"/>
      <c r="CB1891" s="238"/>
      <c r="CC1891" s="238"/>
      <c r="CD1891" s="238"/>
      <c r="CE1891" s="266"/>
      <c r="CF1891" s="49"/>
    </row>
    <row r="1892" spans="1:84" s="62" customFormat="1">
      <c r="A1892" s="49"/>
      <c r="B1892" s="2"/>
      <c r="C1892" s="2"/>
      <c r="D1892" s="49"/>
      <c r="E1892" s="49"/>
      <c r="F1892" s="93"/>
      <c r="G1892" s="85"/>
      <c r="H1892" s="49"/>
      <c r="I1892" s="49"/>
      <c r="J1892" s="2"/>
      <c r="K1892" s="49"/>
      <c r="L1892" s="2"/>
      <c r="M1892" s="72"/>
      <c r="N1892" s="72"/>
      <c r="O1892" s="241"/>
      <c r="P1892" s="54"/>
      <c r="Q1892" s="55"/>
      <c r="R1892" s="55"/>
      <c r="S1892" s="55"/>
      <c r="T1892" s="56"/>
      <c r="U1892" s="57"/>
      <c r="V1892" s="57"/>
      <c r="W1892" s="57"/>
      <c r="X1892" s="58"/>
      <c r="Y1892" s="59"/>
      <c r="Z1892" s="59"/>
      <c r="AA1892" s="59"/>
      <c r="AB1892" s="77"/>
      <c r="AC1892" s="60"/>
      <c r="AD1892" s="60"/>
      <c r="AE1892" s="60"/>
      <c r="AF1892" s="61"/>
      <c r="AG1892" s="61"/>
      <c r="AH1892" s="61"/>
      <c r="AI1892" s="61"/>
      <c r="AJ1892" s="200"/>
      <c r="AK1892" s="201"/>
      <c r="AL1892" s="201"/>
      <c r="AM1892" s="201"/>
      <c r="AO1892" s="63"/>
      <c r="AP1892" s="63"/>
      <c r="AQ1892" s="63"/>
      <c r="AR1892" s="77"/>
      <c r="AS1892" s="60"/>
      <c r="AT1892" s="60"/>
      <c r="AU1892" s="60"/>
      <c r="AV1892" s="78"/>
      <c r="AW1892" s="79"/>
      <c r="AX1892" s="79"/>
      <c r="AY1892" s="79"/>
      <c r="AZ1892" s="64"/>
      <c r="BA1892" s="65"/>
      <c r="BB1892" s="65"/>
      <c r="BC1892" s="65"/>
      <c r="BD1892" s="66"/>
      <c r="BE1892" s="67"/>
      <c r="BF1892" s="67"/>
      <c r="BG1892" s="67"/>
      <c r="BH1892" s="73"/>
      <c r="BI1892" s="74"/>
      <c r="BJ1892" s="74"/>
      <c r="BK1892" s="74"/>
      <c r="BL1892" s="68"/>
      <c r="BM1892" s="68"/>
      <c r="BN1892" s="68"/>
      <c r="BO1892" s="68"/>
      <c r="BP1892" s="69"/>
      <c r="BQ1892" s="69"/>
      <c r="BR1892" s="69"/>
      <c r="BS1892" s="69"/>
      <c r="BT1892" s="75"/>
      <c r="BU1892" s="75"/>
      <c r="BV1892" s="75"/>
      <c r="BW1892" s="75"/>
      <c r="BX1892" s="219"/>
      <c r="BY1892" s="220"/>
      <c r="BZ1892" s="220"/>
      <c r="CA1892" s="235"/>
      <c r="CB1892" s="238"/>
      <c r="CC1892" s="238"/>
      <c r="CD1892" s="238"/>
      <c r="CE1892" s="266"/>
      <c r="CF1892" s="49"/>
    </row>
    <row r="1893" spans="1:84" s="62" customFormat="1">
      <c r="A1893" s="49"/>
      <c r="B1893" s="2"/>
      <c r="C1893" s="2"/>
      <c r="D1893" s="49"/>
      <c r="E1893" s="49"/>
      <c r="F1893" s="93"/>
      <c r="G1893" s="85"/>
      <c r="H1893" s="49"/>
      <c r="I1893" s="49"/>
      <c r="J1893" s="2"/>
      <c r="K1893" s="49"/>
      <c r="L1893" s="2"/>
      <c r="M1893" s="72"/>
      <c r="N1893" s="72"/>
      <c r="O1893" s="241"/>
      <c r="P1893" s="54"/>
      <c r="Q1893" s="55"/>
      <c r="R1893" s="55"/>
      <c r="S1893" s="55"/>
      <c r="T1893" s="56"/>
      <c r="U1893" s="57"/>
      <c r="V1893" s="57"/>
      <c r="W1893" s="57"/>
      <c r="X1893" s="58"/>
      <c r="Y1893" s="59"/>
      <c r="Z1893" s="59"/>
      <c r="AA1893" s="59"/>
      <c r="AB1893" s="77"/>
      <c r="AC1893" s="60"/>
      <c r="AD1893" s="60"/>
      <c r="AE1893" s="60"/>
      <c r="AF1893" s="61"/>
      <c r="AG1893" s="61"/>
      <c r="AH1893" s="61"/>
      <c r="AI1893" s="61"/>
      <c r="AJ1893" s="200"/>
      <c r="AK1893" s="201"/>
      <c r="AL1893" s="201"/>
      <c r="AM1893" s="201"/>
      <c r="AO1893" s="63"/>
      <c r="AP1893" s="63"/>
      <c r="AQ1893" s="63"/>
      <c r="AR1893" s="77"/>
      <c r="AS1893" s="60"/>
      <c r="AT1893" s="60"/>
      <c r="AU1893" s="60"/>
      <c r="AV1893" s="78"/>
      <c r="AW1893" s="79"/>
      <c r="AX1893" s="79"/>
      <c r="AY1893" s="79"/>
      <c r="AZ1893" s="64"/>
      <c r="BA1893" s="65"/>
      <c r="BB1893" s="65"/>
      <c r="BC1893" s="65"/>
      <c r="BD1893" s="66"/>
      <c r="BE1893" s="67"/>
      <c r="BF1893" s="67"/>
      <c r="BG1893" s="67"/>
      <c r="BH1893" s="73"/>
      <c r="BI1893" s="74"/>
      <c r="BJ1893" s="74"/>
      <c r="BK1893" s="74"/>
      <c r="BL1893" s="68"/>
      <c r="BM1893" s="68"/>
      <c r="BN1893" s="68"/>
      <c r="BO1893" s="68"/>
      <c r="BP1893" s="69"/>
      <c r="BQ1893" s="69"/>
      <c r="BR1893" s="69"/>
      <c r="BS1893" s="69"/>
      <c r="BT1893" s="75"/>
      <c r="BU1893" s="75"/>
      <c r="BV1893" s="75"/>
      <c r="BW1893" s="75"/>
      <c r="BX1893" s="219"/>
      <c r="BY1893" s="220"/>
      <c r="BZ1893" s="220"/>
      <c r="CA1893" s="235"/>
      <c r="CB1893" s="238"/>
      <c r="CC1893" s="238"/>
      <c r="CD1893" s="238"/>
      <c r="CE1893" s="266"/>
      <c r="CF1893" s="49"/>
    </row>
    <row r="1894" spans="1:84" s="62" customFormat="1">
      <c r="A1894" s="49"/>
      <c r="B1894" s="2"/>
      <c r="C1894" s="2"/>
      <c r="D1894" s="49"/>
      <c r="E1894" s="49"/>
      <c r="F1894" s="93"/>
      <c r="G1894" s="85"/>
      <c r="H1894" s="49"/>
      <c r="I1894" s="49"/>
      <c r="J1894" s="2"/>
      <c r="K1894" s="49"/>
      <c r="L1894" s="2"/>
      <c r="M1894" s="72"/>
      <c r="N1894" s="72"/>
      <c r="O1894" s="241"/>
      <c r="P1894" s="54"/>
      <c r="Q1894" s="55"/>
      <c r="R1894" s="55"/>
      <c r="S1894" s="55"/>
      <c r="T1894" s="56"/>
      <c r="U1894" s="57"/>
      <c r="V1894" s="57"/>
      <c r="W1894" s="57"/>
      <c r="X1894" s="58"/>
      <c r="Y1894" s="59"/>
      <c r="Z1894" s="59"/>
      <c r="AA1894" s="59"/>
      <c r="AB1894" s="77"/>
      <c r="AC1894" s="60"/>
      <c r="AD1894" s="60"/>
      <c r="AE1894" s="60"/>
      <c r="AF1894" s="61"/>
      <c r="AG1894" s="61"/>
      <c r="AH1894" s="61"/>
      <c r="AI1894" s="61"/>
      <c r="AJ1894" s="200"/>
      <c r="AK1894" s="201"/>
      <c r="AL1894" s="201"/>
      <c r="AM1894" s="201"/>
      <c r="AO1894" s="63"/>
      <c r="AP1894" s="63"/>
      <c r="AQ1894" s="63"/>
      <c r="AR1894" s="77"/>
      <c r="AS1894" s="60"/>
      <c r="AT1894" s="60"/>
      <c r="AU1894" s="60"/>
      <c r="AV1894" s="78"/>
      <c r="AW1894" s="79"/>
      <c r="AX1894" s="79"/>
      <c r="AY1894" s="79"/>
      <c r="AZ1894" s="64"/>
      <c r="BA1894" s="65"/>
      <c r="BB1894" s="65"/>
      <c r="BC1894" s="65"/>
      <c r="BD1894" s="66"/>
      <c r="BE1894" s="67"/>
      <c r="BF1894" s="67"/>
      <c r="BG1894" s="67"/>
      <c r="BH1894" s="73"/>
      <c r="BI1894" s="74"/>
      <c r="BJ1894" s="74"/>
      <c r="BK1894" s="74"/>
      <c r="BL1894" s="68"/>
      <c r="BM1894" s="68"/>
      <c r="BN1894" s="68"/>
      <c r="BO1894" s="68"/>
      <c r="BP1894" s="69"/>
      <c r="BQ1894" s="69"/>
      <c r="BR1894" s="69"/>
      <c r="BS1894" s="69"/>
      <c r="BT1894" s="75"/>
      <c r="BU1894" s="75"/>
      <c r="BV1894" s="75"/>
      <c r="BW1894" s="75"/>
      <c r="BX1894" s="219"/>
      <c r="BY1894" s="220"/>
      <c r="BZ1894" s="220"/>
      <c r="CA1894" s="235"/>
      <c r="CB1894" s="238"/>
      <c r="CC1894" s="238"/>
      <c r="CD1894" s="238"/>
      <c r="CE1894" s="266"/>
      <c r="CF1894" s="49"/>
    </row>
    <row r="1895" spans="1:84" s="62" customFormat="1">
      <c r="A1895" s="49"/>
      <c r="B1895" s="2"/>
      <c r="C1895" s="2"/>
      <c r="D1895" s="49"/>
      <c r="E1895" s="49"/>
      <c r="F1895" s="93"/>
      <c r="G1895" s="85"/>
      <c r="H1895" s="49"/>
      <c r="I1895" s="49"/>
      <c r="J1895" s="2"/>
      <c r="K1895" s="49"/>
      <c r="L1895" s="2"/>
      <c r="M1895" s="72"/>
      <c r="N1895" s="72"/>
      <c r="O1895" s="241"/>
      <c r="P1895" s="54"/>
      <c r="Q1895" s="55"/>
      <c r="R1895" s="55"/>
      <c r="S1895" s="55"/>
      <c r="T1895" s="56"/>
      <c r="U1895" s="57"/>
      <c r="V1895" s="57"/>
      <c r="W1895" s="57"/>
      <c r="X1895" s="58"/>
      <c r="Y1895" s="59"/>
      <c r="Z1895" s="59"/>
      <c r="AA1895" s="59"/>
      <c r="AB1895" s="77"/>
      <c r="AC1895" s="60"/>
      <c r="AD1895" s="60"/>
      <c r="AE1895" s="60"/>
      <c r="AF1895" s="61"/>
      <c r="AG1895" s="61"/>
      <c r="AH1895" s="61"/>
      <c r="AI1895" s="61"/>
      <c r="AJ1895" s="200"/>
      <c r="AK1895" s="201"/>
      <c r="AL1895" s="201"/>
      <c r="AM1895" s="201"/>
      <c r="AO1895" s="63"/>
      <c r="AP1895" s="63"/>
      <c r="AQ1895" s="63"/>
      <c r="AR1895" s="77"/>
      <c r="AS1895" s="60"/>
      <c r="AT1895" s="60"/>
      <c r="AU1895" s="60"/>
      <c r="AV1895" s="78"/>
      <c r="AW1895" s="79"/>
      <c r="AX1895" s="79"/>
      <c r="AY1895" s="79"/>
      <c r="AZ1895" s="64"/>
      <c r="BA1895" s="65"/>
      <c r="BB1895" s="65"/>
      <c r="BC1895" s="65"/>
      <c r="BD1895" s="66"/>
      <c r="BE1895" s="67"/>
      <c r="BF1895" s="67"/>
      <c r="BG1895" s="67"/>
      <c r="BH1895" s="73"/>
      <c r="BI1895" s="74"/>
      <c r="BJ1895" s="74"/>
      <c r="BK1895" s="74"/>
      <c r="BL1895" s="68"/>
      <c r="BM1895" s="68"/>
      <c r="BN1895" s="68"/>
      <c r="BO1895" s="68"/>
      <c r="BP1895" s="69"/>
      <c r="BQ1895" s="69"/>
      <c r="BR1895" s="69"/>
      <c r="BS1895" s="69"/>
      <c r="BT1895" s="75"/>
      <c r="BU1895" s="75"/>
      <c r="BV1895" s="75"/>
      <c r="BW1895" s="75"/>
      <c r="BX1895" s="219"/>
      <c r="BY1895" s="220"/>
      <c r="BZ1895" s="220"/>
      <c r="CA1895" s="235"/>
      <c r="CB1895" s="238"/>
      <c r="CC1895" s="238"/>
      <c r="CD1895" s="238"/>
      <c r="CE1895" s="266"/>
      <c r="CF1895" s="49"/>
    </row>
    <row r="1896" spans="1:84" s="62" customFormat="1">
      <c r="A1896" s="49"/>
      <c r="B1896" s="2"/>
      <c r="C1896" s="2"/>
      <c r="D1896" s="49"/>
      <c r="E1896" s="49"/>
      <c r="F1896" s="93"/>
      <c r="G1896" s="85"/>
      <c r="H1896" s="49"/>
      <c r="I1896" s="49"/>
      <c r="J1896" s="2"/>
      <c r="K1896" s="49"/>
      <c r="L1896" s="2"/>
      <c r="M1896" s="72"/>
      <c r="N1896" s="72"/>
      <c r="O1896" s="241"/>
      <c r="P1896" s="54"/>
      <c r="Q1896" s="55"/>
      <c r="R1896" s="55"/>
      <c r="S1896" s="55"/>
      <c r="T1896" s="56"/>
      <c r="U1896" s="57"/>
      <c r="V1896" s="57"/>
      <c r="W1896" s="57"/>
      <c r="X1896" s="58"/>
      <c r="Y1896" s="59"/>
      <c r="Z1896" s="59"/>
      <c r="AA1896" s="59"/>
      <c r="AB1896" s="77"/>
      <c r="AC1896" s="60"/>
      <c r="AD1896" s="60"/>
      <c r="AE1896" s="60"/>
      <c r="AF1896" s="61"/>
      <c r="AG1896" s="61"/>
      <c r="AH1896" s="61"/>
      <c r="AI1896" s="61"/>
      <c r="AJ1896" s="200"/>
      <c r="AK1896" s="201"/>
      <c r="AL1896" s="201"/>
      <c r="AM1896" s="201"/>
      <c r="AO1896" s="63"/>
      <c r="AP1896" s="63"/>
      <c r="AQ1896" s="63"/>
      <c r="AR1896" s="77"/>
      <c r="AS1896" s="60"/>
      <c r="AT1896" s="60"/>
      <c r="AU1896" s="60"/>
      <c r="AV1896" s="78"/>
      <c r="AW1896" s="79"/>
      <c r="AX1896" s="79"/>
      <c r="AY1896" s="79"/>
      <c r="AZ1896" s="64"/>
      <c r="BA1896" s="65"/>
      <c r="BB1896" s="65"/>
      <c r="BC1896" s="65"/>
      <c r="BD1896" s="66"/>
      <c r="BE1896" s="67"/>
      <c r="BF1896" s="67"/>
      <c r="BG1896" s="67"/>
      <c r="BH1896" s="73"/>
      <c r="BI1896" s="74"/>
      <c r="BJ1896" s="74"/>
      <c r="BK1896" s="74"/>
      <c r="BL1896" s="68"/>
      <c r="BM1896" s="68"/>
      <c r="BN1896" s="68"/>
      <c r="BO1896" s="68"/>
      <c r="BP1896" s="69"/>
      <c r="BQ1896" s="69"/>
      <c r="BR1896" s="69"/>
      <c r="BS1896" s="69"/>
      <c r="BT1896" s="75"/>
      <c r="BU1896" s="75"/>
      <c r="BV1896" s="75"/>
      <c r="BW1896" s="75"/>
      <c r="BX1896" s="219"/>
      <c r="BY1896" s="220"/>
      <c r="BZ1896" s="220"/>
      <c r="CA1896" s="235"/>
      <c r="CB1896" s="238"/>
      <c r="CC1896" s="238"/>
      <c r="CD1896" s="238"/>
      <c r="CE1896" s="266"/>
      <c r="CF1896" s="49"/>
    </row>
    <row r="1897" spans="1:84" s="62" customFormat="1">
      <c r="A1897" s="49"/>
      <c r="B1897" s="2"/>
      <c r="C1897" s="2"/>
      <c r="D1897" s="49"/>
      <c r="E1897" s="49"/>
      <c r="F1897" s="93"/>
      <c r="G1897" s="85"/>
      <c r="H1897" s="49"/>
      <c r="I1897" s="49"/>
      <c r="J1897" s="2"/>
      <c r="K1897" s="49"/>
      <c r="L1897" s="2"/>
      <c r="M1897" s="72"/>
      <c r="N1897" s="72"/>
      <c r="O1897" s="241"/>
      <c r="P1897" s="54"/>
      <c r="Q1897" s="55"/>
      <c r="R1897" s="55"/>
      <c r="S1897" s="55"/>
      <c r="T1897" s="56"/>
      <c r="U1897" s="57"/>
      <c r="V1897" s="57"/>
      <c r="W1897" s="57"/>
      <c r="X1897" s="58"/>
      <c r="Y1897" s="59"/>
      <c r="Z1897" s="59"/>
      <c r="AA1897" s="59"/>
      <c r="AB1897" s="77"/>
      <c r="AC1897" s="60"/>
      <c r="AD1897" s="60"/>
      <c r="AE1897" s="60"/>
      <c r="AF1897" s="61"/>
      <c r="AG1897" s="61"/>
      <c r="AH1897" s="61"/>
      <c r="AI1897" s="61"/>
      <c r="AJ1897" s="200"/>
      <c r="AK1897" s="201"/>
      <c r="AL1897" s="201"/>
      <c r="AM1897" s="201"/>
      <c r="AO1897" s="63"/>
      <c r="AP1897" s="63"/>
      <c r="AQ1897" s="63"/>
      <c r="AR1897" s="77"/>
      <c r="AS1897" s="60"/>
      <c r="AT1897" s="60"/>
      <c r="AU1897" s="60"/>
      <c r="AV1897" s="78"/>
      <c r="AW1897" s="79"/>
      <c r="AX1897" s="79"/>
      <c r="AY1897" s="79"/>
      <c r="AZ1897" s="64"/>
      <c r="BA1897" s="65"/>
      <c r="BB1897" s="65"/>
      <c r="BC1897" s="65"/>
      <c r="BD1897" s="66"/>
      <c r="BE1897" s="67"/>
      <c r="BF1897" s="67"/>
      <c r="BG1897" s="67"/>
      <c r="BH1897" s="73"/>
      <c r="BI1897" s="74"/>
      <c r="BJ1897" s="74"/>
      <c r="BK1897" s="74"/>
      <c r="BL1897" s="68"/>
      <c r="BM1897" s="68"/>
      <c r="BN1897" s="68"/>
      <c r="BO1897" s="68"/>
      <c r="BP1897" s="69"/>
      <c r="BQ1897" s="69"/>
      <c r="BR1897" s="69"/>
      <c r="BS1897" s="69"/>
      <c r="BT1897" s="75"/>
      <c r="BU1897" s="75"/>
      <c r="BV1897" s="75"/>
      <c r="BW1897" s="75"/>
      <c r="BX1897" s="219"/>
      <c r="BY1897" s="220"/>
      <c r="BZ1897" s="220"/>
      <c r="CA1897" s="235"/>
      <c r="CB1897" s="238"/>
      <c r="CC1897" s="238"/>
      <c r="CD1897" s="238"/>
      <c r="CE1897" s="266"/>
      <c r="CF1897" s="49"/>
    </row>
    <row r="1898" spans="1:84" s="62" customFormat="1">
      <c r="A1898" s="49"/>
      <c r="B1898" s="2"/>
      <c r="C1898" s="2"/>
      <c r="D1898" s="49"/>
      <c r="E1898" s="49"/>
      <c r="F1898" s="93"/>
      <c r="G1898" s="85"/>
      <c r="H1898" s="49"/>
      <c r="I1898" s="49"/>
      <c r="J1898" s="2"/>
      <c r="K1898" s="49"/>
      <c r="L1898" s="2"/>
      <c r="M1898" s="72"/>
      <c r="N1898" s="72"/>
      <c r="O1898" s="241"/>
      <c r="P1898" s="54"/>
      <c r="Q1898" s="55"/>
      <c r="R1898" s="55"/>
      <c r="S1898" s="55"/>
      <c r="T1898" s="56"/>
      <c r="U1898" s="57"/>
      <c r="V1898" s="57"/>
      <c r="W1898" s="57"/>
      <c r="X1898" s="58"/>
      <c r="Y1898" s="59"/>
      <c r="Z1898" s="59"/>
      <c r="AA1898" s="59"/>
      <c r="AB1898" s="77"/>
      <c r="AC1898" s="60"/>
      <c r="AD1898" s="60"/>
      <c r="AE1898" s="60"/>
      <c r="AF1898" s="61"/>
      <c r="AG1898" s="61"/>
      <c r="AH1898" s="61"/>
      <c r="AI1898" s="61"/>
      <c r="AJ1898" s="200"/>
      <c r="AK1898" s="201"/>
      <c r="AL1898" s="201"/>
      <c r="AM1898" s="201"/>
      <c r="AO1898" s="63"/>
      <c r="AP1898" s="63"/>
      <c r="AQ1898" s="63"/>
      <c r="AR1898" s="77"/>
      <c r="AS1898" s="60"/>
      <c r="AT1898" s="60"/>
      <c r="AU1898" s="60"/>
      <c r="AV1898" s="78"/>
      <c r="AW1898" s="79"/>
      <c r="AX1898" s="79"/>
      <c r="AY1898" s="79"/>
      <c r="AZ1898" s="64"/>
      <c r="BA1898" s="65"/>
      <c r="BB1898" s="65"/>
      <c r="BC1898" s="65"/>
      <c r="BD1898" s="66"/>
      <c r="BE1898" s="67"/>
      <c r="BF1898" s="67"/>
      <c r="BG1898" s="67"/>
      <c r="BH1898" s="73"/>
      <c r="BI1898" s="74"/>
      <c r="BJ1898" s="74"/>
      <c r="BK1898" s="74"/>
      <c r="BL1898" s="68"/>
      <c r="BM1898" s="68"/>
      <c r="BN1898" s="68"/>
      <c r="BO1898" s="68"/>
      <c r="BP1898" s="69"/>
      <c r="BQ1898" s="69"/>
      <c r="BR1898" s="69"/>
      <c r="BS1898" s="69"/>
      <c r="BT1898" s="75"/>
      <c r="BU1898" s="75"/>
      <c r="BV1898" s="75"/>
      <c r="BW1898" s="75"/>
      <c r="BX1898" s="219"/>
      <c r="BY1898" s="220"/>
      <c r="BZ1898" s="220"/>
      <c r="CA1898" s="235"/>
      <c r="CB1898" s="238"/>
      <c r="CC1898" s="238"/>
      <c r="CD1898" s="238"/>
      <c r="CE1898" s="266"/>
      <c r="CF1898" s="49"/>
    </row>
    <row r="1899" spans="1:84" s="62" customFormat="1">
      <c r="A1899" s="49"/>
      <c r="B1899" s="2"/>
      <c r="C1899" s="2"/>
      <c r="D1899" s="49"/>
      <c r="E1899" s="49"/>
      <c r="F1899" s="93"/>
      <c r="G1899" s="85"/>
      <c r="H1899" s="49"/>
      <c r="I1899" s="49"/>
      <c r="J1899" s="2"/>
      <c r="K1899" s="49"/>
      <c r="L1899" s="2"/>
      <c r="M1899" s="72"/>
      <c r="N1899" s="72"/>
      <c r="O1899" s="241"/>
      <c r="P1899" s="54"/>
      <c r="Q1899" s="55"/>
      <c r="R1899" s="55"/>
      <c r="S1899" s="55"/>
      <c r="T1899" s="56"/>
      <c r="U1899" s="57"/>
      <c r="V1899" s="57"/>
      <c r="W1899" s="57"/>
      <c r="X1899" s="58"/>
      <c r="Y1899" s="59"/>
      <c r="Z1899" s="59"/>
      <c r="AA1899" s="59"/>
      <c r="AB1899" s="77"/>
      <c r="AC1899" s="60"/>
      <c r="AD1899" s="60"/>
      <c r="AE1899" s="60"/>
      <c r="AF1899" s="61"/>
      <c r="AG1899" s="61"/>
      <c r="AH1899" s="61"/>
      <c r="AI1899" s="61"/>
      <c r="AJ1899" s="200"/>
      <c r="AK1899" s="201"/>
      <c r="AL1899" s="201"/>
      <c r="AM1899" s="201"/>
      <c r="AO1899" s="63"/>
      <c r="AP1899" s="63"/>
      <c r="AQ1899" s="63"/>
      <c r="AR1899" s="77"/>
      <c r="AS1899" s="60"/>
      <c r="AT1899" s="60"/>
      <c r="AU1899" s="60"/>
      <c r="AV1899" s="78"/>
      <c r="AW1899" s="79"/>
      <c r="AX1899" s="79"/>
      <c r="AY1899" s="79"/>
      <c r="AZ1899" s="64"/>
      <c r="BA1899" s="65"/>
      <c r="BB1899" s="65"/>
      <c r="BC1899" s="65"/>
      <c r="BD1899" s="66"/>
      <c r="BE1899" s="67"/>
      <c r="BF1899" s="67"/>
      <c r="BG1899" s="67"/>
      <c r="BH1899" s="73"/>
      <c r="BI1899" s="74"/>
      <c r="BJ1899" s="74"/>
      <c r="BK1899" s="74"/>
      <c r="BL1899" s="68"/>
      <c r="BM1899" s="68"/>
      <c r="BN1899" s="68"/>
      <c r="BO1899" s="68"/>
      <c r="BP1899" s="69"/>
      <c r="BQ1899" s="69"/>
      <c r="BR1899" s="69"/>
      <c r="BS1899" s="69"/>
      <c r="BT1899" s="75"/>
      <c r="BU1899" s="75"/>
      <c r="BV1899" s="75"/>
      <c r="BW1899" s="75"/>
      <c r="BX1899" s="219"/>
      <c r="BY1899" s="220"/>
      <c r="BZ1899" s="220"/>
      <c r="CA1899" s="235"/>
      <c r="CB1899" s="238"/>
      <c r="CC1899" s="238"/>
      <c r="CD1899" s="238"/>
      <c r="CE1899" s="266"/>
      <c r="CF1899" s="49"/>
    </row>
    <row r="1900" spans="1:84" s="62" customFormat="1">
      <c r="A1900" s="49"/>
      <c r="B1900" s="2"/>
      <c r="C1900" s="2"/>
      <c r="D1900" s="49"/>
      <c r="E1900" s="49"/>
      <c r="F1900" s="93"/>
      <c r="G1900" s="85"/>
      <c r="H1900" s="49"/>
      <c r="I1900" s="49"/>
      <c r="J1900" s="2"/>
      <c r="K1900" s="49"/>
      <c r="L1900" s="2"/>
      <c r="M1900" s="72"/>
      <c r="N1900" s="72"/>
      <c r="O1900" s="241"/>
      <c r="P1900" s="54"/>
      <c r="Q1900" s="55"/>
      <c r="R1900" s="55"/>
      <c r="S1900" s="55"/>
      <c r="T1900" s="56"/>
      <c r="U1900" s="57"/>
      <c r="V1900" s="57"/>
      <c r="W1900" s="57"/>
      <c r="X1900" s="58"/>
      <c r="Y1900" s="59"/>
      <c r="Z1900" s="59"/>
      <c r="AA1900" s="59"/>
      <c r="AB1900" s="77"/>
      <c r="AC1900" s="60"/>
      <c r="AD1900" s="60"/>
      <c r="AE1900" s="60"/>
      <c r="AF1900" s="61"/>
      <c r="AG1900" s="61"/>
      <c r="AH1900" s="61"/>
      <c r="AI1900" s="61"/>
      <c r="AJ1900" s="200"/>
      <c r="AK1900" s="201"/>
      <c r="AL1900" s="201"/>
      <c r="AM1900" s="201"/>
      <c r="AO1900" s="63"/>
      <c r="AP1900" s="63"/>
      <c r="AQ1900" s="63"/>
      <c r="AR1900" s="77"/>
      <c r="AS1900" s="60"/>
      <c r="AT1900" s="60"/>
      <c r="AU1900" s="60"/>
      <c r="AV1900" s="78"/>
      <c r="AW1900" s="79"/>
      <c r="AX1900" s="79"/>
      <c r="AY1900" s="79"/>
      <c r="AZ1900" s="64"/>
      <c r="BA1900" s="65"/>
      <c r="BB1900" s="65"/>
      <c r="BC1900" s="65"/>
      <c r="BD1900" s="66"/>
      <c r="BE1900" s="67"/>
      <c r="BF1900" s="67"/>
      <c r="BG1900" s="67"/>
      <c r="BH1900" s="73"/>
      <c r="BI1900" s="74"/>
      <c r="BJ1900" s="74"/>
      <c r="BK1900" s="74"/>
      <c r="BL1900" s="68"/>
      <c r="BM1900" s="68"/>
      <c r="BN1900" s="68"/>
      <c r="BO1900" s="68"/>
      <c r="BP1900" s="69"/>
      <c r="BQ1900" s="69"/>
      <c r="BR1900" s="69"/>
      <c r="BS1900" s="69"/>
      <c r="BT1900" s="75"/>
      <c r="BU1900" s="75"/>
      <c r="BV1900" s="75"/>
      <c r="BW1900" s="75"/>
      <c r="BX1900" s="219"/>
      <c r="BY1900" s="220"/>
      <c r="BZ1900" s="220"/>
      <c r="CA1900" s="235"/>
      <c r="CB1900" s="238"/>
      <c r="CC1900" s="238"/>
      <c r="CD1900" s="238"/>
      <c r="CE1900" s="266"/>
      <c r="CF1900" s="49"/>
    </row>
    <row r="1901" spans="1:84" s="62" customFormat="1">
      <c r="A1901" s="49"/>
      <c r="B1901" s="2"/>
      <c r="C1901" s="2"/>
      <c r="D1901" s="49"/>
      <c r="E1901" s="49"/>
      <c r="F1901" s="93"/>
      <c r="G1901" s="85"/>
      <c r="H1901" s="49"/>
      <c r="I1901" s="49"/>
      <c r="J1901" s="2"/>
      <c r="K1901" s="49"/>
      <c r="L1901" s="2"/>
      <c r="M1901" s="72"/>
      <c r="N1901" s="72"/>
      <c r="O1901" s="241"/>
      <c r="P1901" s="54"/>
      <c r="Q1901" s="55"/>
      <c r="R1901" s="55"/>
      <c r="S1901" s="55"/>
      <c r="T1901" s="56"/>
      <c r="U1901" s="57"/>
      <c r="V1901" s="57"/>
      <c r="W1901" s="57"/>
      <c r="X1901" s="58"/>
      <c r="Y1901" s="59"/>
      <c r="Z1901" s="59"/>
      <c r="AA1901" s="59"/>
      <c r="AB1901" s="77"/>
      <c r="AC1901" s="60"/>
      <c r="AD1901" s="60"/>
      <c r="AE1901" s="60"/>
      <c r="AF1901" s="61"/>
      <c r="AG1901" s="61"/>
      <c r="AH1901" s="61"/>
      <c r="AI1901" s="61"/>
      <c r="AJ1901" s="200"/>
      <c r="AK1901" s="201"/>
      <c r="AL1901" s="201"/>
      <c r="AM1901" s="201"/>
      <c r="AO1901" s="63"/>
      <c r="AP1901" s="63"/>
      <c r="AQ1901" s="63"/>
      <c r="AR1901" s="77"/>
      <c r="AS1901" s="60"/>
      <c r="AT1901" s="60"/>
      <c r="AU1901" s="60"/>
      <c r="AV1901" s="78"/>
      <c r="AW1901" s="79"/>
      <c r="AX1901" s="79"/>
      <c r="AY1901" s="79"/>
      <c r="AZ1901" s="64"/>
      <c r="BA1901" s="65"/>
      <c r="BB1901" s="65"/>
      <c r="BC1901" s="65"/>
      <c r="BD1901" s="66"/>
      <c r="BE1901" s="67"/>
      <c r="BF1901" s="67"/>
      <c r="BG1901" s="67"/>
      <c r="BH1901" s="73"/>
      <c r="BI1901" s="74"/>
      <c r="BJ1901" s="74"/>
      <c r="BK1901" s="74"/>
      <c r="BL1901" s="68"/>
      <c r="BM1901" s="68"/>
      <c r="BN1901" s="68"/>
      <c r="BO1901" s="68"/>
      <c r="BP1901" s="69"/>
      <c r="BQ1901" s="69"/>
      <c r="BR1901" s="69"/>
      <c r="BS1901" s="69"/>
      <c r="BT1901" s="75"/>
      <c r="BU1901" s="75"/>
      <c r="BV1901" s="75"/>
      <c r="BW1901" s="75"/>
      <c r="BX1901" s="219"/>
      <c r="BY1901" s="220"/>
      <c r="BZ1901" s="220"/>
      <c r="CA1901" s="235"/>
      <c r="CB1901" s="238"/>
      <c r="CC1901" s="238"/>
      <c r="CD1901" s="238"/>
      <c r="CE1901" s="266"/>
      <c r="CF1901" s="49"/>
    </row>
    <row r="1902" spans="1:84" s="62" customFormat="1">
      <c r="A1902" s="49"/>
      <c r="B1902" s="2"/>
      <c r="C1902" s="2"/>
      <c r="D1902" s="49"/>
      <c r="E1902" s="49"/>
      <c r="F1902" s="93"/>
      <c r="G1902" s="85"/>
      <c r="H1902" s="49"/>
      <c r="I1902" s="49"/>
      <c r="J1902" s="2"/>
      <c r="K1902" s="49"/>
      <c r="L1902" s="2"/>
      <c r="M1902" s="72"/>
      <c r="N1902" s="72"/>
      <c r="O1902" s="241"/>
      <c r="P1902" s="54"/>
      <c r="Q1902" s="55"/>
      <c r="R1902" s="55"/>
      <c r="S1902" s="55"/>
      <c r="T1902" s="56"/>
      <c r="U1902" s="57"/>
      <c r="V1902" s="57"/>
      <c r="W1902" s="57"/>
      <c r="X1902" s="58"/>
      <c r="Y1902" s="59"/>
      <c r="Z1902" s="59"/>
      <c r="AA1902" s="59"/>
      <c r="AB1902" s="77"/>
      <c r="AC1902" s="60"/>
      <c r="AD1902" s="60"/>
      <c r="AE1902" s="60"/>
      <c r="AF1902" s="61"/>
      <c r="AG1902" s="61"/>
      <c r="AH1902" s="61"/>
      <c r="AI1902" s="61"/>
      <c r="AJ1902" s="200"/>
      <c r="AK1902" s="201"/>
      <c r="AL1902" s="201"/>
      <c r="AM1902" s="201"/>
      <c r="AO1902" s="63"/>
      <c r="AP1902" s="63"/>
      <c r="AQ1902" s="63"/>
      <c r="AR1902" s="77"/>
      <c r="AS1902" s="60"/>
      <c r="AT1902" s="60"/>
      <c r="AU1902" s="60"/>
      <c r="AV1902" s="78"/>
      <c r="AW1902" s="79"/>
      <c r="AX1902" s="79"/>
      <c r="AY1902" s="79"/>
      <c r="AZ1902" s="64"/>
      <c r="BA1902" s="65"/>
      <c r="BB1902" s="65"/>
      <c r="BC1902" s="65"/>
      <c r="BD1902" s="66"/>
      <c r="BE1902" s="67"/>
      <c r="BF1902" s="67"/>
      <c r="BG1902" s="67"/>
      <c r="BH1902" s="73"/>
      <c r="BI1902" s="74"/>
      <c r="BJ1902" s="74"/>
      <c r="BK1902" s="74"/>
      <c r="BL1902" s="68"/>
      <c r="BM1902" s="68"/>
      <c r="BN1902" s="68"/>
      <c r="BO1902" s="68"/>
      <c r="BP1902" s="69"/>
      <c r="BQ1902" s="69"/>
      <c r="BR1902" s="69"/>
      <c r="BS1902" s="69"/>
      <c r="BT1902" s="75"/>
      <c r="BU1902" s="75"/>
      <c r="BV1902" s="75"/>
      <c r="BW1902" s="75"/>
      <c r="BX1902" s="219"/>
      <c r="BY1902" s="220"/>
      <c r="BZ1902" s="220"/>
      <c r="CA1902" s="235"/>
      <c r="CB1902" s="238"/>
      <c r="CC1902" s="238"/>
      <c r="CD1902" s="238"/>
      <c r="CE1902" s="266"/>
      <c r="CF1902" s="49"/>
    </row>
    <row r="1903" spans="1:84" s="62" customFormat="1">
      <c r="A1903" s="49"/>
      <c r="B1903" s="2"/>
      <c r="C1903" s="2"/>
      <c r="D1903" s="49"/>
      <c r="E1903" s="49"/>
      <c r="F1903" s="93"/>
      <c r="G1903" s="85"/>
      <c r="H1903" s="49"/>
      <c r="I1903" s="49"/>
      <c r="J1903" s="2"/>
      <c r="K1903" s="49"/>
      <c r="L1903" s="2"/>
      <c r="M1903" s="72"/>
      <c r="N1903" s="72"/>
      <c r="O1903" s="241"/>
      <c r="P1903" s="54"/>
      <c r="Q1903" s="55"/>
      <c r="R1903" s="55"/>
      <c r="S1903" s="55"/>
      <c r="T1903" s="56"/>
      <c r="U1903" s="57"/>
      <c r="V1903" s="57"/>
      <c r="W1903" s="57"/>
      <c r="X1903" s="58"/>
      <c r="Y1903" s="59"/>
      <c r="Z1903" s="59"/>
      <c r="AA1903" s="59"/>
      <c r="AB1903" s="77"/>
      <c r="AC1903" s="60"/>
      <c r="AD1903" s="60"/>
      <c r="AE1903" s="60"/>
      <c r="AF1903" s="61"/>
      <c r="AG1903" s="61"/>
      <c r="AH1903" s="61"/>
      <c r="AI1903" s="61"/>
      <c r="AJ1903" s="200"/>
      <c r="AK1903" s="201"/>
      <c r="AL1903" s="201"/>
      <c r="AM1903" s="201"/>
      <c r="AO1903" s="63"/>
      <c r="AP1903" s="63"/>
      <c r="AQ1903" s="63"/>
      <c r="AR1903" s="77"/>
      <c r="AS1903" s="60"/>
      <c r="AT1903" s="60"/>
      <c r="AU1903" s="60"/>
      <c r="AV1903" s="78"/>
      <c r="AW1903" s="79"/>
      <c r="AX1903" s="79"/>
      <c r="AY1903" s="79"/>
      <c r="AZ1903" s="64"/>
      <c r="BA1903" s="65"/>
      <c r="BB1903" s="65"/>
      <c r="BC1903" s="65"/>
      <c r="BD1903" s="66"/>
      <c r="BE1903" s="67"/>
      <c r="BF1903" s="67"/>
      <c r="BG1903" s="67"/>
      <c r="BH1903" s="73"/>
      <c r="BI1903" s="74"/>
      <c r="BJ1903" s="74"/>
      <c r="BK1903" s="74"/>
      <c r="BL1903" s="68"/>
      <c r="BM1903" s="68"/>
      <c r="BN1903" s="68"/>
      <c r="BO1903" s="68"/>
      <c r="BP1903" s="69"/>
      <c r="BQ1903" s="69"/>
      <c r="BR1903" s="69"/>
      <c r="BS1903" s="69"/>
      <c r="BT1903" s="75"/>
      <c r="BU1903" s="75"/>
      <c r="BV1903" s="75"/>
      <c r="BW1903" s="75"/>
      <c r="BX1903" s="219"/>
      <c r="BY1903" s="220"/>
      <c r="BZ1903" s="220"/>
      <c r="CA1903" s="235"/>
      <c r="CB1903" s="238"/>
      <c r="CC1903" s="238"/>
      <c r="CD1903" s="238"/>
      <c r="CE1903" s="266"/>
      <c r="CF1903" s="49"/>
    </row>
    <row r="1904" spans="1:84" s="62" customFormat="1">
      <c r="A1904" s="49"/>
      <c r="B1904" s="2"/>
      <c r="C1904" s="2"/>
      <c r="D1904" s="49"/>
      <c r="E1904" s="49"/>
      <c r="F1904" s="93"/>
      <c r="G1904" s="85"/>
      <c r="H1904" s="49"/>
      <c r="I1904" s="49"/>
      <c r="J1904" s="2"/>
      <c r="K1904" s="49"/>
      <c r="L1904" s="2"/>
      <c r="M1904" s="72"/>
      <c r="N1904" s="72"/>
      <c r="O1904" s="241"/>
      <c r="P1904" s="54"/>
      <c r="Q1904" s="55"/>
      <c r="R1904" s="55"/>
      <c r="S1904" s="55"/>
      <c r="T1904" s="56"/>
      <c r="U1904" s="57"/>
      <c r="V1904" s="57"/>
      <c r="W1904" s="57"/>
      <c r="X1904" s="58"/>
      <c r="Y1904" s="59"/>
      <c r="Z1904" s="59"/>
      <c r="AA1904" s="59"/>
      <c r="AB1904" s="77"/>
      <c r="AC1904" s="60"/>
      <c r="AD1904" s="60"/>
      <c r="AE1904" s="60"/>
      <c r="AF1904" s="61"/>
      <c r="AG1904" s="61"/>
      <c r="AH1904" s="61"/>
      <c r="AI1904" s="61"/>
      <c r="AJ1904" s="200"/>
      <c r="AK1904" s="201"/>
      <c r="AL1904" s="201"/>
      <c r="AM1904" s="201"/>
      <c r="AO1904" s="63"/>
      <c r="AP1904" s="63"/>
      <c r="AQ1904" s="63"/>
      <c r="AR1904" s="77"/>
      <c r="AS1904" s="60"/>
      <c r="AT1904" s="60"/>
      <c r="AU1904" s="60"/>
      <c r="AV1904" s="78"/>
      <c r="AW1904" s="79"/>
      <c r="AX1904" s="79"/>
      <c r="AY1904" s="79"/>
      <c r="AZ1904" s="64"/>
      <c r="BA1904" s="65"/>
      <c r="BB1904" s="65"/>
      <c r="BC1904" s="65"/>
      <c r="BD1904" s="66"/>
      <c r="BE1904" s="67"/>
      <c r="BF1904" s="67"/>
      <c r="BG1904" s="67"/>
      <c r="BH1904" s="73"/>
      <c r="BI1904" s="74"/>
      <c r="BJ1904" s="74"/>
      <c r="BK1904" s="74"/>
      <c r="BL1904" s="68"/>
      <c r="BM1904" s="68"/>
      <c r="BN1904" s="68"/>
      <c r="BO1904" s="68"/>
      <c r="BP1904" s="69"/>
      <c r="BQ1904" s="69"/>
      <c r="BR1904" s="69"/>
      <c r="BS1904" s="69"/>
      <c r="BT1904" s="75"/>
      <c r="BU1904" s="75"/>
      <c r="BV1904" s="75"/>
      <c r="BW1904" s="75"/>
      <c r="BX1904" s="219"/>
      <c r="BY1904" s="220"/>
      <c r="BZ1904" s="220"/>
      <c r="CA1904" s="235"/>
      <c r="CB1904" s="238"/>
      <c r="CC1904" s="238"/>
      <c r="CD1904" s="238"/>
      <c r="CE1904" s="266"/>
      <c r="CF1904" s="49"/>
    </row>
    <row r="1905" spans="1:84" s="62" customFormat="1">
      <c r="A1905" s="49"/>
      <c r="B1905" s="2"/>
      <c r="C1905" s="2"/>
      <c r="D1905" s="49"/>
      <c r="E1905" s="49"/>
      <c r="F1905" s="93"/>
      <c r="G1905" s="85"/>
      <c r="H1905" s="49"/>
      <c r="I1905" s="49"/>
      <c r="J1905" s="2"/>
      <c r="K1905" s="49"/>
      <c r="L1905" s="2"/>
      <c r="M1905" s="72"/>
      <c r="N1905" s="72"/>
      <c r="O1905" s="241"/>
      <c r="P1905" s="54"/>
      <c r="Q1905" s="55"/>
      <c r="R1905" s="55"/>
      <c r="S1905" s="55"/>
      <c r="T1905" s="56"/>
      <c r="U1905" s="57"/>
      <c r="V1905" s="57"/>
      <c r="W1905" s="57"/>
      <c r="X1905" s="58"/>
      <c r="Y1905" s="59"/>
      <c r="Z1905" s="59"/>
      <c r="AA1905" s="59"/>
      <c r="AB1905" s="77"/>
      <c r="AC1905" s="60"/>
      <c r="AD1905" s="60"/>
      <c r="AE1905" s="60"/>
      <c r="AF1905" s="61"/>
      <c r="AG1905" s="61"/>
      <c r="AH1905" s="61"/>
      <c r="AI1905" s="61"/>
      <c r="AJ1905" s="200"/>
      <c r="AK1905" s="201"/>
      <c r="AL1905" s="201"/>
      <c r="AM1905" s="201"/>
      <c r="AO1905" s="63"/>
      <c r="AP1905" s="63"/>
      <c r="AQ1905" s="63"/>
      <c r="AR1905" s="77"/>
      <c r="AS1905" s="60"/>
      <c r="AT1905" s="60"/>
      <c r="AU1905" s="60"/>
      <c r="AV1905" s="78"/>
      <c r="AW1905" s="79"/>
      <c r="AX1905" s="79"/>
      <c r="AY1905" s="79"/>
      <c r="AZ1905" s="64"/>
      <c r="BA1905" s="65"/>
      <c r="BB1905" s="65"/>
      <c r="BC1905" s="65"/>
      <c r="BD1905" s="66"/>
      <c r="BE1905" s="67"/>
      <c r="BF1905" s="67"/>
      <c r="BG1905" s="67"/>
      <c r="BH1905" s="73"/>
      <c r="BI1905" s="74"/>
      <c r="BJ1905" s="74"/>
      <c r="BK1905" s="74"/>
      <c r="BL1905" s="68"/>
      <c r="BM1905" s="68"/>
      <c r="BN1905" s="68"/>
      <c r="BO1905" s="68"/>
      <c r="BP1905" s="69"/>
      <c r="BQ1905" s="69"/>
      <c r="BR1905" s="69"/>
      <c r="BS1905" s="69"/>
      <c r="BT1905" s="75"/>
      <c r="BU1905" s="75"/>
      <c r="BV1905" s="75"/>
      <c r="BW1905" s="75"/>
      <c r="BX1905" s="219"/>
      <c r="BY1905" s="220"/>
      <c r="BZ1905" s="220"/>
      <c r="CA1905" s="235"/>
      <c r="CB1905" s="238"/>
      <c r="CC1905" s="238"/>
      <c r="CD1905" s="238"/>
      <c r="CE1905" s="266"/>
      <c r="CF1905" s="49"/>
    </row>
    <row r="1906" spans="1:84" s="62" customFormat="1">
      <c r="A1906" s="49"/>
      <c r="B1906" s="2"/>
      <c r="C1906" s="2"/>
      <c r="D1906" s="49"/>
      <c r="E1906" s="49"/>
      <c r="F1906" s="93"/>
      <c r="G1906" s="85"/>
      <c r="H1906" s="49"/>
      <c r="I1906" s="49"/>
      <c r="J1906" s="2"/>
      <c r="K1906" s="49"/>
      <c r="L1906" s="2"/>
      <c r="M1906" s="72"/>
      <c r="N1906" s="72"/>
      <c r="O1906" s="241"/>
      <c r="P1906" s="54"/>
      <c r="Q1906" s="55"/>
      <c r="R1906" s="55"/>
      <c r="S1906" s="55"/>
      <c r="T1906" s="56"/>
      <c r="U1906" s="57"/>
      <c r="V1906" s="57"/>
      <c r="W1906" s="57"/>
      <c r="X1906" s="58"/>
      <c r="Y1906" s="59"/>
      <c r="Z1906" s="59"/>
      <c r="AA1906" s="59"/>
      <c r="AB1906" s="77"/>
      <c r="AC1906" s="60"/>
      <c r="AD1906" s="60"/>
      <c r="AE1906" s="60"/>
      <c r="AF1906" s="61"/>
      <c r="AG1906" s="61"/>
      <c r="AH1906" s="61"/>
      <c r="AI1906" s="61"/>
      <c r="AJ1906" s="200"/>
      <c r="AK1906" s="201"/>
      <c r="AL1906" s="201"/>
      <c r="AM1906" s="201"/>
      <c r="AO1906" s="63"/>
      <c r="AP1906" s="63"/>
      <c r="AQ1906" s="63"/>
      <c r="AR1906" s="77"/>
      <c r="AS1906" s="60"/>
      <c r="AT1906" s="60"/>
      <c r="AU1906" s="60"/>
      <c r="AV1906" s="78"/>
      <c r="AW1906" s="79"/>
      <c r="AX1906" s="79"/>
      <c r="AY1906" s="79"/>
      <c r="AZ1906" s="64"/>
      <c r="BA1906" s="65"/>
      <c r="BB1906" s="65"/>
      <c r="BC1906" s="65"/>
      <c r="BD1906" s="66"/>
      <c r="BE1906" s="67"/>
      <c r="BF1906" s="67"/>
      <c r="BG1906" s="67"/>
      <c r="BH1906" s="73"/>
      <c r="BI1906" s="74"/>
      <c r="BJ1906" s="74"/>
      <c r="BK1906" s="74"/>
      <c r="BL1906" s="68"/>
      <c r="BM1906" s="68"/>
      <c r="BN1906" s="68"/>
      <c r="BO1906" s="68"/>
      <c r="BP1906" s="69"/>
      <c r="BQ1906" s="69"/>
      <c r="BR1906" s="69"/>
      <c r="BS1906" s="69"/>
      <c r="BT1906" s="75"/>
      <c r="BU1906" s="75"/>
      <c r="BV1906" s="75"/>
      <c r="BW1906" s="75"/>
      <c r="BX1906" s="219"/>
      <c r="BY1906" s="220"/>
      <c r="BZ1906" s="220"/>
      <c r="CA1906" s="235"/>
      <c r="CB1906" s="238"/>
      <c r="CC1906" s="238"/>
      <c r="CD1906" s="238"/>
      <c r="CE1906" s="266"/>
      <c r="CF1906" s="49"/>
    </row>
    <row r="1907" spans="1:84" s="62" customFormat="1">
      <c r="A1907" s="49"/>
      <c r="B1907" s="2"/>
      <c r="C1907" s="2"/>
      <c r="D1907" s="49"/>
      <c r="E1907" s="49"/>
      <c r="F1907" s="93"/>
      <c r="G1907" s="85"/>
      <c r="H1907" s="49"/>
      <c r="I1907" s="49"/>
      <c r="J1907" s="2"/>
      <c r="K1907" s="49"/>
      <c r="L1907" s="2"/>
      <c r="M1907" s="72"/>
      <c r="N1907" s="72"/>
      <c r="O1907" s="241"/>
      <c r="P1907" s="54"/>
      <c r="Q1907" s="55"/>
      <c r="R1907" s="55"/>
      <c r="S1907" s="55"/>
      <c r="T1907" s="56"/>
      <c r="U1907" s="57"/>
      <c r="V1907" s="57"/>
      <c r="W1907" s="57"/>
      <c r="X1907" s="58"/>
      <c r="Y1907" s="59"/>
      <c r="Z1907" s="59"/>
      <c r="AA1907" s="59"/>
      <c r="AB1907" s="77"/>
      <c r="AC1907" s="60"/>
      <c r="AD1907" s="60"/>
      <c r="AE1907" s="60"/>
      <c r="AF1907" s="61"/>
      <c r="AG1907" s="61"/>
      <c r="AH1907" s="61"/>
      <c r="AI1907" s="61"/>
      <c r="AJ1907" s="200"/>
      <c r="AK1907" s="201"/>
      <c r="AL1907" s="201"/>
      <c r="AM1907" s="201"/>
      <c r="AO1907" s="63"/>
      <c r="AP1907" s="63"/>
      <c r="AQ1907" s="63"/>
      <c r="AR1907" s="77"/>
      <c r="AS1907" s="60"/>
      <c r="AT1907" s="60"/>
      <c r="AU1907" s="60"/>
      <c r="AV1907" s="78"/>
      <c r="AW1907" s="79"/>
      <c r="AX1907" s="79"/>
      <c r="AY1907" s="79"/>
      <c r="AZ1907" s="64"/>
      <c r="BA1907" s="65"/>
      <c r="BB1907" s="65"/>
      <c r="BC1907" s="65"/>
      <c r="BD1907" s="66"/>
      <c r="BE1907" s="67"/>
      <c r="BF1907" s="67"/>
      <c r="BG1907" s="67"/>
      <c r="BH1907" s="73"/>
      <c r="BI1907" s="74"/>
      <c r="BJ1907" s="74"/>
      <c r="BK1907" s="74"/>
      <c r="BL1907" s="68"/>
      <c r="BM1907" s="68"/>
      <c r="BN1907" s="68"/>
      <c r="BO1907" s="68"/>
      <c r="BP1907" s="69"/>
      <c r="BQ1907" s="69"/>
      <c r="BR1907" s="69"/>
      <c r="BS1907" s="69"/>
      <c r="BT1907" s="75"/>
      <c r="BU1907" s="75"/>
      <c r="BV1907" s="75"/>
      <c r="BW1907" s="75"/>
      <c r="BX1907" s="219"/>
      <c r="BY1907" s="220"/>
      <c r="BZ1907" s="220"/>
      <c r="CA1907" s="235"/>
      <c r="CB1907" s="238"/>
      <c r="CC1907" s="238"/>
      <c r="CD1907" s="238"/>
      <c r="CE1907" s="266"/>
      <c r="CF1907" s="49"/>
    </row>
    <row r="1908" spans="1:84" s="62" customFormat="1">
      <c r="A1908" s="49"/>
      <c r="B1908" s="2"/>
      <c r="C1908" s="2"/>
      <c r="D1908" s="49"/>
      <c r="E1908" s="49"/>
      <c r="F1908" s="93"/>
      <c r="G1908" s="85"/>
      <c r="H1908" s="49"/>
      <c r="I1908" s="49"/>
      <c r="J1908" s="2"/>
      <c r="K1908" s="49"/>
      <c r="L1908" s="2"/>
      <c r="M1908" s="72"/>
      <c r="N1908" s="72"/>
      <c r="O1908" s="241"/>
      <c r="P1908" s="54"/>
      <c r="Q1908" s="55"/>
      <c r="R1908" s="55"/>
      <c r="S1908" s="55"/>
      <c r="T1908" s="56"/>
      <c r="U1908" s="57"/>
      <c r="V1908" s="57"/>
      <c r="W1908" s="57"/>
      <c r="X1908" s="58"/>
      <c r="Y1908" s="59"/>
      <c r="Z1908" s="59"/>
      <c r="AA1908" s="59"/>
      <c r="AB1908" s="77"/>
      <c r="AC1908" s="60"/>
      <c r="AD1908" s="60"/>
      <c r="AE1908" s="60"/>
      <c r="AF1908" s="61"/>
      <c r="AG1908" s="61"/>
      <c r="AH1908" s="61"/>
      <c r="AI1908" s="61"/>
      <c r="AJ1908" s="200"/>
      <c r="AK1908" s="201"/>
      <c r="AL1908" s="201"/>
      <c r="AM1908" s="201"/>
      <c r="AO1908" s="63"/>
      <c r="AP1908" s="63"/>
      <c r="AQ1908" s="63"/>
      <c r="AR1908" s="77"/>
      <c r="AS1908" s="60"/>
      <c r="AT1908" s="60"/>
      <c r="AU1908" s="60"/>
      <c r="AV1908" s="78"/>
      <c r="AW1908" s="79"/>
      <c r="AX1908" s="79"/>
      <c r="AY1908" s="79"/>
      <c r="AZ1908" s="64"/>
      <c r="BA1908" s="65"/>
      <c r="BB1908" s="65"/>
      <c r="BC1908" s="65"/>
      <c r="BD1908" s="66"/>
      <c r="BE1908" s="67"/>
      <c r="BF1908" s="67"/>
      <c r="BG1908" s="67"/>
      <c r="BH1908" s="73"/>
      <c r="BI1908" s="74"/>
      <c r="BJ1908" s="74"/>
      <c r="BK1908" s="74"/>
      <c r="BL1908" s="68"/>
      <c r="BM1908" s="68"/>
      <c r="BN1908" s="68"/>
      <c r="BO1908" s="68"/>
      <c r="BP1908" s="69"/>
      <c r="BQ1908" s="69"/>
      <c r="BR1908" s="69"/>
      <c r="BS1908" s="69"/>
      <c r="BT1908" s="75"/>
      <c r="BU1908" s="75"/>
      <c r="BV1908" s="75"/>
      <c r="BW1908" s="75"/>
      <c r="BX1908" s="219"/>
      <c r="BY1908" s="220"/>
      <c r="BZ1908" s="220"/>
      <c r="CA1908" s="235"/>
      <c r="CB1908" s="238"/>
      <c r="CC1908" s="238"/>
      <c r="CD1908" s="238"/>
      <c r="CE1908" s="266"/>
      <c r="CF1908" s="49"/>
    </row>
    <row r="1909" spans="1:84" s="62" customFormat="1">
      <c r="A1909" s="49"/>
      <c r="B1909" s="2"/>
      <c r="C1909" s="2"/>
      <c r="D1909" s="49"/>
      <c r="E1909" s="49"/>
      <c r="F1909" s="93"/>
      <c r="G1909" s="85"/>
      <c r="H1909" s="49"/>
      <c r="I1909" s="49"/>
      <c r="J1909" s="2"/>
      <c r="K1909" s="49"/>
      <c r="L1909" s="2"/>
      <c r="M1909" s="72"/>
      <c r="N1909" s="72"/>
      <c r="O1909" s="241"/>
      <c r="P1909" s="54"/>
      <c r="Q1909" s="55"/>
      <c r="R1909" s="55"/>
      <c r="S1909" s="55"/>
      <c r="T1909" s="56"/>
      <c r="U1909" s="57"/>
      <c r="V1909" s="57"/>
      <c r="W1909" s="57"/>
      <c r="X1909" s="58"/>
      <c r="Y1909" s="59"/>
      <c r="Z1909" s="59"/>
      <c r="AA1909" s="59"/>
      <c r="AB1909" s="77"/>
      <c r="AC1909" s="60"/>
      <c r="AD1909" s="60"/>
      <c r="AE1909" s="60"/>
      <c r="AF1909" s="61"/>
      <c r="AG1909" s="61"/>
      <c r="AH1909" s="61"/>
      <c r="AI1909" s="61"/>
      <c r="AJ1909" s="200"/>
      <c r="AK1909" s="201"/>
      <c r="AL1909" s="201"/>
      <c r="AM1909" s="201"/>
      <c r="AO1909" s="63"/>
      <c r="AP1909" s="63"/>
      <c r="AQ1909" s="63"/>
      <c r="AR1909" s="77"/>
      <c r="AS1909" s="60"/>
      <c r="AT1909" s="60"/>
      <c r="AU1909" s="60"/>
      <c r="AV1909" s="78"/>
      <c r="AW1909" s="79"/>
      <c r="AX1909" s="79"/>
      <c r="AY1909" s="79"/>
      <c r="AZ1909" s="64"/>
      <c r="BA1909" s="65"/>
      <c r="BB1909" s="65"/>
      <c r="BC1909" s="65"/>
      <c r="BD1909" s="66"/>
      <c r="BE1909" s="67"/>
      <c r="BF1909" s="67"/>
      <c r="BG1909" s="67"/>
      <c r="BH1909" s="73"/>
      <c r="BI1909" s="74"/>
      <c r="BJ1909" s="74"/>
      <c r="BK1909" s="74"/>
      <c r="BL1909" s="68"/>
      <c r="BM1909" s="68"/>
      <c r="BN1909" s="68"/>
      <c r="BO1909" s="68"/>
      <c r="BP1909" s="69"/>
      <c r="BQ1909" s="69"/>
      <c r="BR1909" s="69"/>
      <c r="BS1909" s="69"/>
      <c r="BT1909" s="75"/>
      <c r="BU1909" s="75"/>
      <c r="BV1909" s="75"/>
      <c r="BW1909" s="75"/>
      <c r="BX1909" s="219"/>
      <c r="BY1909" s="220"/>
      <c r="BZ1909" s="220"/>
      <c r="CA1909" s="235"/>
      <c r="CB1909" s="238"/>
      <c r="CC1909" s="238"/>
      <c r="CD1909" s="238"/>
      <c r="CE1909" s="266"/>
      <c r="CF1909" s="49"/>
    </row>
    <row r="1910" spans="1:84" s="62" customFormat="1">
      <c r="A1910" s="49"/>
      <c r="B1910" s="2"/>
      <c r="C1910" s="2"/>
      <c r="D1910" s="49"/>
      <c r="E1910" s="49"/>
      <c r="F1910" s="93"/>
      <c r="G1910" s="85"/>
      <c r="H1910" s="49"/>
      <c r="I1910" s="49"/>
      <c r="J1910" s="2"/>
      <c r="K1910" s="49"/>
      <c r="L1910" s="2"/>
      <c r="M1910" s="72"/>
      <c r="N1910" s="72"/>
      <c r="O1910" s="241"/>
      <c r="P1910" s="54"/>
      <c r="Q1910" s="55"/>
      <c r="R1910" s="55"/>
      <c r="S1910" s="55"/>
      <c r="T1910" s="56"/>
      <c r="U1910" s="57"/>
      <c r="V1910" s="57"/>
      <c r="W1910" s="57"/>
      <c r="X1910" s="58"/>
      <c r="Y1910" s="59"/>
      <c r="Z1910" s="59"/>
      <c r="AA1910" s="59"/>
      <c r="AB1910" s="77"/>
      <c r="AC1910" s="60"/>
      <c r="AD1910" s="60"/>
      <c r="AE1910" s="60"/>
      <c r="AF1910" s="61"/>
      <c r="AG1910" s="61"/>
      <c r="AH1910" s="61"/>
      <c r="AI1910" s="61"/>
      <c r="AJ1910" s="200"/>
      <c r="AK1910" s="201"/>
      <c r="AL1910" s="201"/>
      <c r="AM1910" s="201"/>
      <c r="AO1910" s="63"/>
      <c r="AP1910" s="63"/>
      <c r="AQ1910" s="63"/>
      <c r="AR1910" s="77"/>
      <c r="AS1910" s="60"/>
      <c r="AT1910" s="60"/>
      <c r="AU1910" s="60"/>
      <c r="AV1910" s="78"/>
      <c r="AW1910" s="79"/>
      <c r="AX1910" s="79"/>
      <c r="AY1910" s="79"/>
      <c r="AZ1910" s="64"/>
      <c r="BA1910" s="65"/>
      <c r="BB1910" s="65"/>
      <c r="BC1910" s="65"/>
      <c r="BD1910" s="66"/>
      <c r="BE1910" s="67"/>
      <c r="BF1910" s="67"/>
      <c r="BG1910" s="67"/>
      <c r="BH1910" s="73"/>
      <c r="BI1910" s="74"/>
      <c r="BJ1910" s="74"/>
      <c r="BK1910" s="74"/>
      <c r="BL1910" s="68"/>
      <c r="BM1910" s="68"/>
      <c r="BN1910" s="68"/>
      <c r="BO1910" s="68"/>
      <c r="BP1910" s="69"/>
      <c r="BQ1910" s="69"/>
      <c r="BR1910" s="69"/>
      <c r="BS1910" s="69"/>
      <c r="BT1910" s="75"/>
      <c r="BU1910" s="75"/>
      <c r="BV1910" s="75"/>
      <c r="BW1910" s="75"/>
      <c r="BX1910" s="219"/>
      <c r="BY1910" s="220"/>
      <c r="BZ1910" s="220"/>
      <c r="CA1910" s="235"/>
      <c r="CB1910" s="238"/>
      <c r="CC1910" s="238"/>
      <c r="CD1910" s="238"/>
      <c r="CE1910" s="266"/>
      <c r="CF1910" s="49"/>
    </row>
    <row r="1911" spans="1:84" s="62" customFormat="1">
      <c r="A1911" s="49"/>
      <c r="B1911" s="2"/>
      <c r="C1911" s="2"/>
      <c r="D1911" s="49"/>
      <c r="E1911" s="49"/>
      <c r="F1911" s="93"/>
      <c r="G1911" s="85"/>
      <c r="H1911" s="49"/>
      <c r="I1911" s="49"/>
      <c r="J1911" s="2"/>
      <c r="K1911" s="49"/>
      <c r="L1911" s="2"/>
      <c r="M1911" s="72"/>
      <c r="N1911" s="72"/>
      <c r="O1911" s="241"/>
      <c r="P1911" s="54"/>
      <c r="Q1911" s="55"/>
      <c r="R1911" s="55"/>
      <c r="S1911" s="55"/>
      <c r="T1911" s="56"/>
      <c r="U1911" s="57"/>
      <c r="V1911" s="57"/>
      <c r="W1911" s="57"/>
      <c r="X1911" s="58"/>
      <c r="Y1911" s="59"/>
      <c r="Z1911" s="59"/>
      <c r="AA1911" s="59"/>
      <c r="AB1911" s="77"/>
      <c r="AC1911" s="60"/>
      <c r="AD1911" s="60"/>
      <c r="AE1911" s="60"/>
      <c r="AF1911" s="61"/>
      <c r="AG1911" s="61"/>
      <c r="AH1911" s="61"/>
      <c r="AI1911" s="61"/>
      <c r="AJ1911" s="200"/>
      <c r="AK1911" s="201"/>
      <c r="AL1911" s="201"/>
      <c r="AM1911" s="201"/>
      <c r="AO1911" s="63"/>
      <c r="AP1911" s="63"/>
      <c r="AQ1911" s="63"/>
      <c r="AR1911" s="77"/>
      <c r="AS1911" s="60"/>
      <c r="AT1911" s="60"/>
      <c r="AU1911" s="60"/>
      <c r="AV1911" s="78"/>
      <c r="AW1911" s="79"/>
      <c r="AX1911" s="79"/>
      <c r="AY1911" s="79"/>
      <c r="AZ1911" s="64"/>
      <c r="BA1911" s="65"/>
      <c r="BB1911" s="65"/>
      <c r="BC1911" s="65"/>
      <c r="BD1911" s="66"/>
      <c r="BE1911" s="67"/>
      <c r="BF1911" s="67"/>
      <c r="BG1911" s="67"/>
      <c r="BH1911" s="73"/>
      <c r="BI1911" s="74"/>
      <c r="BJ1911" s="74"/>
      <c r="BK1911" s="74"/>
      <c r="BL1911" s="68"/>
      <c r="BM1911" s="68"/>
      <c r="BN1911" s="68"/>
      <c r="BO1911" s="68"/>
      <c r="BP1911" s="69"/>
      <c r="BQ1911" s="69"/>
      <c r="BR1911" s="69"/>
      <c r="BS1911" s="69"/>
      <c r="BT1911" s="75"/>
      <c r="BU1911" s="75"/>
      <c r="BV1911" s="75"/>
      <c r="BW1911" s="75"/>
      <c r="BX1911" s="219"/>
      <c r="BY1911" s="220"/>
      <c r="BZ1911" s="220"/>
      <c r="CA1911" s="235"/>
      <c r="CB1911" s="238"/>
      <c r="CC1911" s="238"/>
      <c r="CD1911" s="238"/>
      <c r="CE1911" s="266"/>
      <c r="CF1911" s="49"/>
    </row>
    <row r="1912" spans="1:84" s="62" customFormat="1">
      <c r="A1912" s="49"/>
      <c r="B1912" s="2"/>
      <c r="C1912" s="2"/>
      <c r="D1912" s="49"/>
      <c r="E1912" s="49"/>
      <c r="F1912" s="93"/>
      <c r="G1912" s="85"/>
      <c r="H1912" s="49"/>
      <c r="I1912" s="49"/>
      <c r="J1912" s="2"/>
      <c r="K1912" s="49"/>
      <c r="L1912" s="2"/>
      <c r="M1912" s="72"/>
      <c r="N1912" s="72"/>
      <c r="O1912" s="241"/>
      <c r="P1912" s="54"/>
      <c r="Q1912" s="55"/>
      <c r="R1912" s="55"/>
      <c r="S1912" s="55"/>
      <c r="T1912" s="56"/>
      <c r="U1912" s="57"/>
      <c r="V1912" s="57"/>
      <c r="W1912" s="57"/>
      <c r="X1912" s="58"/>
      <c r="Y1912" s="59"/>
      <c r="Z1912" s="59"/>
      <c r="AA1912" s="59"/>
      <c r="AB1912" s="77"/>
      <c r="AC1912" s="60"/>
      <c r="AD1912" s="60"/>
      <c r="AE1912" s="60"/>
      <c r="AF1912" s="61"/>
      <c r="AG1912" s="61"/>
      <c r="AH1912" s="61"/>
      <c r="AI1912" s="61"/>
      <c r="AJ1912" s="200"/>
      <c r="AK1912" s="201"/>
      <c r="AL1912" s="201"/>
      <c r="AM1912" s="201"/>
      <c r="AO1912" s="63"/>
      <c r="AP1912" s="63"/>
      <c r="AQ1912" s="63"/>
      <c r="AR1912" s="77"/>
      <c r="AS1912" s="60"/>
      <c r="AT1912" s="60"/>
      <c r="AU1912" s="60"/>
      <c r="AV1912" s="78"/>
      <c r="AW1912" s="79"/>
      <c r="AX1912" s="79"/>
      <c r="AY1912" s="79"/>
      <c r="AZ1912" s="64"/>
      <c r="BA1912" s="65"/>
      <c r="BB1912" s="65"/>
      <c r="BC1912" s="65"/>
      <c r="BD1912" s="66"/>
      <c r="BE1912" s="67"/>
      <c r="BF1912" s="67"/>
      <c r="BG1912" s="67"/>
      <c r="BH1912" s="73"/>
      <c r="BI1912" s="74"/>
      <c r="BJ1912" s="74"/>
      <c r="BK1912" s="74"/>
      <c r="BL1912" s="68"/>
      <c r="BM1912" s="68"/>
      <c r="BN1912" s="68"/>
      <c r="BO1912" s="68"/>
      <c r="BP1912" s="69"/>
      <c r="BQ1912" s="69"/>
      <c r="BR1912" s="69"/>
      <c r="BS1912" s="69"/>
      <c r="BT1912" s="75"/>
      <c r="BU1912" s="75"/>
      <c r="BV1912" s="75"/>
      <c r="BW1912" s="75"/>
      <c r="BX1912" s="219"/>
      <c r="BY1912" s="220"/>
      <c r="BZ1912" s="220"/>
      <c r="CA1912" s="235"/>
      <c r="CB1912" s="238"/>
      <c r="CC1912" s="238"/>
      <c r="CD1912" s="238"/>
      <c r="CE1912" s="266"/>
      <c r="CF1912" s="49"/>
    </row>
    <row r="1913" spans="1:84" s="62" customFormat="1">
      <c r="A1913" s="49"/>
      <c r="B1913" s="2"/>
      <c r="C1913" s="2"/>
      <c r="D1913" s="49"/>
      <c r="E1913" s="49"/>
      <c r="F1913" s="93"/>
      <c r="G1913" s="85"/>
      <c r="H1913" s="49"/>
      <c r="I1913" s="49"/>
      <c r="J1913" s="2"/>
      <c r="K1913" s="49"/>
      <c r="L1913" s="2"/>
      <c r="M1913" s="72"/>
      <c r="N1913" s="72"/>
      <c r="O1913" s="241"/>
      <c r="P1913" s="54"/>
      <c r="Q1913" s="55"/>
      <c r="R1913" s="55"/>
      <c r="S1913" s="55"/>
      <c r="T1913" s="56"/>
      <c r="U1913" s="57"/>
      <c r="V1913" s="57"/>
      <c r="W1913" s="57"/>
      <c r="X1913" s="58"/>
      <c r="Y1913" s="59"/>
      <c r="Z1913" s="59"/>
      <c r="AA1913" s="59"/>
      <c r="AB1913" s="77"/>
      <c r="AC1913" s="60"/>
      <c r="AD1913" s="60"/>
      <c r="AE1913" s="60"/>
      <c r="AF1913" s="61"/>
      <c r="AG1913" s="61"/>
      <c r="AH1913" s="61"/>
      <c r="AI1913" s="61"/>
      <c r="AJ1913" s="200"/>
      <c r="AK1913" s="201"/>
      <c r="AL1913" s="201"/>
      <c r="AM1913" s="201"/>
      <c r="AO1913" s="63"/>
      <c r="AP1913" s="63"/>
      <c r="AQ1913" s="63"/>
      <c r="AR1913" s="77"/>
      <c r="AS1913" s="60"/>
      <c r="AT1913" s="60"/>
      <c r="AU1913" s="60"/>
      <c r="AV1913" s="78"/>
      <c r="AW1913" s="79"/>
      <c r="AX1913" s="79"/>
      <c r="AY1913" s="79"/>
      <c r="AZ1913" s="64"/>
      <c r="BA1913" s="65"/>
      <c r="BB1913" s="65"/>
      <c r="BC1913" s="65"/>
      <c r="BD1913" s="66"/>
      <c r="BE1913" s="67"/>
      <c r="BF1913" s="67"/>
      <c r="BG1913" s="67"/>
      <c r="BH1913" s="73"/>
      <c r="BI1913" s="74"/>
      <c r="BJ1913" s="74"/>
      <c r="BK1913" s="74"/>
      <c r="BL1913" s="68"/>
      <c r="BM1913" s="68"/>
      <c r="BN1913" s="68"/>
      <c r="BO1913" s="68"/>
      <c r="BP1913" s="69"/>
      <c r="BQ1913" s="69"/>
      <c r="BR1913" s="69"/>
      <c r="BS1913" s="69"/>
      <c r="BT1913" s="75"/>
      <c r="BU1913" s="75"/>
      <c r="BV1913" s="75"/>
      <c r="BW1913" s="75"/>
      <c r="BX1913" s="219"/>
      <c r="BY1913" s="220"/>
      <c r="BZ1913" s="220"/>
      <c r="CA1913" s="235"/>
      <c r="CB1913" s="238"/>
      <c r="CC1913" s="238"/>
      <c r="CD1913" s="238"/>
      <c r="CE1913" s="266"/>
      <c r="CF1913" s="49"/>
    </row>
    <row r="1914" spans="1:84" s="62" customFormat="1">
      <c r="A1914" s="49"/>
      <c r="B1914" s="2"/>
      <c r="C1914" s="2"/>
      <c r="D1914" s="49"/>
      <c r="E1914" s="49"/>
      <c r="F1914" s="93"/>
      <c r="G1914" s="85"/>
      <c r="H1914" s="49"/>
      <c r="I1914" s="49"/>
      <c r="J1914" s="2"/>
      <c r="K1914" s="49"/>
      <c r="L1914" s="2"/>
      <c r="M1914" s="72"/>
      <c r="N1914" s="72"/>
      <c r="O1914" s="241"/>
      <c r="P1914" s="54"/>
      <c r="Q1914" s="55"/>
      <c r="R1914" s="55"/>
      <c r="S1914" s="55"/>
      <c r="T1914" s="56"/>
      <c r="U1914" s="57"/>
      <c r="V1914" s="57"/>
      <c r="W1914" s="57"/>
      <c r="X1914" s="58"/>
      <c r="Y1914" s="59"/>
      <c r="Z1914" s="59"/>
      <c r="AA1914" s="59"/>
      <c r="AB1914" s="77"/>
      <c r="AC1914" s="60"/>
      <c r="AD1914" s="60"/>
      <c r="AE1914" s="60"/>
      <c r="AF1914" s="61"/>
      <c r="AG1914" s="61"/>
      <c r="AH1914" s="61"/>
      <c r="AI1914" s="61"/>
      <c r="AJ1914" s="200"/>
      <c r="AK1914" s="201"/>
      <c r="AL1914" s="201"/>
      <c r="AM1914" s="201"/>
      <c r="AO1914" s="63"/>
      <c r="AP1914" s="63"/>
      <c r="AQ1914" s="63"/>
      <c r="AR1914" s="77"/>
      <c r="AS1914" s="60"/>
      <c r="AT1914" s="60"/>
      <c r="AU1914" s="60"/>
      <c r="AV1914" s="78"/>
      <c r="AW1914" s="79"/>
      <c r="AX1914" s="79"/>
      <c r="AY1914" s="79"/>
      <c r="AZ1914" s="64"/>
      <c r="BA1914" s="65"/>
      <c r="BB1914" s="65"/>
      <c r="BC1914" s="65"/>
      <c r="BD1914" s="66"/>
      <c r="BE1914" s="67"/>
      <c r="BF1914" s="67"/>
      <c r="BG1914" s="67"/>
      <c r="BH1914" s="73"/>
      <c r="BI1914" s="74"/>
      <c r="BJ1914" s="74"/>
      <c r="BK1914" s="74"/>
      <c r="BL1914" s="68"/>
      <c r="BM1914" s="68"/>
      <c r="BN1914" s="68"/>
      <c r="BO1914" s="68"/>
      <c r="BP1914" s="69"/>
      <c r="BQ1914" s="69"/>
      <c r="BR1914" s="69"/>
      <c r="BS1914" s="69"/>
      <c r="BT1914" s="75"/>
      <c r="BU1914" s="75"/>
      <c r="BV1914" s="75"/>
      <c r="BW1914" s="75"/>
      <c r="BX1914" s="219"/>
      <c r="BY1914" s="220"/>
      <c r="BZ1914" s="220"/>
      <c r="CA1914" s="235"/>
      <c r="CB1914" s="238"/>
      <c r="CC1914" s="238"/>
      <c r="CD1914" s="238"/>
      <c r="CE1914" s="266"/>
      <c r="CF1914" s="49"/>
    </row>
    <row r="1915" spans="1:84" s="62" customFormat="1">
      <c r="A1915" s="49"/>
      <c r="B1915" s="2"/>
      <c r="C1915" s="2"/>
      <c r="D1915" s="49"/>
      <c r="E1915" s="49"/>
      <c r="F1915" s="93"/>
      <c r="G1915" s="85"/>
      <c r="H1915" s="49"/>
      <c r="I1915" s="49"/>
      <c r="J1915" s="2"/>
      <c r="K1915" s="49"/>
      <c r="L1915" s="2"/>
      <c r="M1915" s="72"/>
      <c r="N1915" s="72"/>
      <c r="O1915" s="241"/>
      <c r="P1915" s="54"/>
      <c r="Q1915" s="55"/>
      <c r="R1915" s="55"/>
      <c r="S1915" s="55"/>
      <c r="T1915" s="56"/>
      <c r="U1915" s="57"/>
      <c r="V1915" s="57"/>
      <c r="W1915" s="57"/>
      <c r="X1915" s="58"/>
      <c r="Y1915" s="59"/>
      <c r="Z1915" s="59"/>
      <c r="AA1915" s="59"/>
      <c r="AB1915" s="77"/>
      <c r="AC1915" s="60"/>
      <c r="AD1915" s="60"/>
      <c r="AE1915" s="60"/>
      <c r="AF1915" s="61"/>
      <c r="AG1915" s="61"/>
      <c r="AH1915" s="61"/>
      <c r="AI1915" s="61"/>
      <c r="AJ1915" s="200"/>
      <c r="AK1915" s="201"/>
      <c r="AL1915" s="201"/>
      <c r="AM1915" s="201"/>
      <c r="AO1915" s="63"/>
      <c r="AP1915" s="63"/>
      <c r="AQ1915" s="63"/>
      <c r="AR1915" s="77"/>
      <c r="AS1915" s="60"/>
      <c r="AT1915" s="60"/>
      <c r="AU1915" s="60"/>
      <c r="AV1915" s="78"/>
      <c r="AW1915" s="79"/>
      <c r="AX1915" s="79"/>
      <c r="AY1915" s="79"/>
      <c r="AZ1915" s="64"/>
      <c r="BA1915" s="65"/>
      <c r="BB1915" s="65"/>
      <c r="BC1915" s="65"/>
      <c r="BD1915" s="66"/>
      <c r="BE1915" s="67"/>
      <c r="BF1915" s="67"/>
      <c r="BG1915" s="67"/>
      <c r="BH1915" s="73"/>
      <c r="BI1915" s="74"/>
      <c r="BJ1915" s="74"/>
      <c r="BK1915" s="74"/>
      <c r="BL1915" s="68"/>
      <c r="BM1915" s="68"/>
      <c r="BN1915" s="68"/>
      <c r="BO1915" s="68"/>
      <c r="BP1915" s="69"/>
      <c r="BQ1915" s="69"/>
      <c r="BR1915" s="69"/>
      <c r="BS1915" s="69"/>
      <c r="BT1915" s="75"/>
      <c r="BU1915" s="75"/>
      <c r="BV1915" s="75"/>
      <c r="BW1915" s="75"/>
      <c r="BX1915" s="219"/>
      <c r="BY1915" s="220"/>
      <c r="BZ1915" s="220"/>
      <c r="CA1915" s="235"/>
      <c r="CB1915" s="238"/>
      <c r="CC1915" s="238"/>
      <c r="CD1915" s="238"/>
      <c r="CE1915" s="266"/>
      <c r="CF1915" s="49"/>
    </row>
    <row r="1916" spans="1:84" s="62" customFormat="1">
      <c r="A1916" s="49"/>
      <c r="B1916" s="2"/>
      <c r="C1916" s="2"/>
      <c r="D1916" s="49"/>
      <c r="E1916" s="49"/>
      <c r="F1916" s="93"/>
      <c r="G1916" s="85"/>
      <c r="H1916" s="49"/>
      <c r="I1916" s="49"/>
      <c r="J1916" s="2"/>
      <c r="K1916" s="49"/>
      <c r="L1916" s="2"/>
      <c r="M1916" s="72"/>
      <c r="N1916" s="72"/>
      <c r="O1916" s="241"/>
      <c r="P1916" s="54"/>
      <c r="Q1916" s="55"/>
      <c r="R1916" s="55"/>
      <c r="S1916" s="55"/>
      <c r="T1916" s="56"/>
      <c r="U1916" s="57"/>
      <c r="V1916" s="57"/>
      <c r="W1916" s="57"/>
      <c r="X1916" s="58"/>
      <c r="Y1916" s="59"/>
      <c r="Z1916" s="59"/>
      <c r="AA1916" s="59"/>
      <c r="AB1916" s="77"/>
      <c r="AC1916" s="60"/>
      <c r="AD1916" s="60"/>
      <c r="AE1916" s="60"/>
      <c r="AF1916" s="61"/>
      <c r="AG1916" s="61"/>
      <c r="AH1916" s="61"/>
      <c r="AI1916" s="61"/>
      <c r="AJ1916" s="200"/>
      <c r="AK1916" s="201"/>
      <c r="AL1916" s="201"/>
      <c r="AM1916" s="201"/>
      <c r="AO1916" s="63"/>
      <c r="AP1916" s="63"/>
      <c r="AQ1916" s="63"/>
      <c r="AR1916" s="77"/>
      <c r="AS1916" s="60"/>
      <c r="AT1916" s="60"/>
      <c r="AU1916" s="60"/>
      <c r="AV1916" s="78"/>
      <c r="AW1916" s="79"/>
      <c r="AX1916" s="79"/>
      <c r="AY1916" s="79"/>
      <c r="AZ1916" s="64"/>
      <c r="BA1916" s="65"/>
      <c r="BB1916" s="65"/>
      <c r="BC1916" s="65"/>
      <c r="BD1916" s="66"/>
      <c r="BE1916" s="67"/>
      <c r="BF1916" s="67"/>
      <c r="BG1916" s="67"/>
      <c r="BH1916" s="73"/>
      <c r="BI1916" s="74"/>
      <c r="BJ1916" s="74"/>
      <c r="BK1916" s="74"/>
      <c r="BL1916" s="68"/>
      <c r="BM1916" s="68"/>
      <c r="BN1916" s="68"/>
      <c r="BO1916" s="68"/>
      <c r="BP1916" s="69"/>
      <c r="BQ1916" s="69"/>
      <c r="BR1916" s="69"/>
      <c r="BS1916" s="69"/>
      <c r="BT1916" s="75"/>
      <c r="BU1916" s="75"/>
      <c r="BV1916" s="75"/>
      <c r="BW1916" s="75"/>
      <c r="BX1916" s="219"/>
      <c r="BY1916" s="220"/>
      <c r="BZ1916" s="220"/>
      <c r="CA1916" s="235"/>
      <c r="CB1916" s="238"/>
      <c r="CC1916" s="238"/>
      <c r="CD1916" s="238"/>
      <c r="CE1916" s="266"/>
      <c r="CF1916" s="49"/>
    </row>
    <row r="1917" spans="1:84" s="62" customFormat="1">
      <c r="A1917" s="49"/>
      <c r="B1917" s="2"/>
      <c r="C1917" s="2"/>
      <c r="D1917" s="49"/>
      <c r="E1917" s="49"/>
      <c r="F1917" s="93"/>
      <c r="G1917" s="85"/>
      <c r="H1917" s="49"/>
      <c r="I1917" s="49"/>
      <c r="J1917" s="2"/>
      <c r="K1917" s="49"/>
      <c r="L1917" s="2"/>
      <c r="M1917" s="72"/>
      <c r="N1917" s="72"/>
      <c r="O1917" s="241"/>
      <c r="P1917" s="54"/>
      <c r="Q1917" s="55"/>
      <c r="R1917" s="55"/>
      <c r="S1917" s="55"/>
      <c r="T1917" s="56"/>
      <c r="U1917" s="57"/>
      <c r="V1917" s="57"/>
      <c r="W1917" s="57"/>
      <c r="X1917" s="58"/>
      <c r="Y1917" s="59"/>
      <c r="Z1917" s="59"/>
      <c r="AA1917" s="59"/>
      <c r="AB1917" s="77"/>
      <c r="AC1917" s="60"/>
      <c r="AD1917" s="60"/>
      <c r="AE1917" s="60"/>
      <c r="AF1917" s="61"/>
      <c r="AG1917" s="61"/>
      <c r="AH1917" s="61"/>
      <c r="AI1917" s="61"/>
      <c r="AJ1917" s="200"/>
      <c r="AK1917" s="201"/>
      <c r="AL1917" s="201"/>
      <c r="AM1917" s="201"/>
      <c r="AO1917" s="63"/>
      <c r="AP1917" s="63"/>
      <c r="AQ1917" s="63"/>
      <c r="AR1917" s="77"/>
      <c r="AS1917" s="60"/>
      <c r="AT1917" s="60"/>
      <c r="AU1917" s="60"/>
      <c r="AV1917" s="78"/>
      <c r="AW1917" s="79"/>
      <c r="AX1917" s="79"/>
      <c r="AY1917" s="79"/>
      <c r="AZ1917" s="64"/>
      <c r="BA1917" s="65"/>
      <c r="BB1917" s="65"/>
      <c r="BC1917" s="65"/>
      <c r="BD1917" s="66"/>
      <c r="BE1917" s="67"/>
      <c r="BF1917" s="67"/>
      <c r="BG1917" s="67"/>
      <c r="BH1917" s="73"/>
      <c r="BI1917" s="74"/>
      <c r="BJ1917" s="74"/>
      <c r="BK1917" s="74"/>
      <c r="BL1917" s="68"/>
      <c r="BM1917" s="68"/>
      <c r="BN1917" s="68"/>
      <c r="BO1917" s="68"/>
      <c r="BP1917" s="69"/>
      <c r="BQ1917" s="69"/>
      <c r="BR1917" s="69"/>
      <c r="BS1917" s="69"/>
      <c r="BT1917" s="75"/>
      <c r="BU1917" s="75"/>
      <c r="BV1917" s="75"/>
      <c r="BW1917" s="75"/>
      <c r="BX1917" s="219"/>
      <c r="BY1917" s="220"/>
      <c r="BZ1917" s="220"/>
      <c r="CA1917" s="235"/>
      <c r="CB1917" s="238"/>
      <c r="CC1917" s="238"/>
      <c r="CD1917" s="238"/>
      <c r="CE1917" s="266"/>
      <c r="CF1917" s="49"/>
    </row>
    <row r="1918" spans="1:84" s="62" customFormat="1">
      <c r="A1918" s="49"/>
      <c r="B1918" s="2"/>
      <c r="C1918" s="2"/>
      <c r="D1918" s="49"/>
      <c r="E1918" s="49"/>
      <c r="F1918" s="93"/>
      <c r="G1918" s="85"/>
      <c r="H1918" s="49"/>
      <c r="I1918" s="49"/>
      <c r="J1918" s="2"/>
      <c r="K1918" s="49"/>
      <c r="L1918" s="2"/>
      <c r="M1918" s="72"/>
      <c r="N1918" s="72"/>
      <c r="O1918" s="241"/>
      <c r="P1918" s="54"/>
      <c r="Q1918" s="55"/>
      <c r="R1918" s="55"/>
      <c r="S1918" s="55"/>
      <c r="T1918" s="56"/>
      <c r="U1918" s="57"/>
      <c r="V1918" s="57"/>
      <c r="W1918" s="57"/>
      <c r="X1918" s="58"/>
      <c r="Y1918" s="59"/>
      <c r="Z1918" s="59"/>
      <c r="AA1918" s="59"/>
      <c r="AB1918" s="77"/>
      <c r="AC1918" s="60"/>
      <c r="AD1918" s="60"/>
      <c r="AE1918" s="60"/>
      <c r="AF1918" s="61"/>
      <c r="AG1918" s="61"/>
      <c r="AH1918" s="61"/>
      <c r="AI1918" s="61"/>
      <c r="AJ1918" s="200"/>
      <c r="AK1918" s="201"/>
      <c r="AL1918" s="201"/>
      <c r="AM1918" s="201"/>
      <c r="AO1918" s="63"/>
      <c r="AP1918" s="63"/>
      <c r="AQ1918" s="63"/>
      <c r="AR1918" s="77"/>
      <c r="AS1918" s="60"/>
      <c r="AT1918" s="60"/>
      <c r="AU1918" s="60"/>
      <c r="AV1918" s="78"/>
      <c r="AW1918" s="79"/>
      <c r="AX1918" s="79"/>
      <c r="AY1918" s="79"/>
      <c r="AZ1918" s="64"/>
      <c r="BA1918" s="65"/>
      <c r="BB1918" s="65"/>
      <c r="BC1918" s="65"/>
      <c r="BD1918" s="66"/>
      <c r="BE1918" s="67"/>
      <c r="BF1918" s="67"/>
      <c r="BG1918" s="67"/>
      <c r="BH1918" s="73"/>
      <c r="BI1918" s="74"/>
      <c r="BJ1918" s="74"/>
      <c r="BK1918" s="74"/>
      <c r="BL1918" s="68"/>
      <c r="BM1918" s="68"/>
      <c r="BN1918" s="68"/>
      <c r="BO1918" s="68"/>
      <c r="BP1918" s="69"/>
      <c r="BQ1918" s="69"/>
      <c r="BR1918" s="69"/>
      <c r="BS1918" s="69"/>
      <c r="BT1918" s="75"/>
      <c r="BU1918" s="75"/>
      <c r="BV1918" s="75"/>
      <c r="BW1918" s="75"/>
      <c r="BX1918" s="219"/>
      <c r="BY1918" s="220"/>
      <c r="BZ1918" s="220"/>
      <c r="CA1918" s="235"/>
      <c r="CB1918" s="238"/>
      <c r="CC1918" s="238"/>
      <c r="CD1918" s="238"/>
      <c r="CE1918" s="266"/>
      <c r="CF1918" s="49"/>
    </row>
    <row r="1919" spans="1:84" s="62" customFormat="1">
      <c r="A1919" s="49"/>
      <c r="B1919" s="2"/>
      <c r="C1919" s="2"/>
      <c r="D1919" s="49"/>
      <c r="E1919" s="49"/>
      <c r="F1919" s="93"/>
      <c r="G1919" s="85"/>
      <c r="H1919" s="49"/>
      <c r="I1919" s="49"/>
      <c r="J1919" s="2"/>
      <c r="K1919" s="49"/>
      <c r="L1919" s="2"/>
      <c r="M1919" s="72"/>
      <c r="N1919" s="72"/>
      <c r="O1919" s="241"/>
      <c r="P1919" s="54"/>
      <c r="Q1919" s="55"/>
      <c r="R1919" s="55"/>
      <c r="S1919" s="55"/>
      <c r="T1919" s="56"/>
      <c r="U1919" s="57"/>
      <c r="V1919" s="57"/>
      <c r="W1919" s="57"/>
      <c r="X1919" s="58"/>
      <c r="Y1919" s="59"/>
      <c r="Z1919" s="59"/>
      <c r="AA1919" s="59"/>
      <c r="AB1919" s="77"/>
      <c r="AC1919" s="60"/>
      <c r="AD1919" s="60"/>
      <c r="AE1919" s="60"/>
      <c r="AF1919" s="61"/>
      <c r="AG1919" s="61"/>
      <c r="AH1919" s="61"/>
      <c r="AI1919" s="61"/>
      <c r="AJ1919" s="200"/>
      <c r="AK1919" s="201"/>
      <c r="AL1919" s="201"/>
      <c r="AM1919" s="201"/>
      <c r="AO1919" s="63"/>
      <c r="AP1919" s="63"/>
      <c r="AQ1919" s="63"/>
      <c r="AR1919" s="77"/>
      <c r="AS1919" s="60"/>
      <c r="AT1919" s="60"/>
      <c r="AU1919" s="60"/>
      <c r="AV1919" s="78"/>
      <c r="AW1919" s="79"/>
      <c r="AX1919" s="79"/>
      <c r="AY1919" s="79"/>
      <c r="AZ1919" s="64"/>
      <c r="BA1919" s="65"/>
      <c r="BB1919" s="65"/>
      <c r="BC1919" s="65"/>
      <c r="BD1919" s="66"/>
      <c r="BE1919" s="67"/>
      <c r="BF1919" s="67"/>
      <c r="BG1919" s="67"/>
      <c r="BH1919" s="73"/>
      <c r="BI1919" s="74"/>
      <c r="BJ1919" s="74"/>
      <c r="BK1919" s="74"/>
      <c r="BL1919" s="68"/>
      <c r="BM1919" s="68"/>
      <c r="BN1919" s="68"/>
      <c r="BO1919" s="68"/>
      <c r="BP1919" s="69"/>
      <c r="BQ1919" s="69"/>
      <c r="BR1919" s="69"/>
      <c r="BS1919" s="69"/>
      <c r="BT1919" s="75"/>
      <c r="BU1919" s="75"/>
      <c r="BV1919" s="75"/>
      <c r="BW1919" s="75"/>
      <c r="BX1919" s="219"/>
      <c r="BY1919" s="220"/>
      <c r="BZ1919" s="220"/>
      <c r="CA1919" s="235"/>
      <c r="CB1919" s="238"/>
      <c r="CC1919" s="238"/>
      <c r="CD1919" s="238"/>
      <c r="CE1919" s="266"/>
      <c r="CF1919" s="49"/>
    </row>
    <row r="1920" spans="1:84" s="62" customFormat="1">
      <c r="A1920" s="49"/>
      <c r="B1920" s="2"/>
      <c r="C1920" s="2"/>
      <c r="D1920" s="49"/>
      <c r="E1920" s="49"/>
      <c r="F1920" s="93"/>
      <c r="G1920" s="85"/>
      <c r="H1920" s="49"/>
      <c r="I1920" s="49"/>
      <c r="J1920" s="2"/>
      <c r="K1920" s="49"/>
      <c r="L1920" s="2"/>
      <c r="M1920" s="72"/>
      <c r="N1920" s="72"/>
      <c r="O1920" s="241"/>
      <c r="P1920" s="54"/>
      <c r="Q1920" s="55"/>
      <c r="R1920" s="55"/>
      <c r="S1920" s="55"/>
      <c r="T1920" s="56"/>
      <c r="U1920" s="57"/>
      <c r="V1920" s="57"/>
      <c r="W1920" s="57"/>
      <c r="X1920" s="58"/>
      <c r="Y1920" s="59"/>
      <c r="Z1920" s="59"/>
      <c r="AA1920" s="59"/>
      <c r="AB1920" s="77"/>
      <c r="AC1920" s="60"/>
      <c r="AD1920" s="60"/>
      <c r="AE1920" s="60"/>
      <c r="AF1920" s="61"/>
      <c r="AG1920" s="61"/>
      <c r="AH1920" s="61"/>
      <c r="AI1920" s="61"/>
      <c r="AJ1920" s="200"/>
      <c r="AK1920" s="201"/>
      <c r="AL1920" s="201"/>
      <c r="AM1920" s="201"/>
      <c r="AO1920" s="63"/>
      <c r="AP1920" s="63"/>
      <c r="AQ1920" s="63"/>
      <c r="AR1920" s="77"/>
      <c r="AS1920" s="60"/>
      <c r="AT1920" s="60"/>
      <c r="AU1920" s="60"/>
      <c r="AV1920" s="78"/>
      <c r="AW1920" s="79"/>
      <c r="AX1920" s="79"/>
      <c r="AY1920" s="79"/>
      <c r="AZ1920" s="64"/>
      <c r="BA1920" s="65"/>
      <c r="BB1920" s="65"/>
      <c r="BC1920" s="65"/>
      <c r="BD1920" s="66"/>
      <c r="BE1920" s="67"/>
      <c r="BF1920" s="67"/>
      <c r="BG1920" s="67"/>
      <c r="BH1920" s="73"/>
      <c r="BI1920" s="74"/>
      <c r="BJ1920" s="74"/>
      <c r="BK1920" s="74"/>
      <c r="BL1920" s="68"/>
      <c r="BM1920" s="68"/>
      <c r="BN1920" s="68"/>
      <c r="BO1920" s="68"/>
      <c r="BP1920" s="69"/>
      <c r="BQ1920" s="69"/>
      <c r="BR1920" s="69"/>
      <c r="BS1920" s="69"/>
      <c r="BT1920" s="75"/>
      <c r="BU1920" s="75"/>
      <c r="BV1920" s="75"/>
      <c r="BW1920" s="75"/>
      <c r="BX1920" s="219"/>
      <c r="BY1920" s="220"/>
      <c r="BZ1920" s="220"/>
      <c r="CA1920" s="235"/>
      <c r="CB1920" s="238"/>
      <c r="CC1920" s="238"/>
      <c r="CD1920" s="238"/>
      <c r="CE1920" s="266"/>
      <c r="CF1920" s="49"/>
    </row>
    <row r="1921" spans="1:84" s="62" customFormat="1">
      <c r="A1921" s="49"/>
      <c r="B1921" s="2"/>
      <c r="C1921" s="2"/>
      <c r="D1921" s="49"/>
      <c r="E1921" s="49"/>
      <c r="F1921" s="93"/>
      <c r="G1921" s="85"/>
      <c r="H1921" s="49"/>
      <c r="I1921" s="49"/>
      <c r="J1921" s="2"/>
      <c r="K1921" s="49"/>
      <c r="L1921" s="2"/>
      <c r="M1921" s="72"/>
      <c r="N1921" s="72"/>
      <c r="O1921" s="241"/>
      <c r="P1921" s="54"/>
      <c r="Q1921" s="55"/>
      <c r="R1921" s="55"/>
      <c r="S1921" s="55"/>
      <c r="T1921" s="56"/>
      <c r="U1921" s="57"/>
      <c r="V1921" s="57"/>
      <c r="W1921" s="57"/>
      <c r="X1921" s="58"/>
      <c r="Y1921" s="59"/>
      <c r="Z1921" s="59"/>
      <c r="AA1921" s="59"/>
      <c r="AB1921" s="77"/>
      <c r="AC1921" s="60"/>
      <c r="AD1921" s="60"/>
      <c r="AE1921" s="60"/>
      <c r="AF1921" s="61"/>
      <c r="AG1921" s="61"/>
      <c r="AH1921" s="61"/>
      <c r="AI1921" s="61"/>
      <c r="AJ1921" s="200"/>
      <c r="AK1921" s="201"/>
      <c r="AL1921" s="201"/>
      <c r="AM1921" s="201"/>
      <c r="AO1921" s="63"/>
      <c r="AP1921" s="63"/>
      <c r="AQ1921" s="63"/>
      <c r="AR1921" s="77"/>
      <c r="AS1921" s="60"/>
      <c r="AT1921" s="60"/>
      <c r="AU1921" s="60"/>
      <c r="AV1921" s="78"/>
      <c r="AW1921" s="79"/>
      <c r="AX1921" s="79"/>
      <c r="AY1921" s="79"/>
      <c r="AZ1921" s="64"/>
      <c r="BA1921" s="65"/>
      <c r="BB1921" s="65"/>
      <c r="BC1921" s="65"/>
      <c r="BD1921" s="66"/>
      <c r="BE1921" s="67"/>
      <c r="BF1921" s="67"/>
      <c r="BG1921" s="67"/>
      <c r="BH1921" s="73"/>
      <c r="BI1921" s="74"/>
      <c r="BJ1921" s="74"/>
      <c r="BK1921" s="74"/>
      <c r="BL1921" s="68"/>
      <c r="BM1921" s="68"/>
      <c r="BN1921" s="68"/>
      <c r="BO1921" s="68"/>
      <c r="BP1921" s="69"/>
      <c r="BQ1921" s="69"/>
      <c r="BR1921" s="69"/>
      <c r="BS1921" s="69"/>
      <c r="BT1921" s="75"/>
      <c r="BU1921" s="75"/>
      <c r="BV1921" s="75"/>
      <c r="BW1921" s="75"/>
      <c r="BX1921" s="219"/>
      <c r="BY1921" s="220"/>
      <c r="BZ1921" s="220"/>
      <c r="CA1921" s="235"/>
      <c r="CB1921" s="238"/>
      <c r="CC1921" s="238"/>
      <c r="CD1921" s="238"/>
      <c r="CE1921" s="266"/>
      <c r="CF1921" s="49"/>
    </row>
    <row r="1922" spans="1:84" s="62" customFormat="1">
      <c r="A1922" s="49"/>
      <c r="B1922" s="2"/>
      <c r="C1922" s="2"/>
      <c r="D1922" s="49"/>
      <c r="E1922" s="49"/>
      <c r="F1922" s="93"/>
      <c r="G1922" s="85"/>
      <c r="H1922" s="49"/>
      <c r="I1922" s="49"/>
      <c r="J1922" s="2"/>
      <c r="K1922" s="49"/>
      <c r="L1922" s="2"/>
      <c r="M1922" s="72"/>
      <c r="N1922" s="72"/>
      <c r="O1922" s="241"/>
      <c r="P1922" s="54"/>
      <c r="Q1922" s="55"/>
      <c r="R1922" s="55"/>
      <c r="S1922" s="55"/>
      <c r="T1922" s="56"/>
      <c r="U1922" s="57"/>
      <c r="V1922" s="57"/>
      <c r="W1922" s="57"/>
      <c r="X1922" s="58"/>
      <c r="Y1922" s="59"/>
      <c r="Z1922" s="59"/>
      <c r="AA1922" s="59"/>
      <c r="AB1922" s="77"/>
      <c r="AC1922" s="60"/>
      <c r="AD1922" s="60"/>
      <c r="AE1922" s="60"/>
      <c r="AF1922" s="61"/>
      <c r="AG1922" s="61"/>
      <c r="AH1922" s="61"/>
      <c r="AI1922" s="61"/>
      <c r="AJ1922" s="200"/>
      <c r="AK1922" s="201"/>
      <c r="AL1922" s="201"/>
      <c r="AM1922" s="201"/>
      <c r="AO1922" s="63"/>
      <c r="AP1922" s="63"/>
      <c r="AQ1922" s="63"/>
      <c r="AR1922" s="77"/>
      <c r="AS1922" s="60"/>
      <c r="AT1922" s="60"/>
      <c r="AU1922" s="60"/>
      <c r="AV1922" s="78"/>
      <c r="AW1922" s="79"/>
      <c r="AX1922" s="79"/>
      <c r="AY1922" s="79"/>
      <c r="AZ1922" s="64"/>
      <c r="BA1922" s="65"/>
      <c r="BB1922" s="65"/>
      <c r="BC1922" s="65"/>
      <c r="BD1922" s="66"/>
      <c r="BE1922" s="67"/>
      <c r="BF1922" s="67"/>
      <c r="BG1922" s="67"/>
      <c r="BH1922" s="73"/>
      <c r="BI1922" s="74"/>
      <c r="BJ1922" s="74"/>
      <c r="BK1922" s="74"/>
      <c r="BL1922" s="68"/>
      <c r="BM1922" s="68"/>
      <c r="BN1922" s="68"/>
      <c r="BO1922" s="68"/>
      <c r="BP1922" s="69"/>
      <c r="BQ1922" s="69"/>
      <c r="BR1922" s="69"/>
      <c r="BS1922" s="69"/>
      <c r="BT1922" s="75"/>
      <c r="BU1922" s="75"/>
      <c r="BV1922" s="75"/>
      <c r="BW1922" s="75"/>
      <c r="BX1922" s="219"/>
      <c r="BY1922" s="220"/>
      <c r="BZ1922" s="220"/>
      <c r="CA1922" s="235"/>
      <c r="CB1922" s="238"/>
      <c r="CC1922" s="238"/>
      <c r="CD1922" s="238"/>
      <c r="CE1922" s="266"/>
      <c r="CF1922" s="49"/>
    </row>
    <row r="1923" spans="1:84" s="62" customFormat="1">
      <c r="A1923" s="49"/>
      <c r="B1923" s="2"/>
      <c r="C1923" s="2"/>
      <c r="D1923" s="49"/>
      <c r="E1923" s="49"/>
      <c r="F1923" s="93"/>
      <c r="G1923" s="85"/>
      <c r="H1923" s="49"/>
      <c r="I1923" s="49"/>
      <c r="J1923" s="2"/>
      <c r="K1923" s="49"/>
      <c r="L1923" s="2"/>
      <c r="M1923" s="72"/>
      <c r="N1923" s="72"/>
      <c r="O1923" s="241"/>
      <c r="P1923" s="54"/>
      <c r="Q1923" s="55"/>
      <c r="R1923" s="55"/>
      <c r="S1923" s="55"/>
      <c r="T1923" s="56"/>
      <c r="U1923" s="57"/>
      <c r="V1923" s="57"/>
      <c r="W1923" s="57"/>
      <c r="X1923" s="58"/>
      <c r="Y1923" s="59"/>
      <c r="Z1923" s="59"/>
      <c r="AA1923" s="59"/>
      <c r="AB1923" s="77"/>
      <c r="AC1923" s="60"/>
      <c r="AD1923" s="60"/>
      <c r="AE1923" s="60"/>
      <c r="AF1923" s="61"/>
      <c r="AG1923" s="61"/>
      <c r="AH1923" s="61"/>
      <c r="AI1923" s="61"/>
      <c r="AJ1923" s="200"/>
      <c r="AK1923" s="201"/>
      <c r="AL1923" s="201"/>
      <c r="AM1923" s="201"/>
      <c r="AO1923" s="63"/>
      <c r="AP1923" s="63"/>
      <c r="AQ1923" s="63"/>
      <c r="AR1923" s="77"/>
      <c r="AS1923" s="60"/>
      <c r="AT1923" s="60"/>
      <c r="AU1923" s="60"/>
      <c r="AV1923" s="78"/>
      <c r="AW1923" s="79"/>
      <c r="AX1923" s="79"/>
      <c r="AY1923" s="79"/>
      <c r="AZ1923" s="64"/>
      <c r="BA1923" s="65"/>
      <c r="BB1923" s="65"/>
      <c r="BC1923" s="65"/>
      <c r="BD1923" s="66"/>
      <c r="BE1923" s="67"/>
      <c r="BF1923" s="67"/>
      <c r="BG1923" s="67"/>
      <c r="BH1923" s="73"/>
      <c r="BI1923" s="74"/>
      <c r="BJ1923" s="74"/>
      <c r="BK1923" s="74"/>
      <c r="BL1923" s="68"/>
      <c r="BM1923" s="68"/>
      <c r="BN1923" s="68"/>
      <c r="BO1923" s="68"/>
      <c r="BP1923" s="69"/>
      <c r="BQ1923" s="69"/>
      <c r="BR1923" s="69"/>
      <c r="BS1923" s="69"/>
      <c r="BT1923" s="75"/>
      <c r="BU1923" s="75"/>
      <c r="BV1923" s="75"/>
      <c r="BW1923" s="75"/>
      <c r="BX1923" s="219"/>
      <c r="BY1923" s="220"/>
      <c r="BZ1923" s="220"/>
      <c r="CA1923" s="235"/>
      <c r="CB1923" s="238"/>
      <c r="CC1923" s="238"/>
      <c r="CD1923" s="238"/>
      <c r="CE1923" s="266"/>
      <c r="CF1923" s="49"/>
    </row>
    <row r="1924" spans="1:84" s="62" customFormat="1">
      <c r="A1924" s="49"/>
      <c r="B1924" s="2"/>
      <c r="C1924" s="2"/>
      <c r="D1924" s="49"/>
      <c r="E1924" s="49"/>
      <c r="F1924" s="93"/>
      <c r="G1924" s="85"/>
      <c r="H1924" s="49"/>
      <c r="I1924" s="49"/>
      <c r="J1924" s="2"/>
      <c r="K1924" s="49"/>
      <c r="L1924" s="2"/>
      <c r="M1924" s="72"/>
      <c r="N1924" s="72"/>
      <c r="O1924" s="241"/>
      <c r="P1924" s="54"/>
      <c r="Q1924" s="55"/>
      <c r="R1924" s="55"/>
      <c r="S1924" s="55"/>
      <c r="T1924" s="56"/>
      <c r="U1924" s="57"/>
      <c r="V1924" s="57"/>
      <c r="W1924" s="57"/>
      <c r="X1924" s="58"/>
      <c r="Y1924" s="59"/>
      <c r="Z1924" s="59"/>
      <c r="AA1924" s="59"/>
      <c r="AB1924" s="77"/>
      <c r="AC1924" s="60"/>
      <c r="AD1924" s="60"/>
      <c r="AE1924" s="60"/>
      <c r="AF1924" s="61"/>
      <c r="AG1924" s="61"/>
      <c r="AH1924" s="61"/>
      <c r="AI1924" s="61"/>
      <c r="AJ1924" s="200"/>
      <c r="AK1924" s="201"/>
      <c r="AL1924" s="201"/>
      <c r="AM1924" s="201"/>
      <c r="AO1924" s="63"/>
      <c r="AP1924" s="63"/>
      <c r="AQ1924" s="63"/>
      <c r="AR1924" s="77"/>
      <c r="AS1924" s="60"/>
      <c r="AT1924" s="60"/>
      <c r="AU1924" s="60"/>
      <c r="AV1924" s="78"/>
      <c r="AW1924" s="79"/>
      <c r="AX1924" s="79"/>
      <c r="AY1924" s="79"/>
      <c r="AZ1924" s="64"/>
      <c r="BA1924" s="65"/>
      <c r="BB1924" s="65"/>
      <c r="BC1924" s="65"/>
      <c r="BD1924" s="66"/>
      <c r="BE1924" s="67"/>
      <c r="BF1924" s="67"/>
      <c r="BG1924" s="67"/>
      <c r="BH1924" s="73"/>
      <c r="BI1924" s="74"/>
      <c r="BJ1924" s="74"/>
      <c r="BK1924" s="74"/>
      <c r="BL1924" s="68"/>
      <c r="BM1924" s="68"/>
      <c r="BN1924" s="68"/>
      <c r="BO1924" s="68"/>
      <c r="BP1924" s="69"/>
      <c r="BQ1924" s="69"/>
      <c r="BR1924" s="69"/>
      <c r="BS1924" s="69"/>
      <c r="BT1924" s="75"/>
      <c r="BU1924" s="75"/>
      <c r="BV1924" s="75"/>
      <c r="BW1924" s="75"/>
      <c r="BX1924" s="219"/>
      <c r="BY1924" s="220"/>
      <c r="BZ1924" s="220"/>
      <c r="CA1924" s="235"/>
      <c r="CB1924" s="238"/>
      <c r="CC1924" s="238"/>
      <c r="CD1924" s="238"/>
      <c r="CE1924" s="266"/>
      <c r="CF1924" s="49"/>
    </row>
    <row r="1925" spans="1:84" s="62" customFormat="1">
      <c r="A1925" s="49"/>
      <c r="B1925" s="2"/>
      <c r="C1925" s="2"/>
      <c r="D1925" s="49"/>
      <c r="E1925" s="49"/>
      <c r="F1925" s="93"/>
      <c r="G1925" s="85"/>
      <c r="H1925" s="49"/>
      <c r="I1925" s="49"/>
      <c r="J1925" s="2"/>
      <c r="K1925" s="49"/>
      <c r="L1925" s="2"/>
      <c r="M1925" s="72"/>
      <c r="N1925" s="72"/>
      <c r="O1925" s="241"/>
      <c r="P1925" s="54"/>
      <c r="Q1925" s="55"/>
      <c r="R1925" s="55"/>
      <c r="S1925" s="55"/>
      <c r="T1925" s="56"/>
      <c r="U1925" s="57"/>
      <c r="V1925" s="57"/>
      <c r="W1925" s="57"/>
      <c r="X1925" s="58"/>
      <c r="Y1925" s="59"/>
      <c r="Z1925" s="59"/>
      <c r="AA1925" s="59"/>
      <c r="AB1925" s="77"/>
      <c r="AC1925" s="60"/>
      <c r="AD1925" s="60"/>
      <c r="AE1925" s="60"/>
      <c r="AF1925" s="61"/>
      <c r="AG1925" s="61"/>
      <c r="AH1925" s="61"/>
      <c r="AI1925" s="61"/>
      <c r="AJ1925" s="200"/>
      <c r="AK1925" s="201"/>
      <c r="AL1925" s="201"/>
      <c r="AM1925" s="201"/>
      <c r="AO1925" s="63"/>
      <c r="AP1925" s="63"/>
      <c r="AQ1925" s="63"/>
      <c r="AR1925" s="77"/>
      <c r="AS1925" s="60"/>
      <c r="AT1925" s="60"/>
      <c r="AU1925" s="60"/>
      <c r="AV1925" s="78"/>
      <c r="AW1925" s="79"/>
      <c r="AX1925" s="79"/>
      <c r="AY1925" s="79"/>
      <c r="AZ1925" s="64"/>
      <c r="BA1925" s="65"/>
      <c r="BB1925" s="65"/>
      <c r="BC1925" s="65"/>
      <c r="BD1925" s="66"/>
      <c r="BE1925" s="67"/>
      <c r="BF1925" s="67"/>
      <c r="BG1925" s="67"/>
      <c r="BH1925" s="73"/>
      <c r="BI1925" s="74"/>
      <c r="BJ1925" s="74"/>
      <c r="BK1925" s="74"/>
      <c r="BL1925" s="68"/>
      <c r="BM1925" s="68"/>
      <c r="BN1925" s="68"/>
      <c r="BO1925" s="68"/>
      <c r="BP1925" s="69"/>
      <c r="BQ1925" s="69"/>
      <c r="BR1925" s="69"/>
      <c r="BS1925" s="69"/>
      <c r="BT1925" s="75"/>
      <c r="BU1925" s="75"/>
      <c r="BV1925" s="75"/>
      <c r="BW1925" s="75"/>
      <c r="BX1925" s="219"/>
      <c r="BY1925" s="220"/>
      <c r="BZ1925" s="220"/>
      <c r="CA1925" s="235"/>
      <c r="CB1925" s="238"/>
      <c r="CC1925" s="238"/>
      <c r="CD1925" s="238"/>
      <c r="CE1925" s="266"/>
      <c r="CF1925" s="49"/>
    </row>
    <row r="1926" spans="1:84" s="62" customFormat="1">
      <c r="A1926" s="49"/>
      <c r="B1926" s="2"/>
      <c r="C1926" s="2"/>
      <c r="D1926" s="49"/>
      <c r="E1926" s="49"/>
      <c r="F1926" s="93"/>
      <c r="G1926" s="85"/>
      <c r="H1926" s="49"/>
      <c r="I1926" s="49"/>
      <c r="J1926" s="2"/>
      <c r="K1926" s="49"/>
      <c r="L1926" s="2"/>
      <c r="M1926" s="72"/>
      <c r="N1926" s="72"/>
      <c r="O1926" s="241"/>
      <c r="P1926" s="54"/>
      <c r="Q1926" s="55"/>
      <c r="R1926" s="55"/>
      <c r="S1926" s="55"/>
      <c r="T1926" s="56"/>
      <c r="U1926" s="57"/>
      <c r="V1926" s="57"/>
      <c r="W1926" s="57"/>
      <c r="X1926" s="58"/>
      <c r="Y1926" s="59"/>
      <c r="Z1926" s="59"/>
      <c r="AA1926" s="59"/>
      <c r="AB1926" s="77"/>
      <c r="AC1926" s="60"/>
      <c r="AD1926" s="60"/>
      <c r="AE1926" s="60"/>
      <c r="AF1926" s="61"/>
      <c r="AG1926" s="61"/>
      <c r="AH1926" s="61"/>
      <c r="AI1926" s="61"/>
      <c r="AJ1926" s="200"/>
      <c r="AK1926" s="201"/>
      <c r="AL1926" s="201"/>
      <c r="AM1926" s="201"/>
      <c r="AO1926" s="63"/>
      <c r="AP1926" s="63"/>
      <c r="AQ1926" s="63"/>
      <c r="AR1926" s="77"/>
      <c r="AS1926" s="60"/>
      <c r="AT1926" s="60"/>
      <c r="AU1926" s="60"/>
      <c r="AV1926" s="78"/>
      <c r="AW1926" s="79"/>
      <c r="AX1926" s="79"/>
      <c r="AY1926" s="79"/>
      <c r="AZ1926" s="64"/>
      <c r="BA1926" s="65"/>
      <c r="BB1926" s="65"/>
      <c r="BC1926" s="65"/>
      <c r="BD1926" s="66"/>
      <c r="BE1926" s="67"/>
      <c r="BF1926" s="67"/>
      <c r="BG1926" s="67"/>
      <c r="BH1926" s="73"/>
      <c r="BI1926" s="74"/>
      <c r="BJ1926" s="74"/>
      <c r="BK1926" s="74"/>
      <c r="BL1926" s="68"/>
      <c r="BM1926" s="68"/>
      <c r="BN1926" s="68"/>
      <c r="BO1926" s="68"/>
      <c r="BP1926" s="69"/>
      <c r="BQ1926" s="69"/>
      <c r="BR1926" s="69"/>
      <c r="BS1926" s="69"/>
      <c r="BT1926" s="75"/>
      <c r="BU1926" s="75"/>
      <c r="BV1926" s="75"/>
      <c r="BW1926" s="75"/>
      <c r="BX1926" s="219"/>
      <c r="BY1926" s="220"/>
      <c r="BZ1926" s="220"/>
      <c r="CA1926" s="235"/>
      <c r="CB1926" s="238"/>
      <c r="CC1926" s="238"/>
      <c r="CD1926" s="238"/>
      <c r="CE1926" s="266"/>
      <c r="CF1926" s="49"/>
    </row>
    <row r="1927" spans="1:84" s="62" customFormat="1">
      <c r="A1927" s="49"/>
      <c r="B1927" s="2"/>
      <c r="C1927" s="2"/>
      <c r="D1927" s="49"/>
      <c r="E1927" s="49"/>
      <c r="F1927" s="93"/>
      <c r="G1927" s="85"/>
      <c r="H1927" s="49"/>
      <c r="I1927" s="49"/>
      <c r="J1927" s="2"/>
      <c r="K1927" s="49"/>
      <c r="L1927" s="2"/>
      <c r="M1927" s="72"/>
      <c r="N1927" s="72"/>
      <c r="O1927" s="241"/>
      <c r="P1927" s="54"/>
      <c r="Q1927" s="55"/>
      <c r="R1927" s="55"/>
      <c r="S1927" s="55"/>
      <c r="T1927" s="56"/>
      <c r="U1927" s="57"/>
      <c r="V1927" s="57"/>
      <c r="W1927" s="57"/>
      <c r="X1927" s="58"/>
      <c r="Y1927" s="59"/>
      <c r="Z1927" s="59"/>
      <c r="AA1927" s="59"/>
      <c r="AB1927" s="77"/>
      <c r="AC1927" s="60"/>
      <c r="AD1927" s="60"/>
      <c r="AE1927" s="60"/>
      <c r="AF1927" s="61"/>
      <c r="AG1927" s="61"/>
      <c r="AH1927" s="61"/>
      <c r="AI1927" s="61"/>
      <c r="AJ1927" s="200"/>
      <c r="AK1927" s="201"/>
      <c r="AL1927" s="201"/>
      <c r="AM1927" s="201"/>
      <c r="AO1927" s="63"/>
      <c r="AP1927" s="63"/>
      <c r="AQ1927" s="63"/>
      <c r="AR1927" s="77"/>
      <c r="AS1927" s="60"/>
      <c r="AT1927" s="60"/>
      <c r="AU1927" s="60"/>
      <c r="AV1927" s="78"/>
      <c r="AW1927" s="79"/>
      <c r="AX1927" s="79"/>
      <c r="AY1927" s="79"/>
      <c r="AZ1927" s="64"/>
      <c r="BA1927" s="65"/>
      <c r="BB1927" s="65"/>
      <c r="BC1927" s="65"/>
      <c r="BD1927" s="66"/>
      <c r="BE1927" s="67"/>
      <c r="BF1927" s="67"/>
      <c r="BG1927" s="67"/>
      <c r="BH1927" s="73"/>
      <c r="BI1927" s="74"/>
      <c r="BJ1927" s="74"/>
      <c r="BK1927" s="74"/>
      <c r="BL1927" s="68"/>
      <c r="BM1927" s="68"/>
      <c r="BN1927" s="68"/>
      <c r="BO1927" s="68"/>
      <c r="BP1927" s="69"/>
      <c r="BQ1927" s="69"/>
      <c r="BR1927" s="69"/>
      <c r="BS1927" s="69"/>
      <c r="BT1927" s="75"/>
      <c r="BU1927" s="75"/>
      <c r="BV1927" s="75"/>
      <c r="BW1927" s="75"/>
      <c r="BX1927" s="219"/>
      <c r="BY1927" s="220"/>
      <c r="BZ1927" s="220"/>
      <c r="CA1927" s="235"/>
      <c r="CB1927" s="238"/>
      <c r="CC1927" s="238"/>
      <c r="CD1927" s="238"/>
      <c r="CE1927" s="266"/>
      <c r="CF1927" s="49"/>
    </row>
    <row r="1928" spans="1:84" s="62" customFormat="1">
      <c r="A1928" s="49"/>
      <c r="B1928" s="2"/>
      <c r="C1928" s="2"/>
      <c r="D1928" s="49"/>
      <c r="E1928" s="49"/>
      <c r="F1928" s="93"/>
      <c r="G1928" s="85"/>
      <c r="H1928" s="49"/>
      <c r="I1928" s="49"/>
      <c r="J1928" s="2"/>
      <c r="K1928" s="49"/>
      <c r="L1928" s="2"/>
      <c r="M1928" s="72"/>
      <c r="N1928" s="72"/>
      <c r="O1928" s="241"/>
      <c r="P1928" s="54"/>
      <c r="Q1928" s="55"/>
      <c r="R1928" s="55"/>
      <c r="S1928" s="55"/>
      <c r="T1928" s="56"/>
      <c r="U1928" s="57"/>
      <c r="V1928" s="57"/>
      <c r="W1928" s="57"/>
      <c r="X1928" s="58"/>
      <c r="Y1928" s="59"/>
      <c r="Z1928" s="59"/>
      <c r="AA1928" s="59"/>
      <c r="AB1928" s="77"/>
      <c r="AC1928" s="60"/>
      <c r="AD1928" s="60"/>
      <c r="AE1928" s="60"/>
      <c r="AF1928" s="61"/>
      <c r="AG1928" s="61"/>
      <c r="AH1928" s="61"/>
      <c r="AI1928" s="61"/>
      <c r="AJ1928" s="200"/>
      <c r="AK1928" s="201"/>
      <c r="AL1928" s="201"/>
      <c r="AM1928" s="201"/>
      <c r="AO1928" s="63"/>
      <c r="AP1928" s="63"/>
      <c r="AQ1928" s="63"/>
      <c r="AR1928" s="77"/>
      <c r="AS1928" s="60"/>
      <c r="AT1928" s="60"/>
      <c r="AU1928" s="60"/>
      <c r="AV1928" s="78"/>
      <c r="AW1928" s="79"/>
      <c r="AX1928" s="79"/>
      <c r="AY1928" s="79"/>
      <c r="AZ1928" s="64"/>
      <c r="BA1928" s="65"/>
      <c r="BB1928" s="65"/>
      <c r="BC1928" s="65"/>
      <c r="BD1928" s="66"/>
      <c r="BE1928" s="67"/>
      <c r="BF1928" s="67"/>
      <c r="BG1928" s="67"/>
      <c r="BH1928" s="73"/>
      <c r="BI1928" s="74"/>
      <c r="BJ1928" s="74"/>
      <c r="BK1928" s="74"/>
      <c r="BL1928" s="68"/>
      <c r="BM1928" s="68"/>
      <c r="BN1928" s="68"/>
      <c r="BO1928" s="68"/>
      <c r="BP1928" s="69"/>
      <c r="BQ1928" s="69"/>
      <c r="BR1928" s="69"/>
      <c r="BS1928" s="69"/>
      <c r="BT1928" s="75"/>
      <c r="BU1928" s="75"/>
      <c r="BV1928" s="75"/>
      <c r="BW1928" s="75"/>
      <c r="BX1928" s="219"/>
      <c r="BY1928" s="220"/>
      <c r="BZ1928" s="220"/>
      <c r="CA1928" s="235"/>
      <c r="CB1928" s="238"/>
      <c r="CC1928" s="238"/>
      <c r="CD1928" s="238"/>
      <c r="CE1928" s="266"/>
      <c r="CF1928" s="49"/>
    </row>
    <row r="1929" spans="1:84" s="62" customFormat="1">
      <c r="A1929" s="49"/>
      <c r="B1929" s="2"/>
      <c r="C1929" s="2"/>
      <c r="D1929" s="49"/>
      <c r="E1929" s="49"/>
      <c r="F1929" s="93"/>
      <c r="G1929" s="85"/>
      <c r="H1929" s="49"/>
      <c r="I1929" s="49"/>
      <c r="J1929" s="2"/>
      <c r="K1929" s="49"/>
      <c r="L1929" s="2"/>
      <c r="M1929" s="72"/>
      <c r="N1929" s="72"/>
      <c r="O1929" s="241"/>
      <c r="P1929" s="54"/>
      <c r="Q1929" s="55"/>
      <c r="R1929" s="55"/>
      <c r="S1929" s="55"/>
      <c r="T1929" s="56"/>
      <c r="U1929" s="57"/>
      <c r="V1929" s="57"/>
      <c r="W1929" s="57"/>
      <c r="X1929" s="58"/>
      <c r="Y1929" s="59"/>
      <c r="Z1929" s="59"/>
      <c r="AA1929" s="59"/>
      <c r="AB1929" s="77"/>
      <c r="AC1929" s="60"/>
      <c r="AD1929" s="60"/>
      <c r="AE1929" s="60"/>
      <c r="AF1929" s="61"/>
      <c r="AG1929" s="61"/>
      <c r="AH1929" s="61"/>
      <c r="AI1929" s="61"/>
      <c r="AJ1929" s="200"/>
      <c r="AK1929" s="201"/>
      <c r="AL1929" s="201"/>
      <c r="AM1929" s="201"/>
      <c r="AO1929" s="63"/>
      <c r="AP1929" s="63"/>
      <c r="AQ1929" s="63"/>
      <c r="AR1929" s="77"/>
      <c r="AS1929" s="60"/>
      <c r="AT1929" s="60"/>
      <c r="AU1929" s="60"/>
      <c r="AV1929" s="78"/>
      <c r="AW1929" s="79"/>
      <c r="AX1929" s="79"/>
      <c r="AY1929" s="79"/>
      <c r="AZ1929" s="64"/>
      <c r="BA1929" s="65"/>
      <c r="BB1929" s="65"/>
      <c r="BC1929" s="65"/>
      <c r="BD1929" s="66"/>
      <c r="BE1929" s="67"/>
      <c r="BF1929" s="67"/>
      <c r="BG1929" s="67"/>
      <c r="BH1929" s="73"/>
      <c r="BI1929" s="74"/>
      <c r="BJ1929" s="74"/>
      <c r="BK1929" s="74"/>
      <c r="BL1929" s="68"/>
      <c r="BM1929" s="68"/>
      <c r="BN1929" s="68"/>
      <c r="BO1929" s="68"/>
      <c r="BP1929" s="69"/>
      <c r="BQ1929" s="69"/>
      <c r="BR1929" s="69"/>
      <c r="BS1929" s="69"/>
      <c r="BT1929" s="75"/>
      <c r="BU1929" s="75"/>
      <c r="BV1929" s="75"/>
      <c r="BW1929" s="75"/>
      <c r="BX1929" s="219"/>
      <c r="BY1929" s="220"/>
      <c r="BZ1929" s="220"/>
      <c r="CA1929" s="235"/>
      <c r="CB1929" s="238"/>
      <c r="CC1929" s="238"/>
      <c r="CD1929" s="238"/>
      <c r="CE1929" s="266"/>
      <c r="CF1929" s="49"/>
    </row>
    <row r="1930" spans="1:84" s="62" customFormat="1">
      <c r="A1930" s="49"/>
      <c r="B1930" s="2"/>
      <c r="C1930" s="2"/>
      <c r="D1930" s="49"/>
      <c r="E1930" s="49"/>
      <c r="F1930" s="93"/>
      <c r="G1930" s="85"/>
      <c r="H1930" s="49"/>
      <c r="I1930" s="49"/>
      <c r="J1930" s="2"/>
      <c r="K1930" s="49"/>
      <c r="L1930" s="2"/>
      <c r="M1930" s="72"/>
      <c r="N1930" s="72"/>
      <c r="O1930" s="241"/>
      <c r="P1930" s="54"/>
      <c r="Q1930" s="55"/>
      <c r="R1930" s="55"/>
      <c r="S1930" s="55"/>
      <c r="T1930" s="56"/>
      <c r="U1930" s="57"/>
      <c r="V1930" s="57"/>
      <c r="W1930" s="57"/>
      <c r="X1930" s="58"/>
      <c r="Y1930" s="59"/>
      <c r="Z1930" s="59"/>
      <c r="AA1930" s="59"/>
      <c r="AB1930" s="77"/>
      <c r="AC1930" s="60"/>
      <c r="AD1930" s="60"/>
      <c r="AE1930" s="60"/>
      <c r="AF1930" s="61"/>
      <c r="AG1930" s="61"/>
      <c r="AH1930" s="61"/>
      <c r="AI1930" s="61"/>
      <c r="AJ1930" s="200"/>
      <c r="AK1930" s="201"/>
      <c r="AL1930" s="201"/>
      <c r="AM1930" s="201"/>
      <c r="AO1930" s="63"/>
      <c r="AP1930" s="63"/>
      <c r="AQ1930" s="63"/>
      <c r="AR1930" s="77"/>
      <c r="AS1930" s="60"/>
      <c r="AT1930" s="60"/>
      <c r="AU1930" s="60"/>
      <c r="AV1930" s="78"/>
      <c r="AW1930" s="79"/>
      <c r="AX1930" s="79"/>
      <c r="AY1930" s="79"/>
      <c r="AZ1930" s="64"/>
      <c r="BA1930" s="65"/>
      <c r="BB1930" s="65"/>
      <c r="BC1930" s="65"/>
      <c r="BD1930" s="66"/>
      <c r="BE1930" s="67"/>
      <c r="BF1930" s="67"/>
      <c r="BG1930" s="67"/>
      <c r="BH1930" s="73"/>
      <c r="BI1930" s="74"/>
      <c r="BJ1930" s="74"/>
      <c r="BK1930" s="74"/>
      <c r="BL1930" s="68"/>
      <c r="BM1930" s="68"/>
      <c r="BN1930" s="68"/>
      <c r="BO1930" s="68"/>
      <c r="BP1930" s="69"/>
      <c r="BQ1930" s="69"/>
      <c r="BR1930" s="69"/>
      <c r="BS1930" s="69"/>
      <c r="BT1930" s="75"/>
      <c r="BU1930" s="75"/>
      <c r="BV1930" s="75"/>
      <c r="BW1930" s="75"/>
      <c r="BX1930" s="219"/>
      <c r="BY1930" s="220"/>
      <c r="BZ1930" s="220"/>
      <c r="CA1930" s="235"/>
      <c r="CB1930" s="238"/>
      <c r="CC1930" s="238"/>
      <c r="CD1930" s="238"/>
      <c r="CE1930" s="266"/>
      <c r="CF1930" s="49"/>
    </row>
    <row r="1931" spans="1:84" s="62" customFormat="1">
      <c r="A1931" s="49"/>
      <c r="B1931" s="2"/>
      <c r="C1931" s="2"/>
      <c r="D1931" s="49"/>
      <c r="E1931" s="49"/>
      <c r="F1931" s="93"/>
      <c r="G1931" s="85"/>
      <c r="H1931" s="49"/>
      <c r="I1931" s="49"/>
      <c r="J1931" s="2"/>
      <c r="K1931" s="49"/>
      <c r="L1931" s="2"/>
      <c r="M1931" s="72"/>
      <c r="N1931" s="72"/>
      <c r="O1931" s="241"/>
      <c r="P1931" s="54"/>
      <c r="Q1931" s="55"/>
      <c r="R1931" s="55"/>
      <c r="S1931" s="55"/>
      <c r="T1931" s="56"/>
      <c r="U1931" s="57"/>
      <c r="V1931" s="57"/>
      <c r="W1931" s="57"/>
      <c r="X1931" s="58"/>
      <c r="Y1931" s="59"/>
      <c r="Z1931" s="59"/>
      <c r="AA1931" s="59"/>
      <c r="AB1931" s="77"/>
      <c r="AC1931" s="60"/>
      <c r="AD1931" s="60"/>
      <c r="AE1931" s="60"/>
      <c r="AF1931" s="61"/>
      <c r="AG1931" s="61"/>
      <c r="AH1931" s="61"/>
      <c r="AI1931" s="61"/>
      <c r="AJ1931" s="200"/>
      <c r="AK1931" s="201"/>
      <c r="AL1931" s="201"/>
      <c r="AM1931" s="201"/>
      <c r="AO1931" s="63"/>
      <c r="AP1931" s="63"/>
      <c r="AQ1931" s="63"/>
      <c r="AR1931" s="77"/>
      <c r="AS1931" s="60"/>
      <c r="AT1931" s="60"/>
      <c r="AU1931" s="60"/>
      <c r="AV1931" s="78"/>
      <c r="AW1931" s="79"/>
      <c r="AX1931" s="79"/>
      <c r="AY1931" s="79"/>
      <c r="AZ1931" s="64"/>
      <c r="BA1931" s="65"/>
      <c r="BB1931" s="65"/>
      <c r="BC1931" s="65"/>
      <c r="BD1931" s="66"/>
      <c r="BE1931" s="67"/>
      <c r="BF1931" s="67"/>
      <c r="BG1931" s="67"/>
      <c r="BH1931" s="73"/>
      <c r="BI1931" s="74"/>
      <c r="BJ1931" s="74"/>
      <c r="BK1931" s="74"/>
      <c r="BL1931" s="68"/>
      <c r="BM1931" s="68"/>
      <c r="BN1931" s="68"/>
      <c r="BO1931" s="68"/>
      <c r="BP1931" s="69"/>
      <c r="BQ1931" s="69"/>
      <c r="BR1931" s="69"/>
      <c r="BS1931" s="69"/>
      <c r="BT1931" s="75"/>
      <c r="BU1931" s="75"/>
      <c r="BV1931" s="75"/>
      <c r="BW1931" s="75"/>
      <c r="BX1931" s="219"/>
      <c r="BY1931" s="220"/>
      <c r="BZ1931" s="220"/>
      <c r="CA1931" s="235"/>
      <c r="CB1931" s="238"/>
      <c r="CC1931" s="238"/>
      <c r="CD1931" s="238"/>
      <c r="CE1931" s="266"/>
      <c r="CF1931" s="49"/>
    </row>
    <row r="1932" spans="1:84" s="62" customFormat="1">
      <c r="A1932" s="49"/>
      <c r="B1932" s="2"/>
      <c r="C1932" s="2"/>
      <c r="D1932" s="49"/>
      <c r="E1932" s="49"/>
      <c r="F1932" s="93"/>
      <c r="G1932" s="85"/>
      <c r="H1932" s="49"/>
      <c r="I1932" s="49"/>
      <c r="J1932" s="2"/>
      <c r="K1932" s="49"/>
      <c r="L1932" s="2"/>
      <c r="M1932" s="72"/>
      <c r="N1932" s="72"/>
      <c r="O1932" s="241"/>
      <c r="P1932" s="54"/>
      <c r="Q1932" s="55"/>
      <c r="R1932" s="55"/>
      <c r="S1932" s="55"/>
      <c r="T1932" s="56"/>
      <c r="U1932" s="57"/>
      <c r="V1932" s="57"/>
      <c r="W1932" s="57"/>
      <c r="X1932" s="58"/>
      <c r="Y1932" s="59"/>
      <c r="Z1932" s="59"/>
      <c r="AA1932" s="59"/>
      <c r="AB1932" s="77"/>
      <c r="AC1932" s="60"/>
      <c r="AD1932" s="60"/>
      <c r="AE1932" s="60"/>
      <c r="AF1932" s="61"/>
      <c r="AG1932" s="61"/>
      <c r="AH1932" s="61"/>
      <c r="AI1932" s="61"/>
      <c r="AJ1932" s="200"/>
      <c r="AK1932" s="201"/>
      <c r="AL1932" s="201"/>
      <c r="AM1932" s="201"/>
      <c r="AO1932" s="63"/>
      <c r="AP1932" s="63"/>
      <c r="AQ1932" s="63"/>
      <c r="AR1932" s="77"/>
      <c r="AS1932" s="60"/>
      <c r="AT1932" s="60"/>
      <c r="AU1932" s="60"/>
      <c r="AV1932" s="78"/>
      <c r="AW1932" s="79"/>
      <c r="AX1932" s="79"/>
      <c r="AY1932" s="79"/>
      <c r="AZ1932" s="64"/>
      <c r="BA1932" s="65"/>
      <c r="BB1932" s="65"/>
      <c r="BC1932" s="65"/>
      <c r="BD1932" s="66"/>
      <c r="BE1932" s="67"/>
      <c r="BF1932" s="67"/>
      <c r="BG1932" s="67"/>
      <c r="BH1932" s="73"/>
      <c r="BI1932" s="74"/>
      <c r="BJ1932" s="74"/>
      <c r="BK1932" s="74"/>
      <c r="BL1932" s="68"/>
      <c r="BM1932" s="68"/>
      <c r="BN1932" s="68"/>
      <c r="BO1932" s="68"/>
      <c r="BP1932" s="69"/>
      <c r="BQ1932" s="69"/>
      <c r="BR1932" s="69"/>
      <c r="BS1932" s="69"/>
      <c r="BT1932" s="75"/>
      <c r="BU1932" s="75"/>
      <c r="BV1932" s="75"/>
      <c r="BW1932" s="75"/>
      <c r="BX1932" s="219"/>
      <c r="BY1932" s="220"/>
      <c r="BZ1932" s="220"/>
      <c r="CA1932" s="235"/>
      <c r="CB1932" s="238"/>
      <c r="CC1932" s="238"/>
      <c r="CD1932" s="238"/>
      <c r="CE1932" s="266"/>
      <c r="CF1932" s="49"/>
    </row>
    <row r="1933" spans="1:84" s="62" customFormat="1">
      <c r="A1933" s="49"/>
      <c r="B1933" s="2"/>
      <c r="C1933" s="2"/>
      <c r="D1933" s="49"/>
      <c r="E1933" s="49"/>
      <c r="F1933" s="93"/>
      <c r="G1933" s="85"/>
      <c r="H1933" s="49"/>
      <c r="I1933" s="49"/>
      <c r="J1933" s="2"/>
      <c r="K1933" s="49"/>
      <c r="L1933" s="2"/>
      <c r="M1933" s="72"/>
      <c r="N1933" s="72"/>
      <c r="O1933" s="241"/>
      <c r="P1933" s="54"/>
      <c r="Q1933" s="55"/>
      <c r="R1933" s="55"/>
      <c r="S1933" s="55"/>
      <c r="T1933" s="56"/>
      <c r="U1933" s="57"/>
      <c r="V1933" s="57"/>
      <c r="W1933" s="57"/>
      <c r="X1933" s="58"/>
      <c r="Y1933" s="59"/>
      <c r="Z1933" s="59"/>
      <c r="AA1933" s="59"/>
      <c r="AB1933" s="77"/>
      <c r="AC1933" s="60"/>
      <c r="AD1933" s="60"/>
      <c r="AE1933" s="60"/>
      <c r="AF1933" s="61"/>
      <c r="AG1933" s="61"/>
      <c r="AH1933" s="61"/>
      <c r="AI1933" s="61"/>
      <c r="AJ1933" s="200"/>
      <c r="AK1933" s="201"/>
      <c r="AL1933" s="201"/>
      <c r="AM1933" s="201"/>
      <c r="AO1933" s="63"/>
      <c r="AP1933" s="63"/>
      <c r="AQ1933" s="63"/>
      <c r="AR1933" s="77"/>
      <c r="AS1933" s="60"/>
      <c r="AT1933" s="60"/>
      <c r="AU1933" s="60"/>
      <c r="AV1933" s="78"/>
      <c r="AW1933" s="79"/>
      <c r="AX1933" s="79"/>
      <c r="AY1933" s="79"/>
      <c r="AZ1933" s="64"/>
      <c r="BA1933" s="65"/>
      <c r="BB1933" s="65"/>
      <c r="BC1933" s="65"/>
      <c r="BD1933" s="66"/>
      <c r="BE1933" s="67"/>
      <c r="BF1933" s="67"/>
      <c r="BG1933" s="67"/>
      <c r="BH1933" s="73"/>
      <c r="BI1933" s="74"/>
      <c r="BJ1933" s="74"/>
      <c r="BK1933" s="74"/>
      <c r="BL1933" s="68"/>
      <c r="BM1933" s="68"/>
      <c r="BN1933" s="68"/>
      <c r="BO1933" s="68"/>
      <c r="BP1933" s="69"/>
      <c r="BQ1933" s="69"/>
      <c r="BR1933" s="69"/>
      <c r="BS1933" s="69"/>
      <c r="BT1933" s="75"/>
      <c r="BU1933" s="75"/>
      <c r="BV1933" s="75"/>
      <c r="BW1933" s="75"/>
      <c r="BX1933" s="219"/>
      <c r="BY1933" s="220"/>
      <c r="BZ1933" s="220"/>
      <c r="CA1933" s="235"/>
      <c r="CB1933" s="238"/>
      <c r="CC1933" s="238"/>
      <c r="CD1933" s="238"/>
      <c r="CE1933" s="266"/>
      <c r="CF1933" s="49"/>
    </row>
    <row r="1934" spans="1:84" s="62" customFormat="1">
      <c r="A1934" s="49"/>
      <c r="B1934" s="2"/>
      <c r="C1934" s="2"/>
      <c r="D1934" s="49"/>
      <c r="E1934" s="49"/>
      <c r="F1934" s="93"/>
      <c r="G1934" s="85"/>
      <c r="H1934" s="49"/>
      <c r="I1934" s="49"/>
      <c r="J1934" s="2"/>
      <c r="K1934" s="49"/>
      <c r="L1934" s="2"/>
      <c r="M1934" s="72"/>
      <c r="N1934" s="72"/>
      <c r="O1934" s="241"/>
      <c r="P1934" s="54"/>
      <c r="Q1934" s="55"/>
      <c r="R1934" s="55"/>
      <c r="S1934" s="55"/>
      <c r="T1934" s="56"/>
      <c r="U1934" s="57"/>
      <c r="V1934" s="57"/>
      <c r="W1934" s="57"/>
      <c r="X1934" s="58"/>
      <c r="Y1934" s="59"/>
      <c r="Z1934" s="59"/>
      <c r="AA1934" s="59"/>
      <c r="AB1934" s="77"/>
      <c r="AC1934" s="60"/>
      <c r="AD1934" s="60"/>
      <c r="AE1934" s="60"/>
      <c r="AF1934" s="61"/>
      <c r="AG1934" s="61"/>
      <c r="AH1934" s="61"/>
      <c r="AI1934" s="61"/>
      <c r="AJ1934" s="200"/>
      <c r="AK1934" s="201"/>
      <c r="AL1934" s="201"/>
      <c r="AM1934" s="201"/>
      <c r="AO1934" s="63"/>
      <c r="AP1934" s="63"/>
      <c r="AQ1934" s="63"/>
      <c r="AR1934" s="77"/>
      <c r="AS1934" s="60"/>
      <c r="AT1934" s="60"/>
      <c r="AU1934" s="60"/>
      <c r="AV1934" s="78"/>
      <c r="AW1934" s="79"/>
      <c r="AX1934" s="79"/>
      <c r="AY1934" s="79"/>
      <c r="AZ1934" s="64"/>
      <c r="BA1934" s="65"/>
      <c r="BB1934" s="65"/>
      <c r="BC1934" s="65"/>
      <c r="BD1934" s="66"/>
      <c r="BE1934" s="67"/>
      <c r="BF1934" s="67"/>
      <c r="BG1934" s="67"/>
      <c r="BH1934" s="73"/>
      <c r="BI1934" s="74"/>
      <c r="BJ1934" s="74"/>
      <c r="BK1934" s="74"/>
      <c r="BL1934" s="68"/>
      <c r="BM1934" s="68"/>
      <c r="BN1934" s="68"/>
      <c r="BO1934" s="68"/>
      <c r="BP1934" s="69"/>
      <c r="BQ1934" s="69"/>
      <c r="BR1934" s="69"/>
      <c r="BS1934" s="69"/>
      <c r="BT1934" s="75"/>
      <c r="BU1934" s="75"/>
      <c r="BV1934" s="75"/>
      <c r="BW1934" s="75"/>
      <c r="BX1934" s="219"/>
      <c r="BY1934" s="220"/>
      <c r="BZ1934" s="220"/>
      <c r="CA1934" s="235"/>
      <c r="CB1934" s="238"/>
      <c r="CC1934" s="238"/>
      <c r="CD1934" s="238"/>
      <c r="CE1934" s="266"/>
      <c r="CF1934" s="49"/>
    </row>
    <row r="1935" spans="1:84" s="62" customFormat="1">
      <c r="A1935" s="49"/>
      <c r="B1935" s="2"/>
      <c r="C1935" s="2"/>
      <c r="D1935" s="49"/>
      <c r="E1935" s="49"/>
      <c r="F1935" s="93"/>
      <c r="G1935" s="85"/>
      <c r="H1935" s="49"/>
      <c r="I1935" s="49"/>
      <c r="J1935" s="2"/>
      <c r="K1935" s="49"/>
      <c r="L1935" s="2"/>
      <c r="M1935" s="72"/>
      <c r="N1935" s="72"/>
      <c r="O1935" s="241"/>
      <c r="P1935" s="54"/>
      <c r="Q1935" s="55"/>
      <c r="R1935" s="55"/>
      <c r="S1935" s="55"/>
      <c r="T1935" s="56"/>
      <c r="U1935" s="57"/>
      <c r="V1935" s="57"/>
      <c r="W1935" s="57"/>
      <c r="X1935" s="58"/>
      <c r="Y1935" s="59"/>
      <c r="Z1935" s="59"/>
      <c r="AA1935" s="59"/>
      <c r="AB1935" s="77"/>
      <c r="AC1935" s="60"/>
      <c r="AD1935" s="60"/>
      <c r="AE1935" s="60"/>
      <c r="AF1935" s="61"/>
      <c r="AG1935" s="61"/>
      <c r="AH1935" s="61"/>
      <c r="AI1935" s="61"/>
      <c r="AJ1935" s="200"/>
      <c r="AK1935" s="201"/>
      <c r="AL1935" s="201"/>
      <c r="AM1935" s="201"/>
      <c r="AO1935" s="63"/>
      <c r="AP1935" s="63"/>
      <c r="AQ1935" s="63"/>
      <c r="AR1935" s="77"/>
      <c r="AS1935" s="60"/>
      <c r="AT1935" s="60"/>
      <c r="AU1935" s="60"/>
      <c r="AV1935" s="78"/>
      <c r="AW1935" s="79"/>
      <c r="AX1935" s="79"/>
      <c r="AY1935" s="79"/>
      <c r="AZ1935" s="64"/>
      <c r="BA1935" s="65"/>
      <c r="BB1935" s="65"/>
      <c r="BC1935" s="65"/>
      <c r="BD1935" s="66"/>
      <c r="BE1935" s="67"/>
      <c r="BF1935" s="67"/>
      <c r="BG1935" s="67"/>
      <c r="BH1935" s="73"/>
      <c r="BI1935" s="74"/>
      <c r="BJ1935" s="74"/>
      <c r="BK1935" s="74"/>
      <c r="BL1935" s="68"/>
      <c r="BM1935" s="68"/>
      <c r="BN1935" s="68"/>
      <c r="BO1935" s="68"/>
      <c r="BP1935" s="69"/>
      <c r="BQ1935" s="69"/>
      <c r="BR1935" s="69"/>
      <c r="BS1935" s="69"/>
      <c r="BT1935" s="75"/>
      <c r="BU1935" s="75"/>
      <c r="BV1935" s="75"/>
      <c r="BW1935" s="75"/>
      <c r="BX1935" s="219"/>
      <c r="BY1935" s="220"/>
      <c r="BZ1935" s="220"/>
      <c r="CA1935" s="235"/>
      <c r="CB1935" s="238"/>
      <c r="CC1935" s="238"/>
      <c r="CD1935" s="238"/>
      <c r="CE1935" s="266"/>
      <c r="CF1935" s="49"/>
    </row>
    <row r="1936" spans="1:84" s="62" customFormat="1">
      <c r="A1936" s="49"/>
      <c r="B1936" s="2"/>
      <c r="C1936" s="2"/>
      <c r="D1936" s="49"/>
      <c r="E1936" s="49"/>
      <c r="F1936" s="93"/>
      <c r="G1936" s="85"/>
      <c r="H1936" s="49"/>
      <c r="I1936" s="49"/>
      <c r="J1936" s="2"/>
      <c r="K1936" s="49"/>
      <c r="L1936" s="2"/>
      <c r="M1936" s="72"/>
      <c r="N1936" s="72"/>
      <c r="O1936" s="241"/>
      <c r="P1936" s="54"/>
      <c r="Q1936" s="55"/>
      <c r="R1936" s="55"/>
      <c r="S1936" s="55"/>
      <c r="T1936" s="56"/>
      <c r="U1936" s="57"/>
      <c r="V1936" s="57"/>
      <c r="W1936" s="57"/>
      <c r="X1936" s="58"/>
      <c r="Y1936" s="59"/>
      <c r="Z1936" s="59"/>
      <c r="AA1936" s="59"/>
      <c r="AB1936" s="77"/>
      <c r="AC1936" s="60"/>
      <c r="AD1936" s="60"/>
      <c r="AE1936" s="60"/>
      <c r="AF1936" s="61"/>
      <c r="AG1936" s="61"/>
      <c r="AH1936" s="61"/>
      <c r="AI1936" s="61"/>
      <c r="AJ1936" s="200"/>
      <c r="AK1936" s="201"/>
      <c r="AL1936" s="201"/>
      <c r="AM1936" s="201"/>
      <c r="AO1936" s="63"/>
      <c r="AP1936" s="63"/>
      <c r="AQ1936" s="63"/>
      <c r="AR1936" s="77"/>
      <c r="AS1936" s="60"/>
      <c r="AT1936" s="60"/>
      <c r="AU1936" s="60"/>
      <c r="AV1936" s="78"/>
      <c r="AW1936" s="79"/>
      <c r="AX1936" s="79"/>
      <c r="AY1936" s="79"/>
      <c r="AZ1936" s="64"/>
      <c r="BA1936" s="65"/>
      <c r="BB1936" s="65"/>
      <c r="BC1936" s="65"/>
      <c r="BD1936" s="66"/>
      <c r="BE1936" s="67"/>
      <c r="BF1936" s="67"/>
      <c r="BG1936" s="67"/>
      <c r="BH1936" s="73"/>
      <c r="BI1936" s="74"/>
      <c r="BJ1936" s="74"/>
      <c r="BK1936" s="74"/>
      <c r="BL1936" s="68"/>
      <c r="BM1936" s="68"/>
      <c r="BN1936" s="68"/>
      <c r="BO1936" s="68"/>
      <c r="BP1936" s="69"/>
      <c r="BQ1936" s="69"/>
      <c r="BR1936" s="69"/>
      <c r="BS1936" s="69"/>
      <c r="BT1936" s="75"/>
      <c r="BU1936" s="75"/>
      <c r="BV1936" s="75"/>
      <c r="BW1936" s="75"/>
      <c r="BX1936" s="219"/>
      <c r="BY1936" s="220"/>
      <c r="BZ1936" s="220"/>
      <c r="CA1936" s="235"/>
      <c r="CB1936" s="238"/>
      <c r="CC1936" s="238"/>
      <c r="CD1936" s="238"/>
      <c r="CE1936" s="266"/>
      <c r="CF1936" s="49"/>
    </row>
    <row r="1937" spans="1:84" s="62" customFormat="1">
      <c r="A1937" s="49"/>
      <c r="B1937" s="2"/>
      <c r="C1937" s="2"/>
      <c r="D1937" s="49"/>
      <c r="E1937" s="49"/>
      <c r="F1937" s="93"/>
      <c r="G1937" s="85"/>
      <c r="H1937" s="49"/>
      <c r="I1937" s="49"/>
      <c r="J1937" s="2"/>
      <c r="K1937" s="49"/>
      <c r="L1937" s="2"/>
      <c r="M1937" s="72"/>
      <c r="N1937" s="72"/>
      <c r="O1937" s="241"/>
      <c r="P1937" s="54"/>
      <c r="Q1937" s="55"/>
      <c r="R1937" s="55"/>
      <c r="S1937" s="55"/>
      <c r="T1937" s="56"/>
      <c r="U1937" s="57"/>
      <c r="V1937" s="57"/>
      <c r="W1937" s="57"/>
      <c r="X1937" s="58"/>
      <c r="Y1937" s="59"/>
      <c r="Z1937" s="59"/>
      <c r="AA1937" s="59"/>
      <c r="AB1937" s="77"/>
      <c r="AC1937" s="60"/>
      <c r="AD1937" s="60"/>
      <c r="AE1937" s="60"/>
      <c r="AF1937" s="61"/>
      <c r="AG1937" s="61"/>
      <c r="AH1937" s="61"/>
      <c r="AI1937" s="61"/>
      <c r="AJ1937" s="200"/>
      <c r="AK1937" s="201"/>
      <c r="AL1937" s="201"/>
      <c r="AM1937" s="201"/>
      <c r="AO1937" s="63"/>
      <c r="AP1937" s="63"/>
      <c r="AQ1937" s="63"/>
      <c r="AR1937" s="77"/>
      <c r="AS1937" s="60"/>
      <c r="AT1937" s="60"/>
      <c r="AU1937" s="60"/>
      <c r="AV1937" s="78"/>
      <c r="AW1937" s="79"/>
      <c r="AX1937" s="79"/>
      <c r="AY1937" s="79"/>
      <c r="AZ1937" s="64"/>
      <c r="BA1937" s="65"/>
      <c r="BB1937" s="65"/>
      <c r="BC1937" s="65"/>
      <c r="BD1937" s="66"/>
      <c r="BE1937" s="67"/>
      <c r="BF1937" s="67"/>
      <c r="BG1937" s="67"/>
      <c r="BH1937" s="73"/>
      <c r="BI1937" s="74"/>
      <c r="BJ1937" s="74"/>
      <c r="BK1937" s="74"/>
      <c r="BL1937" s="68"/>
      <c r="BM1937" s="68"/>
      <c r="BN1937" s="68"/>
      <c r="BO1937" s="68"/>
      <c r="BP1937" s="69"/>
      <c r="BQ1937" s="69"/>
      <c r="BR1937" s="69"/>
      <c r="BS1937" s="69"/>
      <c r="BT1937" s="75"/>
      <c r="BU1937" s="75"/>
      <c r="BV1937" s="75"/>
      <c r="BW1937" s="75"/>
      <c r="BX1937" s="219"/>
      <c r="BY1937" s="220"/>
      <c r="BZ1937" s="220"/>
      <c r="CA1937" s="235"/>
      <c r="CB1937" s="238"/>
      <c r="CC1937" s="238"/>
      <c r="CD1937" s="238"/>
      <c r="CE1937" s="266"/>
      <c r="CF1937" s="49"/>
    </row>
    <row r="1938" spans="1:84" s="62" customFormat="1">
      <c r="A1938" s="49"/>
      <c r="B1938" s="2"/>
      <c r="C1938" s="2"/>
      <c r="D1938" s="49"/>
      <c r="E1938" s="49"/>
      <c r="F1938" s="93"/>
      <c r="G1938" s="85"/>
      <c r="H1938" s="49"/>
      <c r="I1938" s="49"/>
      <c r="J1938" s="2"/>
      <c r="K1938" s="49"/>
      <c r="L1938" s="2"/>
      <c r="M1938" s="72"/>
      <c r="N1938" s="72"/>
      <c r="O1938" s="241"/>
      <c r="P1938" s="54"/>
      <c r="Q1938" s="55"/>
      <c r="R1938" s="55"/>
      <c r="S1938" s="55"/>
      <c r="T1938" s="56"/>
      <c r="U1938" s="57"/>
      <c r="V1938" s="57"/>
      <c r="W1938" s="57"/>
      <c r="X1938" s="58"/>
      <c r="Y1938" s="59"/>
      <c r="Z1938" s="59"/>
      <c r="AA1938" s="59"/>
      <c r="AB1938" s="77"/>
      <c r="AC1938" s="60"/>
      <c r="AD1938" s="60"/>
      <c r="AE1938" s="60"/>
      <c r="AF1938" s="61"/>
      <c r="AG1938" s="61"/>
      <c r="AH1938" s="61"/>
      <c r="AI1938" s="61"/>
      <c r="AJ1938" s="200"/>
      <c r="AK1938" s="201"/>
      <c r="AL1938" s="201"/>
      <c r="AM1938" s="201"/>
      <c r="AO1938" s="63"/>
      <c r="AP1938" s="63"/>
      <c r="AQ1938" s="63"/>
      <c r="AR1938" s="77"/>
      <c r="AS1938" s="60"/>
      <c r="AT1938" s="60"/>
      <c r="AU1938" s="60"/>
      <c r="AV1938" s="78"/>
      <c r="AW1938" s="79"/>
      <c r="AX1938" s="79"/>
      <c r="AY1938" s="79"/>
      <c r="AZ1938" s="64"/>
      <c r="BA1938" s="65"/>
      <c r="BB1938" s="65"/>
      <c r="BC1938" s="65"/>
      <c r="BD1938" s="66"/>
      <c r="BE1938" s="67"/>
      <c r="BF1938" s="67"/>
      <c r="BG1938" s="67"/>
      <c r="BH1938" s="73"/>
      <c r="BI1938" s="74"/>
      <c r="BJ1938" s="74"/>
      <c r="BK1938" s="74"/>
      <c r="BL1938" s="68"/>
      <c r="BM1938" s="68"/>
      <c r="BN1938" s="68"/>
      <c r="BO1938" s="68"/>
      <c r="BP1938" s="69"/>
      <c r="BQ1938" s="69"/>
      <c r="BR1938" s="69"/>
      <c r="BS1938" s="69"/>
      <c r="BT1938" s="75"/>
      <c r="BU1938" s="75"/>
      <c r="BV1938" s="75"/>
      <c r="BW1938" s="75"/>
      <c r="BX1938" s="219"/>
      <c r="BY1938" s="220"/>
      <c r="BZ1938" s="220"/>
      <c r="CA1938" s="235"/>
      <c r="CB1938" s="238"/>
      <c r="CC1938" s="238"/>
      <c r="CD1938" s="238"/>
      <c r="CE1938" s="266"/>
      <c r="CF1938" s="49"/>
    </row>
    <row r="1939" spans="1:84" s="62" customFormat="1">
      <c r="A1939" s="49"/>
      <c r="B1939" s="2"/>
      <c r="C1939" s="2"/>
      <c r="D1939" s="49"/>
      <c r="E1939" s="49"/>
      <c r="F1939" s="93"/>
      <c r="G1939" s="85"/>
      <c r="H1939" s="49"/>
      <c r="I1939" s="49"/>
      <c r="J1939" s="2"/>
      <c r="K1939" s="49"/>
      <c r="L1939" s="2"/>
      <c r="M1939" s="72"/>
      <c r="N1939" s="72"/>
      <c r="O1939" s="241"/>
      <c r="P1939" s="54"/>
      <c r="Q1939" s="55"/>
      <c r="R1939" s="55"/>
      <c r="S1939" s="55"/>
      <c r="T1939" s="56"/>
      <c r="U1939" s="57"/>
      <c r="V1939" s="57"/>
      <c r="W1939" s="57"/>
      <c r="X1939" s="58"/>
      <c r="Y1939" s="59"/>
      <c r="Z1939" s="59"/>
      <c r="AA1939" s="59"/>
      <c r="AB1939" s="77"/>
      <c r="AC1939" s="60"/>
      <c r="AD1939" s="60"/>
      <c r="AE1939" s="60"/>
      <c r="AF1939" s="61"/>
      <c r="AG1939" s="61"/>
      <c r="AH1939" s="61"/>
      <c r="AI1939" s="61"/>
      <c r="AJ1939" s="200"/>
      <c r="AK1939" s="201"/>
      <c r="AL1939" s="201"/>
      <c r="AM1939" s="201"/>
      <c r="AO1939" s="63"/>
      <c r="AP1939" s="63"/>
      <c r="AQ1939" s="63"/>
      <c r="AR1939" s="77"/>
      <c r="AS1939" s="60"/>
      <c r="AT1939" s="60"/>
      <c r="AU1939" s="60"/>
      <c r="AV1939" s="78"/>
      <c r="AW1939" s="79"/>
      <c r="AX1939" s="79"/>
      <c r="AY1939" s="79"/>
      <c r="AZ1939" s="64"/>
      <c r="BA1939" s="65"/>
      <c r="BB1939" s="65"/>
      <c r="BC1939" s="65"/>
      <c r="BD1939" s="66"/>
      <c r="BE1939" s="67"/>
      <c r="BF1939" s="67"/>
      <c r="BG1939" s="67"/>
      <c r="BH1939" s="73"/>
      <c r="BI1939" s="74"/>
      <c r="BJ1939" s="74"/>
      <c r="BK1939" s="74"/>
      <c r="BL1939" s="68"/>
      <c r="BM1939" s="68"/>
      <c r="BN1939" s="68"/>
      <c r="BO1939" s="68"/>
      <c r="BP1939" s="69"/>
      <c r="BQ1939" s="69"/>
      <c r="BR1939" s="69"/>
      <c r="BS1939" s="69"/>
      <c r="BT1939" s="75"/>
      <c r="BU1939" s="75"/>
      <c r="BV1939" s="75"/>
      <c r="BW1939" s="75"/>
      <c r="BX1939" s="219"/>
      <c r="BY1939" s="220"/>
      <c r="BZ1939" s="220"/>
      <c r="CA1939" s="235"/>
      <c r="CB1939" s="238"/>
      <c r="CC1939" s="238"/>
      <c r="CD1939" s="238"/>
      <c r="CE1939" s="266"/>
      <c r="CF1939" s="49"/>
    </row>
    <row r="1940" spans="1:84" s="62" customFormat="1">
      <c r="A1940" s="49"/>
      <c r="B1940" s="2"/>
      <c r="C1940" s="2"/>
      <c r="D1940" s="49"/>
      <c r="E1940" s="49"/>
      <c r="F1940" s="93"/>
      <c r="G1940" s="85"/>
      <c r="H1940" s="49"/>
      <c r="I1940" s="49"/>
      <c r="J1940" s="2"/>
      <c r="K1940" s="49"/>
      <c r="L1940" s="2"/>
      <c r="M1940" s="72"/>
      <c r="N1940" s="72"/>
      <c r="O1940" s="241"/>
      <c r="P1940" s="54"/>
      <c r="Q1940" s="55"/>
      <c r="R1940" s="55"/>
      <c r="S1940" s="55"/>
      <c r="T1940" s="56"/>
      <c r="U1940" s="57"/>
      <c r="V1940" s="57"/>
      <c r="W1940" s="57"/>
      <c r="X1940" s="58"/>
      <c r="Y1940" s="59"/>
      <c r="Z1940" s="59"/>
      <c r="AA1940" s="59"/>
      <c r="AB1940" s="77"/>
      <c r="AC1940" s="60"/>
      <c r="AD1940" s="60"/>
      <c r="AE1940" s="60"/>
      <c r="AF1940" s="61"/>
      <c r="AG1940" s="61"/>
      <c r="AH1940" s="61"/>
      <c r="AI1940" s="61"/>
      <c r="AJ1940" s="200"/>
      <c r="AK1940" s="201"/>
      <c r="AL1940" s="201"/>
      <c r="AM1940" s="201"/>
      <c r="AO1940" s="63"/>
      <c r="AP1940" s="63"/>
      <c r="AQ1940" s="63"/>
      <c r="AR1940" s="77"/>
      <c r="AS1940" s="60"/>
      <c r="AT1940" s="60"/>
      <c r="AU1940" s="60"/>
      <c r="AV1940" s="78"/>
      <c r="AW1940" s="79"/>
      <c r="AX1940" s="79"/>
      <c r="AY1940" s="79"/>
      <c r="AZ1940" s="64"/>
      <c r="BA1940" s="65"/>
      <c r="BB1940" s="65"/>
      <c r="BC1940" s="65"/>
      <c r="BD1940" s="66"/>
      <c r="BE1940" s="67"/>
      <c r="BF1940" s="67"/>
      <c r="BG1940" s="67"/>
      <c r="BH1940" s="73"/>
      <c r="BI1940" s="74"/>
      <c r="BJ1940" s="74"/>
      <c r="BK1940" s="74"/>
      <c r="BL1940" s="68"/>
      <c r="BM1940" s="68"/>
      <c r="BN1940" s="68"/>
      <c r="BO1940" s="68"/>
      <c r="BP1940" s="69"/>
      <c r="BQ1940" s="69"/>
      <c r="BR1940" s="69"/>
      <c r="BS1940" s="69"/>
      <c r="BT1940" s="75"/>
      <c r="BU1940" s="75"/>
      <c r="BV1940" s="75"/>
      <c r="BW1940" s="75"/>
      <c r="BX1940" s="219"/>
      <c r="BY1940" s="220"/>
      <c r="BZ1940" s="220"/>
      <c r="CA1940" s="235"/>
      <c r="CB1940" s="238"/>
      <c r="CC1940" s="238"/>
      <c r="CD1940" s="238"/>
      <c r="CE1940" s="266"/>
      <c r="CF1940" s="49"/>
    </row>
    <row r="1941" spans="1:84" s="62" customFormat="1">
      <c r="A1941" s="49"/>
      <c r="B1941" s="2"/>
      <c r="C1941" s="2"/>
      <c r="D1941" s="49"/>
      <c r="E1941" s="49"/>
      <c r="F1941" s="93"/>
      <c r="G1941" s="85"/>
      <c r="H1941" s="49"/>
      <c r="I1941" s="49"/>
      <c r="J1941" s="2"/>
      <c r="K1941" s="49"/>
      <c r="L1941" s="2"/>
      <c r="M1941" s="72"/>
      <c r="N1941" s="72"/>
      <c r="O1941" s="241"/>
      <c r="P1941" s="54"/>
      <c r="Q1941" s="55"/>
      <c r="R1941" s="55"/>
      <c r="S1941" s="55"/>
      <c r="T1941" s="56"/>
      <c r="U1941" s="57"/>
      <c r="V1941" s="57"/>
      <c r="W1941" s="57"/>
      <c r="X1941" s="58"/>
      <c r="Y1941" s="59"/>
      <c r="Z1941" s="59"/>
      <c r="AA1941" s="59"/>
      <c r="AB1941" s="77"/>
      <c r="AC1941" s="60"/>
      <c r="AD1941" s="60"/>
      <c r="AE1941" s="60"/>
      <c r="AF1941" s="61"/>
      <c r="AG1941" s="61"/>
      <c r="AH1941" s="61"/>
      <c r="AI1941" s="61"/>
      <c r="AJ1941" s="200"/>
      <c r="AK1941" s="201"/>
      <c r="AL1941" s="201"/>
      <c r="AM1941" s="201"/>
      <c r="AO1941" s="63"/>
      <c r="AP1941" s="63"/>
      <c r="AQ1941" s="63"/>
      <c r="AR1941" s="77"/>
      <c r="AS1941" s="60"/>
      <c r="AT1941" s="60"/>
      <c r="AU1941" s="60"/>
      <c r="AV1941" s="78"/>
      <c r="AW1941" s="79"/>
      <c r="AX1941" s="79"/>
      <c r="AY1941" s="79"/>
      <c r="AZ1941" s="64"/>
      <c r="BA1941" s="65"/>
      <c r="BB1941" s="65"/>
      <c r="BC1941" s="65"/>
      <c r="BD1941" s="66"/>
      <c r="BE1941" s="67"/>
      <c r="BF1941" s="67"/>
      <c r="BG1941" s="67"/>
      <c r="BH1941" s="73"/>
      <c r="BI1941" s="74"/>
      <c r="BJ1941" s="74"/>
      <c r="BK1941" s="74"/>
      <c r="BL1941" s="68"/>
      <c r="BM1941" s="68"/>
      <c r="BN1941" s="68"/>
      <c r="BO1941" s="68"/>
      <c r="BP1941" s="69"/>
      <c r="BQ1941" s="69"/>
      <c r="BR1941" s="69"/>
      <c r="BS1941" s="69"/>
      <c r="BT1941" s="75"/>
      <c r="BU1941" s="75"/>
      <c r="BV1941" s="75"/>
      <c r="BW1941" s="75"/>
      <c r="BX1941" s="219"/>
      <c r="BY1941" s="220"/>
      <c r="BZ1941" s="220"/>
      <c r="CA1941" s="235"/>
      <c r="CB1941" s="238"/>
      <c r="CC1941" s="238"/>
      <c r="CD1941" s="238"/>
      <c r="CE1941" s="266"/>
      <c r="CF1941" s="49"/>
    </row>
    <row r="1942" spans="1:84" s="62" customFormat="1">
      <c r="A1942" s="49"/>
      <c r="B1942" s="2"/>
      <c r="C1942" s="2"/>
      <c r="D1942" s="49"/>
      <c r="E1942" s="49"/>
      <c r="F1942" s="93"/>
      <c r="G1942" s="85"/>
      <c r="H1942" s="49"/>
      <c r="I1942" s="49"/>
      <c r="J1942" s="2"/>
      <c r="K1942" s="49"/>
      <c r="L1942" s="2"/>
      <c r="M1942" s="72"/>
      <c r="N1942" s="72"/>
      <c r="O1942" s="241"/>
      <c r="P1942" s="54"/>
      <c r="Q1942" s="55"/>
      <c r="R1942" s="55"/>
      <c r="S1942" s="55"/>
      <c r="T1942" s="56"/>
      <c r="U1942" s="57"/>
      <c r="V1942" s="57"/>
      <c r="W1942" s="57"/>
      <c r="X1942" s="58"/>
      <c r="Y1942" s="59"/>
      <c r="Z1942" s="59"/>
      <c r="AA1942" s="59"/>
      <c r="AB1942" s="77"/>
      <c r="AC1942" s="60"/>
      <c r="AD1942" s="60"/>
      <c r="AE1942" s="60"/>
      <c r="AF1942" s="61"/>
      <c r="AG1942" s="61"/>
      <c r="AH1942" s="61"/>
      <c r="AI1942" s="61"/>
      <c r="AJ1942" s="200"/>
      <c r="AK1942" s="201"/>
      <c r="AL1942" s="201"/>
      <c r="AM1942" s="201"/>
      <c r="AO1942" s="63"/>
      <c r="AP1942" s="63"/>
      <c r="AQ1942" s="63"/>
      <c r="AR1942" s="77"/>
      <c r="AS1942" s="60"/>
      <c r="AT1942" s="60"/>
      <c r="AU1942" s="60"/>
      <c r="AV1942" s="78"/>
      <c r="AW1942" s="79"/>
      <c r="AX1942" s="79"/>
      <c r="AY1942" s="79"/>
      <c r="AZ1942" s="64"/>
      <c r="BA1942" s="65"/>
      <c r="BB1942" s="65"/>
      <c r="BC1942" s="65"/>
      <c r="BD1942" s="66"/>
      <c r="BE1942" s="67"/>
      <c r="BF1942" s="67"/>
      <c r="BG1942" s="67"/>
      <c r="BH1942" s="73"/>
      <c r="BI1942" s="74"/>
      <c r="BJ1942" s="74"/>
      <c r="BK1942" s="74"/>
      <c r="BL1942" s="68"/>
      <c r="BM1942" s="68"/>
      <c r="BN1942" s="68"/>
      <c r="BO1942" s="68"/>
      <c r="BP1942" s="69"/>
      <c r="BQ1942" s="69"/>
      <c r="BR1942" s="69"/>
      <c r="BS1942" s="69"/>
      <c r="BT1942" s="75"/>
      <c r="BU1942" s="75"/>
      <c r="BV1942" s="75"/>
      <c r="BW1942" s="75"/>
      <c r="BX1942" s="219"/>
      <c r="BY1942" s="220"/>
      <c r="BZ1942" s="220"/>
      <c r="CA1942" s="235"/>
      <c r="CB1942" s="238"/>
      <c r="CC1942" s="238"/>
      <c r="CD1942" s="238"/>
      <c r="CE1942" s="266"/>
      <c r="CF1942" s="49"/>
    </row>
    <row r="1943" spans="1:84" s="62" customFormat="1">
      <c r="A1943" s="49"/>
      <c r="B1943" s="2"/>
      <c r="C1943" s="2"/>
      <c r="D1943" s="49"/>
      <c r="E1943" s="49"/>
      <c r="F1943" s="93"/>
      <c r="G1943" s="85"/>
      <c r="H1943" s="49"/>
      <c r="I1943" s="49"/>
      <c r="J1943" s="2"/>
      <c r="K1943" s="49"/>
      <c r="L1943" s="2"/>
      <c r="M1943" s="72"/>
      <c r="N1943" s="72"/>
      <c r="O1943" s="241"/>
      <c r="P1943" s="54"/>
      <c r="Q1943" s="55"/>
      <c r="R1943" s="55"/>
      <c r="S1943" s="55"/>
      <c r="T1943" s="56"/>
      <c r="U1943" s="57"/>
      <c r="V1943" s="57"/>
      <c r="W1943" s="57"/>
      <c r="X1943" s="58"/>
      <c r="Y1943" s="59"/>
      <c r="Z1943" s="59"/>
      <c r="AA1943" s="59"/>
      <c r="AB1943" s="77"/>
      <c r="AC1943" s="60"/>
      <c r="AD1943" s="60"/>
      <c r="AE1943" s="60"/>
      <c r="AF1943" s="61"/>
      <c r="AG1943" s="61"/>
      <c r="AH1943" s="61"/>
      <c r="AI1943" s="61"/>
      <c r="AJ1943" s="200"/>
      <c r="AK1943" s="201"/>
      <c r="AL1943" s="201"/>
      <c r="AM1943" s="201"/>
      <c r="AO1943" s="63"/>
      <c r="AP1943" s="63"/>
      <c r="AQ1943" s="63"/>
      <c r="AR1943" s="77"/>
      <c r="AS1943" s="60"/>
      <c r="AT1943" s="60"/>
      <c r="AU1943" s="60"/>
      <c r="AV1943" s="78"/>
      <c r="AW1943" s="79"/>
      <c r="AX1943" s="79"/>
      <c r="AY1943" s="79"/>
      <c r="AZ1943" s="64"/>
      <c r="BA1943" s="65"/>
      <c r="BB1943" s="65"/>
      <c r="BC1943" s="65"/>
      <c r="BD1943" s="66"/>
      <c r="BE1943" s="67"/>
      <c r="BF1943" s="67"/>
      <c r="BG1943" s="67"/>
      <c r="BH1943" s="73"/>
      <c r="BI1943" s="74"/>
      <c r="BJ1943" s="74"/>
      <c r="BK1943" s="74"/>
      <c r="BL1943" s="68"/>
      <c r="BM1943" s="68"/>
      <c r="BN1943" s="68"/>
      <c r="BO1943" s="68"/>
      <c r="BP1943" s="69"/>
      <c r="BQ1943" s="69"/>
      <c r="BR1943" s="69"/>
      <c r="BS1943" s="69"/>
      <c r="BT1943" s="75"/>
      <c r="BU1943" s="75"/>
      <c r="BV1943" s="75"/>
      <c r="BW1943" s="75"/>
      <c r="BX1943" s="219"/>
      <c r="BY1943" s="220"/>
      <c r="BZ1943" s="220"/>
      <c r="CA1943" s="235"/>
      <c r="CB1943" s="238"/>
      <c r="CC1943" s="238"/>
      <c r="CD1943" s="238"/>
      <c r="CE1943" s="266"/>
      <c r="CF1943" s="49"/>
    </row>
    <row r="1944" spans="1:84" s="62" customFormat="1">
      <c r="A1944" s="49"/>
      <c r="B1944" s="2"/>
      <c r="C1944" s="2"/>
      <c r="D1944" s="49"/>
      <c r="E1944" s="49"/>
      <c r="F1944" s="93"/>
      <c r="G1944" s="85"/>
      <c r="H1944" s="49"/>
      <c r="I1944" s="49"/>
      <c r="J1944" s="2"/>
      <c r="K1944" s="49"/>
      <c r="L1944" s="2"/>
      <c r="M1944" s="72"/>
      <c r="N1944" s="72"/>
      <c r="O1944" s="241"/>
      <c r="P1944" s="54"/>
      <c r="Q1944" s="55"/>
      <c r="R1944" s="55"/>
      <c r="S1944" s="55"/>
      <c r="T1944" s="56"/>
      <c r="U1944" s="57"/>
      <c r="V1944" s="57"/>
      <c r="W1944" s="57"/>
      <c r="X1944" s="58"/>
      <c r="Y1944" s="59"/>
      <c r="Z1944" s="59"/>
      <c r="AA1944" s="59"/>
      <c r="AB1944" s="77"/>
      <c r="AC1944" s="60"/>
      <c r="AD1944" s="60"/>
      <c r="AE1944" s="60"/>
      <c r="AF1944" s="61"/>
      <c r="AG1944" s="61"/>
      <c r="AH1944" s="61"/>
      <c r="AI1944" s="61"/>
      <c r="AJ1944" s="200"/>
      <c r="AK1944" s="201"/>
      <c r="AL1944" s="201"/>
      <c r="AM1944" s="201"/>
      <c r="AO1944" s="63"/>
      <c r="AP1944" s="63"/>
      <c r="AQ1944" s="63"/>
      <c r="AR1944" s="77"/>
      <c r="AS1944" s="60"/>
      <c r="AT1944" s="60"/>
      <c r="AU1944" s="60"/>
      <c r="AV1944" s="78"/>
      <c r="AW1944" s="79"/>
      <c r="AX1944" s="79"/>
      <c r="AY1944" s="79"/>
      <c r="AZ1944" s="64"/>
      <c r="BA1944" s="65"/>
      <c r="BB1944" s="65"/>
      <c r="BC1944" s="65"/>
      <c r="BD1944" s="66"/>
      <c r="BE1944" s="67"/>
      <c r="BF1944" s="67"/>
      <c r="BG1944" s="67"/>
      <c r="BH1944" s="73"/>
      <c r="BI1944" s="74"/>
      <c r="BJ1944" s="74"/>
      <c r="BK1944" s="74"/>
      <c r="BL1944" s="68"/>
      <c r="BM1944" s="68"/>
      <c r="BN1944" s="68"/>
      <c r="BO1944" s="68"/>
      <c r="BP1944" s="69"/>
      <c r="BQ1944" s="69"/>
      <c r="BR1944" s="69"/>
      <c r="BS1944" s="69"/>
      <c r="BT1944" s="75"/>
      <c r="BU1944" s="75"/>
      <c r="BV1944" s="75"/>
      <c r="BW1944" s="75"/>
      <c r="BX1944" s="219"/>
      <c r="BY1944" s="220"/>
      <c r="BZ1944" s="220"/>
      <c r="CA1944" s="235"/>
      <c r="CB1944" s="238"/>
      <c r="CC1944" s="238"/>
      <c r="CD1944" s="238"/>
      <c r="CE1944" s="266"/>
      <c r="CF1944" s="49"/>
    </row>
    <row r="1945" spans="1:84" s="62" customFormat="1">
      <c r="A1945" s="49"/>
      <c r="B1945" s="2"/>
      <c r="C1945" s="2"/>
      <c r="D1945" s="49"/>
      <c r="E1945" s="49"/>
      <c r="F1945" s="93"/>
      <c r="G1945" s="85"/>
      <c r="H1945" s="49"/>
      <c r="I1945" s="49"/>
      <c r="J1945" s="2"/>
      <c r="K1945" s="49"/>
      <c r="L1945" s="2"/>
      <c r="M1945" s="72"/>
      <c r="N1945" s="72"/>
      <c r="O1945" s="241"/>
      <c r="P1945" s="54"/>
      <c r="Q1945" s="55"/>
      <c r="R1945" s="55"/>
      <c r="S1945" s="55"/>
      <c r="T1945" s="56"/>
      <c r="U1945" s="57"/>
      <c r="V1945" s="57"/>
      <c r="W1945" s="57"/>
      <c r="X1945" s="58"/>
      <c r="Y1945" s="59"/>
      <c r="Z1945" s="59"/>
      <c r="AA1945" s="59"/>
      <c r="AB1945" s="77"/>
      <c r="AC1945" s="60"/>
      <c r="AD1945" s="60"/>
      <c r="AE1945" s="60"/>
      <c r="AF1945" s="61"/>
      <c r="AG1945" s="61"/>
      <c r="AH1945" s="61"/>
      <c r="AI1945" s="61"/>
      <c r="AJ1945" s="200"/>
      <c r="AK1945" s="201"/>
      <c r="AL1945" s="201"/>
      <c r="AM1945" s="201"/>
      <c r="AO1945" s="63"/>
      <c r="AP1945" s="63"/>
      <c r="AQ1945" s="63"/>
      <c r="AR1945" s="77"/>
      <c r="AS1945" s="60"/>
      <c r="AT1945" s="60"/>
      <c r="AU1945" s="60"/>
      <c r="AV1945" s="78"/>
      <c r="AW1945" s="79"/>
      <c r="AX1945" s="79"/>
      <c r="AY1945" s="79"/>
      <c r="AZ1945" s="64"/>
      <c r="BA1945" s="65"/>
      <c r="BB1945" s="65"/>
      <c r="BC1945" s="65"/>
      <c r="BD1945" s="66"/>
      <c r="BE1945" s="67"/>
      <c r="BF1945" s="67"/>
      <c r="BG1945" s="67"/>
      <c r="BH1945" s="73"/>
      <c r="BI1945" s="74"/>
      <c r="BJ1945" s="74"/>
      <c r="BK1945" s="74"/>
      <c r="BL1945" s="68"/>
      <c r="BM1945" s="68"/>
      <c r="BN1945" s="68"/>
      <c r="BO1945" s="68"/>
      <c r="BP1945" s="69"/>
      <c r="BQ1945" s="69"/>
      <c r="BR1945" s="69"/>
      <c r="BS1945" s="69"/>
      <c r="BT1945" s="75"/>
      <c r="BU1945" s="75"/>
      <c r="BV1945" s="75"/>
      <c r="BW1945" s="75"/>
      <c r="BX1945" s="219"/>
      <c r="BY1945" s="220"/>
      <c r="BZ1945" s="220"/>
      <c r="CA1945" s="235"/>
      <c r="CB1945" s="238"/>
      <c r="CC1945" s="238"/>
      <c r="CD1945" s="238"/>
      <c r="CE1945" s="266"/>
      <c r="CF1945" s="49"/>
    </row>
    <row r="1946" spans="1:84" s="62" customFormat="1">
      <c r="A1946" s="49"/>
      <c r="B1946" s="2"/>
      <c r="C1946" s="2"/>
      <c r="D1946" s="49"/>
      <c r="E1946" s="49"/>
      <c r="F1946" s="93"/>
      <c r="G1946" s="85"/>
      <c r="H1946" s="49"/>
      <c r="I1946" s="49"/>
      <c r="J1946" s="2"/>
      <c r="K1946" s="49"/>
      <c r="L1946" s="2"/>
      <c r="M1946" s="72"/>
      <c r="N1946" s="72"/>
      <c r="O1946" s="241"/>
      <c r="P1946" s="54"/>
      <c r="Q1946" s="55"/>
      <c r="R1946" s="55"/>
      <c r="S1946" s="55"/>
      <c r="T1946" s="56"/>
      <c r="U1946" s="57"/>
      <c r="V1946" s="57"/>
      <c r="W1946" s="57"/>
      <c r="X1946" s="58"/>
      <c r="Y1946" s="59"/>
      <c r="Z1946" s="59"/>
      <c r="AA1946" s="59"/>
      <c r="AB1946" s="77"/>
      <c r="AC1946" s="60"/>
      <c r="AD1946" s="60"/>
      <c r="AE1946" s="60"/>
      <c r="AF1946" s="61"/>
      <c r="AG1946" s="61"/>
      <c r="AH1946" s="61"/>
      <c r="AI1946" s="61"/>
      <c r="AJ1946" s="200"/>
      <c r="AK1946" s="201"/>
      <c r="AL1946" s="201"/>
      <c r="AM1946" s="201"/>
      <c r="AO1946" s="63"/>
      <c r="AP1946" s="63"/>
      <c r="AQ1946" s="63"/>
      <c r="AR1946" s="77"/>
      <c r="AS1946" s="60"/>
      <c r="AT1946" s="60"/>
      <c r="AU1946" s="60"/>
      <c r="AV1946" s="78"/>
      <c r="AW1946" s="79"/>
      <c r="AX1946" s="79"/>
      <c r="AY1946" s="79"/>
      <c r="AZ1946" s="64"/>
      <c r="BA1946" s="65"/>
      <c r="BB1946" s="65"/>
      <c r="BC1946" s="65"/>
      <c r="BD1946" s="66"/>
      <c r="BE1946" s="67"/>
      <c r="BF1946" s="67"/>
      <c r="BG1946" s="67"/>
      <c r="BH1946" s="73"/>
      <c r="BI1946" s="74"/>
      <c r="BJ1946" s="74"/>
      <c r="BK1946" s="74"/>
      <c r="BL1946" s="68"/>
      <c r="BM1946" s="68"/>
      <c r="BN1946" s="68"/>
      <c r="BO1946" s="68"/>
      <c r="BP1946" s="69"/>
      <c r="BQ1946" s="69"/>
      <c r="BR1946" s="69"/>
      <c r="BS1946" s="69"/>
      <c r="BT1946" s="75"/>
      <c r="BU1946" s="75"/>
      <c r="BV1946" s="75"/>
      <c r="BW1946" s="75"/>
      <c r="BX1946" s="219"/>
      <c r="BY1946" s="220"/>
      <c r="BZ1946" s="220"/>
      <c r="CA1946" s="235"/>
      <c r="CB1946" s="238"/>
      <c r="CC1946" s="238"/>
      <c r="CD1946" s="238"/>
      <c r="CE1946" s="266"/>
      <c r="CF1946" s="49"/>
    </row>
    <row r="1947" spans="1:84" s="62" customFormat="1">
      <c r="A1947" s="49"/>
      <c r="B1947" s="2"/>
      <c r="C1947" s="2"/>
      <c r="D1947" s="49"/>
      <c r="E1947" s="49"/>
      <c r="F1947" s="93"/>
      <c r="G1947" s="85"/>
      <c r="H1947" s="49"/>
      <c r="I1947" s="49"/>
      <c r="J1947" s="2"/>
      <c r="K1947" s="49"/>
      <c r="L1947" s="2"/>
      <c r="M1947" s="72"/>
      <c r="N1947" s="72"/>
      <c r="O1947" s="241"/>
      <c r="P1947" s="54"/>
      <c r="Q1947" s="55"/>
      <c r="R1947" s="55"/>
      <c r="S1947" s="55"/>
      <c r="T1947" s="56"/>
      <c r="U1947" s="57"/>
      <c r="V1947" s="57"/>
      <c r="W1947" s="57"/>
      <c r="X1947" s="58"/>
      <c r="Y1947" s="59"/>
      <c r="Z1947" s="59"/>
      <c r="AA1947" s="59"/>
      <c r="AB1947" s="77"/>
      <c r="AC1947" s="60"/>
      <c r="AD1947" s="60"/>
      <c r="AE1947" s="60"/>
      <c r="AF1947" s="61"/>
      <c r="AG1947" s="61"/>
      <c r="AH1947" s="61"/>
      <c r="AI1947" s="61"/>
      <c r="AJ1947" s="200"/>
      <c r="AK1947" s="201"/>
      <c r="AL1947" s="201"/>
      <c r="AM1947" s="201"/>
      <c r="AO1947" s="63"/>
      <c r="AP1947" s="63"/>
      <c r="AQ1947" s="63"/>
      <c r="AR1947" s="77"/>
      <c r="AS1947" s="60"/>
      <c r="AT1947" s="60"/>
      <c r="AU1947" s="60"/>
      <c r="AV1947" s="78"/>
      <c r="AW1947" s="79"/>
      <c r="AX1947" s="79"/>
      <c r="AY1947" s="79"/>
      <c r="AZ1947" s="64"/>
      <c r="BA1947" s="65"/>
      <c r="BB1947" s="65"/>
      <c r="BC1947" s="65"/>
      <c r="BD1947" s="66"/>
      <c r="BE1947" s="67"/>
      <c r="BF1947" s="67"/>
      <c r="BG1947" s="67"/>
      <c r="BH1947" s="73"/>
      <c r="BI1947" s="74"/>
      <c r="BJ1947" s="74"/>
      <c r="BK1947" s="74"/>
      <c r="BL1947" s="68"/>
      <c r="BM1947" s="68"/>
      <c r="BN1947" s="68"/>
      <c r="BO1947" s="68"/>
      <c r="BP1947" s="69"/>
      <c r="BQ1947" s="69"/>
      <c r="BR1947" s="69"/>
      <c r="BS1947" s="69"/>
      <c r="BT1947" s="75"/>
      <c r="BU1947" s="75"/>
      <c r="BV1947" s="75"/>
      <c r="BW1947" s="75"/>
      <c r="BX1947" s="219"/>
      <c r="BY1947" s="220"/>
      <c r="BZ1947" s="220"/>
      <c r="CA1947" s="235"/>
      <c r="CB1947" s="238"/>
      <c r="CC1947" s="238"/>
      <c r="CD1947" s="238"/>
      <c r="CE1947" s="266"/>
      <c r="CF1947" s="49"/>
    </row>
    <row r="1948" spans="1:84" s="62" customFormat="1">
      <c r="A1948" s="49"/>
      <c r="B1948" s="2"/>
      <c r="C1948" s="2"/>
      <c r="D1948" s="49"/>
      <c r="E1948" s="49"/>
      <c r="F1948" s="93"/>
      <c r="G1948" s="85"/>
      <c r="H1948" s="49"/>
      <c r="I1948" s="49"/>
      <c r="J1948" s="2"/>
      <c r="K1948" s="49"/>
      <c r="L1948" s="2"/>
      <c r="M1948" s="72"/>
      <c r="N1948" s="72"/>
      <c r="O1948" s="241"/>
      <c r="P1948" s="54"/>
      <c r="Q1948" s="55"/>
      <c r="R1948" s="55"/>
      <c r="S1948" s="55"/>
      <c r="T1948" s="56"/>
      <c r="U1948" s="57"/>
      <c r="V1948" s="57"/>
      <c r="W1948" s="57"/>
      <c r="X1948" s="58"/>
      <c r="Y1948" s="59"/>
      <c r="Z1948" s="59"/>
      <c r="AA1948" s="59"/>
      <c r="AB1948" s="77"/>
      <c r="AC1948" s="60"/>
      <c r="AD1948" s="60"/>
      <c r="AE1948" s="60"/>
      <c r="AF1948" s="61"/>
      <c r="AG1948" s="61"/>
      <c r="AH1948" s="61"/>
      <c r="AI1948" s="61"/>
      <c r="AJ1948" s="200"/>
      <c r="AK1948" s="201"/>
      <c r="AL1948" s="201"/>
      <c r="AM1948" s="201"/>
      <c r="AO1948" s="63"/>
      <c r="AP1948" s="63"/>
      <c r="AQ1948" s="63"/>
      <c r="AR1948" s="77"/>
      <c r="AS1948" s="60"/>
      <c r="AT1948" s="60"/>
      <c r="AU1948" s="60"/>
      <c r="AV1948" s="78"/>
      <c r="AW1948" s="79"/>
      <c r="AX1948" s="79"/>
      <c r="AY1948" s="79"/>
      <c r="AZ1948" s="64"/>
      <c r="BA1948" s="65"/>
      <c r="BB1948" s="65"/>
      <c r="BC1948" s="65"/>
      <c r="BD1948" s="66"/>
      <c r="BE1948" s="67"/>
      <c r="BF1948" s="67"/>
      <c r="BG1948" s="67"/>
      <c r="BH1948" s="73"/>
      <c r="BI1948" s="74"/>
      <c r="BJ1948" s="74"/>
      <c r="BK1948" s="74"/>
      <c r="BL1948" s="68"/>
      <c r="BM1948" s="68"/>
      <c r="BN1948" s="68"/>
      <c r="BO1948" s="68"/>
      <c r="BP1948" s="69"/>
      <c r="BQ1948" s="69"/>
      <c r="BR1948" s="69"/>
      <c r="BS1948" s="69"/>
      <c r="BT1948" s="75"/>
      <c r="BU1948" s="75"/>
      <c r="BV1948" s="75"/>
      <c r="BW1948" s="75"/>
      <c r="BX1948" s="219"/>
      <c r="BY1948" s="220"/>
      <c r="BZ1948" s="220"/>
      <c r="CA1948" s="235"/>
      <c r="CB1948" s="238"/>
      <c r="CC1948" s="238"/>
      <c r="CD1948" s="238"/>
      <c r="CE1948" s="266"/>
      <c r="CF1948" s="49"/>
    </row>
    <row r="1949" spans="1:84" s="62" customFormat="1">
      <c r="A1949" s="49"/>
      <c r="B1949" s="2"/>
      <c r="C1949" s="2"/>
      <c r="D1949" s="49"/>
      <c r="E1949" s="49"/>
      <c r="F1949" s="93"/>
      <c r="G1949" s="85"/>
      <c r="H1949" s="49"/>
      <c r="I1949" s="49"/>
      <c r="J1949" s="2"/>
      <c r="K1949" s="49"/>
      <c r="L1949" s="2"/>
      <c r="M1949" s="72"/>
      <c r="N1949" s="72"/>
      <c r="O1949" s="241"/>
      <c r="P1949" s="54"/>
      <c r="Q1949" s="55"/>
      <c r="R1949" s="55"/>
      <c r="S1949" s="55"/>
      <c r="T1949" s="56"/>
      <c r="U1949" s="57"/>
      <c r="V1949" s="57"/>
      <c r="W1949" s="57"/>
      <c r="X1949" s="58"/>
      <c r="Y1949" s="59"/>
      <c r="Z1949" s="59"/>
      <c r="AA1949" s="59"/>
      <c r="AB1949" s="77"/>
      <c r="AC1949" s="60"/>
      <c r="AD1949" s="60"/>
      <c r="AE1949" s="60"/>
      <c r="AF1949" s="61"/>
      <c r="AG1949" s="61"/>
      <c r="AH1949" s="61"/>
      <c r="AI1949" s="61"/>
      <c r="AJ1949" s="200"/>
      <c r="AK1949" s="201"/>
      <c r="AL1949" s="201"/>
      <c r="AM1949" s="201"/>
      <c r="AO1949" s="63"/>
      <c r="AP1949" s="63"/>
      <c r="AQ1949" s="63"/>
      <c r="AR1949" s="77"/>
      <c r="AS1949" s="60"/>
      <c r="AT1949" s="60"/>
      <c r="AU1949" s="60"/>
      <c r="AV1949" s="78"/>
      <c r="AW1949" s="79"/>
      <c r="AX1949" s="79"/>
      <c r="AY1949" s="79"/>
      <c r="AZ1949" s="64"/>
      <c r="BA1949" s="65"/>
      <c r="BB1949" s="65"/>
      <c r="BC1949" s="65"/>
      <c r="BD1949" s="66"/>
      <c r="BE1949" s="67"/>
      <c r="BF1949" s="67"/>
      <c r="BG1949" s="67"/>
      <c r="BH1949" s="73"/>
      <c r="BI1949" s="74"/>
      <c r="BJ1949" s="74"/>
      <c r="BK1949" s="74"/>
      <c r="BL1949" s="68"/>
      <c r="BM1949" s="68"/>
      <c r="BN1949" s="68"/>
      <c r="BO1949" s="68"/>
      <c r="BP1949" s="69"/>
      <c r="BQ1949" s="69"/>
      <c r="BR1949" s="69"/>
      <c r="BS1949" s="69"/>
      <c r="BT1949" s="75"/>
      <c r="BU1949" s="75"/>
      <c r="BV1949" s="75"/>
      <c r="BW1949" s="75"/>
      <c r="BX1949" s="219"/>
      <c r="BY1949" s="220"/>
      <c r="BZ1949" s="220"/>
      <c r="CA1949" s="235"/>
      <c r="CB1949" s="238"/>
      <c r="CC1949" s="238"/>
      <c r="CD1949" s="238"/>
      <c r="CE1949" s="266"/>
      <c r="CF1949" s="49"/>
    </row>
    <row r="1950" spans="1:84" s="62" customFormat="1">
      <c r="A1950" s="49"/>
      <c r="B1950" s="2"/>
      <c r="C1950" s="2"/>
      <c r="D1950" s="49"/>
      <c r="E1950" s="49"/>
      <c r="F1950" s="93"/>
      <c r="G1950" s="85"/>
      <c r="H1950" s="49"/>
      <c r="I1950" s="49"/>
      <c r="J1950" s="2"/>
      <c r="K1950" s="49"/>
      <c r="L1950" s="2"/>
      <c r="M1950" s="72"/>
      <c r="N1950" s="72"/>
      <c r="O1950" s="241"/>
      <c r="P1950" s="54"/>
      <c r="Q1950" s="55"/>
      <c r="R1950" s="55"/>
      <c r="S1950" s="55"/>
      <c r="T1950" s="56"/>
      <c r="U1950" s="57"/>
      <c r="V1950" s="57"/>
      <c r="W1950" s="57"/>
      <c r="X1950" s="58"/>
      <c r="Y1950" s="59"/>
      <c r="Z1950" s="59"/>
      <c r="AA1950" s="59"/>
      <c r="AB1950" s="77"/>
      <c r="AC1950" s="60"/>
      <c r="AD1950" s="60"/>
      <c r="AE1950" s="60"/>
      <c r="AF1950" s="61"/>
      <c r="AG1950" s="61"/>
      <c r="AH1950" s="61"/>
      <c r="AI1950" s="61"/>
      <c r="AJ1950" s="200"/>
      <c r="AK1950" s="201"/>
      <c r="AL1950" s="201"/>
      <c r="AM1950" s="201"/>
      <c r="AO1950" s="63"/>
      <c r="AP1950" s="63"/>
      <c r="AQ1950" s="63"/>
      <c r="AR1950" s="77"/>
      <c r="AS1950" s="60"/>
      <c r="AT1950" s="60"/>
      <c r="AU1950" s="60"/>
      <c r="AV1950" s="78"/>
      <c r="AW1950" s="79"/>
      <c r="AX1950" s="79"/>
      <c r="AY1950" s="79"/>
      <c r="AZ1950" s="64"/>
      <c r="BA1950" s="65"/>
      <c r="BB1950" s="65"/>
      <c r="BC1950" s="65"/>
      <c r="BD1950" s="66"/>
      <c r="BE1950" s="67"/>
      <c r="BF1950" s="67"/>
      <c r="BG1950" s="67"/>
      <c r="BH1950" s="73"/>
      <c r="BI1950" s="74"/>
      <c r="BJ1950" s="74"/>
      <c r="BK1950" s="74"/>
      <c r="BL1950" s="68"/>
      <c r="BM1950" s="68"/>
      <c r="BN1950" s="68"/>
      <c r="BO1950" s="68"/>
      <c r="BP1950" s="69"/>
      <c r="BQ1950" s="69"/>
      <c r="BR1950" s="69"/>
      <c r="BS1950" s="69"/>
      <c r="BT1950" s="75"/>
      <c r="BU1950" s="75"/>
      <c r="BV1950" s="75"/>
      <c r="BW1950" s="75"/>
      <c r="BX1950" s="219"/>
      <c r="BY1950" s="220"/>
      <c r="BZ1950" s="220"/>
      <c r="CA1950" s="235"/>
      <c r="CB1950" s="238"/>
      <c r="CC1950" s="238"/>
      <c r="CD1950" s="238"/>
      <c r="CE1950" s="266"/>
      <c r="CF1950" s="49"/>
    </row>
    <row r="1951" spans="1:84" s="62" customFormat="1">
      <c r="A1951" s="49"/>
      <c r="B1951" s="2"/>
      <c r="C1951" s="2"/>
      <c r="D1951" s="49"/>
      <c r="E1951" s="49"/>
      <c r="F1951" s="93"/>
      <c r="G1951" s="85"/>
      <c r="H1951" s="49"/>
      <c r="I1951" s="49"/>
      <c r="J1951" s="2"/>
      <c r="K1951" s="49"/>
      <c r="L1951" s="2"/>
      <c r="M1951" s="72"/>
      <c r="N1951" s="72"/>
      <c r="O1951" s="241"/>
      <c r="P1951" s="54"/>
      <c r="Q1951" s="55"/>
      <c r="R1951" s="55"/>
      <c r="S1951" s="55"/>
      <c r="T1951" s="56"/>
      <c r="U1951" s="57"/>
      <c r="V1951" s="57"/>
      <c r="W1951" s="57"/>
      <c r="X1951" s="58"/>
      <c r="Y1951" s="59"/>
      <c r="Z1951" s="59"/>
      <c r="AA1951" s="59"/>
      <c r="AB1951" s="77"/>
      <c r="AC1951" s="60"/>
      <c r="AD1951" s="60"/>
      <c r="AE1951" s="60"/>
      <c r="AF1951" s="61"/>
      <c r="AG1951" s="61"/>
      <c r="AH1951" s="61"/>
      <c r="AI1951" s="61"/>
      <c r="AJ1951" s="200"/>
      <c r="AK1951" s="201"/>
      <c r="AL1951" s="201"/>
      <c r="AM1951" s="201"/>
      <c r="AO1951" s="63"/>
      <c r="AP1951" s="63"/>
      <c r="AQ1951" s="63"/>
      <c r="AR1951" s="77"/>
      <c r="AS1951" s="60"/>
      <c r="AT1951" s="60"/>
      <c r="AU1951" s="60"/>
      <c r="AV1951" s="78"/>
      <c r="AW1951" s="79"/>
      <c r="AX1951" s="79"/>
      <c r="AY1951" s="79"/>
      <c r="AZ1951" s="64"/>
      <c r="BA1951" s="65"/>
      <c r="BB1951" s="65"/>
      <c r="BC1951" s="65"/>
      <c r="BD1951" s="66"/>
      <c r="BE1951" s="67"/>
      <c r="BF1951" s="67"/>
      <c r="BG1951" s="67"/>
      <c r="BH1951" s="73"/>
      <c r="BI1951" s="74"/>
      <c r="BJ1951" s="74"/>
      <c r="BK1951" s="74"/>
      <c r="BL1951" s="68"/>
      <c r="BM1951" s="68"/>
      <c r="BN1951" s="68"/>
      <c r="BO1951" s="68"/>
      <c r="BP1951" s="69"/>
      <c r="BQ1951" s="69"/>
      <c r="BR1951" s="69"/>
      <c r="BS1951" s="69"/>
      <c r="BT1951" s="75"/>
      <c r="BU1951" s="75"/>
      <c r="BV1951" s="75"/>
      <c r="BW1951" s="75"/>
      <c r="BX1951" s="219"/>
      <c r="BY1951" s="220"/>
      <c r="BZ1951" s="220"/>
      <c r="CA1951" s="235"/>
      <c r="CB1951" s="238"/>
      <c r="CC1951" s="238"/>
      <c r="CD1951" s="238"/>
      <c r="CE1951" s="266"/>
      <c r="CF1951" s="49"/>
    </row>
    <row r="1952" spans="1:84" s="62" customFormat="1">
      <c r="A1952" s="49"/>
      <c r="B1952" s="2"/>
      <c r="C1952" s="2"/>
      <c r="D1952" s="49"/>
      <c r="E1952" s="49"/>
      <c r="F1952" s="93"/>
      <c r="G1952" s="85"/>
      <c r="H1952" s="49"/>
      <c r="I1952" s="49"/>
      <c r="J1952" s="2"/>
      <c r="K1952" s="49"/>
      <c r="L1952" s="2"/>
      <c r="M1952" s="72"/>
      <c r="N1952" s="72"/>
      <c r="O1952" s="241"/>
      <c r="P1952" s="54"/>
      <c r="Q1952" s="55"/>
      <c r="R1952" s="55"/>
      <c r="S1952" s="55"/>
      <c r="T1952" s="56"/>
      <c r="U1952" s="57"/>
      <c r="V1952" s="57"/>
      <c r="W1952" s="57"/>
      <c r="X1952" s="58"/>
      <c r="Y1952" s="59"/>
      <c r="Z1952" s="59"/>
      <c r="AA1952" s="59"/>
      <c r="AB1952" s="77"/>
      <c r="AC1952" s="60"/>
      <c r="AD1952" s="60"/>
      <c r="AE1952" s="60"/>
      <c r="AF1952" s="61"/>
      <c r="AG1952" s="61"/>
      <c r="AH1952" s="61"/>
      <c r="AI1952" s="61"/>
      <c r="AJ1952" s="200"/>
      <c r="AK1952" s="201"/>
      <c r="AL1952" s="201"/>
      <c r="AM1952" s="201"/>
      <c r="AO1952" s="63"/>
      <c r="AP1952" s="63"/>
      <c r="AQ1952" s="63"/>
      <c r="AR1952" s="77"/>
      <c r="AS1952" s="60"/>
      <c r="AT1952" s="60"/>
      <c r="AU1952" s="60"/>
      <c r="AV1952" s="78"/>
      <c r="AW1952" s="79"/>
      <c r="AX1952" s="79"/>
      <c r="AY1952" s="79"/>
      <c r="AZ1952" s="64"/>
      <c r="BA1952" s="65"/>
      <c r="BB1952" s="65"/>
      <c r="BC1952" s="65"/>
      <c r="BD1952" s="66"/>
      <c r="BE1952" s="67"/>
      <c r="BF1952" s="67"/>
      <c r="BG1952" s="67"/>
      <c r="BH1952" s="73"/>
      <c r="BI1952" s="74"/>
      <c r="BJ1952" s="74"/>
      <c r="BK1952" s="74"/>
      <c r="BL1952" s="68"/>
      <c r="BM1952" s="68"/>
      <c r="BN1952" s="68"/>
      <c r="BO1952" s="68"/>
      <c r="BP1952" s="69"/>
      <c r="BQ1952" s="69"/>
      <c r="BR1952" s="69"/>
      <c r="BS1952" s="69"/>
      <c r="BT1952" s="75"/>
      <c r="BU1952" s="75"/>
      <c r="BV1952" s="75"/>
      <c r="BW1952" s="75"/>
      <c r="BX1952" s="219"/>
      <c r="BY1952" s="220"/>
      <c r="BZ1952" s="220"/>
      <c r="CA1952" s="235"/>
      <c r="CB1952" s="238"/>
      <c r="CC1952" s="238"/>
      <c r="CD1952" s="238"/>
      <c r="CE1952" s="266"/>
      <c r="CF1952" s="49"/>
    </row>
    <row r="1953" spans="1:84" s="62" customFormat="1">
      <c r="A1953" s="49"/>
      <c r="B1953" s="2"/>
      <c r="C1953" s="2"/>
      <c r="D1953" s="49"/>
      <c r="E1953" s="49"/>
      <c r="F1953" s="93"/>
      <c r="G1953" s="85"/>
      <c r="H1953" s="49"/>
      <c r="I1953" s="49"/>
      <c r="J1953" s="2"/>
      <c r="K1953" s="49"/>
      <c r="L1953" s="2"/>
      <c r="M1953" s="72"/>
      <c r="N1953" s="72"/>
      <c r="O1953" s="241"/>
      <c r="P1953" s="54"/>
      <c r="Q1953" s="55"/>
      <c r="R1953" s="55"/>
      <c r="S1953" s="55"/>
      <c r="T1953" s="56"/>
      <c r="U1953" s="57"/>
      <c r="V1953" s="57"/>
      <c r="W1953" s="57"/>
      <c r="X1953" s="58"/>
      <c r="Y1953" s="59"/>
      <c r="Z1953" s="59"/>
      <c r="AA1953" s="59"/>
      <c r="AB1953" s="77"/>
      <c r="AC1953" s="60"/>
      <c r="AD1953" s="60"/>
      <c r="AE1953" s="60"/>
      <c r="AF1953" s="61"/>
      <c r="AG1953" s="61"/>
      <c r="AH1953" s="61"/>
      <c r="AI1953" s="61"/>
      <c r="AJ1953" s="200"/>
      <c r="AK1953" s="201"/>
      <c r="AL1953" s="201"/>
      <c r="AM1953" s="201"/>
      <c r="AO1953" s="63"/>
      <c r="AP1953" s="63"/>
      <c r="AQ1953" s="63"/>
      <c r="AR1953" s="77"/>
      <c r="AS1953" s="60"/>
      <c r="AT1953" s="60"/>
      <c r="AU1953" s="60"/>
      <c r="AV1953" s="78"/>
      <c r="AW1953" s="79"/>
      <c r="AX1953" s="79"/>
      <c r="AY1953" s="79"/>
      <c r="AZ1953" s="64"/>
      <c r="BA1953" s="65"/>
      <c r="BB1953" s="65"/>
      <c r="BC1953" s="65"/>
      <c r="BD1953" s="66"/>
      <c r="BE1953" s="67"/>
      <c r="BF1953" s="67"/>
      <c r="BG1953" s="67"/>
      <c r="BH1953" s="73"/>
      <c r="BI1953" s="74"/>
      <c r="BJ1953" s="74"/>
      <c r="BK1953" s="74"/>
      <c r="BL1953" s="68"/>
      <c r="BM1953" s="68"/>
      <c r="BN1953" s="68"/>
      <c r="BO1953" s="68"/>
      <c r="BP1953" s="69"/>
      <c r="BQ1953" s="69"/>
      <c r="BR1953" s="69"/>
      <c r="BS1953" s="69"/>
      <c r="BT1953" s="75"/>
      <c r="BU1953" s="75"/>
      <c r="BV1953" s="75"/>
      <c r="BW1953" s="75"/>
      <c r="BX1953" s="219"/>
      <c r="BY1953" s="220"/>
      <c r="BZ1953" s="220"/>
      <c r="CA1953" s="235"/>
      <c r="CB1953" s="238"/>
      <c r="CC1953" s="238"/>
      <c r="CD1953" s="238"/>
      <c r="CE1953" s="266"/>
      <c r="CF1953" s="49"/>
    </row>
    <row r="1954" spans="1:84" s="62" customFormat="1">
      <c r="A1954" s="49"/>
      <c r="B1954" s="2"/>
      <c r="C1954" s="2"/>
      <c r="D1954" s="49"/>
      <c r="E1954" s="49"/>
      <c r="F1954" s="93"/>
      <c r="G1954" s="85"/>
      <c r="H1954" s="49"/>
      <c r="I1954" s="49"/>
      <c r="J1954" s="2"/>
      <c r="K1954" s="49"/>
      <c r="L1954" s="2"/>
      <c r="M1954" s="72"/>
      <c r="N1954" s="72"/>
      <c r="O1954" s="241"/>
      <c r="P1954" s="54"/>
      <c r="Q1954" s="55"/>
      <c r="R1954" s="55"/>
      <c r="S1954" s="55"/>
      <c r="T1954" s="56"/>
      <c r="U1954" s="57"/>
      <c r="V1954" s="57"/>
      <c r="W1954" s="57"/>
      <c r="X1954" s="58"/>
      <c r="Y1954" s="59"/>
      <c r="Z1954" s="59"/>
      <c r="AA1954" s="59"/>
      <c r="AB1954" s="77"/>
      <c r="AC1954" s="60"/>
      <c r="AD1954" s="60"/>
      <c r="AE1954" s="60"/>
      <c r="AF1954" s="61"/>
      <c r="AG1954" s="61"/>
      <c r="AH1954" s="61"/>
      <c r="AI1954" s="61"/>
      <c r="AJ1954" s="200"/>
      <c r="AK1954" s="201"/>
      <c r="AL1954" s="201"/>
      <c r="AM1954" s="201"/>
      <c r="AO1954" s="63"/>
      <c r="AP1954" s="63"/>
      <c r="AQ1954" s="63"/>
      <c r="AR1954" s="77"/>
      <c r="AS1954" s="60"/>
      <c r="AT1954" s="60"/>
      <c r="AU1954" s="60"/>
      <c r="AV1954" s="78"/>
      <c r="AW1954" s="79"/>
      <c r="AX1954" s="79"/>
      <c r="AY1954" s="79"/>
      <c r="AZ1954" s="64"/>
      <c r="BA1954" s="65"/>
      <c r="BB1954" s="65"/>
      <c r="BC1954" s="65"/>
      <c r="BD1954" s="66"/>
      <c r="BE1954" s="67"/>
      <c r="BF1954" s="67"/>
      <c r="BG1954" s="67"/>
      <c r="BH1954" s="73"/>
      <c r="BI1954" s="74"/>
      <c r="BJ1954" s="74"/>
      <c r="BK1954" s="74"/>
      <c r="BL1954" s="68"/>
      <c r="BM1954" s="68"/>
      <c r="BN1954" s="68"/>
      <c r="BO1954" s="68"/>
      <c r="BP1954" s="69"/>
      <c r="BQ1954" s="69"/>
      <c r="BR1954" s="69"/>
      <c r="BS1954" s="69"/>
      <c r="BT1954" s="75"/>
      <c r="BU1954" s="75"/>
      <c r="BV1954" s="75"/>
      <c r="BW1954" s="75"/>
      <c r="BX1954" s="219"/>
      <c r="BY1954" s="220"/>
      <c r="BZ1954" s="220"/>
      <c r="CA1954" s="235"/>
      <c r="CB1954" s="238"/>
      <c r="CC1954" s="238"/>
      <c r="CD1954" s="238"/>
      <c r="CE1954" s="266"/>
      <c r="CF1954" s="49"/>
    </row>
    <row r="1955" spans="1:84" s="62" customFormat="1">
      <c r="A1955" s="49"/>
      <c r="B1955" s="2"/>
      <c r="C1955" s="2"/>
      <c r="D1955" s="49"/>
      <c r="E1955" s="49"/>
      <c r="F1955" s="93"/>
      <c r="G1955" s="85"/>
      <c r="H1955" s="49"/>
      <c r="I1955" s="49"/>
      <c r="J1955" s="2"/>
      <c r="K1955" s="49"/>
      <c r="L1955" s="2"/>
      <c r="M1955" s="72"/>
      <c r="N1955" s="72"/>
      <c r="O1955" s="241"/>
      <c r="P1955" s="54"/>
      <c r="Q1955" s="55"/>
      <c r="R1955" s="55"/>
      <c r="S1955" s="55"/>
      <c r="T1955" s="56"/>
      <c r="U1955" s="57"/>
      <c r="V1955" s="57"/>
      <c r="W1955" s="57"/>
      <c r="X1955" s="58"/>
      <c r="Y1955" s="59"/>
      <c r="Z1955" s="59"/>
      <c r="AA1955" s="59"/>
      <c r="AB1955" s="77"/>
      <c r="AC1955" s="60"/>
      <c r="AD1955" s="60"/>
      <c r="AE1955" s="60"/>
      <c r="AF1955" s="61"/>
      <c r="AG1955" s="61"/>
      <c r="AH1955" s="61"/>
      <c r="AI1955" s="61"/>
      <c r="AJ1955" s="200"/>
      <c r="AK1955" s="201"/>
      <c r="AL1955" s="201"/>
      <c r="AM1955" s="201"/>
      <c r="AO1955" s="63"/>
      <c r="AP1955" s="63"/>
      <c r="AQ1955" s="63"/>
      <c r="AR1955" s="77"/>
      <c r="AS1955" s="60"/>
      <c r="AT1955" s="60"/>
      <c r="AU1955" s="60"/>
      <c r="AV1955" s="78"/>
      <c r="AW1955" s="79"/>
      <c r="AX1955" s="79"/>
      <c r="AY1955" s="79"/>
      <c r="AZ1955" s="64"/>
      <c r="BA1955" s="65"/>
      <c r="BB1955" s="65"/>
      <c r="BC1955" s="65"/>
      <c r="BD1955" s="66"/>
      <c r="BE1955" s="67"/>
      <c r="BF1955" s="67"/>
      <c r="BG1955" s="67"/>
      <c r="BH1955" s="73"/>
      <c r="BI1955" s="74"/>
      <c r="BJ1955" s="74"/>
      <c r="BK1955" s="74"/>
      <c r="BL1955" s="68"/>
      <c r="BM1955" s="68"/>
      <c r="BN1955" s="68"/>
      <c r="BO1955" s="68"/>
      <c r="BP1955" s="69"/>
      <c r="BQ1955" s="69"/>
      <c r="BR1955" s="69"/>
      <c r="BS1955" s="69"/>
      <c r="BT1955" s="75"/>
      <c r="BU1955" s="75"/>
      <c r="BV1955" s="75"/>
      <c r="BW1955" s="75"/>
      <c r="BX1955" s="219"/>
      <c r="BY1955" s="220"/>
      <c r="BZ1955" s="220"/>
      <c r="CA1955" s="235"/>
      <c r="CB1955" s="238"/>
      <c r="CC1955" s="238"/>
      <c r="CD1955" s="238"/>
      <c r="CE1955" s="266"/>
      <c r="CF1955" s="49"/>
    </row>
    <row r="1956" spans="1:84" s="62" customFormat="1">
      <c r="A1956" s="49"/>
      <c r="B1956" s="2"/>
      <c r="C1956" s="2"/>
      <c r="D1956" s="49"/>
      <c r="E1956" s="49"/>
      <c r="F1956" s="93"/>
      <c r="G1956" s="85"/>
      <c r="H1956" s="49"/>
      <c r="I1956" s="49"/>
      <c r="J1956" s="2"/>
      <c r="K1956" s="49"/>
      <c r="L1956" s="2"/>
      <c r="M1956" s="72"/>
      <c r="N1956" s="72"/>
      <c r="O1956" s="241"/>
      <c r="P1956" s="54"/>
      <c r="Q1956" s="55"/>
      <c r="R1956" s="55"/>
      <c r="S1956" s="55"/>
      <c r="T1956" s="56"/>
      <c r="U1956" s="57"/>
      <c r="V1956" s="57"/>
      <c r="W1956" s="57"/>
      <c r="X1956" s="58"/>
      <c r="Y1956" s="59"/>
      <c r="Z1956" s="59"/>
      <c r="AA1956" s="59"/>
      <c r="AB1956" s="77"/>
      <c r="AC1956" s="60"/>
      <c r="AD1956" s="60"/>
      <c r="AE1956" s="60"/>
      <c r="AF1956" s="61"/>
      <c r="AG1956" s="61"/>
      <c r="AH1956" s="61"/>
      <c r="AI1956" s="61"/>
      <c r="AJ1956" s="200"/>
      <c r="AK1956" s="201"/>
      <c r="AL1956" s="201"/>
      <c r="AM1956" s="201"/>
      <c r="AO1956" s="63"/>
      <c r="AP1956" s="63"/>
      <c r="AQ1956" s="63"/>
      <c r="AR1956" s="77"/>
      <c r="AS1956" s="60"/>
      <c r="AT1956" s="60"/>
      <c r="AU1956" s="60"/>
      <c r="AV1956" s="78"/>
      <c r="AW1956" s="79"/>
      <c r="AX1956" s="79"/>
      <c r="AY1956" s="79"/>
      <c r="AZ1956" s="64"/>
      <c r="BA1956" s="65"/>
      <c r="BB1956" s="65"/>
      <c r="BC1956" s="65"/>
      <c r="BD1956" s="66"/>
      <c r="BE1956" s="67"/>
      <c r="BF1956" s="67"/>
      <c r="BG1956" s="67"/>
      <c r="BH1956" s="73"/>
      <c r="BI1956" s="74"/>
      <c r="BJ1956" s="74"/>
      <c r="BK1956" s="74"/>
      <c r="BL1956" s="68"/>
      <c r="BM1956" s="68"/>
      <c r="BN1956" s="68"/>
      <c r="BO1956" s="68"/>
      <c r="BP1956" s="69"/>
      <c r="BQ1956" s="69"/>
      <c r="BR1956" s="69"/>
      <c r="BS1956" s="69"/>
      <c r="BT1956" s="75"/>
      <c r="BU1956" s="75"/>
      <c r="BV1956" s="75"/>
      <c r="BW1956" s="75"/>
      <c r="BX1956" s="219"/>
      <c r="BY1956" s="220"/>
      <c r="BZ1956" s="220"/>
      <c r="CA1956" s="235"/>
      <c r="CB1956" s="238"/>
      <c r="CC1956" s="238"/>
      <c r="CD1956" s="238"/>
      <c r="CE1956" s="266"/>
      <c r="CF1956" s="49"/>
    </row>
    <row r="1957" spans="1:84" s="62" customFormat="1">
      <c r="A1957" s="49"/>
      <c r="B1957" s="2"/>
      <c r="C1957" s="2"/>
      <c r="D1957" s="49"/>
      <c r="E1957" s="49"/>
      <c r="F1957" s="93"/>
      <c r="G1957" s="85"/>
      <c r="H1957" s="49"/>
      <c r="I1957" s="49"/>
      <c r="J1957" s="2"/>
      <c r="K1957" s="49"/>
      <c r="L1957" s="2"/>
      <c r="M1957" s="72"/>
      <c r="N1957" s="72"/>
      <c r="O1957" s="241"/>
      <c r="P1957" s="54"/>
      <c r="Q1957" s="55"/>
      <c r="R1957" s="55"/>
      <c r="S1957" s="55"/>
      <c r="T1957" s="56"/>
      <c r="U1957" s="57"/>
      <c r="V1957" s="57"/>
      <c r="W1957" s="57"/>
      <c r="X1957" s="58"/>
      <c r="Y1957" s="59"/>
      <c r="Z1957" s="59"/>
      <c r="AA1957" s="59"/>
      <c r="AB1957" s="77"/>
      <c r="AC1957" s="60"/>
      <c r="AD1957" s="60"/>
      <c r="AE1957" s="60"/>
      <c r="AF1957" s="61"/>
      <c r="AG1957" s="61"/>
      <c r="AH1957" s="61"/>
      <c r="AI1957" s="61"/>
      <c r="AJ1957" s="200"/>
      <c r="AK1957" s="201"/>
      <c r="AL1957" s="201"/>
      <c r="AM1957" s="201"/>
      <c r="AO1957" s="63"/>
      <c r="AP1957" s="63"/>
      <c r="AQ1957" s="63"/>
      <c r="AR1957" s="77"/>
      <c r="AS1957" s="60"/>
      <c r="AT1957" s="60"/>
      <c r="AU1957" s="60"/>
      <c r="AV1957" s="78"/>
      <c r="AW1957" s="79"/>
      <c r="AX1957" s="79"/>
      <c r="AY1957" s="79"/>
      <c r="AZ1957" s="64"/>
      <c r="BA1957" s="65"/>
      <c r="BB1957" s="65"/>
      <c r="BC1957" s="65"/>
      <c r="BD1957" s="66"/>
      <c r="BE1957" s="67"/>
      <c r="BF1957" s="67"/>
      <c r="BG1957" s="67"/>
      <c r="BH1957" s="73"/>
      <c r="BI1957" s="74"/>
      <c r="BJ1957" s="74"/>
      <c r="BK1957" s="74"/>
      <c r="BL1957" s="68"/>
      <c r="BM1957" s="68"/>
      <c r="BN1957" s="68"/>
      <c r="BO1957" s="68"/>
      <c r="BP1957" s="69"/>
      <c r="BQ1957" s="69"/>
      <c r="BR1957" s="69"/>
      <c r="BS1957" s="69"/>
      <c r="BT1957" s="75"/>
      <c r="BU1957" s="75"/>
      <c r="BV1957" s="75"/>
      <c r="BW1957" s="75"/>
      <c r="BX1957" s="219"/>
      <c r="BY1957" s="220"/>
      <c r="BZ1957" s="220"/>
      <c r="CA1957" s="235"/>
      <c r="CB1957" s="238"/>
      <c r="CC1957" s="238"/>
      <c r="CD1957" s="238"/>
      <c r="CE1957" s="266"/>
      <c r="CF1957" s="49"/>
    </row>
    <row r="1958" spans="1:84" s="62" customFormat="1">
      <c r="A1958" s="49"/>
      <c r="B1958" s="2"/>
      <c r="C1958" s="2"/>
      <c r="D1958" s="49"/>
      <c r="E1958" s="49"/>
      <c r="F1958" s="93"/>
      <c r="G1958" s="85"/>
      <c r="H1958" s="49"/>
      <c r="I1958" s="49"/>
      <c r="J1958" s="2"/>
      <c r="K1958" s="49"/>
      <c r="L1958" s="2"/>
      <c r="M1958" s="72"/>
      <c r="N1958" s="72"/>
      <c r="O1958" s="241"/>
      <c r="P1958" s="54"/>
      <c r="Q1958" s="55"/>
      <c r="R1958" s="55"/>
      <c r="S1958" s="55"/>
      <c r="T1958" s="56"/>
      <c r="U1958" s="57"/>
      <c r="V1958" s="57"/>
      <c r="W1958" s="57"/>
      <c r="X1958" s="58"/>
      <c r="Y1958" s="59"/>
      <c r="Z1958" s="59"/>
      <c r="AA1958" s="59"/>
      <c r="AB1958" s="77"/>
      <c r="AC1958" s="60"/>
      <c r="AD1958" s="60"/>
      <c r="AE1958" s="60"/>
      <c r="AF1958" s="61"/>
      <c r="AG1958" s="61"/>
      <c r="AH1958" s="61"/>
      <c r="AI1958" s="61"/>
      <c r="AJ1958" s="200"/>
      <c r="AK1958" s="201"/>
      <c r="AL1958" s="201"/>
      <c r="AM1958" s="201"/>
      <c r="AO1958" s="63"/>
      <c r="AP1958" s="63"/>
      <c r="AQ1958" s="63"/>
      <c r="AR1958" s="77"/>
      <c r="AS1958" s="60"/>
      <c r="AT1958" s="60"/>
      <c r="AU1958" s="60"/>
      <c r="AV1958" s="78"/>
      <c r="AW1958" s="79"/>
      <c r="AX1958" s="79"/>
      <c r="AY1958" s="79"/>
      <c r="AZ1958" s="64"/>
      <c r="BA1958" s="65"/>
      <c r="BB1958" s="65"/>
      <c r="BC1958" s="65"/>
      <c r="BD1958" s="66"/>
      <c r="BE1958" s="67"/>
      <c r="BF1958" s="67"/>
      <c r="BG1958" s="67"/>
      <c r="BH1958" s="73"/>
      <c r="BI1958" s="74"/>
      <c r="BJ1958" s="74"/>
      <c r="BK1958" s="74"/>
      <c r="BL1958" s="68"/>
      <c r="BM1958" s="68"/>
      <c r="BN1958" s="68"/>
      <c r="BO1958" s="68"/>
      <c r="BP1958" s="69"/>
      <c r="BQ1958" s="69"/>
      <c r="BR1958" s="69"/>
      <c r="BS1958" s="69"/>
      <c r="BT1958" s="75"/>
      <c r="BU1958" s="75"/>
      <c r="BV1958" s="75"/>
      <c r="BW1958" s="75"/>
      <c r="BX1958" s="219"/>
      <c r="BY1958" s="220"/>
      <c r="BZ1958" s="220"/>
      <c r="CA1958" s="235"/>
      <c r="CB1958" s="238"/>
      <c r="CC1958" s="238"/>
      <c r="CD1958" s="238"/>
      <c r="CE1958" s="266"/>
      <c r="CF1958" s="49"/>
    </row>
    <row r="1959" spans="1:84" s="62" customFormat="1">
      <c r="A1959" s="49"/>
      <c r="B1959" s="2"/>
      <c r="C1959" s="2"/>
      <c r="D1959" s="49"/>
      <c r="E1959" s="49"/>
      <c r="F1959" s="93"/>
      <c r="G1959" s="85"/>
      <c r="H1959" s="49"/>
      <c r="I1959" s="49"/>
      <c r="J1959" s="2"/>
      <c r="K1959" s="49"/>
      <c r="L1959" s="2"/>
      <c r="M1959" s="72"/>
      <c r="N1959" s="72"/>
      <c r="O1959" s="241"/>
      <c r="P1959" s="54"/>
      <c r="Q1959" s="55"/>
      <c r="R1959" s="55"/>
      <c r="S1959" s="55"/>
      <c r="T1959" s="56"/>
      <c r="U1959" s="57"/>
      <c r="V1959" s="57"/>
      <c r="W1959" s="57"/>
      <c r="X1959" s="58"/>
      <c r="Y1959" s="59"/>
      <c r="Z1959" s="59"/>
      <c r="AA1959" s="59"/>
      <c r="AB1959" s="77"/>
      <c r="AC1959" s="60"/>
      <c r="AD1959" s="60"/>
      <c r="AE1959" s="60"/>
      <c r="AF1959" s="61"/>
      <c r="AG1959" s="61"/>
      <c r="AH1959" s="61"/>
      <c r="AI1959" s="61"/>
      <c r="AJ1959" s="200"/>
      <c r="AK1959" s="201"/>
      <c r="AL1959" s="201"/>
      <c r="AM1959" s="201"/>
      <c r="AO1959" s="63"/>
      <c r="AP1959" s="63"/>
      <c r="AQ1959" s="63"/>
      <c r="AR1959" s="77"/>
      <c r="AS1959" s="60"/>
      <c r="AT1959" s="60"/>
      <c r="AU1959" s="60"/>
      <c r="AV1959" s="78"/>
      <c r="AW1959" s="79"/>
      <c r="AX1959" s="79"/>
      <c r="AY1959" s="79"/>
      <c r="AZ1959" s="64"/>
      <c r="BA1959" s="65"/>
      <c r="BB1959" s="65"/>
      <c r="BC1959" s="65"/>
      <c r="BD1959" s="66"/>
      <c r="BE1959" s="67"/>
      <c r="BF1959" s="67"/>
      <c r="BG1959" s="67"/>
      <c r="BH1959" s="73"/>
      <c r="BI1959" s="74"/>
      <c r="BJ1959" s="74"/>
      <c r="BK1959" s="74"/>
      <c r="BL1959" s="68"/>
      <c r="BM1959" s="68"/>
      <c r="BN1959" s="68"/>
      <c r="BO1959" s="68"/>
      <c r="BP1959" s="69"/>
      <c r="BQ1959" s="69"/>
      <c r="BR1959" s="69"/>
      <c r="BS1959" s="69"/>
      <c r="BT1959" s="75"/>
      <c r="BU1959" s="75"/>
      <c r="BV1959" s="75"/>
      <c r="BW1959" s="75"/>
      <c r="BX1959" s="219"/>
      <c r="BY1959" s="220"/>
      <c r="BZ1959" s="220"/>
      <c r="CA1959" s="235"/>
      <c r="CB1959" s="238"/>
      <c r="CC1959" s="238"/>
      <c r="CD1959" s="238"/>
      <c r="CE1959" s="266"/>
      <c r="CF1959" s="49"/>
    </row>
    <row r="1960" spans="1:84" s="62" customFormat="1">
      <c r="A1960" s="49"/>
      <c r="B1960" s="2"/>
      <c r="C1960" s="2"/>
      <c r="D1960" s="49"/>
      <c r="E1960" s="49"/>
      <c r="F1960" s="93"/>
      <c r="G1960" s="85"/>
      <c r="H1960" s="49"/>
      <c r="I1960" s="49"/>
      <c r="J1960" s="2"/>
      <c r="K1960" s="49"/>
      <c r="L1960" s="2"/>
      <c r="M1960" s="72"/>
      <c r="N1960" s="72"/>
      <c r="O1960" s="241"/>
      <c r="P1960" s="54"/>
      <c r="Q1960" s="55"/>
      <c r="R1960" s="55"/>
      <c r="S1960" s="55"/>
      <c r="T1960" s="56"/>
      <c r="U1960" s="57"/>
      <c r="V1960" s="57"/>
      <c r="W1960" s="57"/>
      <c r="X1960" s="58"/>
      <c r="Y1960" s="59"/>
      <c r="Z1960" s="59"/>
      <c r="AA1960" s="59"/>
      <c r="AB1960" s="77"/>
      <c r="AC1960" s="60"/>
      <c r="AD1960" s="60"/>
      <c r="AE1960" s="60"/>
      <c r="AF1960" s="61"/>
      <c r="AG1960" s="61"/>
      <c r="AH1960" s="61"/>
      <c r="AI1960" s="61"/>
      <c r="AJ1960" s="200"/>
      <c r="AK1960" s="201"/>
      <c r="AL1960" s="201"/>
      <c r="AM1960" s="201"/>
      <c r="AO1960" s="63"/>
      <c r="AP1960" s="63"/>
      <c r="AQ1960" s="63"/>
      <c r="AR1960" s="77"/>
      <c r="AS1960" s="60"/>
      <c r="AT1960" s="60"/>
      <c r="AU1960" s="60"/>
      <c r="AV1960" s="78"/>
      <c r="AW1960" s="79"/>
      <c r="AX1960" s="79"/>
      <c r="AY1960" s="79"/>
      <c r="AZ1960" s="64"/>
      <c r="BA1960" s="65"/>
      <c r="BB1960" s="65"/>
      <c r="BC1960" s="65"/>
      <c r="BD1960" s="66"/>
      <c r="BE1960" s="67"/>
      <c r="BF1960" s="67"/>
      <c r="BG1960" s="67"/>
      <c r="BH1960" s="73"/>
      <c r="BI1960" s="74"/>
      <c r="BJ1960" s="74"/>
      <c r="BK1960" s="74"/>
      <c r="BL1960" s="68"/>
      <c r="BM1960" s="68"/>
      <c r="BN1960" s="68"/>
      <c r="BO1960" s="68"/>
      <c r="BP1960" s="69"/>
      <c r="BQ1960" s="69"/>
      <c r="BR1960" s="69"/>
      <c r="BS1960" s="69"/>
      <c r="BT1960" s="75"/>
      <c r="BU1960" s="75"/>
      <c r="BV1960" s="75"/>
      <c r="BW1960" s="75"/>
      <c r="BX1960" s="219"/>
      <c r="BY1960" s="220"/>
      <c r="BZ1960" s="220"/>
      <c r="CA1960" s="235"/>
      <c r="CB1960" s="238"/>
      <c r="CC1960" s="238"/>
      <c r="CD1960" s="238"/>
      <c r="CE1960" s="266"/>
      <c r="CF1960" s="49"/>
    </row>
    <row r="1961" spans="1:84" s="62" customFormat="1">
      <c r="A1961" s="49"/>
      <c r="B1961" s="2"/>
      <c r="C1961" s="2"/>
      <c r="D1961" s="49"/>
      <c r="E1961" s="49"/>
      <c r="F1961" s="93"/>
      <c r="G1961" s="85"/>
      <c r="H1961" s="49"/>
      <c r="I1961" s="49"/>
      <c r="J1961" s="2"/>
      <c r="K1961" s="49"/>
      <c r="L1961" s="2"/>
      <c r="M1961" s="72"/>
      <c r="N1961" s="72"/>
      <c r="O1961" s="241"/>
      <c r="P1961" s="54"/>
      <c r="Q1961" s="55"/>
      <c r="R1961" s="55"/>
      <c r="S1961" s="55"/>
      <c r="T1961" s="56"/>
      <c r="U1961" s="57"/>
      <c r="V1961" s="57"/>
      <c r="W1961" s="57"/>
      <c r="X1961" s="58"/>
      <c r="Y1961" s="59"/>
      <c r="Z1961" s="59"/>
      <c r="AA1961" s="59"/>
      <c r="AB1961" s="77"/>
      <c r="AC1961" s="60"/>
      <c r="AD1961" s="60"/>
      <c r="AE1961" s="60"/>
      <c r="AF1961" s="61"/>
      <c r="AG1961" s="61"/>
      <c r="AH1961" s="61"/>
      <c r="AI1961" s="61"/>
      <c r="AJ1961" s="200"/>
      <c r="AK1961" s="201"/>
      <c r="AL1961" s="201"/>
      <c r="AM1961" s="201"/>
      <c r="AO1961" s="63"/>
      <c r="AP1961" s="63"/>
      <c r="AQ1961" s="63"/>
      <c r="AR1961" s="77"/>
      <c r="AS1961" s="60"/>
      <c r="AT1961" s="60"/>
      <c r="AU1961" s="60"/>
      <c r="AV1961" s="78"/>
      <c r="AW1961" s="79"/>
      <c r="AX1961" s="79"/>
      <c r="AY1961" s="79"/>
      <c r="AZ1961" s="64"/>
      <c r="BA1961" s="65"/>
      <c r="BB1961" s="65"/>
      <c r="BC1961" s="65"/>
      <c r="BD1961" s="66"/>
      <c r="BE1961" s="67"/>
      <c r="BF1961" s="67"/>
      <c r="BG1961" s="67"/>
      <c r="BH1961" s="73"/>
      <c r="BI1961" s="74"/>
      <c r="BJ1961" s="74"/>
      <c r="BK1961" s="74"/>
      <c r="BL1961" s="68"/>
      <c r="BM1961" s="68"/>
      <c r="BN1961" s="68"/>
      <c r="BO1961" s="68"/>
      <c r="BP1961" s="69"/>
      <c r="BQ1961" s="69"/>
      <c r="BR1961" s="69"/>
      <c r="BS1961" s="69"/>
      <c r="BT1961" s="75"/>
      <c r="BU1961" s="75"/>
      <c r="BV1961" s="75"/>
      <c r="BW1961" s="75"/>
      <c r="BX1961" s="219"/>
      <c r="BY1961" s="220"/>
      <c r="BZ1961" s="220"/>
      <c r="CA1961" s="235"/>
      <c r="CB1961" s="238"/>
      <c r="CC1961" s="238"/>
      <c r="CD1961" s="238"/>
      <c r="CE1961" s="266"/>
      <c r="CF1961" s="49"/>
    </row>
    <row r="1962" spans="1:84" s="62" customFormat="1">
      <c r="A1962" s="49"/>
      <c r="B1962" s="2"/>
      <c r="C1962" s="2"/>
      <c r="D1962" s="49"/>
      <c r="E1962" s="49"/>
      <c r="F1962" s="93"/>
      <c r="G1962" s="85"/>
      <c r="H1962" s="49"/>
      <c r="I1962" s="49"/>
      <c r="J1962" s="2"/>
      <c r="K1962" s="49"/>
      <c r="L1962" s="2"/>
      <c r="M1962" s="72"/>
      <c r="N1962" s="72"/>
      <c r="O1962" s="241"/>
      <c r="P1962" s="54"/>
      <c r="Q1962" s="55"/>
      <c r="R1962" s="55"/>
      <c r="S1962" s="55"/>
      <c r="T1962" s="56"/>
      <c r="U1962" s="57"/>
      <c r="V1962" s="57"/>
      <c r="W1962" s="57"/>
      <c r="X1962" s="58"/>
      <c r="Y1962" s="59"/>
      <c r="Z1962" s="59"/>
      <c r="AA1962" s="59"/>
      <c r="AB1962" s="77"/>
      <c r="AC1962" s="60"/>
      <c r="AD1962" s="60"/>
      <c r="AE1962" s="60"/>
      <c r="AF1962" s="61"/>
      <c r="AG1962" s="61"/>
      <c r="AH1962" s="61"/>
      <c r="AI1962" s="61"/>
      <c r="AJ1962" s="200"/>
      <c r="AK1962" s="201"/>
      <c r="AL1962" s="201"/>
      <c r="AM1962" s="201"/>
      <c r="AO1962" s="63"/>
      <c r="AP1962" s="63"/>
      <c r="AQ1962" s="63"/>
      <c r="AR1962" s="77"/>
      <c r="AS1962" s="60"/>
      <c r="AT1962" s="60"/>
      <c r="AU1962" s="60"/>
      <c r="AV1962" s="78"/>
      <c r="AW1962" s="79"/>
      <c r="AX1962" s="79"/>
      <c r="AY1962" s="79"/>
      <c r="AZ1962" s="64"/>
      <c r="BA1962" s="65"/>
      <c r="BB1962" s="65"/>
      <c r="BC1962" s="65"/>
      <c r="BD1962" s="66"/>
      <c r="BE1962" s="67"/>
      <c r="BF1962" s="67"/>
      <c r="BG1962" s="67"/>
      <c r="BH1962" s="73"/>
      <c r="BI1962" s="74"/>
      <c r="BJ1962" s="74"/>
      <c r="BK1962" s="74"/>
      <c r="BL1962" s="68"/>
      <c r="BM1962" s="68"/>
      <c r="BN1962" s="68"/>
      <c r="BO1962" s="68"/>
      <c r="BP1962" s="69"/>
      <c r="BQ1962" s="69"/>
      <c r="BR1962" s="69"/>
      <c r="BS1962" s="69"/>
      <c r="BT1962" s="75"/>
      <c r="BU1962" s="75"/>
      <c r="BV1962" s="75"/>
      <c r="BW1962" s="75"/>
      <c r="BX1962" s="219"/>
      <c r="BY1962" s="220"/>
      <c r="BZ1962" s="220"/>
      <c r="CA1962" s="235"/>
      <c r="CB1962" s="238"/>
      <c r="CC1962" s="238"/>
      <c r="CD1962" s="238"/>
      <c r="CE1962" s="266"/>
      <c r="CF1962" s="49"/>
    </row>
    <row r="1963" spans="1:84" s="62" customFormat="1">
      <c r="A1963" s="49"/>
      <c r="B1963" s="2"/>
      <c r="C1963" s="2"/>
      <c r="D1963" s="49"/>
      <c r="E1963" s="49"/>
      <c r="F1963" s="93"/>
      <c r="G1963" s="85"/>
      <c r="H1963" s="49"/>
      <c r="I1963" s="49"/>
      <c r="J1963" s="2"/>
      <c r="K1963" s="49"/>
      <c r="L1963" s="2"/>
      <c r="M1963" s="72"/>
      <c r="N1963" s="72"/>
      <c r="O1963" s="241"/>
      <c r="P1963" s="54"/>
      <c r="Q1963" s="55"/>
      <c r="R1963" s="55"/>
      <c r="S1963" s="55"/>
      <c r="T1963" s="56"/>
      <c r="U1963" s="57"/>
      <c r="V1963" s="57"/>
      <c r="W1963" s="57"/>
      <c r="X1963" s="58"/>
      <c r="Y1963" s="59"/>
      <c r="Z1963" s="59"/>
      <c r="AA1963" s="59"/>
      <c r="AB1963" s="77"/>
      <c r="AC1963" s="60"/>
      <c r="AD1963" s="60"/>
      <c r="AE1963" s="60"/>
      <c r="AF1963" s="61"/>
      <c r="AG1963" s="61"/>
      <c r="AH1963" s="61"/>
      <c r="AI1963" s="61"/>
      <c r="AJ1963" s="200"/>
      <c r="AK1963" s="201"/>
      <c r="AL1963" s="201"/>
      <c r="AM1963" s="201"/>
      <c r="AO1963" s="63"/>
      <c r="AP1963" s="63"/>
      <c r="AQ1963" s="63"/>
      <c r="AR1963" s="77"/>
      <c r="AS1963" s="60"/>
      <c r="AT1963" s="60"/>
      <c r="AU1963" s="60"/>
      <c r="AV1963" s="78"/>
      <c r="AW1963" s="79"/>
      <c r="AX1963" s="79"/>
      <c r="AY1963" s="79"/>
      <c r="AZ1963" s="64"/>
      <c r="BA1963" s="65"/>
      <c r="BB1963" s="65"/>
      <c r="BC1963" s="65"/>
      <c r="BD1963" s="66"/>
      <c r="BE1963" s="67"/>
      <c r="BF1963" s="67"/>
      <c r="BG1963" s="67"/>
      <c r="BH1963" s="73"/>
      <c r="BI1963" s="74"/>
      <c r="BJ1963" s="74"/>
      <c r="BK1963" s="74"/>
      <c r="BL1963" s="68"/>
      <c r="BM1963" s="68"/>
      <c r="BN1963" s="68"/>
      <c r="BO1963" s="68"/>
      <c r="BP1963" s="69"/>
      <c r="BQ1963" s="69"/>
      <c r="BR1963" s="69"/>
      <c r="BS1963" s="69"/>
      <c r="BT1963" s="75"/>
      <c r="BU1963" s="75"/>
      <c r="BV1963" s="75"/>
      <c r="BW1963" s="75"/>
      <c r="BX1963" s="219"/>
      <c r="BY1963" s="220"/>
      <c r="BZ1963" s="220"/>
      <c r="CA1963" s="235"/>
      <c r="CB1963" s="238"/>
      <c r="CC1963" s="238"/>
      <c r="CD1963" s="238"/>
      <c r="CE1963" s="266"/>
      <c r="CF1963" s="49"/>
    </row>
    <row r="1964" spans="1:84" s="62" customFormat="1">
      <c r="A1964" s="49"/>
      <c r="B1964" s="2"/>
      <c r="C1964" s="2"/>
      <c r="D1964" s="49"/>
      <c r="E1964" s="49"/>
      <c r="F1964" s="93"/>
      <c r="G1964" s="85"/>
      <c r="H1964" s="49"/>
      <c r="I1964" s="49"/>
      <c r="J1964" s="2"/>
      <c r="K1964" s="49"/>
      <c r="L1964" s="2"/>
      <c r="M1964" s="72"/>
      <c r="N1964" s="72"/>
      <c r="O1964" s="241"/>
      <c r="P1964" s="54"/>
      <c r="Q1964" s="55"/>
      <c r="R1964" s="55"/>
      <c r="S1964" s="55"/>
      <c r="T1964" s="56"/>
      <c r="U1964" s="57"/>
      <c r="V1964" s="57"/>
      <c r="W1964" s="57"/>
      <c r="X1964" s="58"/>
      <c r="Y1964" s="59"/>
      <c r="Z1964" s="59"/>
      <c r="AA1964" s="59"/>
      <c r="AB1964" s="77"/>
      <c r="AC1964" s="60"/>
      <c r="AD1964" s="60"/>
      <c r="AE1964" s="60"/>
      <c r="AF1964" s="61"/>
      <c r="AG1964" s="61"/>
      <c r="AH1964" s="61"/>
      <c r="AI1964" s="61"/>
      <c r="AJ1964" s="200"/>
      <c r="AK1964" s="201"/>
      <c r="AL1964" s="201"/>
      <c r="AM1964" s="201"/>
      <c r="AO1964" s="63"/>
      <c r="AP1964" s="63"/>
      <c r="AQ1964" s="63"/>
      <c r="AR1964" s="77"/>
      <c r="AS1964" s="60"/>
      <c r="AT1964" s="60"/>
      <c r="AU1964" s="60"/>
      <c r="AV1964" s="78"/>
      <c r="AW1964" s="79"/>
      <c r="AX1964" s="79"/>
      <c r="AY1964" s="79"/>
      <c r="AZ1964" s="64"/>
      <c r="BA1964" s="65"/>
      <c r="BB1964" s="65"/>
      <c r="BC1964" s="65"/>
      <c r="BD1964" s="66"/>
      <c r="BE1964" s="67"/>
      <c r="BF1964" s="67"/>
      <c r="BG1964" s="67"/>
      <c r="BH1964" s="73"/>
      <c r="BI1964" s="74"/>
      <c r="BJ1964" s="74"/>
      <c r="BK1964" s="74"/>
      <c r="BL1964" s="68"/>
      <c r="BM1964" s="68"/>
      <c r="BN1964" s="68"/>
      <c r="BO1964" s="68"/>
      <c r="BP1964" s="69"/>
      <c r="BQ1964" s="69"/>
      <c r="BR1964" s="69"/>
      <c r="BS1964" s="69"/>
      <c r="BT1964" s="75"/>
      <c r="BU1964" s="75"/>
      <c r="BV1964" s="75"/>
      <c r="BW1964" s="75"/>
      <c r="BX1964" s="219"/>
      <c r="BY1964" s="220"/>
      <c r="BZ1964" s="220"/>
      <c r="CA1964" s="235"/>
      <c r="CB1964" s="238"/>
      <c r="CC1964" s="238"/>
      <c r="CD1964" s="238"/>
      <c r="CE1964" s="266"/>
      <c r="CF1964" s="49"/>
    </row>
    <row r="1965" spans="1:84" s="62" customFormat="1">
      <c r="A1965" s="49"/>
      <c r="B1965" s="2"/>
      <c r="C1965" s="2"/>
      <c r="D1965" s="49"/>
      <c r="E1965" s="49"/>
      <c r="F1965" s="93"/>
      <c r="G1965" s="85"/>
      <c r="H1965" s="49"/>
      <c r="I1965" s="49"/>
      <c r="J1965" s="2"/>
      <c r="K1965" s="49"/>
      <c r="L1965" s="2"/>
      <c r="M1965" s="72"/>
      <c r="N1965" s="72"/>
      <c r="O1965" s="241"/>
      <c r="P1965" s="54"/>
      <c r="Q1965" s="55"/>
      <c r="R1965" s="55"/>
      <c r="S1965" s="55"/>
      <c r="T1965" s="56"/>
      <c r="U1965" s="57"/>
      <c r="V1965" s="57"/>
      <c r="W1965" s="57"/>
      <c r="X1965" s="58"/>
      <c r="Y1965" s="59"/>
      <c r="Z1965" s="59"/>
      <c r="AA1965" s="59"/>
      <c r="AB1965" s="77"/>
      <c r="AC1965" s="60"/>
      <c r="AD1965" s="60"/>
      <c r="AE1965" s="60"/>
      <c r="AF1965" s="61"/>
      <c r="AG1965" s="61"/>
      <c r="AH1965" s="61"/>
      <c r="AI1965" s="61"/>
      <c r="AJ1965" s="200"/>
      <c r="AK1965" s="201"/>
      <c r="AL1965" s="201"/>
      <c r="AM1965" s="201"/>
      <c r="AO1965" s="63"/>
      <c r="AP1965" s="63"/>
      <c r="AQ1965" s="63"/>
      <c r="AR1965" s="77"/>
      <c r="AS1965" s="60"/>
      <c r="AT1965" s="60"/>
      <c r="AU1965" s="60"/>
      <c r="AV1965" s="78"/>
      <c r="AW1965" s="79"/>
      <c r="AX1965" s="79"/>
      <c r="AY1965" s="79"/>
      <c r="AZ1965" s="64"/>
      <c r="BA1965" s="65"/>
      <c r="BB1965" s="65"/>
      <c r="BC1965" s="65"/>
      <c r="BD1965" s="66"/>
      <c r="BE1965" s="67"/>
      <c r="BF1965" s="67"/>
      <c r="BG1965" s="67"/>
      <c r="BH1965" s="73"/>
      <c r="BI1965" s="74"/>
      <c r="BJ1965" s="74"/>
      <c r="BK1965" s="74"/>
      <c r="BL1965" s="68"/>
      <c r="BM1965" s="68"/>
      <c r="BN1965" s="68"/>
      <c r="BO1965" s="68"/>
      <c r="BP1965" s="69"/>
      <c r="BQ1965" s="69"/>
      <c r="BR1965" s="69"/>
      <c r="BS1965" s="69"/>
      <c r="BT1965" s="75"/>
      <c r="BU1965" s="75"/>
      <c r="BV1965" s="75"/>
      <c r="BW1965" s="75"/>
      <c r="BX1965" s="219"/>
      <c r="BY1965" s="220"/>
      <c r="BZ1965" s="220"/>
      <c r="CA1965" s="235"/>
      <c r="CB1965" s="238"/>
      <c r="CC1965" s="238"/>
      <c r="CD1965" s="238"/>
      <c r="CE1965" s="266"/>
      <c r="CF1965" s="49"/>
    </row>
    <row r="1966" spans="1:84" s="62" customFormat="1">
      <c r="A1966" s="49"/>
      <c r="B1966" s="2"/>
      <c r="C1966" s="2"/>
      <c r="D1966" s="49"/>
      <c r="E1966" s="49"/>
      <c r="F1966" s="93"/>
      <c r="G1966" s="85"/>
      <c r="H1966" s="49"/>
      <c r="I1966" s="49"/>
      <c r="J1966" s="2"/>
      <c r="K1966" s="49"/>
      <c r="L1966" s="2"/>
      <c r="M1966" s="72"/>
      <c r="N1966" s="72"/>
      <c r="O1966" s="241"/>
      <c r="P1966" s="54"/>
      <c r="Q1966" s="55"/>
      <c r="R1966" s="55"/>
      <c r="S1966" s="55"/>
      <c r="T1966" s="56"/>
      <c r="U1966" s="57"/>
      <c r="V1966" s="57"/>
      <c r="W1966" s="57"/>
      <c r="X1966" s="58"/>
      <c r="Y1966" s="59"/>
      <c r="Z1966" s="59"/>
      <c r="AA1966" s="59"/>
      <c r="AB1966" s="77"/>
      <c r="AC1966" s="60"/>
      <c r="AD1966" s="60"/>
      <c r="AE1966" s="60"/>
      <c r="AF1966" s="61"/>
      <c r="AG1966" s="61"/>
      <c r="AH1966" s="61"/>
      <c r="AI1966" s="61"/>
      <c r="AJ1966" s="200"/>
      <c r="AK1966" s="201"/>
      <c r="AL1966" s="201"/>
      <c r="AM1966" s="201"/>
      <c r="AO1966" s="63"/>
      <c r="AP1966" s="63"/>
      <c r="AQ1966" s="63"/>
      <c r="AR1966" s="77"/>
      <c r="AS1966" s="60"/>
      <c r="AT1966" s="60"/>
      <c r="AU1966" s="60"/>
      <c r="AV1966" s="78"/>
      <c r="AW1966" s="79"/>
      <c r="AX1966" s="79"/>
      <c r="AY1966" s="79"/>
      <c r="AZ1966" s="64"/>
      <c r="BA1966" s="65"/>
      <c r="BB1966" s="65"/>
      <c r="BC1966" s="65"/>
      <c r="BD1966" s="66"/>
      <c r="BE1966" s="67"/>
      <c r="BF1966" s="67"/>
      <c r="BG1966" s="67"/>
      <c r="BH1966" s="73"/>
      <c r="BI1966" s="74"/>
      <c r="BJ1966" s="74"/>
      <c r="BK1966" s="74"/>
      <c r="BL1966" s="68"/>
      <c r="BM1966" s="68"/>
      <c r="BN1966" s="68"/>
      <c r="BO1966" s="68"/>
      <c r="BP1966" s="69"/>
      <c r="BQ1966" s="69"/>
      <c r="BR1966" s="69"/>
      <c r="BS1966" s="69"/>
      <c r="BT1966" s="75"/>
      <c r="BU1966" s="75"/>
      <c r="BV1966" s="75"/>
      <c r="BW1966" s="75"/>
      <c r="BX1966" s="219"/>
      <c r="BY1966" s="220"/>
      <c r="BZ1966" s="220"/>
      <c r="CA1966" s="235"/>
      <c r="CB1966" s="238"/>
      <c r="CC1966" s="238"/>
      <c r="CD1966" s="238"/>
      <c r="CE1966" s="266"/>
      <c r="CF1966" s="49"/>
    </row>
    <row r="1967" spans="1:84" s="62" customFormat="1">
      <c r="A1967" s="49"/>
      <c r="B1967" s="2"/>
      <c r="C1967" s="2"/>
      <c r="D1967" s="49"/>
      <c r="E1967" s="49"/>
      <c r="F1967" s="93"/>
      <c r="G1967" s="85"/>
      <c r="H1967" s="49"/>
      <c r="I1967" s="49"/>
      <c r="J1967" s="2"/>
      <c r="K1967" s="49"/>
      <c r="L1967" s="2"/>
      <c r="M1967" s="72"/>
      <c r="N1967" s="72"/>
      <c r="O1967" s="241"/>
      <c r="P1967" s="54"/>
      <c r="Q1967" s="55"/>
      <c r="R1967" s="55"/>
      <c r="S1967" s="55"/>
      <c r="T1967" s="56"/>
      <c r="U1967" s="57"/>
      <c r="V1967" s="57"/>
      <c r="W1967" s="57"/>
      <c r="X1967" s="58"/>
      <c r="Y1967" s="59"/>
      <c r="Z1967" s="59"/>
      <c r="AA1967" s="59"/>
      <c r="AB1967" s="77"/>
      <c r="AC1967" s="60"/>
      <c r="AD1967" s="60"/>
      <c r="AE1967" s="60"/>
      <c r="AF1967" s="61"/>
      <c r="AG1967" s="61"/>
      <c r="AH1967" s="61"/>
      <c r="AI1967" s="61"/>
      <c r="AJ1967" s="200"/>
      <c r="AK1967" s="201"/>
      <c r="AL1967" s="201"/>
      <c r="AM1967" s="201"/>
      <c r="AO1967" s="63"/>
      <c r="AP1967" s="63"/>
      <c r="AQ1967" s="63"/>
      <c r="AR1967" s="77"/>
      <c r="AS1967" s="60"/>
      <c r="AT1967" s="60"/>
      <c r="AU1967" s="60"/>
      <c r="AV1967" s="78"/>
      <c r="AW1967" s="79"/>
      <c r="AX1967" s="79"/>
      <c r="AY1967" s="79"/>
      <c r="AZ1967" s="64"/>
      <c r="BA1967" s="65"/>
      <c r="BB1967" s="65"/>
      <c r="BC1967" s="65"/>
      <c r="BD1967" s="66"/>
      <c r="BE1967" s="67"/>
      <c r="BF1967" s="67"/>
      <c r="BG1967" s="67"/>
      <c r="BH1967" s="73"/>
      <c r="BI1967" s="74"/>
      <c r="BJ1967" s="74"/>
      <c r="BK1967" s="74"/>
      <c r="BL1967" s="68"/>
      <c r="BM1967" s="68"/>
      <c r="BN1967" s="68"/>
      <c r="BO1967" s="68"/>
      <c r="BP1967" s="69"/>
      <c r="BQ1967" s="69"/>
      <c r="BR1967" s="69"/>
      <c r="BS1967" s="69"/>
      <c r="BT1967" s="75"/>
      <c r="BU1967" s="75"/>
      <c r="BV1967" s="75"/>
      <c r="BW1967" s="75"/>
      <c r="BX1967" s="219"/>
      <c r="BY1967" s="220"/>
      <c r="BZ1967" s="220"/>
      <c r="CA1967" s="235"/>
      <c r="CB1967" s="238"/>
      <c r="CC1967" s="238"/>
      <c r="CD1967" s="238"/>
      <c r="CE1967" s="266"/>
      <c r="CF1967" s="49"/>
    </row>
    <row r="1968" spans="1:84" s="62" customFormat="1">
      <c r="A1968" s="49"/>
      <c r="B1968" s="2"/>
      <c r="C1968" s="2"/>
      <c r="D1968" s="49"/>
      <c r="E1968" s="49"/>
      <c r="F1968" s="93"/>
      <c r="G1968" s="85"/>
      <c r="H1968" s="49"/>
      <c r="I1968" s="49"/>
      <c r="J1968" s="2"/>
      <c r="K1968" s="49"/>
      <c r="L1968" s="2"/>
      <c r="M1968" s="72"/>
      <c r="N1968" s="72"/>
      <c r="O1968" s="241"/>
      <c r="P1968" s="54"/>
      <c r="Q1968" s="55"/>
      <c r="R1968" s="55"/>
      <c r="S1968" s="55"/>
      <c r="T1968" s="56"/>
      <c r="U1968" s="57"/>
      <c r="V1968" s="57"/>
      <c r="W1968" s="57"/>
      <c r="X1968" s="58"/>
      <c r="Y1968" s="59"/>
      <c r="Z1968" s="59"/>
      <c r="AA1968" s="59"/>
      <c r="AB1968" s="77"/>
      <c r="AC1968" s="60"/>
      <c r="AD1968" s="60"/>
      <c r="AE1968" s="60"/>
      <c r="AF1968" s="61"/>
      <c r="AG1968" s="61"/>
      <c r="AH1968" s="61"/>
      <c r="AI1968" s="61"/>
      <c r="AJ1968" s="200"/>
      <c r="AK1968" s="201"/>
      <c r="AL1968" s="201"/>
      <c r="AM1968" s="201"/>
      <c r="AO1968" s="63"/>
      <c r="AP1968" s="63"/>
      <c r="AQ1968" s="63"/>
      <c r="AR1968" s="77"/>
      <c r="AS1968" s="60"/>
      <c r="AT1968" s="60"/>
      <c r="AU1968" s="60"/>
      <c r="AV1968" s="78"/>
      <c r="AW1968" s="79"/>
      <c r="AX1968" s="79"/>
      <c r="AY1968" s="79"/>
      <c r="AZ1968" s="64"/>
      <c r="BA1968" s="65"/>
      <c r="BB1968" s="65"/>
      <c r="BC1968" s="65"/>
      <c r="BD1968" s="66"/>
      <c r="BE1968" s="67"/>
      <c r="BF1968" s="67"/>
      <c r="BG1968" s="67"/>
      <c r="BH1968" s="73"/>
      <c r="BI1968" s="74"/>
      <c r="BJ1968" s="74"/>
      <c r="BK1968" s="74"/>
      <c r="BL1968" s="68"/>
      <c r="BM1968" s="68"/>
      <c r="BN1968" s="68"/>
      <c r="BO1968" s="68"/>
      <c r="BP1968" s="69"/>
      <c r="BQ1968" s="69"/>
      <c r="BR1968" s="69"/>
      <c r="BS1968" s="69"/>
      <c r="BT1968" s="75"/>
      <c r="BU1968" s="75"/>
      <c r="BV1968" s="75"/>
      <c r="BW1968" s="75"/>
      <c r="BX1968" s="219"/>
      <c r="BY1968" s="220"/>
      <c r="BZ1968" s="220"/>
      <c r="CA1968" s="235"/>
      <c r="CB1968" s="238"/>
      <c r="CC1968" s="238"/>
      <c r="CD1968" s="238"/>
      <c r="CE1968" s="266"/>
      <c r="CF1968" s="49"/>
    </row>
    <row r="1969" spans="1:84" s="62" customFormat="1">
      <c r="A1969" s="49"/>
      <c r="B1969" s="2"/>
      <c r="C1969" s="2"/>
      <c r="D1969" s="49"/>
      <c r="E1969" s="49"/>
      <c r="F1969" s="93"/>
      <c r="G1969" s="85"/>
      <c r="H1969" s="49"/>
      <c r="I1969" s="49"/>
      <c r="J1969" s="2"/>
      <c r="K1969" s="49"/>
      <c r="L1969" s="2"/>
      <c r="M1969" s="72"/>
      <c r="N1969" s="72"/>
      <c r="O1969" s="241"/>
      <c r="P1969" s="54"/>
      <c r="Q1969" s="55"/>
      <c r="R1969" s="55"/>
      <c r="S1969" s="55"/>
      <c r="T1969" s="56"/>
      <c r="U1969" s="57"/>
      <c r="V1969" s="57"/>
      <c r="W1969" s="57"/>
      <c r="X1969" s="58"/>
      <c r="Y1969" s="59"/>
      <c r="Z1969" s="59"/>
      <c r="AA1969" s="59"/>
      <c r="AB1969" s="77"/>
      <c r="AC1969" s="60"/>
      <c r="AD1969" s="60"/>
      <c r="AE1969" s="60"/>
      <c r="AF1969" s="61"/>
      <c r="AG1969" s="61"/>
      <c r="AH1969" s="61"/>
      <c r="AI1969" s="61"/>
      <c r="AJ1969" s="200"/>
      <c r="AK1969" s="201"/>
      <c r="AL1969" s="201"/>
      <c r="AM1969" s="201"/>
      <c r="AO1969" s="63"/>
      <c r="AP1969" s="63"/>
      <c r="AQ1969" s="63"/>
      <c r="AR1969" s="77"/>
      <c r="AS1969" s="60"/>
      <c r="AT1969" s="60"/>
      <c r="AU1969" s="60"/>
      <c r="AV1969" s="78"/>
      <c r="AW1969" s="79"/>
      <c r="AX1969" s="79"/>
      <c r="AY1969" s="79"/>
      <c r="AZ1969" s="64"/>
      <c r="BA1969" s="65"/>
      <c r="BB1969" s="65"/>
      <c r="BC1969" s="65"/>
      <c r="BD1969" s="66"/>
      <c r="BE1969" s="67"/>
      <c r="BF1969" s="67"/>
      <c r="BG1969" s="67"/>
      <c r="BH1969" s="73"/>
      <c r="BI1969" s="74"/>
      <c r="BJ1969" s="74"/>
      <c r="BK1969" s="74"/>
      <c r="BL1969" s="68"/>
      <c r="BM1969" s="68"/>
      <c r="BN1969" s="68"/>
      <c r="BO1969" s="68"/>
      <c r="BP1969" s="69"/>
      <c r="BQ1969" s="69"/>
      <c r="BR1969" s="69"/>
      <c r="BS1969" s="69"/>
      <c r="BT1969" s="75"/>
      <c r="BU1969" s="75"/>
      <c r="BV1969" s="75"/>
      <c r="BW1969" s="75"/>
      <c r="BX1969" s="219"/>
      <c r="BY1969" s="220"/>
      <c r="BZ1969" s="220"/>
      <c r="CA1969" s="235"/>
      <c r="CB1969" s="238"/>
      <c r="CC1969" s="238"/>
      <c r="CD1969" s="238"/>
      <c r="CE1969" s="266"/>
      <c r="CF1969" s="49"/>
    </row>
    <row r="1970" spans="1:84" s="62" customFormat="1">
      <c r="A1970" s="49"/>
      <c r="B1970" s="2"/>
      <c r="C1970" s="2"/>
      <c r="D1970" s="49"/>
      <c r="E1970" s="49"/>
      <c r="F1970" s="93"/>
      <c r="G1970" s="85"/>
      <c r="H1970" s="49"/>
      <c r="I1970" s="49"/>
      <c r="J1970" s="2"/>
      <c r="K1970" s="49"/>
      <c r="L1970" s="2"/>
      <c r="M1970" s="72"/>
      <c r="N1970" s="72"/>
      <c r="O1970" s="241"/>
      <c r="P1970" s="54"/>
      <c r="Q1970" s="55"/>
      <c r="R1970" s="55"/>
      <c r="S1970" s="55"/>
      <c r="T1970" s="56"/>
      <c r="U1970" s="57"/>
      <c r="V1970" s="57"/>
      <c r="W1970" s="57"/>
      <c r="X1970" s="58"/>
      <c r="Y1970" s="59"/>
      <c r="Z1970" s="59"/>
      <c r="AA1970" s="59"/>
      <c r="AB1970" s="77"/>
      <c r="AC1970" s="60"/>
      <c r="AD1970" s="60"/>
      <c r="AE1970" s="60"/>
      <c r="AF1970" s="61"/>
      <c r="AG1970" s="61"/>
      <c r="AH1970" s="61"/>
      <c r="AI1970" s="61"/>
      <c r="AJ1970" s="200"/>
      <c r="AK1970" s="201"/>
      <c r="AL1970" s="201"/>
      <c r="AM1970" s="201"/>
      <c r="AO1970" s="63"/>
      <c r="AP1970" s="63"/>
      <c r="AQ1970" s="63"/>
      <c r="AR1970" s="77"/>
      <c r="AS1970" s="60"/>
      <c r="AT1970" s="60"/>
      <c r="AU1970" s="60"/>
      <c r="AV1970" s="78"/>
      <c r="AW1970" s="79"/>
      <c r="AX1970" s="79"/>
      <c r="AY1970" s="79"/>
      <c r="AZ1970" s="64"/>
      <c r="BA1970" s="65"/>
      <c r="BB1970" s="65"/>
      <c r="BC1970" s="65"/>
      <c r="BD1970" s="66"/>
      <c r="BE1970" s="67"/>
      <c r="BF1970" s="67"/>
      <c r="BG1970" s="67"/>
      <c r="BH1970" s="73"/>
      <c r="BI1970" s="74"/>
      <c r="BJ1970" s="74"/>
      <c r="BK1970" s="74"/>
      <c r="BL1970" s="68"/>
      <c r="BM1970" s="68"/>
      <c r="BN1970" s="68"/>
      <c r="BO1970" s="68"/>
      <c r="BP1970" s="69"/>
      <c r="BQ1970" s="69"/>
      <c r="BR1970" s="69"/>
      <c r="BS1970" s="69"/>
      <c r="BT1970" s="75"/>
      <c r="BU1970" s="75"/>
      <c r="BV1970" s="75"/>
      <c r="BW1970" s="75"/>
      <c r="BX1970" s="219"/>
      <c r="BY1970" s="220"/>
      <c r="BZ1970" s="220"/>
      <c r="CA1970" s="235"/>
      <c r="CB1970" s="238"/>
      <c r="CC1970" s="238"/>
      <c r="CD1970" s="238"/>
      <c r="CE1970" s="266"/>
      <c r="CF1970" s="49"/>
    </row>
    <row r="1971" spans="1:84" s="62" customFormat="1">
      <c r="A1971" s="49"/>
      <c r="B1971" s="2"/>
      <c r="C1971" s="2"/>
      <c r="D1971" s="49"/>
      <c r="E1971" s="49"/>
      <c r="F1971" s="93"/>
      <c r="G1971" s="85"/>
      <c r="H1971" s="49"/>
      <c r="I1971" s="49"/>
      <c r="J1971" s="2"/>
      <c r="K1971" s="49"/>
      <c r="L1971" s="2"/>
      <c r="M1971" s="72"/>
      <c r="N1971" s="72"/>
      <c r="O1971" s="241"/>
      <c r="P1971" s="54"/>
      <c r="Q1971" s="55"/>
      <c r="R1971" s="55"/>
      <c r="S1971" s="55"/>
      <c r="T1971" s="56"/>
      <c r="U1971" s="57"/>
      <c r="V1971" s="57"/>
      <c r="W1971" s="57"/>
      <c r="X1971" s="58"/>
      <c r="Y1971" s="59"/>
      <c r="Z1971" s="59"/>
      <c r="AA1971" s="59"/>
      <c r="AB1971" s="77"/>
      <c r="AC1971" s="60"/>
      <c r="AD1971" s="60"/>
      <c r="AE1971" s="60"/>
      <c r="AF1971" s="61"/>
      <c r="AG1971" s="61"/>
      <c r="AH1971" s="61"/>
      <c r="AI1971" s="61"/>
      <c r="AJ1971" s="200"/>
      <c r="AK1971" s="201"/>
      <c r="AL1971" s="201"/>
      <c r="AM1971" s="201"/>
      <c r="AO1971" s="63"/>
      <c r="AP1971" s="63"/>
      <c r="AQ1971" s="63"/>
      <c r="AR1971" s="77"/>
      <c r="AS1971" s="60"/>
      <c r="AT1971" s="60"/>
      <c r="AU1971" s="60"/>
      <c r="AV1971" s="78"/>
      <c r="AW1971" s="79"/>
      <c r="AX1971" s="79"/>
      <c r="AY1971" s="79"/>
      <c r="AZ1971" s="64"/>
      <c r="BA1971" s="65"/>
      <c r="BB1971" s="65"/>
      <c r="BC1971" s="65"/>
      <c r="BD1971" s="66"/>
      <c r="BE1971" s="67"/>
      <c r="BF1971" s="67"/>
      <c r="BG1971" s="67"/>
      <c r="BH1971" s="73"/>
      <c r="BI1971" s="74"/>
      <c r="BJ1971" s="74"/>
      <c r="BK1971" s="74"/>
      <c r="BL1971" s="68"/>
      <c r="BM1971" s="68"/>
      <c r="BN1971" s="68"/>
      <c r="BO1971" s="68"/>
      <c r="BP1971" s="69"/>
      <c r="BQ1971" s="69"/>
      <c r="BR1971" s="69"/>
      <c r="BS1971" s="69"/>
      <c r="BT1971" s="75"/>
      <c r="BU1971" s="75"/>
      <c r="BV1971" s="75"/>
      <c r="BW1971" s="75"/>
      <c r="BX1971" s="219"/>
      <c r="BY1971" s="220"/>
      <c r="BZ1971" s="220"/>
      <c r="CA1971" s="235"/>
      <c r="CB1971" s="238"/>
      <c r="CC1971" s="238"/>
      <c r="CD1971" s="238"/>
      <c r="CE1971" s="266"/>
      <c r="CF1971" s="49"/>
    </row>
    <row r="1972" spans="1:84" s="62" customFormat="1">
      <c r="A1972" s="49"/>
      <c r="B1972" s="2"/>
      <c r="C1972" s="2"/>
      <c r="D1972" s="49"/>
      <c r="E1972" s="49"/>
      <c r="F1972" s="93"/>
      <c r="G1972" s="85"/>
      <c r="H1972" s="49"/>
      <c r="I1972" s="49"/>
      <c r="J1972" s="2"/>
      <c r="K1972" s="49"/>
      <c r="L1972" s="2"/>
      <c r="M1972" s="72"/>
      <c r="N1972" s="72"/>
      <c r="O1972" s="241"/>
      <c r="P1972" s="54"/>
      <c r="Q1972" s="55"/>
      <c r="R1972" s="55"/>
      <c r="S1972" s="55"/>
      <c r="T1972" s="56"/>
      <c r="U1972" s="57"/>
      <c r="V1972" s="57"/>
      <c r="W1972" s="57"/>
      <c r="X1972" s="58"/>
      <c r="Y1972" s="59"/>
      <c r="Z1972" s="59"/>
      <c r="AA1972" s="59"/>
      <c r="AB1972" s="77"/>
      <c r="AC1972" s="60"/>
      <c r="AD1972" s="60"/>
      <c r="AE1972" s="60"/>
      <c r="AF1972" s="61"/>
      <c r="AG1972" s="61"/>
      <c r="AH1972" s="61"/>
      <c r="AI1972" s="61"/>
      <c r="AJ1972" s="200"/>
      <c r="AK1972" s="201"/>
      <c r="AL1972" s="201"/>
      <c r="AM1972" s="201"/>
      <c r="AO1972" s="63"/>
      <c r="AP1972" s="63"/>
      <c r="AQ1972" s="63"/>
      <c r="AR1972" s="77"/>
      <c r="AS1972" s="60"/>
      <c r="AT1972" s="60"/>
      <c r="AU1972" s="60"/>
      <c r="AV1972" s="78"/>
      <c r="AW1972" s="79"/>
      <c r="AX1972" s="79"/>
      <c r="AY1972" s="79"/>
      <c r="AZ1972" s="64"/>
      <c r="BA1972" s="65"/>
      <c r="BB1972" s="65"/>
      <c r="BC1972" s="65"/>
      <c r="BD1972" s="66"/>
      <c r="BE1972" s="67"/>
      <c r="BF1972" s="67"/>
      <c r="BG1972" s="67"/>
      <c r="BH1972" s="73"/>
      <c r="BI1972" s="74"/>
      <c r="BJ1972" s="74"/>
      <c r="BK1972" s="74"/>
      <c r="BL1972" s="68"/>
      <c r="BM1972" s="68"/>
      <c r="BN1972" s="68"/>
      <c r="BO1972" s="68"/>
      <c r="BP1972" s="69"/>
      <c r="BQ1972" s="69"/>
      <c r="BR1972" s="69"/>
      <c r="BS1972" s="69"/>
      <c r="BT1972" s="75"/>
      <c r="BU1972" s="75"/>
      <c r="BV1972" s="75"/>
      <c r="BW1972" s="75"/>
      <c r="BX1972" s="219"/>
      <c r="BY1972" s="220"/>
      <c r="BZ1972" s="220"/>
      <c r="CA1972" s="235"/>
      <c r="CB1972" s="238"/>
      <c r="CC1972" s="238"/>
      <c r="CD1972" s="238"/>
      <c r="CE1972" s="266"/>
      <c r="CF1972" s="49"/>
    </row>
    <row r="1973" spans="1:84" s="62" customFormat="1">
      <c r="A1973" s="49"/>
      <c r="B1973" s="2"/>
      <c r="C1973" s="2"/>
      <c r="D1973" s="49"/>
      <c r="E1973" s="49"/>
      <c r="F1973" s="93"/>
      <c r="G1973" s="85"/>
      <c r="H1973" s="49"/>
      <c r="I1973" s="49"/>
      <c r="J1973" s="2"/>
      <c r="K1973" s="49"/>
      <c r="L1973" s="2"/>
      <c r="M1973" s="72"/>
      <c r="N1973" s="72"/>
      <c r="O1973" s="241"/>
      <c r="P1973" s="54"/>
      <c r="Q1973" s="55"/>
      <c r="R1973" s="55"/>
      <c r="S1973" s="55"/>
      <c r="T1973" s="56"/>
      <c r="U1973" s="57"/>
      <c r="V1973" s="57"/>
      <c r="W1973" s="57"/>
      <c r="X1973" s="58"/>
      <c r="Y1973" s="59"/>
      <c r="Z1973" s="59"/>
      <c r="AA1973" s="59"/>
      <c r="AB1973" s="77"/>
      <c r="AC1973" s="60"/>
      <c r="AD1973" s="60"/>
      <c r="AE1973" s="60"/>
      <c r="AF1973" s="61"/>
      <c r="AG1973" s="61"/>
      <c r="AH1973" s="61"/>
      <c r="AI1973" s="61"/>
      <c r="AJ1973" s="200"/>
      <c r="AK1973" s="201"/>
      <c r="AL1973" s="201"/>
      <c r="AM1973" s="201"/>
      <c r="AO1973" s="63"/>
      <c r="AP1973" s="63"/>
      <c r="AQ1973" s="63"/>
      <c r="AR1973" s="77"/>
      <c r="AS1973" s="60"/>
      <c r="AT1973" s="60"/>
      <c r="AU1973" s="60"/>
      <c r="AV1973" s="78"/>
      <c r="AW1973" s="79"/>
      <c r="AX1973" s="79"/>
      <c r="AY1973" s="79"/>
      <c r="AZ1973" s="64"/>
      <c r="BA1973" s="65"/>
      <c r="BB1973" s="65"/>
      <c r="BC1973" s="65"/>
      <c r="BD1973" s="66"/>
      <c r="BE1973" s="67"/>
      <c r="BF1973" s="67"/>
      <c r="BG1973" s="67"/>
      <c r="BH1973" s="73"/>
      <c r="BI1973" s="74"/>
      <c r="BJ1973" s="74"/>
      <c r="BK1973" s="74"/>
      <c r="BL1973" s="68"/>
      <c r="BM1973" s="68"/>
      <c r="BN1973" s="68"/>
      <c r="BO1973" s="68"/>
      <c r="BP1973" s="69"/>
      <c r="BQ1973" s="69"/>
      <c r="BR1973" s="69"/>
      <c r="BS1973" s="69"/>
      <c r="BT1973" s="75"/>
      <c r="BU1973" s="75"/>
      <c r="BV1973" s="75"/>
      <c r="BW1973" s="75"/>
      <c r="BX1973" s="219"/>
      <c r="BY1973" s="220"/>
      <c r="BZ1973" s="220"/>
      <c r="CA1973" s="235"/>
      <c r="CB1973" s="238"/>
      <c r="CC1973" s="238"/>
      <c r="CD1973" s="238"/>
      <c r="CE1973" s="266"/>
      <c r="CF1973" s="49"/>
    </row>
    <row r="1974" spans="1:84" s="62" customFormat="1">
      <c r="A1974" s="49"/>
      <c r="B1974" s="2"/>
      <c r="C1974" s="2"/>
      <c r="D1974" s="49"/>
      <c r="E1974" s="49"/>
      <c r="F1974" s="93"/>
      <c r="G1974" s="85"/>
      <c r="H1974" s="49"/>
      <c r="I1974" s="49"/>
      <c r="J1974" s="2"/>
      <c r="K1974" s="49"/>
      <c r="L1974" s="2"/>
      <c r="M1974" s="72"/>
      <c r="N1974" s="72"/>
      <c r="O1974" s="241"/>
      <c r="P1974" s="54"/>
      <c r="Q1974" s="55"/>
      <c r="R1974" s="55"/>
      <c r="S1974" s="55"/>
      <c r="T1974" s="56"/>
      <c r="U1974" s="57"/>
      <c r="V1974" s="57"/>
      <c r="W1974" s="57"/>
      <c r="X1974" s="58"/>
      <c r="Y1974" s="59"/>
      <c r="Z1974" s="59"/>
      <c r="AA1974" s="59"/>
      <c r="AB1974" s="77"/>
      <c r="AC1974" s="60"/>
      <c r="AD1974" s="60"/>
      <c r="AE1974" s="60"/>
      <c r="AF1974" s="61"/>
      <c r="AG1974" s="61"/>
      <c r="AH1974" s="61"/>
      <c r="AI1974" s="61"/>
      <c r="AJ1974" s="200"/>
      <c r="AK1974" s="201"/>
      <c r="AL1974" s="201"/>
      <c r="AM1974" s="201"/>
      <c r="AO1974" s="63"/>
      <c r="AP1974" s="63"/>
      <c r="AQ1974" s="63"/>
      <c r="AR1974" s="77"/>
      <c r="AS1974" s="60"/>
      <c r="AT1974" s="60"/>
      <c r="AU1974" s="60"/>
      <c r="AV1974" s="78"/>
      <c r="AW1974" s="79"/>
      <c r="AX1974" s="79"/>
      <c r="AY1974" s="79"/>
      <c r="AZ1974" s="64"/>
      <c r="BA1974" s="65"/>
      <c r="BB1974" s="65"/>
      <c r="BC1974" s="65"/>
      <c r="BD1974" s="66"/>
      <c r="BE1974" s="67"/>
      <c r="BF1974" s="67"/>
      <c r="BG1974" s="67"/>
      <c r="BH1974" s="73"/>
      <c r="BI1974" s="74"/>
      <c r="BJ1974" s="74"/>
      <c r="BK1974" s="74"/>
      <c r="BL1974" s="68"/>
      <c r="BM1974" s="68"/>
      <c r="BN1974" s="68"/>
      <c r="BO1974" s="68"/>
      <c r="BP1974" s="69"/>
      <c r="BQ1974" s="69"/>
      <c r="BR1974" s="69"/>
      <c r="BS1974" s="69"/>
      <c r="BT1974" s="75"/>
      <c r="BU1974" s="75"/>
      <c r="BV1974" s="75"/>
      <c r="BW1974" s="75"/>
      <c r="BX1974" s="219"/>
      <c r="BY1974" s="220"/>
      <c r="BZ1974" s="220"/>
      <c r="CA1974" s="235"/>
      <c r="CB1974" s="238"/>
      <c r="CC1974" s="238"/>
      <c r="CD1974" s="238"/>
      <c r="CE1974" s="266"/>
      <c r="CF1974" s="49"/>
    </row>
    <row r="1975" spans="1:84" s="62" customFormat="1">
      <c r="A1975" s="49"/>
      <c r="B1975" s="2"/>
      <c r="C1975" s="2"/>
      <c r="D1975" s="49"/>
      <c r="E1975" s="49"/>
      <c r="F1975" s="93"/>
      <c r="G1975" s="85"/>
      <c r="H1975" s="49"/>
      <c r="I1975" s="49"/>
      <c r="J1975" s="2"/>
      <c r="K1975" s="49"/>
      <c r="L1975" s="2"/>
      <c r="M1975" s="72"/>
      <c r="N1975" s="72"/>
      <c r="O1975" s="241"/>
      <c r="P1975" s="54"/>
      <c r="Q1975" s="55"/>
      <c r="R1975" s="55"/>
      <c r="S1975" s="55"/>
      <c r="T1975" s="56"/>
      <c r="U1975" s="57"/>
      <c r="V1975" s="57"/>
      <c r="W1975" s="57"/>
      <c r="X1975" s="58"/>
      <c r="Y1975" s="59"/>
      <c r="Z1975" s="59"/>
      <c r="AA1975" s="59"/>
      <c r="AB1975" s="77"/>
      <c r="AC1975" s="60"/>
      <c r="AD1975" s="60"/>
      <c r="AE1975" s="60"/>
      <c r="AF1975" s="61"/>
      <c r="AG1975" s="61"/>
      <c r="AH1975" s="61"/>
      <c r="AI1975" s="61"/>
      <c r="AJ1975" s="200"/>
      <c r="AK1975" s="201"/>
      <c r="AL1975" s="201"/>
      <c r="AM1975" s="201"/>
      <c r="AO1975" s="63"/>
      <c r="AP1975" s="63"/>
      <c r="AQ1975" s="63"/>
      <c r="AR1975" s="77"/>
      <c r="AS1975" s="60"/>
      <c r="AT1975" s="60"/>
      <c r="AU1975" s="60"/>
      <c r="AV1975" s="78"/>
      <c r="AW1975" s="79"/>
      <c r="AX1975" s="79"/>
      <c r="AY1975" s="79"/>
      <c r="AZ1975" s="64"/>
      <c r="BA1975" s="65"/>
      <c r="BB1975" s="65"/>
      <c r="BC1975" s="65"/>
      <c r="BD1975" s="66"/>
      <c r="BE1975" s="67"/>
      <c r="BF1975" s="67"/>
      <c r="BG1975" s="67"/>
      <c r="BH1975" s="73"/>
      <c r="BI1975" s="74"/>
      <c r="BJ1975" s="74"/>
      <c r="BK1975" s="74"/>
      <c r="BL1975" s="68"/>
      <c r="BM1975" s="68"/>
      <c r="BN1975" s="68"/>
      <c r="BO1975" s="68"/>
      <c r="BP1975" s="69"/>
      <c r="BQ1975" s="69"/>
      <c r="BR1975" s="69"/>
      <c r="BS1975" s="69"/>
      <c r="BT1975" s="75"/>
      <c r="BU1975" s="75"/>
      <c r="BV1975" s="75"/>
      <c r="BW1975" s="75"/>
      <c r="BX1975" s="219"/>
      <c r="BY1975" s="220"/>
      <c r="BZ1975" s="220"/>
      <c r="CA1975" s="235"/>
      <c r="CB1975" s="238"/>
      <c r="CC1975" s="238"/>
      <c r="CD1975" s="238"/>
      <c r="CE1975" s="266"/>
      <c r="CF1975" s="49"/>
    </row>
    <row r="1976" spans="1:84" s="62" customFormat="1">
      <c r="A1976" s="49"/>
      <c r="B1976" s="2"/>
      <c r="C1976" s="2"/>
      <c r="D1976" s="49"/>
      <c r="E1976" s="49"/>
      <c r="F1976" s="93"/>
      <c r="G1976" s="85"/>
      <c r="H1976" s="49"/>
      <c r="I1976" s="49"/>
      <c r="J1976" s="2"/>
      <c r="K1976" s="49"/>
      <c r="L1976" s="2"/>
      <c r="M1976" s="72"/>
      <c r="N1976" s="72"/>
      <c r="O1976" s="241"/>
      <c r="P1976" s="54"/>
      <c r="Q1976" s="55"/>
      <c r="R1976" s="55"/>
      <c r="S1976" s="55"/>
      <c r="T1976" s="56"/>
      <c r="U1976" s="57"/>
      <c r="V1976" s="57"/>
      <c r="W1976" s="57"/>
      <c r="X1976" s="58"/>
      <c r="Y1976" s="59"/>
      <c r="Z1976" s="59"/>
      <c r="AA1976" s="59"/>
      <c r="AB1976" s="77"/>
      <c r="AC1976" s="60"/>
      <c r="AD1976" s="60"/>
      <c r="AE1976" s="60"/>
      <c r="AF1976" s="61"/>
      <c r="AG1976" s="61"/>
      <c r="AH1976" s="61"/>
      <c r="AI1976" s="61"/>
      <c r="AJ1976" s="200"/>
      <c r="AK1976" s="201"/>
      <c r="AL1976" s="201"/>
      <c r="AM1976" s="201"/>
      <c r="AO1976" s="63"/>
      <c r="AP1976" s="63"/>
      <c r="AQ1976" s="63"/>
      <c r="AR1976" s="77"/>
      <c r="AS1976" s="60"/>
      <c r="AT1976" s="60"/>
      <c r="AU1976" s="60"/>
      <c r="AV1976" s="78"/>
      <c r="AW1976" s="79"/>
      <c r="AX1976" s="79"/>
      <c r="AY1976" s="79"/>
      <c r="AZ1976" s="64"/>
      <c r="BA1976" s="65"/>
      <c r="BB1976" s="65"/>
      <c r="BC1976" s="65"/>
      <c r="BD1976" s="66"/>
      <c r="BE1976" s="67"/>
      <c r="BF1976" s="67"/>
      <c r="BG1976" s="67"/>
      <c r="BH1976" s="73"/>
      <c r="BI1976" s="74"/>
      <c r="BJ1976" s="74"/>
      <c r="BK1976" s="74"/>
      <c r="BL1976" s="68"/>
      <c r="BM1976" s="68"/>
      <c r="BN1976" s="68"/>
      <c r="BO1976" s="68"/>
      <c r="BP1976" s="69"/>
      <c r="BQ1976" s="69"/>
      <c r="BR1976" s="69"/>
      <c r="BS1976" s="69"/>
      <c r="BT1976" s="75"/>
      <c r="BU1976" s="75"/>
      <c r="BV1976" s="75"/>
      <c r="BW1976" s="75"/>
      <c r="BX1976" s="219"/>
      <c r="BY1976" s="220"/>
      <c r="BZ1976" s="220"/>
      <c r="CA1976" s="235"/>
      <c r="CB1976" s="238"/>
      <c r="CC1976" s="238"/>
      <c r="CD1976" s="238"/>
      <c r="CE1976" s="266"/>
      <c r="CF1976" s="49"/>
    </row>
    <row r="1977" spans="1:84" s="62" customFormat="1">
      <c r="A1977" s="49"/>
      <c r="B1977" s="2"/>
      <c r="C1977" s="2"/>
      <c r="D1977" s="49"/>
      <c r="E1977" s="49"/>
      <c r="F1977" s="93"/>
      <c r="G1977" s="85"/>
      <c r="H1977" s="49"/>
      <c r="I1977" s="49"/>
      <c r="J1977" s="2"/>
      <c r="K1977" s="49"/>
      <c r="L1977" s="2"/>
      <c r="M1977" s="72"/>
      <c r="N1977" s="72"/>
      <c r="O1977" s="241"/>
      <c r="P1977" s="54"/>
      <c r="Q1977" s="55"/>
      <c r="R1977" s="55"/>
      <c r="S1977" s="55"/>
      <c r="T1977" s="56"/>
      <c r="U1977" s="57"/>
      <c r="V1977" s="57"/>
      <c r="W1977" s="57"/>
      <c r="X1977" s="58"/>
      <c r="Y1977" s="59"/>
      <c r="Z1977" s="59"/>
      <c r="AA1977" s="59"/>
      <c r="AB1977" s="77"/>
      <c r="AC1977" s="60"/>
      <c r="AD1977" s="60"/>
      <c r="AE1977" s="60"/>
      <c r="AF1977" s="61"/>
      <c r="AG1977" s="61"/>
      <c r="AH1977" s="61"/>
      <c r="AI1977" s="61"/>
      <c r="AJ1977" s="200"/>
      <c r="AK1977" s="201"/>
      <c r="AL1977" s="201"/>
      <c r="AM1977" s="201"/>
      <c r="AO1977" s="63"/>
      <c r="AP1977" s="63"/>
      <c r="AQ1977" s="63"/>
      <c r="AR1977" s="77"/>
      <c r="AS1977" s="60"/>
      <c r="AT1977" s="60"/>
      <c r="AU1977" s="60"/>
      <c r="AV1977" s="78"/>
      <c r="AW1977" s="79"/>
      <c r="AX1977" s="79"/>
      <c r="AY1977" s="79"/>
      <c r="AZ1977" s="64"/>
      <c r="BA1977" s="65"/>
      <c r="BB1977" s="65"/>
      <c r="BC1977" s="65"/>
      <c r="BD1977" s="66"/>
      <c r="BE1977" s="67"/>
      <c r="BF1977" s="67"/>
      <c r="BG1977" s="67"/>
      <c r="BH1977" s="73"/>
      <c r="BI1977" s="74"/>
      <c r="BJ1977" s="74"/>
      <c r="BK1977" s="74"/>
      <c r="BL1977" s="68"/>
      <c r="BM1977" s="68"/>
      <c r="BN1977" s="68"/>
      <c r="BO1977" s="68"/>
      <c r="BP1977" s="69"/>
      <c r="BQ1977" s="69"/>
      <c r="BR1977" s="69"/>
      <c r="BS1977" s="69"/>
      <c r="BT1977" s="75"/>
      <c r="BU1977" s="75"/>
      <c r="BV1977" s="75"/>
      <c r="BW1977" s="75"/>
      <c r="BX1977" s="219"/>
      <c r="BY1977" s="220"/>
      <c r="BZ1977" s="220"/>
      <c r="CA1977" s="235"/>
      <c r="CB1977" s="238"/>
      <c r="CC1977" s="238"/>
      <c r="CD1977" s="238"/>
      <c r="CE1977" s="266"/>
      <c r="CF1977" s="49"/>
    </row>
    <row r="1978" spans="1:84" s="62" customFormat="1">
      <c r="A1978" s="49"/>
      <c r="B1978" s="2"/>
      <c r="C1978" s="2"/>
      <c r="D1978" s="49"/>
      <c r="E1978" s="49"/>
      <c r="F1978" s="93"/>
      <c r="G1978" s="85"/>
      <c r="H1978" s="49"/>
      <c r="I1978" s="49"/>
      <c r="J1978" s="2"/>
      <c r="K1978" s="49"/>
      <c r="L1978" s="2"/>
      <c r="M1978" s="72"/>
      <c r="N1978" s="72"/>
      <c r="O1978" s="241"/>
      <c r="P1978" s="54"/>
      <c r="Q1978" s="55"/>
      <c r="R1978" s="55"/>
      <c r="S1978" s="55"/>
      <c r="T1978" s="56"/>
      <c r="U1978" s="57"/>
      <c r="V1978" s="57"/>
      <c r="W1978" s="57"/>
      <c r="X1978" s="58"/>
      <c r="Y1978" s="59"/>
      <c r="Z1978" s="59"/>
      <c r="AA1978" s="59"/>
      <c r="AB1978" s="77"/>
      <c r="AC1978" s="60"/>
      <c r="AD1978" s="60"/>
      <c r="AE1978" s="60"/>
      <c r="AF1978" s="61"/>
      <c r="AG1978" s="61"/>
      <c r="AH1978" s="61"/>
      <c r="AI1978" s="61"/>
      <c r="AJ1978" s="200"/>
      <c r="AK1978" s="201"/>
      <c r="AL1978" s="201"/>
      <c r="AM1978" s="201"/>
      <c r="AO1978" s="63"/>
      <c r="AP1978" s="63"/>
      <c r="AQ1978" s="63"/>
      <c r="AR1978" s="77"/>
      <c r="AS1978" s="60"/>
      <c r="AT1978" s="60"/>
      <c r="AU1978" s="60"/>
      <c r="AV1978" s="78"/>
      <c r="AW1978" s="79"/>
      <c r="AX1978" s="79"/>
      <c r="AY1978" s="79"/>
      <c r="AZ1978" s="64"/>
      <c r="BA1978" s="65"/>
      <c r="BB1978" s="65"/>
      <c r="BC1978" s="65"/>
      <c r="BD1978" s="66"/>
      <c r="BE1978" s="67"/>
      <c r="BF1978" s="67"/>
      <c r="BG1978" s="67"/>
      <c r="BH1978" s="73"/>
      <c r="BI1978" s="74"/>
      <c r="BJ1978" s="74"/>
      <c r="BK1978" s="74"/>
      <c r="BL1978" s="68"/>
      <c r="BM1978" s="68"/>
      <c r="BN1978" s="68"/>
      <c r="BO1978" s="68"/>
      <c r="BP1978" s="69"/>
      <c r="BQ1978" s="69"/>
      <c r="BR1978" s="69"/>
      <c r="BS1978" s="69"/>
      <c r="BT1978" s="75"/>
      <c r="BU1978" s="75"/>
      <c r="BV1978" s="75"/>
      <c r="BW1978" s="75"/>
      <c r="BX1978" s="219"/>
      <c r="BY1978" s="220"/>
      <c r="BZ1978" s="220"/>
      <c r="CA1978" s="235"/>
      <c r="CB1978" s="238"/>
      <c r="CC1978" s="238"/>
      <c r="CD1978" s="238"/>
      <c r="CE1978" s="266"/>
      <c r="CF1978" s="49"/>
    </row>
    <row r="1979" spans="1:84" s="62" customFormat="1">
      <c r="A1979" s="49"/>
      <c r="B1979" s="2"/>
      <c r="C1979" s="2"/>
      <c r="D1979" s="49"/>
      <c r="E1979" s="49"/>
      <c r="F1979" s="93"/>
      <c r="G1979" s="85"/>
      <c r="H1979" s="49"/>
      <c r="I1979" s="49"/>
      <c r="J1979" s="2"/>
      <c r="K1979" s="49"/>
      <c r="L1979" s="2"/>
      <c r="M1979" s="72"/>
      <c r="N1979" s="72"/>
      <c r="O1979" s="241"/>
      <c r="P1979" s="54"/>
      <c r="Q1979" s="55"/>
      <c r="R1979" s="55"/>
      <c r="S1979" s="55"/>
      <c r="T1979" s="56"/>
      <c r="U1979" s="57"/>
      <c r="V1979" s="57"/>
      <c r="W1979" s="57"/>
      <c r="X1979" s="58"/>
      <c r="Y1979" s="59"/>
      <c r="Z1979" s="59"/>
      <c r="AA1979" s="59"/>
      <c r="AB1979" s="77"/>
      <c r="AC1979" s="60"/>
      <c r="AD1979" s="60"/>
      <c r="AE1979" s="60"/>
      <c r="AF1979" s="61"/>
      <c r="AG1979" s="61"/>
      <c r="AH1979" s="61"/>
      <c r="AI1979" s="61"/>
      <c r="AJ1979" s="200"/>
      <c r="AK1979" s="201"/>
      <c r="AL1979" s="201"/>
      <c r="AM1979" s="201"/>
      <c r="AO1979" s="63"/>
      <c r="AP1979" s="63"/>
      <c r="AQ1979" s="63"/>
      <c r="AR1979" s="77"/>
      <c r="AS1979" s="60"/>
      <c r="AT1979" s="60"/>
      <c r="AU1979" s="60"/>
      <c r="AV1979" s="78"/>
      <c r="AW1979" s="79"/>
      <c r="AX1979" s="79"/>
      <c r="AY1979" s="79"/>
      <c r="AZ1979" s="64"/>
      <c r="BA1979" s="65"/>
      <c r="BB1979" s="65"/>
      <c r="BC1979" s="65"/>
      <c r="BD1979" s="66"/>
      <c r="BE1979" s="67"/>
      <c r="BF1979" s="67"/>
      <c r="BG1979" s="67"/>
      <c r="BH1979" s="73"/>
      <c r="BI1979" s="74"/>
      <c r="BJ1979" s="74"/>
      <c r="BK1979" s="74"/>
      <c r="BL1979" s="68"/>
      <c r="BM1979" s="68"/>
      <c r="BN1979" s="68"/>
      <c r="BO1979" s="68"/>
      <c r="BP1979" s="69"/>
      <c r="BQ1979" s="69"/>
      <c r="BR1979" s="69"/>
      <c r="BS1979" s="69"/>
      <c r="BT1979" s="75"/>
      <c r="BU1979" s="75"/>
      <c r="BV1979" s="75"/>
      <c r="BW1979" s="75"/>
      <c r="BX1979" s="219"/>
      <c r="BY1979" s="220"/>
      <c r="BZ1979" s="220"/>
      <c r="CA1979" s="235"/>
      <c r="CB1979" s="238"/>
      <c r="CC1979" s="238"/>
      <c r="CD1979" s="238"/>
      <c r="CE1979" s="266"/>
      <c r="CF1979" s="49"/>
    </row>
    <row r="1980" spans="1:84" s="62" customFormat="1">
      <c r="A1980" s="49"/>
      <c r="B1980" s="2"/>
      <c r="C1980" s="2"/>
      <c r="D1980" s="49"/>
      <c r="E1980" s="49"/>
      <c r="F1980" s="93"/>
      <c r="G1980" s="85"/>
      <c r="H1980" s="49"/>
      <c r="I1980" s="49"/>
      <c r="J1980" s="2"/>
      <c r="K1980" s="49"/>
      <c r="L1980" s="2"/>
      <c r="M1980" s="72"/>
      <c r="N1980" s="72"/>
      <c r="O1980" s="241"/>
      <c r="P1980" s="54"/>
      <c r="Q1980" s="55"/>
      <c r="R1980" s="55"/>
      <c r="S1980" s="55"/>
      <c r="T1980" s="56"/>
      <c r="U1980" s="57"/>
      <c r="V1980" s="57"/>
      <c r="W1980" s="57"/>
      <c r="X1980" s="58"/>
      <c r="Y1980" s="59"/>
      <c r="Z1980" s="59"/>
      <c r="AA1980" s="59"/>
      <c r="AB1980" s="77"/>
      <c r="AC1980" s="60"/>
      <c r="AD1980" s="60"/>
      <c r="AE1980" s="60"/>
      <c r="AF1980" s="61"/>
      <c r="AG1980" s="61"/>
      <c r="AH1980" s="61"/>
      <c r="AI1980" s="61"/>
      <c r="AJ1980" s="200"/>
      <c r="AK1980" s="201"/>
      <c r="AL1980" s="201"/>
      <c r="AM1980" s="201"/>
      <c r="AO1980" s="63"/>
      <c r="AP1980" s="63"/>
      <c r="AQ1980" s="63"/>
      <c r="AR1980" s="77"/>
      <c r="AS1980" s="60"/>
      <c r="AT1980" s="60"/>
      <c r="AU1980" s="60"/>
      <c r="AV1980" s="78"/>
      <c r="AW1980" s="79"/>
      <c r="AX1980" s="79"/>
      <c r="AY1980" s="79"/>
      <c r="AZ1980" s="64"/>
      <c r="BA1980" s="65"/>
      <c r="BB1980" s="65"/>
      <c r="BC1980" s="65"/>
      <c r="BD1980" s="66"/>
      <c r="BE1980" s="67"/>
      <c r="BF1980" s="67"/>
      <c r="BG1980" s="67"/>
      <c r="BH1980" s="73"/>
      <c r="BI1980" s="74"/>
      <c r="BJ1980" s="74"/>
      <c r="BK1980" s="74"/>
      <c r="BL1980" s="68"/>
      <c r="BM1980" s="68"/>
      <c r="BN1980" s="68"/>
      <c r="BO1980" s="68"/>
      <c r="BP1980" s="69"/>
      <c r="BQ1980" s="69"/>
      <c r="BR1980" s="69"/>
      <c r="BS1980" s="69"/>
      <c r="BT1980" s="75"/>
      <c r="BU1980" s="75"/>
      <c r="BV1980" s="75"/>
      <c r="BW1980" s="75"/>
      <c r="BX1980" s="219"/>
      <c r="BY1980" s="220"/>
      <c r="BZ1980" s="220"/>
      <c r="CA1980" s="235"/>
      <c r="CB1980" s="238"/>
      <c r="CC1980" s="238"/>
      <c r="CD1980" s="238"/>
      <c r="CE1980" s="266"/>
      <c r="CF1980" s="49"/>
    </row>
    <row r="1981" spans="1:84" s="62" customFormat="1">
      <c r="A1981" s="49"/>
      <c r="B1981" s="2"/>
      <c r="C1981" s="2"/>
      <c r="D1981" s="49"/>
      <c r="E1981" s="49"/>
      <c r="F1981" s="93"/>
      <c r="G1981" s="85"/>
      <c r="H1981" s="49"/>
      <c r="I1981" s="49"/>
      <c r="J1981" s="2"/>
      <c r="K1981" s="49"/>
      <c r="L1981" s="2"/>
      <c r="M1981" s="72"/>
      <c r="N1981" s="72"/>
      <c r="O1981" s="241"/>
      <c r="P1981" s="54"/>
      <c r="Q1981" s="55"/>
      <c r="R1981" s="55"/>
      <c r="S1981" s="55"/>
      <c r="T1981" s="56"/>
      <c r="U1981" s="57"/>
      <c r="V1981" s="57"/>
      <c r="W1981" s="57"/>
      <c r="X1981" s="58"/>
      <c r="Y1981" s="59"/>
      <c r="Z1981" s="59"/>
      <c r="AA1981" s="59"/>
      <c r="AB1981" s="77"/>
      <c r="AC1981" s="60"/>
      <c r="AD1981" s="60"/>
      <c r="AE1981" s="60"/>
      <c r="AF1981" s="61"/>
      <c r="AG1981" s="61"/>
      <c r="AH1981" s="61"/>
      <c r="AI1981" s="61"/>
      <c r="AJ1981" s="200"/>
      <c r="AK1981" s="201"/>
      <c r="AL1981" s="201"/>
      <c r="AM1981" s="201"/>
      <c r="AO1981" s="63"/>
      <c r="AP1981" s="63"/>
      <c r="AQ1981" s="63"/>
      <c r="AR1981" s="77"/>
      <c r="AS1981" s="60"/>
      <c r="AT1981" s="60"/>
      <c r="AU1981" s="60"/>
      <c r="AV1981" s="78"/>
      <c r="AW1981" s="79"/>
      <c r="AX1981" s="79"/>
      <c r="AY1981" s="79"/>
      <c r="AZ1981" s="64"/>
      <c r="BA1981" s="65"/>
      <c r="BB1981" s="65"/>
      <c r="BC1981" s="65"/>
      <c r="BD1981" s="66"/>
      <c r="BE1981" s="67"/>
      <c r="BF1981" s="67"/>
      <c r="BG1981" s="67"/>
      <c r="BH1981" s="73"/>
      <c r="BI1981" s="74"/>
      <c r="BJ1981" s="74"/>
      <c r="BK1981" s="74"/>
      <c r="BL1981" s="68"/>
      <c r="BM1981" s="68"/>
      <c r="BN1981" s="68"/>
      <c r="BO1981" s="68"/>
      <c r="BP1981" s="69"/>
      <c r="BQ1981" s="69"/>
      <c r="BR1981" s="69"/>
      <c r="BS1981" s="69"/>
      <c r="BT1981" s="75"/>
      <c r="BU1981" s="75"/>
      <c r="BV1981" s="75"/>
      <c r="BW1981" s="75"/>
      <c r="BX1981" s="219"/>
      <c r="BY1981" s="220"/>
      <c r="BZ1981" s="220"/>
      <c r="CA1981" s="235"/>
      <c r="CB1981" s="238"/>
      <c r="CC1981" s="238"/>
      <c r="CD1981" s="238"/>
      <c r="CE1981" s="266"/>
      <c r="CF1981" s="49"/>
    </row>
    <row r="1982" spans="1:84" s="62" customFormat="1">
      <c r="A1982" s="49"/>
      <c r="B1982" s="2"/>
      <c r="C1982" s="2"/>
      <c r="D1982" s="49"/>
      <c r="E1982" s="49"/>
      <c r="F1982" s="93"/>
      <c r="G1982" s="85"/>
      <c r="H1982" s="49"/>
      <c r="I1982" s="49"/>
      <c r="J1982" s="2"/>
      <c r="K1982" s="49"/>
      <c r="L1982" s="2"/>
      <c r="M1982" s="72"/>
      <c r="N1982" s="72"/>
      <c r="O1982" s="241"/>
      <c r="P1982" s="54"/>
      <c r="Q1982" s="55"/>
      <c r="R1982" s="55"/>
      <c r="S1982" s="55"/>
      <c r="T1982" s="56"/>
      <c r="U1982" s="57"/>
      <c r="V1982" s="57"/>
      <c r="W1982" s="57"/>
      <c r="X1982" s="58"/>
      <c r="Y1982" s="59"/>
      <c r="Z1982" s="59"/>
      <c r="AA1982" s="59"/>
      <c r="AB1982" s="77"/>
      <c r="AC1982" s="60"/>
      <c r="AD1982" s="60"/>
      <c r="AE1982" s="60"/>
      <c r="AF1982" s="61"/>
      <c r="AG1982" s="61"/>
      <c r="AH1982" s="61"/>
      <c r="AI1982" s="61"/>
      <c r="AJ1982" s="200"/>
      <c r="AK1982" s="201"/>
      <c r="AL1982" s="201"/>
      <c r="AM1982" s="201"/>
      <c r="AO1982" s="63"/>
      <c r="AP1982" s="63"/>
      <c r="AQ1982" s="63"/>
      <c r="AR1982" s="77"/>
      <c r="AS1982" s="60"/>
      <c r="AT1982" s="60"/>
      <c r="AU1982" s="60"/>
      <c r="AV1982" s="78"/>
      <c r="AW1982" s="79"/>
      <c r="AX1982" s="79"/>
      <c r="AY1982" s="79"/>
      <c r="AZ1982" s="64"/>
      <c r="BA1982" s="65"/>
      <c r="BB1982" s="65"/>
      <c r="BC1982" s="65"/>
      <c r="BD1982" s="66"/>
      <c r="BE1982" s="67"/>
      <c r="BF1982" s="67"/>
      <c r="BG1982" s="67"/>
      <c r="BH1982" s="73"/>
      <c r="BI1982" s="74"/>
      <c r="BJ1982" s="74"/>
      <c r="BK1982" s="74"/>
      <c r="BL1982" s="68"/>
      <c r="BM1982" s="68"/>
      <c r="BN1982" s="68"/>
      <c r="BO1982" s="68"/>
      <c r="BP1982" s="69"/>
      <c r="BQ1982" s="69"/>
      <c r="BR1982" s="69"/>
      <c r="BS1982" s="69"/>
      <c r="BT1982" s="75"/>
      <c r="BU1982" s="75"/>
      <c r="BV1982" s="75"/>
      <c r="BW1982" s="75"/>
      <c r="BX1982" s="219"/>
      <c r="BY1982" s="220"/>
      <c r="BZ1982" s="220"/>
      <c r="CA1982" s="235"/>
      <c r="CB1982" s="238"/>
      <c r="CC1982" s="238"/>
      <c r="CD1982" s="238"/>
      <c r="CE1982" s="266"/>
      <c r="CF1982" s="49"/>
    </row>
    <row r="1983" spans="1:84" s="62" customFormat="1">
      <c r="A1983" s="49"/>
      <c r="B1983" s="2"/>
      <c r="C1983" s="2"/>
      <c r="D1983" s="49"/>
      <c r="E1983" s="49"/>
      <c r="F1983" s="93"/>
      <c r="G1983" s="85"/>
      <c r="H1983" s="49"/>
      <c r="I1983" s="49"/>
      <c r="J1983" s="2"/>
      <c r="K1983" s="49"/>
      <c r="L1983" s="2"/>
      <c r="M1983" s="72"/>
      <c r="N1983" s="72"/>
      <c r="O1983" s="241"/>
      <c r="P1983" s="54"/>
      <c r="Q1983" s="55"/>
      <c r="R1983" s="55"/>
      <c r="S1983" s="55"/>
      <c r="T1983" s="56"/>
      <c r="U1983" s="57"/>
      <c r="V1983" s="57"/>
      <c r="W1983" s="57"/>
      <c r="X1983" s="58"/>
      <c r="Y1983" s="59"/>
      <c r="Z1983" s="59"/>
      <c r="AA1983" s="59"/>
      <c r="AB1983" s="77"/>
      <c r="AC1983" s="60"/>
      <c r="AD1983" s="60"/>
      <c r="AE1983" s="60"/>
      <c r="AF1983" s="61"/>
      <c r="AG1983" s="61"/>
      <c r="AH1983" s="61"/>
      <c r="AI1983" s="61"/>
      <c r="AJ1983" s="200"/>
      <c r="AK1983" s="201"/>
      <c r="AL1983" s="201"/>
      <c r="AM1983" s="201"/>
      <c r="AO1983" s="63"/>
      <c r="AP1983" s="63"/>
      <c r="AQ1983" s="63"/>
      <c r="AR1983" s="77"/>
      <c r="AS1983" s="60"/>
      <c r="AT1983" s="60"/>
      <c r="AU1983" s="60"/>
      <c r="AV1983" s="78"/>
      <c r="AW1983" s="79"/>
      <c r="AX1983" s="79"/>
      <c r="AY1983" s="79"/>
      <c r="AZ1983" s="64"/>
      <c r="BA1983" s="65"/>
      <c r="BB1983" s="65"/>
      <c r="BC1983" s="65"/>
      <c r="BD1983" s="66"/>
      <c r="BE1983" s="67"/>
      <c r="BF1983" s="67"/>
      <c r="BG1983" s="67"/>
      <c r="BH1983" s="73"/>
      <c r="BI1983" s="74"/>
      <c r="BJ1983" s="74"/>
      <c r="BK1983" s="74"/>
      <c r="BL1983" s="68"/>
      <c r="BM1983" s="68"/>
      <c r="BN1983" s="68"/>
      <c r="BO1983" s="68"/>
      <c r="BP1983" s="69"/>
      <c r="BQ1983" s="69"/>
      <c r="BR1983" s="69"/>
      <c r="BS1983" s="69"/>
      <c r="BT1983" s="75"/>
      <c r="BU1983" s="75"/>
      <c r="BV1983" s="75"/>
      <c r="BW1983" s="75"/>
      <c r="BX1983" s="219"/>
      <c r="BY1983" s="220"/>
      <c r="BZ1983" s="220"/>
      <c r="CA1983" s="235"/>
      <c r="CB1983" s="238"/>
      <c r="CC1983" s="238"/>
      <c r="CD1983" s="238"/>
      <c r="CE1983" s="266"/>
      <c r="CF1983" s="49"/>
    </row>
    <row r="1984" spans="1:84" s="62" customFormat="1">
      <c r="A1984" s="49"/>
      <c r="B1984" s="2"/>
      <c r="C1984" s="2"/>
      <c r="D1984" s="49"/>
      <c r="E1984" s="49"/>
      <c r="F1984" s="93"/>
      <c r="G1984" s="85"/>
      <c r="H1984" s="49"/>
      <c r="I1984" s="49"/>
      <c r="J1984" s="2"/>
      <c r="K1984" s="49"/>
      <c r="L1984" s="2"/>
      <c r="M1984" s="72"/>
      <c r="N1984" s="72"/>
      <c r="O1984" s="241"/>
      <c r="P1984" s="54"/>
      <c r="Q1984" s="55"/>
      <c r="R1984" s="55"/>
      <c r="S1984" s="55"/>
      <c r="T1984" s="56"/>
      <c r="U1984" s="57"/>
      <c r="V1984" s="57"/>
      <c r="W1984" s="57"/>
      <c r="X1984" s="58"/>
      <c r="Y1984" s="59"/>
      <c r="Z1984" s="59"/>
      <c r="AA1984" s="59"/>
      <c r="AB1984" s="77"/>
      <c r="AC1984" s="60"/>
      <c r="AD1984" s="60"/>
      <c r="AE1984" s="60"/>
      <c r="AF1984" s="61"/>
      <c r="AG1984" s="61"/>
      <c r="AH1984" s="61"/>
      <c r="AI1984" s="61"/>
      <c r="AJ1984" s="200"/>
      <c r="AK1984" s="201"/>
      <c r="AL1984" s="201"/>
      <c r="AM1984" s="201"/>
      <c r="AO1984" s="63"/>
      <c r="AP1984" s="63"/>
      <c r="AQ1984" s="63"/>
      <c r="AR1984" s="77"/>
      <c r="AS1984" s="60"/>
      <c r="AT1984" s="60"/>
      <c r="AU1984" s="60"/>
      <c r="AV1984" s="78"/>
      <c r="AW1984" s="79"/>
      <c r="AX1984" s="79"/>
      <c r="AY1984" s="79"/>
      <c r="AZ1984" s="64"/>
      <c r="BA1984" s="65"/>
      <c r="BB1984" s="65"/>
      <c r="BC1984" s="65"/>
      <c r="BD1984" s="66"/>
      <c r="BE1984" s="67"/>
      <c r="BF1984" s="67"/>
      <c r="BG1984" s="67"/>
      <c r="BH1984" s="73"/>
      <c r="BI1984" s="74"/>
      <c r="BJ1984" s="74"/>
      <c r="BK1984" s="74"/>
      <c r="BL1984" s="68"/>
      <c r="BM1984" s="68"/>
      <c r="BN1984" s="68"/>
      <c r="BO1984" s="68"/>
      <c r="BP1984" s="69"/>
      <c r="BQ1984" s="69"/>
      <c r="BR1984" s="69"/>
      <c r="BS1984" s="69"/>
      <c r="BT1984" s="75"/>
      <c r="BU1984" s="75"/>
      <c r="BV1984" s="75"/>
      <c r="BW1984" s="75"/>
      <c r="BX1984" s="219"/>
      <c r="BY1984" s="220"/>
      <c r="BZ1984" s="220"/>
      <c r="CA1984" s="235"/>
      <c r="CB1984" s="238"/>
      <c r="CC1984" s="238"/>
      <c r="CD1984" s="238"/>
      <c r="CE1984" s="266"/>
      <c r="CF1984" s="49"/>
    </row>
    <row r="1985" spans="1:84" s="62" customFormat="1">
      <c r="A1985" s="49"/>
      <c r="B1985" s="2"/>
      <c r="C1985" s="2"/>
      <c r="D1985" s="49"/>
      <c r="E1985" s="49"/>
      <c r="F1985" s="93"/>
      <c r="G1985" s="85"/>
      <c r="H1985" s="49"/>
      <c r="I1985" s="49"/>
      <c r="J1985" s="2"/>
      <c r="K1985" s="49"/>
      <c r="L1985" s="2"/>
      <c r="M1985" s="72"/>
      <c r="N1985" s="72"/>
      <c r="O1985" s="241"/>
      <c r="P1985" s="54"/>
      <c r="Q1985" s="55"/>
      <c r="R1985" s="55"/>
      <c r="S1985" s="55"/>
      <c r="T1985" s="56"/>
      <c r="U1985" s="57"/>
      <c r="V1985" s="57"/>
      <c r="W1985" s="57"/>
      <c r="X1985" s="58"/>
      <c r="Y1985" s="59"/>
      <c r="Z1985" s="59"/>
      <c r="AA1985" s="59"/>
      <c r="AB1985" s="77"/>
      <c r="AC1985" s="60"/>
      <c r="AD1985" s="60"/>
      <c r="AE1985" s="60"/>
      <c r="AF1985" s="61"/>
      <c r="AG1985" s="61"/>
      <c r="AH1985" s="61"/>
      <c r="AI1985" s="61"/>
      <c r="AJ1985" s="200"/>
      <c r="AK1985" s="201"/>
      <c r="AL1985" s="201"/>
      <c r="AM1985" s="201"/>
      <c r="AO1985" s="63"/>
      <c r="AP1985" s="63"/>
      <c r="AQ1985" s="63"/>
      <c r="AR1985" s="77"/>
      <c r="AS1985" s="60"/>
      <c r="AT1985" s="60"/>
      <c r="AU1985" s="60"/>
      <c r="AV1985" s="78"/>
      <c r="AW1985" s="79"/>
      <c r="AX1985" s="79"/>
      <c r="AY1985" s="79"/>
      <c r="AZ1985" s="64"/>
      <c r="BA1985" s="65"/>
      <c r="BB1985" s="65"/>
      <c r="BC1985" s="65"/>
      <c r="BD1985" s="66"/>
      <c r="BE1985" s="67"/>
      <c r="BF1985" s="67"/>
      <c r="BG1985" s="67"/>
      <c r="BH1985" s="73"/>
      <c r="BI1985" s="74"/>
      <c r="BJ1985" s="74"/>
      <c r="BK1985" s="74"/>
      <c r="BL1985" s="68"/>
      <c r="BM1985" s="68"/>
      <c r="BN1985" s="68"/>
      <c r="BO1985" s="68"/>
      <c r="BP1985" s="69"/>
      <c r="BQ1985" s="69"/>
      <c r="BR1985" s="69"/>
      <c r="BS1985" s="69"/>
      <c r="BT1985" s="75"/>
      <c r="BU1985" s="75"/>
      <c r="BV1985" s="75"/>
      <c r="BW1985" s="75"/>
      <c r="BX1985" s="219"/>
      <c r="BY1985" s="220"/>
      <c r="BZ1985" s="220"/>
      <c r="CA1985" s="235"/>
      <c r="CB1985" s="238"/>
      <c r="CC1985" s="238"/>
      <c r="CD1985" s="238"/>
      <c r="CE1985" s="266"/>
      <c r="CF1985" s="49"/>
    </row>
    <row r="1986" spans="1:84" s="62" customFormat="1">
      <c r="A1986" s="49"/>
      <c r="B1986" s="2"/>
      <c r="C1986" s="2"/>
      <c r="D1986" s="49"/>
      <c r="E1986" s="49"/>
      <c r="F1986" s="93"/>
      <c r="G1986" s="85"/>
      <c r="H1986" s="49"/>
      <c r="I1986" s="49"/>
      <c r="J1986" s="2"/>
      <c r="K1986" s="49"/>
      <c r="L1986" s="2"/>
      <c r="M1986" s="72"/>
      <c r="N1986" s="72"/>
      <c r="O1986" s="241"/>
      <c r="P1986" s="54"/>
      <c r="Q1986" s="55"/>
      <c r="R1986" s="55"/>
      <c r="S1986" s="55"/>
      <c r="T1986" s="56"/>
      <c r="U1986" s="57"/>
      <c r="V1986" s="57"/>
      <c r="W1986" s="57"/>
      <c r="X1986" s="58"/>
      <c r="Y1986" s="59"/>
      <c r="Z1986" s="59"/>
      <c r="AA1986" s="59"/>
      <c r="AB1986" s="77"/>
      <c r="AC1986" s="60"/>
      <c r="AD1986" s="60"/>
      <c r="AE1986" s="60"/>
      <c r="AF1986" s="61"/>
      <c r="AG1986" s="61"/>
      <c r="AH1986" s="61"/>
      <c r="AI1986" s="61"/>
      <c r="AJ1986" s="200"/>
      <c r="AK1986" s="201"/>
      <c r="AL1986" s="201"/>
      <c r="AM1986" s="201"/>
      <c r="AO1986" s="63"/>
      <c r="AP1986" s="63"/>
      <c r="AQ1986" s="63"/>
      <c r="AR1986" s="77"/>
      <c r="AS1986" s="60"/>
      <c r="AT1986" s="60"/>
      <c r="AU1986" s="60"/>
      <c r="AV1986" s="78"/>
      <c r="AW1986" s="79"/>
      <c r="AX1986" s="79"/>
      <c r="AY1986" s="79"/>
      <c r="AZ1986" s="64"/>
      <c r="BA1986" s="65"/>
      <c r="BB1986" s="65"/>
      <c r="BC1986" s="65"/>
      <c r="BD1986" s="66"/>
      <c r="BE1986" s="67"/>
      <c r="BF1986" s="67"/>
      <c r="BG1986" s="67"/>
      <c r="BH1986" s="73"/>
      <c r="BI1986" s="74"/>
      <c r="BJ1986" s="74"/>
      <c r="BK1986" s="74"/>
      <c r="BL1986" s="68"/>
      <c r="BM1986" s="68"/>
      <c r="BN1986" s="68"/>
      <c r="BO1986" s="68"/>
      <c r="BP1986" s="69"/>
      <c r="BQ1986" s="69"/>
      <c r="BR1986" s="69"/>
      <c r="BS1986" s="69"/>
      <c r="BT1986" s="75"/>
      <c r="BU1986" s="75"/>
      <c r="BV1986" s="75"/>
      <c r="BW1986" s="75"/>
      <c r="BX1986" s="219"/>
      <c r="BY1986" s="220"/>
      <c r="BZ1986" s="220"/>
      <c r="CA1986" s="235"/>
      <c r="CB1986" s="238"/>
      <c r="CC1986" s="238"/>
      <c r="CD1986" s="238"/>
      <c r="CE1986" s="266"/>
      <c r="CF1986" s="49"/>
    </row>
    <row r="1987" spans="1:84" s="62" customFormat="1">
      <c r="A1987" s="49"/>
      <c r="B1987" s="2"/>
      <c r="C1987" s="2"/>
      <c r="D1987" s="49"/>
      <c r="E1987" s="49"/>
      <c r="F1987" s="93"/>
      <c r="G1987" s="85"/>
      <c r="H1987" s="49"/>
      <c r="I1987" s="49"/>
      <c r="J1987" s="2"/>
      <c r="K1987" s="49"/>
      <c r="L1987" s="2"/>
      <c r="M1987" s="72"/>
      <c r="N1987" s="72"/>
      <c r="O1987" s="241"/>
      <c r="P1987" s="54"/>
      <c r="Q1987" s="55"/>
      <c r="R1987" s="55"/>
      <c r="S1987" s="55"/>
      <c r="T1987" s="56"/>
      <c r="U1987" s="57"/>
      <c r="V1987" s="57"/>
      <c r="W1987" s="57"/>
      <c r="X1987" s="58"/>
      <c r="Y1987" s="59"/>
      <c r="Z1987" s="59"/>
      <c r="AA1987" s="59"/>
      <c r="AB1987" s="77"/>
      <c r="AC1987" s="60"/>
      <c r="AD1987" s="60"/>
      <c r="AE1987" s="60"/>
      <c r="AF1987" s="61"/>
      <c r="AG1987" s="61"/>
      <c r="AH1987" s="61"/>
      <c r="AI1987" s="61"/>
      <c r="AJ1987" s="200"/>
      <c r="AK1987" s="201"/>
      <c r="AL1987" s="201"/>
      <c r="AM1987" s="201"/>
      <c r="AO1987" s="63"/>
      <c r="AP1987" s="63"/>
      <c r="AQ1987" s="63"/>
      <c r="AR1987" s="77"/>
      <c r="AS1987" s="60"/>
      <c r="AT1987" s="60"/>
      <c r="AU1987" s="60"/>
      <c r="AV1987" s="78"/>
      <c r="AW1987" s="79"/>
      <c r="AX1987" s="79"/>
      <c r="AY1987" s="79"/>
      <c r="AZ1987" s="64"/>
      <c r="BA1987" s="65"/>
      <c r="BB1987" s="65"/>
      <c r="BC1987" s="65"/>
      <c r="BD1987" s="66"/>
      <c r="BE1987" s="67"/>
      <c r="BF1987" s="67"/>
      <c r="BG1987" s="67"/>
      <c r="BH1987" s="73"/>
      <c r="BI1987" s="74"/>
      <c r="BJ1987" s="74"/>
      <c r="BK1987" s="74"/>
      <c r="BL1987" s="68"/>
      <c r="BM1987" s="68"/>
      <c r="BN1987" s="68"/>
      <c r="BO1987" s="68"/>
      <c r="BP1987" s="69"/>
      <c r="BQ1987" s="69"/>
      <c r="BR1987" s="69"/>
      <c r="BS1987" s="69"/>
      <c r="BT1987" s="75"/>
      <c r="BU1987" s="75"/>
      <c r="BV1987" s="75"/>
      <c r="BW1987" s="75"/>
      <c r="BX1987" s="219"/>
      <c r="BY1987" s="220"/>
      <c r="BZ1987" s="220"/>
      <c r="CA1987" s="235"/>
      <c r="CB1987" s="238"/>
      <c r="CC1987" s="238"/>
      <c r="CD1987" s="238"/>
      <c r="CE1987" s="266"/>
      <c r="CF1987" s="49"/>
    </row>
    <row r="1988" spans="1:84" s="62" customFormat="1">
      <c r="A1988" s="49"/>
      <c r="B1988" s="2"/>
      <c r="C1988" s="2"/>
      <c r="D1988" s="49"/>
      <c r="E1988" s="49"/>
      <c r="F1988" s="93"/>
      <c r="G1988" s="85"/>
      <c r="H1988" s="49"/>
      <c r="I1988" s="49"/>
      <c r="J1988" s="2"/>
      <c r="K1988" s="49"/>
      <c r="L1988" s="2"/>
      <c r="M1988" s="72"/>
      <c r="N1988" s="72"/>
      <c r="O1988" s="241"/>
      <c r="P1988" s="54"/>
      <c r="Q1988" s="55"/>
      <c r="R1988" s="55"/>
      <c r="S1988" s="55"/>
      <c r="T1988" s="56"/>
      <c r="U1988" s="57"/>
      <c r="V1988" s="57"/>
      <c r="W1988" s="57"/>
      <c r="X1988" s="58"/>
      <c r="Y1988" s="59"/>
      <c r="Z1988" s="59"/>
      <c r="AA1988" s="59"/>
      <c r="AB1988" s="77"/>
      <c r="AC1988" s="60"/>
      <c r="AD1988" s="60"/>
      <c r="AE1988" s="60"/>
      <c r="AF1988" s="61"/>
      <c r="AG1988" s="61"/>
      <c r="AH1988" s="61"/>
      <c r="AI1988" s="61"/>
      <c r="AJ1988" s="200"/>
      <c r="AK1988" s="201"/>
      <c r="AL1988" s="201"/>
      <c r="AM1988" s="201"/>
      <c r="AO1988" s="63"/>
      <c r="AP1988" s="63"/>
      <c r="AQ1988" s="63"/>
      <c r="AR1988" s="77"/>
      <c r="AS1988" s="60"/>
      <c r="AT1988" s="60"/>
      <c r="AU1988" s="60"/>
      <c r="AV1988" s="78"/>
      <c r="AW1988" s="79"/>
      <c r="AX1988" s="79"/>
      <c r="AY1988" s="79"/>
      <c r="AZ1988" s="64"/>
      <c r="BA1988" s="65"/>
      <c r="BB1988" s="65"/>
      <c r="BC1988" s="65"/>
      <c r="BD1988" s="66"/>
      <c r="BE1988" s="67"/>
      <c r="BF1988" s="67"/>
      <c r="BG1988" s="67"/>
      <c r="BH1988" s="73"/>
      <c r="BI1988" s="74"/>
      <c r="BJ1988" s="74"/>
      <c r="BK1988" s="74"/>
      <c r="BL1988" s="68"/>
      <c r="BM1988" s="68"/>
      <c r="BN1988" s="68"/>
      <c r="BO1988" s="68"/>
      <c r="BP1988" s="69"/>
      <c r="BQ1988" s="69"/>
      <c r="BR1988" s="69"/>
      <c r="BS1988" s="69"/>
      <c r="BT1988" s="75"/>
      <c r="BU1988" s="75"/>
      <c r="BV1988" s="75"/>
      <c r="BW1988" s="75"/>
      <c r="BX1988" s="219"/>
      <c r="BY1988" s="220"/>
      <c r="BZ1988" s="220"/>
      <c r="CA1988" s="235"/>
      <c r="CB1988" s="238"/>
      <c r="CC1988" s="238"/>
      <c r="CD1988" s="238"/>
      <c r="CE1988" s="266"/>
      <c r="CF1988" s="49"/>
    </row>
    <row r="1989" spans="1:84" s="62" customFormat="1">
      <c r="A1989" s="49"/>
      <c r="B1989" s="2"/>
      <c r="C1989" s="2"/>
      <c r="D1989" s="49"/>
      <c r="E1989" s="49"/>
      <c r="F1989" s="93"/>
      <c r="G1989" s="85"/>
      <c r="H1989" s="49"/>
      <c r="I1989" s="49"/>
      <c r="J1989" s="2"/>
      <c r="K1989" s="49"/>
      <c r="L1989" s="2"/>
      <c r="M1989" s="72"/>
      <c r="N1989" s="72"/>
      <c r="O1989" s="241"/>
      <c r="P1989" s="54"/>
      <c r="Q1989" s="55"/>
      <c r="R1989" s="55"/>
      <c r="S1989" s="55"/>
      <c r="T1989" s="56"/>
      <c r="U1989" s="57"/>
      <c r="V1989" s="57"/>
      <c r="W1989" s="57"/>
      <c r="X1989" s="58"/>
      <c r="Y1989" s="59"/>
      <c r="Z1989" s="59"/>
      <c r="AA1989" s="59"/>
      <c r="AB1989" s="77"/>
      <c r="AC1989" s="60"/>
      <c r="AD1989" s="60"/>
      <c r="AE1989" s="60"/>
      <c r="AF1989" s="61"/>
      <c r="AG1989" s="61"/>
      <c r="AH1989" s="61"/>
      <c r="AI1989" s="61"/>
      <c r="AJ1989" s="200"/>
      <c r="AK1989" s="201"/>
      <c r="AL1989" s="201"/>
      <c r="AM1989" s="201"/>
      <c r="AO1989" s="63"/>
      <c r="AP1989" s="63"/>
      <c r="AQ1989" s="63"/>
      <c r="AR1989" s="77"/>
      <c r="AS1989" s="60"/>
      <c r="AT1989" s="60"/>
      <c r="AU1989" s="60"/>
      <c r="AV1989" s="78"/>
      <c r="AW1989" s="79"/>
      <c r="AX1989" s="79"/>
      <c r="AY1989" s="79"/>
      <c r="AZ1989" s="64"/>
      <c r="BA1989" s="65"/>
      <c r="BB1989" s="65"/>
      <c r="BC1989" s="65"/>
      <c r="BD1989" s="66"/>
      <c r="BE1989" s="67"/>
      <c r="BF1989" s="67"/>
      <c r="BG1989" s="67"/>
      <c r="BH1989" s="73"/>
      <c r="BI1989" s="74"/>
      <c r="BJ1989" s="74"/>
      <c r="BK1989" s="74"/>
      <c r="BL1989" s="68"/>
      <c r="BM1989" s="68"/>
      <c r="BN1989" s="68"/>
      <c r="BO1989" s="68"/>
      <c r="BP1989" s="69"/>
      <c r="BQ1989" s="69"/>
      <c r="BR1989" s="69"/>
      <c r="BS1989" s="69"/>
      <c r="BT1989" s="75"/>
      <c r="BU1989" s="75"/>
      <c r="BV1989" s="75"/>
      <c r="BW1989" s="75"/>
      <c r="BX1989" s="219"/>
      <c r="BY1989" s="220"/>
      <c r="BZ1989" s="220"/>
      <c r="CA1989" s="235"/>
      <c r="CB1989" s="238"/>
      <c r="CC1989" s="238"/>
      <c r="CD1989" s="238"/>
      <c r="CE1989" s="266"/>
      <c r="CF1989" s="49"/>
    </row>
    <row r="1990" spans="1:84" s="62" customFormat="1">
      <c r="A1990" s="49"/>
      <c r="B1990" s="2"/>
      <c r="C1990" s="2"/>
      <c r="D1990" s="49"/>
      <c r="E1990" s="49"/>
      <c r="F1990" s="93"/>
      <c r="G1990" s="85"/>
      <c r="H1990" s="49"/>
      <c r="I1990" s="49"/>
      <c r="J1990" s="2"/>
      <c r="K1990" s="49"/>
      <c r="L1990" s="2"/>
      <c r="M1990" s="72"/>
      <c r="N1990" s="72"/>
      <c r="O1990" s="241"/>
      <c r="P1990" s="54"/>
      <c r="Q1990" s="55"/>
      <c r="R1990" s="55"/>
      <c r="S1990" s="55"/>
      <c r="T1990" s="56"/>
      <c r="U1990" s="57"/>
      <c r="V1990" s="57"/>
      <c r="W1990" s="57"/>
      <c r="X1990" s="58"/>
      <c r="Y1990" s="59"/>
      <c r="Z1990" s="59"/>
      <c r="AA1990" s="59"/>
      <c r="AB1990" s="77"/>
      <c r="AC1990" s="60"/>
      <c r="AD1990" s="60"/>
      <c r="AE1990" s="60"/>
      <c r="AF1990" s="61"/>
      <c r="AG1990" s="61"/>
      <c r="AH1990" s="61"/>
      <c r="AI1990" s="61"/>
      <c r="AJ1990" s="200"/>
      <c r="AK1990" s="201"/>
      <c r="AL1990" s="201"/>
      <c r="AM1990" s="201"/>
      <c r="AO1990" s="63"/>
      <c r="AP1990" s="63"/>
      <c r="AQ1990" s="63"/>
      <c r="AR1990" s="77"/>
      <c r="AS1990" s="60"/>
      <c r="AT1990" s="60"/>
      <c r="AU1990" s="60"/>
      <c r="AV1990" s="78"/>
      <c r="AW1990" s="79"/>
      <c r="AX1990" s="79"/>
      <c r="AY1990" s="79"/>
      <c r="AZ1990" s="64"/>
      <c r="BA1990" s="65"/>
      <c r="BB1990" s="65"/>
      <c r="BC1990" s="65"/>
      <c r="BD1990" s="66"/>
      <c r="BE1990" s="67"/>
      <c r="BF1990" s="67"/>
      <c r="BG1990" s="67"/>
      <c r="BH1990" s="73"/>
      <c r="BI1990" s="74"/>
      <c r="BJ1990" s="74"/>
      <c r="BK1990" s="74"/>
      <c r="BL1990" s="68"/>
      <c r="BM1990" s="68"/>
      <c r="BN1990" s="68"/>
      <c r="BO1990" s="68"/>
      <c r="BP1990" s="69"/>
      <c r="BQ1990" s="69"/>
      <c r="BR1990" s="69"/>
      <c r="BS1990" s="69"/>
      <c r="BT1990" s="75"/>
      <c r="BU1990" s="75"/>
      <c r="BV1990" s="75"/>
      <c r="BW1990" s="75"/>
      <c r="BX1990" s="219"/>
      <c r="BY1990" s="220"/>
      <c r="BZ1990" s="220"/>
      <c r="CA1990" s="235"/>
      <c r="CB1990" s="238"/>
      <c r="CC1990" s="238"/>
      <c r="CD1990" s="238"/>
      <c r="CE1990" s="266"/>
      <c r="CF1990" s="49"/>
    </row>
    <row r="1991" spans="1:84" s="62" customFormat="1">
      <c r="A1991" s="49"/>
      <c r="B1991" s="2"/>
      <c r="C1991" s="2"/>
      <c r="D1991" s="49"/>
      <c r="E1991" s="49"/>
      <c r="F1991" s="93"/>
      <c r="G1991" s="85"/>
      <c r="H1991" s="49"/>
      <c r="I1991" s="49"/>
      <c r="J1991" s="2"/>
      <c r="K1991" s="49"/>
      <c r="L1991" s="2"/>
      <c r="M1991" s="72"/>
      <c r="N1991" s="72"/>
      <c r="O1991" s="241"/>
      <c r="P1991" s="54"/>
      <c r="Q1991" s="55"/>
      <c r="R1991" s="55"/>
      <c r="S1991" s="55"/>
      <c r="T1991" s="56"/>
      <c r="U1991" s="57"/>
      <c r="V1991" s="57"/>
      <c r="W1991" s="57"/>
      <c r="X1991" s="58"/>
      <c r="Y1991" s="59"/>
      <c r="Z1991" s="59"/>
      <c r="AA1991" s="59"/>
      <c r="AB1991" s="77"/>
      <c r="AC1991" s="60"/>
      <c r="AD1991" s="60"/>
      <c r="AE1991" s="60"/>
      <c r="AF1991" s="61"/>
      <c r="AG1991" s="61"/>
      <c r="AH1991" s="61"/>
      <c r="AI1991" s="61"/>
      <c r="AJ1991" s="200"/>
      <c r="AK1991" s="201"/>
      <c r="AL1991" s="201"/>
      <c r="AM1991" s="201"/>
      <c r="AO1991" s="63"/>
      <c r="AP1991" s="63"/>
      <c r="AQ1991" s="63"/>
      <c r="AR1991" s="77"/>
      <c r="AS1991" s="60"/>
      <c r="AT1991" s="60"/>
      <c r="AU1991" s="60"/>
      <c r="AV1991" s="78"/>
      <c r="AW1991" s="79"/>
      <c r="AX1991" s="79"/>
      <c r="AY1991" s="79"/>
      <c r="AZ1991" s="64"/>
      <c r="BA1991" s="65"/>
      <c r="BB1991" s="65"/>
      <c r="BC1991" s="65"/>
      <c r="BD1991" s="66"/>
      <c r="BE1991" s="67"/>
      <c r="BF1991" s="67"/>
      <c r="BG1991" s="67"/>
      <c r="BH1991" s="73"/>
      <c r="BI1991" s="74"/>
      <c r="BJ1991" s="74"/>
      <c r="BK1991" s="74"/>
      <c r="BL1991" s="68"/>
      <c r="BM1991" s="68"/>
      <c r="BN1991" s="68"/>
      <c r="BO1991" s="68"/>
      <c r="BP1991" s="69"/>
      <c r="BQ1991" s="69"/>
      <c r="BR1991" s="69"/>
      <c r="BS1991" s="69"/>
      <c r="BT1991" s="75"/>
      <c r="BU1991" s="75"/>
      <c r="BV1991" s="75"/>
      <c r="BW1991" s="75"/>
      <c r="BX1991" s="219"/>
      <c r="BY1991" s="220"/>
      <c r="BZ1991" s="220"/>
      <c r="CA1991" s="235"/>
      <c r="CB1991" s="238"/>
      <c r="CC1991" s="238"/>
      <c r="CD1991" s="238"/>
      <c r="CE1991" s="266"/>
      <c r="CF1991" s="49"/>
    </row>
    <row r="1992" spans="1:84" s="62" customFormat="1">
      <c r="A1992" s="49"/>
      <c r="B1992" s="2"/>
      <c r="C1992" s="2"/>
      <c r="D1992" s="49"/>
      <c r="E1992" s="49"/>
      <c r="F1992" s="93"/>
      <c r="G1992" s="85"/>
      <c r="H1992" s="49"/>
      <c r="I1992" s="49"/>
      <c r="J1992" s="2"/>
      <c r="K1992" s="49"/>
      <c r="L1992" s="2"/>
      <c r="M1992" s="72"/>
      <c r="N1992" s="72"/>
      <c r="O1992" s="241"/>
      <c r="P1992" s="54"/>
      <c r="Q1992" s="55"/>
      <c r="R1992" s="55"/>
      <c r="S1992" s="55"/>
      <c r="T1992" s="56"/>
      <c r="U1992" s="57"/>
      <c r="V1992" s="57"/>
      <c r="W1992" s="57"/>
      <c r="X1992" s="58"/>
      <c r="Y1992" s="59"/>
      <c r="Z1992" s="59"/>
      <c r="AA1992" s="59"/>
      <c r="AB1992" s="77"/>
      <c r="AC1992" s="60"/>
      <c r="AD1992" s="60"/>
      <c r="AE1992" s="60"/>
      <c r="AF1992" s="61"/>
      <c r="AG1992" s="61"/>
      <c r="AH1992" s="61"/>
      <c r="AI1992" s="61"/>
      <c r="AJ1992" s="200"/>
      <c r="AK1992" s="201"/>
      <c r="AL1992" s="201"/>
      <c r="AM1992" s="201"/>
      <c r="AO1992" s="63"/>
      <c r="AP1992" s="63"/>
      <c r="AQ1992" s="63"/>
      <c r="AR1992" s="77"/>
      <c r="AS1992" s="60"/>
      <c r="AT1992" s="60"/>
      <c r="AU1992" s="60"/>
      <c r="AV1992" s="78"/>
      <c r="AW1992" s="79"/>
      <c r="AX1992" s="79"/>
      <c r="AY1992" s="79"/>
      <c r="AZ1992" s="64"/>
      <c r="BA1992" s="65"/>
      <c r="BB1992" s="65"/>
      <c r="BC1992" s="65"/>
      <c r="BD1992" s="66"/>
      <c r="BE1992" s="67"/>
      <c r="BF1992" s="67"/>
      <c r="BG1992" s="67"/>
      <c r="BH1992" s="73"/>
      <c r="BI1992" s="74"/>
      <c r="BJ1992" s="74"/>
      <c r="BK1992" s="74"/>
      <c r="BL1992" s="68"/>
      <c r="BM1992" s="68"/>
      <c r="BN1992" s="68"/>
      <c r="BO1992" s="68"/>
      <c r="BP1992" s="69"/>
      <c r="BQ1992" s="69"/>
      <c r="BR1992" s="69"/>
      <c r="BS1992" s="69"/>
      <c r="BT1992" s="75"/>
      <c r="BU1992" s="75"/>
      <c r="BV1992" s="75"/>
      <c r="BW1992" s="75"/>
      <c r="BX1992" s="219"/>
      <c r="BY1992" s="220"/>
      <c r="BZ1992" s="220"/>
      <c r="CA1992" s="235"/>
      <c r="CB1992" s="238"/>
      <c r="CC1992" s="238"/>
      <c r="CD1992" s="238"/>
      <c r="CE1992" s="266"/>
      <c r="CF1992" s="49"/>
    </row>
  </sheetData>
  <autoFilter ref="A5:CF1387">
    <sortState ref="A6:CF1387">
      <sortCondition ref="H6:H1387"/>
      <sortCondition descending="1" ref="O6:O1387"/>
      <sortCondition descending="1" ref="K6:K1387"/>
      <sortCondition ref="L6:L1387"/>
      <sortCondition ref="A6:A1387"/>
    </sortState>
  </autoFilter>
  <mergeCells count="30">
    <mergeCell ref="CB4:CE4"/>
    <mergeCell ref="CB3:CE3"/>
    <mergeCell ref="BP4:BS4"/>
    <mergeCell ref="BT4:BW4"/>
    <mergeCell ref="AZ4:BC4"/>
    <mergeCell ref="BD4:BG4"/>
    <mergeCell ref="BH4:BK4"/>
    <mergeCell ref="BL4:BO4"/>
    <mergeCell ref="BD3:BG3"/>
    <mergeCell ref="BH3:BO3"/>
    <mergeCell ref="BP3:BS3"/>
    <mergeCell ref="BT3:BW3"/>
    <mergeCell ref="BX3:CA3"/>
    <mergeCell ref="BX4:CA4"/>
    <mergeCell ref="AR4:AU4"/>
    <mergeCell ref="P4:S4"/>
    <mergeCell ref="T4:W4"/>
    <mergeCell ref="X4:AA4"/>
    <mergeCell ref="AB4:AE4"/>
    <mergeCell ref="AV3:BC3"/>
    <mergeCell ref="AV4:AY4"/>
    <mergeCell ref="AR3:AU3"/>
    <mergeCell ref="P3:AA3"/>
    <mergeCell ref="AB3:AE3"/>
    <mergeCell ref="AF3:AI3"/>
    <mergeCell ref="AJ3:AM3"/>
    <mergeCell ref="AN3:AQ3"/>
    <mergeCell ref="AF4:AI4"/>
    <mergeCell ref="AJ4:AM4"/>
    <mergeCell ref="AN4:AQ4"/>
  </mergeCells>
  <phoneticPr fontId="0" type="noConversion"/>
  <conditionalFormatting sqref="M1:N2 M4:M5 M1388:N65484 M28:M1309">
    <cfRule type="containsText" dxfId="20" priority="21" stopIfTrue="1" operator="containsText" text="ano">
      <formula>NOT(ISERROR(SEARCH("ano",M1)))</formula>
    </cfRule>
  </conditionalFormatting>
  <conditionalFormatting sqref="M16">
    <cfRule type="containsText" dxfId="19" priority="8" stopIfTrue="1" operator="containsText" text="ano">
      <formula>NOT(ISERROR(SEARCH("ano",M16)))</formula>
    </cfRule>
  </conditionalFormatting>
  <conditionalFormatting sqref="G1294">
    <cfRule type="containsText" dxfId="18" priority="20" stopIfTrue="1" operator="containsText" text="ano">
      <formula>NOT(ISERROR(SEARCH("ano",G1294)))</formula>
    </cfRule>
  </conditionalFormatting>
  <conditionalFormatting sqref="M1310">
    <cfRule type="containsText" dxfId="17" priority="19" stopIfTrue="1" operator="containsText" text="ano">
      <formula>NOT(ISERROR(SEARCH("ano",M1310)))</formula>
    </cfRule>
  </conditionalFormatting>
  <conditionalFormatting sqref="M6">
    <cfRule type="containsText" dxfId="16" priority="18" stopIfTrue="1" operator="containsText" text="ano">
      <formula>NOT(ISERROR(SEARCH("ano",M6)))</formula>
    </cfRule>
  </conditionalFormatting>
  <conditionalFormatting sqref="M7">
    <cfRule type="containsText" dxfId="15" priority="17" stopIfTrue="1" operator="containsText" text="ano">
      <formula>NOT(ISERROR(SEARCH("ano",M7)))</formula>
    </cfRule>
  </conditionalFormatting>
  <conditionalFormatting sqref="M8">
    <cfRule type="containsText" dxfId="14" priority="16" stopIfTrue="1" operator="containsText" text="ano">
      <formula>NOT(ISERROR(SEARCH("ano",M8)))</formula>
    </cfRule>
  </conditionalFormatting>
  <conditionalFormatting sqref="M9">
    <cfRule type="containsText" dxfId="13" priority="15" stopIfTrue="1" operator="containsText" text="ano">
      <formula>NOT(ISERROR(SEARCH("ano",M9)))</formula>
    </cfRule>
  </conditionalFormatting>
  <conditionalFormatting sqref="M10">
    <cfRule type="containsText" dxfId="12" priority="14" stopIfTrue="1" operator="containsText" text="ano">
      <formula>NOT(ISERROR(SEARCH("ano",M10)))</formula>
    </cfRule>
  </conditionalFormatting>
  <conditionalFormatting sqref="M11">
    <cfRule type="containsText" dxfId="11" priority="13" stopIfTrue="1" operator="containsText" text="ano">
      <formula>NOT(ISERROR(SEARCH("ano",M11)))</formula>
    </cfRule>
  </conditionalFormatting>
  <conditionalFormatting sqref="M12">
    <cfRule type="containsText" dxfId="10" priority="12" stopIfTrue="1" operator="containsText" text="ano">
      <formula>NOT(ISERROR(SEARCH("ano",M12)))</formula>
    </cfRule>
  </conditionalFormatting>
  <conditionalFormatting sqref="M13">
    <cfRule type="containsText" dxfId="9" priority="11" stopIfTrue="1" operator="containsText" text="ano">
      <formula>NOT(ISERROR(SEARCH("ano",M13)))</formula>
    </cfRule>
  </conditionalFormatting>
  <conditionalFormatting sqref="M14">
    <cfRule type="containsText" dxfId="8" priority="10" stopIfTrue="1" operator="containsText" text="ano">
      <formula>NOT(ISERROR(SEARCH("ano",M14)))</formula>
    </cfRule>
  </conditionalFormatting>
  <conditionalFormatting sqref="M15">
    <cfRule type="containsText" dxfId="7" priority="9" stopIfTrue="1" operator="containsText" text="ano">
      <formula>NOT(ISERROR(SEARCH("ano",M15)))</formula>
    </cfRule>
  </conditionalFormatting>
  <conditionalFormatting sqref="M17">
    <cfRule type="containsText" dxfId="6" priority="7" stopIfTrue="1" operator="containsText" text="ano">
      <formula>NOT(ISERROR(SEARCH("ano",M17)))</formula>
    </cfRule>
  </conditionalFormatting>
  <conditionalFormatting sqref="M18">
    <cfRule type="containsText" dxfId="5" priority="6" stopIfTrue="1" operator="containsText" text="ano">
      <formula>NOT(ISERROR(SEARCH("ano",M18)))</formula>
    </cfRule>
  </conditionalFormatting>
  <conditionalFormatting sqref="M19">
    <cfRule type="containsText" dxfId="4" priority="5" stopIfTrue="1" operator="containsText" text="ano">
      <formula>NOT(ISERROR(SEARCH("ano",M19)))</formula>
    </cfRule>
  </conditionalFormatting>
  <conditionalFormatting sqref="M20">
    <cfRule type="containsText" dxfId="3" priority="4" stopIfTrue="1" operator="containsText" text="ano">
      <formula>NOT(ISERROR(SEARCH("ano",M20)))</formula>
    </cfRule>
  </conditionalFormatting>
  <conditionalFormatting sqref="M21">
    <cfRule type="containsText" dxfId="2" priority="3" stopIfTrue="1" operator="containsText" text="ano">
      <formula>NOT(ISERROR(SEARCH("ano",M21)))</formula>
    </cfRule>
  </conditionalFormatting>
  <conditionalFormatting sqref="M22:M27">
    <cfRule type="containsText" dxfId="1" priority="2" stopIfTrue="1" operator="containsText" text="ano">
      <formula>NOT(ISERROR(SEARCH("ano",M22)))</formula>
    </cfRule>
  </conditionalFormatting>
  <conditionalFormatting sqref="M1311:M1387">
    <cfRule type="containsText" dxfId="0" priority="1" stopIfTrue="1" operator="containsText" text="ano">
      <formula>NOT(ISERROR(SEARCH("ano",M1311)))</formula>
    </cfRule>
  </conditionalFormatting>
  <hyperlinks>
    <hyperlink ref="F16" r:id="rId1"/>
  </hyperlinks>
  <pageMargins left="0.31496062992125984" right="0.31496062992125984" top="0.35433070866141736" bottom="0.35433070866141736" header="0.31496062992125984" footer="0.31496062992125984"/>
  <pageSetup paperSize="9" scale="115" fitToHeight="40" orientation="landscape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N115"/>
  <sheetViews>
    <sheetView workbookViewId="0"/>
  </sheetViews>
  <sheetFormatPr defaultRowHeight="15"/>
  <cols>
    <col min="1" max="1" width="12.28515625" customWidth="1"/>
    <col min="2" max="2" width="12.85546875" customWidth="1"/>
    <col min="3" max="3" width="12.28515625" customWidth="1"/>
    <col min="5" max="5" width="6.7109375" customWidth="1"/>
    <col min="7" max="7" width="7.7109375" customWidth="1"/>
    <col min="8" max="8" width="7" bestFit="1" customWidth="1"/>
    <col min="9" max="9" width="8.85546875" bestFit="1" customWidth="1"/>
  </cols>
  <sheetData>
    <row r="1" spans="1:12">
      <c r="A1" s="86" t="s">
        <v>240</v>
      </c>
      <c r="B1">
        <v>2013</v>
      </c>
    </row>
    <row r="3" spans="1:12">
      <c r="A3" s="86" t="s">
        <v>104</v>
      </c>
      <c r="B3" s="86"/>
      <c r="C3" s="86"/>
    </row>
    <row r="4" spans="1:12">
      <c r="A4" s="86"/>
      <c r="B4" s="86" t="s">
        <v>1478</v>
      </c>
      <c r="C4" s="86" t="s">
        <v>105</v>
      </c>
      <c r="D4" s="94" t="s">
        <v>127</v>
      </c>
      <c r="E4" s="94" t="s">
        <v>128</v>
      </c>
      <c r="I4" s="130" t="s">
        <v>1469</v>
      </c>
    </row>
    <row r="5" spans="1:12">
      <c r="A5" s="86" t="s">
        <v>239</v>
      </c>
      <c r="B5" t="s">
        <v>126</v>
      </c>
      <c r="C5" t="s">
        <v>106</v>
      </c>
      <c r="D5">
        <v>1995</v>
      </c>
      <c r="E5">
        <v>2013</v>
      </c>
      <c r="G5">
        <f t="shared" ref="G5:H9" si="0">$B$1-D5</f>
        <v>18</v>
      </c>
      <c r="H5">
        <f t="shared" si="0"/>
        <v>0</v>
      </c>
      <c r="I5" s="100">
        <v>1.1000000000000001</v>
      </c>
      <c r="J5">
        <f>1/I5</f>
        <v>0.90909090909090906</v>
      </c>
    </row>
    <row r="6" spans="1:12">
      <c r="A6" s="86" t="s">
        <v>237</v>
      </c>
      <c r="B6" t="s">
        <v>125</v>
      </c>
      <c r="C6" t="s">
        <v>107</v>
      </c>
      <c r="D6">
        <v>1974</v>
      </c>
      <c r="E6">
        <v>1994</v>
      </c>
      <c r="G6">
        <f t="shared" si="0"/>
        <v>39</v>
      </c>
      <c r="H6">
        <f t="shared" si="0"/>
        <v>19</v>
      </c>
      <c r="I6" s="100">
        <v>1</v>
      </c>
      <c r="J6">
        <f>1/I6</f>
        <v>1</v>
      </c>
    </row>
    <row r="7" spans="1:12">
      <c r="A7" s="86" t="s">
        <v>236</v>
      </c>
      <c r="B7" t="s">
        <v>124</v>
      </c>
      <c r="C7" t="s">
        <v>108</v>
      </c>
      <c r="D7">
        <f>D6-10</f>
        <v>1964</v>
      </c>
      <c r="E7">
        <f>D6-1</f>
        <v>1973</v>
      </c>
      <c r="G7">
        <f t="shared" si="0"/>
        <v>49</v>
      </c>
      <c r="H7">
        <f t="shared" si="0"/>
        <v>40</v>
      </c>
      <c r="I7" s="100">
        <v>1.1000000000000001</v>
      </c>
      <c r="J7">
        <f>1/I7</f>
        <v>0.90909090909090906</v>
      </c>
    </row>
    <row r="8" spans="1:12">
      <c r="A8" s="86" t="s">
        <v>235</v>
      </c>
      <c r="B8" t="s">
        <v>123</v>
      </c>
      <c r="C8" t="s">
        <v>109</v>
      </c>
      <c r="D8">
        <f>D7-10</f>
        <v>1954</v>
      </c>
      <c r="E8">
        <f>D7-1</f>
        <v>1963</v>
      </c>
      <c r="G8">
        <f t="shared" si="0"/>
        <v>59</v>
      </c>
      <c r="H8">
        <f t="shared" si="0"/>
        <v>50</v>
      </c>
      <c r="I8" s="100">
        <v>1.2</v>
      </c>
      <c r="J8">
        <f>1/I8</f>
        <v>0.83333333333333337</v>
      </c>
    </row>
    <row r="9" spans="1:12">
      <c r="A9" s="86" t="s">
        <v>238</v>
      </c>
      <c r="B9" t="s">
        <v>129</v>
      </c>
      <c r="C9" t="s">
        <v>110</v>
      </c>
      <c r="D9">
        <v>1900</v>
      </c>
      <c r="E9">
        <v>1953</v>
      </c>
      <c r="G9">
        <f t="shared" si="0"/>
        <v>113</v>
      </c>
      <c r="H9">
        <f t="shared" si="0"/>
        <v>60</v>
      </c>
      <c r="I9" s="100">
        <v>1.3</v>
      </c>
      <c r="J9">
        <f>1/I9</f>
        <v>0.76923076923076916</v>
      </c>
    </row>
    <row r="12" spans="1:12">
      <c r="A12" s="130" t="s">
        <v>1214</v>
      </c>
      <c r="B12" s="130"/>
      <c r="C12" s="130" t="s">
        <v>1470</v>
      </c>
      <c r="D12" s="130"/>
    </row>
    <row r="13" spans="1:12">
      <c r="A13" s="86" t="s">
        <v>1266</v>
      </c>
    </row>
    <row r="14" spans="1:12">
      <c r="A14" s="131" t="s">
        <v>1434</v>
      </c>
    </row>
    <row r="15" spans="1:12">
      <c r="A15" s="131">
        <v>1</v>
      </c>
      <c r="B15">
        <v>2</v>
      </c>
      <c r="C15">
        <v>3</v>
      </c>
      <c r="D15">
        <v>4</v>
      </c>
      <c r="E15">
        <v>5</v>
      </c>
      <c r="F15">
        <v>6</v>
      </c>
      <c r="G15">
        <v>7</v>
      </c>
      <c r="H15">
        <v>8</v>
      </c>
      <c r="I15">
        <v>9</v>
      </c>
      <c r="J15">
        <v>10</v>
      </c>
      <c r="K15">
        <v>11</v>
      </c>
      <c r="L15">
        <v>12</v>
      </c>
    </row>
    <row r="16" spans="1:12">
      <c r="A16" s="86"/>
      <c r="B16" s="86" t="s">
        <v>1109</v>
      </c>
      <c r="C16" s="135"/>
      <c r="E16" s="170" t="s">
        <v>1263</v>
      </c>
      <c r="F16" s="171" t="s">
        <v>1435</v>
      </c>
      <c r="G16" s="100"/>
      <c r="H16" s="86" t="s">
        <v>1264</v>
      </c>
      <c r="I16" s="135"/>
      <c r="K16" s="86" t="s">
        <v>1230</v>
      </c>
      <c r="L16" s="135"/>
    </row>
    <row r="17" spans="1:14">
      <c r="A17" s="126" t="s">
        <v>1215</v>
      </c>
      <c r="B17" s="126" t="s">
        <v>1216</v>
      </c>
      <c r="C17" s="126" t="s">
        <v>1217</v>
      </c>
      <c r="E17" s="172" t="s">
        <v>1216</v>
      </c>
      <c r="F17" s="172" t="s">
        <v>1217</v>
      </c>
      <c r="H17" s="126" t="s">
        <v>1216</v>
      </c>
      <c r="I17" s="126" t="s">
        <v>1217</v>
      </c>
      <c r="K17" s="126" t="s">
        <v>1216</v>
      </c>
      <c r="L17" s="126" t="s">
        <v>1217</v>
      </c>
      <c r="N17" t="s">
        <v>1262</v>
      </c>
    </row>
    <row r="18" spans="1:14">
      <c r="A18" s="1">
        <v>3</v>
      </c>
      <c r="B18">
        <v>0.65100000000000002</v>
      </c>
      <c r="C18">
        <v>0.69750000000000001</v>
      </c>
      <c r="E18" s="86">
        <v>0.64</v>
      </c>
      <c r="F18" s="86">
        <v>0.66310000000000002</v>
      </c>
      <c r="H18">
        <v>0.629</v>
      </c>
      <c r="I18">
        <v>0.64249999999999996</v>
      </c>
      <c r="K18">
        <v>0.62109999999999999</v>
      </c>
      <c r="L18">
        <v>0.61499999999999999</v>
      </c>
      <c r="N18" t="s">
        <v>1238</v>
      </c>
    </row>
    <row r="19" spans="1:14">
      <c r="A19" s="1">
        <v>4</v>
      </c>
      <c r="B19">
        <v>0.65100000000000002</v>
      </c>
      <c r="C19">
        <v>0.69750000000000001</v>
      </c>
      <c r="E19" s="86">
        <v>0.64</v>
      </c>
      <c r="F19" s="86">
        <v>0.66310000000000002</v>
      </c>
      <c r="H19">
        <v>0.629</v>
      </c>
      <c r="I19">
        <v>0.64249999999999996</v>
      </c>
      <c r="K19">
        <v>0.62109999999999999</v>
      </c>
      <c r="L19">
        <v>0.61499999999999999</v>
      </c>
      <c r="N19" t="s">
        <v>1239</v>
      </c>
    </row>
    <row r="20" spans="1:14">
      <c r="A20" s="1">
        <v>5</v>
      </c>
      <c r="B20">
        <v>0.65100000000000002</v>
      </c>
      <c r="C20">
        <v>0.69750000000000001</v>
      </c>
      <c r="E20" s="86">
        <v>0.64</v>
      </c>
      <c r="F20" s="86">
        <v>0.66310000000000002</v>
      </c>
      <c r="H20">
        <v>0.629</v>
      </c>
      <c r="I20">
        <v>0.64249999999999996</v>
      </c>
      <c r="K20">
        <v>0.62109999999999999</v>
      </c>
      <c r="L20">
        <v>0.61499999999999999</v>
      </c>
      <c r="N20" t="s">
        <v>1240</v>
      </c>
    </row>
    <row r="21" spans="1:14">
      <c r="A21" s="1">
        <v>6</v>
      </c>
      <c r="B21">
        <v>0.68840000000000001</v>
      </c>
      <c r="C21">
        <v>0.73240000000000005</v>
      </c>
      <c r="E21" s="86">
        <v>0.67810000000000004</v>
      </c>
      <c r="F21" s="86">
        <v>0.70050000000000001</v>
      </c>
      <c r="H21">
        <v>0.66779999999999995</v>
      </c>
      <c r="I21">
        <v>0.68140000000000001</v>
      </c>
      <c r="K21">
        <v>0.66039999999999999</v>
      </c>
      <c r="L21">
        <v>0.65590000000000004</v>
      </c>
    </row>
    <row r="22" spans="1:14">
      <c r="A22" s="1">
        <v>7</v>
      </c>
      <c r="B22">
        <v>0.72360000000000002</v>
      </c>
      <c r="C22">
        <v>0.7651</v>
      </c>
      <c r="E22" s="86">
        <v>0.71399999999999997</v>
      </c>
      <c r="F22" s="86">
        <v>0.73570000000000002</v>
      </c>
      <c r="H22">
        <v>0.70440000000000003</v>
      </c>
      <c r="I22">
        <v>0.71809999999999996</v>
      </c>
      <c r="K22">
        <v>0.69750000000000001</v>
      </c>
      <c r="L22">
        <v>0.6946</v>
      </c>
      <c r="N22" t="s">
        <v>1241</v>
      </c>
    </row>
    <row r="23" spans="1:14">
      <c r="A23" s="1">
        <v>8</v>
      </c>
      <c r="B23">
        <v>0.75660000000000005</v>
      </c>
      <c r="C23">
        <v>0.79559999999999997</v>
      </c>
      <c r="E23" s="86">
        <v>0.74770000000000003</v>
      </c>
      <c r="F23" s="86">
        <v>0.76870000000000005</v>
      </c>
      <c r="H23">
        <v>0.73880000000000001</v>
      </c>
      <c r="I23">
        <v>0.75260000000000005</v>
      </c>
      <c r="K23">
        <v>0.73240000000000005</v>
      </c>
      <c r="L23">
        <v>0.73109999999999997</v>
      </c>
      <c r="N23" t="s">
        <v>1242</v>
      </c>
    </row>
    <row r="24" spans="1:14">
      <c r="A24" s="1">
        <v>9</v>
      </c>
      <c r="B24">
        <v>0.78739999999999999</v>
      </c>
      <c r="C24">
        <v>0.82389999999999997</v>
      </c>
      <c r="E24" s="86">
        <v>0.7792</v>
      </c>
      <c r="F24" s="86">
        <v>0.79949999999999999</v>
      </c>
      <c r="H24">
        <v>0.77100000000000002</v>
      </c>
      <c r="I24">
        <v>0.78490000000000004</v>
      </c>
      <c r="K24">
        <v>0.7651</v>
      </c>
      <c r="L24">
        <v>0.76539999999999997</v>
      </c>
      <c r="N24" t="s">
        <v>1243</v>
      </c>
    </row>
    <row r="25" spans="1:14">
      <c r="A25" s="1">
        <v>10</v>
      </c>
      <c r="B25">
        <v>0.81599999999999995</v>
      </c>
      <c r="C25">
        <v>0.85</v>
      </c>
      <c r="E25" s="86">
        <v>0.8085</v>
      </c>
      <c r="F25" s="86">
        <v>0.82809999999999995</v>
      </c>
      <c r="H25">
        <v>0.80100000000000005</v>
      </c>
      <c r="I25">
        <v>0.81499999999999995</v>
      </c>
      <c r="K25">
        <v>0.79559999999999997</v>
      </c>
      <c r="L25">
        <v>0.79749999999999999</v>
      </c>
      <c r="N25" t="s">
        <v>1244</v>
      </c>
    </row>
    <row r="26" spans="1:14">
      <c r="A26" s="1">
        <v>11</v>
      </c>
      <c r="B26">
        <v>0.84240000000000004</v>
      </c>
      <c r="C26">
        <v>0.87390000000000001</v>
      </c>
      <c r="E26" s="86">
        <v>0.83560000000000001</v>
      </c>
      <c r="F26" s="86">
        <v>0.85450000000000004</v>
      </c>
      <c r="H26">
        <v>0.82879999999999998</v>
      </c>
      <c r="I26">
        <v>0.84289999999999998</v>
      </c>
      <c r="K26">
        <v>0.82389999999999997</v>
      </c>
      <c r="L26">
        <v>0.82740000000000002</v>
      </c>
    </row>
    <row r="27" spans="1:14">
      <c r="A27" s="1">
        <v>12</v>
      </c>
      <c r="B27">
        <v>0.86660000000000004</v>
      </c>
      <c r="C27">
        <v>0.89559999999999995</v>
      </c>
      <c r="E27" s="86">
        <v>0.86050000000000004</v>
      </c>
      <c r="F27" s="86">
        <v>0.87870000000000004</v>
      </c>
      <c r="H27">
        <v>0.85440000000000005</v>
      </c>
      <c r="I27">
        <v>0.86860000000000004</v>
      </c>
      <c r="K27">
        <v>0.85</v>
      </c>
      <c r="L27">
        <v>0.85509999999999997</v>
      </c>
      <c r="N27" t="s">
        <v>1245</v>
      </c>
    </row>
    <row r="28" spans="1:14">
      <c r="A28" s="1">
        <v>13</v>
      </c>
      <c r="B28">
        <v>0.88859999999999995</v>
      </c>
      <c r="C28">
        <v>0.91510000000000002</v>
      </c>
      <c r="E28" s="86">
        <v>0.88319999999999999</v>
      </c>
      <c r="F28" s="86">
        <v>0.90069999999999995</v>
      </c>
      <c r="H28">
        <v>0.87780000000000002</v>
      </c>
      <c r="I28">
        <v>0.8921</v>
      </c>
      <c r="K28">
        <v>0.87390000000000001</v>
      </c>
      <c r="L28">
        <v>0.88060000000000005</v>
      </c>
      <c r="N28" t="s">
        <v>1246</v>
      </c>
    </row>
    <row r="29" spans="1:14">
      <c r="A29" s="1">
        <v>14</v>
      </c>
      <c r="B29">
        <v>0.90839999999999999</v>
      </c>
      <c r="C29">
        <v>0.93240000000000001</v>
      </c>
      <c r="E29" s="86">
        <v>0.90369999999999995</v>
      </c>
      <c r="F29" s="86">
        <v>0.92049999999999998</v>
      </c>
      <c r="H29">
        <v>0.89900000000000002</v>
      </c>
      <c r="I29">
        <v>0.91339999999999999</v>
      </c>
      <c r="K29">
        <v>0.89559999999999995</v>
      </c>
      <c r="L29">
        <v>0.90390000000000004</v>
      </c>
      <c r="N29" t="s">
        <v>1247</v>
      </c>
    </row>
    <row r="30" spans="1:14">
      <c r="A30" s="1">
        <v>15</v>
      </c>
      <c r="B30">
        <v>0.92600000000000005</v>
      </c>
      <c r="C30">
        <v>0.94750000000000001</v>
      </c>
      <c r="E30" s="86">
        <v>0.92200000000000004</v>
      </c>
      <c r="F30" s="86">
        <v>0.93810000000000004</v>
      </c>
      <c r="H30">
        <v>0.91800000000000004</v>
      </c>
      <c r="I30">
        <v>0.9325</v>
      </c>
      <c r="K30">
        <v>0.91510000000000002</v>
      </c>
      <c r="L30">
        <v>0.92500000000000004</v>
      </c>
      <c r="N30" t="s">
        <v>1248</v>
      </c>
    </row>
    <row r="31" spans="1:14">
      <c r="A31" s="1">
        <v>16</v>
      </c>
      <c r="B31">
        <v>0.94140000000000001</v>
      </c>
      <c r="C31">
        <v>0.96150000000000002</v>
      </c>
      <c r="E31" s="86">
        <v>0.93810000000000004</v>
      </c>
      <c r="F31" s="86">
        <v>0.9546</v>
      </c>
      <c r="H31">
        <v>0.93479999999999996</v>
      </c>
      <c r="I31">
        <v>0.95050000000000001</v>
      </c>
      <c r="K31">
        <v>0.93240000000000001</v>
      </c>
      <c r="L31">
        <v>0.94499999999999995</v>
      </c>
      <c r="N31" t="s">
        <v>1249</v>
      </c>
    </row>
    <row r="32" spans="1:14">
      <c r="A32" s="1">
        <v>17</v>
      </c>
      <c r="B32">
        <v>0.9546</v>
      </c>
      <c r="C32">
        <v>0.97550000000000003</v>
      </c>
      <c r="E32" s="86">
        <v>0.95199999999999996</v>
      </c>
      <c r="F32" s="86">
        <v>0.97109999999999996</v>
      </c>
      <c r="H32">
        <v>0.94940000000000002</v>
      </c>
      <c r="I32">
        <v>0.96850000000000003</v>
      </c>
      <c r="K32">
        <v>0.94750000000000001</v>
      </c>
      <c r="L32">
        <v>0.96499999999999997</v>
      </c>
      <c r="N32" t="s">
        <v>1250</v>
      </c>
    </row>
    <row r="33" spans="1:14">
      <c r="A33" s="1">
        <v>18</v>
      </c>
      <c r="B33">
        <v>0.9667</v>
      </c>
      <c r="C33">
        <v>0.98750000000000004</v>
      </c>
      <c r="E33" s="86">
        <v>0.96479999999999999</v>
      </c>
      <c r="F33" s="86">
        <v>0.98529999999999995</v>
      </c>
      <c r="H33">
        <v>0.96289999999999998</v>
      </c>
      <c r="I33">
        <v>0.9839</v>
      </c>
      <c r="K33">
        <v>0.96150000000000002</v>
      </c>
      <c r="L33">
        <v>0.98209999999999997</v>
      </c>
      <c r="N33" t="s">
        <v>1251</v>
      </c>
    </row>
    <row r="34" spans="1:14">
      <c r="A34" s="1">
        <v>19</v>
      </c>
      <c r="B34">
        <v>0.9788</v>
      </c>
      <c r="C34">
        <v>0.99550000000000005</v>
      </c>
      <c r="E34" s="86">
        <v>0.97760000000000002</v>
      </c>
      <c r="F34" s="86">
        <v>0.99470000000000003</v>
      </c>
      <c r="H34">
        <v>0.97640000000000005</v>
      </c>
      <c r="I34">
        <v>0.99419999999999997</v>
      </c>
      <c r="K34">
        <v>0.97550000000000003</v>
      </c>
      <c r="L34">
        <v>0.99360000000000004</v>
      </c>
    </row>
    <row r="35" spans="1:14">
      <c r="A35" s="1">
        <v>20</v>
      </c>
      <c r="B35">
        <v>0.98919999999999997</v>
      </c>
      <c r="C35">
        <v>0.99950000000000006</v>
      </c>
      <c r="E35" s="86">
        <v>0.98860000000000003</v>
      </c>
      <c r="F35" s="86">
        <v>0.99939999999999996</v>
      </c>
      <c r="H35">
        <v>0.9879</v>
      </c>
      <c r="I35">
        <v>0.99939999999999996</v>
      </c>
      <c r="K35">
        <v>0.98750000000000004</v>
      </c>
      <c r="L35">
        <v>0.99929999999999997</v>
      </c>
      <c r="N35" t="s">
        <v>1261</v>
      </c>
    </row>
    <row r="36" spans="1:14">
      <c r="A36" s="1">
        <v>21</v>
      </c>
      <c r="B36">
        <v>0.99609999999999999</v>
      </c>
      <c r="C36">
        <v>1</v>
      </c>
      <c r="E36" s="86">
        <v>0.99590000000000001</v>
      </c>
      <c r="F36" s="86">
        <v>1</v>
      </c>
      <c r="H36">
        <v>0.99570000000000003</v>
      </c>
      <c r="I36">
        <v>1</v>
      </c>
      <c r="K36">
        <v>0.99550000000000005</v>
      </c>
      <c r="L36">
        <v>1</v>
      </c>
      <c r="N36" t="s">
        <v>1252</v>
      </c>
    </row>
    <row r="37" spans="1:14">
      <c r="A37" s="1">
        <v>22</v>
      </c>
      <c r="B37">
        <v>0.99960000000000004</v>
      </c>
      <c r="C37">
        <v>1</v>
      </c>
      <c r="E37" s="86">
        <v>0.99950000000000006</v>
      </c>
      <c r="F37" s="86">
        <v>1</v>
      </c>
      <c r="H37">
        <v>0.99950000000000006</v>
      </c>
      <c r="I37">
        <v>1</v>
      </c>
      <c r="K37">
        <v>0.99950000000000006</v>
      </c>
      <c r="L37">
        <v>1</v>
      </c>
      <c r="N37" t="s">
        <v>1253</v>
      </c>
    </row>
    <row r="38" spans="1:14">
      <c r="A38" s="1">
        <v>23</v>
      </c>
      <c r="B38">
        <v>1</v>
      </c>
      <c r="C38">
        <v>1</v>
      </c>
      <c r="E38" s="86">
        <v>1</v>
      </c>
      <c r="F38" s="86">
        <v>1</v>
      </c>
      <c r="H38">
        <v>1</v>
      </c>
      <c r="I38">
        <v>1</v>
      </c>
      <c r="K38">
        <v>1</v>
      </c>
      <c r="L38">
        <v>1</v>
      </c>
      <c r="N38" t="s">
        <v>1254</v>
      </c>
    </row>
    <row r="39" spans="1:14">
      <c r="A39" s="1">
        <v>24</v>
      </c>
      <c r="B39">
        <v>1</v>
      </c>
      <c r="C39">
        <v>1</v>
      </c>
      <c r="E39" s="86">
        <v>1</v>
      </c>
      <c r="F39" s="86">
        <v>1</v>
      </c>
      <c r="H39">
        <v>1</v>
      </c>
      <c r="I39">
        <v>1</v>
      </c>
      <c r="K39">
        <v>1</v>
      </c>
      <c r="L39">
        <v>1</v>
      </c>
      <c r="N39" s="129" t="s">
        <v>1255</v>
      </c>
    </row>
    <row r="40" spans="1:14">
      <c r="A40" s="1">
        <v>25</v>
      </c>
      <c r="B40">
        <v>1</v>
      </c>
      <c r="C40">
        <v>1</v>
      </c>
      <c r="E40" s="86">
        <v>1</v>
      </c>
      <c r="F40" s="86">
        <v>1</v>
      </c>
      <c r="H40">
        <v>1</v>
      </c>
      <c r="I40">
        <v>1</v>
      </c>
      <c r="K40">
        <v>1</v>
      </c>
      <c r="L40">
        <v>1</v>
      </c>
      <c r="N40" s="129" t="s">
        <v>1265</v>
      </c>
    </row>
    <row r="41" spans="1:14">
      <c r="A41" s="1">
        <v>26</v>
      </c>
      <c r="B41">
        <v>1</v>
      </c>
      <c r="C41">
        <v>1</v>
      </c>
      <c r="E41" s="86">
        <v>1</v>
      </c>
      <c r="F41" s="86">
        <v>1</v>
      </c>
      <c r="H41">
        <v>1</v>
      </c>
      <c r="I41">
        <v>1</v>
      </c>
      <c r="K41">
        <v>1</v>
      </c>
      <c r="L41">
        <v>1</v>
      </c>
      <c r="N41" t="s">
        <v>1256</v>
      </c>
    </row>
    <row r="42" spans="1:14">
      <c r="A42" s="1">
        <v>27</v>
      </c>
      <c r="B42">
        <v>1</v>
      </c>
      <c r="C42">
        <v>1</v>
      </c>
      <c r="E42" s="86">
        <v>1</v>
      </c>
      <c r="F42" s="86">
        <v>1</v>
      </c>
      <c r="H42">
        <v>1</v>
      </c>
      <c r="I42">
        <v>1</v>
      </c>
      <c r="J42" s="136"/>
      <c r="K42">
        <v>1</v>
      </c>
      <c r="L42">
        <v>1</v>
      </c>
      <c r="N42" s="129"/>
    </row>
    <row r="43" spans="1:14">
      <c r="A43" s="1">
        <v>28</v>
      </c>
      <c r="B43">
        <v>1</v>
      </c>
      <c r="C43">
        <v>1</v>
      </c>
      <c r="E43" s="86">
        <v>1</v>
      </c>
      <c r="F43" s="86">
        <v>1</v>
      </c>
      <c r="H43">
        <v>1</v>
      </c>
      <c r="I43">
        <v>1</v>
      </c>
      <c r="J43" s="136"/>
      <c r="K43">
        <v>1</v>
      </c>
      <c r="L43">
        <v>1</v>
      </c>
      <c r="N43" t="s">
        <v>1257</v>
      </c>
    </row>
    <row r="44" spans="1:14">
      <c r="A44" s="1">
        <v>29</v>
      </c>
      <c r="B44">
        <v>1</v>
      </c>
      <c r="C44">
        <v>1</v>
      </c>
      <c r="E44" s="86">
        <v>1</v>
      </c>
      <c r="F44" s="86">
        <v>1</v>
      </c>
      <c r="H44">
        <v>1</v>
      </c>
      <c r="I44">
        <v>1</v>
      </c>
      <c r="K44">
        <v>1</v>
      </c>
      <c r="L44">
        <v>1</v>
      </c>
      <c r="N44" t="s">
        <v>1258</v>
      </c>
    </row>
    <row r="45" spans="1:14">
      <c r="A45" s="1">
        <v>30</v>
      </c>
      <c r="B45">
        <v>0.99990000000000001</v>
      </c>
      <c r="C45">
        <v>0.99970000000000003</v>
      </c>
      <c r="E45" s="86">
        <v>1</v>
      </c>
      <c r="F45" s="86">
        <v>0.99970000000000003</v>
      </c>
      <c r="H45">
        <v>1</v>
      </c>
      <c r="I45">
        <v>0.99970000000000003</v>
      </c>
      <c r="K45">
        <v>1</v>
      </c>
      <c r="L45">
        <v>0.99960000000000004</v>
      </c>
      <c r="N45" t="s">
        <v>1259</v>
      </c>
    </row>
    <row r="46" spans="1:14">
      <c r="A46" s="1">
        <v>31</v>
      </c>
      <c r="B46">
        <v>0.999</v>
      </c>
      <c r="C46">
        <v>0.99890000000000001</v>
      </c>
      <c r="E46" s="86">
        <v>1</v>
      </c>
      <c r="F46" s="86">
        <v>0.99890000000000001</v>
      </c>
      <c r="H46">
        <v>1</v>
      </c>
      <c r="I46">
        <v>0.99880000000000002</v>
      </c>
      <c r="K46">
        <v>1</v>
      </c>
      <c r="L46">
        <v>0.99829999999999997</v>
      </c>
      <c r="N46" t="s">
        <v>1260</v>
      </c>
    </row>
    <row r="47" spans="1:14">
      <c r="A47" s="1">
        <v>32</v>
      </c>
      <c r="B47">
        <v>0.99719999999999998</v>
      </c>
      <c r="C47">
        <v>0.99760000000000004</v>
      </c>
      <c r="E47" s="86">
        <v>0.99950000000000006</v>
      </c>
      <c r="F47" s="86">
        <v>0.99760000000000004</v>
      </c>
      <c r="H47">
        <v>1</v>
      </c>
      <c r="I47">
        <v>0.99739999999999995</v>
      </c>
      <c r="K47">
        <v>1</v>
      </c>
      <c r="L47">
        <v>0.99619999999999997</v>
      </c>
    </row>
    <row r="48" spans="1:14">
      <c r="A48" s="1">
        <v>33</v>
      </c>
      <c r="B48">
        <v>0.99450000000000005</v>
      </c>
      <c r="C48">
        <v>0.99570000000000003</v>
      </c>
      <c r="E48" s="86">
        <v>0.998</v>
      </c>
      <c r="F48" s="86">
        <v>0.99570000000000003</v>
      </c>
      <c r="H48">
        <v>0.99960000000000004</v>
      </c>
      <c r="I48">
        <v>0.99529999999999996</v>
      </c>
      <c r="K48">
        <v>1</v>
      </c>
      <c r="L48">
        <v>0.99329999999999996</v>
      </c>
    </row>
    <row r="49" spans="1:12">
      <c r="A49" s="1">
        <v>34</v>
      </c>
      <c r="B49">
        <v>0.9909</v>
      </c>
      <c r="C49">
        <v>0.99339999999999995</v>
      </c>
      <c r="E49" s="86">
        <v>0.99529999999999996</v>
      </c>
      <c r="F49" s="86">
        <v>0.99339999999999995</v>
      </c>
      <c r="H49">
        <v>0.998</v>
      </c>
      <c r="I49">
        <v>0.99270000000000003</v>
      </c>
      <c r="K49">
        <v>1</v>
      </c>
      <c r="L49">
        <v>0.98950000000000005</v>
      </c>
    </row>
    <row r="50" spans="1:12">
      <c r="A50" s="1">
        <v>35</v>
      </c>
      <c r="B50">
        <v>0.98640000000000005</v>
      </c>
      <c r="C50">
        <v>0.99039999999999995</v>
      </c>
      <c r="E50" s="86">
        <v>0.99150000000000005</v>
      </c>
      <c r="F50" s="86">
        <v>0.99039999999999995</v>
      </c>
      <c r="H50">
        <v>0.99519999999999997</v>
      </c>
      <c r="I50">
        <v>0.98950000000000005</v>
      </c>
      <c r="K50">
        <v>1</v>
      </c>
      <c r="L50">
        <v>0.9849</v>
      </c>
    </row>
    <row r="51" spans="1:12">
      <c r="A51" s="1">
        <v>36</v>
      </c>
      <c r="B51">
        <v>0.98099999999999998</v>
      </c>
      <c r="C51">
        <v>0.98699999999999999</v>
      </c>
      <c r="E51" s="86">
        <v>0.98670000000000002</v>
      </c>
      <c r="F51" s="86">
        <v>0.98699999999999999</v>
      </c>
      <c r="H51">
        <v>0.99099999999999999</v>
      </c>
      <c r="I51">
        <v>0.98570000000000002</v>
      </c>
      <c r="K51">
        <v>0.999</v>
      </c>
      <c r="L51">
        <v>0.97950000000000004</v>
      </c>
    </row>
    <row r="52" spans="1:12">
      <c r="A52" s="1">
        <v>37</v>
      </c>
      <c r="B52">
        <v>0.97460000000000002</v>
      </c>
      <c r="C52">
        <v>0.98299999999999998</v>
      </c>
      <c r="E52" s="86">
        <v>0.98080000000000001</v>
      </c>
      <c r="F52" s="86">
        <v>0.98299999999999998</v>
      </c>
      <c r="H52">
        <v>0.98560000000000003</v>
      </c>
      <c r="I52">
        <v>0.98129999999999995</v>
      </c>
      <c r="K52">
        <v>0.996</v>
      </c>
      <c r="L52">
        <v>0.97319999999999995</v>
      </c>
    </row>
    <row r="53" spans="1:12">
      <c r="A53" s="1">
        <v>38</v>
      </c>
      <c r="B53">
        <v>0.96740000000000004</v>
      </c>
      <c r="C53">
        <v>0.97850000000000004</v>
      </c>
      <c r="E53" s="86">
        <v>0.9738</v>
      </c>
      <c r="F53" s="86">
        <v>0.97850000000000004</v>
      </c>
      <c r="H53">
        <v>0.97889999999999999</v>
      </c>
      <c r="I53">
        <v>0.97629999999999995</v>
      </c>
      <c r="K53">
        <v>0.99099999999999999</v>
      </c>
      <c r="L53">
        <v>0.96599999999999997</v>
      </c>
    </row>
    <row r="54" spans="1:12">
      <c r="A54" s="1">
        <v>39</v>
      </c>
      <c r="B54">
        <v>0.96009999999999995</v>
      </c>
      <c r="C54">
        <v>0.97340000000000004</v>
      </c>
      <c r="E54" s="86">
        <v>0.96630000000000005</v>
      </c>
      <c r="F54" s="86">
        <v>0.97340000000000004</v>
      </c>
      <c r="H54">
        <v>0.97130000000000005</v>
      </c>
      <c r="I54">
        <v>0.9708</v>
      </c>
      <c r="K54">
        <v>0.98399999999999999</v>
      </c>
      <c r="L54">
        <v>0.95809999999999995</v>
      </c>
    </row>
    <row r="55" spans="1:12">
      <c r="A55" s="1">
        <v>40</v>
      </c>
      <c r="B55">
        <v>0.95279999999999998</v>
      </c>
      <c r="C55">
        <v>0.96779999999999999</v>
      </c>
      <c r="E55" s="86">
        <v>0.95879999999999999</v>
      </c>
      <c r="F55" s="86">
        <v>0.96779999999999999</v>
      </c>
      <c r="H55">
        <v>0.96360000000000001</v>
      </c>
      <c r="I55">
        <v>0.9647</v>
      </c>
      <c r="K55">
        <v>0.97589999999999999</v>
      </c>
      <c r="L55">
        <v>0.94930000000000003</v>
      </c>
    </row>
    <row r="56" spans="1:12">
      <c r="A56" s="1">
        <v>41</v>
      </c>
      <c r="B56">
        <v>0.94550000000000001</v>
      </c>
      <c r="C56">
        <v>0.9617</v>
      </c>
      <c r="E56" s="86">
        <v>0.95120000000000005</v>
      </c>
      <c r="F56" s="86">
        <v>0.9617</v>
      </c>
      <c r="H56">
        <v>0.95599999999999996</v>
      </c>
      <c r="I56">
        <v>0.95789999999999997</v>
      </c>
      <c r="K56">
        <v>0.96789999999999998</v>
      </c>
      <c r="L56">
        <v>0.93959999999999999</v>
      </c>
    </row>
    <row r="57" spans="1:12">
      <c r="A57" s="1">
        <v>42</v>
      </c>
      <c r="B57">
        <v>0.93820000000000003</v>
      </c>
      <c r="C57">
        <v>0.95509999999999995</v>
      </c>
      <c r="E57" s="86">
        <v>0.94369999999999998</v>
      </c>
      <c r="F57" s="86">
        <v>0.95509999999999995</v>
      </c>
      <c r="H57">
        <v>0.94830000000000003</v>
      </c>
      <c r="I57">
        <v>0.9506</v>
      </c>
      <c r="K57">
        <v>0.95989999999999998</v>
      </c>
      <c r="L57">
        <v>0.92920000000000003</v>
      </c>
    </row>
    <row r="58" spans="1:12">
      <c r="A58" s="1">
        <v>43</v>
      </c>
      <c r="B58">
        <v>0.93089999999999995</v>
      </c>
      <c r="C58">
        <v>0.94789999999999996</v>
      </c>
      <c r="E58" s="86">
        <v>0.93620000000000003</v>
      </c>
      <c r="F58" s="86">
        <v>0.94789999999999996</v>
      </c>
      <c r="H58">
        <v>0.94059999999999999</v>
      </c>
      <c r="I58">
        <v>0.94279999999999997</v>
      </c>
      <c r="K58">
        <v>0.95189999999999997</v>
      </c>
      <c r="L58">
        <v>0.91830000000000001</v>
      </c>
    </row>
    <row r="59" spans="1:12">
      <c r="A59" s="1">
        <v>44</v>
      </c>
      <c r="B59">
        <v>0.92349999999999999</v>
      </c>
      <c r="C59">
        <v>0.94020000000000004</v>
      </c>
      <c r="E59" s="86">
        <v>0.92869999999999997</v>
      </c>
      <c r="F59" s="86">
        <v>0.94020000000000004</v>
      </c>
      <c r="H59">
        <v>0.93300000000000005</v>
      </c>
      <c r="I59">
        <v>0.93430000000000002</v>
      </c>
      <c r="K59">
        <v>0.94389999999999996</v>
      </c>
      <c r="L59">
        <v>0.90739999999999998</v>
      </c>
    </row>
    <row r="60" spans="1:12">
      <c r="A60" s="1">
        <v>45</v>
      </c>
      <c r="B60">
        <v>0.91620000000000001</v>
      </c>
      <c r="C60">
        <v>0.93189999999999995</v>
      </c>
      <c r="E60" s="86">
        <v>0.92120000000000002</v>
      </c>
      <c r="F60" s="86">
        <v>0.93189999999999995</v>
      </c>
      <c r="H60">
        <v>0.92530000000000001</v>
      </c>
      <c r="I60">
        <v>0.92520000000000002</v>
      </c>
      <c r="K60">
        <v>0.93579999999999997</v>
      </c>
      <c r="L60">
        <v>0.89649999999999996</v>
      </c>
    </row>
    <row r="61" spans="1:12">
      <c r="A61" s="1">
        <v>46</v>
      </c>
      <c r="B61">
        <v>0.90890000000000004</v>
      </c>
      <c r="C61">
        <v>0.92320000000000002</v>
      </c>
      <c r="E61" s="86">
        <v>0.91369999999999996</v>
      </c>
      <c r="F61" s="86">
        <v>0.92320000000000002</v>
      </c>
      <c r="H61">
        <v>0.91769999999999996</v>
      </c>
      <c r="I61">
        <v>0.91559999999999997</v>
      </c>
      <c r="K61">
        <v>0.92779999999999996</v>
      </c>
      <c r="L61">
        <v>0.88560000000000005</v>
      </c>
    </row>
    <row r="62" spans="1:12">
      <c r="A62" s="1">
        <v>47</v>
      </c>
      <c r="B62">
        <v>0.90159999999999996</v>
      </c>
      <c r="C62">
        <v>0.91390000000000005</v>
      </c>
      <c r="E62" s="86">
        <v>0.90620000000000001</v>
      </c>
      <c r="F62" s="86">
        <v>0.91390000000000005</v>
      </c>
      <c r="H62">
        <v>0.91</v>
      </c>
      <c r="I62">
        <v>0.90539999999999998</v>
      </c>
      <c r="K62">
        <v>0.91979999999999995</v>
      </c>
      <c r="L62">
        <v>0.87470000000000003</v>
      </c>
    </row>
    <row r="63" spans="1:12">
      <c r="A63" s="1">
        <v>48</v>
      </c>
      <c r="B63">
        <v>0.89429999999999998</v>
      </c>
      <c r="C63">
        <v>0.90400000000000003</v>
      </c>
      <c r="E63" s="86">
        <v>0.89870000000000005</v>
      </c>
      <c r="F63" s="86">
        <v>0.90400000000000003</v>
      </c>
      <c r="H63">
        <v>0.90229999999999999</v>
      </c>
      <c r="I63">
        <v>0.89459999999999995</v>
      </c>
      <c r="K63">
        <v>0.91180000000000005</v>
      </c>
      <c r="L63">
        <v>0.86380000000000001</v>
      </c>
    </row>
    <row r="64" spans="1:12">
      <c r="A64" s="1">
        <v>49</v>
      </c>
      <c r="B64">
        <v>0.88700000000000001</v>
      </c>
      <c r="C64">
        <v>0.89370000000000005</v>
      </c>
      <c r="E64" s="86">
        <v>0.89119999999999999</v>
      </c>
      <c r="F64" s="86">
        <v>0.89370000000000005</v>
      </c>
      <c r="H64">
        <v>0.89470000000000005</v>
      </c>
      <c r="I64">
        <v>0.88370000000000004</v>
      </c>
      <c r="K64">
        <v>0.90380000000000005</v>
      </c>
      <c r="L64">
        <v>0.85289999999999999</v>
      </c>
    </row>
    <row r="65" spans="1:12">
      <c r="A65" s="1">
        <v>50</v>
      </c>
      <c r="B65">
        <v>0.87970000000000004</v>
      </c>
      <c r="C65">
        <v>0.88280000000000003</v>
      </c>
      <c r="E65" s="86">
        <v>0.88360000000000005</v>
      </c>
      <c r="F65" s="86">
        <v>0.88280000000000003</v>
      </c>
      <c r="H65">
        <v>0.88700000000000001</v>
      </c>
      <c r="I65">
        <v>0.87280000000000002</v>
      </c>
      <c r="K65">
        <v>0.89570000000000005</v>
      </c>
      <c r="L65">
        <v>0.84199999999999997</v>
      </c>
    </row>
    <row r="66" spans="1:12">
      <c r="A66" s="1">
        <v>51</v>
      </c>
      <c r="B66">
        <v>0.87229999999999996</v>
      </c>
      <c r="C66">
        <v>0.87190000000000001</v>
      </c>
      <c r="E66" s="86">
        <v>0.87609999999999999</v>
      </c>
      <c r="F66" s="86">
        <v>0.87190000000000001</v>
      </c>
      <c r="H66">
        <v>0.87929999999999997</v>
      </c>
      <c r="I66">
        <v>0.8619</v>
      </c>
      <c r="K66">
        <v>0.88770000000000004</v>
      </c>
      <c r="L66">
        <v>0.83109999999999995</v>
      </c>
    </row>
    <row r="67" spans="1:12">
      <c r="A67" s="1">
        <v>52</v>
      </c>
      <c r="B67">
        <v>0.86499999999999999</v>
      </c>
      <c r="C67">
        <v>0.86099999999999999</v>
      </c>
      <c r="E67" s="86">
        <v>0.86860000000000004</v>
      </c>
      <c r="F67" s="86">
        <v>0.86099999999999999</v>
      </c>
      <c r="H67">
        <v>0.87170000000000003</v>
      </c>
      <c r="I67">
        <v>0.85099999999999998</v>
      </c>
      <c r="K67">
        <v>0.87970000000000004</v>
      </c>
      <c r="L67">
        <v>0.82020000000000004</v>
      </c>
    </row>
    <row r="68" spans="1:12">
      <c r="A68" s="1">
        <v>53</v>
      </c>
      <c r="B68">
        <v>0.85770000000000002</v>
      </c>
      <c r="C68">
        <v>0.85009999999999997</v>
      </c>
      <c r="E68" s="86">
        <v>0.86109999999999998</v>
      </c>
      <c r="F68" s="86">
        <v>0.85009999999999997</v>
      </c>
      <c r="H68">
        <v>0.86399999999999999</v>
      </c>
      <c r="I68">
        <v>0.84009999999999996</v>
      </c>
      <c r="K68">
        <v>0.87170000000000003</v>
      </c>
      <c r="L68">
        <v>0.80930000000000002</v>
      </c>
    </row>
    <row r="69" spans="1:12">
      <c r="A69" s="1">
        <v>54</v>
      </c>
      <c r="B69">
        <v>0.85040000000000004</v>
      </c>
      <c r="C69">
        <v>0.83919999999999995</v>
      </c>
      <c r="E69" s="86">
        <v>0.85360000000000003</v>
      </c>
      <c r="F69" s="86">
        <v>0.83919999999999995</v>
      </c>
      <c r="H69">
        <v>0.85629999999999995</v>
      </c>
      <c r="I69">
        <v>0.82920000000000005</v>
      </c>
      <c r="K69">
        <v>0.86370000000000002</v>
      </c>
      <c r="L69">
        <v>0.7984</v>
      </c>
    </row>
    <row r="70" spans="1:12">
      <c r="A70" s="1">
        <v>55</v>
      </c>
      <c r="B70">
        <v>0.84309999999999996</v>
      </c>
      <c r="C70">
        <v>0.82830000000000004</v>
      </c>
      <c r="E70" s="86">
        <v>0.84609999999999996</v>
      </c>
      <c r="F70" s="86">
        <v>0.82830000000000004</v>
      </c>
      <c r="H70">
        <v>0.84870000000000001</v>
      </c>
      <c r="I70">
        <v>0.81830000000000003</v>
      </c>
      <c r="K70">
        <v>0.85560000000000003</v>
      </c>
      <c r="L70">
        <v>0.78749999999999998</v>
      </c>
    </row>
    <row r="71" spans="1:12">
      <c r="A71" s="1">
        <v>56</v>
      </c>
      <c r="B71">
        <v>0.83579999999999999</v>
      </c>
      <c r="C71">
        <v>0.81740000000000002</v>
      </c>
      <c r="E71" s="86">
        <v>0.83860000000000001</v>
      </c>
      <c r="F71" s="86">
        <v>0.81740000000000002</v>
      </c>
      <c r="H71">
        <v>0.84099999999999997</v>
      </c>
      <c r="I71">
        <v>0.80740000000000001</v>
      </c>
      <c r="K71">
        <v>0.84760000000000002</v>
      </c>
      <c r="L71">
        <v>0.77659999999999996</v>
      </c>
    </row>
    <row r="72" spans="1:12">
      <c r="A72" s="1">
        <v>57</v>
      </c>
      <c r="B72">
        <v>0.82840000000000003</v>
      </c>
      <c r="C72">
        <v>0.80649999999999999</v>
      </c>
      <c r="E72" s="86">
        <v>0.83109999999999995</v>
      </c>
      <c r="F72" s="86">
        <v>0.80649999999999999</v>
      </c>
      <c r="H72">
        <v>0.83330000000000004</v>
      </c>
      <c r="I72">
        <v>0.79649999999999999</v>
      </c>
      <c r="K72">
        <v>0.83960000000000001</v>
      </c>
      <c r="L72">
        <v>0.76570000000000005</v>
      </c>
    </row>
    <row r="73" spans="1:12">
      <c r="A73" s="1">
        <v>58</v>
      </c>
      <c r="B73">
        <v>0.82110000000000005</v>
      </c>
      <c r="C73">
        <v>0.79559999999999997</v>
      </c>
      <c r="E73" s="86">
        <v>0.82350000000000001</v>
      </c>
      <c r="F73" s="86">
        <v>0.79559999999999997</v>
      </c>
      <c r="H73">
        <v>0.82569999999999999</v>
      </c>
      <c r="I73">
        <v>0.78559999999999997</v>
      </c>
      <c r="K73">
        <v>0.83160000000000001</v>
      </c>
      <c r="L73">
        <v>0.75480000000000003</v>
      </c>
    </row>
    <row r="74" spans="1:12">
      <c r="A74" s="1">
        <v>59</v>
      </c>
      <c r="B74">
        <v>0.81379999999999997</v>
      </c>
      <c r="C74">
        <v>0.78469999999999995</v>
      </c>
      <c r="E74" s="86">
        <v>0.81599999999999995</v>
      </c>
      <c r="F74" s="86">
        <v>0.78469999999999995</v>
      </c>
      <c r="H74">
        <v>0.81799999999999995</v>
      </c>
      <c r="I74">
        <v>0.77470000000000006</v>
      </c>
      <c r="K74">
        <v>0.8236</v>
      </c>
      <c r="L74">
        <v>0.74390000000000001</v>
      </c>
    </row>
    <row r="75" spans="1:12">
      <c r="A75" s="1">
        <v>60</v>
      </c>
      <c r="B75">
        <v>0.80649999999999999</v>
      </c>
      <c r="C75">
        <v>0.77380000000000004</v>
      </c>
      <c r="E75" s="86">
        <v>0.8085</v>
      </c>
      <c r="F75" s="86">
        <v>0.77380000000000004</v>
      </c>
      <c r="H75">
        <v>0.81040000000000001</v>
      </c>
      <c r="I75">
        <v>0.76380000000000003</v>
      </c>
      <c r="K75">
        <v>0.8155</v>
      </c>
      <c r="L75">
        <v>0.73299999999999998</v>
      </c>
    </row>
    <row r="76" spans="1:12">
      <c r="A76" s="1">
        <v>61</v>
      </c>
      <c r="B76">
        <v>0.79920000000000002</v>
      </c>
      <c r="C76">
        <v>0.76290000000000002</v>
      </c>
      <c r="E76" s="86">
        <v>0.80100000000000005</v>
      </c>
      <c r="F76" s="86">
        <v>0.76290000000000002</v>
      </c>
      <c r="H76">
        <v>0.80269999999999997</v>
      </c>
      <c r="I76">
        <v>0.75290000000000001</v>
      </c>
      <c r="K76">
        <v>0.8075</v>
      </c>
      <c r="L76">
        <v>0.72209999999999996</v>
      </c>
    </row>
    <row r="77" spans="1:12">
      <c r="A77" s="1">
        <v>62</v>
      </c>
      <c r="B77">
        <v>0.79190000000000005</v>
      </c>
      <c r="C77">
        <v>0.752</v>
      </c>
      <c r="E77" s="86">
        <v>0.79349999999999998</v>
      </c>
      <c r="F77" s="86">
        <v>0.752</v>
      </c>
      <c r="H77">
        <v>0.79500000000000004</v>
      </c>
      <c r="I77">
        <v>0.74199999999999999</v>
      </c>
      <c r="K77">
        <v>0.79949999999999999</v>
      </c>
      <c r="L77">
        <v>0.71120000000000005</v>
      </c>
    </row>
    <row r="78" spans="1:12">
      <c r="A78" s="1">
        <v>63</v>
      </c>
      <c r="B78">
        <v>0.78449999999999998</v>
      </c>
      <c r="C78">
        <v>0.74109999999999998</v>
      </c>
      <c r="E78" s="86">
        <v>0.78600000000000003</v>
      </c>
      <c r="F78" s="86">
        <v>0.74109999999999998</v>
      </c>
      <c r="H78">
        <v>0.78739999999999999</v>
      </c>
      <c r="I78">
        <v>0.73109999999999997</v>
      </c>
      <c r="K78">
        <v>0.79149999999999998</v>
      </c>
      <c r="L78">
        <v>0.70030000000000003</v>
      </c>
    </row>
    <row r="79" spans="1:12">
      <c r="A79" s="1">
        <v>64</v>
      </c>
      <c r="B79">
        <v>0.7772</v>
      </c>
      <c r="C79">
        <v>0.73019999999999996</v>
      </c>
      <c r="E79" s="86">
        <v>0.77849999999999997</v>
      </c>
      <c r="F79" s="86">
        <v>0.73019999999999996</v>
      </c>
      <c r="H79">
        <v>0.77969999999999995</v>
      </c>
      <c r="I79">
        <v>0.72019999999999995</v>
      </c>
      <c r="K79">
        <v>0.78349999999999997</v>
      </c>
      <c r="L79">
        <v>0.68940000000000001</v>
      </c>
    </row>
    <row r="80" spans="1:12">
      <c r="A80" s="1">
        <v>65</v>
      </c>
      <c r="B80">
        <v>0.76990000000000003</v>
      </c>
      <c r="C80">
        <v>0.71930000000000005</v>
      </c>
      <c r="E80" s="86">
        <v>0.77100000000000002</v>
      </c>
      <c r="F80" s="86">
        <v>0.71930000000000005</v>
      </c>
      <c r="H80">
        <v>0.77200000000000002</v>
      </c>
      <c r="I80">
        <v>0.70930000000000004</v>
      </c>
      <c r="K80">
        <v>0.77539999999999998</v>
      </c>
      <c r="L80">
        <v>0.67849999999999999</v>
      </c>
    </row>
    <row r="81" spans="1:12">
      <c r="A81" s="1">
        <v>66</v>
      </c>
      <c r="B81">
        <v>0.76259999999999994</v>
      </c>
      <c r="C81">
        <v>0.70840000000000003</v>
      </c>
      <c r="E81" s="86">
        <v>0.76339999999999997</v>
      </c>
      <c r="F81" s="86">
        <v>0.70840000000000003</v>
      </c>
      <c r="H81">
        <v>0.76439999999999997</v>
      </c>
      <c r="I81">
        <v>0.69840000000000002</v>
      </c>
      <c r="K81">
        <v>0.76739999999999997</v>
      </c>
      <c r="L81">
        <v>0.66759999999999997</v>
      </c>
    </row>
    <row r="82" spans="1:12">
      <c r="A82" s="1">
        <v>67</v>
      </c>
      <c r="B82">
        <v>0.75529999999999997</v>
      </c>
      <c r="C82">
        <v>0.69750000000000001</v>
      </c>
      <c r="E82" s="86">
        <v>0.75590000000000002</v>
      </c>
      <c r="F82" s="86">
        <v>0.69750000000000001</v>
      </c>
      <c r="H82">
        <v>0.75670000000000004</v>
      </c>
      <c r="I82">
        <v>0.6875</v>
      </c>
      <c r="K82">
        <v>0.75939999999999996</v>
      </c>
      <c r="L82">
        <v>0.65669999999999995</v>
      </c>
    </row>
    <row r="83" spans="1:12">
      <c r="A83" s="1">
        <v>68</v>
      </c>
      <c r="B83">
        <v>0.748</v>
      </c>
      <c r="C83">
        <v>0.68659999999999999</v>
      </c>
      <c r="E83" s="86">
        <v>0.74839999999999995</v>
      </c>
      <c r="F83" s="86">
        <v>0.68659999999999999</v>
      </c>
      <c r="H83">
        <v>0.749</v>
      </c>
      <c r="I83">
        <v>0.67659999999999998</v>
      </c>
      <c r="K83">
        <v>0.75139999999999996</v>
      </c>
      <c r="L83">
        <v>0.64580000000000004</v>
      </c>
    </row>
    <row r="84" spans="1:12">
      <c r="A84" s="1">
        <v>69</v>
      </c>
      <c r="B84">
        <v>0.74060000000000004</v>
      </c>
      <c r="C84">
        <v>0.67569999999999997</v>
      </c>
      <c r="E84" s="86">
        <v>0.7409</v>
      </c>
      <c r="F84" s="86">
        <v>0.67569999999999997</v>
      </c>
      <c r="H84">
        <v>0.74139999999999995</v>
      </c>
      <c r="I84">
        <v>0.66569999999999996</v>
      </c>
      <c r="K84">
        <v>0.74339999999999995</v>
      </c>
      <c r="L84">
        <v>0.63490000000000002</v>
      </c>
    </row>
    <row r="85" spans="1:12">
      <c r="A85" s="1">
        <v>70</v>
      </c>
      <c r="B85">
        <v>0.73270000000000002</v>
      </c>
      <c r="C85">
        <v>0.66479999999999995</v>
      </c>
      <c r="E85" s="86">
        <v>0.73329999999999995</v>
      </c>
      <c r="F85" s="86">
        <v>0.66479999999999995</v>
      </c>
      <c r="H85">
        <v>0.73370000000000002</v>
      </c>
      <c r="I85">
        <v>0.65480000000000005</v>
      </c>
      <c r="K85">
        <v>0.73529999999999995</v>
      </c>
      <c r="L85">
        <v>0.624</v>
      </c>
    </row>
    <row r="86" spans="1:12">
      <c r="A86" s="1">
        <v>71</v>
      </c>
      <c r="B86">
        <v>0.72409999999999997</v>
      </c>
      <c r="C86">
        <v>0.65390000000000004</v>
      </c>
      <c r="E86" s="86">
        <v>0.72519999999999996</v>
      </c>
      <c r="F86" s="86">
        <v>0.65390000000000004</v>
      </c>
      <c r="H86">
        <v>0.72570000000000001</v>
      </c>
      <c r="I86">
        <v>0.64390000000000003</v>
      </c>
      <c r="K86">
        <v>0.72719999999999996</v>
      </c>
      <c r="L86">
        <v>0.61309999999999998</v>
      </c>
    </row>
    <row r="87" spans="1:12">
      <c r="A87" s="1">
        <v>72</v>
      </c>
      <c r="B87">
        <v>0.71489999999999998</v>
      </c>
      <c r="C87">
        <v>0.64300000000000002</v>
      </c>
      <c r="E87" s="86">
        <v>0.71640000000000004</v>
      </c>
      <c r="F87" s="86">
        <v>0.64300000000000002</v>
      </c>
      <c r="H87">
        <v>0.71699999999999997</v>
      </c>
      <c r="I87">
        <v>0.63300000000000001</v>
      </c>
      <c r="K87">
        <v>0.71850000000000003</v>
      </c>
      <c r="L87">
        <v>0.60219999999999996</v>
      </c>
    </row>
    <row r="88" spans="1:12">
      <c r="A88" s="1">
        <v>73</v>
      </c>
      <c r="B88">
        <v>0.70499999999999996</v>
      </c>
      <c r="C88">
        <v>0.6321</v>
      </c>
      <c r="E88" s="86">
        <v>0.70689999999999997</v>
      </c>
      <c r="F88" s="86">
        <v>0.6321</v>
      </c>
      <c r="H88">
        <v>0.70760000000000001</v>
      </c>
      <c r="I88">
        <v>0.62209999999999999</v>
      </c>
      <c r="K88">
        <v>0.70909999999999995</v>
      </c>
      <c r="L88">
        <v>0.59130000000000005</v>
      </c>
    </row>
    <row r="89" spans="1:12">
      <c r="A89" s="1">
        <v>74</v>
      </c>
      <c r="B89">
        <v>0.69440000000000002</v>
      </c>
      <c r="C89">
        <v>0.62119999999999997</v>
      </c>
      <c r="E89" s="86">
        <v>0.69669999999999999</v>
      </c>
      <c r="F89" s="86">
        <v>0.62119999999999997</v>
      </c>
      <c r="H89">
        <v>0.69750000000000001</v>
      </c>
      <c r="I89">
        <v>0.61119999999999997</v>
      </c>
      <c r="K89">
        <v>0.69899999999999995</v>
      </c>
      <c r="L89">
        <v>0.58030000000000004</v>
      </c>
    </row>
    <row r="90" spans="1:12">
      <c r="A90" s="1">
        <v>75</v>
      </c>
      <c r="B90">
        <v>0.68320000000000003</v>
      </c>
      <c r="C90">
        <v>0.61029999999999995</v>
      </c>
      <c r="E90" s="86">
        <v>0.68579999999999997</v>
      </c>
      <c r="F90" s="86">
        <v>0.61029999999999995</v>
      </c>
      <c r="H90">
        <v>0.68669999999999998</v>
      </c>
      <c r="I90">
        <v>0.60029999999999994</v>
      </c>
      <c r="K90">
        <v>0.68820000000000003</v>
      </c>
      <c r="L90">
        <v>0.56859999999999999</v>
      </c>
    </row>
    <row r="91" spans="1:12">
      <c r="A91" s="1">
        <v>76</v>
      </c>
      <c r="B91">
        <v>0.67130000000000001</v>
      </c>
      <c r="C91">
        <v>0.59940000000000004</v>
      </c>
      <c r="E91" s="86">
        <v>0.67420000000000002</v>
      </c>
      <c r="F91" s="86">
        <v>0.59940000000000004</v>
      </c>
      <c r="H91">
        <v>0.67510000000000003</v>
      </c>
      <c r="I91">
        <v>0.58940000000000003</v>
      </c>
      <c r="K91">
        <v>0.67659999999999998</v>
      </c>
      <c r="L91">
        <v>0.55610000000000004</v>
      </c>
    </row>
    <row r="92" spans="1:12">
      <c r="A92" s="1">
        <v>77</v>
      </c>
      <c r="B92">
        <v>0.65880000000000005</v>
      </c>
      <c r="C92">
        <v>0.58850000000000002</v>
      </c>
      <c r="E92" s="86">
        <v>0.66190000000000004</v>
      </c>
      <c r="F92" s="86">
        <v>0.58850000000000002</v>
      </c>
      <c r="H92">
        <v>0.66290000000000004</v>
      </c>
      <c r="I92">
        <v>0.57850000000000001</v>
      </c>
      <c r="K92">
        <v>0.66439999999999999</v>
      </c>
      <c r="L92">
        <v>0.54290000000000005</v>
      </c>
    </row>
    <row r="93" spans="1:12">
      <c r="A93" s="1">
        <v>78</v>
      </c>
      <c r="B93">
        <v>0.64559999999999995</v>
      </c>
      <c r="C93">
        <v>0.5776</v>
      </c>
      <c r="E93" s="86">
        <v>0.64890000000000003</v>
      </c>
      <c r="F93" s="86">
        <v>0.5776</v>
      </c>
      <c r="H93">
        <v>0.65</v>
      </c>
      <c r="I93">
        <v>0.5675</v>
      </c>
      <c r="K93">
        <v>0.65149999999999997</v>
      </c>
      <c r="L93">
        <v>0.52890000000000004</v>
      </c>
    </row>
    <row r="94" spans="1:12">
      <c r="A94" s="1">
        <v>79</v>
      </c>
      <c r="B94">
        <v>0.63170000000000004</v>
      </c>
      <c r="C94">
        <v>0.56669999999999998</v>
      </c>
      <c r="E94" s="86">
        <v>0.63529999999999998</v>
      </c>
      <c r="F94" s="86">
        <v>0.56669999999999998</v>
      </c>
      <c r="H94">
        <v>0.63639999999999997</v>
      </c>
      <c r="I94">
        <v>0.55569999999999997</v>
      </c>
      <c r="K94">
        <v>0.63790000000000002</v>
      </c>
      <c r="L94">
        <v>0.5141</v>
      </c>
    </row>
    <row r="95" spans="1:12">
      <c r="A95" s="1">
        <v>80</v>
      </c>
      <c r="B95">
        <v>0.61719999999999997</v>
      </c>
      <c r="C95">
        <v>0.55520000000000003</v>
      </c>
      <c r="E95" s="86">
        <v>0.62090000000000001</v>
      </c>
      <c r="F95" s="86">
        <v>0.55520000000000003</v>
      </c>
      <c r="H95">
        <v>0.62209999999999999</v>
      </c>
      <c r="I95">
        <v>0.54279999999999995</v>
      </c>
      <c r="K95">
        <v>0.62360000000000004</v>
      </c>
      <c r="L95">
        <v>0.4985</v>
      </c>
    </row>
    <row r="96" spans="1:12">
      <c r="A96" s="1">
        <v>81</v>
      </c>
      <c r="B96">
        <v>0.60199999999999998</v>
      </c>
      <c r="C96">
        <v>0.54249999999999998</v>
      </c>
      <c r="E96" s="86">
        <v>0.60589999999999999</v>
      </c>
      <c r="F96" s="86">
        <v>0.54249999999999998</v>
      </c>
      <c r="H96">
        <v>0.60709999999999997</v>
      </c>
      <c r="I96">
        <v>0.52869999999999995</v>
      </c>
      <c r="K96">
        <v>0.60850000000000004</v>
      </c>
      <c r="L96">
        <v>0.48209999999999997</v>
      </c>
    </row>
    <row r="97" spans="1:12">
      <c r="A97" s="1">
        <v>82</v>
      </c>
      <c r="B97">
        <v>0.58609999999999995</v>
      </c>
      <c r="C97">
        <v>0.52859999999999996</v>
      </c>
      <c r="E97" s="86">
        <v>0.59009999999999996</v>
      </c>
      <c r="F97" s="86">
        <v>0.52859999999999996</v>
      </c>
      <c r="H97">
        <v>0.59140000000000004</v>
      </c>
      <c r="I97">
        <v>0.51359999999999995</v>
      </c>
      <c r="K97">
        <v>0.59279999999999999</v>
      </c>
      <c r="L97">
        <v>0.46500000000000002</v>
      </c>
    </row>
    <row r="98" spans="1:12">
      <c r="A98" s="1">
        <v>83</v>
      </c>
      <c r="B98">
        <v>0.5696</v>
      </c>
      <c r="C98">
        <v>0.51349999999999996</v>
      </c>
      <c r="E98" s="86">
        <v>0.57369999999999999</v>
      </c>
      <c r="F98" s="86">
        <v>0.51349999999999996</v>
      </c>
      <c r="H98">
        <v>0.57499999999999996</v>
      </c>
      <c r="I98">
        <v>0.49740000000000001</v>
      </c>
      <c r="K98">
        <v>0.57640000000000002</v>
      </c>
      <c r="L98">
        <v>0.4471</v>
      </c>
    </row>
    <row r="99" spans="1:12">
      <c r="A99" s="1">
        <v>84</v>
      </c>
      <c r="B99">
        <v>0.5524</v>
      </c>
      <c r="C99">
        <v>0.49719999999999998</v>
      </c>
      <c r="E99" s="86">
        <v>0.55659999999999998</v>
      </c>
      <c r="F99" s="86">
        <v>0.49719999999999998</v>
      </c>
      <c r="H99">
        <v>0.55789999999999995</v>
      </c>
      <c r="I99">
        <v>0.48010000000000003</v>
      </c>
      <c r="K99">
        <v>0.55930000000000002</v>
      </c>
      <c r="L99">
        <v>0.4284</v>
      </c>
    </row>
    <row r="100" spans="1:12">
      <c r="A100" s="1">
        <v>85</v>
      </c>
      <c r="B100">
        <v>0.53459999999999996</v>
      </c>
      <c r="C100">
        <v>0.47970000000000002</v>
      </c>
      <c r="E100" s="86">
        <v>0.53879999999999995</v>
      </c>
      <c r="F100" s="86">
        <v>0.47970000000000002</v>
      </c>
      <c r="H100">
        <v>0.54010000000000002</v>
      </c>
      <c r="I100">
        <v>0.46160000000000001</v>
      </c>
      <c r="K100">
        <v>0.54149999999999998</v>
      </c>
      <c r="L100">
        <v>0.40889999999999999</v>
      </c>
    </row>
    <row r="101" spans="1:12">
      <c r="A101" s="1">
        <v>86</v>
      </c>
      <c r="B101">
        <v>0.5161</v>
      </c>
      <c r="C101">
        <v>0.46100000000000002</v>
      </c>
      <c r="E101" s="86">
        <v>0.52029999999999998</v>
      </c>
      <c r="F101" s="86">
        <v>0.46100000000000002</v>
      </c>
      <c r="H101">
        <v>0.52159999999999995</v>
      </c>
      <c r="I101">
        <v>0.44209999999999999</v>
      </c>
      <c r="K101">
        <v>0.52290000000000003</v>
      </c>
      <c r="L101">
        <v>0.3886</v>
      </c>
    </row>
    <row r="102" spans="1:12">
      <c r="A102" s="1">
        <v>87</v>
      </c>
      <c r="B102">
        <v>0.49690000000000001</v>
      </c>
      <c r="C102">
        <v>0.44109999999999999</v>
      </c>
      <c r="E102" s="86">
        <v>0.50109999999999999</v>
      </c>
      <c r="F102" s="86">
        <v>0.44109999999999999</v>
      </c>
      <c r="H102">
        <v>0.50239999999999996</v>
      </c>
      <c r="I102">
        <v>0.42149999999999999</v>
      </c>
      <c r="K102">
        <v>0.50370000000000004</v>
      </c>
      <c r="L102">
        <v>0.36759999999999998</v>
      </c>
    </row>
    <row r="103" spans="1:12">
      <c r="A103" s="1">
        <v>88</v>
      </c>
      <c r="B103">
        <v>0.47710000000000002</v>
      </c>
      <c r="C103">
        <v>0.42</v>
      </c>
      <c r="E103" s="86">
        <v>0.48120000000000002</v>
      </c>
      <c r="F103" s="86">
        <v>0.42</v>
      </c>
      <c r="H103">
        <v>0.48249999999999998</v>
      </c>
      <c r="I103">
        <v>0.39979999999999999</v>
      </c>
      <c r="K103">
        <v>0.48380000000000001</v>
      </c>
      <c r="L103">
        <v>0.3458</v>
      </c>
    </row>
    <row r="104" spans="1:12">
      <c r="A104" s="1">
        <v>89</v>
      </c>
      <c r="B104">
        <v>0.45660000000000001</v>
      </c>
      <c r="C104">
        <v>0.3977</v>
      </c>
      <c r="E104" s="86">
        <v>0.46060000000000001</v>
      </c>
      <c r="F104" s="86">
        <v>0.3977</v>
      </c>
      <c r="H104">
        <v>0.46189999999999998</v>
      </c>
      <c r="I104">
        <v>0.377</v>
      </c>
      <c r="K104">
        <v>0.4632</v>
      </c>
      <c r="L104">
        <v>0.32319999999999999</v>
      </c>
    </row>
    <row r="105" spans="1:12">
      <c r="A105" s="1">
        <v>90</v>
      </c>
      <c r="B105">
        <v>0.43540000000000001</v>
      </c>
      <c r="C105">
        <v>0.37419999999999998</v>
      </c>
      <c r="E105" s="86">
        <v>0.43930000000000002</v>
      </c>
      <c r="F105" s="86">
        <v>0.37419999999999998</v>
      </c>
      <c r="H105">
        <v>0.44059999999999999</v>
      </c>
      <c r="I105">
        <v>0.35310000000000002</v>
      </c>
      <c r="K105">
        <v>0.44190000000000002</v>
      </c>
      <c r="L105">
        <v>0.29980000000000001</v>
      </c>
    </row>
    <row r="106" spans="1:12">
      <c r="A106" s="1">
        <v>91</v>
      </c>
      <c r="B106">
        <v>0.41360000000000002</v>
      </c>
      <c r="C106">
        <v>0.34949999999999998</v>
      </c>
      <c r="E106" s="86">
        <v>0.41739999999999999</v>
      </c>
      <c r="F106" s="86">
        <v>0.34949999999999998</v>
      </c>
      <c r="H106">
        <v>0.41860000000000003</v>
      </c>
      <c r="I106">
        <v>0.3281</v>
      </c>
      <c r="K106">
        <v>0.41980000000000001</v>
      </c>
      <c r="L106">
        <v>0.27560000000000001</v>
      </c>
    </row>
    <row r="107" spans="1:12">
      <c r="A107" s="1">
        <v>92</v>
      </c>
      <c r="B107">
        <v>0.3911</v>
      </c>
      <c r="C107">
        <v>0.3236</v>
      </c>
      <c r="E107" s="86">
        <v>0.3947</v>
      </c>
      <c r="F107" s="86">
        <v>0.3236</v>
      </c>
      <c r="H107">
        <v>0.39589999999999997</v>
      </c>
      <c r="I107">
        <v>0.3019</v>
      </c>
      <c r="K107">
        <v>0.39710000000000001</v>
      </c>
      <c r="L107">
        <v>0.25069999999999998</v>
      </c>
    </row>
    <row r="108" spans="1:12">
      <c r="A108" s="1">
        <v>93</v>
      </c>
      <c r="B108">
        <v>0.36799999999999999</v>
      </c>
      <c r="C108">
        <v>0.29649999999999999</v>
      </c>
      <c r="E108" s="86">
        <v>0.37140000000000001</v>
      </c>
      <c r="F108" s="86">
        <v>0.29649999999999999</v>
      </c>
      <c r="H108">
        <v>0.37259999999999999</v>
      </c>
      <c r="I108">
        <v>0.2747</v>
      </c>
      <c r="K108">
        <v>0.37369999999999998</v>
      </c>
      <c r="L108">
        <v>0.22500000000000001</v>
      </c>
    </row>
    <row r="109" spans="1:12">
      <c r="A109" s="1">
        <v>94</v>
      </c>
      <c r="B109">
        <v>0.34420000000000001</v>
      </c>
      <c r="C109">
        <v>0.26819999999999999</v>
      </c>
      <c r="E109" s="86">
        <v>0.34739999999999999</v>
      </c>
      <c r="F109" s="86">
        <v>0.26819999999999999</v>
      </c>
      <c r="H109">
        <v>0.34849999999999998</v>
      </c>
      <c r="I109">
        <v>0.24640000000000001</v>
      </c>
      <c r="K109">
        <v>0.34960000000000002</v>
      </c>
      <c r="L109">
        <v>0.19850000000000001</v>
      </c>
    </row>
    <row r="110" spans="1:12">
      <c r="A110" s="1">
        <v>95</v>
      </c>
      <c r="B110">
        <v>0.31969999999999998</v>
      </c>
      <c r="C110">
        <v>0.2387</v>
      </c>
      <c r="E110" s="86">
        <v>0.3226</v>
      </c>
      <c r="F110" s="86">
        <v>0.2387</v>
      </c>
      <c r="H110">
        <v>0.32369999999999999</v>
      </c>
      <c r="I110">
        <v>0.217</v>
      </c>
      <c r="K110">
        <v>0.32479999999999998</v>
      </c>
      <c r="L110">
        <v>0.17119999999999999</v>
      </c>
    </row>
    <row r="111" spans="1:12">
      <c r="A111" s="1">
        <v>96</v>
      </c>
      <c r="B111">
        <v>0.29459999999999997</v>
      </c>
      <c r="C111">
        <v>0.20799999999999999</v>
      </c>
      <c r="E111" s="86">
        <v>0.29720000000000002</v>
      </c>
      <c r="F111" s="86">
        <v>0.20799999999999999</v>
      </c>
      <c r="H111">
        <v>0.29820000000000002</v>
      </c>
      <c r="I111">
        <v>0.1865</v>
      </c>
      <c r="K111">
        <v>0.29920000000000002</v>
      </c>
      <c r="L111">
        <v>0.1431</v>
      </c>
    </row>
    <row r="112" spans="1:12">
      <c r="A112" s="1">
        <v>97</v>
      </c>
      <c r="B112">
        <v>0.26879999999999998</v>
      </c>
      <c r="C112">
        <v>0.17610000000000001</v>
      </c>
      <c r="E112" s="86">
        <v>0.27110000000000001</v>
      </c>
      <c r="F112" s="86">
        <v>0.17610000000000001</v>
      </c>
      <c r="H112">
        <v>0.27200000000000002</v>
      </c>
      <c r="I112">
        <v>0.15490000000000001</v>
      </c>
      <c r="K112">
        <v>0.27300000000000002</v>
      </c>
      <c r="L112">
        <v>0.1143</v>
      </c>
    </row>
    <row r="113" spans="1:12">
      <c r="A113" s="1">
        <v>98</v>
      </c>
      <c r="B113">
        <v>0.2424</v>
      </c>
      <c r="C113">
        <v>0.14299999999999999</v>
      </c>
      <c r="E113" s="86">
        <v>0.24429999999999999</v>
      </c>
      <c r="F113" s="86">
        <v>0.14299999999999999</v>
      </c>
      <c r="H113">
        <v>0.24510000000000001</v>
      </c>
      <c r="I113">
        <v>0.1222</v>
      </c>
      <c r="K113">
        <v>0.24610000000000001</v>
      </c>
      <c r="L113">
        <v>8.4699999999999998E-2</v>
      </c>
    </row>
    <row r="114" spans="1:12">
      <c r="A114" s="1">
        <v>99</v>
      </c>
      <c r="B114">
        <v>0.21529999999999999</v>
      </c>
      <c r="C114">
        <v>0.1087</v>
      </c>
      <c r="E114" s="86">
        <v>0.21679999999999999</v>
      </c>
      <c r="F114" s="86">
        <v>0.1087</v>
      </c>
      <c r="H114">
        <v>0.2175</v>
      </c>
      <c r="I114">
        <v>8.8499999999999995E-2</v>
      </c>
      <c r="K114">
        <v>0.2185</v>
      </c>
      <c r="L114">
        <v>5.4300000000000001E-2</v>
      </c>
    </row>
    <row r="115" spans="1:12">
      <c r="A115" s="1">
        <v>100</v>
      </c>
      <c r="B115">
        <v>0.1875</v>
      </c>
      <c r="C115">
        <v>7.3200000000000001E-2</v>
      </c>
      <c r="E115" s="86">
        <v>0.18859999999999999</v>
      </c>
      <c r="F115" s="86">
        <v>7.3200000000000001E-2</v>
      </c>
      <c r="H115">
        <v>0.18920000000000001</v>
      </c>
      <c r="I115">
        <v>5.3600000000000002E-2</v>
      </c>
      <c r="K115">
        <v>0.19020000000000001</v>
      </c>
      <c r="L115">
        <v>2.3099999999999999E-2</v>
      </c>
    </row>
  </sheetData>
  <phoneticPr fontId="0" type="noConversion"/>
  <hyperlinks>
    <hyperlink ref="N40" r:id="rId1"/>
    <hyperlink ref="N39" r:id="rId2"/>
  </hyperlinks>
  <pageMargins left="0.7" right="0.7" top="0.75" bottom="0.75" header="0.3" footer="0.3"/>
  <pageSetup paperSize="9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"/>
  <dimension ref="A1:W15"/>
  <sheetViews>
    <sheetView workbookViewId="0">
      <selection activeCell="E13" sqref="E13"/>
    </sheetView>
  </sheetViews>
  <sheetFormatPr defaultRowHeight="15"/>
  <sheetData>
    <row r="1" spans="1:23" ht="40.5" customHeight="1">
      <c r="A1" s="174" t="s">
        <v>1477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</row>
    <row r="2" spans="1:23" ht="23.25" customHeight="1">
      <c r="A2" s="314" t="s">
        <v>1471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</row>
    <row r="3" spans="1:23" ht="68.25" customHeight="1">
      <c r="A3" s="314" t="s">
        <v>1475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</row>
    <row r="4" spans="1:23" ht="24" customHeight="1">
      <c r="A4" s="314" t="s">
        <v>1472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</row>
    <row r="5" spans="1:23" ht="33.75" customHeight="1">
      <c r="A5" s="314" t="s">
        <v>837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</row>
    <row r="9" spans="1:23">
      <c r="A9" s="103"/>
    </row>
    <row r="10" spans="1:23">
      <c r="A10" s="102"/>
    </row>
    <row r="11" spans="1:23">
      <c r="A11" s="102"/>
    </row>
    <row r="12" spans="1:23">
      <c r="A12" s="102"/>
    </row>
    <row r="13" spans="1:23">
      <c r="A13" s="102"/>
    </row>
    <row r="14" spans="1:23">
      <c r="A14" s="102"/>
    </row>
    <row r="15" spans="1:23">
      <c r="A15" s="102"/>
    </row>
  </sheetData>
  <mergeCells count="4">
    <mergeCell ref="A2:W2"/>
    <mergeCell ref="A5:W5"/>
    <mergeCell ref="A3:W3"/>
    <mergeCell ref="A4:W4"/>
  </mergeCells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Statistika MP2013</vt:lpstr>
      <vt:lpstr>Poradie 2013-pravidl2013</vt:lpstr>
      <vt:lpstr>Poradie 2013-pravidl2014</vt:lpstr>
      <vt:lpstr>Kategórie2013</vt:lpstr>
      <vt:lpstr>Pravidla 2014</vt:lpstr>
      <vt:lpstr>'Poradie 2013-pravidl2013'!Print_Area</vt:lpstr>
      <vt:lpstr>'Poradie 2013-pravidl2014'!Print_Area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Piroscak</dc:creator>
  <cp:lastModifiedBy>peter_solar</cp:lastModifiedBy>
  <cp:lastPrinted>2013-04-25T06:49:45Z</cp:lastPrinted>
  <dcterms:created xsi:type="dcterms:W3CDTF">2013-04-23T12:41:29Z</dcterms:created>
  <dcterms:modified xsi:type="dcterms:W3CDTF">2013-11-21T14:11:38Z</dcterms:modified>
</cp:coreProperties>
</file>